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liyongji/Desktop/"/>
    </mc:Choice>
  </mc:AlternateContent>
  <bookViews>
    <workbookView xWindow="0" yWindow="460" windowWidth="14400" windowHeight="16220"/>
  </bookViews>
  <sheets>
    <sheet name="2018年假台账" sheetId="4" r:id="rId1"/>
    <sheet name="备注" sheetId="7" r:id="rId2"/>
    <sheet name="Sheet1" sheetId="5" r:id="rId3"/>
    <sheet name="Sheet2" sheetId="6" r:id="rId4"/>
    <sheet name="事假病假" sheetId="8" r:id="rId5"/>
    <sheet name="系统集成人员" sheetId="9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0" hidden="1">'2018年假台账'!$A$3:$IB$909</definedName>
    <definedName name="_xlnm._FilterDatabase" localSheetId="2" hidden="1">Sheet1!$A$1:$H$63</definedName>
  </definedNames>
  <calcPr calcId="150001" concurrentCalc="0"/>
  <pivotCaches>
    <pivotCache cacheId="0" r:id="rId1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5" i="4" l="1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AP801" i="4"/>
  <c r="AP802" i="4"/>
  <c r="AP803" i="4"/>
  <c r="AP804" i="4"/>
  <c r="AP805" i="4"/>
  <c r="AP806" i="4"/>
  <c r="AP807" i="4"/>
  <c r="AP808" i="4"/>
  <c r="AP809" i="4"/>
  <c r="AP810" i="4"/>
  <c r="AP811" i="4"/>
  <c r="AP812" i="4"/>
  <c r="AP813" i="4"/>
  <c r="AP814" i="4"/>
  <c r="AP815" i="4"/>
  <c r="AP816" i="4"/>
  <c r="AP817" i="4"/>
  <c r="AP818" i="4"/>
  <c r="AP819" i="4"/>
  <c r="AP820" i="4"/>
  <c r="AP821" i="4"/>
  <c r="AP822" i="4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AP861" i="4"/>
  <c r="AP862" i="4"/>
  <c r="AP863" i="4"/>
  <c r="AP864" i="4"/>
  <c r="AP865" i="4"/>
  <c r="AP866" i="4"/>
  <c r="AP867" i="4"/>
  <c r="AP868" i="4"/>
  <c r="AP869" i="4"/>
  <c r="AP870" i="4"/>
  <c r="AP871" i="4"/>
  <c r="AP872" i="4"/>
  <c r="AP873" i="4"/>
  <c r="AP874" i="4"/>
  <c r="AP875" i="4"/>
  <c r="AP876" i="4"/>
  <c r="AP877" i="4"/>
  <c r="AP878" i="4"/>
  <c r="AP879" i="4"/>
  <c r="AP880" i="4"/>
  <c r="AP881" i="4"/>
  <c r="AP882" i="4"/>
  <c r="AP883" i="4"/>
  <c r="AP884" i="4"/>
  <c r="AP885" i="4"/>
  <c r="AP886" i="4"/>
  <c r="AP887" i="4"/>
  <c r="AP888" i="4"/>
  <c r="AP889" i="4"/>
  <c r="AP890" i="4"/>
  <c r="AP891" i="4"/>
  <c r="AP892" i="4"/>
  <c r="AP893" i="4"/>
  <c r="AP894" i="4"/>
  <c r="AP895" i="4"/>
  <c r="AP896" i="4"/>
  <c r="AP897" i="4"/>
  <c r="AP898" i="4"/>
  <c r="AP899" i="4"/>
  <c r="AP900" i="4"/>
  <c r="AP901" i="4"/>
  <c r="AP902" i="4"/>
  <c r="AP903" i="4"/>
  <c r="AP904" i="4"/>
  <c r="AP905" i="4"/>
  <c r="AP906" i="4"/>
  <c r="AP907" i="4"/>
  <c r="AP908" i="4"/>
  <c r="AP909" i="4"/>
  <c r="AP4" i="4"/>
  <c r="AF5" i="4"/>
  <c r="AF6" i="4"/>
  <c r="AF7" i="4"/>
  <c r="AF8" i="4"/>
  <c r="AF9" i="4"/>
  <c r="AF10" i="4"/>
  <c r="AF11" i="4"/>
  <c r="AF12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6" i="4"/>
  <c r="AF907" i="4"/>
  <c r="AF908" i="4"/>
  <c r="AF909" i="4"/>
  <c r="AF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6" i="4"/>
  <c r="AE907" i="4"/>
  <c r="AE908" i="4"/>
  <c r="AE909" i="4"/>
  <c r="AE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6" i="4"/>
  <c r="AD907" i="4"/>
  <c r="AD908" i="4"/>
  <c r="AD909" i="4"/>
  <c r="AD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6" i="4"/>
  <c r="AC907" i="4"/>
  <c r="AC908" i="4"/>
  <c r="AC909" i="4"/>
  <c r="AC4" i="4"/>
  <c r="W909" i="4"/>
  <c r="AJ909" i="4"/>
  <c r="AK909" i="4"/>
  <c r="AL909" i="4"/>
  <c r="AM909" i="4"/>
  <c r="I897" i="4"/>
  <c r="J897" i="4"/>
  <c r="K897" i="4"/>
  <c r="L897" i="4"/>
  <c r="M897" i="4"/>
  <c r="S897" i="4"/>
  <c r="Y897" i="4"/>
  <c r="Z897" i="4"/>
  <c r="AA897" i="4"/>
  <c r="AB897" i="4"/>
  <c r="AK897" i="4"/>
  <c r="I898" i="4"/>
  <c r="J898" i="4"/>
  <c r="K898" i="4"/>
  <c r="L898" i="4"/>
  <c r="S898" i="4"/>
  <c r="Y898" i="4"/>
  <c r="Z898" i="4"/>
  <c r="AA898" i="4"/>
  <c r="AB898" i="4"/>
  <c r="AK898" i="4"/>
  <c r="I899" i="4"/>
  <c r="J899" i="4"/>
  <c r="K899" i="4"/>
  <c r="L899" i="4"/>
  <c r="S899" i="4"/>
  <c r="Z899" i="4"/>
  <c r="AA899" i="4"/>
  <c r="AB899" i="4"/>
  <c r="AK899" i="4"/>
  <c r="I900" i="4"/>
  <c r="J900" i="4"/>
  <c r="K900" i="4"/>
  <c r="L900" i="4"/>
  <c r="S900" i="4"/>
  <c r="Z900" i="4"/>
  <c r="AA900" i="4"/>
  <c r="AB900" i="4"/>
  <c r="AK900" i="4"/>
  <c r="I901" i="4"/>
  <c r="J901" i="4"/>
  <c r="K901" i="4"/>
  <c r="L901" i="4"/>
  <c r="S901" i="4"/>
  <c r="Z901" i="4"/>
  <c r="AA901" i="4"/>
  <c r="AB901" i="4"/>
  <c r="AK901" i="4"/>
  <c r="I902" i="4"/>
  <c r="J902" i="4"/>
  <c r="K902" i="4"/>
  <c r="L902" i="4"/>
  <c r="S902" i="4"/>
  <c r="Z902" i="4"/>
  <c r="AA902" i="4"/>
  <c r="AB902" i="4"/>
  <c r="AK902" i="4"/>
  <c r="I903" i="4"/>
  <c r="J903" i="4"/>
  <c r="K903" i="4"/>
  <c r="L903" i="4"/>
  <c r="S903" i="4"/>
  <c r="Z903" i="4"/>
  <c r="AA903" i="4"/>
  <c r="AB903" i="4"/>
  <c r="AK903" i="4"/>
  <c r="I904" i="4"/>
  <c r="J904" i="4"/>
  <c r="K904" i="4"/>
  <c r="L904" i="4"/>
  <c r="S904" i="4"/>
  <c r="Z904" i="4"/>
  <c r="AA904" i="4"/>
  <c r="AB904" i="4"/>
  <c r="AK904" i="4"/>
  <c r="I905" i="4"/>
  <c r="J905" i="4"/>
  <c r="K905" i="4"/>
  <c r="L905" i="4"/>
  <c r="M905" i="4"/>
  <c r="S905" i="4"/>
  <c r="AJ905" i="4"/>
  <c r="V905" i="4"/>
  <c r="W905" i="4"/>
  <c r="AK905" i="4"/>
  <c r="I906" i="4"/>
  <c r="J906" i="4"/>
  <c r="K906" i="4"/>
  <c r="L906" i="4"/>
  <c r="S906" i="4"/>
  <c r="AA906" i="4"/>
  <c r="AB906" i="4"/>
  <c r="AK906" i="4"/>
  <c r="I907" i="4"/>
  <c r="J907" i="4"/>
  <c r="K907" i="4"/>
  <c r="L907" i="4"/>
  <c r="M907" i="4"/>
  <c r="S907" i="4"/>
  <c r="AB907" i="4"/>
  <c r="AJ907" i="4"/>
  <c r="V907" i="4"/>
  <c r="W907" i="4"/>
  <c r="AK907" i="4"/>
  <c r="I908" i="4"/>
  <c r="J908" i="4"/>
  <c r="K908" i="4"/>
  <c r="L908" i="4"/>
  <c r="S908" i="4"/>
  <c r="AB908" i="4"/>
  <c r="AJ908" i="4"/>
  <c r="V908" i="4"/>
  <c r="W908" i="4"/>
  <c r="AK908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4" i="4"/>
  <c r="AJ899" i="4"/>
  <c r="V899" i="4"/>
  <c r="W899" i="4"/>
  <c r="AJ903" i="4"/>
  <c r="V903" i="4"/>
  <c r="W903" i="4"/>
  <c r="AJ901" i="4"/>
  <c r="V901" i="4"/>
  <c r="W901" i="4"/>
  <c r="AJ898" i="4"/>
  <c r="V898" i="4"/>
  <c r="W898" i="4"/>
  <c r="AJ906" i="4"/>
  <c r="V906" i="4"/>
  <c r="W906" i="4"/>
  <c r="AJ902" i="4"/>
  <c r="V902" i="4"/>
  <c r="W902" i="4"/>
  <c r="AJ897" i="4"/>
  <c r="V897" i="4"/>
  <c r="W897" i="4"/>
  <c r="AJ904" i="4"/>
  <c r="V904" i="4"/>
  <c r="W904" i="4"/>
  <c r="AJ900" i="4"/>
  <c r="V900" i="4"/>
  <c r="W900" i="4"/>
  <c r="AM907" i="4"/>
  <c r="AL907" i="4"/>
  <c r="AL904" i="4"/>
  <c r="AL897" i="4"/>
  <c r="AM908" i="4"/>
  <c r="AL908" i="4"/>
  <c r="AL905" i="4"/>
  <c r="AM905" i="4"/>
  <c r="AL903" i="4"/>
  <c r="AM901" i="4"/>
  <c r="AL898" i="4"/>
  <c r="AA4" i="4"/>
  <c r="AM899" i="4"/>
  <c r="AL900" i="4"/>
  <c r="AL906" i="4"/>
  <c r="AL899" i="4"/>
  <c r="AL901" i="4"/>
  <c r="AM897" i="4"/>
  <c r="AM900" i="4"/>
  <c r="AM906" i="4"/>
  <c r="AM898" i="4"/>
  <c r="AM903" i="4"/>
  <c r="AL902" i="4"/>
  <c r="AM902" i="4"/>
  <c r="AM90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X4" i="4"/>
  <c r="Z896" i="4"/>
  <c r="Z895" i="4"/>
  <c r="Z894" i="4"/>
  <c r="Z893" i="4"/>
  <c r="Z892" i="4"/>
  <c r="Z891" i="4"/>
  <c r="Z890" i="4"/>
  <c r="Z889" i="4"/>
  <c r="Z888" i="4"/>
  <c r="Z887" i="4"/>
  <c r="Z886" i="4"/>
  <c r="Z885" i="4"/>
  <c r="Z884" i="4"/>
  <c r="Z883" i="4"/>
  <c r="Z882" i="4"/>
  <c r="Z881" i="4"/>
  <c r="Z880" i="4"/>
  <c r="Z879" i="4"/>
  <c r="Z878" i="4"/>
  <c r="Z877" i="4"/>
  <c r="Z876" i="4"/>
  <c r="Z875" i="4"/>
  <c r="Z874" i="4"/>
  <c r="Z873" i="4"/>
  <c r="Z872" i="4"/>
  <c r="Z871" i="4"/>
  <c r="Z870" i="4"/>
  <c r="Z869" i="4"/>
  <c r="Z868" i="4"/>
  <c r="Z867" i="4"/>
  <c r="Z866" i="4"/>
  <c r="Z865" i="4"/>
  <c r="Z864" i="4"/>
  <c r="Z863" i="4"/>
  <c r="Z862" i="4"/>
  <c r="Z861" i="4"/>
  <c r="Z860" i="4"/>
  <c r="Z859" i="4"/>
  <c r="Z858" i="4"/>
  <c r="Z857" i="4"/>
  <c r="Z856" i="4"/>
  <c r="Z855" i="4"/>
  <c r="Z854" i="4"/>
  <c r="Z853" i="4"/>
  <c r="Z852" i="4"/>
  <c r="Z851" i="4"/>
  <c r="Z850" i="4"/>
  <c r="Z849" i="4"/>
  <c r="Z848" i="4"/>
  <c r="Z847" i="4"/>
  <c r="Z846" i="4"/>
  <c r="Z845" i="4"/>
  <c r="Z844" i="4"/>
  <c r="Z843" i="4"/>
  <c r="Z842" i="4"/>
  <c r="Z841" i="4"/>
  <c r="Z840" i="4"/>
  <c r="Z839" i="4"/>
  <c r="Z838" i="4"/>
  <c r="Z837" i="4"/>
  <c r="Z836" i="4"/>
  <c r="Z835" i="4"/>
  <c r="Z834" i="4"/>
  <c r="Z833" i="4"/>
  <c r="Z832" i="4"/>
  <c r="Z831" i="4"/>
  <c r="Z830" i="4"/>
  <c r="Z829" i="4"/>
  <c r="Z828" i="4"/>
  <c r="Z827" i="4"/>
  <c r="Z826" i="4"/>
  <c r="Z825" i="4"/>
  <c r="Z824" i="4"/>
  <c r="Z823" i="4"/>
  <c r="Z822" i="4"/>
  <c r="Z821" i="4"/>
  <c r="Z820" i="4"/>
  <c r="Z819" i="4"/>
  <c r="Z818" i="4"/>
  <c r="Z817" i="4"/>
  <c r="Z816" i="4"/>
  <c r="Z815" i="4"/>
  <c r="Z814" i="4"/>
  <c r="Z813" i="4"/>
  <c r="Z812" i="4"/>
  <c r="Z811" i="4"/>
  <c r="Z810" i="4"/>
  <c r="Z809" i="4"/>
  <c r="Z808" i="4"/>
  <c r="Z807" i="4"/>
  <c r="Z806" i="4"/>
  <c r="Z805" i="4"/>
  <c r="Z804" i="4"/>
  <c r="Z803" i="4"/>
  <c r="Z802" i="4"/>
  <c r="Z801" i="4"/>
  <c r="Z800" i="4"/>
  <c r="Z799" i="4"/>
  <c r="Z798" i="4"/>
  <c r="Z797" i="4"/>
  <c r="Z796" i="4"/>
  <c r="Z795" i="4"/>
  <c r="Z794" i="4"/>
  <c r="Z793" i="4"/>
  <c r="Z792" i="4"/>
  <c r="Z791" i="4"/>
  <c r="Z790" i="4"/>
  <c r="Z789" i="4"/>
  <c r="Z788" i="4"/>
  <c r="Z787" i="4"/>
  <c r="Z786" i="4"/>
  <c r="Z785" i="4"/>
  <c r="Z784" i="4"/>
  <c r="Z783" i="4"/>
  <c r="Z782" i="4"/>
  <c r="Z781" i="4"/>
  <c r="Z780" i="4"/>
  <c r="Z779" i="4"/>
  <c r="Z778" i="4"/>
  <c r="Z777" i="4"/>
  <c r="Z776" i="4"/>
  <c r="Z775" i="4"/>
  <c r="Z774" i="4"/>
  <c r="Z773" i="4"/>
  <c r="Z772" i="4"/>
  <c r="Z771" i="4"/>
  <c r="Z770" i="4"/>
  <c r="Z769" i="4"/>
  <c r="Z768" i="4"/>
  <c r="Z767" i="4"/>
  <c r="Z766" i="4"/>
  <c r="Z765" i="4"/>
  <c r="Z764" i="4"/>
  <c r="Z763" i="4"/>
  <c r="Z762" i="4"/>
  <c r="Z761" i="4"/>
  <c r="Z760" i="4"/>
  <c r="Z759" i="4"/>
  <c r="Z758" i="4"/>
  <c r="Z757" i="4"/>
  <c r="Z756" i="4"/>
  <c r="Z755" i="4"/>
  <c r="Z754" i="4"/>
  <c r="Z753" i="4"/>
  <c r="Z752" i="4"/>
  <c r="Z751" i="4"/>
  <c r="Z750" i="4"/>
  <c r="Z749" i="4"/>
  <c r="Z748" i="4"/>
  <c r="Z747" i="4"/>
  <c r="Z746" i="4"/>
  <c r="Z745" i="4"/>
  <c r="Z744" i="4"/>
  <c r="Z743" i="4"/>
  <c r="Z742" i="4"/>
  <c r="Z741" i="4"/>
  <c r="Z740" i="4"/>
  <c r="Z739" i="4"/>
  <c r="Z738" i="4"/>
  <c r="Z737" i="4"/>
  <c r="Z736" i="4"/>
  <c r="Z735" i="4"/>
  <c r="Z734" i="4"/>
  <c r="Z733" i="4"/>
  <c r="Z732" i="4"/>
  <c r="Z731" i="4"/>
  <c r="Z730" i="4"/>
  <c r="Z729" i="4"/>
  <c r="Z728" i="4"/>
  <c r="Z727" i="4"/>
  <c r="Z726" i="4"/>
  <c r="Z725" i="4"/>
  <c r="Z724" i="4"/>
  <c r="Z723" i="4"/>
  <c r="Z722" i="4"/>
  <c r="Z721" i="4"/>
  <c r="Z720" i="4"/>
  <c r="Z719" i="4"/>
  <c r="Z718" i="4"/>
  <c r="Z717" i="4"/>
  <c r="Z716" i="4"/>
  <c r="Z715" i="4"/>
  <c r="Z714" i="4"/>
  <c r="Z713" i="4"/>
  <c r="Z712" i="4"/>
  <c r="Z711" i="4"/>
  <c r="Z710" i="4"/>
  <c r="Z709" i="4"/>
  <c r="Z708" i="4"/>
  <c r="Z707" i="4"/>
  <c r="Z706" i="4"/>
  <c r="Z705" i="4"/>
  <c r="Z704" i="4"/>
  <c r="Z703" i="4"/>
  <c r="Z702" i="4"/>
  <c r="Z701" i="4"/>
  <c r="Z700" i="4"/>
  <c r="Z699" i="4"/>
  <c r="Z698" i="4"/>
  <c r="Z697" i="4"/>
  <c r="Z696" i="4"/>
  <c r="Z695" i="4"/>
  <c r="Z694" i="4"/>
  <c r="Z693" i="4"/>
  <c r="Z692" i="4"/>
  <c r="Z691" i="4"/>
  <c r="Z690" i="4"/>
  <c r="Z689" i="4"/>
  <c r="Z688" i="4"/>
  <c r="Z687" i="4"/>
  <c r="Z686" i="4"/>
  <c r="Z685" i="4"/>
  <c r="Z684" i="4"/>
  <c r="Z683" i="4"/>
  <c r="Z682" i="4"/>
  <c r="Z681" i="4"/>
  <c r="Z680" i="4"/>
  <c r="Z679" i="4"/>
  <c r="Z678" i="4"/>
  <c r="Z677" i="4"/>
  <c r="Z676" i="4"/>
  <c r="Z675" i="4"/>
  <c r="Z674" i="4"/>
  <c r="Z673" i="4"/>
  <c r="Z672" i="4"/>
  <c r="Z671" i="4"/>
  <c r="Z670" i="4"/>
  <c r="Z669" i="4"/>
  <c r="Z668" i="4"/>
  <c r="Z667" i="4"/>
  <c r="Z666" i="4"/>
  <c r="Z665" i="4"/>
  <c r="Z664" i="4"/>
  <c r="Z663" i="4"/>
  <c r="Z662" i="4"/>
  <c r="Z661" i="4"/>
  <c r="Z660" i="4"/>
  <c r="Z659" i="4"/>
  <c r="Z658" i="4"/>
  <c r="Z657" i="4"/>
  <c r="Z656" i="4"/>
  <c r="Z655" i="4"/>
  <c r="Z654" i="4"/>
  <c r="Z653" i="4"/>
  <c r="Z652" i="4"/>
  <c r="Z651" i="4"/>
  <c r="Z650" i="4"/>
  <c r="Z649" i="4"/>
  <c r="Z648" i="4"/>
  <c r="Z647" i="4"/>
  <c r="Z646" i="4"/>
  <c r="Z645" i="4"/>
  <c r="Z644" i="4"/>
  <c r="Z643" i="4"/>
  <c r="Z642" i="4"/>
  <c r="Z641" i="4"/>
  <c r="Z640" i="4"/>
  <c r="Z639" i="4"/>
  <c r="Z638" i="4"/>
  <c r="Z637" i="4"/>
  <c r="Z636" i="4"/>
  <c r="Z635" i="4"/>
  <c r="Z634" i="4"/>
  <c r="Z633" i="4"/>
  <c r="Z632" i="4"/>
  <c r="Z631" i="4"/>
  <c r="Z630" i="4"/>
  <c r="Z629" i="4"/>
  <c r="Z628" i="4"/>
  <c r="Z627" i="4"/>
  <c r="Z626" i="4"/>
  <c r="Z625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9" i="4"/>
  <c r="Z588" i="4"/>
  <c r="Z587" i="4"/>
  <c r="Z586" i="4"/>
  <c r="Z585" i="4"/>
  <c r="Z584" i="4"/>
  <c r="Z583" i="4"/>
  <c r="Z582" i="4"/>
  <c r="Z581" i="4"/>
  <c r="Z580" i="4"/>
  <c r="Z579" i="4"/>
  <c r="Z578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AJ896" i="4"/>
  <c r="AK896" i="4"/>
  <c r="V896" i="4"/>
  <c r="L896" i="4"/>
  <c r="M896" i="4"/>
  <c r="S896" i="4"/>
  <c r="I896" i="4"/>
  <c r="J896" i="4"/>
  <c r="K896" i="4"/>
  <c r="W896" i="4"/>
  <c r="AM896" i="4"/>
  <c r="AL896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4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P895" i="4"/>
  <c r="Q895" i="4"/>
  <c r="P894" i="4"/>
  <c r="Q894" i="4"/>
  <c r="P741" i="4"/>
  <c r="Q741" i="4"/>
  <c r="P740" i="4"/>
  <c r="Q740" i="4"/>
  <c r="J336" i="4"/>
  <c r="K336" i="4"/>
  <c r="AK4" i="4"/>
  <c r="AJ4" i="4"/>
  <c r="V4" i="4"/>
  <c r="W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V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0" i="4"/>
  <c r="AJ621" i="4"/>
  <c r="AJ622" i="4"/>
  <c r="AJ623" i="4"/>
  <c r="AJ624" i="4"/>
  <c r="AJ625" i="4"/>
  <c r="AJ626" i="4"/>
  <c r="AJ627" i="4"/>
  <c r="AJ628" i="4"/>
  <c r="AJ629" i="4"/>
  <c r="AJ630" i="4"/>
  <c r="AJ631" i="4"/>
  <c r="AJ632" i="4"/>
  <c r="AJ633" i="4"/>
  <c r="AJ634" i="4"/>
  <c r="AJ635" i="4"/>
  <c r="AJ636" i="4"/>
  <c r="AJ637" i="4"/>
  <c r="AJ638" i="4"/>
  <c r="AJ639" i="4"/>
  <c r="AJ640" i="4"/>
  <c r="AJ641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4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3" i="4"/>
  <c r="AJ674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5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4" i="4"/>
  <c r="AJ715" i="4"/>
  <c r="AJ716" i="4"/>
  <c r="AJ717" i="4"/>
  <c r="AJ718" i="4"/>
  <c r="AJ719" i="4"/>
  <c r="AJ720" i="4"/>
  <c r="AJ721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4" i="4"/>
  <c r="AJ735" i="4"/>
  <c r="AJ736" i="4"/>
  <c r="AJ737" i="4"/>
  <c r="AJ738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1" i="4"/>
  <c r="AJ752" i="4"/>
  <c r="AJ753" i="4"/>
  <c r="AJ754" i="4"/>
  <c r="AJ755" i="4"/>
  <c r="AJ756" i="4"/>
  <c r="AJ757" i="4"/>
  <c r="AJ758" i="4"/>
  <c r="AJ759" i="4"/>
  <c r="AJ760" i="4"/>
  <c r="AJ761" i="4"/>
  <c r="AJ762" i="4"/>
  <c r="AJ763" i="4"/>
  <c r="AJ764" i="4"/>
  <c r="AJ765" i="4"/>
  <c r="AJ766" i="4"/>
  <c r="AJ767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2" i="4"/>
  <c r="AJ783" i="4"/>
  <c r="AJ784" i="4"/>
  <c r="AJ785" i="4"/>
  <c r="AJ786" i="4"/>
  <c r="AJ787" i="4"/>
  <c r="AJ788" i="4"/>
  <c r="AJ789" i="4"/>
  <c r="AJ790" i="4"/>
  <c r="AJ791" i="4"/>
  <c r="AJ792" i="4"/>
  <c r="AJ793" i="4"/>
  <c r="AJ794" i="4"/>
  <c r="AJ795" i="4"/>
  <c r="AJ796" i="4"/>
  <c r="AJ797" i="4"/>
  <c r="AJ798" i="4"/>
  <c r="AJ799" i="4"/>
  <c r="AJ800" i="4"/>
  <c r="AJ801" i="4"/>
  <c r="AJ802" i="4"/>
  <c r="AJ803" i="4"/>
  <c r="AJ804" i="4"/>
  <c r="AJ805" i="4"/>
  <c r="AJ806" i="4"/>
  <c r="AJ807" i="4"/>
  <c r="AJ808" i="4"/>
  <c r="AJ809" i="4"/>
  <c r="AJ810" i="4"/>
  <c r="AJ811" i="4"/>
  <c r="AJ812" i="4"/>
  <c r="AJ813" i="4"/>
  <c r="AJ814" i="4"/>
  <c r="AJ815" i="4"/>
  <c r="AJ816" i="4"/>
  <c r="AJ817" i="4"/>
  <c r="AJ818" i="4"/>
  <c r="AJ819" i="4"/>
  <c r="AJ820" i="4"/>
  <c r="AJ821" i="4"/>
  <c r="AJ822" i="4"/>
  <c r="AJ823" i="4"/>
  <c r="AJ824" i="4"/>
  <c r="AJ825" i="4"/>
  <c r="AJ826" i="4"/>
  <c r="AJ827" i="4"/>
  <c r="AJ828" i="4"/>
  <c r="AJ829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2" i="4"/>
  <c r="AJ843" i="4"/>
  <c r="AJ844" i="4"/>
  <c r="AJ845" i="4"/>
  <c r="AJ846" i="4"/>
  <c r="AJ847" i="4"/>
  <c r="AJ848" i="4"/>
  <c r="AJ849" i="4"/>
  <c r="AJ850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P743" i="4"/>
  <c r="Q743" i="4"/>
  <c r="P742" i="4"/>
  <c r="Q742" i="4"/>
  <c r="P342" i="4"/>
  <c r="Q342" i="4"/>
  <c r="P341" i="4"/>
  <c r="Q341" i="4"/>
  <c r="P340" i="4"/>
  <c r="Q340" i="4"/>
  <c r="P339" i="4"/>
  <c r="Q339" i="4"/>
  <c r="P338" i="4"/>
  <c r="Q338" i="4"/>
  <c r="P337" i="4"/>
  <c r="Q337" i="4"/>
  <c r="P336" i="4"/>
  <c r="Q336" i="4"/>
  <c r="P877" i="4"/>
  <c r="Q877" i="4"/>
  <c r="P861" i="4"/>
  <c r="Q861" i="4"/>
  <c r="P849" i="4"/>
  <c r="Q849" i="4"/>
  <c r="P811" i="4"/>
  <c r="Q811" i="4"/>
  <c r="P810" i="4"/>
  <c r="Q810" i="4"/>
  <c r="P802" i="4"/>
  <c r="Q802" i="4"/>
  <c r="P800" i="4"/>
  <c r="Q800" i="4"/>
  <c r="P773" i="4"/>
  <c r="Q773" i="4"/>
  <c r="P768" i="4"/>
  <c r="Q768" i="4"/>
  <c r="P763" i="4"/>
  <c r="Q763" i="4"/>
  <c r="P745" i="4"/>
  <c r="Q745" i="4"/>
  <c r="P722" i="4"/>
  <c r="Q722" i="4"/>
  <c r="P643" i="4"/>
  <c r="Q643" i="4"/>
  <c r="P612" i="4"/>
  <c r="Q612" i="4"/>
  <c r="P607" i="4"/>
  <c r="Q607" i="4"/>
  <c r="P547" i="4"/>
  <c r="Q547" i="4"/>
  <c r="P498" i="4"/>
  <c r="Q498" i="4"/>
  <c r="P489" i="4"/>
  <c r="Q489" i="4"/>
  <c r="P414" i="4"/>
  <c r="Q414" i="4"/>
  <c r="P385" i="4"/>
  <c r="Q385" i="4"/>
  <c r="P383" i="4"/>
  <c r="Q383" i="4"/>
  <c r="P382" i="4"/>
  <c r="Q382" i="4"/>
  <c r="P319" i="4"/>
  <c r="Q319" i="4"/>
  <c r="P299" i="4"/>
  <c r="Q299" i="4"/>
  <c r="P285" i="4"/>
  <c r="Q285" i="4"/>
  <c r="P271" i="4"/>
  <c r="Q271" i="4"/>
  <c r="P258" i="4"/>
  <c r="Q258" i="4"/>
  <c r="P252" i="4"/>
  <c r="Q252" i="4"/>
  <c r="P226" i="4"/>
  <c r="Q226" i="4"/>
  <c r="P220" i="4"/>
  <c r="Q220" i="4"/>
  <c r="P179" i="4"/>
  <c r="Q179" i="4"/>
  <c r="P174" i="4"/>
  <c r="Q174" i="4"/>
  <c r="P159" i="4"/>
  <c r="Q159" i="4"/>
  <c r="P135" i="4"/>
  <c r="Q135" i="4"/>
  <c r="N740" i="4"/>
  <c r="O740" i="4"/>
  <c r="N741" i="4"/>
  <c r="O741" i="4"/>
  <c r="N894" i="4"/>
  <c r="O894" i="4"/>
  <c r="N895" i="4"/>
  <c r="O895" i="4"/>
  <c r="N135" i="4"/>
  <c r="O135" i="4"/>
  <c r="N159" i="4"/>
  <c r="O159" i="4"/>
  <c r="N174" i="4"/>
  <c r="O174" i="4"/>
  <c r="N179" i="4"/>
  <c r="O179" i="4"/>
  <c r="N220" i="4"/>
  <c r="O220" i="4"/>
  <c r="N226" i="4"/>
  <c r="O226" i="4"/>
  <c r="N252" i="4"/>
  <c r="O252" i="4"/>
  <c r="N258" i="4"/>
  <c r="O258" i="4"/>
  <c r="N271" i="4"/>
  <c r="O271" i="4"/>
  <c r="N285" i="4"/>
  <c r="O285" i="4"/>
  <c r="N299" i="4"/>
  <c r="O299" i="4"/>
  <c r="N319" i="4"/>
  <c r="O319" i="4"/>
  <c r="N382" i="4"/>
  <c r="O382" i="4"/>
  <c r="N383" i="4"/>
  <c r="O383" i="4"/>
  <c r="N385" i="4"/>
  <c r="O385" i="4"/>
  <c r="N414" i="4"/>
  <c r="O414" i="4"/>
  <c r="N489" i="4"/>
  <c r="O489" i="4"/>
  <c r="N498" i="4"/>
  <c r="O498" i="4"/>
  <c r="N547" i="4"/>
  <c r="O547" i="4"/>
  <c r="N607" i="4"/>
  <c r="O607" i="4"/>
  <c r="N612" i="4"/>
  <c r="O612" i="4"/>
  <c r="N643" i="4"/>
  <c r="O643" i="4"/>
  <c r="N722" i="4"/>
  <c r="O722" i="4"/>
  <c r="N745" i="4"/>
  <c r="O745" i="4"/>
  <c r="N763" i="4"/>
  <c r="O763" i="4"/>
  <c r="N768" i="4"/>
  <c r="O768" i="4"/>
  <c r="N773" i="4"/>
  <c r="O773" i="4"/>
  <c r="N800" i="4"/>
  <c r="O800" i="4"/>
  <c r="N802" i="4"/>
  <c r="O802" i="4"/>
  <c r="N810" i="4"/>
  <c r="O810" i="4"/>
  <c r="N811" i="4"/>
  <c r="O811" i="4"/>
  <c r="N849" i="4"/>
  <c r="O849" i="4"/>
  <c r="N861" i="4"/>
  <c r="O861" i="4"/>
  <c r="N877" i="4"/>
  <c r="O877" i="4"/>
  <c r="N336" i="4"/>
  <c r="O336" i="4"/>
  <c r="N337" i="4"/>
  <c r="O337" i="4"/>
  <c r="N340" i="4"/>
  <c r="O340" i="4"/>
  <c r="N341" i="4"/>
  <c r="O341" i="4"/>
  <c r="N742" i="4"/>
  <c r="O742" i="4"/>
  <c r="N338" i="4"/>
  <c r="O338" i="4"/>
  <c r="N339" i="4"/>
  <c r="O339" i="4"/>
  <c r="N342" i="4"/>
  <c r="O342" i="4"/>
  <c r="N743" i="4"/>
  <c r="O743" i="4"/>
  <c r="P770" i="4"/>
  <c r="Q770" i="4"/>
  <c r="P573" i="4"/>
  <c r="Q573" i="4"/>
  <c r="P556" i="4"/>
  <c r="N556" i="4"/>
  <c r="O556" i="4"/>
  <c r="P468" i="4"/>
  <c r="Q468" i="4"/>
  <c r="P443" i="4"/>
  <c r="Q443" i="4"/>
  <c r="P301" i="4"/>
  <c r="N301" i="4"/>
  <c r="O301" i="4"/>
  <c r="P242" i="4"/>
  <c r="Q242" i="4"/>
  <c r="P196" i="4"/>
  <c r="Q196" i="4"/>
  <c r="P184" i="4"/>
  <c r="Q184" i="4"/>
  <c r="P183" i="4"/>
  <c r="N183" i="4"/>
  <c r="O183" i="4"/>
  <c r="P176" i="4"/>
  <c r="Q176" i="4"/>
  <c r="P128" i="4"/>
  <c r="Q128" i="4"/>
  <c r="P18" i="4"/>
  <c r="Q18" i="4"/>
  <c r="P17" i="4"/>
  <c r="N17" i="4"/>
  <c r="O17" i="4"/>
  <c r="P5" i="4"/>
  <c r="Q5" i="4"/>
  <c r="N5" i="4"/>
  <c r="O5" i="4"/>
  <c r="N18" i="4"/>
  <c r="O18" i="4"/>
  <c r="N176" i="4"/>
  <c r="O176" i="4"/>
  <c r="N184" i="4"/>
  <c r="O184" i="4"/>
  <c r="N242" i="4"/>
  <c r="O242" i="4"/>
  <c r="N468" i="4"/>
  <c r="O468" i="4"/>
  <c r="N573" i="4"/>
  <c r="O573" i="4"/>
  <c r="N770" i="4"/>
  <c r="O770" i="4"/>
  <c r="Q17" i="4"/>
  <c r="Q183" i="4"/>
  <c r="Q301" i="4"/>
  <c r="Q556" i="4"/>
  <c r="N128" i="4"/>
  <c r="O128" i="4"/>
  <c r="N196" i="4"/>
  <c r="O196" i="4"/>
  <c r="N443" i="4"/>
  <c r="O443" i="4"/>
  <c r="L4" i="4"/>
  <c r="M4" i="4"/>
  <c r="S4" i="4"/>
  <c r="AL4" i="4"/>
  <c r="J4" i="4"/>
  <c r="I4" i="4"/>
  <c r="AM4" i="4"/>
  <c r="K4" i="4"/>
  <c r="V673" i="4"/>
  <c r="W673" i="4"/>
  <c r="V41" i="4"/>
  <c r="V112" i="4"/>
  <c r="W112" i="4"/>
  <c r="V369" i="4"/>
  <c r="W369" i="4"/>
  <c r="V23" i="4"/>
  <c r="V46" i="4"/>
  <c r="W46" i="4"/>
  <c r="V98" i="4"/>
  <c r="V145" i="4"/>
  <c r="W145" i="4"/>
  <c r="V149" i="4"/>
  <c r="V156" i="4"/>
  <c r="V169" i="4"/>
  <c r="V193" i="4"/>
  <c r="V205" i="4"/>
  <c r="V220" i="4"/>
  <c r="W220" i="4"/>
  <c r="V224" i="4"/>
  <c r="W224" i="4"/>
  <c r="V228" i="4"/>
  <c r="V250" i="4"/>
  <c r="V256" i="4"/>
  <c r="V260" i="4"/>
  <c r="W260" i="4"/>
  <c r="V272" i="4"/>
  <c r="W272" i="4"/>
  <c r="V283" i="4"/>
  <c r="V286" i="4"/>
  <c r="W286" i="4"/>
  <c r="V299" i="4"/>
  <c r="V301" i="4"/>
  <c r="V322" i="4"/>
  <c r="W322" i="4"/>
  <c r="V348" i="4"/>
  <c r="W348" i="4"/>
  <c r="V352" i="4"/>
  <c r="W352" i="4"/>
  <c r="V365" i="4"/>
  <c r="W365" i="4"/>
  <c r="V440" i="4"/>
  <c r="W440" i="4"/>
  <c r="V476" i="4"/>
  <c r="W476" i="4"/>
  <c r="V498" i="4"/>
  <c r="W498" i="4"/>
  <c r="V548" i="4"/>
  <c r="W548" i="4"/>
  <c r="V552" i="4"/>
  <c r="W552" i="4"/>
  <c r="V601" i="4"/>
  <c r="W601" i="4"/>
  <c r="V609" i="4"/>
  <c r="W609" i="4"/>
  <c r="V615" i="4"/>
  <c r="W615" i="4"/>
  <c r="V623" i="4"/>
  <c r="W623" i="4"/>
  <c r="V627" i="4"/>
  <c r="W627" i="4"/>
  <c r="V758" i="4"/>
  <c r="W758" i="4"/>
  <c r="V777" i="4"/>
  <c r="W777" i="4"/>
  <c r="V781" i="4"/>
  <c r="W781" i="4"/>
  <c r="V797" i="4"/>
  <c r="V809" i="4"/>
  <c r="W809" i="4"/>
  <c r="V816" i="4"/>
  <c r="W816" i="4"/>
  <c r="V826" i="4"/>
  <c r="W826" i="4"/>
  <c r="V828" i="4"/>
  <c r="W828" i="4"/>
  <c r="V833" i="4"/>
  <c r="W833" i="4"/>
  <c r="V838" i="4"/>
  <c r="W838" i="4"/>
  <c r="V839" i="4"/>
  <c r="W839" i="4"/>
  <c r="V846" i="4"/>
  <c r="W846" i="4"/>
  <c r="V853" i="4"/>
  <c r="W853" i="4"/>
  <c r="V857" i="4"/>
  <c r="W857" i="4"/>
  <c r="V858" i="4"/>
  <c r="W858" i="4"/>
  <c r="V860" i="4"/>
  <c r="W860" i="4"/>
  <c r="V862" i="4"/>
  <c r="W862" i="4"/>
  <c r="V863" i="4"/>
  <c r="W863" i="4"/>
  <c r="V866" i="4"/>
  <c r="W866" i="4"/>
  <c r="V868" i="4"/>
  <c r="W868" i="4"/>
  <c r="V869" i="4"/>
  <c r="V874" i="4"/>
  <c r="W874" i="4"/>
  <c r="V875" i="4"/>
  <c r="V885" i="4"/>
  <c r="V886" i="4"/>
  <c r="W886" i="4"/>
  <c r="V889" i="4"/>
  <c r="W889" i="4"/>
  <c r="V891" i="4"/>
  <c r="V894" i="4"/>
  <c r="V895" i="4"/>
  <c r="W895" i="4"/>
  <c r="V6" i="4"/>
  <c r="V9" i="4"/>
  <c r="W9" i="4"/>
  <c r="V11" i="4"/>
  <c r="W11" i="4"/>
  <c r="V16" i="4"/>
  <c r="V29" i="4"/>
  <c r="W29" i="4"/>
  <c r="V33" i="4"/>
  <c r="V55" i="4"/>
  <c r="W55" i="4"/>
  <c r="V65" i="4"/>
  <c r="V71" i="4"/>
  <c r="V85" i="4"/>
  <c r="V106" i="4"/>
  <c r="V119" i="4"/>
  <c r="V134" i="4"/>
  <c r="V704" i="4"/>
  <c r="W704" i="4"/>
  <c r="V849" i="4"/>
  <c r="W849" i="4"/>
  <c r="L5" i="4"/>
  <c r="M5" i="4"/>
  <c r="R5" i="4"/>
  <c r="S5" i="4"/>
  <c r="L6" i="4"/>
  <c r="M6" i="4"/>
  <c r="S6" i="4"/>
  <c r="L7" i="4"/>
  <c r="M7" i="4"/>
  <c r="S7" i="4"/>
  <c r="L8" i="4"/>
  <c r="M8" i="4"/>
  <c r="S8" i="4"/>
  <c r="L9" i="4"/>
  <c r="M9" i="4"/>
  <c r="S9" i="4"/>
  <c r="L10" i="4"/>
  <c r="M10" i="4"/>
  <c r="S10" i="4"/>
  <c r="L11" i="4"/>
  <c r="M11" i="4"/>
  <c r="S11" i="4"/>
  <c r="L12" i="4"/>
  <c r="M12" i="4"/>
  <c r="S12" i="4"/>
  <c r="L13" i="4"/>
  <c r="M13" i="4"/>
  <c r="S13" i="4"/>
  <c r="L14" i="4"/>
  <c r="M14" i="4"/>
  <c r="S14" i="4"/>
  <c r="L15" i="4"/>
  <c r="M15" i="4"/>
  <c r="S15" i="4"/>
  <c r="L16" i="4"/>
  <c r="M16" i="4"/>
  <c r="S16" i="4"/>
  <c r="L17" i="4"/>
  <c r="M17" i="4"/>
  <c r="R17" i="4"/>
  <c r="S17" i="4"/>
  <c r="L18" i="4"/>
  <c r="M18" i="4"/>
  <c r="R18" i="4"/>
  <c r="S18" i="4"/>
  <c r="L19" i="4"/>
  <c r="M19" i="4"/>
  <c r="S19" i="4"/>
  <c r="L20" i="4"/>
  <c r="M20" i="4"/>
  <c r="S20" i="4"/>
  <c r="L21" i="4"/>
  <c r="M21" i="4"/>
  <c r="S21" i="4"/>
  <c r="L22" i="4"/>
  <c r="M22" i="4"/>
  <c r="S22" i="4"/>
  <c r="L23" i="4"/>
  <c r="M23" i="4"/>
  <c r="S23" i="4"/>
  <c r="L24" i="4"/>
  <c r="M24" i="4"/>
  <c r="S24" i="4"/>
  <c r="L25" i="4"/>
  <c r="M25" i="4"/>
  <c r="S25" i="4"/>
  <c r="L26" i="4"/>
  <c r="M26" i="4"/>
  <c r="S26" i="4"/>
  <c r="L27" i="4"/>
  <c r="M27" i="4"/>
  <c r="S27" i="4"/>
  <c r="L28" i="4"/>
  <c r="M28" i="4"/>
  <c r="S28" i="4"/>
  <c r="L29" i="4"/>
  <c r="M29" i="4"/>
  <c r="S29" i="4"/>
  <c r="L30" i="4"/>
  <c r="M30" i="4"/>
  <c r="S30" i="4"/>
  <c r="L31" i="4"/>
  <c r="M31" i="4"/>
  <c r="S31" i="4"/>
  <c r="L32" i="4"/>
  <c r="M32" i="4"/>
  <c r="S32" i="4"/>
  <c r="L33" i="4"/>
  <c r="M33" i="4"/>
  <c r="S33" i="4"/>
  <c r="L34" i="4"/>
  <c r="M34" i="4"/>
  <c r="S34" i="4"/>
  <c r="L35" i="4"/>
  <c r="M35" i="4"/>
  <c r="S35" i="4"/>
  <c r="L36" i="4"/>
  <c r="M36" i="4"/>
  <c r="S36" i="4"/>
  <c r="L37" i="4"/>
  <c r="M37" i="4"/>
  <c r="S37" i="4"/>
  <c r="L38" i="4"/>
  <c r="M38" i="4"/>
  <c r="S38" i="4"/>
  <c r="L39" i="4"/>
  <c r="M39" i="4"/>
  <c r="S39" i="4"/>
  <c r="L40" i="4"/>
  <c r="M40" i="4"/>
  <c r="S40" i="4"/>
  <c r="L41" i="4"/>
  <c r="M41" i="4"/>
  <c r="S41" i="4"/>
  <c r="L42" i="4"/>
  <c r="M42" i="4"/>
  <c r="S42" i="4"/>
  <c r="L43" i="4"/>
  <c r="M43" i="4"/>
  <c r="S43" i="4"/>
  <c r="L44" i="4"/>
  <c r="M44" i="4"/>
  <c r="S44" i="4"/>
  <c r="L45" i="4"/>
  <c r="M45" i="4"/>
  <c r="S45" i="4"/>
  <c r="L46" i="4"/>
  <c r="M46" i="4"/>
  <c r="S46" i="4"/>
  <c r="L47" i="4"/>
  <c r="M47" i="4"/>
  <c r="S47" i="4"/>
  <c r="L48" i="4"/>
  <c r="M48" i="4"/>
  <c r="S48" i="4"/>
  <c r="L49" i="4"/>
  <c r="M49" i="4"/>
  <c r="S49" i="4"/>
  <c r="L50" i="4"/>
  <c r="M50" i="4"/>
  <c r="S50" i="4"/>
  <c r="L51" i="4"/>
  <c r="M51" i="4"/>
  <c r="S51" i="4"/>
  <c r="L52" i="4"/>
  <c r="M52" i="4"/>
  <c r="S52" i="4"/>
  <c r="L53" i="4"/>
  <c r="M53" i="4"/>
  <c r="S53" i="4"/>
  <c r="L54" i="4"/>
  <c r="M54" i="4"/>
  <c r="S54" i="4"/>
  <c r="L55" i="4"/>
  <c r="M55" i="4"/>
  <c r="S55" i="4"/>
  <c r="L56" i="4"/>
  <c r="M56" i="4"/>
  <c r="S56" i="4"/>
  <c r="L57" i="4"/>
  <c r="M57" i="4"/>
  <c r="S57" i="4"/>
  <c r="L58" i="4"/>
  <c r="M58" i="4"/>
  <c r="S58" i="4"/>
  <c r="L59" i="4"/>
  <c r="M59" i="4"/>
  <c r="S59" i="4"/>
  <c r="L60" i="4"/>
  <c r="M60" i="4"/>
  <c r="S60" i="4"/>
  <c r="L61" i="4"/>
  <c r="M61" i="4"/>
  <c r="S61" i="4"/>
  <c r="L62" i="4"/>
  <c r="M62" i="4"/>
  <c r="S62" i="4"/>
  <c r="L63" i="4"/>
  <c r="M63" i="4"/>
  <c r="S63" i="4"/>
  <c r="L64" i="4"/>
  <c r="M64" i="4"/>
  <c r="S64" i="4"/>
  <c r="L65" i="4"/>
  <c r="M65" i="4"/>
  <c r="S65" i="4"/>
  <c r="L66" i="4"/>
  <c r="M66" i="4"/>
  <c r="S66" i="4"/>
  <c r="L67" i="4"/>
  <c r="M67" i="4"/>
  <c r="S67" i="4"/>
  <c r="L68" i="4"/>
  <c r="M68" i="4"/>
  <c r="S68" i="4"/>
  <c r="L69" i="4"/>
  <c r="M69" i="4"/>
  <c r="S69" i="4"/>
  <c r="L70" i="4"/>
  <c r="M70" i="4"/>
  <c r="S70" i="4"/>
  <c r="L71" i="4"/>
  <c r="M71" i="4"/>
  <c r="S71" i="4"/>
  <c r="L72" i="4"/>
  <c r="M72" i="4"/>
  <c r="S72" i="4"/>
  <c r="L73" i="4"/>
  <c r="M73" i="4"/>
  <c r="S73" i="4"/>
  <c r="L74" i="4"/>
  <c r="M74" i="4"/>
  <c r="S74" i="4"/>
  <c r="L75" i="4"/>
  <c r="M75" i="4"/>
  <c r="S75" i="4"/>
  <c r="L76" i="4"/>
  <c r="M76" i="4"/>
  <c r="S76" i="4"/>
  <c r="L77" i="4"/>
  <c r="M77" i="4"/>
  <c r="S77" i="4"/>
  <c r="L78" i="4"/>
  <c r="M78" i="4"/>
  <c r="S78" i="4"/>
  <c r="L79" i="4"/>
  <c r="M79" i="4"/>
  <c r="S79" i="4"/>
  <c r="L80" i="4"/>
  <c r="M80" i="4"/>
  <c r="S80" i="4"/>
  <c r="L81" i="4"/>
  <c r="M81" i="4"/>
  <c r="S81" i="4"/>
  <c r="L82" i="4"/>
  <c r="M82" i="4"/>
  <c r="S82" i="4"/>
  <c r="L83" i="4"/>
  <c r="M83" i="4"/>
  <c r="S83" i="4"/>
  <c r="L84" i="4"/>
  <c r="M84" i="4"/>
  <c r="S84" i="4"/>
  <c r="L85" i="4"/>
  <c r="M85" i="4"/>
  <c r="S85" i="4"/>
  <c r="L86" i="4"/>
  <c r="M86" i="4"/>
  <c r="S86" i="4"/>
  <c r="L87" i="4"/>
  <c r="M87" i="4"/>
  <c r="S87" i="4"/>
  <c r="L88" i="4"/>
  <c r="M88" i="4"/>
  <c r="S88" i="4"/>
  <c r="L89" i="4"/>
  <c r="M89" i="4"/>
  <c r="S89" i="4"/>
  <c r="L90" i="4"/>
  <c r="M90" i="4"/>
  <c r="S90" i="4"/>
  <c r="L91" i="4"/>
  <c r="M91" i="4"/>
  <c r="S91" i="4"/>
  <c r="L92" i="4"/>
  <c r="M92" i="4"/>
  <c r="S92" i="4"/>
  <c r="L93" i="4"/>
  <c r="M93" i="4"/>
  <c r="S93" i="4"/>
  <c r="L94" i="4"/>
  <c r="M94" i="4"/>
  <c r="S94" i="4"/>
  <c r="L95" i="4"/>
  <c r="M95" i="4"/>
  <c r="S95" i="4"/>
  <c r="L96" i="4"/>
  <c r="M96" i="4"/>
  <c r="S96" i="4"/>
  <c r="L97" i="4"/>
  <c r="M97" i="4"/>
  <c r="S97" i="4"/>
  <c r="L98" i="4"/>
  <c r="M98" i="4"/>
  <c r="S98" i="4"/>
  <c r="L99" i="4"/>
  <c r="M99" i="4"/>
  <c r="S99" i="4"/>
  <c r="L100" i="4"/>
  <c r="M100" i="4"/>
  <c r="S100" i="4"/>
  <c r="L101" i="4"/>
  <c r="M101" i="4"/>
  <c r="S101" i="4"/>
  <c r="L102" i="4"/>
  <c r="M102" i="4"/>
  <c r="S102" i="4"/>
  <c r="L103" i="4"/>
  <c r="M103" i="4"/>
  <c r="S103" i="4"/>
  <c r="L104" i="4"/>
  <c r="M104" i="4"/>
  <c r="S104" i="4"/>
  <c r="L105" i="4"/>
  <c r="M105" i="4"/>
  <c r="S105" i="4"/>
  <c r="L106" i="4"/>
  <c r="M106" i="4"/>
  <c r="S106" i="4"/>
  <c r="L107" i="4"/>
  <c r="M107" i="4"/>
  <c r="S107" i="4"/>
  <c r="L108" i="4"/>
  <c r="M108" i="4"/>
  <c r="S108" i="4"/>
  <c r="L109" i="4"/>
  <c r="M109" i="4"/>
  <c r="S109" i="4"/>
  <c r="L110" i="4"/>
  <c r="M110" i="4"/>
  <c r="S110" i="4"/>
  <c r="L111" i="4"/>
  <c r="M111" i="4"/>
  <c r="S111" i="4"/>
  <c r="L112" i="4"/>
  <c r="M112" i="4"/>
  <c r="S112" i="4"/>
  <c r="L113" i="4"/>
  <c r="M113" i="4"/>
  <c r="S113" i="4"/>
  <c r="L114" i="4"/>
  <c r="M114" i="4"/>
  <c r="S114" i="4"/>
  <c r="L115" i="4"/>
  <c r="M115" i="4"/>
  <c r="S115" i="4"/>
  <c r="L116" i="4"/>
  <c r="M116" i="4"/>
  <c r="S116" i="4"/>
  <c r="L117" i="4"/>
  <c r="M117" i="4"/>
  <c r="S117" i="4"/>
  <c r="L118" i="4"/>
  <c r="M118" i="4"/>
  <c r="S118" i="4"/>
  <c r="L119" i="4"/>
  <c r="M119" i="4"/>
  <c r="S119" i="4"/>
  <c r="L120" i="4"/>
  <c r="M120" i="4"/>
  <c r="S120" i="4"/>
  <c r="L121" i="4"/>
  <c r="M121" i="4"/>
  <c r="S121" i="4"/>
  <c r="L122" i="4"/>
  <c r="M122" i="4"/>
  <c r="S122" i="4"/>
  <c r="L123" i="4"/>
  <c r="M123" i="4"/>
  <c r="S123" i="4"/>
  <c r="L124" i="4"/>
  <c r="M124" i="4"/>
  <c r="S124" i="4"/>
  <c r="L125" i="4"/>
  <c r="M125" i="4"/>
  <c r="S125" i="4"/>
  <c r="L126" i="4"/>
  <c r="M126" i="4"/>
  <c r="S126" i="4"/>
  <c r="L127" i="4"/>
  <c r="M127" i="4"/>
  <c r="S127" i="4"/>
  <c r="L128" i="4"/>
  <c r="M128" i="4"/>
  <c r="R128" i="4"/>
  <c r="S128" i="4"/>
  <c r="L129" i="4"/>
  <c r="M129" i="4"/>
  <c r="S129" i="4"/>
  <c r="L130" i="4"/>
  <c r="M130" i="4"/>
  <c r="S130" i="4"/>
  <c r="L131" i="4"/>
  <c r="M131" i="4"/>
  <c r="S131" i="4"/>
  <c r="L132" i="4"/>
  <c r="M132" i="4"/>
  <c r="S132" i="4"/>
  <c r="L133" i="4"/>
  <c r="M133" i="4"/>
  <c r="S133" i="4"/>
  <c r="L134" i="4"/>
  <c r="M134" i="4"/>
  <c r="S134" i="4"/>
  <c r="L135" i="4"/>
  <c r="M135" i="4"/>
  <c r="R135" i="4"/>
  <c r="S135" i="4"/>
  <c r="L136" i="4"/>
  <c r="M136" i="4"/>
  <c r="S136" i="4"/>
  <c r="L137" i="4"/>
  <c r="M137" i="4"/>
  <c r="S137" i="4"/>
  <c r="L138" i="4"/>
  <c r="M138" i="4"/>
  <c r="S138" i="4"/>
  <c r="L139" i="4"/>
  <c r="M139" i="4"/>
  <c r="S139" i="4"/>
  <c r="L140" i="4"/>
  <c r="M140" i="4"/>
  <c r="S140" i="4"/>
  <c r="L141" i="4"/>
  <c r="M141" i="4"/>
  <c r="S141" i="4"/>
  <c r="L142" i="4"/>
  <c r="M142" i="4"/>
  <c r="S142" i="4"/>
  <c r="L143" i="4"/>
  <c r="M143" i="4"/>
  <c r="S143" i="4"/>
  <c r="L144" i="4"/>
  <c r="M144" i="4"/>
  <c r="S144" i="4"/>
  <c r="L145" i="4"/>
  <c r="M145" i="4"/>
  <c r="S145" i="4"/>
  <c r="L146" i="4"/>
  <c r="M146" i="4"/>
  <c r="S146" i="4"/>
  <c r="L147" i="4"/>
  <c r="M147" i="4"/>
  <c r="S147" i="4"/>
  <c r="L148" i="4"/>
  <c r="M148" i="4"/>
  <c r="S148" i="4"/>
  <c r="L149" i="4"/>
  <c r="M149" i="4"/>
  <c r="S149" i="4"/>
  <c r="L150" i="4"/>
  <c r="M150" i="4"/>
  <c r="S150" i="4"/>
  <c r="L151" i="4"/>
  <c r="M151" i="4"/>
  <c r="S151" i="4"/>
  <c r="L152" i="4"/>
  <c r="M152" i="4"/>
  <c r="S152" i="4"/>
  <c r="L153" i="4"/>
  <c r="M153" i="4"/>
  <c r="S153" i="4"/>
  <c r="L154" i="4"/>
  <c r="M154" i="4"/>
  <c r="S154" i="4"/>
  <c r="L155" i="4"/>
  <c r="M155" i="4"/>
  <c r="S155" i="4"/>
  <c r="L156" i="4"/>
  <c r="M156" i="4"/>
  <c r="S156" i="4"/>
  <c r="L157" i="4"/>
  <c r="M157" i="4"/>
  <c r="S157" i="4"/>
  <c r="L158" i="4"/>
  <c r="M158" i="4"/>
  <c r="S158" i="4"/>
  <c r="L159" i="4"/>
  <c r="M159" i="4"/>
  <c r="R159" i="4"/>
  <c r="S159" i="4"/>
  <c r="L160" i="4"/>
  <c r="M160" i="4"/>
  <c r="S160" i="4"/>
  <c r="L161" i="4"/>
  <c r="M161" i="4"/>
  <c r="S161" i="4"/>
  <c r="L162" i="4"/>
  <c r="M162" i="4"/>
  <c r="S162" i="4"/>
  <c r="L163" i="4"/>
  <c r="M163" i="4"/>
  <c r="S163" i="4"/>
  <c r="L164" i="4"/>
  <c r="M164" i="4"/>
  <c r="S164" i="4"/>
  <c r="L165" i="4"/>
  <c r="M165" i="4"/>
  <c r="S165" i="4"/>
  <c r="L166" i="4"/>
  <c r="M166" i="4"/>
  <c r="S166" i="4"/>
  <c r="L167" i="4"/>
  <c r="M167" i="4"/>
  <c r="S167" i="4"/>
  <c r="L168" i="4"/>
  <c r="M168" i="4"/>
  <c r="S168" i="4"/>
  <c r="L169" i="4"/>
  <c r="M169" i="4"/>
  <c r="S169" i="4"/>
  <c r="L170" i="4"/>
  <c r="M170" i="4"/>
  <c r="S170" i="4"/>
  <c r="L171" i="4"/>
  <c r="M171" i="4"/>
  <c r="S171" i="4"/>
  <c r="L172" i="4"/>
  <c r="M172" i="4"/>
  <c r="S172" i="4"/>
  <c r="L173" i="4"/>
  <c r="M173" i="4"/>
  <c r="S173" i="4"/>
  <c r="L174" i="4"/>
  <c r="M174" i="4"/>
  <c r="R174" i="4"/>
  <c r="S174" i="4"/>
  <c r="L175" i="4"/>
  <c r="M175" i="4"/>
  <c r="S175" i="4"/>
  <c r="L176" i="4"/>
  <c r="M176" i="4"/>
  <c r="R176" i="4"/>
  <c r="S176" i="4"/>
  <c r="L177" i="4"/>
  <c r="M177" i="4"/>
  <c r="S177" i="4"/>
  <c r="L178" i="4"/>
  <c r="M178" i="4"/>
  <c r="S178" i="4"/>
  <c r="L179" i="4"/>
  <c r="M179" i="4"/>
  <c r="R179" i="4"/>
  <c r="S179" i="4"/>
  <c r="L180" i="4"/>
  <c r="M180" i="4"/>
  <c r="S180" i="4"/>
  <c r="L181" i="4"/>
  <c r="M181" i="4"/>
  <c r="S181" i="4"/>
  <c r="L182" i="4"/>
  <c r="M182" i="4"/>
  <c r="S182" i="4"/>
  <c r="L183" i="4"/>
  <c r="M183" i="4"/>
  <c r="R183" i="4"/>
  <c r="S183" i="4"/>
  <c r="L184" i="4"/>
  <c r="M184" i="4"/>
  <c r="R184" i="4"/>
  <c r="S184" i="4"/>
  <c r="L185" i="4"/>
  <c r="M185" i="4"/>
  <c r="S185" i="4"/>
  <c r="L186" i="4"/>
  <c r="M186" i="4"/>
  <c r="S186" i="4"/>
  <c r="L187" i="4"/>
  <c r="M187" i="4"/>
  <c r="S187" i="4"/>
  <c r="L188" i="4"/>
  <c r="M188" i="4"/>
  <c r="S188" i="4"/>
  <c r="L189" i="4"/>
  <c r="M189" i="4"/>
  <c r="S189" i="4"/>
  <c r="L190" i="4"/>
  <c r="M190" i="4"/>
  <c r="S190" i="4"/>
  <c r="L191" i="4"/>
  <c r="M191" i="4"/>
  <c r="S191" i="4"/>
  <c r="L192" i="4"/>
  <c r="M192" i="4"/>
  <c r="S192" i="4"/>
  <c r="L193" i="4"/>
  <c r="M193" i="4"/>
  <c r="S193" i="4"/>
  <c r="L194" i="4"/>
  <c r="M194" i="4"/>
  <c r="S194" i="4"/>
  <c r="L195" i="4"/>
  <c r="M195" i="4"/>
  <c r="S195" i="4"/>
  <c r="L196" i="4"/>
  <c r="M196" i="4"/>
  <c r="R196" i="4"/>
  <c r="S196" i="4"/>
  <c r="L197" i="4"/>
  <c r="M197" i="4"/>
  <c r="S197" i="4"/>
  <c r="L198" i="4"/>
  <c r="M198" i="4"/>
  <c r="S198" i="4"/>
  <c r="L199" i="4"/>
  <c r="M199" i="4"/>
  <c r="S199" i="4"/>
  <c r="L200" i="4"/>
  <c r="M200" i="4"/>
  <c r="S200" i="4"/>
  <c r="L201" i="4"/>
  <c r="M201" i="4"/>
  <c r="S201" i="4"/>
  <c r="L202" i="4"/>
  <c r="M202" i="4"/>
  <c r="S202" i="4"/>
  <c r="L203" i="4"/>
  <c r="M203" i="4"/>
  <c r="S203" i="4"/>
  <c r="L204" i="4"/>
  <c r="M204" i="4"/>
  <c r="S204" i="4"/>
  <c r="L205" i="4"/>
  <c r="M205" i="4"/>
  <c r="S205" i="4"/>
  <c r="L206" i="4"/>
  <c r="M206" i="4"/>
  <c r="S206" i="4"/>
  <c r="L207" i="4"/>
  <c r="M207" i="4"/>
  <c r="S207" i="4"/>
  <c r="L208" i="4"/>
  <c r="M208" i="4"/>
  <c r="S208" i="4"/>
  <c r="L209" i="4"/>
  <c r="M209" i="4"/>
  <c r="S209" i="4"/>
  <c r="L210" i="4"/>
  <c r="M210" i="4"/>
  <c r="S210" i="4"/>
  <c r="L211" i="4"/>
  <c r="M211" i="4"/>
  <c r="S211" i="4"/>
  <c r="L212" i="4"/>
  <c r="M212" i="4"/>
  <c r="S212" i="4"/>
  <c r="L213" i="4"/>
  <c r="M213" i="4"/>
  <c r="S213" i="4"/>
  <c r="L214" i="4"/>
  <c r="M214" i="4"/>
  <c r="S214" i="4"/>
  <c r="L215" i="4"/>
  <c r="M215" i="4"/>
  <c r="S215" i="4"/>
  <c r="L216" i="4"/>
  <c r="M216" i="4"/>
  <c r="S216" i="4"/>
  <c r="L217" i="4"/>
  <c r="M217" i="4"/>
  <c r="S217" i="4"/>
  <c r="L218" i="4"/>
  <c r="M218" i="4"/>
  <c r="S218" i="4"/>
  <c r="L219" i="4"/>
  <c r="M219" i="4"/>
  <c r="S219" i="4"/>
  <c r="L220" i="4"/>
  <c r="M220" i="4"/>
  <c r="R220" i="4"/>
  <c r="S220" i="4"/>
  <c r="L221" i="4"/>
  <c r="M221" i="4"/>
  <c r="S221" i="4"/>
  <c r="L222" i="4"/>
  <c r="M222" i="4"/>
  <c r="S222" i="4"/>
  <c r="L223" i="4"/>
  <c r="M223" i="4"/>
  <c r="S223" i="4"/>
  <c r="L224" i="4"/>
  <c r="M224" i="4"/>
  <c r="S224" i="4"/>
  <c r="L225" i="4"/>
  <c r="M225" i="4"/>
  <c r="S225" i="4"/>
  <c r="L226" i="4"/>
  <c r="M226" i="4"/>
  <c r="R226" i="4"/>
  <c r="S226" i="4"/>
  <c r="L227" i="4"/>
  <c r="M227" i="4"/>
  <c r="S227" i="4"/>
  <c r="L228" i="4"/>
  <c r="M228" i="4"/>
  <c r="S228" i="4"/>
  <c r="L229" i="4"/>
  <c r="M229" i="4"/>
  <c r="S229" i="4"/>
  <c r="L230" i="4"/>
  <c r="M230" i="4"/>
  <c r="S230" i="4"/>
  <c r="L231" i="4"/>
  <c r="M231" i="4"/>
  <c r="S231" i="4"/>
  <c r="L232" i="4"/>
  <c r="M232" i="4"/>
  <c r="S232" i="4"/>
  <c r="L233" i="4"/>
  <c r="M233" i="4"/>
  <c r="S233" i="4"/>
  <c r="L234" i="4"/>
  <c r="M234" i="4"/>
  <c r="S234" i="4"/>
  <c r="L235" i="4"/>
  <c r="M235" i="4"/>
  <c r="S235" i="4"/>
  <c r="L236" i="4"/>
  <c r="M236" i="4"/>
  <c r="S236" i="4"/>
  <c r="L237" i="4"/>
  <c r="M237" i="4"/>
  <c r="S237" i="4"/>
  <c r="L238" i="4"/>
  <c r="M238" i="4"/>
  <c r="S238" i="4"/>
  <c r="L239" i="4"/>
  <c r="M239" i="4"/>
  <c r="S239" i="4"/>
  <c r="L240" i="4"/>
  <c r="M240" i="4"/>
  <c r="S240" i="4"/>
  <c r="L241" i="4"/>
  <c r="M241" i="4"/>
  <c r="S241" i="4"/>
  <c r="L242" i="4"/>
  <c r="M242" i="4"/>
  <c r="R242" i="4"/>
  <c r="S242" i="4"/>
  <c r="L243" i="4"/>
  <c r="M243" i="4"/>
  <c r="S243" i="4"/>
  <c r="L244" i="4"/>
  <c r="M244" i="4"/>
  <c r="S244" i="4"/>
  <c r="L245" i="4"/>
  <c r="M245" i="4"/>
  <c r="S245" i="4"/>
  <c r="L246" i="4"/>
  <c r="M246" i="4"/>
  <c r="S246" i="4"/>
  <c r="L247" i="4"/>
  <c r="M247" i="4"/>
  <c r="S247" i="4"/>
  <c r="L248" i="4"/>
  <c r="M248" i="4"/>
  <c r="S248" i="4"/>
  <c r="L249" i="4"/>
  <c r="M249" i="4"/>
  <c r="S249" i="4"/>
  <c r="L250" i="4"/>
  <c r="M250" i="4"/>
  <c r="S250" i="4"/>
  <c r="L251" i="4"/>
  <c r="M251" i="4"/>
  <c r="S251" i="4"/>
  <c r="L252" i="4"/>
  <c r="M252" i="4"/>
  <c r="R252" i="4"/>
  <c r="S252" i="4"/>
  <c r="L253" i="4"/>
  <c r="M253" i="4"/>
  <c r="S253" i="4"/>
  <c r="L254" i="4"/>
  <c r="M254" i="4"/>
  <c r="S254" i="4"/>
  <c r="L255" i="4"/>
  <c r="M255" i="4"/>
  <c r="S255" i="4"/>
  <c r="L256" i="4"/>
  <c r="M256" i="4"/>
  <c r="S256" i="4"/>
  <c r="L257" i="4"/>
  <c r="M257" i="4"/>
  <c r="S257" i="4"/>
  <c r="L258" i="4"/>
  <c r="M258" i="4"/>
  <c r="R258" i="4"/>
  <c r="S258" i="4"/>
  <c r="L259" i="4"/>
  <c r="M259" i="4"/>
  <c r="S259" i="4"/>
  <c r="L260" i="4"/>
  <c r="M260" i="4"/>
  <c r="S260" i="4"/>
  <c r="L261" i="4"/>
  <c r="M261" i="4"/>
  <c r="S261" i="4"/>
  <c r="L262" i="4"/>
  <c r="M262" i="4"/>
  <c r="S262" i="4"/>
  <c r="L263" i="4"/>
  <c r="M263" i="4"/>
  <c r="S263" i="4"/>
  <c r="L264" i="4"/>
  <c r="M264" i="4"/>
  <c r="S264" i="4"/>
  <c r="L265" i="4"/>
  <c r="M265" i="4"/>
  <c r="S265" i="4"/>
  <c r="L266" i="4"/>
  <c r="M266" i="4"/>
  <c r="S266" i="4"/>
  <c r="L267" i="4"/>
  <c r="M267" i="4"/>
  <c r="S267" i="4"/>
  <c r="L268" i="4"/>
  <c r="M268" i="4"/>
  <c r="S268" i="4"/>
  <c r="L269" i="4"/>
  <c r="M269" i="4"/>
  <c r="S269" i="4"/>
  <c r="L270" i="4"/>
  <c r="M270" i="4"/>
  <c r="S270" i="4"/>
  <c r="L271" i="4"/>
  <c r="M271" i="4"/>
  <c r="R271" i="4"/>
  <c r="S271" i="4"/>
  <c r="L272" i="4"/>
  <c r="M272" i="4"/>
  <c r="S272" i="4"/>
  <c r="L273" i="4"/>
  <c r="M273" i="4"/>
  <c r="S273" i="4"/>
  <c r="L274" i="4"/>
  <c r="M274" i="4"/>
  <c r="S274" i="4"/>
  <c r="L275" i="4"/>
  <c r="M275" i="4"/>
  <c r="S275" i="4"/>
  <c r="L276" i="4"/>
  <c r="M276" i="4"/>
  <c r="S276" i="4"/>
  <c r="L277" i="4"/>
  <c r="M277" i="4"/>
  <c r="S277" i="4"/>
  <c r="L278" i="4"/>
  <c r="M278" i="4"/>
  <c r="S278" i="4"/>
  <c r="L279" i="4"/>
  <c r="M279" i="4"/>
  <c r="S279" i="4"/>
  <c r="L280" i="4"/>
  <c r="M280" i="4"/>
  <c r="S280" i="4"/>
  <c r="L281" i="4"/>
  <c r="M281" i="4"/>
  <c r="S281" i="4"/>
  <c r="L282" i="4"/>
  <c r="M282" i="4"/>
  <c r="S282" i="4"/>
  <c r="L283" i="4"/>
  <c r="M283" i="4"/>
  <c r="S283" i="4"/>
  <c r="L284" i="4"/>
  <c r="M284" i="4"/>
  <c r="S284" i="4"/>
  <c r="L285" i="4"/>
  <c r="M285" i="4"/>
  <c r="R285" i="4"/>
  <c r="S285" i="4"/>
  <c r="L286" i="4"/>
  <c r="M286" i="4"/>
  <c r="S286" i="4"/>
  <c r="L287" i="4"/>
  <c r="M287" i="4"/>
  <c r="S287" i="4"/>
  <c r="L288" i="4"/>
  <c r="M288" i="4"/>
  <c r="S288" i="4"/>
  <c r="L289" i="4"/>
  <c r="M289" i="4"/>
  <c r="S289" i="4"/>
  <c r="L290" i="4"/>
  <c r="M290" i="4"/>
  <c r="S290" i="4"/>
  <c r="L291" i="4"/>
  <c r="M291" i="4"/>
  <c r="S291" i="4"/>
  <c r="L292" i="4"/>
  <c r="M292" i="4"/>
  <c r="S292" i="4"/>
  <c r="L293" i="4"/>
  <c r="M293" i="4"/>
  <c r="S293" i="4"/>
  <c r="L294" i="4"/>
  <c r="M294" i="4"/>
  <c r="S294" i="4"/>
  <c r="L295" i="4"/>
  <c r="M295" i="4"/>
  <c r="S295" i="4"/>
  <c r="L296" i="4"/>
  <c r="M296" i="4"/>
  <c r="S296" i="4"/>
  <c r="L297" i="4"/>
  <c r="M297" i="4"/>
  <c r="S297" i="4"/>
  <c r="L298" i="4"/>
  <c r="M298" i="4"/>
  <c r="S298" i="4"/>
  <c r="L299" i="4"/>
  <c r="M299" i="4"/>
  <c r="R299" i="4"/>
  <c r="S299" i="4"/>
  <c r="L300" i="4"/>
  <c r="M300" i="4"/>
  <c r="S300" i="4"/>
  <c r="L301" i="4"/>
  <c r="M301" i="4"/>
  <c r="R301" i="4"/>
  <c r="S301" i="4"/>
  <c r="L302" i="4"/>
  <c r="M302" i="4"/>
  <c r="S302" i="4"/>
  <c r="L303" i="4"/>
  <c r="M303" i="4"/>
  <c r="S303" i="4"/>
  <c r="L304" i="4"/>
  <c r="M304" i="4"/>
  <c r="S304" i="4"/>
  <c r="L305" i="4"/>
  <c r="M305" i="4"/>
  <c r="S305" i="4"/>
  <c r="L306" i="4"/>
  <c r="M306" i="4"/>
  <c r="S306" i="4"/>
  <c r="L307" i="4"/>
  <c r="M307" i="4"/>
  <c r="S307" i="4"/>
  <c r="L308" i="4"/>
  <c r="M308" i="4"/>
  <c r="S308" i="4"/>
  <c r="L309" i="4"/>
  <c r="M309" i="4"/>
  <c r="S309" i="4"/>
  <c r="L310" i="4"/>
  <c r="M310" i="4"/>
  <c r="S310" i="4"/>
  <c r="L311" i="4"/>
  <c r="M311" i="4"/>
  <c r="S311" i="4"/>
  <c r="L312" i="4"/>
  <c r="M312" i="4"/>
  <c r="S312" i="4"/>
  <c r="L313" i="4"/>
  <c r="M313" i="4"/>
  <c r="S313" i="4"/>
  <c r="L314" i="4"/>
  <c r="M314" i="4"/>
  <c r="S314" i="4"/>
  <c r="L315" i="4"/>
  <c r="M315" i="4"/>
  <c r="S315" i="4"/>
  <c r="L316" i="4"/>
  <c r="M316" i="4"/>
  <c r="S316" i="4"/>
  <c r="L317" i="4"/>
  <c r="M317" i="4"/>
  <c r="S317" i="4"/>
  <c r="L318" i="4"/>
  <c r="M318" i="4"/>
  <c r="S318" i="4"/>
  <c r="L319" i="4"/>
  <c r="M319" i="4"/>
  <c r="R319" i="4"/>
  <c r="S319" i="4"/>
  <c r="L320" i="4"/>
  <c r="M320" i="4"/>
  <c r="S320" i="4"/>
  <c r="L321" i="4"/>
  <c r="M321" i="4"/>
  <c r="S321" i="4"/>
  <c r="L322" i="4"/>
  <c r="M322" i="4"/>
  <c r="S322" i="4"/>
  <c r="L323" i="4"/>
  <c r="M323" i="4"/>
  <c r="S323" i="4"/>
  <c r="L324" i="4"/>
  <c r="M324" i="4"/>
  <c r="S324" i="4"/>
  <c r="L325" i="4"/>
  <c r="M325" i="4"/>
  <c r="S325" i="4"/>
  <c r="L326" i="4"/>
  <c r="M326" i="4"/>
  <c r="S326" i="4"/>
  <c r="L327" i="4"/>
  <c r="M327" i="4"/>
  <c r="S327" i="4"/>
  <c r="L328" i="4"/>
  <c r="M328" i="4"/>
  <c r="S328" i="4"/>
  <c r="L329" i="4"/>
  <c r="M329" i="4"/>
  <c r="S329" i="4"/>
  <c r="L330" i="4"/>
  <c r="M330" i="4"/>
  <c r="S330" i="4"/>
  <c r="L331" i="4"/>
  <c r="M331" i="4"/>
  <c r="S331" i="4"/>
  <c r="L332" i="4"/>
  <c r="M332" i="4"/>
  <c r="S332" i="4"/>
  <c r="L333" i="4"/>
  <c r="M333" i="4"/>
  <c r="S333" i="4"/>
  <c r="L334" i="4"/>
  <c r="M334" i="4"/>
  <c r="S334" i="4"/>
  <c r="L335" i="4"/>
  <c r="M335" i="4"/>
  <c r="S335" i="4"/>
  <c r="L336" i="4"/>
  <c r="M336" i="4"/>
  <c r="R336" i="4"/>
  <c r="S336" i="4"/>
  <c r="L337" i="4"/>
  <c r="M337" i="4"/>
  <c r="R337" i="4"/>
  <c r="S337" i="4"/>
  <c r="L338" i="4"/>
  <c r="M338" i="4"/>
  <c r="R338" i="4"/>
  <c r="S338" i="4"/>
  <c r="L339" i="4"/>
  <c r="M339" i="4"/>
  <c r="R339" i="4"/>
  <c r="S339" i="4"/>
  <c r="L340" i="4"/>
  <c r="M340" i="4"/>
  <c r="R340" i="4"/>
  <c r="S340" i="4"/>
  <c r="L341" i="4"/>
  <c r="M341" i="4"/>
  <c r="R341" i="4"/>
  <c r="S341" i="4"/>
  <c r="L342" i="4"/>
  <c r="M342" i="4"/>
  <c r="R342" i="4"/>
  <c r="S342" i="4"/>
  <c r="L343" i="4"/>
  <c r="M343" i="4"/>
  <c r="S343" i="4"/>
  <c r="L344" i="4"/>
  <c r="M344" i="4"/>
  <c r="S344" i="4"/>
  <c r="L345" i="4"/>
  <c r="M345" i="4"/>
  <c r="S345" i="4"/>
  <c r="L346" i="4"/>
  <c r="M346" i="4"/>
  <c r="S346" i="4"/>
  <c r="L347" i="4"/>
  <c r="M347" i="4"/>
  <c r="S347" i="4"/>
  <c r="L348" i="4"/>
  <c r="M348" i="4"/>
  <c r="S348" i="4"/>
  <c r="L349" i="4"/>
  <c r="M349" i="4"/>
  <c r="S349" i="4"/>
  <c r="L350" i="4"/>
  <c r="M350" i="4"/>
  <c r="S350" i="4"/>
  <c r="L351" i="4"/>
  <c r="M351" i="4"/>
  <c r="S351" i="4"/>
  <c r="L352" i="4"/>
  <c r="M352" i="4"/>
  <c r="S352" i="4"/>
  <c r="L353" i="4"/>
  <c r="M353" i="4"/>
  <c r="S353" i="4"/>
  <c r="L354" i="4"/>
  <c r="M354" i="4"/>
  <c r="S354" i="4"/>
  <c r="L355" i="4"/>
  <c r="M355" i="4"/>
  <c r="S355" i="4"/>
  <c r="L356" i="4"/>
  <c r="M356" i="4"/>
  <c r="S356" i="4"/>
  <c r="L357" i="4"/>
  <c r="M357" i="4"/>
  <c r="S357" i="4"/>
  <c r="L358" i="4"/>
  <c r="M358" i="4"/>
  <c r="S358" i="4"/>
  <c r="L359" i="4"/>
  <c r="M359" i="4"/>
  <c r="S359" i="4"/>
  <c r="L360" i="4"/>
  <c r="M360" i="4"/>
  <c r="S360" i="4"/>
  <c r="L361" i="4"/>
  <c r="M361" i="4"/>
  <c r="S361" i="4"/>
  <c r="L362" i="4"/>
  <c r="M362" i="4"/>
  <c r="S362" i="4"/>
  <c r="L363" i="4"/>
  <c r="M363" i="4"/>
  <c r="S363" i="4"/>
  <c r="L364" i="4"/>
  <c r="M364" i="4"/>
  <c r="S364" i="4"/>
  <c r="L365" i="4"/>
  <c r="M365" i="4"/>
  <c r="S365" i="4"/>
  <c r="L366" i="4"/>
  <c r="M366" i="4"/>
  <c r="S366" i="4"/>
  <c r="L367" i="4"/>
  <c r="M367" i="4"/>
  <c r="S367" i="4"/>
  <c r="L368" i="4"/>
  <c r="M368" i="4"/>
  <c r="S368" i="4"/>
  <c r="L369" i="4"/>
  <c r="M369" i="4"/>
  <c r="S369" i="4"/>
  <c r="L370" i="4"/>
  <c r="M370" i="4"/>
  <c r="S370" i="4"/>
  <c r="L371" i="4"/>
  <c r="M371" i="4"/>
  <c r="S371" i="4"/>
  <c r="L372" i="4"/>
  <c r="M372" i="4"/>
  <c r="S372" i="4"/>
  <c r="L373" i="4"/>
  <c r="M373" i="4"/>
  <c r="S373" i="4"/>
  <c r="L374" i="4"/>
  <c r="M374" i="4"/>
  <c r="S374" i="4"/>
  <c r="L375" i="4"/>
  <c r="M375" i="4"/>
  <c r="S375" i="4"/>
  <c r="L376" i="4"/>
  <c r="M376" i="4"/>
  <c r="S376" i="4"/>
  <c r="L377" i="4"/>
  <c r="M377" i="4"/>
  <c r="S377" i="4"/>
  <c r="L378" i="4"/>
  <c r="M378" i="4"/>
  <c r="S378" i="4"/>
  <c r="L379" i="4"/>
  <c r="M379" i="4"/>
  <c r="S379" i="4"/>
  <c r="L380" i="4"/>
  <c r="M380" i="4"/>
  <c r="S380" i="4"/>
  <c r="L381" i="4"/>
  <c r="M381" i="4"/>
  <c r="S381" i="4"/>
  <c r="L382" i="4"/>
  <c r="M382" i="4"/>
  <c r="R382" i="4"/>
  <c r="S382" i="4"/>
  <c r="L383" i="4"/>
  <c r="M383" i="4"/>
  <c r="R383" i="4"/>
  <c r="S383" i="4"/>
  <c r="L384" i="4"/>
  <c r="M384" i="4"/>
  <c r="S384" i="4"/>
  <c r="L385" i="4"/>
  <c r="M385" i="4"/>
  <c r="R385" i="4"/>
  <c r="S385" i="4"/>
  <c r="L386" i="4"/>
  <c r="M386" i="4"/>
  <c r="S386" i="4"/>
  <c r="L387" i="4"/>
  <c r="M387" i="4"/>
  <c r="S387" i="4"/>
  <c r="L388" i="4"/>
  <c r="M388" i="4"/>
  <c r="S388" i="4"/>
  <c r="L389" i="4"/>
  <c r="M389" i="4"/>
  <c r="S389" i="4"/>
  <c r="L390" i="4"/>
  <c r="M390" i="4"/>
  <c r="S390" i="4"/>
  <c r="L391" i="4"/>
  <c r="M391" i="4"/>
  <c r="S391" i="4"/>
  <c r="L392" i="4"/>
  <c r="M392" i="4"/>
  <c r="S392" i="4"/>
  <c r="L393" i="4"/>
  <c r="M393" i="4"/>
  <c r="S393" i="4"/>
  <c r="L394" i="4"/>
  <c r="M394" i="4"/>
  <c r="S394" i="4"/>
  <c r="L395" i="4"/>
  <c r="M395" i="4"/>
  <c r="S395" i="4"/>
  <c r="L396" i="4"/>
  <c r="M396" i="4"/>
  <c r="S396" i="4"/>
  <c r="L397" i="4"/>
  <c r="M397" i="4"/>
  <c r="S397" i="4"/>
  <c r="L398" i="4"/>
  <c r="M398" i="4"/>
  <c r="S398" i="4"/>
  <c r="L399" i="4"/>
  <c r="M399" i="4"/>
  <c r="S399" i="4"/>
  <c r="L400" i="4"/>
  <c r="M400" i="4"/>
  <c r="S400" i="4"/>
  <c r="L401" i="4"/>
  <c r="M401" i="4"/>
  <c r="S401" i="4"/>
  <c r="L402" i="4"/>
  <c r="M402" i="4"/>
  <c r="S402" i="4"/>
  <c r="L403" i="4"/>
  <c r="M403" i="4"/>
  <c r="S403" i="4"/>
  <c r="L404" i="4"/>
  <c r="M404" i="4"/>
  <c r="S404" i="4"/>
  <c r="L405" i="4"/>
  <c r="M405" i="4"/>
  <c r="S405" i="4"/>
  <c r="L406" i="4"/>
  <c r="M406" i="4"/>
  <c r="S406" i="4"/>
  <c r="L407" i="4"/>
  <c r="M407" i="4"/>
  <c r="S407" i="4"/>
  <c r="L408" i="4"/>
  <c r="M408" i="4"/>
  <c r="S408" i="4"/>
  <c r="L409" i="4"/>
  <c r="M409" i="4"/>
  <c r="S409" i="4"/>
  <c r="L410" i="4"/>
  <c r="M410" i="4"/>
  <c r="S410" i="4"/>
  <c r="L411" i="4"/>
  <c r="M411" i="4"/>
  <c r="S411" i="4"/>
  <c r="L412" i="4"/>
  <c r="M412" i="4"/>
  <c r="S412" i="4"/>
  <c r="L413" i="4"/>
  <c r="M413" i="4"/>
  <c r="S413" i="4"/>
  <c r="L414" i="4"/>
  <c r="M414" i="4"/>
  <c r="R414" i="4"/>
  <c r="S414" i="4"/>
  <c r="L415" i="4"/>
  <c r="M415" i="4"/>
  <c r="S415" i="4"/>
  <c r="L416" i="4"/>
  <c r="M416" i="4"/>
  <c r="S416" i="4"/>
  <c r="L417" i="4"/>
  <c r="M417" i="4"/>
  <c r="S417" i="4"/>
  <c r="L418" i="4"/>
  <c r="M418" i="4"/>
  <c r="S418" i="4"/>
  <c r="L419" i="4"/>
  <c r="M419" i="4"/>
  <c r="S419" i="4"/>
  <c r="L420" i="4"/>
  <c r="M420" i="4"/>
  <c r="S420" i="4"/>
  <c r="L421" i="4"/>
  <c r="M421" i="4"/>
  <c r="S421" i="4"/>
  <c r="L422" i="4"/>
  <c r="M422" i="4"/>
  <c r="S422" i="4"/>
  <c r="L423" i="4"/>
  <c r="M423" i="4"/>
  <c r="S423" i="4"/>
  <c r="L424" i="4"/>
  <c r="M424" i="4"/>
  <c r="S424" i="4"/>
  <c r="L425" i="4"/>
  <c r="M425" i="4"/>
  <c r="S425" i="4"/>
  <c r="L426" i="4"/>
  <c r="M426" i="4"/>
  <c r="S426" i="4"/>
  <c r="L427" i="4"/>
  <c r="M427" i="4"/>
  <c r="S427" i="4"/>
  <c r="L428" i="4"/>
  <c r="M428" i="4"/>
  <c r="S428" i="4"/>
  <c r="L429" i="4"/>
  <c r="M429" i="4"/>
  <c r="S429" i="4"/>
  <c r="L430" i="4"/>
  <c r="M430" i="4"/>
  <c r="S430" i="4"/>
  <c r="L431" i="4"/>
  <c r="M431" i="4"/>
  <c r="S431" i="4"/>
  <c r="L432" i="4"/>
  <c r="M432" i="4"/>
  <c r="S432" i="4"/>
  <c r="L433" i="4"/>
  <c r="M433" i="4"/>
  <c r="S433" i="4"/>
  <c r="L434" i="4"/>
  <c r="M434" i="4"/>
  <c r="S434" i="4"/>
  <c r="L435" i="4"/>
  <c r="M435" i="4"/>
  <c r="S435" i="4"/>
  <c r="L436" i="4"/>
  <c r="M436" i="4"/>
  <c r="S436" i="4"/>
  <c r="L437" i="4"/>
  <c r="M437" i="4"/>
  <c r="S437" i="4"/>
  <c r="L438" i="4"/>
  <c r="M438" i="4"/>
  <c r="S438" i="4"/>
  <c r="L439" i="4"/>
  <c r="M439" i="4"/>
  <c r="S439" i="4"/>
  <c r="L440" i="4"/>
  <c r="M440" i="4"/>
  <c r="S440" i="4"/>
  <c r="L441" i="4"/>
  <c r="M441" i="4"/>
  <c r="S441" i="4"/>
  <c r="L442" i="4"/>
  <c r="M442" i="4"/>
  <c r="S442" i="4"/>
  <c r="L443" i="4"/>
  <c r="M443" i="4"/>
  <c r="R443" i="4"/>
  <c r="S443" i="4"/>
  <c r="L444" i="4"/>
  <c r="M444" i="4"/>
  <c r="S444" i="4"/>
  <c r="L445" i="4"/>
  <c r="M445" i="4"/>
  <c r="S445" i="4"/>
  <c r="L446" i="4"/>
  <c r="M446" i="4"/>
  <c r="S446" i="4"/>
  <c r="L447" i="4"/>
  <c r="M447" i="4"/>
  <c r="S447" i="4"/>
  <c r="L448" i="4"/>
  <c r="M448" i="4"/>
  <c r="S448" i="4"/>
  <c r="L449" i="4"/>
  <c r="M449" i="4"/>
  <c r="S449" i="4"/>
  <c r="L450" i="4"/>
  <c r="M450" i="4"/>
  <c r="S450" i="4"/>
  <c r="L451" i="4"/>
  <c r="M451" i="4"/>
  <c r="S451" i="4"/>
  <c r="L452" i="4"/>
  <c r="M452" i="4"/>
  <c r="S452" i="4"/>
  <c r="L453" i="4"/>
  <c r="M453" i="4"/>
  <c r="S453" i="4"/>
  <c r="L454" i="4"/>
  <c r="M454" i="4"/>
  <c r="S454" i="4"/>
  <c r="L455" i="4"/>
  <c r="M455" i="4"/>
  <c r="S455" i="4"/>
  <c r="L456" i="4"/>
  <c r="M456" i="4"/>
  <c r="S456" i="4"/>
  <c r="L457" i="4"/>
  <c r="M457" i="4"/>
  <c r="S457" i="4"/>
  <c r="L458" i="4"/>
  <c r="M458" i="4"/>
  <c r="S458" i="4"/>
  <c r="L459" i="4"/>
  <c r="M459" i="4"/>
  <c r="S459" i="4"/>
  <c r="L460" i="4"/>
  <c r="M460" i="4"/>
  <c r="S460" i="4"/>
  <c r="L461" i="4"/>
  <c r="M461" i="4"/>
  <c r="S461" i="4"/>
  <c r="L462" i="4"/>
  <c r="M462" i="4"/>
  <c r="S462" i="4"/>
  <c r="L463" i="4"/>
  <c r="M463" i="4"/>
  <c r="S463" i="4"/>
  <c r="L464" i="4"/>
  <c r="M464" i="4"/>
  <c r="S464" i="4"/>
  <c r="L465" i="4"/>
  <c r="M465" i="4"/>
  <c r="S465" i="4"/>
  <c r="L466" i="4"/>
  <c r="M466" i="4"/>
  <c r="S466" i="4"/>
  <c r="L467" i="4"/>
  <c r="M467" i="4"/>
  <c r="S467" i="4"/>
  <c r="L468" i="4"/>
  <c r="M468" i="4"/>
  <c r="R468" i="4"/>
  <c r="S468" i="4"/>
  <c r="L469" i="4"/>
  <c r="M469" i="4"/>
  <c r="S469" i="4"/>
  <c r="L470" i="4"/>
  <c r="M470" i="4"/>
  <c r="S470" i="4"/>
  <c r="L471" i="4"/>
  <c r="M471" i="4"/>
  <c r="S471" i="4"/>
  <c r="L472" i="4"/>
  <c r="M472" i="4"/>
  <c r="S472" i="4"/>
  <c r="L473" i="4"/>
  <c r="M473" i="4"/>
  <c r="S473" i="4"/>
  <c r="L474" i="4"/>
  <c r="M474" i="4"/>
  <c r="S474" i="4"/>
  <c r="L475" i="4"/>
  <c r="M475" i="4"/>
  <c r="S475" i="4"/>
  <c r="L476" i="4"/>
  <c r="M476" i="4"/>
  <c r="L477" i="4"/>
  <c r="M477" i="4"/>
  <c r="S477" i="4"/>
  <c r="L478" i="4"/>
  <c r="M478" i="4"/>
  <c r="S478" i="4"/>
  <c r="L479" i="4"/>
  <c r="M479" i="4"/>
  <c r="S479" i="4"/>
  <c r="L480" i="4"/>
  <c r="M480" i="4"/>
  <c r="S480" i="4"/>
  <c r="L481" i="4"/>
  <c r="M481" i="4"/>
  <c r="S481" i="4"/>
  <c r="L482" i="4"/>
  <c r="M482" i="4"/>
  <c r="S482" i="4"/>
  <c r="L483" i="4"/>
  <c r="M483" i="4"/>
  <c r="S483" i="4"/>
  <c r="L484" i="4"/>
  <c r="M484" i="4"/>
  <c r="S484" i="4"/>
  <c r="L485" i="4"/>
  <c r="M485" i="4"/>
  <c r="S485" i="4"/>
  <c r="L486" i="4"/>
  <c r="M486" i="4"/>
  <c r="S486" i="4"/>
  <c r="L487" i="4"/>
  <c r="M487" i="4"/>
  <c r="S487" i="4"/>
  <c r="L488" i="4"/>
  <c r="M488" i="4"/>
  <c r="S488" i="4"/>
  <c r="L489" i="4"/>
  <c r="M489" i="4"/>
  <c r="R489" i="4"/>
  <c r="S489" i="4"/>
  <c r="L490" i="4"/>
  <c r="M490" i="4"/>
  <c r="S490" i="4"/>
  <c r="L491" i="4"/>
  <c r="M491" i="4"/>
  <c r="S491" i="4"/>
  <c r="L492" i="4"/>
  <c r="M492" i="4"/>
  <c r="S492" i="4"/>
  <c r="L493" i="4"/>
  <c r="M493" i="4"/>
  <c r="S493" i="4"/>
  <c r="L494" i="4"/>
  <c r="M494" i="4"/>
  <c r="S494" i="4"/>
  <c r="L495" i="4"/>
  <c r="M495" i="4"/>
  <c r="S495" i="4"/>
  <c r="L496" i="4"/>
  <c r="M496" i="4"/>
  <c r="S496" i="4"/>
  <c r="L497" i="4"/>
  <c r="M497" i="4"/>
  <c r="S497" i="4"/>
  <c r="L498" i="4"/>
  <c r="M498" i="4"/>
  <c r="R498" i="4"/>
  <c r="S498" i="4"/>
  <c r="L499" i="4"/>
  <c r="M499" i="4"/>
  <c r="S499" i="4"/>
  <c r="L500" i="4"/>
  <c r="M500" i="4"/>
  <c r="S500" i="4"/>
  <c r="L501" i="4"/>
  <c r="M501" i="4"/>
  <c r="S501" i="4"/>
  <c r="L502" i="4"/>
  <c r="M502" i="4"/>
  <c r="S502" i="4"/>
  <c r="L503" i="4"/>
  <c r="M503" i="4"/>
  <c r="S503" i="4"/>
  <c r="L504" i="4"/>
  <c r="M504" i="4"/>
  <c r="S504" i="4"/>
  <c r="L505" i="4"/>
  <c r="M505" i="4"/>
  <c r="S505" i="4"/>
  <c r="L506" i="4"/>
  <c r="M506" i="4"/>
  <c r="S506" i="4"/>
  <c r="L507" i="4"/>
  <c r="M507" i="4"/>
  <c r="S507" i="4"/>
  <c r="L508" i="4"/>
  <c r="M508" i="4"/>
  <c r="S508" i="4"/>
  <c r="L509" i="4"/>
  <c r="M509" i="4"/>
  <c r="S509" i="4"/>
  <c r="L510" i="4"/>
  <c r="M510" i="4"/>
  <c r="S510" i="4"/>
  <c r="L511" i="4"/>
  <c r="M511" i="4"/>
  <c r="S511" i="4"/>
  <c r="L512" i="4"/>
  <c r="M512" i="4"/>
  <c r="S512" i="4"/>
  <c r="L513" i="4"/>
  <c r="M513" i="4"/>
  <c r="S513" i="4"/>
  <c r="L514" i="4"/>
  <c r="M514" i="4"/>
  <c r="S514" i="4"/>
  <c r="L515" i="4"/>
  <c r="M515" i="4"/>
  <c r="S515" i="4"/>
  <c r="L516" i="4"/>
  <c r="M516" i="4"/>
  <c r="S516" i="4"/>
  <c r="L517" i="4"/>
  <c r="M517" i="4"/>
  <c r="S517" i="4"/>
  <c r="L518" i="4"/>
  <c r="M518" i="4"/>
  <c r="S518" i="4"/>
  <c r="L519" i="4"/>
  <c r="M519" i="4"/>
  <c r="S519" i="4"/>
  <c r="L520" i="4"/>
  <c r="M520" i="4"/>
  <c r="S520" i="4"/>
  <c r="L521" i="4"/>
  <c r="M521" i="4"/>
  <c r="S521" i="4"/>
  <c r="L522" i="4"/>
  <c r="M522" i="4"/>
  <c r="S522" i="4"/>
  <c r="L523" i="4"/>
  <c r="M523" i="4"/>
  <c r="S523" i="4"/>
  <c r="L524" i="4"/>
  <c r="M524" i="4"/>
  <c r="S524" i="4"/>
  <c r="L525" i="4"/>
  <c r="M525" i="4"/>
  <c r="S525" i="4"/>
  <c r="L526" i="4"/>
  <c r="M526" i="4"/>
  <c r="S526" i="4"/>
  <c r="L527" i="4"/>
  <c r="M527" i="4"/>
  <c r="S527" i="4"/>
  <c r="L528" i="4"/>
  <c r="M528" i="4"/>
  <c r="S528" i="4"/>
  <c r="L529" i="4"/>
  <c r="M529" i="4"/>
  <c r="S529" i="4"/>
  <c r="L530" i="4"/>
  <c r="M530" i="4"/>
  <c r="S530" i="4"/>
  <c r="L531" i="4"/>
  <c r="M531" i="4"/>
  <c r="S531" i="4"/>
  <c r="L532" i="4"/>
  <c r="M532" i="4"/>
  <c r="S532" i="4"/>
  <c r="L533" i="4"/>
  <c r="M533" i="4"/>
  <c r="S533" i="4"/>
  <c r="L534" i="4"/>
  <c r="M534" i="4"/>
  <c r="S534" i="4"/>
  <c r="L535" i="4"/>
  <c r="M535" i="4"/>
  <c r="S535" i="4"/>
  <c r="L536" i="4"/>
  <c r="M536" i="4"/>
  <c r="S536" i="4"/>
  <c r="L537" i="4"/>
  <c r="M537" i="4"/>
  <c r="S537" i="4"/>
  <c r="L538" i="4"/>
  <c r="M538" i="4"/>
  <c r="S538" i="4"/>
  <c r="L539" i="4"/>
  <c r="M539" i="4"/>
  <c r="S539" i="4"/>
  <c r="L540" i="4"/>
  <c r="M540" i="4"/>
  <c r="S540" i="4"/>
  <c r="L541" i="4"/>
  <c r="M541" i="4"/>
  <c r="S541" i="4"/>
  <c r="L542" i="4"/>
  <c r="M542" i="4"/>
  <c r="S542" i="4"/>
  <c r="L543" i="4"/>
  <c r="M543" i="4"/>
  <c r="S543" i="4"/>
  <c r="L544" i="4"/>
  <c r="M544" i="4"/>
  <c r="S544" i="4"/>
  <c r="L545" i="4"/>
  <c r="M545" i="4"/>
  <c r="S545" i="4"/>
  <c r="L546" i="4"/>
  <c r="M546" i="4"/>
  <c r="S546" i="4"/>
  <c r="L547" i="4"/>
  <c r="M547" i="4"/>
  <c r="R547" i="4"/>
  <c r="S547" i="4"/>
  <c r="L548" i="4"/>
  <c r="M548" i="4"/>
  <c r="S548" i="4"/>
  <c r="L549" i="4"/>
  <c r="M549" i="4"/>
  <c r="S549" i="4"/>
  <c r="L550" i="4"/>
  <c r="M550" i="4"/>
  <c r="S550" i="4"/>
  <c r="L551" i="4"/>
  <c r="M551" i="4"/>
  <c r="S551" i="4"/>
  <c r="L552" i="4"/>
  <c r="M552" i="4"/>
  <c r="S552" i="4"/>
  <c r="L553" i="4"/>
  <c r="M553" i="4"/>
  <c r="S553" i="4"/>
  <c r="L554" i="4"/>
  <c r="M554" i="4"/>
  <c r="S554" i="4"/>
  <c r="L555" i="4"/>
  <c r="M555" i="4"/>
  <c r="S555" i="4"/>
  <c r="L556" i="4"/>
  <c r="M556" i="4"/>
  <c r="R556" i="4"/>
  <c r="S556" i="4"/>
  <c r="L557" i="4"/>
  <c r="M557" i="4"/>
  <c r="S557" i="4"/>
  <c r="L558" i="4"/>
  <c r="M558" i="4"/>
  <c r="S558" i="4"/>
  <c r="L559" i="4"/>
  <c r="M559" i="4"/>
  <c r="S559" i="4"/>
  <c r="L560" i="4"/>
  <c r="M560" i="4"/>
  <c r="S560" i="4"/>
  <c r="L561" i="4"/>
  <c r="M561" i="4"/>
  <c r="S561" i="4"/>
  <c r="L562" i="4"/>
  <c r="M562" i="4"/>
  <c r="S562" i="4"/>
  <c r="L563" i="4"/>
  <c r="M563" i="4"/>
  <c r="S563" i="4"/>
  <c r="L564" i="4"/>
  <c r="M564" i="4"/>
  <c r="S564" i="4"/>
  <c r="L565" i="4"/>
  <c r="M565" i="4"/>
  <c r="S565" i="4"/>
  <c r="L566" i="4"/>
  <c r="M566" i="4"/>
  <c r="S566" i="4"/>
  <c r="L567" i="4"/>
  <c r="M567" i="4"/>
  <c r="S567" i="4"/>
  <c r="L568" i="4"/>
  <c r="M568" i="4"/>
  <c r="S568" i="4"/>
  <c r="L569" i="4"/>
  <c r="M569" i="4"/>
  <c r="S569" i="4"/>
  <c r="L570" i="4"/>
  <c r="M570" i="4"/>
  <c r="S570" i="4"/>
  <c r="L571" i="4"/>
  <c r="M571" i="4"/>
  <c r="S571" i="4"/>
  <c r="L572" i="4"/>
  <c r="M572" i="4"/>
  <c r="S572" i="4"/>
  <c r="L573" i="4"/>
  <c r="M573" i="4"/>
  <c r="R573" i="4"/>
  <c r="S573" i="4"/>
  <c r="L574" i="4"/>
  <c r="M574" i="4"/>
  <c r="S574" i="4"/>
  <c r="L575" i="4"/>
  <c r="M575" i="4"/>
  <c r="S575" i="4"/>
  <c r="L576" i="4"/>
  <c r="M576" i="4"/>
  <c r="S576" i="4"/>
  <c r="L577" i="4"/>
  <c r="M577" i="4"/>
  <c r="S577" i="4"/>
  <c r="L578" i="4"/>
  <c r="M578" i="4"/>
  <c r="S578" i="4"/>
  <c r="L579" i="4"/>
  <c r="M579" i="4"/>
  <c r="S579" i="4"/>
  <c r="L580" i="4"/>
  <c r="M580" i="4"/>
  <c r="S580" i="4"/>
  <c r="L581" i="4"/>
  <c r="M581" i="4"/>
  <c r="S581" i="4"/>
  <c r="L582" i="4"/>
  <c r="M582" i="4"/>
  <c r="S582" i="4"/>
  <c r="L583" i="4"/>
  <c r="M583" i="4"/>
  <c r="S583" i="4"/>
  <c r="L584" i="4"/>
  <c r="M584" i="4"/>
  <c r="S584" i="4"/>
  <c r="L585" i="4"/>
  <c r="M585" i="4"/>
  <c r="S585" i="4"/>
  <c r="L586" i="4"/>
  <c r="M586" i="4"/>
  <c r="S586" i="4"/>
  <c r="L587" i="4"/>
  <c r="M587" i="4"/>
  <c r="S587" i="4"/>
  <c r="L588" i="4"/>
  <c r="M588" i="4"/>
  <c r="S588" i="4"/>
  <c r="L589" i="4"/>
  <c r="M589" i="4"/>
  <c r="S589" i="4"/>
  <c r="L590" i="4"/>
  <c r="M590" i="4"/>
  <c r="S590" i="4"/>
  <c r="L591" i="4"/>
  <c r="M591" i="4"/>
  <c r="S591" i="4"/>
  <c r="L592" i="4"/>
  <c r="M592" i="4"/>
  <c r="S592" i="4"/>
  <c r="L593" i="4"/>
  <c r="M593" i="4"/>
  <c r="S593" i="4"/>
  <c r="L594" i="4"/>
  <c r="M594" i="4"/>
  <c r="S594" i="4"/>
  <c r="L595" i="4"/>
  <c r="M595" i="4"/>
  <c r="S595" i="4"/>
  <c r="L596" i="4"/>
  <c r="M596" i="4"/>
  <c r="S596" i="4"/>
  <c r="L597" i="4"/>
  <c r="M597" i="4"/>
  <c r="S597" i="4"/>
  <c r="L598" i="4"/>
  <c r="M598" i="4"/>
  <c r="S598" i="4"/>
  <c r="L599" i="4"/>
  <c r="M599" i="4"/>
  <c r="S599" i="4"/>
  <c r="L600" i="4"/>
  <c r="M600" i="4"/>
  <c r="S600" i="4"/>
  <c r="L601" i="4"/>
  <c r="M601" i="4"/>
  <c r="L602" i="4"/>
  <c r="M602" i="4"/>
  <c r="S602" i="4"/>
  <c r="L603" i="4"/>
  <c r="M603" i="4"/>
  <c r="S603" i="4"/>
  <c r="L604" i="4"/>
  <c r="M604" i="4"/>
  <c r="S604" i="4"/>
  <c r="L605" i="4"/>
  <c r="M605" i="4"/>
  <c r="S605" i="4"/>
  <c r="L606" i="4"/>
  <c r="M606" i="4"/>
  <c r="S606" i="4"/>
  <c r="L607" i="4"/>
  <c r="M607" i="4"/>
  <c r="R607" i="4"/>
  <c r="S607" i="4"/>
  <c r="L608" i="4"/>
  <c r="M608" i="4"/>
  <c r="S608" i="4"/>
  <c r="L609" i="4"/>
  <c r="M609" i="4"/>
  <c r="L610" i="4"/>
  <c r="M610" i="4"/>
  <c r="S610" i="4"/>
  <c r="L611" i="4"/>
  <c r="M611" i="4"/>
  <c r="S611" i="4"/>
  <c r="L612" i="4"/>
  <c r="M612" i="4"/>
  <c r="R612" i="4"/>
  <c r="S612" i="4"/>
  <c r="L613" i="4"/>
  <c r="M613" i="4"/>
  <c r="S613" i="4"/>
  <c r="L614" i="4"/>
  <c r="M614" i="4"/>
  <c r="S614" i="4"/>
  <c r="L615" i="4"/>
  <c r="M615" i="4"/>
  <c r="S615" i="4"/>
  <c r="L616" i="4"/>
  <c r="M616" i="4"/>
  <c r="S616" i="4"/>
  <c r="L617" i="4"/>
  <c r="M617" i="4"/>
  <c r="S617" i="4"/>
  <c r="L618" i="4"/>
  <c r="M618" i="4"/>
  <c r="S618" i="4"/>
  <c r="L619" i="4"/>
  <c r="M619" i="4"/>
  <c r="S619" i="4"/>
  <c r="L620" i="4"/>
  <c r="M620" i="4"/>
  <c r="S620" i="4"/>
  <c r="L621" i="4"/>
  <c r="M621" i="4"/>
  <c r="S621" i="4"/>
  <c r="L622" i="4"/>
  <c r="M622" i="4"/>
  <c r="S622" i="4"/>
  <c r="L623" i="4"/>
  <c r="M623" i="4"/>
  <c r="S623" i="4"/>
  <c r="L624" i="4"/>
  <c r="M624" i="4"/>
  <c r="S624" i="4"/>
  <c r="L625" i="4"/>
  <c r="M625" i="4"/>
  <c r="S625" i="4"/>
  <c r="L626" i="4"/>
  <c r="M626" i="4"/>
  <c r="S626" i="4"/>
  <c r="L627" i="4"/>
  <c r="M627" i="4"/>
  <c r="S627" i="4"/>
  <c r="L628" i="4"/>
  <c r="M628" i="4"/>
  <c r="S628" i="4"/>
  <c r="L629" i="4"/>
  <c r="M629" i="4"/>
  <c r="S629" i="4"/>
  <c r="L630" i="4"/>
  <c r="M630" i="4"/>
  <c r="S630" i="4"/>
  <c r="L631" i="4"/>
  <c r="M631" i="4"/>
  <c r="S631" i="4"/>
  <c r="L632" i="4"/>
  <c r="M632" i="4"/>
  <c r="S632" i="4"/>
  <c r="L633" i="4"/>
  <c r="M633" i="4"/>
  <c r="S633" i="4"/>
  <c r="L634" i="4"/>
  <c r="M634" i="4"/>
  <c r="S634" i="4"/>
  <c r="L635" i="4"/>
  <c r="M635" i="4"/>
  <c r="S635" i="4"/>
  <c r="L636" i="4"/>
  <c r="M636" i="4"/>
  <c r="S636" i="4"/>
  <c r="L637" i="4"/>
  <c r="M637" i="4"/>
  <c r="S637" i="4"/>
  <c r="L638" i="4"/>
  <c r="M638" i="4"/>
  <c r="S638" i="4"/>
  <c r="L639" i="4"/>
  <c r="M639" i="4"/>
  <c r="S639" i="4"/>
  <c r="L640" i="4"/>
  <c r="M640" i="4"/>
  <c r="S640" i="4"/>
  <c r="L641" i="4"/>
  <c r="M641" i="4"/>
  <c r="S641" i="4"/>
  <c r="L642" i="4"/>
  <c r="M642" i="4"/>
  <c r="S642" i="4"/>
  <c r="L643" i="4"/>
  <c r="M643" i="4"/>
  <c r="R643" i="4"/>
  <c r="S643" i="4"/>
  <c r="L644" i="4"/>
  <c r="M644" i="4"/>
  <c r="S644" i="4"/>
  <c r="L645" i="4"/>
  <c r="M645" i="4"/>
  <c r="S645" i="4"/>
  <c r="L646" i="4"/>
  <c r="M646" i="4"/>
  <c r="S646" i="4"/>
  <c r="L647" i="4"/>
  <c r="M647" i="4"/>
  <c r="S647" i="4"/>
  <c r="L648" i="4"/>
  <c r="M648" i="4"/>
  <c r="S648" i="4"/>
  <c r="L649" i="4"/>
  <c r="M649" i="4"/>
  <c r="S649" i="4"/>
  <c r="L650" i="4"/>
  <c r="M650" i="4"/>
  <c r="S650" i="4"/>
  <c r="L651" i="4"/>
  <c r="M651" i="4"/>
  <c r="S651" i="4"/>
  <c r="L652" i="4"/>
  <c r="M652" i="4"/>
  <c r="S652" i="4"/>
  <c r="L653" i="4"/>
  <c r="M653" i="4"/>
  <c r="S653" i="4"/>
  <c r="L654" i="4"/>
  <c r="M654" i="4"/>
  <c r="S654" i="4"/>
  <c r="L655" i="4"/>
  <c r="M655" i="4"/>
  <c r="S655" i="4"/>
  <c r="L656" i="4"/>
  <c r="M656" i="4"/>
  <c r="S656" i="4"/>
  <c r="L657" i="4"/>
  <c r="M657" i="4"/>
  <c r="S657" i="4"/>
  <c r="L658" i="4"/>
  <c r="M658" i="4"/>
  <c r="S658" i="4"/>
  <c r="L659" i="4"/>
  <c r="M659" i="4"/>
  <c r="S659" i="4"/>
  <c r="L660" i="4"/>
  <c r="M660" i="4"/>
  <c r="S660" i="4"/>
  <c r="L661" i="4"/>
  <c r="M661" i="4"/>
  <c r="S661" i="4"/>
  <c r="L662" i="4"/>
  <c r="M662" i="4"/>
  <c r="S662" i="4"/>
  <c r="L663" i="4"/>
  <c r="M663" i="4"/>
  <c r="S663" i="4"/>
  <c r="L664" i="4"/>
  <c r="M664" i="4"/>
  <c r="S664" i="4"/>
  <c r="L665" i="4"/>
  <c r="M665" i="4"/>
  <c r="S665" i="4"/>
  <c r="L666" i="4"/>
  <c r="M666" i="4"/>
  <c r="S666" i="4"/>
  <c r="L667" i="4"/>
  <c r="M667" i="4"/>
  <c r="S667" i="4"/>
  <c r="L668" i="4"/>
  <c r="M668" i="4"/>
  <c r="S668" i="4"/>
  <c r="L669" i="4"/>
  <c r="M669" i="4"/>
  <c r="S669" i="4"/>
  <c r="L670" i="4"/>
  <c r="M670" i="4"/>
  <c r="S670" i="4"/>
  <c r="L671" i="4"/>
  <c r="M671" i="4"/>
  <c r="S671" i="4"/>
  <c r="L672" i="4"/>
  <c r="M672" i="4"/>
  <c r="S672" i="4"/>
  <c r="L673" i="4"/>
  <c r="M673" i="4"/>
  <c r="S673" i="4"/>
  <c r="L674" i="4"/>
  <c r="M674" i="4"/>
  <c r="S674" i="4"/>
  <c r="L675" i="4"/>
  <c r="M675" i="4"/>
  <c r="S675" i="4"/>
  <c r="L676" i="4"/>
  <c r="M676" i="4"/>
  <c r="S676" i="4"/>
  <c r="L677" i="4"/>
  <c r="M677" i="4"/>
  <c r="S677" i="4"/>
  <c r="L678" i="4"/>
  <c r="M678" i="4"/>
  <c r="S678" i="4"/>
  <c r="L679" i="4"/>
  <c r="M679" i="4"/>
  <c r="S679" i="4"/>
  <c r="L680" i="4"/>
  <c r="M680" i="4"/>
  <c r="S680" i="4"/>
  <c r="L681" i="4"/>
  <c r="M681" i="4"/>
  <c r="S681" i="4"/>
  <c r="L682" i="4"/>
  <c r="M682" i="4"/>
  <c r="S682" i="4"/>
  <c r="L683" i="4"/>
  <c r="M683" i="4"/>
  <c r="S683" i="4"/>
  <c r="L684" i="4"/>
  <c r="M684" i="4"/>
  <c r="S684" i="4"/>
  <c r="L685" i="4"/>
  <c r="M685" i="4"/>
  <c r="S685" i="4"/>
  <c r="L686" i="4"/>
  <c r="M686" i="4"/>
  <c r="S686" i="4"/>
  <c r="L687" i="4"/>
  <c r="M687" i="4"/>
  <c r="S687" i="4"/>
  <c r="L688" i="4"/>
  <c r="M688" i="4"/>
  <c r="S688" i="4"/>
  <c r="L689" i="4"/>
  <c r="M689" i="4"/>
  <c r="S689" i="4"/>
  <c r="L690" i="4"/>
  <c r="M690" i="4"/>
  <c r="S690" i="4"/>
  <c r="L691" i="4"/>
  <c r="M691" i="4"/>
  <c r="S691" i="4"/>
  <c r="L692" i="4"/>
  <c r="M692" i="4"/>
  <c r="S692" i="4"/>
  <c r="L693" i="4"/>
  <c r="M693" i="4"/>
  <c r="S693" i="4"/>
  <c r="L694" i="4"/>
  <c r="M694" i="4"/>
  <c r="S694" i="4"/>
  <c r="L695" i="4"/>
  <c r="M695" i="4"/>
  <c r="S695" i="4"/>
  <c r="L696" i="4"/>
  <c r="M696" i="4"/>
  <c r="S696" i="4"/>
  <c r="L697" i="4"/>
  <c r="M697" i="4"/>
  <c r="S697" i="4"/>
  <c r="L698" i="4"/>
  <c r="M698" i="4"/>
  <c r="S698" i="4"/>
  <c r="L699" i="4"/>
  <c r="M699" i="4"/>
  <c r="S699" i="4"/>
  <c r="L700" i="4"/>
  <c r="M700" i="4"/>
  <c r="S700" i="4"/>
  <c r="L701" i="4"/>
  <c r="M701" i="4"/>
  <c r="S701" i="4"/>
  <c r="L702" i="4"/>
  <c r="M702" i="4"/>
  <c r="S702" i="4"/>
  <c r="L703" i="4"/>
  <c r="M703" i="4"/>
  <c r="S703" i="4"/>
  <c r="L704" i="4"/>
  <c r="M704" i="4"/>
  <c r="S704" i="4"/>
  <c r="L705" i="4"/>
  <c r="M705" i="4"/>
  <c r="S705" i="4"/>
  <c r="L706" i="4"/>
  <c r="M706" i="4"/>
  <c r="S706" i="4"/>
  <c r="L707" i="4"/>
  <c r="M707" i="4"/>
  <c r="S707" i="4"/>
  <c r="L708" i="4"/>
  <c r="M708" i="4"/>
  <c r="S708" i="4"/>
  <c r="L709" i="4"/>
  <c r="M709" i="4"/>
  <c r="S709" i="4"/>
  <c r="L710" i="4"/>
  <c r="M710" i="4"/>
  <c r="S710" i="4"/>
  <c r="L711" i="4"/>
  <c r="M711" i="4"/>
  <c r="S711" i="4"/>
  <c r="L712" i="4"/>
  <c r="M712" i="4"/>
  <c r="S712" i="4"/>
  <c r="L713" i="4"/>
  <c r="M713" i="4"/>
  <c r="S713" i="4"/>
  <c r="L714" i="4"/>
  <c r="M714" i="4"/>
  <c r="S714" i="4"/>
  <c r="L715" i="4"/>
  <c r="M715" i="4"/>
  <c r="S715" i="4"/>
  <c r="L716" i="4"/>
  <c r="M716" i="4"/>
  <c r="S716" i="4"/>
  <c r="L717" i="4"/>
  <c r="M717" i="4"/>
  <c r="S717" i="4"/>
  <c r="L718" i="4"/>
  <c r="M718" i="4"/>
  <c r="S718" i="4"/>
  <c r="L719" i="4"/>
  <c r="M719" i="4"/>
  <c r="S719" i="4"/>
  <c r="L720" i="4"/>
  <c r="M720" i="4"/>
  <c r="S720" i="4"/>
  <c r="L721" i="4"/>
  <c r="M721" i="4"/>
  <c r="S721" i="4"/>
  <c r="L722" i="4"/>
  <c r="M722" i="4"/>
  <c r="R722" i="4"/>
  <c r="S722" i="4"/>
  <c r="L723" i="4"/>
  <c r="M723" i="4"/>
  <c r="S723" i="4"/>
  <c r="L724" i="4"/>
  <c r="M724" i="4"/>
  <c r="S724" i="4"/>
  <c r="L725" i="4"/>
  <c r="M725" i="4"/>
  <c r="S725" i="4"/>
  <c r="L726" i="4"/>
  <c r="M726" i="4"/>
  <c r="S726" i="4"/>
  <c r="L727" i="4"/>
  <c r="M727" i="4"/>
  <c r="S727" i="4"/>
  <c r="L728" i="4"/>
  <c r="M728" i="4"/>
  <c r="S728" i="4"/>
  <c r="L729" i="4"/>
  <c r="M729" i="4"/>
  <c r="S729" i="4"/>
  <c r="L730" i="4"/>
  <c r="M730" i="4"/>
  <c r="S730" i="4"/>
  <c r="L731" i="4"/>
  <c r="M731" i="4"/>
  <c r="S731" i="4"/>
  <c r="L732" i="4"/>
  <c r="M732" i="4"/>
  <c r="S732" i="4"/>
  <c r="L733" i="4"/>
  <c r="M733" i="4"/>
  <c r="S733" i="4"/>
  <c r="L734" i="4"/>
  <c r="M734" i="4"/>
  <c r="S734" i="4"/>
  <c r="L735" i="4"/>
  <c r="M735" i="4"/>
  <c r="S735" i="4"/>
  <c r="L736" i="4"/>
  <c r="M736" i="4"/>
  <c r="S736" i="4"/>
  <c r="L737" i="4"/>
  <c r="M737" i="4"/>
  <c r="S737" i="4"/>
  <c r="L738" i="4"/>
  <c r="M738" i="4"/>
  <c r="S738" i="4"/>
  <c r="L739" i="4"/>
  <c r="M739" i="4"/>
  <c r="S739" i="4"/>
  <c r="L740" i="4"/>
  <c r="M740" i="4"/>
  <c r="R740" i="4"/>
  <c r="S740" i="4"/>
  <c r="L741" i="4"/>
  <c r="M741" i="4"/>
  <c r="R741" i="4"/>
  <c r="S741" i="4"/>
  <c r="L742" i="4"/>
  <c r="M742" i="4"/>
  <c r="R742" i="4"/>
  <c r="S742" i="4"/>
  <c r="L743" i="4"/>
  <c r="M743" i="4"/>
  <c r="R743" i="4"/>
  <c r="S743" i="4"/>
  <c r="L744" i="4"/>
  <c r="M744" i="4"/>
  <c r="S744" i="4"/>
  <c r="L745" i="4"/>
  <c r="M745" i="4"/>
  <c r="R745" i="4"/>
  <c r="S745" i="4"/>
  <c r="L746" i="4"/>
  <c r="M746" i="4"/>
  <c r="S746" i="4"/>
  <c r="L747" i="4"/>
  <c r="M747" i="4"/>
  <c r="S747" i="4"/>
  <c r="L748" i="4"/>
  <c r="M748" i="4"/>
  <c r="S748" i="4"/>
  <c r="L749" i="4"/>
  <c r="M749" i="4"/>
  <c r="S749" i="4"/>
  <c r="L750" i="4"/>
  <c r="M750" i="4"/>
  <c r="S750" i="4"/>
  <c r="L751" i="4"/>
  <c r="M751" i="4"/>
  <c r="S751" i="4"/>
  <c r="L752" i="4"/>
  <c r="M752" i="4"/>
  <c r="S752" i="4"/>
  <c r="L753" i="4"/>
  <c r="M753" i="4"/>
  <c r="S753" i="4"/>
  <c r="L754" i="4"/>
  <c r="M754" i="4"/>
  <c r="S754" i="4"/>
  <c r="L755" i="4"/>
  <c r="M755" i="4"/>
  <c r="S755" i="4"/>
  <c r="L756" i="4"/>
  <c r="M756" i="4"/>
  <c r="S756" i="4"/>
  <c r="L757" i="4"/>
  <c r="M757" i="4"/>
  <c r="S757" i="4"/>
  <c r="L758" i="4"/>
  <c r="M758" i="4"/>
  <c r="S758" i="4"/>
  <c r="L759" i="4"/>
  <c r="M759" i="4"/>
  <c r="S759" i="4"/>
  <c r="L760" i="4"/>
  <c r="M760" i="4"/>
  <c r="S760" i="4"/>
  <c r="L761" i="4"/>
  <c r="M761" i="4"/>
  <c r="S761" i="4"/>
  <c r="L762" i="4"/>
  <c r="M762" i="4"/>
  <c r="S762" i="4"/>
  <c r="L763" i="4"/>
  <c r="M763" i="4"/>
  <c r="R763" i="4"/>
  <c r="S763" i="4"/>
  <c r="L764" i="4"/>
  <c r="M764" i="4"/>
  <c r="S764" i="4"/>
  <c r="L765" i="4"/>
  <c r="M765" i="4"/>
  <c r="S765" i="4"/>
  <c r="L766" i="4"/>
  <c r="M766" i="4"/>
  <c r="S766" i="4"/>
  <c r="L767" i="4"/>
  <c r="M767" i="4"/>
  <c r="S767" i="4"/>
  <c r="L768" i="4"/>
  <c r="M768" i="4"/>
  <c r="R768" i="4"/>
  <c r="S768" i="4"/>
  <c r="L769" i="4"/>
  <c r="M769" i="4"/>
  <c r="S769" i="4"/>
  <c r="L770" i="4"/>
  <c r="M770" i="4"/>
  <c r="R770" i="4"/>
  <c r="S770" i="4"/>
  <c r="L771" i="4"/>
  <c r="M771" i="4"/>
  <c r="S771" i="4"/>
  <c r="L772" i="4"/>
  <c r="M772" i="4"/>
  <c r="S772" i="4"/>
  <c r="L773" i="4"/>
  <c r="M773" i="4"/>
  <c r="R773" i="4"/>
  <c r="S773" i="4"/>
  <c r="L774" i="4"/>
  <c r="M774" i="4"/>
  <c r="S774" i="4"/>
  <c r="L775" i="4"/>
  <c r="M775" i="4"/>
  <c r="S775" i="4"/>
  <c r="L776" i="4"/>
  <c r="M776" i="4"/>
  <c r="S776" i="4"/>
  <c r="L777" i="4"/>
  <c r="M777" i="4"/>
  <c r="S777" i="4"/>
  <c r="L778" i="4"/>
  <c r="M778" i="4"/>
  <c r="S778" i="4"/>
  <c r="L779" i="4"/>
  <c r="M779" i="4"/>
  <c r="S779" i="4"/>
  <c r="L780" i="4"/>
  <c r="M780" i="4"/>
  <c r="S780" i="4"/>
  <c r="L781" i="4"/>
  <c r="M781" i="4"/>
  <c r="S781" i="4"/>
  <c r="L782" i="4"/>
  <c r="M782" i="4"/>
  <c r="S782" i="4"/>
  <c r="L783" i="4"/>
  <c r="M783" i="4"/>
  <c r="S783" i="4"/>
  <c r="L784" i="4"/>
  <c r="M784" i="4"/>
  <c r="S784" i="4"/>
  <c r="L785" i="4"/>
  <c r="M785" i="4"/>
  <c r="S785" i="4"/>
  <c r="L786" i="4"/>
  <c r="M786" i="4"/>
  <c r="S786" i="4"/>
  <c r="L787" i="4"/>
  <c r="M787" i="4"/>
  <c r="S787" i="4"/>
  <c r="L788" i="4"/>
  <c r="M788" i="4"/>
  <c r="S788" i="4"/>
  <c r="L789" i="4"/>
  <c r="M789" i="4"/>
  <c r="S789" i="4"/>
  <c r="L790" i="4"/>
  <c r="M790" i="4"/>
  <c r="S790" i="4"/>
  <c r="L791" i="4"/>
  <c r="M791" i="4"/>
  <c r="S791" i="4"/>
  <c r="L792" i="4"/>
  <c r="M792" i="4"/>
  <c r="S792" i="4"/>
  <c r="L793" i="4"/>
  <c r="M793" i="4"/>
  <c r="S793" i="4"/>
  <c r="L794" i="4"/>
  <c r="M794" i="4"/>
  <c r="S794" i="4"/>
  <c r="L795" i="4"/>
  <c r="M795" i="4"/>
  <c r="S795" i="4"/>
  <c r="L796" i="4"/>
  <c r="M796" i="4"/>
  <c r="S796" i="4"/>
  <c r="L797" i="4"/>
  <c r="M797" i="4"/>
  <c r="S797" i="4"/>
  <c r="L798" i="4"/>
  <c r="M798" i="4"/>
  <c r="S798" i="4"/>
  <c r="L799" i="4"/>
  <c r="M799" i="4"/>
  <c r="S799" i="4"/>
  <c r="L800" i="4"/>
  <c r="M800" i="4"/>
  <c r="R800" i="4"/>
  <c r="S800" i="4"/>
  <c r="L801" i="4"/>
  <c r="M801" i="4"/>
  <c r="S801" i="4"/>
  <c r="L802" i="4"/>
  <c r="M802" i="4"/>
  <c r="R802" i="4"/>
  <c r="S802" i="4"/>
  <c r="L803" i="4"/>
  <c r="M803" i="4"/>
  <c r="S803" i="4"/>
  <c r="L804" i="4"/>
  <c r="M804" i="4"/>
  <c r="S804" i="4"/>
  <c r="L805" i="4"/>
  <c r="M805" i="4"/>
  <c r="S805" i="4"/>
  <c r="L806" i="4"/>
  <c r="M806" i="4"/>
  <c r="S806" i="4"/>
  <c r="L807" i="4"/>
  <c r="M807" i="4"/>
  <c r="S807" i="4"/>
  <c r="L808" i="4"/>
  <c r="M808" i="4"/>
  <c r="S808" i="4"/>
  <c r="L809" i="4"/>
  <c r="M809" i="4"/>
  <c r="S809" i="4"/>
  <c r="L810" i="4"/>
  <c r="M810" i="4"/>
  <c r="R810" i="4"/>
  <c r="S810" i="4"/>
  <c r="L811" i="4"/>
  <c r="M811" i="4"/>
  <c r="R811" i="4"/>
  <c r="S811" i="4"/>
  <c r="L812" i="4"/>
  <c r="M812" i="4"/>
  <c r="S812" i="4"/>
  <c r="L813" i="4"/>
  <c r="M813" i="4"/>
  <c r="S813" i="4"/>
  <c r="L814" i="4"/>
  <c r="M814" i="4"/>
  <c r="S814" i="4"/>
  <c r="L815" i="4"/>
  <c r="M815" i="4"/>
  <c r="S815" i="4"/>
  <c r="L816" i="4"/>
  <c r="M816" i="4"/>
  <c r="S816" i="4"/>
  <c r="L817" i="4"/>
  <c r="M817" i="4"/>
  <c r="S817" i="4"/>
  <c r="L818" i="4"/>
  <c r="M818" i="4"/>
  <c r="S818" i="4"/>
  <c r="L819" i="4"/>
  <c r="M819" i="4"/>
  <c r="S819" i="4"/>
  <c r="L820" i="4"/>
  <c r="M820" i="4"/>
  <c r="S820" i="4"/>
  <c r="L821" i="4"/>
  <c r="M821" i="4"/>
  <c r="S821" i="4"/>
  <c r="L822" i="4"/>
  <c r="M822" i="4"/>
  <c r="S822" i="4"/>
  <c r="L823" i="4"/>
  <c r="M823" i="4"/>
  <c r="S823" i="4"/>
  <c r="L824" i="4"/>
  <c r="M824" i="4"/>
  <c r="S824" i="4"/>
  <c r="L825" i="4"/>
  <c r="M825" i="4"/>
  <c r="S825" i="4"/>
  <c r="L826" i="4"/>
  <c r="M826" i="4"/>
  <c r="S826" i="4"/>
  <c r="L827" i="4"/>
  <c r="M827" i="4"/>
  <c r="S827" i="4"/>
  <c r="L828" i="4"/>
  <c r="M828" i="4"/>
  <c r="S828" i="4"/>
  <c r="L829" i="4"/>
  <c r="M829" i="4"/>
  <c r="S829" i="4"/>
  <c r="L830" i="4"/>
  <c r="M830" i="4"/>
  <c r="S830" i="4"/>
  <c r="L831" i="4"/>
  <c r="M831" i="4"/>
  <c r="S831" i="4"/>
  <c r="L832" i="4"/>
  <c r="M832" i="4"/>
  <c r="S832" i="4"/>
  <c r="L833" i="4"/>
  <c r="M833" i="4"/>
  <c r="S833" i="4"/>
  <c r="L834" i="4"/>
  <c r="M834" i="4"/>
  <c r="S834" i="4"/>
  <c r="L835" i="4"/>
  <c r="M835" i="4"/>
  <c r="S835" i="4"/>
  <c r="L836" i="4"/>
  <c r="M836" i="4"/>
  <c r="S836" i="4"/>
  <c r="L837" i="4"/>
  <c r="M837" i="4"/>
  <c r="S837" i="4"/>
  <c r="L838" i="4"/>
  <c r="M838" i="4"/>
  <c r="S838" i="4"/>
  <c r="L839" i="4"/>
  <c r="M839" i="4"/>
  <c r="S839" i="4"/>
  <c r="L840" i="4"/>
  <c r="M840" i="4"/>
  <c r="S840" i="4"/>
  <c r="L841" i="4"/>
  <c r="M841" i="4"/>
  <c r="S841" i="4"/>
  <c r="L842" i="4"/>
  <c r="M842" i="4"/>
  <c r="S842" i="4"/>
  <c r="L843" i="4"/>
  <c r="M843" i="4"/>
  <c r="S843" i="4"/>
  <c r="L844" i="4"/>
  <c r="M844" i="4"/>
  <c r="S844" i="4"/>
  <c r="L845" i="4"/>
  <c r="M845" i="4"/>
  <c r="S845" i="4"/>
  <c r="L846" i="4"/>
  <c r="M846" i="4"/>
  <c r="S846" i="4"/>
  <c r="L847" i="4"/>
  <c r="M847" i="4"/>
  <c r="S847" i="4"/>
  <c r="L848" i="4"/>
  <c r="M848" i="4"/>
  <c r="S848" i="4"/>
  <c r="L849" i="4"/>
  <c r="M849" i="4"/>
  <c r="R849" i="4"/>
  <c r="S849" i="4"/>
  <c r="L850" i="4"/>
  <c r="M850" i="4"/>
  <c r="S850" i="4"/>
  <c r="L851" i="4"/>
  <c r="M851" i="4"/>
  <c r="S851" i="4"/>
  <c r="L852" i="4"/>
  <c r="M852" i="4"/>
  <c r="S852" i="4"/>
  <c r="L853" i="4"/>
  <c r="M853" i="4"/>
  <c r="S853" i="4"/>
  <c r="L854" i="4"/>
  <c r="M854" i="4"/>
  <c r="S854" i="4"/>
  <c r="L855" i="4"/>
  <c r="M855" i="4"/>
  <c r="S855" i="4"/>
  <c r="L856" i="4"/>
  <c r="M856" i="4"/>
  <c r="S856" i="4"/>
  <c r="L857" i="4"/>
  <c r="M857" i="4"/>
  <c r="S857" i="4"/>
  <c r="L858" i="4"/>
  <c r="M858" i="4"/>
  <c r="S858" i="4"/>
  <c r="L859" i="4"/>
  <c r="M859" i="4"/>
  <c r="S859" i="4"/>
  <c r="L860" i="4"/>
  <c r="M860" i="4"/>
  <c r="S860" i="4"/>
  <c r="L861" i="4"/>
  <c r="M861" i="4"/>
  <c r="R861" i="4"/>
  <c r="S861" i="4"/>
  <c r="L862" i="4"/>
  <c r="M862" i="4"/>
  <c r="S862" i="4"/>
  <c r="L863" i="4"/>
  <c r="M863" i="4"/>
  <c r="S863" i="4"/>
  <c r="L864" i="4"/>
  <c r="M864" i="4"/>
  <c r="S864" i="4"/>
  <c r="L865" i="4"/>
  <c r="M865" i="4"/>
  <c r="S865" i="4"/>
  <c r="L866" i="4"/>
  <c r="M866" i="4"/>
  <c r="S866" i="4"/>
  <c r="L867" i="4"/>
  <c r="M867" i="4"/>
  <c r="S867" i="4"/>
  <c r="L868" i="4"/>
  <c r="M868" i="4"/>
  <c r="S868" i="4"/>
  <c r="L869" i="4"/>
  <c r="M869" i="4"/>
  <c r="S869" i="4"/>
  <c r="L870" i="4"/>
  <c r="M870" i="4"/>
  <c r="S870" i="4"/>
  <c r="L871" i="4"/>
  <c r="M871" i="4"/>
  <c r="S871" i="4"/>
  <c r="L872" i="4"/>
  <c r="M872" i="4"/>
  <c r="S872" i="4"/>
  <c r="L873" i="4"/>
  <c r="M873" i="4"/>
  <c r="S873" i="4"/>
  <c r="L874" i="4"/>
  <c r="M874" i="4"/>
  <c r="S874" i="4"/>
  <c r="L875" i="4"/>
  <c r="M875" i="4"/>
  <c r="S875" i="4"/>
  <c r="L876" i="4"/>
  <c r="M876" i="4"/>
  <c r="S876" i="4"/>
  <c r="L877" i="4"/>
  <c r="M877" i="4"/>
  <c r="R877" i="4"/>
  <c r="S877" i="4"/>
  <c r="L878" i="4"/>
  <c r="M878" i="4"/>
  <c r="S878" i="4"/>
  <c r="L879" i="4"/>
  <c r="M879" i="4"/>
  <c r="S879" i="4"/>
  <c r="L880" i="4"/>
  <c r="M880" i="4"/>
  <c r="S880" i="4"/>
  <c r="L881" i="4"/>
  <c r="M881" i="4"/>
  <c r="S881" i="4"/>
  <c r="L882" i="4"/>
  <c r="M882" i="4"/>
  <c r="S882" i="4"/>
  <c r="L883" i="4"/>
  <c r="M883" i="4"/>
  <c r="S883" i="4"/>
  <c r="L884" i="4"/>
  <c r="M884" i="4"/>
  <c r="S884" i="4"/>
  <c r="L885" i="4"/>
  <c r="M885" i="4"/>
  <c r="S885" i="4"/>
  <c r="L886" i="4"/>
  <c r="M886" i="4"/>
  <c r="S886" i="4"/>
  <c r="L887" i="4"/>
  <c r="M887" i="4"/>
  <c r="S887" i="4"/>
  <c r="L888" i="4"/>
  <c r="M888" i="4"/>
  <c r="S888" i="4"/>
  <c r="L889" i="4"/>
  <c r="M889" i="4"/>
  <c r="S889" i="4"/>
  <c r="L890" i="4"/>
  <c r="M890" i="4"/>
  <c r="S890" i="4"/>
  <c r="L891" i="4"/>
  <c r="M891" i="4"/>
  <c r="S891" i="4"/>
  <c r="L892" i="4"/>
  <c r="M892" i="4"/>
  <c r="S892" i="4"/>
  <c r="L893" i="4"/>
  <c r="M893" i="4"/>
  <c r="S893" i="4"/>
  <c r="L894" i="4"/>
  <c r="M894" i="4"/>
  <c r="R894" i="4"/>
  <c r="S894" i="4"/>
  <c r="L895" i="4"/>
  <c r="M895" i="4"/>
  <c r="R895" i="4"/>
  <c r="S895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V707" i="4"/>
  <c r="W707" i="4"/>
  <c r="V578" i="4"/>
  <c r="W578" i="4"/>
  <c r="V409" i="4"/>
  <c r="V385" i="4"/>
  <c r="V359" i="4"/>
  <c r="W359" i="4"/>
  <c r="V261" i="4"/>
  <c r="W261" i="4"/>
  <c r="V638" i="4"/>
  <c r="W638" i="4"/>
  <c r="V406" i="4"/>
  <c r="W406" i="4"/>
  <c r="V413" i="4"/>
  <c r="W413" i="4"/>
  <c r="V505" i="4"/>
  <c r="W505" i="4"/>
  <c r="V480" i="4"/>
  <c r="W480" i="4"/>
  <c r="V822" i="4"/>
  <c r="W822" i="4"/>
  <c r="V799" i="4"/>
  <c r="W799" i="4"/>
  <c r="V788" i="4"/>
  <c r="V774" i="4"/>
  <c r="V718" i="4"/>
  <c r="W718" i="4"/>
  <c r="V683" i="4"/>
  <c r="W683" i="4"/>
  <c r="V647" i="4"/>
  <c r="W647" i="4"/>
  <c r="V294" i="4"/>
  <c r="V255" i="4"/>
  <c r="V172" i="4"/>
  <c r="W172" i="4"/>
  <c r="V10" i="4"/>
  <c r="W10" i="4"/>
  <c r="V52" i="4"/>
  <c r="W52" i="4"/>
  <c r="V791" i="4"/>
  <c r="W791" i="4"/>
  <c r="V572" i="4"/>
  <c r="W572" i="4"/>
  <c r="V861" i="4"/>
  <c r="W861" i="4"/>
  <c r="V35" i="4"/>
  <c r="V780" i="4"/>
  <c r="V763" i="4"/>
  <c r="V752" i="4"/>
  <c r="V118" i="4"/>
  <c r="W118" i="4"/>
  <c r="V562" i="4"/>
  <c r="V182" i="4"/>
  <c r="W182" i="4"/>
  <c r="V157" i="4"/>
  <c r="V122" i="4"/>
  <c r="V12" i="4"/>
  <c r="W12" i="4"/>
  <c r="V746" i="4"/>
  <c r="V335" i="4"/>
  <c r="V312" i="4"/>
  <c r="W312" i="4"/>
  <c r="V237" i="4"/>
  <c r="V163" i="4"/>
  <c r="W163" i="4"/>
  <c r="V84" i="4"/>
  <c r="V698" i="4"/>
  <c r="W698" i="4"/>
  <c r="V513" i="4"/>
  <c r="W513" i="4"/>
  <c r="V14" i="4"/>
  <c r="W14" i="4"/>
  <c r="V309" i="4"/>
  <c r="W309" i="4"/>
  <c r="V248" i="4"/>
  <c r="W248" i="4"/>
  <c r="V630" i="4"/>
  <c r="W630" i="4"/>
  <c r="V537" i="4"/>
  <c r="W537" i="4"/>
  <c r="V431" i="4"/>
  <c r="W431" i="4"/>
  <c r="V102" i="4"/>
  <c r="W102" i="4"/>
  <c r="V725" i="4"/>
  <c r="V636" i="4"/>
  <c r="W636" i="4"/>
  <c r="V595" i="4"/>
  <c r="V140" i="4"/>
  <c r="W140" i="4"/>
  <c r="V128" i="4"/>
  <c r="V121" i="4"/>
  <c r="V108" i="4"/>
  <c r="W108" i="4"/>
  <c r="V87" i="4"/>
  <c r="V75" i="4"/>
  <c r="W75" i="4"/>
  <c r="V59" i="4"/>
  <c r="V53" i="4"/>
  <c r="V27" i="4"/>
  <c r="V328" i="4"/>
  <c r="W328" i="4"/>
  <c r="V302" i="4"/>
  <c r="W302" i="4"/>
  <c r="V202" i="4"/>
  <c r="W98" i="4"/>
  <c r="V597" i="4"/>
  <c r="W597" i="4"/>
  <c r="V821" i="4"/>
  <c r="W821" i="4"/>
  <c r="V154" i="4"/>
  <c r="V69" i="4"/>
  <c r="V694" i="4"/>
  <c r="V586" i="4"/>
  <c r="V355" i="4"/>
  <c r="W355" i="4"/>
  <c r="V307" i="4"/>
  <c r="W307" i="4"/>
  <c r="V94" i="4"/>
  <c r="V388" i="4"/>
  <c r="V91" i="4"/>
  <c r="V243" i="4"/>
  <c r="W243" i="4"/>
  <c r="W149" i="4"/>
  <c r="V517" i="4"/>
  <c r="W517" i="4"/>
  <c r="V663" i="4"/>
  <c r="W663" i="4"/>
  <c r="V563" i="4"/>
  <c r="W563" i="4"/>
  <c r="V617" i="4"/>
  <c r="W617" i="4"/>
  <c r="V605" i="4"/>
  <c r="V298" i="4"/>
  <c r="W298" i="4"/>
  <c r="V26" i="4"/>
  <c r="V522" i="4"/>
  <c r="W522" i="4"/>
  <c r="V397" i="4"/>
  <c r="V612" i="4"/>
  <c r="W612" i="4"/>
  <c r="V566" i="4"/>
  <c r="W566" i="4"/>
  <c r="V470" i="4"/>
  <c r="W470" i="4"/>
  <c r="V653" i="4"/>
  <c r="W653" i="4"/>
  <c r="V486" i="4"/>
  <c r="W486" i="4"/>
  <c r="V842" i="4"/>
  <c r="W842" i="4"/>
  <c r="V766" i="4"/>
  <c r="V749" i="4"/>
  <c r="W749" i="4"/>
  <c r="V730" i="4"/>
  <c r="V688" i="4"/>
  <c r="V670" i="4"/>
  <c r="W670" i="4"/>
  <c r="V648" i="4"/>
  <c r="V626" i="4"/>
  <c r="W626" i="4"/>
  <c r="V610" i="4"/>
  <c r="V596" i="4"/>
  <c r="W596" i="4"/>
  <c r="V560" i="4"/>
  <c r="V551" i="4"/>
  <c r="W551" i="4"/>
  <c r="V508" i="4"/>
  <c r="W508" i="4"/>
  <c r="V499" i="4"/>
  <c r="V491" i="4"/>
  <c r="W491" i="4"/>
  <c r="V475" i="4"/>
  <c r="W475" i="4"/>
  <c r="V465" i="4"/>
  <c r="V425" i="4"/>
  <c r="W425" i="4"/>
  <c r="V404" i="4"/>
  <c r="W404" i="4"/>
  <c r="V396" i="4"/>
  <c r="W396" i="4"/>
  <c r="V371" i="4"/>
  <c r="V360" i="4"/>
  <c r="W360" i="4"/>
  <c r="V346" i="4"/>
  <c r="W346" i="4"/>
  <c r="V317" i="4"/>
  <c r="V291" i="4"/>
  <c r="W291" i="4"/>
  <c r="V267" i="4"/>
  <c r="W267" i="4"/>
  <c r="V240" i="4"/>
  <c r="V212" i="4"/>
  <c r="V183" i="4"/>
  <c r="V162" i="4"/>
  <c r="V78" i="4"/>
  <c r="W78" i="4"/>
  <c r="V36" i="4"/>
  <c r="W36" i="4"/>
  <c r="V501" i="4"/>
  <c r="V276" i="4"/>
  <c r="V783" i="4"/>
  <c r="V736" i="4"/>
  <c r="W736" i="4"/>
  <c r="V264" i="4"/>
  <c r="V795" i="4"/>
  <c r="W795" i="4"/>
  <c r="V773" i="4"/>
  <c r="V761" i="4"/>
  <c r="V745" i="4"/>
  <c r="W745" i="4"/>
  <c r="V769" i="4"/>
  <c r="V523" i="4"/>
  <c r="W523" i="4"/>
  <c r="V459" i="4"/>
  <c r="W459" i="4"/>
  <c r="V724" i="4"/>
  <c r="V717" i="4"/>
  <c r="V703" i="4"/>
  <c r="W703" i="4"/>
  <c r="V672" i="4"/>
  <c r="W672" i="4"/>
  <c r="V642" i="4"/>
  <c r="W642" i="4"/>
  <c r="V624" i="4"/>
  <c r="V622" i="4"/>
  <c r="W622" i="4"/>
  <c r="V606" i="4"/>
  <c r="W606" i="4"/>
  <c r="V553" i="4"/>
  <c r="V502" i="4"/>
  <c r="W502" i="4"/>
  <c r="V469" i="4"/>
  <c r="W469" i="4"/>
  <c r="V453" i="4"/>
  <c r="W453" i="4"/>
  <c r="V447" i="4"/>
  <c r="W447" i="4"/>
  <c r="V439" i="4"/>
  <c r="W439" i="4"/>
  <c r="V436" i="4"/>
  <c r="W436" i="4"/>
  <c r="V423" i="4"/>
  <c r="W423" i="4"/>
  <c r="V408" i="4"/>
  <c r="V394" i="4"/>
  <c r="V377" i="4"/>
  <c r="V368" i="4"/>
  <c r="V364" i="4"/>
  <c r="W364" i="4"/>
  <c r="V343" i="4"/>
  <c r="V342" i="4"/>
  <c r="W342" i="4"/>
  <c r="V339" i="4"/>
  <c r="V325" i="4"/>
  <c r="W325" i="4"/>
  <c r="V314" i="4"/>
  <c r="V310" i="4"/>
  <c r="V232" i="4"/>
  <c r="V201" i="4"/>
  <c r="V179" i="4"/>
  <c r="W179" i="4"/>
  <c r="V697" i="4"/>
  <c r="W697" i="4"/>
  <c r="V664" i="4"/>
  <c r="W664" i="4"/>
  <c r="V652" i="4"/>
  <c r="W652" i="4"/>
  <c r="V633" i="4"/>
  <c r="W633" i="4"/>
  <c r="V504" i="4"/>
  <c r="V489" i="4"/>
  <c r="V467" i="4"/>
  <c r="V449" i="4"/>
  <c r="V421" i="4"/>
  <c r="W421" i="4"/>
  <c r="V418" i="4"/>
  <c r="W418" i="4"/>
  <c r="V152" i="4"/>
  <c r="W152" i="4"/>
  <c r="V549" i="4"/>
  <c r="W549" i="4"/>
  <c r="V384" i="4"/>
  <c r="V331" i="4"/>
  <c r="W331" i="4"/>
  <c r="V416" i="4"/>
  <c r="V477" i="4"/>
  <c r="W477" i="4"/>
  <c r="V582" i="4"/>
  <c r="W582" i="4"/>
  <c r="V690" i="4"/>
  <c r="W690" i="4"/>
  <c r="V186" i="4"/>
  <c r="W186" i="4"/>
  <c r="V441" i="4"/>
  <c r="V558" i="4"/>
  <c r="W558" i="4"/>
  <c r="V600" i="4"/>
  <c r="V637" i="4"/>
  <c r="W637" i="4"/>
  <c r="V583" i="4"/>
  <c r="W583" i="4"/>
  <c r="V530" i="4"/>
  <c r="V420" i="4"/>
  <c r="V411" i="4"/>
  <c r="W411" i="4"/>
  <c r="V390" i="4"/>
  <c r="V798" i="4"/>
  <c r="V677" i="4"/>
  <c r="W677" i="4"/>
  <c r="V585" i="4"/>
  <c r="W585" i="4"/>
  <c r="V628" i="4"/>
  <c r="W628" i="4"/>
  <c r="V531" i="4"/>
  <c r="V524" i="4"/>
  <c r="W524" i="4"/>
  <c r="V472" i="4"/>
  <c r="W472" i="4"/>
  <c r="V444" i="4"/>
  <c r="W444" i="4"/>
  <c r="V544" i="4"/>
  <c r="W544" i="4"/>
  <c r="V776" i="4"/>
  <c r="AM895" i="4"/>
  <c r="AL895" i="4"/>
  <c r="AL894" i="4"/>
  <c r="AL891" i="4"/>
  <c r="AM889" i="4"/>
  <c r="AL889" i="4"/>
  <c r="AL875" i="4"/>
  <c r="AL869" i="4"/>
  <c r="AM863" i="4"/>
  <c r="AL863" i="4"/>
  <c r="AL861" i="4"/>
  <c r="AM861" i="4"/>
  <c r="AL857" i="4"/>
  <c r="AM857" i="4"/>
  <c r="AM849" i="4"/>
  <c r="AL849" i="4"/>
  <c r="AL839" i="4"/>
  <c r="AM839" i="4"/>
  <c r="AM833" i="4"/>
  <c r="AL833" i="4"/>
  <c r="AM822" i="4"/>
  <c r="AL822" i="4"/>
  <c r="AL816" i="4"/>
  <c r="AM816" i="4"/>
  <c r="AL809" i="4"/>
  <c r="AM809" i="4"/>
  <c r="AM799" i="4"/>
  <c r="AL799" i="4"/>
  <c r="AL798" i="4"/>
  <c r="AL791" i="4"/>
  <c r="AM791" i="4"/>
  <c r="AL788" i="4"/>
  <c r="AL780" i="4"/>
  <c r="AL776" i="4"/>
  <c r="AL774" i="4"/>
  <c r="AL763" i="4"/>
  <c r="AL758" i="4"/>
  <c r="AM758" i="4"/>
  <c r="AL752" i="4"/>
  <c r="AL746" i="4"/>
  <c r="AL725" i="4"/>
  <c r="AL718" i="4"/>
  <c r="AM718" i="4"/>
  <c r="AL707" i="4"/>
  <c r="AM707" i="4"/>
  <c r="AL704" i="4"/>
  <c r="AM704" i="4"/>
  <c r="AM698" i="4"/>
  <c r="AL698" i="4"/>
  <c r="AM683" i="4"/>
  <c r="AL683" i="4"/>
  <c r="AM677" i="4"/>
  <c r="AL677" i="4"/>
  <c r="AL673" i="4"/>
  <c r="AM673" i="4"/>
  <c r="AM663" i="4"/>
  <c r="AL663" i="4"/>
  <c r="AL653" i="4"/>
  <c r="AM653" i="4"/>
  <c r="AM647" i="4"/>
  <c r="AL647" i="4"/>
  <c r="AM638" i="4"/>
  <c r="AL638" i="4"/>
  <c r="AL636" i="4"/>
  <c r="AM636" i="4"/>
  <c r="AM628" i="4"/>
  <c r="AL628" i="4"/>
  <c r="AL627" i="4"/>
  <c r="AM627" i="4"/>
  <c r="AL623" i="4"/>
  <c r="AM623" i="4"/>
  <c r="AM617" i="4"/>
  <c r="AL617" i="4"/>
  <c r="AL615" i="4"/>
  <c r="AM615" i="4"/>
  <c r="AL610" i="4"/>
  <c r="AM606" i="4"/>
  <c r="AL606" i="4"/>
  <c r="AL600" i="4"/>
  <c r="AM596" i="4"/>
  <c r="AL596" i="4"/>
  <c r="AL586" i="4"/>
  <c r="AM582" i="4"/>
  <c r="AL582" i="4"/>
  <c r="AL562" i="4"/>
  <c r="AL560" i="4"/>
  <c r="AM558" i="4"/>
  <c r="AL558" i="4"/>
  <c r="AL553" i="4"/>
  <c r="AM551" i="4"/>
  <c r="AL551" i="4"/>
  <c r="AM549" i="4"/>
  <c r="AL549" i="4"/>
  <c r="AM537" i="4"/>
  <c r="AL537" i="4"/>
  <c r="AM523" i="4"/>
  <c r="AL523" i="4"/>
  <c r="AM508" i="4"/>
  <c r="AL508" i="4"/>
  <c r="AL504" i="4"/>
  <c r="AM502" i="4"/>
  <c r="AL502" i="4"/>
  <c r="AL499" i="4"/>
  <c r="AM491" i="4"/>
  <c r="AL491" i="4"/>
  <c r="AL489" i="4"/>
  <c r="AM477" i="4"/>
  <c r="AL477" i="4"/>
  <c r="AM475" i="4"/>
  <c r="AL475" i="4"/>
  <c r="AM469" i="4"/>
  <c r="AL469" i="4"/>
  <c r="AL467" i="4"/>
  <c r="AL465" i="4"/>
  <c r="AM459" i="4"/>
  <c r="AL459" i="4"/>
  <c r="AM453" i="4"/>
  <c r="AL453" i="4"/>
  <c r="AL449" i="4"/>
  <c r="AM447" i="4"/>
  <c r="AL447" i="4"/>
  <c r="AL441" i="4"/>
  <c r="AM439" i="4"/>
  <c r="AL439" i="4"/>
  <c r="AM436" i="4"/>
  <c r="AL436" i="4"/>
  <c r="AM431" i="4"/>
  <c r="AL431" i="4"/>
  <c r="AM425" i="4"/>
  <c r="AL425" i="4"/>
  <c r="AM423" i="4"/>
  <c r="AL423" i="4"/>
  <c r="AM421" i="4"/>
  <c r="AL421" i="4"/>
  <c r="AM418" i="4"/>
  <c r="AL418" i="4"/>
  <c r="AL416" i="4"/>
  <c r="AL408" i="4"/>
  <c r="AM404" i="4"/>
  <c r="AL404" i="4"/>
  <c r="AM396" i="4"/>
  <c r="AL396" i="4"/>
  <c r="AL394" i="4"/>
  <c r="AL388" i="4"/>
  <c r="AL384" i="4"/>
  <c r="AL377" i="4"/>
  <c r="AL371" i="4"/>
  <c r="AL368" i="4"/>
  <c r="AM364" i="4"/>
  <c r="AL364" i="4"/>
  <c r="AM360" i="4"/>
  <c r="AL360" i="4"/>
  <c r="AM355" i="4"/>
  <c r="AL355" i="4"/>
  <c r="AM346" i="4"/>
  <c r="AL346" i="4"/>
  <c r="AL335" i="4"/>
  <c r="AM328" i="4"/>
  <c r="AL328" i="4"/>
  <c r="AM322" i="4"/>
  <c r="AL322" i="4"/>
  <c r="AM312" i="4"/>
  <c r="AL312" i="4"/>
  <c r="AM309" i="4"/>
  <c r="AL309" i="4"/>
  <c r="AM302" i="4"/>
  <c r="AL302" i="4"/>
  <c r="AM298" i="4"/>
  <c r="AL298" i="4"/>
  <c r="AL294" i="4"/>
  <c r="AM286" i="4"/>
  <c r="AL286" i="4"/>
  <c r="AL276" i="4"/>
  <c r="AM272" i="4"/>
  <c r="AL272" i="4"/>
  <c r="AL264" i="4"/>
  <c r="AM261" i="4"/>
  <c r="AL261" i="4"/>
  <c r="AL255" i="4"/>
  <c r="AM248" i="4"/>
  <c r="AL248" i="4"/>
  <c r="AM243" i="4"/>
  <c r="AL243" i="4"/>
  <c r="AL237" i="4"/>
  <c r="AL202" i="4"/>
  <c r="AM182" i="4"/>
  <c r="AL182" i="4"/>
  <c r="AM172" i="4"/>
  <c r="AL172" i="4"/>
  <c r="AM163" i="4"/>
  <c r="AL163" i="4"/>
  <c r="AL157" i="4"/>
  <c r="AM149" i="4"/>
  <c r="AL149" i="4"/>
  <c r="AM145" i="4"/>
  <c r="AL145" i="4"/>
  <c r="AL122" i="4"/>
  <c r="AM118" i="4"/>
  <c r="AL118" i="4"/>
  <c r="AM112" i="4"/>
  <c r="AL112" i="4"/>
  <c r="AM102" i="4"/>
  <c r="AL102" i="4"/>
  <c r="AM98" i="4"/>
  <c r="AL98" i="4"/>
  <c r="AL84" i="4"/>
  <c r="AM78" i="4"/>
  <c r="AL78" i="4"/>
  <c r="AM52" i="4"/>
  <c r="AL52" i="4"/>
  <c r="AM46" i="4"/>
  <c r="AL46" i="4"/>
  <c r="AM36" i="4"/>
  <c r="AL36" i="4"/>
  <c r="AL26" i="4"/>
  <c r="AM14" i="4"/>
  <c r="AL14" i="4"/>
  <c r="AM12" i="4"/>
  <c r="AL12" i="4"/>
  <c r="AM10" i="4"/>
  <c r="AL10" i="4"/>
  <c r="AM886" i="4"/>
  <c r="AL886" i="4"/>
  <c r="AL885" i="4"/>
  <c r="AM874" i="4"/>
  <c r="AL874" i="4"/>
  <c r="AM868" i="4"/>
  <c r="AL868" i="4"/>
  <c r="AM866" i="4"/>
  <c r="AL866" i="4"/>
  <c r="AM862" i="4"/>
  <c r="AL862" i="4"/>
  <c r="AM860" i="4"/>
  <c r="AL860" i="4"/>
  <c r="AM858" i="4"/>
  <c r="AL858" i="4"/>
  <c r="AM853" i="4"/>
  <c r="AL853" i="4"/>
  <c r="AM846" i="4"/>
  <c r="AL846" i="4"/>
  <c r="AM842" i="4"/>
  <c r="AL842" i="4"/>
  <c r="AM838" i="4"/>
  <c r="AL838" i="4"/>
  <c r="AM828" i="4"/>
  <c r="AL828" i="4"/>
  <c r="AM826" i="4"/>
  <c r="AL826" i="4"/>
  <c r="AM821" i="4"/>
  <c r="AL821" i="4"/>
  <c r="AL797" i="4"/>
  <c r="AM795" i="4"/>
  <c r="AL795" i="4"/>
  <c r="AL783" i="4"/>
  <c r="AM781" i="4"/>
  <c r="AL781" i="4"/>
  <c r="AM777" i="4"/>
  <c r="AL777" i="4"/>
  <c r="AL773" i="4"/>
  <c r="AL769" i="4"/>
  <c r="AL766" i="4"/>
  <c r="AL761" i="4"/>
  <c r="AM749" i="4"/>
  <c r="AL749" i="4"/>
  <c r="AM745" i="4"/>
  <c r="AL745" i="4"/>
  <c r="AM736" i="4"/>
  <c r="AL736" i="4"/>
  <c r="AL730" i="4"/>
  <c r="AL724" i="4"/>
  <c r="AL717" i="4"/>
  <c r="AM703" i="4"/>
  <c r="AL703" i="4"/>
  <c r="AM697" i="4"/>
  <c r="AL697" i="4"/>
  <c r="AL694" i="4"/>
  <c r="AM690" i="4"/>
  <c r="AL690" i="4"/>
  <c r="AL688" i="4"/>
  <c r="AM672" i="4"/>
  <c r="AL672" i="4"/>
  <c r="AM670" i="4"/>
  <c r="AL670" i="4"/>
  <c r="AM664" i="4"/>
  <c r="AL664" i="4"/>
  <c r="AM652" i="4"/>
  <c r="AL652" i="4"/>
  <c r="AL648" i="4"/>
  <c r="AM642" i="4"/>
  <c r="AL642" i="4"/>
  <c r="AM637" i="4"/>
  <c r="AL637" i="4"/>
  <c r="AM633" i="4"/>
  <c r="AL633" i="4"/>
  <c r="AM630" i="4"/>
  <c r="AL630" i="4"/>
  <c r="AM626" i="4"/>
  <c r="AL626" i="4"/>
  <c r="AL624" i="4"/>
  <c r="AM622" i="4"/>
  <c r="AL622" i="4"/>
  <c r="AL612" i="4"/>
  <c r="AM612" i="4"/>
  <c r="AL605" i="4"/>
  <c r="AL597" i="4"/>
  <c r="AM597" i="4"/>
  <c r="AL595" i="4"/>
  <c r="AL585" i="4"/>
  <c r="AM585" i="4"/>
  <c r="AM583" i="4"/>
  <c r="AL583" i="4"/>
  <c r="AL578" i="4"/>
  <c r="AM578" i="4"/>
  <c r="AM572" i="4"/>
  <c r="AL572" i="4"/>
  <c r="AL566" i="4"/>
  <c r="AM566" i="4"/>
  <c r="AL563" i="4"/>
  <c r="AM563" i="4"/>
  <c r="AL552" i="4"/>
  <c r="AM552" i="4"/>
  <c r="AL548" i="4"/>
  <c r="AM548" i="4"/>
  <c r="AM544" i="4"/>
  <c r="AL544" i="4"/>
  <c r="AL531" i="4"/>
  <c r="AL530" i="4"/>
  <c r="AL524" i="4"/>
  <c r="AM524" i="4"/>
  <c r="AM522" i="4"/>
  <c r="AL522" i="4"/>
  <c r="AL517" i="4"/>
  <c r="AM517" i="4"/>
  <c r="AL513" i="4"/>
  <c r="AM513" i="4"/>
  <c r="AL505" i="4"/>
  <c r="AM505" i="4"/>
  <c r="AL501" i="4"/>
  <c r="AL498" i="4"/>
  <c r="AM498" i="4"/>
  <c r="AL486" i="4"/>
  <c r="AM486" i="4"/>
  <c r="AL480" i="4"/>
  <c r="AM480" i="4"/>
  <c r="AL472" i="4"/>
  <c r="AM472" i="4"/>
  <c r="AL470" i="4"/>
  <c r="AM470" i="4"/>
  <c r="AM444" i="4"/>
  <c r="AL444" i="4"/>
  <c r="AM440" i="4"/>
  <c r="AL440" i="4"/>
  <c r="AL420" i="4"/>
  <c r="AM413" i="4"/>
  <c r="AL413" i="4"/>
  <c r="AM411" i="4"/>
  <c r="AL411" i="4"/>
  <c r="AL409" i="4"/>
  <c r="AM406" i="4"/>
  <c r="AL406" i="4"/>
  <c r="AL397" i="4"/>
  <c r="AL390" i="4"/>
  <c r="AL385" i="4"/>
  <c r="AM369" i="4"/>
  <c r="AL369" i="4"/>
  <c r="AM365" i="4"/>
  <c r="AL365" i="4"/>
  <c r="AM359" i="4"/>
  <c r="AL359" i="4"/>
  <c r="AM352" i="4"/>
  <c r="AL352" i="4"/>
  <c r="AM348" i="4"/>
  <c r="AL348" i="4"/>
  <c r="AL343" i="4"/>
  <c r="AM342" i="4"/>
  <c r="AL342" i="4"/>
  <c r="AL339" i="4"/>
  <c r="AM331" i="4"/>
  <c r="AL331" i="4"/>
  <c r="AM325" i="4"/>
  <c r="AL325" i="4"/>
  <c r="AL317" i="4"/>
  <c r="AL314" i="4"/>
  <c r="AL310" i="4"/>
  <c r="AM307" i="4"/>
  <c r="AL307" i="4"/>
  <c r="AL301" i="4"/>
  <c r="AL299" i="4"/>
  <c r="AM291" i="4"/>
  <c r="AL291" i="4"/>
  <c r="AL283" i="4"/>
  <c r="AM267" i="4"/>
  <c r="AL267" i="4"/>
  <c r="AM260" i="4"/>
  <c r="AL260" i="4"/>
  <c r="AL256" i="4"/>
  <c r="AL250" i="4"/>
  <c r="AL240" i="4"/>
  <c r="AL232" i="4"/>
  <c r="AL228" i="4"/>
  <c r="AM224" i="4"/>
  <c r="AL224" i="4"/>
  <c r="AM220" i="4"/>
  <c r="AL220" i="4"/>
  <c r="AL212" i="4"/>
  <c r="AL205" i="4"/>
  <c r="AL201" i="4"/>
  <c r="AL193" i="4"/>
  <c r="AM186" i="4"/>
  <c r="AL186" i="4"/>
  <c r="AL183" i="4"/>
  <c r="AM179" i="4"/>
  <c r="AL179" i="4"/>
  <c r="AL169" i="4"/>
  <c r="AL162" i="4"/>
  <c r="AL156" i="4"/>
  <c r="AL154" i="4"/>
  <c r="AM152" i="4"/>
  <c r="AL152" i="4"/>
  <c r="AM140" i="4"/>
  <c r="AL140" i="4"/>
  <c r="AL134" i="4"/>
  <c r="AL128" i="4"/>
  <c r="AL121" i="4"/>
  <c r="AL119" i="4"/>
  <c r="AM108" i="4"/>
  <c r="AL108" i="4"/>
  <c r="AL106" i="4"/>
  <c r="AL94" i="4"/>
  <c r="AL91" i="4"/>
  <c r="AL87" i="4"/>
  <c r="AL85" i="4"/>
  <c r="AM75" i="4"/>
  <c r="AL75" i="4"/>
  <c r="AL71" i="4"/>
  <c r="AL69" i="4"/>
  <c r="AL65" i="4"/>
  <c r="AL59" i="4"/>
  <c r="AM55" i="4"/>
  <c r="AL55" i="4"/>
  <c r="AL53" i="4"/>
  <c r="AL41" i="4"/>
  <c r="AL35" i="4"/>
  <c r="AL33" i="4"/>
  <c r="AM29" i="4"/>
  <c r="AL29" i="4"/>
  <c r="AL27" i="4"/>
  <c r="AL23" i="4"/>
  <c r="AL16" i="4"/>
  <c r="AM11" i="4"/>
  <c r="AL11" i="4"/>
  <c r="AM9" i="4"/>
  <c r="AL9" i="4"/>
  <c r="AL6" i="4"/>
  <c r="S609" i="4"/>
  <c r="S601" i="4"/>
  <c r="S476" i="4"/>
  <c r="V855" i="4"/>
  <c r="V841" i="4"/>
  <c r="V574" i="4"/>
  <c r="V461" i="4"/>
  <c r="V330" i="4"/>
  <c r="V164" i="4"/>
  <c r="W164" i="4"/>
  <c r="AM164" i="4"/>
  <c r="V158" i="4"/>
  <c r="AL158" i="4"/>
  <c r="V528" i="4"/>
  <c r="V175" i="4"/>
  <c r="W175" i="4"/>
  <c r="AM175" i="4"/>
  <c r="V99" i="4"/>
  <c r="W99" i="4"/>
  <c r="AM99" i="4"/>
  <c r="V492" i="4"/>
  <c r="AL492" i="4"/>
  <c r="V82" i="4"/>
  <c r="V76" i="4"/>
  <c r="V165" i="4"/>
  <c r="AL165" i="4"/>
  <c r="V51" i="4"/>
  <c r="W51" i="4"/>
  <c r="AM51" i="4"/>
  <c r="V893" i="4"/>
  <c r="V753" i="4"/>
  <c r="V713" i="4"/>
  <c r="V681" i="4"/>
  <c r="V629" i="4"/>
  <c r="V557" i="4"/>
  <c r="V333" i="4"/>
  <c r="V319" i="4"/>
  <c r="V143" i="4"/>
  <c r="AL143" i="4"/>
  <c r="V679" i="4"/>
  <c r="W679" i="4"/>
  <c r="AM679" i="4"/>
  <c r="V354" i="4"/>
  <c r="V847" i="4"/>
  <c r="W847" i="4"/>
  <c r="AM847" i="4"/>
  <c r="V803" i="4"/>
  <c r="V382" i="4"/>
  <c r="V127" i="4"/>
  <c r="V888" i="4"/>
  <c r="V794" i="4"/>
  <c r="V716" i="4"/>
  <c r="AL716" i="4"/>
  <c r="V57" i="4"/>
  <c r="W57" i="4"/>
  <c r="AM57" i="4"/>
  <c r="V43" i="4"/>
  <c r="W43" i="4"/>
  <c r="AM43" i="4"/>
  <c r="V671" i="4"/>
  <c r="V604" i="4"/>
  <c r="AL604" i="4"/>
  <c r="V602" i="4"/>
  <c r="V579" i="4"/>
  <c r="V497" i="4"/>
  <c r="V466" i="4"/>
  <c r="W466" i="4"/>
  <c r="AM466" i="4"/>
  <c r="V391" i="4"/>
  <c r="AL391" i="4"/>
  <c r="V401" i="4"/>
  <c r="AL401" i="4"/>
  <c r="V393" i="4"/>
  <c r="V18" i="4"/>
  <c r="V824" i="4"/>
  <c r="W824" i="4"/>
  <c r="AM824" i="4"/>
  <c r="V813" i="4"/>
  <c r="V120" i="4"/>
  <c r="AL120" i="4"/>
  <c r="V96" i="4"/>
  <c r="V820" i="4"/>
  <c r="W820" i="4"/>
  <c r="AM820" i="4"/>
  <c r="V621" i="4"/>
  <c r="V494" i="4"/>
  <c r="W494" i="4"/>
  <c r="AM494" i="4"/>
  <c r="V464" i="4"/>
  <c r="V259" i="4"/>
  <c r="V837" i="4"/>
  <c r="V646" i="4"/>
  <c r="W646" i="4"/>
  <c r="AM646" i="4"/>
  <c r="V631" i="4"/>
  <c r="V587" i="4"/>
  <c r="W363" i="4"/>
  <c r="AM363" i="4"/>
  <c r="V235" i="4"/>
  <c r="V219" i="4"/>
  <c r="V150" i="4"/>
  <c r="W150" i="4"/>
  <c r="AM150" i="4"/>
  <c r="V142" i="4"/>
  <c r="AL142" i="4"/>
  <c r="V139" i="4"/>
  <c r="V123" i="4"/>
  <c r="AL123" i="4"/>
  <c r="V117" i="4"/>
  <c r="W117" i="4"/>
  <c r="AM117" i="4"/>
  <c r="V81" i="4"/>
  <c r="W81" i="4"/>
  <c r="AM81" i="4"/>
  <c r="V25" i="4"/>
  <c r="AL25" i="4"/>
  <c r="V13" i="4"/>
  <c r="AL13" i="4"/>
  <c r="V887" i="4"/>
  <c r="AL887" i="4"/>
  <c r="V882" i="4"/>
  <c r="V872" i="4"/>
  <c r="V843" i="4"/>
  <c r="V825" i="4"/>
  <c r="V805" i="4"/>
  <c r="V800" i="4"/>
  <c r="V790" i="4"/>
  <c r="AL790" i="4"/>
  <c r="V779" i="4"/>
  <c r="AL779" i="4"/>
  <c r="V726" i="4"/>
  <c r="V715" i="4"/>
  <c r="AL715" i="4"/>
  <c r="V710" i="4"/>
  <c r="V701" i="4"/>
  <c r="AL701" i="4"/>
  <c r="V699" i="4"/>
  <c r="V696" i="4"/>
  <c r="W696" i="4"/>
  <c r="AM696" i="4"/>
  <c r="V693" i="4"/>
  <c r="V680" i="4"/>
  <c r="AL680" i="4"/>
  <c r="V674" i="4"/>
  <c r="AL674" i="4"/>
  <c r="V650" i="4"/>
  <c r="V608" i="4"/>
  <c r="V594" i="4"/>
  <c r="AL594" i="4"/>
  <c r="V584" i="4"/>
  <c r="V573" i="4"/>
  <c r="V567" i="4"/>
  <c r="AL567" i="4"/>
  <c r="V539" i="4"/>
  <c r="V527" i="4"/>
  <c r="V516" i="4"/>
  <c r="AL516" i="4"/>
  <c r="V506" i="4"/>
  <c r="V490" i="4"/>
  <c r="W490" i="4"/>
  <c r="AM490" i="4"/>
  <c r="V473" i="4"/>
  <c r="V456" i="4"/>
  <c r="V454" i="4"/>
  <c r="AL454" i="4"/>
  <c r="V432" i="4"/>
  <c r="AL432" i="4"/>
  <c r="V424" i="4"/>
  <c r="W424" i="4"/>
  <c r="AM424" i="4"/>
  <c r="V414" i="4"/>
  <c r="AL414" i="4"/>
  <c r="V412" i="4"/>
  <c r="AL412" i="4"/>
  <c r="V400" i="4"/>
  <c r="V366" i="4"/>
  <c r="V358" i="4"/>
  <c r="V347" i="4"/>
  <c r="V305" i="4"/>
  <c r="V297" i="4"/>
  <c r="V285" i="4"/>
  <c r="V277" i="4"/>
  <c r="W277" i="4"/>
  <c r="AM277" i="4"/>
  <c r="V254" i="4"/>
  <c r="AL254" i="4"/>
  <c r="V242" i="4"/>
  <c r="W242" i="4"/>
  <c r="AM242" i="4"/>
  <c r="V234" i="4"/>
  <c r="AL234" i="4"/>
  <c r="V230" i="4"/>
  <c r="W230" i="4"/>
  <c r="AM230" i="4"/>
  <c r="V222" i="4"/>
  <c r="W222" i="4"/>
  <c r="AM222" i="4"/>
  <c r="V195" i="4"/>
  <c r="W195" i="4"/>
  <c r="AM195" i="4"/>
  <c r="V187" i="4"/>
  <c r="W187" i="4"/>
  <c r="AM187" i="4"/>
  <c r="V167" i="4"/>
  <c r="W167" i="4"/>
  <c r="AM167" i="4"/>
  <c r="V460" i="4"/>
  <c r="V446" i="4"/>
  <c r="AL446" i="4"/>
  <c r="V405" i="4"/>
  <c r="AL405" i="4"/>
  <c r="V372" i="4"/>
  <c r="V159" i="4"/>
  <c r="V93" i="4"/>
  <c r="AL93" i="4"/>
  <c r="V64" i="4"/>
  <c r="V34" i="4"/>
  <c r="V814" i="4"/>
  <c r="V320" i="4"/>
  <c r="V239" i="4"/>
  <c r="V223" i="4"/>
  <c r="V206" i="4"/>
  <c r="V190" i="4"/>
  <c r="V176" i="4"/>
  <c r="V161" i="4"/>
  <c r="AL161" i="4"/>
  <c r="V141" i="4"/>
  <c r="V114" i="4"/>
  <c r="V110" i="4"/>
  <c r="V105" i="4"/>
  <c r="V90" i="4"/>
  <c r="AL90" i="4"/>
  <c r="V74" i="4"/>
  <c r="V70" i="4"/>
  <c r="V66" i="4"/>
  <c r="AL66" i="4"/>
  <c r="V60" i="4"/>
  <c r="V56" i="4"/>
  <c r="V42" i="4"/>
  <c r="V30" i="4"/>
  <c r="V22" i="4"/>
  <c r="AL22" i="4"/>
  <c r="V17" i="4"/>
  <c r="AL17" i="4"/>
  <c r="V5" i="4"/>
  <c r="AL5" i="4"/>
  <c r="V878" i="4"/>
  <c r="V458" i="4"/>
  <c r="W458" i="4"/>
  <c r="AM458" i="4"/>
  <c r="V284" i="4"/>
  <c r="AL284" i="4"/>
  <c r="V266" i="4"/>
  <c r="AL266" i="4"/>
  <c r="V252" i="4"/>
  <c r="V877" i="4"/>
  <c r="V835" i="4"/>
  <c r="W835" i="4"/>
  <c r="AM835" i="4"/>
  <c r="V807" i="4"/>
  <c r="V770" i="4"/>
  <c r="AL770" i="4"/>
  <c r="V765" i="4"/>
  <c r="V756" i="4"/>
  <c r="V748" i="4"/>
  <c r="V737" i="4"/>
  <c r="V727" i="4"/>
  <c r="AL727" i="4"/>
  <c r="V721" i="4"/>
  <c r="W721" i="4"/>
  <c r="AM721" i="4"/>
  <c r="V687" i="4"/>
  <c r="V644" i="4"/>
  <c r="V607" i="4"/>
  <c r="V589" i="4"/>
  <c r="V496" i="4"/>
  <c r="V367" i="4"/>
  <c r="AL367" i="4"/>
  <c r="V340" i="4"/>
  <c r="AL340" i="4"/>
  <c r="V336" i="4"/>
  <c r="V334" i="4"/>
  <c r="V315" i="4"/>
  <c r="V288" i="4"/>
  <c r="V282" i="4"/>
  <c r="AL282" i="4"/>
  <c r="V270" i="4"/>
  <c r="V251" i="4"/>
  <c r="V233" i="4"/>
  <c r="AL233" i="4"/>
  <c r="V227" i="4"/>
  <c r="AL227" i="4"/>
  <c r="V221" i="4"/>
  <c r="V217" i="4"/>
  <c r="V211" i="4"/>
  <c r="V196" i="4"/>
  <c r="AL196" i="4"/>
  <c r="V192" i="4"/>
  <c r="AL192" i="4"/>
  <c r="V178" i="4"/>
  <c r="V166" i="4"/>
  <c r="AL166" i="4"/>
  <c r="V153" i="4"/>
  <c r="V138" i="4"/>
  <c r="V137" i="4"/>
  <c r="V131" i="4"/>
  <c r="AL131" i="4"/>
  <c r="V125" i="4"/>
  <c r="W125" i="4"/>
  <c r="AM125" i="4"/>
  <c r="V115" i="4"/>
  <c r="W115" i="4"/>
  <c r="AM115" i="4"/>
  <c r="V111" i="4"/>
  <c r="AL111" i="4"/>
  <c r="V103" i="4"/>
  <c r="W103" i="4"/>
  <c r="AM103" i="4"/>
  <c r="V97" i="4"/>
  <c r="AL97" i="4"/>
  <c r="V83" i="4"/>
  <c r="AL83" i="4"/>
  <c r="V79" i="4"/>
  <c r="AL79" i="4"/>
  <c r="V63" i="4"/>
  <c r="W63" i="4"/>
  <c r="AM63" i="4"/>
  <c r="V49" i="4"/>
  <c r="AL49" i="4"/>
  <c r="V45" i="4"/>
  <c r="W45" i="4"/>
  <c r="AM45" i="4"/>
  <c r="V39" i="4"/>
  <c r="AL39" i="4"/>
  <c r="V19" i="4"/>
  <c r="V8" i="4"/>
  <c r="AL8" i="4"/>
  <c r="V890" i="4"/>
  <c r="AL890" i="4"/>
  <c r="V883" i="4"/>
  <c r="V880" i="4"/>
  <c r="V873" i="4"/>
  <c r="AL873" i="4"/>
  <c r="V867" i="4"/>
  <c r="V852" i="4"/>
  <c r="V844" i="4"/>
  <c r="V834" i="4"/>
  <c r="V830" i="4"/>
  <c r="V817" i="4"/>
  <c r="V811" i="4"/>
  <c r="V806" i="4"/>
  <c r="V804" i="4"/>
  <c r="V802" i="4"/>
  <c r="V793" i="4"/>
  <c r="V789" i="4"/>
  <c r="V787" i="4"/>
  <c r="V755" i="4"/>
  <c r="V741" i="4"/>
  <c r="V734" i="4"/>
  <c r="V728" i="4"/>
  <c r="AL728" i="4"/>
  <c r="V720" i="4"/>
  <c r="AL720" i="4"/>
  <c r="V714" i="4"/>
  <c r="V711" i="4"/>
  <c r="AL711" i="4"/>
  <c r="V709" i="4"/>
  <c r="V706" i="4"/>
  <c r="AL706" i="4"/>
  <c r="V700" i="4"/>
  <c r="W700" i="4"/>
  <c r="AM700" i="4"/>
  <c r="V685" i="4"/>
  <c r="AL685" i="4"/>
  <c r="V668" i="4"/>
  <c r="V666" i="4"/>
  <c r="W666" i="4"/>
  <c r="AM666" i="4"/>
  <c r="V661" i="4"/>
  <c r="W661" i="4"/>
  <c r="AM661" i="4"/>
  <c r="V658" i="4"/>
  <c r="V655" i="4"/>
  <c r="AL655" i="4"/>
  <c r="V645" i="4"/>
  <c r="AL645" i="4"/>
  <c r="V641" i="4"/>
  <c r="V619" i="4"/>
  <c r="V616" i="4"/>
  <c r="V603" i="4"/>
  <c r="V593" i="4"/>
  <c r="AL593" i="4"/>
  <c r="V590" i="4"/>
  <c r="AL590" i="4"/>
  <c r="V577" i="4"/>
  <c r="V575" i="4"/>
  <c r="AL575" i="4"/>
  <c r="V570" i="4"/>
  <c r="V565" i="4"/>
  <c r="AL565" i="4"/>
  <c r="V556" i="4"/>
  <c r="V555" i="4"/>
  <c r="AL555" i="4"/>
  <c r="V547" i="4"/>
  <c r="AL547" i="4"/>
  <c r="V545" i="4"/>
  <c r="W545" i="4"/>
  <c r="AM545" i="4"/>
  <c r="V542" i="4"/>
  <c r="V534" i="4"/>
  <c r="AL534" i="4"/>
  <c r="V526" i="4"/>
  <c r="AL526" i="4"/>
  <c r="V520" i="4"/>
  <c r="V519" i="4"/>
  <c r="AL519" i="4"/>
  <c r="V515" i="4"/>
  <c r="W515" i="4"/>
  <c r="AM515" i="4"/>
  <c r="V511" i="4"/>
  <c r="AL511" i="4"/>
  <c r="V495" i="4"/>
  <c r="AL495" i="4"/>
  <c r="V484" i="4"/>
  <c r="AL484" i="4"/>
  <c r="V457" i="4"/>
  <c r="V455" i="4"/>
  <c r="V443" i="4"/>
  <c r="V434" i="4"/>
  <c r="V429" i="4"/>
  <c r="V410" i="4"/>
  <c r="AL410" i="4"/>
  <c r="V402" i="4"/>
  <c r="AL402" i="4"/>
  <c r="V399" i="4"/>
  <c r="AL399" i="4"/>
  <c r="V392" i="4"/>
  <c r="V380" i="4"/>
  <c r="V374" i="4"/>
  <c r="V357" i="4"/>
  <c r="W357" i="4"/>
  <c r="AM357" i="4"/>
  <c r="V351" i="4"/>
  <c r="V327" i="4"/>
  <c r="V321" i="4"/>
  <c r="AL321" i="4"/>
  <c r="V304" i="4"/>
  <c r="V295" i="4"/>
  <c r="W295" i="4"/>
  <c r="AM295" i="4"/>
  <c r="V287" i="4"/>
  <c r="V279" i="4"/>
  <c r="V275" i="4"/>
  <c r="W275" i="4"/>
  <c r="AM275" i="4"/>
  <c r="V271" i="4"/>
  <c r="AL271" i="4"/>
  <c r="V263" i="4"/>
  <c r="AL263" i="4"/>
  <c r="V244" i="4"/>
  <c r="W244" i="4"/>
  <c r="AM244" i="4"/>
  <c r="V236" i="4"/>
  <c r="W236" i="4"/>
  <c r="AM236" i="4"/>
  <c r="V216" i="4"/>
  <c r="AL216" i="4"/>
  <c r="V208" i="4"/>
  <c r="AL208" i="4"/>
  <c r="V197" i="4"/>
  <c r="W197" i="4"/>
  <c r="AM197" i="4"/>
  <c r="V189" i="4"/>
  <c r="W189" i="4"/>
  <c r="AM189" i="4"/>
  <c r="V173" i="4"/>
  <c r="AL173" i="4"/>
  <c r="W23" i="4"/>
  <c r="AM23" i="4"/>
  <c r="V881" i="4"/>
  <c r="V871" i="4"/>
  <c r="V854" i="4"/>
  <c r="V850" i="4"/>
  <c r="V649" i="4"/>
  <c r="W649" i="4"/>
  <c r="AM649" i="4"/>
  <c r="V580" i="4"/>
  <c r="AL580" i="4"/>
  <c r="V540" i="4"/>
  <c r="V483" i="4"/>
  <c r="V471" i="4"/>
  <c r="W471" i="4"/>
  <c r="AM471" i="4"/>
  <c r="V462" i="4"/>
  <c r="V147" i="4"/>
  <c r="AL147" i="4"/>
  <c r="V864" i="4"/>
  <c r="V568" i="4"/>
  <c r="W568" i="4"/>
  <c r="AM568" i="4"/>
  <c r="V536" i="4"/>
  <c r="W536" i="4"/>
  <c r="AM536" i="4"/>
  <c r="V507" i="4"/>
  <c r="W507" i="4"/>
  <c r="AM507" i="4"/>
  <c r="V474" i="4"/>
  <c r="AL474" i="4"/>
  <c r="V438" i="4"/>
  <c r="W438" i="4"/>
  <c r="AM438" i="4"/>
  <c r="V428" i="4"/>
  <c r="W428" i="4"/>
  <c r="AM428" i="4"/>
  <c r="V415" i="4"/>
  <c r="W415" i="4"/>
  <c r="AM415" i="4"/>
  <c r="V407" i="4"/>
  <c r="W407" i="4"/>
  <c r="AM407" i="4"/>
  <c r="V387" i="4"/>
  <c r="W387" i="4"/>
  <c r="AM387" i="4"/>
  <c r="V383" i="4"/>
  <c r="V376" i="4"/>
  <c r="W376" i="4"/>
  <c r="AM376" i="4"/>
  <c r="V361" i="4"/>
  <c r="V278" i="4"/>
  <c r="AL278" i="4"/>
  <c r="V130" i="4"/>
  <c r="AL130" i="4"/>
  <c r="V107" i="4"/>
  <c r="V80" i="4"/>
  <c r="V48" i="4"/>
  <c r="V818" i="4"/>
  <c r="V754" i="4"/>
  <c r="AL754" i="4"/>
  <c r="V742" i="4"/>
  <c r="V332" i="4"/>
  <c r="V324" i="4"/>
  <c r="V306" i="4"/>
  <c r="V247" i="4"/>
  <c r="AL247" i="4"/>
  <c r="V231" i="4"/>
  <c r="AL231" i="4"/>
  <c r="V213" i="4"/>
  <c r="V198" i="4"/>
  <c r="V184" i="4"/>
  <c r="AL184" i="4"/>
  <c r="V168" i="4"/>
  <c r="V151" i="4"/>
  <c r="AL151" i="4"/>
  <c r="V135" i="4"/>
  <c r="AL135" i="4"/>
  <c r="V132" i="4"/>
  <c r="V124" i="4"/>
  <c r="AL124" i="4"/>
  <c r="V116" i="4"/>
  <c r="V109" i="4"/>
  <c r="V100" i="4"/>
  <c r="AL100" i="4"/>
  <c r="V88" i="4"/>
  <c r="V86" i="4"/>
  <c r="V72" i="4"/>
  <c r="V68" i="4"/>
  <c r="V62" i="4"/>
  <c r="AL62" i="4"/>
  <c r="V58" i="4"/>
  <c r="AL58" i="4"/>
  <c r="V54" i="4"/>
  <c r="AL54" i="4"/>
  <c r="V50" i="4"/>
  <c r="V44" i="4"/>
  <c r="AL44" i="4"/>
  <c r="V40" i="4"/>
  <c r="V38" i="4"/>
  <c r="V32" i="4"/>
  <c r="AL32" i="4"/>
  <c r="V28" i="4"/>
  <c r="AL28" i="4"/>
  <c r="V24" i="4"/>
  <c r="AL24" i="4"/>
  <c r="V20" i="4"/>
  <c r="V15" i="4"/>
  <c r="AL15" i="4"/>
  <c r="V7" i="4"/>
  <c r="V675" i="4"/>
  <c r="AL675" i="4"/>
  <c r="V657" i="4"/>
  <c r="V538" i="4"/>
  <c r="AL538" i="4"/>
  <c r="V509" i="4"/>
  <c r="AL509" i="4"/>
  <c r="V478" i="4"/>
  <c r="W478" i="4"/>
  <c r="AM478" i="4"/>
  <c r="V451" i="4"/>
  <c r="V426" i="4"/>
  <c r="W426" i="4"/>
  <c r="AM426" i="4"/>
  <c r="V292" i="4"/>
  <c r="V274" i="4"/>
  <c r="V865" i="4"/>
  <c r="V859" i="4"/>
  <c r="V786" i="4"/>
  <c r="V778" i="4"/>
  <c r="V772" i="4"/>
  <c r="AL772" i="4"/>
  <c r="V767" i="4"/>
  <c r="AL767" i="4"/>
  <c r="V760" i="4"/>
  <c r="V750" i="4"/>
  <c r="V744" i="4"/>
  <c r="V740" i="4"/>
  <c r="AL740" i="4"/>
  <c r="V733" i="4"/>
  <c r="V723" i="4"/>
  <c r="V719" i="4"/>
  <c r="AL719" i="4"/>
  <c r="V705" i="4"/>
  <c r="AL705" i="4"/>
  <c r="V659" i="4"/>
  <c r="V651" i="4"/>
  <c r="V640" i="4"/>
  <c r="V634" i="4"/>
  <c r="V599" i="4"/>
  <c r="W599" i="4"/>
  <c r="AM599" i="4"/>
  <c r="V591" i="4"/>
  <c r="V581" i="4"/>
  <c r="AL581" i="4"/>
  <c r="V564" i="4"/>
  <c r="W564" i="4"/>
  <c r="AM564" i="4"/>
  <c r="V546" i="4"/>
  <c r="W546" i="4"/>
  <c r="AM546" i="4"/>
  <c r="V488" i="4"/>
  <c r="W488" i="4"/>
  <c r="AM488" i="4"/>
  <c r="V481" i="4"/>
  <c r="W481" i="4"/>
  <c r="AM481" i="4"/>
  <c r="V381" i="4"/>
  <c r="AL381" i="4"/>
  <c r="V370" i="4"/>
  <c r="W370" i="4"/>
  <c r="AM370" i="4"/>
  <c r="V350" i="4"/>
  <c r="W350" i="4"/>
  <c r="AM350" i="4"/>
  <c r="V344" i="4"/>
  <c r="AL344" i="4"/>
  <c r="V341" i="4"/>
  <c r="V338" i="4"/>
  <c r="V318" i="4"/>
  <c r="AL318" i="4"/>
  <c r="V296" i="4"/>
  <c r="AL296" i="4"/>
  <c r="V290" i="4"/>
  <c r="AL290" i="4"/>
  <c r="V280" i="4"/>
  <c r="V268" i="4"/>
  <c r="V257" i="4"/>
  <c r="V253" i="4"/>
  <c r="V249" i="4"/>
  <c r="AL249" i="4"/>
  <c r="V245" i="4"/>
  <c r="V241" i="4"/>
  <c r="V229" i="4"/>
  <c r="V225" i="4"/>
  <c r="AL225" i="4"/>
  <c r="V215" i="4"/>
  <c r="V209" i="4"/>
  <c r="AL209" i="4"/>
  <c r="V204" i="4"/>
  <c r="V200" i="4"/>
  <c r="AL200" i="4"/>
  <c r="V194" i="4"/>
  <c r="V188" i="4"/>
  <c r="V180" i="4"/>
  <c r="V174" i="4"/>
  <c r="AL174" i="4"/>
  <c r="V170" i="4"/>
  <c r="V160" i="4"/>
  <c r="W160" i="4"/>
  <c r="AM160" i="4"/>
  <c r="V155" i="4"/>
  <c r="AL155" i="4"/>
  <c r="V148" i="4"/>
  <c r="W148" i="4"/>
  <c r="AM148" i="4"/>
  <c r="V146" i="4"/>
  <c r="W146" i="4"/>
  <c r="AM146" i="4"/>
  <c r="V144" i="4"/>
  <c r="AL144" i="4"/>
  <c r="V136" i="4"/>
  <c r="AL136" i="4"/>
  <c r="V133" i="4"/>
  <c r="W133" i="4"/>
  <c r="AM133" i="4"/>
  <c r="V129" i="4"/>
  <c r="AL129" i="4"/>
  <c r="V126" i="4"/>
  <c r="AL126" i="4"/>
  <c r="V113" i="4"/>
  <c r="W113" i="4"/>
  <c r="AM113" i="4"/>
  <c r="V104" i="4"/>
  <c r="W104" i="4"/>
  <c r="AM104" i="4"/>
  <c r="V101" i="4"/>
  <c r="W101" i="4"/>
  <c r="AM101" i="4"/>
  <c r="V95" i="4"/>
  <c r="W95" i="4"/>
  <c r="AM95" i="4"/>
  <c r="V92" i="4"/>
  <c r="AL92" i="4"/>
  <c r="V89" i="4"/>
  <c r="AL89" i="4"/>
  <c r="V77" i="4"/>
  <c r="W77" i="4"/>
  <c r="AM77" i="4"/>
  <c r="V73" i="4"/>
  <c r="W73" i="4"/>
  <c r="AM73" i="4"/>
  <c r="V67" i="4"/>
  <c r="W67" i="4"/>
  <c r="AM67" i="4"/>
  <c r="V61" i="4"/>
  <c r="W61" i="4"/>
  <c r="AM61" i="4"/>
  <c r="V47" i="4"/>
  <c r="W47" i="4"/>
  <c r="AM47" i="4"/>
  <c r="V37" i="4"/>
  <c r="W37" i="4"/>
  <c r="AM37" i="4"/>
  <c r="V31" i="4"/>
  <c r="AL31" i="4"/>
  <c r="V21" i="4"/>
  <c r="AL21" i="4"/>
  <c r="V884" i="4"/>
  <c r="V879" i="4"/>
  <c r="V876" i="4"/>
  <c r="V856" i="4"/>
  <c r="V851" i="4"/>
  <c r="V845" i="4"/>
  <c r="V840" i="4"/>
  <c r="V836" i="4"/>
  <c r="V832" i="4"/>
  <c r="V829" i="4"/>
  <c r="V827" i="4"/>
  <c r="V819" i="4"/>
  <c r="V815" i="4"/>
  <c r="V812" i="4"/>
  <c r="V810" i="4"/>
  <c r="V808" i="4"/>
  <c r="V801" i="4"/>
  <c r="V792" i="4"/>
  <c r="AL792" i="4"/>
  <c r="V785" i="4"/>
  <c r="V782" i="4"/>
  <c r="AL782" i="4"/>
  <c r="V775" i="4"/>
  <c r="V771" i="4"/>
  <c r="V764" i="4"/>
  <c r="AL764" i="4"/>
  <c r="V762" i="4"/>
  <c r="AL762" i="4"/>
  <c r="V759" i="4"/>
  <c r="AL759" i="4"/>
  <c r="V757" i="4"/>
  <c r="AL757" i="4"/>
  <c r="V751" i="4"/>
  <c r="V747" i="4"/>
  <c r="V743" i="4"/>
  <c r="AL743" i="4"/>
  <c r="V738" i="4"/>
  <c r="V735" i="4"/>
  <c r="V732" i="4"/>
  <c r="V729" i="4"/>
  <c r="AL729" i="4"/>
  <c r="V722" i="4"/>
  <c r="V712" i="4"/>
  <c r="V708" i="4"/>
  <c r="V695" i="4"/>
  <c r="V692" i="4"/>
  <c r="V691" i="4"/>
  <c r="V689" i="4"/>
  <c r="V686" i="4"/>
  <c r="AL686" i="4"/>
  <c r="V684" i="4"/>
  <c r="W684" i="4"/>
  <c r="AM684" i="4"/>
  <c r="V682" i="4"/>
  <c r="AL682" i="4"/>
  <c r="V678" i="4"/>
  <c r="AL678" i="4"/>
  <c r="V676" i="4"/>
  <c r="W676" i="4"/>
  <c r="AM676" i="4"/>
  <c r="V669" i="4"/>
  <c r="AL669" i="4"/>
  <c r="V667" i="4"/>
  <c r="V662" i="4"/>
  <c r="W662" i="4"/>
  <c r="AM662" i="4"/>
  <c r="V660" i="4"/>
  <c r="W660" i="4"/>
  <c r="AM660" i="4"/>
  <c r="V656" i="4"/>
  <c r="AL656" i="4"/>
  <c r="V654" i="4"/>
  <c r="W654" i="4"/>
  <c r="AM654" i="4"/>
  <c r="V643" i="4"/>
  <c r="W643" i="4"/>
  <c r="AM643" i="4"/>
  <c r="V639" i="4"/>
  <c r="AL639" i="4"/>
  <c r="V635" i="4"/>
  <c r="AL635" i="4"/>
  <c r="V632" i="4"/>
  <c r="AL632" i="4"/>
  <c r="V625" i="4"/>
  <c r="V620" i="4"/>
  <c r="AL620" i="4"/>
  <c r="V618" i="4"/>
  <c r="W618" i="4"/>
  <c r="AM618" i="4"/>
  <c r="V613" i="4"/>
  <c r="AL613" i="4"/>
  <c r="V611" i="4"/>
  <c r="W611" i="4"/>
  <c r="AM611" i="4"/>
  <c r="V592" i="4"/>
  <c r="V588" i="4"/>
  <c r="V576" i="4"/>
  <c r="W576" i="4"/>
  <c r="AM576" i="4"/>
  <c r="V571" i="4"/>
  <c r="AL571" i="4"/>
  <c r="V569" i="4"/>
  <c r="AL569" i="4"/>
  <c r="V561" i="4"/>
  <c r="AL561" i="4"/>
  <c r="V559" i="4"/>
  <c r="V554" i="4"/>
  <c r="W554" i="4"/>
  <c r="AM554" i="4"/>
  <c r="V550" i="4"/>
  <c r="AL550" i="4"/>
  <c r="V543" i="4"/>
  <c r="V541" i="4"/>
  <c r="V535" i="4"/>
  <c r="V533" i="4"/>
  <c r="V532" i="4"/>
  <c r="V529" i="4"/>
  <c r="V525" i="4"/>
  <c r="AL525" i="4"/>
  <c r="V521" i="4"/>
  <c r="V518" i="4"/>
  <c r="V512" i="4"/>
  <c r="V510" i="4"/>
  <c r="V503" i="4"/>
  <c r="AL503" i="4"/>
  <c r="V493" i="4"/>
  <c r="AL493" i="4"/>
  <c r="V487" i="4"/>
  <c r="AL487" i="4"/>
  <c r="V485" i="4"/>
  <c r="AL485" i="4"/>
  <c r="V482" i="4"/>
  <c r="AL482" i="4"/>
  <c r="V479" i="4"/>
  <c r="AL479" i="4"/>
  <c r="V468" i="4"/>
  <c r="W468" i="4"/>
  <c r="AM468" i="4"/>
  <c r="V463" i="4"/>
  <c r="AL463" i="4"/>
  <c r="V452" i="4"/>
  <c r="V450" i="4"/>
  <c r="V448" i="4"/>
  <c r="V442" i="4"/>
  <c r="W442" i="4"/>
  <c r="AM442" i="4"/>
  <c r="V437" i="4"/>
  <c r="AL437" i="4"/>
  <c r="V435" i="4"/>
  <c r="V433" i="4"/>
  <c r="W433" i="4"/>
  <c r="AM433" i="4"/>
  <c r="V430" i="4"/>
  <c r="W430" i="4"/>
  <c r="AM430" i="4"/>
  <c r="V427" i="4"/>
  <c r="V422" i="4"/>
  <c r="W422" i="4"/>
  <c r="AM422" i="4"/>
  <c r="V419" i="4"/>
  <c r="V417" i="4"/>
  <c r="W417" i="4"/>
  <c r="AM417" i="4"/>
  <c r="V403" i="4"/>
  <c r="AL403" i="4"/>
  <c r="V398" i="4"/>
  <c r="AL398" i="4"/>
  <c r="V389" i="4"/>
  <c r="AL389" i="4"/>
  <c r="V386" i="4"/>
  <c r="V378" i="4"/>
  <c r="V375" i="4"/>
  <c r="V362" i="4"/>
  <c r="V356" i="4"/>
  <c r="V353" i="4"/>
  <c r="V349" i="4"/>
  <c r="V345" i="4"/>
  <c r="AL345" i="4"/>
  <c r="V337" i="4"/>
  <c r="W337" i="4"/>
  <c r="AM337" i="4"/>
  <c r="V329" i="4"/>
  <c r="AL329" i="4"/>
  <c r="V326" i="4"/>
  <c r="AL326" i="4"/>
  <c r="V323" i="4"/>
  <c r="W323" i="4"/>
  <c r="AM323" i="4"/>
  <c r="V316" i="4"/>
  <c r="AL316" i="4"/>
  <c r="V313" i="4"/>
  <c r="V311" i="4"/>
  <c r="W311" i="4"/>
  <c r="AM311" i="4"/>
  <c r="V308" i="4"/>
  <c r="AL308" i="4"/>
  <c r="V303" i="4"/>
  <c r="W303" i="4"/>
  <c r="AM303" i="4"/>
  <c r="V300" i="4"/>
  <c r="V293" i="4"/>
  <c r="V289" i="4"/>
  <c r="AL289" i="4"/>
  <c r="V281" i="4"/>
  <c r="W281" i="4"/>
  <c r="AM281" i="4"/>
  <c r="V273" i="4"/>
  <c r="W273" i="4"/>
  <c r="AM273" i="4"/>
  <c r="V269" i="4"/>
  <c r="AL269" i="4"/>
  <c r="V265" i="4"/>
  <c r="AL265" i="4"/>
  <c r="V262" i="4"/>
  <c r="AL262" i="4"/>
  <c r="V258" i="4"/>
  <c r="W258" i="4"/>
  <c r="AM258" i="4"/>
  <c r="V246" i="4"/>
  <c r="AL246" i="4"/>
  <c r="V238" i="4"/>
  <c r="W238" i="4"/>
  <c r="AM238" i="4"/>
  <c r="V226" i="4"/>
  <c r="W226" i="4"/>
  <c r="AM226" i="4"/>
  <c r="V218" i="4"/>
  <c r="AL218" i="4"/>
  <c r="V214" i="4"/>
  <c r="W214" i="4"/>
  <c r="AM214" i="4"/>
  <c r="V210" i="4"/>
  <c r="W210" i="4"/>
  <c r="AM210" i="4"/>
  <c r="V207" i="4"/>
  <c r="W207" i="4"/>
  <c r="AM207" i="4"/>
  <c r="V203" i="4"/>
  <c r="W203" i="4"/>
  <c r="AM203" i="4"/>
  <c r="V199" i="4"/>
  <c r="W199" i="4"/>
  <c r="AM199" i="4"/>
  <c r="V191" i="4"/>
  <c r="AL191" i="4"/>
  <c r="V185" i="4"/>
  <c r="W185" i="4"/>
  <c r="AM185" i="4"/>
  <c r="V181" i="4"/>
  <c r="AL181" i="4"/>
  <c r="V177" i="4"/>
  <c r="W177" i="4"/>
  <c r="AM177" i="4"/>
  <c r="V171" i="4"/>
  <c r="W171" i="4"/>
  <c r="AM171" i="4"/>
  <c r="V796" i="4"/>
  <c r="V702" i="4"/>
  <c r="V445" i="4"/>
  <c r="V500" i="4"/>
  <c r="W500" i="4"/>
  <c r="AM500" i="4"/>
  <c r="V379" i="4"/>
  <c r="W379" i="4"/>
  <c r="AM379" i="4"/>
  <c r="V831" i="4"/>
  <c r="V848" i="4"/>
  <c r="V823" i="4"/>
  <c r="V614" i="4"/>
  <c r="W614" i="4"/>
  <c r="AM614" i="4"/>
  <c r="V514" i="4"/>
  <c r="AL514" i="4"/>
  <c r="V373" i="4"/>
  <c r="AL373" i="4"/>
  <c r="V784" i="4"/>
  <c r="V768" i="4"/>
  <c r="V731" i="4"/>
  <c r="W33" i="4"/>
  <c r="AM33" i="4"/>
  <c r="W16" i="4"/>
  <c r="AM16" i="4"/>
  <c r="W783" i="4"/>
  <c r="AM783" i="4"/>
  <c r="W553" i="4"/>
  <c r="AM553" i="4"/>
  <c r="V598" i="4"/>
  <c r="AL598" i="4"/>
  <c r="V395" i="4"/>
  <c r="AL395" i="4"/>
  <c r="W384" i="4"/>
  <c r="AM384" i="4"/>
  <c r="W264" i="4"/>
  <c r="AM264" i="4"/>
  <c r="W201" i="4"/>
  <c r="AM201" i="4"/>
  <c r="W394" i="4"/>
  <c r="AM394" i="4"/>
  <c r="W717" i="4"/>
  <c r="AM717" i="4"/>
  <c r="W746" i="4"/>
  <c r="AM746" i="4"/>
  <c r="W339" i="4"/>
  <c r="AM339" i="4"/>
  <c r="W776" i="4"/>
  <c r="AM776" i="4"/>
  <c r="W377" i="4"/>
  <c r="AM377" i="4"/>
  <c r="W301" i="4"/>
  <c r="AM301" i="4"/>
  <c r="W193" i="4"/>
  <c r="AM193" i="4"/>
  <c r="W276" i="4"/>
  <c r="AM276" i="4"/>
  <c r="W504" i="4"/>
  <c r="AM504" i="4"/>
  <c r="W449" i="4"/>
  <c r="AM449" i="4"/>
  <c r="W499" i="4"/>
  <c r="AM499" i="4"/>
  <c r="W156" i="4"/>
  <c r="AM156" i="4"/>
  <c r="W250" i="4"/>
  <c r="AM250" i="4"/>
  <c r="W531" i="4"/>
  <c r="AM531" i="4"/>
  <c r="W869" i="4"/>
  <c r="AM869" i="4"/>
  <c r="W162" i="4"/>
  <c r="AM162" i="4"/>
  <c r="W183" i="4"/>
  <c r="AM183" i="4"/>
  <c r="W294" i="4"/>
  <c r="AM294" i="4"/>
  <c r="W240" i="4"/>
  <c r="AM240" i="4"/>
  <c r="W35" i="4"/>
  <c r="AM35" i="4"/>
  <c r="W761" i="4"/>
  <c r="AM761" i="4"/>
  <c r="W343" i="4"/>
  <c r="AM343" i="4"/>
  <c r="W489" i="4"/>
  <c r="AM489" i="4"/>
  <c r="W773" i="4"/>
  <c r="AM773" i="4"/>
  <c r="W798" i="4"/>
  <c r="AM798" i="4"/>
  <c r="W465" i="4"/>
  <c r="AM465" i="4"/>
  <c r="W441" i="4"/>
  <c r="AM441" i="4"/>
  <c r="W310" i="4"/>
  <c r="AM310" i="4"/>
  <c r="W314" i="4"/>
  <c r="AM314" i="4"/>
  <c r="W408" i="4"/>
  <c r="AM408" i="4"/>
  <c r="W610" i="4"/>
  <c r="AM610" i="4"/>
  <c r="W648" i="4"/>
  <c r="AM648" i="4"/>
  <c r="W688" i="4"/>
  <c r="AM688" i="4"/>
  <c r="W237" i="4"/>
  <c r="AM237" i="4"/>
  <c r="W763" i="4"/>
  <c r="AM763" i="4"/>
  <c r="W94" i="4"/>
  <c r="AM94" i="4"/>
  <c r="W780" i="4"/>
  <c r="AM780" i="4"/>
  <c r="W255" i="4"/>
  <c r="AM255" i="4"/>
  <c r="W774" i="4"/>
  <c r="AM774" i="4"/>
  <c r="W788" i="4"/>
  <c r="AM788" i="4"/>
  <c r="W595" i="4"/>
  <c r="AM595" i="4"/>
  <c r="W725" i="4"/>
  <c r="AM725" i="4"/>
  <c r="W769" i="4"/>
  <c r="AM769" i="4"/>
  <c r="W600" i="4"/>
  <c r="AM600" i="4"/>
  <c r="W299" i="4"/>
  <c r="AM299" i="4"/>
  <c r="W766" i="4"/>
  <c r="AM766" i="4"/>
  <c r="W69" i="4"/>
  <c r="AM69" i="4"/>
  <c r="V739" i="4"/>
  <c r="AL739" i="4"/>
  <c r="W409" i="4"/>
  <c r="AM409" i="4"/>
  <c r="W228" i="4"/>
  <c r="AM228" i="4"/>
  <c r="W91" i="4"/>
  <c r="AM91" i="4"/>
  <c r="W85" i="4"/>
  <c r="AM85" i="4"/>
  <c r="W335" i="4"/>
  <c r="AM335" i="4"/>
  <c r="W562" i="4"/>
  <c r="AM562" i="4"/>
  <c r="W560" i="4"/>
  <c r="AM560" i="4"/>
  <c r="W724" i="4"/>
  <c r="AM724" i="4"/>
  <c r="W232" i="4"/>
  <c r="AM232" i="4"/>
  <c r="W467" i="4"/>
  <c r="AM467" i="4"/>
  <c r="W169" i="4"/>
  <c r="AM169" i="4"/>
  <c r="W283" i="4"/>
  <c r="AM283" i="4"/>
  <c r="W41" i="4"/>
  <c r="AM41" i="4"/>
  <c r="W894" i="4"/>
  <c r="AM894" i="4"/>
  <c r="W891" i="4"/>
  <c r="AM891" i="4"/>
  <c r="W885" i="4"/>
  <c r="AM885" i="4"/>
  <c r="W134" i="4"/>
  <c r="AM134" i="4"/>
  <c r="W71" i="4"/>
  <c r="AM71" i="4"/>
  <c r="W6" i="4"/>
  <c r="AM6" i="4"/>
  <c r="W624" i="4"/>
  <c r="AM624" i="4"/>
  <c r="W416" i="4"/>
  <c r="AM416" i="4"/>
  <c r="W420" i="4"/>
  <c r="AM420" i="4"/>
  <c r="W368" i="4"/>
  <c r="AM368" i="4"/>
  <c r="W390" i="4"/>
  <c r="AM390" i="4"/>
  <c r="W385" i="4"/>
  <c r="AM385" i="4"/>
  <c r="W501" i="4"/>
  <c r="AM501" i="4"/>
  <c r="W205" i="4"/>
  <c r="AM205" i="4"/>
  <c r="W317" i="4"/>
  <c r="AM317" i="4"/>
  <c r="W388" i="4"/>
  <c r="AM388" i="4"/>
  <c r="W752" i="4"/>
  <c r="AM752" i="4"/>
  <c r="W875" i="4"/>
  <c r="AM875" i="4"/>
  <c r="W106" i="4"/>
  <c r="AM106" i="4"/>
  <c r="W53" i="4"/>
  <c r="AM53" i="4"/>
  <c r="W87" i="4"/>
  <c r="AM87" i="4"/>
  <c r="W157" i="4"/>
  <c r="AM157" i="4"/>
  <c r="V665" i="4"/>
  <c r="W530" i="4"/>
  <c r="AM530" i="4"/>
  <c r="W397" i="4"/>
  <c r="AM397" i="4"/>
  <c r="W586" i="4"/>
  <c r="AM586" i="4"/>
  <c r="W27" i="4"/>
  <c r="AM27" i="4"/>
  <c r="W256" i="4"/>
  <c r="AM256" i="4"/>
  <c r="W371" i="4"/>
  <c r="AM371" i="4"/>
  <c r="W605" i="4"/>
  <c r="AM605" i="4"/>
  <c r="W154" i="4"/>
  <c r="AM154" i="4"/>
  <c r="W202" i="4"/>
  <c r="AM202" i="4"/>
  <c r="W694" i="4"/>
  <c r="AM694" i="4"/>
  <c r="W730" i="4"/>
  <c r="AM730" i="4"/>
  <c r="W26" i="4"/>
  <c r="AM26" i="4"/>
  <c r="W59" i="4"/>
  <c r="AM59" i="4"/>
  <c r="W121" i="4"/>
  <c r="AM121" i="4"/>
  <c r="W128" i="4"/>
  <c r="AM128" i="4"/>
  <c r="W84" i="4"/>
  <c r="AM84" i="4"/>
  <c r="V892" i="4"/>
  <c r="AL892" i="4"/>
  <c r="V870" i="4"/>
  <c r="AL870" i="4"/>
  <c r="W212" i="4"/>
  <c r="AM212" i="4"/>
  <c r="W119" i="4"/>
  <c r="AM119" i="4"/>
  <c r="W65" i="4"/>
  <c r="AM65" i="4"/>
  <c r="W122" i="4"/>
  <c r="AM122" i="4"/>
  <c r="W19" i="4"/>
  <c r="AM19" i="4"/>
  <c r="W123" i="4"/>
  <c r="AM123" i="4"/>
  <c r="AL43" i="4"/>
  <c r="AL175" i="4"/>
  <c r="W540" i="4"/>
  <c r="AM540" i="4"/>
  <c r="AL540" i="4"/>
  <c r="W854" i="4"/>
  <c r="AM854" i="4"/>
  <c r="AL854" i="4"/>
  <c r="W871" i="4"/>
  <c r="AM871" i="4"/>
  <c r="AL871" i="4"/>
  <c r="W881" i="4"/>
  <c r="AM881" i="4"/>
  <c r="AL881" i="4"/>
  <c r="W287" i="4"/>
  <c r="AM287" i="4"/>
  <c r="AL287" i="4"/>
  <c r="W304" i="4"/>
  <c r="AM304" i="4"/>
  <c r="AL304" i="4"/>
  <c r="W327" i="4"/>
  <c r="AM327" i="4"/>
  <c r="AL327" i="4"/>
  <c r="W351" i="4"/>
  <c r="AM351" i="4"/>
  <c r="AL351" i="4"/>
  <c r="W374" i="4"/>
  <c r="AM374" i="4"/>
  <c r="AL374" i="4"/>
  <c r="W392" i="4"/>
  <c r="AM392" i="4"/>
  <c r="AL392" i="4"/>
  <c r="W429" i="4"/>
  <c r="AM429" i="4"/>
  <c r="AL429" i="4"/>
  <c r="W434" i="4"/>
  <c r="AM434" i="4"/>
  <c r="AL434" i="4"/>
  <c r="W455" i="4"/>
  <c r="AM455" i="4"/>
  <c r="AL455" i="4"/>
  <c r="W603" i="4"/>
  <c r="AM603" i="4"/>
  <c r="AL603" i="4"/>
  <c r="W616" i="4"/>
  <c r="AM616" i="4"/>
  <c r="AL616" i="4"/>
  <c r="W641" i="4"/>
  <c r="AM641" i="4"/>
  <c r="AL641" i="4"/>
  <c r="W668" i="4"/>
  <c r="AM668" i="4"/>
  <c r="AL668" i="4"/>
  <c r="W709" i="4"/>
  <c r="AM709" i="4"/>
  <c r="AL709" i="4"/>
  <c r="W734" i="4"/>
  <c r="AM734" i="4"/>
  <c r="AL734" i="4"/>
  <c r="W787" i="4"/>
  <c r="AM787" i="4"/>
  <c r="AL787" i="4"/>
  <c r="W793" i="4"/>
  <c r="AM793" i="4"/>
  <c r="AL793" i="4"/>
  <c r="W804" i="4"/>
  <c r="AM804" i="4"/>
  <c r="AL804" i="4"/>
  <c r="W811" i="4"/>
  <c r="AM811" i="4"/>
  <c r="AL811" i="4"/>
  <c r="W830" i="4"/>
  <c r="AM830" i="4"/>
  <c r="AL830" i="4"/>
  <c r="W844" i="4"/>
  <c r="AM844" i="4"/>
  <c r="AL844" i="4"/>
  <c r="W867" i="4"/>
  <c r="AM867" i="4"/>
  <c r="AL867" i="4"/>
  <c r="W880" i="4"/>
  <c r="AM880" i="4"/>
  <c r="AL880" i="4"/>
  <c r="W137" i="4"/>
  <c r="AM137" i="4"/>
  <c r="AL137" i="4"/>
  <c r="W153" i="4"/>
  <c r="AM153" i="4"/>
  <c r="AL153" i="4"/>
  <c r="W178" i="4"/>
  <c r="AM178" i="4"/>
  <c r="AL178" i="4"/>
  <c r="W217" i="4"/>
  <c r="AM217" i="4"/>
  <c r="AL217" i="4"/>
  <c r="W251" i="4"/>
  <c r="AM251" i="4"/>
  <c r="AL251" i="4"/>
  <c r="W315" i="4"/>
  <c r="AM315" i="4"/>
  <c r="AL315" i="4"/>
  <c r="W336" i="4"/>
  <c r="AM336" i="4"/>
  <c r="AL336" i="4"/>
  <c r="W496" i="4"/>
  <c r="AM496" i="4"/>
  <c r="AL496" i="4"/>
  <c r="W607" i="4"/>
  <c r="AM607" i="4"/>
  <c r="AL607" i="4"/>
  <c r="W644" i="4"/>
  <c r="AM644" i="4"/>
  <c r="AL644" i="4"/>
  <c r="W737" i="4"/>
  <c r="AM737" i="4"/>
  <c r="AL737" i="4"/>
  <c r="W756" i="4"/>
  <c r="AM756" i="4"/>
  <c r="AL756" i="4"/>
  <c r="W877" i="4"/>
  <c r="AM877" i="4"/>
  <c r="AL877" i="4"/>
  <c r="W56" i="4"/>
  <c r="AM56" i="4"/>
  <c r="AL56" i="4"/>
  <c r="W74" i="4"/>
  <c r="AM74" i="4"/>
  <c r="AL74" i="4"/>
  <c r="W105" i="4"/>
  <c r="AM105" i="4"/>
  <c r="AL105" i="4"/>
  <c r="W114" i="4"/>
  <c r="AM114" i="4"/>
  <c r="AL114" i="4"/>
  <c r="W141" i="4"/>
  <c r="AM141" i="4"/>
  <c r="AL141" i="4"/>
  <c r="W176" i="4"/>
  <c r="AM176" i="4"/>
  <c r="AL176" i="4"/>
  <c r="W206" i="4"/>
  <c r="AM206" i="4"/>
  <c r="AL206" i="4"/>
  <c r="W239" i="4"/>
  <c r="AM239" i="4"/>
  <c r="AL239" i="4"/>
  <c r="W814" i="4"/>
  <c r="AM814" i="4"/>
  <c r="AL814" i="4"/>
  <c r="W64" i="4"/>
  <c r="AM64" i="4"/>
  <c r="AL64" i="4"/>
  <c r="W159" i="4"/>
  <c r="AM159" i="4"/>
  <c r="AL159" i="4"/>
  <c r="W460" i="4"/>
  <c r="AM460" i="4"/>
  <c r="AL460" i="4"/>
  <c r="W285" i="4"/>
  <c r="AM285" i="4"/>
  <c r="AL285" i="4"/>
  <c r="W305" i="4"/>
  <c r="AM305" i="4"/>
  <c r="AL305" i="4"/>
  <c r="W347" i="4"/>
  <c r="AM347" i="4"/>
  <c r="AL347" i="4"/>
  <c r="W366" i="4"/>
  <c r="AM366" i="4"/>
  <c r="AL366" i="4"/>
  <c r="W456" i="4"/>
  <c r="AM456" i="4"/>
  <c r="AL456" i="4"/>
  <c r="W539" i="4"/>
  <c r="AM539" i="4"/>
  <c r="AL539" i="4"/>
  <c r="W573" i="4"/>
  <c r="AM573" i="4"/>
  <c r="AL573" i="4"/>
  <c r="W650" i="4"/>
  <c r="AM650" i="4"/>
  <c r="AL650" i="4"/>
  <c r="W710" i="4"/>
  <c r="AM710" i="4"/>
  <c r="AL710" i="4"/>
  <c r="W825" i="4"/>
  <c r="AM825" i="4"/>
  <c r="AL825" i="4"/>
  <c r="W872" i="4"/>
  <c r="AM872" i="4"/>
  <c r="AL872" i="4"/>
  <c r="W139" i="4"/>
  <c r="AM139" i="4"/>
  <c r="AL139" i="4"/>
  <c r="W235" i="4"/>
  <c r="AM235" i="4"/>
  <c r="AL235" i="4"/>
  <c r="W587" i="4"/>
  <c r="AM587" i="4"/>
  <c r="AL587" i="4"/>
  <c r="W259" i="4"/>
  <c r="AM259" i="4"/>
  <c r="AL259" i="4"/>
  <c r="W393" i="4"/>
  <c r="AM393" i="4"/>
  <c r="AL393" i="4"/>
  <c r="W579" i="4"/>
  <c r="AM579" i="4"/>
  <c r="AL579" i="4"/>
  <c r="W888" i="4"/>
  <c r="AM888" i="4"/>
  <c r="AL888" i="4"/>
  <c r="W382" i="4"/>
  <c r="AM382" i="4"/>
  <c r="AL382" i="4"/>
  <c r="W319" i="4"/>
  <c r="AM319" i="4"/>
  <c r="AL319" i="4"/>
  <c r="W557" i="4"/>
  <c r="AM557" i="4"/>
  <c r="AL557" i="4"/>
  <c r="W681" i="4"/>
  <c r="AM681" i="4"/>
  <c r="AL681" i="4"/>
  <c r="W753" i="4"/>
  <c r="AM753" i="4"/>
  <c r="AL753" i="4"/>
  <c r="W76" i="4"/>
  <c r="AM76" i="4"/>
  <c r="AL76" i="4"/>
  <c r="W330" i="4"/>
  <c r="AM330" i="4"/>
  <c r="AL330" i="4"/>
  <c r="W841" i="4"/>
  <c r="AM841" i="4"/>
  <c r="AL841" i="4"/>
  <c r="AL19" i="4"/>
  <c r="AL45" i="4"/>
  <c r="AL51" i="4"/>
  <c r="AL81" i="4"/>
  <c r="AL99" i="4"/>
  <c r="AL115" i="4"/>
  <c r="AL125" i="4"/>
  <c r="AL148" i="4"/>
  <c r="AL189" i="4"/>
  <c r="AL197" i="4"/>
  <c r="AL222" i="4"/>
  <c r="AL236" i="4"/>
  <c r="AL244" i="4"/>
  <c r="AL275" i="4"/>
  <c r="W293" i="4"/>
  <c r="AM293" i="4"/>
  <c r="AL293" i="4"/>
  <c r="W435" i="4"/>
  <c r="AM435" i="4"/>
  <c r="AL435" i="4"/>
  <c r="W450" i="4"/>
  <c r="AM450" i="4"/>
  <c r="AL450" i="4"/>
  <c r="W591" i="4"/>
  <c r="AM591" i="4"/>
  <c r="AL591" i="4"/>
  <c r="W361" i="4"/>
  <c r="AM361" i="4"/>
  <c r="AL361" i="4"/>
  <c r="W383" i="4"/>
  <c r="AM383" i="4"/>
  <c r="AL383" i="4"/>
  <c r="W279" i="4"/>
  <c r="AM279" i="4"/>
  <c r="AL279" i="4"/>
  <c r="W658" i="4"/>
  <c r="AM658" i="4"/>
  <c r="AL658" i="4"/>
  <c r="W372" i="4"/>
  <c r="AM372" i="4"/>
  <c r="AL372" i="4"/>
  <c r="W297" i="4"/>
  <c r="AM297" i="4"/>
  <c r="AL297" i="4"/>
  <c r="W464" i="4"/>
  <c r="AM464" i="4"/>
  <c r="AL464" i="4"/>
  <c r="W354" i="4"/>
  <c r="AM354" i="4"/>
  <c r="AL354" i="4"/>
  <c r="W333" i="4"/>
  <c r="AM333" i="4"/>
  <c r="AL333" i="4"/>
  <c r="W629" i="4"/>
  <c r="AM629" i="4"/>
  <c r="AL629" i="4"/>
  <c r="AL63" i="4"/>
  <c r="AL95" i="4"/>
  <c r="AL103" i="4"/>
  <c r="AL150" i="4"/>
  <c r="AL167" i="4"/>
  <c r="W665" i="4"/>
  <c r="AM665" i="4"/>
  <c r="AL665" i="4"/>
  <c r="W731" i="4"/>
  <c r="AM731" i="4"/>
  <c r="AL731" i="4"/>
  <c r="W784" i="4"/>
  <c r="AM784" i="4"/>
  <c r="AL784" i="4"/>
  <c r="W848" i="4"/>
  <c r="AM848" i="4"/>
  <c r="AL848" i="4"/>
  <c r="W831" i="4"/>
  <c r="AM831" i="4"/>
  <c r="AL831" i="4"/>
  <c r="W796" i="4"/>
  <c r="AM796" i="4"/>
  <c r="AL796" i="4"/>
  <c r="W768" i="4"/>
  <c r="AM768" i="4"/>
  <c r="AL768" i="4"/>
  <c r="W823" i="4"/>
  <c r="AM823" i="4"/>
  <c r="AL823" i="4"/>
  <c r="W445" i="4"/>
  <c r="AM445" i="4"/>
  <c r="AL445" i="4"/>
  <c r="W702" i="4"/>
  <c r="AM702" i="4"/>
  <c r="AL702" i="4"/>
  <c r="W300" i="4"/>
  <c r="AM300" i="4"/>
  <c r="AL300" i="4"/>
  <c r="W313" i="4"/>
  <c r="AM313" i="4"/>
  <c r="AL313" i="4"/>
  <c r="W353" i="4"/>
  <c r="AM353" i="4"/>
  <c r="AL353" i="4"/>
  <c r="W362" i="4"/>
  <c r="AM362" i="4"/>
  <c r="AL362" i="4"/>
  <c r="W375" i="4"/>
  <c r="AM375" i="4"/>
  <c r="AL375" i="4"/>
  <c r="W386" i="4"/>
  <c r="AM386" i="4"/>
  <c r="AL386" i="4"/>
  <c r="W448" i="4"/>
  <c r="AM448" i="4"/>
  <c r="AL448" i="4"/>
  <c r="W452" i="4"/>
  <c r="AM452" i="4"/>
  <c r="AL452" i="4"/>
  <c r="W510" i="4"/>
  <c r="AM510" i="4"/>
  <c r="AL510" i="4"/>
  <c r="W518" i="4"/>
  <c r="AM518" i="4"/>
  <c r="AL518" i="4"/>
  <c r="W521" i="4"/>
  <c r="AM521" i="4"/>
  <c r="AL521" i="4"/>
  <c r="W529" i="4"/>
  <c r="AM529" i="4"/>
  <c r="AL529" i="4"/>
  <c r="W532" i="4"/>
  <c r="AM532" i="4"/>
  <c r="AL532" i="4"/>
  <c r="W535" i="4"/>
  <c r="AM535" i="4"/>
  <c r="AL535" i="4"/>
  <c r="W543" i="4"/>
  <c r="AM543" i="4"/>
  <c r="AL543" i="4"/>
  <c r="W588" i="4"/>
  <c r="AM588" i="4"/>
  <c r="AL588" i="4"/>
  <c r="W625" i="4"/>
  <c r="AM625" i="4"/>
  <c r="AL625" i="4"/>
  <c r="W689" i="4"/>
  <c r="AM689" i="4"/>
  <c r="AL689" i="4"/>
  <c r="W692" i="4"/>
  <c r="AM692" i="4"/>
  <c r="AL692" i="4"/>
  <c r="W708" i="4"/>
  <c r="AM708" i="4"/>
  <c r="AL708" i="4"/>
  <c r="W722" i="4"/>
  <c r="AM722" i="4"/>
  <c r="AL722" i="4"/>
  <c r="W735" i="4"/>
  <c r="AM735" i="4"/>
  <c r="AL735" i="4"/>
  <c r="W738" i="4"/>
  <c r="AM738" i="4"/>
  <c r="AL738" i="4"/>
  <c r="W747" i="4"/>
  <c r="AM747" i="4"/>
  <c r="AL747" i="4"/>
  <c r="W771" i="4"/>
  <c r="AM771" i="4"/>
  <c r="AL771" i="4"/>
  <c r="W808" i="4"/>
  <c r="AM808" i="4"/>
  <c r="AL808" i="4"/>
  <c r="W812" i="4"/>
  <c r="AM812" i="4"/>
  <c r="AL812" i="4"/>
  <c r="W819" i="4"/>
  <c r="AM819" i="4"/>
  <c r="AL819" i="4"/>
  <c r="W829" i="4"/>
  <c r="AM829" i="4"/>
  <c r="AL829" i="4"/>
  <c r="W836" i="4"/>
  <c r="AM836" i="4"/>
  <c r="AL836" i="4"/>
  <c r="W845" i="4"/>
  <c r="AM845" i="4"/>
  <c r="AL845" i="4"/>
  <c r="W856" i="4"/>
  <c r="AM856" i="4"/>
  <c r="AL856" i="4"/>
  <c r="W879" i="4"/>
  <c r="AM879" i="4"/>
  <c r="AL879" i="4"/>
  <c r="W170" i="4"/>
  <c r="AM170" i="4"/>
  <c r="AL170" i="4"/>
  <c r="W180" i="4"/>
  <c r="AM180" i="4"/>
  <c r="AL180" i="4"/>
  <c r="W188" i="4"/>
  <c r="AM188" i="4"/>
  <c r="AL188" i="4"/>
  <c r="W241" i="4"/>
  <c r="AM241" i="4"/>
  <c r="AL241" i="4"/>
  <c r="W257" i="4"/>
  <c r="AM257" i="4"/>
  <c r="AL257" i="4"/>
  <c r="W268" i="4"/>
  <c r="AM268" i="4"/>
  <c r="AL268" i="4"/>
  <c r="W338" i="4"/>
  <c r="AM338" i="4"/>
  <c r="AL338" i="4"/>
  <c r="W640" i="4"/>
  <c r="AM640" i="4"/>
  <c r="AL640" i="4"/>
  <c r="W659" i="4"/>
  <c r="AM659" i="4"/>
  <c r="AL659" i="4"/>
  <c r="W733" i="4"/>
  <c r="AM733" i="4"/>
  <c r="AL733" i="4"/>
  <c r="W750" i="4"/>
  <c r="AM750" i="4"/>
  <c r="AL750" i="4"/>
  <c r="W778" i="4"/>
  <c r="AM778" i="4"/>
  <c r="AL778" i="4"/>
  <c r="W865" i="4"/>
  <c r="AM865" i="4"/>
  <c r="AL865" i="4"/>
  <c r="W292" i="4"/>
  <c r="AM292" i="4"/>
  <c r="AL292" i="4"/>
  <c r="W451" i="4"/>
  <c r="AM451" i="4"/>
  <c r="AL451" i="4"/>
  <c r="W657" i="4"/>
  <c r="AM657" i="4"/>
  <c r="AL657" i="4"/>
  <c r="W7" i="4"/>
  <c r="AM7" i="4"/>
  <c r="AL7" i="4"/>
  <c r="W20" i="4"/>
  <c r="AM20" i="4"/>
  <c r="AL20" i="4"/>
  <c r="W38" i="4"/>
  <c r="AM38" i="4"/>
  <c r="AL38" i="4"/>
  <c r="W72" i="4"/>
  <c r="AM72" i="4"/>
  <c r="AL72" i="4"/>
  <c r="W88" i="4"/>
  <c r="AM88" i="4"/>
  <c r="AL88" i="4"/>
  <c r="W109" i="4"/>
  <c r="AM109" i="4"/>
  <c r="AL109" i="4"/>
  <c r="W132" i="4"/>
  <c r="AM132" i="4"/>
  <c r="AL132" i="4"/>
  <c r="W213" i="4"/>
  <c r="AM213" i="4"/>
  <c r="AL213" i="4"/>
  <c r="W332" i="4"/>
  <c r="AM332" i="4"/>
  <c r="AL332" i="4"/>
  <c r="W48" i="4"/>
  <c r="AM48" i="4"/>
  <c r="AL48" i="4"/>
  <c r="W107" i="4"/>
  <c r="AM107" i="4"/>
  <c r="AL107" i="4"/>
  <c r="W864" i="4"/>
  <c r="AM864" i="4"/>
  <c r="AL864" i="4"/>
  <c r="AL61" i="4"/>
  <c r="AL73" i="4"/>
  <c r="AL171" i="4"/>
  <c r="AL185" i="4"/>
  <c r="AL376" i="4"/>
  <c r="AL379" i="4"/>
  <c r="AL387" i="4"/>
  <c r="AL417" i="4"/>
  <c r="AL422" i="4"/>
  <c r="AL426" i="4"/>
  <c r="AL430" i="4"/>
  <c r="AL438" i="4"/>
  <c r="AL468" i="4"/>
  <c r="AL481" i="4"/>
  <c r="AL500" i="4"/>
  <c r="AL507" i="4"/>
  <c r="AL546" i="4"/>
  <c r="AL554" i="4"/>
  <c r="AL568" i="4"/>
  <c r="AL611" i="4"/>
  <c r="AL654" i="4"/>
  <c r="AL662" i="4"/>
  <c r="AL684" i="4"/>
  <c r="W349" i="4"/>
  <c r="AM349" i="4"/>
  <c r="AL349" i="4"/>
  <c r="W356" i="4"/>
  <c r="AM356" i="4"/>
  <c r="AL356" i="4"/>
  <c r="W378" i="4"/>
  <c r="AM378" i="4"/>
  <c r="AL378" i="4"/>
  <c r="W419" i="4"/>
  <c r="AM419" i="4"/>
  <c r="AL419" i="4"/>
  <c r="W427" i="4"/>
  <c r="AM427" i="4"/>
  <c r="AL427" i="4"/>
  <c r="W512" i="4"/>
  <c r="AM512" i="4"/>
  <c r="AL512" i="4"/>
  <c r="W533" i="4"/>
  <c r="AM533" i="4"/>
  <c r="AL533" i="4"/>
  <c r="W541" i="4"/>
  <c r="AM541" i="4"/>
  <c r="AL541" i="4"/>
  <c r="W559" i="4"/>
  <c r="AM559" i="4"/>
  <c r="AL559" i="4"/>
  <c r="W592" i="4"/>
  <c r="AM592" i="4"/>
  <c r="AL592" i="4"/>
  <c r="W667" i="4"/>
  <c r="AM667" i="4"/>
  <c r="AL667" i="4"/>
  <c r="W691" i="4"/>
  <c r="AM691" i="4"/>
  <c r="AL691" i="4"/>
  <c r="W695" i="4"/>
  <c r="AM695" i="4"/>
  <c r="AL695" i="4"/>
  <c r="W712" i="4"/>
  <c r="AM712" i="4"/>
  <c r="AL712" i="4"/>
  <c r="W732" i="4"/>
  <c r="AM732" i="4"/>
  <c r="AL732" i="4"/>
  <c r="W751" i="4"/>
  <c r="AM751" i="4"/>
  <c r="AL751" i="4"/>
  <c r="W775" i="4"/>
  <c r="AM775" i="4"/>
  <c r="AL775" i="4"/>
  <c r="W785" i="4"/>
  <c r="AM785" i="4"/>
  <c r="AL785" i="4"/>
  <c r="W801" i="4"/>
  <c r="AM801" i="4"/>
  <c r="AL801" i="4"/>
  <c r="W810" i="4"/>
  <c r="AM810" i="4"/>
  <c r="AL810" i="4"/>
  <c r="W815" i="4"/>
  <c r="AM815" i="4"/>
  <c r="AL815" i="4"/>
  <c r="W827" i="4"/>
  <c r="AM827" i="4"/>
  <c r="AL827" i="4"/>
  <c r="W832" i="4"/>
  <c r="AM832" i="4"/>
  <c r="AL832" i="4"/>
  <c r="W840" i="4"/>
  <c r="AM840" i="4"/>
  <c r="AL840" i="4"/>
  <c r="W851" i="4"/>
  <c r="AM851" i="4"/>
  <c r="AL851" i="4"/>
  <c r="W876" i="4"/>
  <c r="AM876" i="4"/>
  <c r="AL876" i="4"/>
  <c r="W884" i="4"/>
  <c r="AM884" i="4"/>
  <c r="AL884" i="4"/>
  <c r="W194" i="4"/>
  <c r="AM194" i="4"/>
  <c r="AL194" i="4"/>
  <c r="W204" i="4"/>
  <c r="AM204" i="4"/>
  <c r="AL204" i="4"/>
  <c r="W215" i="4"/>
  <c r="AM215" i="4"/>
  <c r="AL215" i="4"/>
  <c r="W229" i="4"/>
  <c r="AM229" i="4"/>
  <c r="AL229" i="4"/>
  <c r="W245" i="4"/>
  <c r="AM245" i="4"/>
  <c r="AL245" i="4"/>
  <c r="W253" i="4"/>
  <c r="AM253" i="4"/>
  <c r="AL253" i="4"/>
  <c r="W280" i="4"/>
  <c r="AM280" i="4"/>
  <c r="AL280" i="4"/>
  <c r="W341" i="4"/>
  <c r="AM341" i="4"/>
  <c r="AL341" i="4"/>
  <c r="W634" i="4"/>
  <c r="AM634" i="4"/>
  <c r="AL634" i="4"/>
  <c r="W651" i="4"/>
  <c r="AM651" i="4"/>
  <c r="AL651" i="4"/>
  <c r="W723" i="4"/>
  <c r="AM723" i="4"/>
  <c r="AL723" i="4"/>
  <c r="W744" i="4"/>
  <c r="AM744" i="4"/>
  <c r="AL744" i="4"/>
  <c r="W760" i="4"/>
  <c r="AM760" i="4"/>
  <c r="AL760" i="4"/>
  <c r="W786" i="4"/>
  <c r="AM786" i="4"/>
  <c r="AL786" i="4"/>
  <c r="W859" i="4"/>
  <c r="W274" i="4"/>
  <c r="AM274" i="4"/>
  <c r="AL274" i="4"/>
  <c r="W40" i="4"/>
  <c r="AM40" i="4"/>
  <c r="AL40" i="4"/>
  <c r="W50" i="4"/>
  <c r="AM50" i="4"/>
  <c r="AL50" i="4"/>
  <c r="W68" i="4"/>
  <c r="AM68" i="4"/>
  <c r="AL68" i="4"/>
  <c r="W86" i="4"/>
  <c r="AM86" i="4"/>
  <c r="AL86" i="4"/>
  <c r="W116" i="4"/>
  <c r="AM116" i="4"/>
  <c r="AL116" i="4"/>
  <c r="W168" i="4"/>
  <c r="AM168" i="4"/>
  <c r="AL168" i="4"/>
  <c r="W198" i="4"/>
  <c r="AM198" i="4"/>
  <c r="AL198" i="4"/>
  <c r="W306" i="4"/>
  <c r="AM306" i="4"/>
  <c r="AL306" i="4"/>
  <c r="W324" i="4"/>
  <c r="AM324" i="4"/>
  <c r="AL324" i="4"/>
  <c r="W742" i="4"/>
  <c r="AM742" i="4"/>
  <c r="AL742" i="4"/>
  <c r="W818" i="4"/>
  <c r="AM818" i="4"/>
  <c r="AL818" i="4"/>
  <c r="W80" i="4"/>
  <c r="AM80" i="4"/>
  <c r="AL80" i="4"/>
  <c r="W462" i="4"/>
  <c r="AM462" i="4"/>
  <c r="AL462" i="4"/>
  <c r="W483" i="4"/>
  <c r="AM483" i="4"/>
  <c r="AL483" i="4"/>
  <c r="W850" i="4"/>
  <c r="AM850" i="4"/>
  <c r="AL850" i="4"/>
  <c r="W380" i="4"/>
  <c r="AM380" i="4"/>
  <c r="AL380" i="4"/>
  <c r="W443" i="4"/>
  <c r="AM443" i="4"/>
  <c r="AL443" i="4"/>
  <c r="W457" i="4"/>
  <c r="AM457" i="4"/>
  <c r="AL457" i="4"/>
  <c r="W520" i="4"/>
  <c r="AM520" i="4"/>
  <c r="AL520" i="4"/>
  <c r="W542" i="4"/>
  <c r="AM542" i="4"/>
  <c r="AL542" i="4"/>
  <c r="W556" i="4"/>
  <c r="AM556" i="4"/>
  <c r="AL556" i="4"/>
  <c r="W570" i="4"/>
  <c r="AM570" i="4"/>
  <c r="AL570" i="4"/>
  <c r="W577" i="4"/>
  <c r="AM577" i="4"/>
  <c r="AL577" i="4"/>
  <c r="W619" i="4"/>
  <c r="AM619" i="4"/>
  <c r="AL619" i="4"/>
  <c r="W714" i="4"/>
  <c r="AM714" i="4"/>
  <c r="AL714" i="4"/>
  <c r="W741" i="4"/>
  <c r="AM741" i="4"/>
  <c r="AL741" i="4"/>
  <c r="W755" i="4"/>
  <c r="AM755" i="4"/>
  <c r="AL755" i="4"/>
  <c r="W789" i="4"/>
  <c r="AM789" i="4"/>
  <c r="AL789" i="4"/>
  <c r="W802" i="4"/>
  <c r="AM802" i="4"/>
  <c r="AL802" i="4"/>
  <c r="W806" i="4"/>
  <c r="AM806" i="4"/>
  <c r="AL806" i="4"/>
  <c r="W817" i="4"/>
  <c r="AM817" i="4"/>
  <c r="AL817" i="4"/>
  <c r="W834" i="4"/>
  <c r="AM834" i="4"/>
  <c r="AL834" i="4"/>
  <c r="W852" i="4"/>
  <c r="AM852" i="4"/>
  <c r="AL852" i="4"/>
  <c r="W883" i="4"/>
  <c r="AM883" i="4"/>
  <c r="AL883" i="4"/>
  <c r="W138" i="4"/>
  <c r="AM138" i="4"/>
  <c r="AL138" i="4"/>
  <c r="W211" i="4"/>
  <c r="AM211" i="4"/>
  <c r="AL211" i="4"/>
  <c r="W221" i="4"/>
  <c r="AM221" i="4"/>
  <c r="AL221" i="4"/>
  <c r="W270" i="4"/>
  <c r="AM270" i="4"/>
  <c r="AL270" i="4"/>
  <c r="W288" i="4"/>
  <c r="AM288" i="4"/>
  <c r="AL288" i="4"/>
  <c r="W334" i="4"/>
  <c r="AM334" i="4"/>
  <c r="AL334" i="4"/>
  <c r="W589" i="4"/>
  <c r="AM589" i="4"/>
  <c r="AL589" i="4"/>
  <c r="W687" i="4"/>
  <c r="AM687" i="4"/>
  <c r="AL687" i="4"/>
  <c r="W748" i="4"/>
  <c r="AM748" i="4"/>
  <c r="AL748" i="4"/>
  <c r="W765" i="4"/>
  <c r="AM765" i="4"/>
  <c r="AL765" i="4"/>
  <c r="W807" i="4"/>
  <c r="AM807" i="4"/>
  <c r="AL807" i="4"/>
  <c r="W252" i="4"/>
  <c r="AM252" i="4"/>
  <c r="AL252" i="4"/>
  <c r="W878" i="4"/>
  <c r="AM878" i="4"/>
  <c r="AL878" i="4"/>
  <c r="W30" i="4"/>
  <c r="AM30" i="4"/>
  <c r="AL30" i="4"/>
  <c r="W42" i="4"/>
  <c r="AM42" i="4"/>
  <c r="AL42" i="4"/>
  <c r="W60" i="4"/>
  <c r="AM60" i="4"/>
  <c r="AL60" i="4"/>
  <c r="W70" i="4"/>
  <c r="AM70" i="4"/>
  <c r="AL70" i="4"/>
  <c r="W110" i="4"/>
  <c r="AM110" i="4"/>
  <c r="AL110" i="4"/>
  <c r="W190" i="4"/>
  <c r="AM190" i="4"/>
  <c r="AL190" i="4"/>
  <c r="W223" i="4"/>
  <c r="AM223" i="4"/>
  <c r="AL223" i="4"/>
  <c r="W320" i="4"/>
  <c r="AM320" i="4"/>
  <c r="AL320" i="4"/>
  <c r="W34" i="4"/>
  <c r="AM34" i="4"/>
  <c r="AL34" i="4"/>
  <c r="W358" i="4"/>
  <c r="AM358" i="4"/>
  <c r="AL358" i="4"/>
  <c r="W400" i="4"/>
  <c r="AM400" i="4"/>
  <c r="AL400" i="4"/>
  <c r="W473" i="4"/>
  <c r="AM473" i="4"/>
  <c r="AL473" i="4"/>
  <c r="W506" i="4"/>
  <c r="AM506" i="4"/>
  <c r="AL506" i="4"/>
  <c r="W527" i="4"/>
  <c r="AM527" i="4"/>
  <c r="AL527" i="4"/>
  <c r="W584" i="4"/>
  <c r="AM584" i="4"/>
  <c r="AL584" i="4"/>
  <c r="W608" i="4"/>
  <c r="AM608" i="4"/>
  <c r="AL608" i="4"/>
  <c r="W693" i="4"/>
  <c r="AM693" i="4"/>
  <c r="AL693" i="4"/>
  <c r="W699" i="4"/>
  <c r="AM699" i="4"/>
  <c r="AL699" i="4"/>
  <c r="W726" i="4"/>
  <c r="AM726" i="4"/>
  <c r="AL726" i="4"/>
  <c r="W800" i="4"/>
  <c r="AM800" i="4"/>
  <c r="AL800" i="4"/>
  <c r="W805" i="4"/>
  <c r="AM805" i="4"/>
  <c r="AL805" i="4"/>
  <c r="W843" i="4"/>
  <c r="AM843" i="4"/>
  <c r="AL843" i="4"/>
  <c r="W882" i="4"/>
  <c r="AM882" i="4"/>
  <c r="AL882" i="4"/>
  <c r="W219" i="4"/>
  <c r="AM219" i="4"/>
  <c r="AL219" i="4"/>
  <c r="W631" i="4"/>
  <c r="AM631" i="4"/>
  <c r="AL631" i="4"/>
  <c r="W837" i="4"/>
  <c r="AM837" i="4"/>
  <c r="AL837" i="4"/>
  <c r="W621" i="4"/>
  <c r="AM621" i="4"/>
  <c r="AL621" i="4"/>
  <c r="W96" i="4"/>
  <c r="AM96" i="4"/>
  <c r="AL96" i="4"/>
  <c r="W813" i="4"/>
  <c r="AM813" i="4"/>
  <c r="AL813" i="4"/>
  <c r="W18" i="4"/>
  <c r="AM18" i="4"/>
  <c r="AL18" i="4"/>
  <c r="W497" i="4"/>
  <c r="AM497" i="4"/>
  <c r="AL497" i="4"/>
  <c r="W602" i="4"/>
  <c r="AM602" i="4"/>
  <c r="AL602" i="4"/>
  <c r="W671" i="4"/>
  <c r="AM671" i="4"/>
  <c r="AL671" i="4"/>
  <c r="W794" i="4"/>
  <c r="AM794" i="4"/>
  <c r="AL794" i="4"/>
  <c r="W127" i="4"/>
  <c r="AM127" i="4"/>
  <c r="AL127" i="4"/>
  <c r="W803" i="4"/>
  <c r="AM803" i="4"/>
  <c r="AL803" i="4"/>
  <c r="W713" i="4"/>
  <c r="AM713" i="4"/>
  <c r="AL713" i="4"/>
  <c r="W893" i="4"/>
  <c r="AM893" i="4"/>
  <c r="AL893" i="4"/>
  <c r="W82" i="4"/>
  <c r="AM82" i="4"/>
  <c r="AL82" i="4"/>
  <c r="W528" i="4"/>
  <c r="AM528" i="4"/>
  <c r="AL528" i="4"/>
  <c r="W461" i="4"/>
  <c r="AM461" i="4"/>
  <c r="AL461" i="4"/>
  <c r="W574" i="4"/>
  <c r="AM574" i="4"/>
  <c r="AL574" i="4"/>
  <c r="W855" i="4"/>
  <c r="AM855" i="4"/>
  <c r="AL855" i="4"/>
  <c r="AL601" i="4"/>
  <c r="AM601" i="4"/>
  <c r="AL37" i="4"/>
  <c r="AL47" i="4"/>
  <c r="AL57" i="4"/>
  <c r="AL67" i="4"/>
  <c r="AL77" i="4"/>
  <c r="AL101" i="4"/>
  <c r="AL104" i="4"/>
  <c r="AL113" i="4"/>
  <c r="AL133" i="4"/>
  <c r="AL146" i="4"/>
  <c r="AL160" i="4"/>
  <c r="AL164" i="4"/>
  <c r="AL177" i="4"/>
  <c r="AL195" i="4"/>
  <c r="AL199" i="4"/>
  <c r="AL203" i="4"/>
  <c r="AL207" i="4"/>
  <c r="AL210" i="4"/>
  <c r="AL214" i="4"/>
  <c r="AL226" i="4"/>
  <c r="AL230" i="4"/>
  <c r="AL238" i="4"/>
  <c r="AL242" i="4"/>
  <c r="AL258" i="4"/>
  <c r="AL273" i="4"/>
  <c r="AL277" i="4"/>
  <c r="AL281" i="4"/>
  <c r="AL295" i="4"/>
  <c r="AL303" i="4"/>
  <c r="AL311" i="4"/>
  <c r="AL323" i="4"/>
  <c r="AL337" i="4"/>
  <c r="AL350" i="4"/>
  <c r="AL357" i="4"/>
  <c r="AL363" i="4"/>
  <c r="AL370" i="4"/>
  <c r="AL407" i="4"/>
  <c r="AL415" i="4"/>
  <c r="AL424" i="4"/>
  <c r="AL428" i="4"/>
  <c r="AL433" i="4"/>
  <c r="AL442" i="4"/>
  <c r="AL471" i="4"/>
  <c r="AL478" i="4"/>
  <c r="AL488" i="4"/>
  <c r="AL515" i="4"/>
  <c r="AL536" i="4"/>
  <c r="AL564" i="4"/>
  <c r="AL576" i="4"/>
  <c r="AL599" i="4"/>
  <c r="AL614" i="4"/>
  <c r="AL618" i="4"/>
  <c r="AL643" i="4"/>
  <c r="AL660" i="4"/>
  <c r="AL666" i="4"/>
  <c r="AL676" i="4"/>
  <c r="AL476" i="4"/>
  <c r="AM476" i="4"/>
  <c r="AL609" i="4"/>
  <c r="AM609" i="4"/>
  <c r="AL117" i="4"/>
  <c r="AL187" i="4"/>
  <c r="AL458" i="4"/>
  <c r="AL466" i="4"/>
  <c r="AL490" i="4"/>
  <c r="AL494" i="4"/>
  <c r="AL545" i="4"/>
  <c r="AL646" i="4"/>
  <c r="AL649" i="4"/>
  <c r="AL661" i="4"/>
  <c r="AL679" i="4"/>
  <c r="AL696" i="4"/>
  <c r="AL700" i="4"/>
  <c r="AL721" i="4"/>
  <c r="AL820" i="4"/>
  <c r="AL824" i="4"/>
  <c r="AL835" i="4"/>
  <c r="AL847" i="4"/>
  <c r="W516" i="4"/>
  <c r="AM516" i="4"/>
  <c r="W565" i="4"/>
  <c r="AM565" i="4"/>
  <c r="W405" i="4"/>
  <c r="AM405" i="4"/>
  <c r="W639" i="4"/>
  <c r="AM639" i="4"/>
  <c r="W575" i="4"/>
  <c r="AM575" i="4"/>
  <c r="W526" i="4"/>
  <c r="AM526" i="4"/>
  <c r="W373" i="4"/>
  <c r="AM373" i="4"/>
  <c r="W22" i="4"/>
  <c r="AM22" i="4"/>
  <c r="W484" i="4"/>
  <c r="AM484" i="4"/>
  <c r="W797" i="4"/>
  <c r="AM797" i="4"/>
  <c r="W492" i="4"/>
  <c r="AM492" i="4"/>
  <c r="W604" i="4"/>
  <c r="AM604" i="4"/>
  <c r="W120" i="4"/>
  <c r="AM120" i="4"/>
  <c r="W143" i="4"/>
  <c r="AM143" i="4"/>
  <c r="W158" i="4"/>
  <c r="AM158" i="4"/>
  <c r="W716" i="4"/>
  <c r="AM716" i="4"/>
  <c r="W296" i="4"/>
  <c r="AM296" i="4"/>
  <c r="W705" i="4"/>
  <c r="AM705" i="4"/>
  <c r="W208" i="4"/>
  <c r="AM208" i="4"/>
  <c r="W263" i="4"/>
  <c r="AM263" i="4"/>
  <c r="W511" i="4"/>
  <c r="AM511" i="4"/>
  <c r="W519" i="4"/>
  <c r="AM519" i="4"/>
  <c r="W534" i="4"/>
  <c r="AM534" i="4"/>
  <c r="W555" i="4"/>
  <c r="AM555" i="4"/>
  <c r="W590" i="4"/>
  <c r="AM590" i="4"/>
  <c r="W655" i="4"/>
  <c r="AM655" i="4"/>
  <c r="W685" i="4"/>
  <c r="AM685" i="4"/>
  <c r="W720" i="4"/>
  <c r="AM720" i="4"/>
  <c r="W890" i="4"/>
  <c r="AM890" i="4"/>
  <c r="W83" i="4"/>
  <c r="AM83" i="4"/>
  <c r="W196" i="4"/>
  <c r="AM196" i="4"/>
  <c r="W227" i="4"/>
  <c r="AM227" i="4"/>
  <c r="W282" i="4"/>
  <c r="AM282" i="4"/>
  <c r="W770" i="4"/>
  <c r="AM770" i="4"/>
  <c r="W266" i="4"/>
  <c r="AM266" i="4"/>
  <c r="W5" i="4"/>
  <c r="AM5" i="4"/>
  <c r="W66" i="4"/>
  <c r="AM66" i="4"/>
  <c r="W254" i="4"/>
  <c r="AM254" i="4"/>
  <c r="W414" i="4"/>
  <c r="AM414" i="4"/>
  <c r="W432" i="4"/>
  <c r="AM432" i="4"/>
  <c r="W680" i="4"/>
  <c r="AM680" i="4"/>
  <c r="W701" i="4"/>
  <c r="AM701" i="4"/>
  <c r="W887" i="4"/>
  <c r="AM887" i="4"/>
  <c r="W13" i="4"/>
  <c r="AM13" i="4"/>
  <c r="W142" i="4"/>
  <c r="AM142" i="4"/>
  <c r="W402" i="4"/>
  <c r="AM402" i="4"/>
  <c r="W594" i="4"/>
  <c r="AM594" i="4"/>
  <c r="W391" i="4"/>
  <c r="AM391" i="4"/>
  <c r="W234" i="4"/>
  <c r="AM234" i="4"/>
  <c r="W165" i="4"/>
  <c r="AM165" i="4"/>
  <c r="W401" i="4"/>
  <c r="AM401" i="4"/>
  <c r="W674" i="4"/>
  <c r="AM674" i="4"/>
  <c r="W290" i="4"/>
  <c r="AM290" i="4"/>
  <c r="W567" i="4"/>
  <c r="AM567" i="4"/>
  <c r="W147" i="4"/>
  <c r="AM147" i="4"/>
  <c r="W316" i="4"/>
  <c r="AM316" i="4"/>
  <c r="W767" i="4"/>
  <c r="AM767" i="4"/>
  <c r="W446" i="4"/>
  <c r="AM446" i="4"/>
  <c r="W581" i="4"/>
  <c r="AM581" i="4"/>
  <c r="W715" i="4"/>
  <c r="AM715" i="4"/>
  <c r="W25" i="4"/>
  <c r="AM25" i="4"/>
  <c r="W779" i="4"/>
  <c r="AM779" i="4"/>
  <c r="W454" i="4"/>
  <c r="AM454" i="4"/>
  <c r="W200" i="4"/>
  <c r="AM200" i="4"/>
  <c r="W329" i="4"/>
  <c r="AM329" i="4"/>
  <c r="W58" i="4"/>
  <c r="AM58" i="4"/>
  <c r="W782" i="4"/>
  <c r="AM782" i="4"/>
  <c r="W719" i="4"/>
  <c r="AM719" i="4"/>
  <c r="W15" i="4"/>
  <c r="AM15" i="4"/>
  <c r="W474" i="4"/>
  <c r="AM474" i="4"/>
  <c r="W412" i="4"/>
  <c r="AM412" i="4"/>
  <c r="W225" i="4"/>
  <c r="AM225" i="4"/>
  <c r="W790" i="4"/>
  <c r="AM790" i="4"/>
  <c r="W231" i="4"/>
  <c r="AM231" i="4"/>
  <c r="W792" i="4"/>
  <c r="AM792" i="4"/>
  <c r="W645" i="4"/>
  <c r="AM645" i="4"/>
  <c r="W218" i="4"/>
  <c r="AM218" i="4"/>
  <c r="W561" i="4"/>
  <c r="AM561" i="4"/>
  <c r="W487" i="4"/>
  <c r="AM487" i="4"/>
  <c r="W21" i="4"/>
  <c r="AM21" i="4"/>
  <c r="W135" i="4"/>
  <c r="AM135" i="4"/>
  <c r="W437" i="4"/>
  <c r="AM437" i="4"/>
  <c r="W191" i="4"/>
  <c r="AM191" i="4"/>
  <c r="W509" i="4"/>
  <c r="AM509" i="4"/>
  <c r="W249" i="4"/>
  <c r="AM249" i="4"/>
  <c r="W181" i="4"/>
  <c r="AM181" i="4"/>
  <c r="W308" i="4"/>
  <c r="AM308" i="4"/>
  <c r="W345" i="4"/>
  <c r="AM345" i="4"/>
  <c r="W403" i="4"/>
  <c r="AM403" i="4"/>
  <c r="W482" i="4"/>
  <c r="AM482" i="4"/>
  <c r="W656" i="4"/>
  <c r="AM656" i="4"/>
  <c r="W669" i="4"/>
  <c r="AM669" i="4"/>
  <c r="W678" i="4"/>
  <c r="AM678" i="4"/>
  <c r="W729" i="4"/>
  <c r="AM729" i="4"/>
  <c r="W743" i="4"/>
  <c r="AM743" i="4"/>
  <c r="W757" i="4"/>
  <c r="AM757" i="4"/>
  <c r="W762" i="4"/>
  <c r="AM762" i="4"/>
  <c r="W92" i="4"/>
  <c r="AM92" i="4"/>
  <c r="W344" i="4"/>
  <c r="AM344" i="4"/>
  <c r="W24" i="4"/>
  <c r="AM24" i="4"/>
  <c r="W32" i="4"/>
  <c r="AM32" i="4"/>
  <c r="W130" i="4"/>
  <c r="AM130" i="4"/>
  <c r="W399" i="4"/>
  <c r="AM399" i="4"/>
  <c r="W495" i="4"/>
  <c r="AM495" i="4"/>
  <c r="W711" i="4"/>
  <c r="AM711" i="4"/>
  <c r="W8" i="4"/>
  <c r="AM8" i="4"/>
  <c r="W79" i="4"/>
  <c r="AM79" i="4"/>
  <c r="W340" i="4"/>
  <c r="AM340" i="4"/>
  <c r="W367" i="4"/>
  <c r="AM367" i="4"/>
  <c r="W727" i="4"/>
  <c r="AM727" i="4"/>
  <c r="W289" i="4"/>
  <c r="AM289" i="4"/>
  <c r="W410" i="4"/>
  <c r="AM410" i="4"/>
  <c r="W166" i="4"/>
  <c r="AM166" i="4"/>
  <c r="W271" i="4"/>
  <c r="AM271" i="4"/>
  <c r="W161" i="4"/>
  <c r="AM161" i="4"/>
  <c r="W318" i="4"/>
  <c r="AM318" i="4"/>
  <c r="W265" i="4"/>
  <c r="AM265" i="4"/>
  <c r="W635" i="4"/>
  <c r="AM635" i="4"/>
  <c r="W569" i="4"/>
  <c r="AM569" i="4"/>
  <c r="W209" i="4"/>
  <c r="AM209" i="4"/>
  <c r="W126" i="4"/>
  <c r="AM126" i="4"/>
  <c r="W155" i="4"/>
  <c r="AM155" i="4"/>
  <c r="W129" i="4"/>
  <c r="AM129" i="4"/>
  <c r="W28" i="4"/>
  <c r="AM28" i="4"/>
  <c r="W580" i="4"/>
  <c r="AM580" i="4"/>
  <c r="W173" i="4"/>
  <c r="AM173" i="4"/>
  <c r="W547" i="4"/>
  <c r="AM547" i="4"/>
  <c r="W593" i="4"/>
  <c r="AM593" i="4"/>
  <c r="W706" i="4"/>
  <c r="AM706" i="4"/>
  <c r="W728" i="4"/>
  <c r="AM728" i="4"/>
  <c r="W39" i="4"/>
  <c r="AM39" i="4"/>
  <c r="W97" i="4"/>
  <c r="AM97" i="4"/>
  <c r="W111" i="4"/>
  <c r="AM111" i="4"/>
  <c r="W192" i="4"/>
  <c r="AM192" i="4"/>
  <c r="W233" i="4"/>
  <c r="AM233" i="4"/>
  <c r="W284" i="4"/>
  <c r="AM284" i="4"/>
  <c r="W17" i="4"/>
  <c r="AM17" i="4"/>
  <c r="W90" i="4"/>
  <c r="AM90" i="4"/>
  <c r="W93" i="4"/>
  <c r="AM93" i="4"/>
  <c r="W772" i="4"/>
  <c r="AM772" i="4"/>
  <c r="W131" i="4"/>
  <c r="AM131" i="4"/>
  <c r="W675" i="4"/>
  <c r="AM675" i="4"/>
  <c r="W321" i="4"/>
  <c r="AM321" i="4"/>
  <c r="W151" i="4"/>
  <c r="AM151" i="4"/>
  <c r="W873" i="4"/>
  <c r="AM873" i="4"/>
  <c r="W216" i="4"/>
  <c r="AM216" i="4"/>
  <c r="W49" i="4"/>
  <c r="AM49" i="4"/>
  <c r="W326" i="4"/>
  <c r="AM326" i="4"/>
  <c r="W632" i="4"/>
  <c r="AM632" i="4"/>
  <c r="W463" i="4"/>
  <c r="AM463" i="4"/>
  <c r="W525" i="4"/>
  <c r="AM525" i="4"/>
  <c r="W262" i="4"/>
  <c r="AM262" i="4"/>
  <c r="W124" i="4"/>
  <c r="AM124" i="4"/>
  <c r="W754" i="4"/>
  <c r="AM754" i="4"/>
  <c r="W184" i="4"/>
  <c r="AM184" i="4"/>
  <c r="W485" i="4"/>
  <c r="AM485" i="4"/>
  <c r="W269" i="4"/>
  <c r="AM269" i="4"/>
  <c r="W395" i="4"/>
  <c r="AM395" i="4"/>
  <c r="W479" i="4"/>
  <c r="AM479" i="4"/>
  <c r="W493" i="4"/>
  <c r="AM493" i="4"/>
  <c r="W31" i="4"/>
  <c r="AM31" i="4"/>
  <c r="W136" i="4"/>
  <c r="AM136" i="4"/>
  <c r="W246" i="4"/>
  <c r="AM246" i="4"/>
  <c r="W389" i="4"/>
  <c r="AM389" i="4"/>
  <c r="W398" i="4"/>
  <c r="AM398" i="4"/>
  <c r="W503" i="4"/>
  <c r="AM503" i="4"/>
  <c r="W550" i="4"/>
  <c r="AM550" i="4"/>
  <c r="W571" i="4"/>
  <c r="AM571" i="4"/>
  <c r="W613" i="4"/>
  <c r="AM613" i="4"/>
  <c r="W620" i="4"/>
  <c r="AM620" i="4"/>
  <c r="W759" i="4"/>
  <c r="AM759" i="4"/>
  <c r="W764" i="4"/>
  <c r="AM764" i="4"/>
  <c r="W144" i="4"/>
  <c r="AM144" i="4"/>
  <c r="W740" i="4"/>
  <c r="AM740" i="4"/>
  <c r="W538" i="4"/>
  <c r="AM538" i="4"/>
  <c r="W44" i="4"/>
  <c r="AM44" i="4"/>
  <c r="W54" i="4"/>
  <c r="AM54" i="4"/>
  <c r="W62" i="4"/>
  <c r="AM62" i="4"/>
  <c r="W100" i="4"/>
  <c r="AM100" i="4"/>
  <c r="W247" i="4"/>
  <c r="AM247" i="4"/>
  <c r="W514" i="4"/>
  <c r="AM514" i="4"/>
  <c r="W278" i="4"/>
  <c r="AM278" i="4"/>
  <c r="W682" i="4"/>
  <c r="AM682" i="4"/>
  <c r="W381" i="4"/>
  <c r="AM381" i="4"/>
  <c r="W174" i="4"/>
  <c r="AM174" i="4"/>
  <c r="W686" i="4"/>
  <c r="AM686" i="4"/>
  <c r="W89" i="4"/>
  <c r="AM89" i="4"/>
  <c r="W598" i="4"/>
  <c r="AM598" i="4"/>
  <c r="W739" i="4"/>
  <c r="AM739" i="4"/>
  <c r="W892" i="4"/>
  <c r="AM892" i="4"/>
  <c r="W870" i="4"/>
  <c r="AM870" i="4"/>
</calcChain>
</file>

<file path=xl/sharedStrings.xml><?xml version="1.0" encoding="utf-8"?>
<sst xmlns="http://schemas.openxmlformats.org/spreadsheetml/2006/main" count="2099" uniqueCount="1064">
  <si>
    <t>参加工作时间</t>
  </si>
  <si>
    <t>入司时间</t>
  </si>
  <si>
    <t>社会工龄</t>
  </si>
  <si>
    <t>联通工龄</t>
  </si>
  <si>
    <t>是否已入司满1年</t>
  </si>
  <si>
    <t>合计</t>
  </si>
  <si>
    <t>跨年</t>
  </si>
  <si>
    <t>本年度工龄跨越日期</t>
  </si>
  <si>
    <t>本年度剩余日历天数</t>
  </si>
  <si>
    <t>跨年可休天数</t>
  </si>
  <si>
    <t>可享受年假</t>
    <phoneticPr fontId="28" type="noConversion"/>
  </si>
  <si>
    <t>本年度未跨越天数</t>
    <phoneticPr fontId="28" type="noConversion"/>
  </si>
  <si>
    <t>未跨年可休天数</t>
    <phoneticPr fontId="28" type="noConversion"/>
  </si>
  <si>
    <t>小榄分公司</t>
  </si>
  <si>
    <t>三乡分公司</t>
  </si>
  <si>
    <t>三角分公司</t>
  </si>
  <si>
    <t>火炬开发区分公司</t>
  </si>
  <si>
    <t>古镇分公司</t>
  </si>
  <si>
    <t>城区分公司</t>
  </si>
  <si>
    <t>企业信息化营销服务中心</t>
  </si>
  <si>
    <t>姓名</t>
    <phoneticPr fontId="28" type="noConversion"/>
  </si>
  <si>
    <t>综合部</t>
  </si>
  <si>
    <t>客户服务部</t>
  </si>
  <si>
    <t>营业中心</t>
  </si>
  <si>
    <t>信息化服务中心</t>
  </si>
  <si>
    <t>人力资源部</t>
  </si>
  <si>
    <t>系统集成中心</t>
  </si>
  <si>
    <t>存量经营与大数据挖掘中心</t>
  </si>
  <si>
    <t>互联网发展中心</t>
  </si>
  <si>
    <t>工会</t>
  </si>
  <si>
    <t>部门</t>
    <phoneticPr fontId="28" type="noConversion"/>
  </si>
  <si>
    <t>梁伟洪</t>
  </si>
  <si>
    <t>林伟强</t>
  </si>
  <si>
    <t>王欢</t>
  </si>
  <si>
    <t>王巧明</t>
  </si>
  <si>
    <t>梁慧宁</t>
  </si>
  <si>
    <t>程宗贤</t>
  </si>
  <si>
    <t>罗文东</t>
  </si>
  <si>
    <t>黄日明</t>
  </si>
  <si>
    <t>陈兴</t>
  </si>
  <si>
    <t>温林生</t>
  </si>
  <si>
    <t>黄泳贤</t>
  </si>
  <si>
    <t>刘颖</t>
  </si>
  <si>
    <t>徐梅</t>
  </si>
  <si>
    <t>詹泽曙</t>
  </si>
  <si>
    <t>朱威</t>
  </si>
  <si>
    <t>吕征</t>
  </si>
  <si>
    <t>马毅梅</t>
  </si>
  <si>
    <t>卢艳</t>
  </si>
  <si>
    <t>宋谦</t>
  </si>
  <si>
    <t>俞雀</t>
  </si>
  <si>
    <t>罗和云</t>
  </si>
  <si>
    <t>詹惠娟</t>
  </si>
  <si>
    <t>王伟波</t>
  </si>
  <si>
    <t>林力胜</t>
  </si>
  <si>
    <t>何孟云</t>
  </si>
  <si>
    <t>金伟</t>
  </si>
  <si>
    <t>黄伟达</t>
  </si>
  <si>
    <t>禤毅良</t>
  </si>
  <si>
    <t>林俊晖</t>
  </si>
  <si>
    <t>周备战</t>
  </si>
  <si>
    <t>曾毅华</t>
  </si>
  <si>
    <t>陈正新</t>
  </si>
  <si>
    <t>司徒春明</t>
  </si>
  <si>
    <t>毛峰</t>
  </si>
  <si>
    <t>张庆才</t>
  </si>
  <si>
    <t>沈锋</t>
  </si>
  <si>
    <t>朱国锋</t>
  </si>
  <si>
    <t>钟健</t>
  </si>
  <si>
    <t>陈桂延</t>
  </si>
  <si>
    <t>吴泽民</t>
  </si>
  <si>
    <t>郑亚贤</t>
  </si>
  <si>
    <t>赵秉雄</t>
  </si>
  <si>
    <t>颜平</t>
  </si>
  <si>
    <t>许潜</t>
  </si>
  <si>
    <t>魏海鸥</t>
  </si>
  <si>
    <t>黄宇华</t>
  </si>
  <si>
    <t>梁震</t>
  </si>
  <si>
    <t>曾德洪</t>
  </si>
  <si>
    <t>陈水僯</t>
  </si>
  <si>
    <t>冯汝佳</t>
  </si>
  <si>
    <t>吴汉良</t>
  </si>
  <si>
    <t>杨中良</t>
  </si>
  <si>
    <t>刘佩斐</t>
  </si>
  <si>
    <t>李宗东</t>
  </si>
  <si>
    <t>谢小东</t>
  </si>
  <si>
    <t>黎邢</t>
  </si>
  <si>
    <t>刘飞鹏</t>
  </si>
  <si>
    <t>赖庭轩</t>
  </si>
  <si>
    <t>张翠玲</t>
  </si>
  <si>
    <t>熊瑜平</t>
  </si>
  <si>
    <t>郑永毅</t>
  </si>
  <si>
    <t>张文浩</t>
  </si>
  <si>
    <t>梁亦笑</t>
  </si>
  <si>
    <t>程文洁</t>
  </si>
  <si>
    <t>罗炽恩</t>
  </si>
  <si>
    <t>梁钊坤</t>
  </si>
  <si>
    <t>陈翠芬</t>
  </si>
  <si>
    <t>张文君</t>
  </si>
  <si>
    <t>朱柏林</t>
  </si>
  <si>
    <t>赵猛</t>
  </si>
  <si>
    <t>李丽平</t>
  </si>
  <si>
    <t>陈定班</t>
  </si>
  <si>
    <t>何湛富</t>
  </si>
  <si>
    <t>温科锋</t>
  </si>
  <si>
    <t>李宁宁</t>
  </si>
  <si>
    <t>陈圣守</t>
  </si>
  <si>
    <t>何永生</t>
  </si>
  <si>
    <t>郭嘉谊</t>
  </si>
  <si>
    <t>马锦莲</t>
  </si>
  <si>
    <t>温钢龙</t>
  </si>
  <si>
    <t>叶润生</t>
  </si>
  <si>
    <t>余粤宾</t>
  </si>
  <si>
    <t>田月功</t>
  </si>
  <si>
    <t>朴明玉</t>
  </si>
  <si>
    <t>周国彬</t>
  </si>
  <si>
    <t>张逸</t>
  </si>
  <si>
    <t>陈俊光</t>
  </si>
  <si>
    <t>梁志玲</t>
  </si>
  <si>
    <t>虞超</t>
  </si>
  <si>
    <t>季广华</t>
  </si>
  <si>
    <t>杨志全</t>
  </si>
  <si>
    <t>喻晓明</t>
  </si>
  <si>
    <t>卢洁倩</t>
  </si>
  <si>
    <t>何敏芳</t>
  </si>
  <si>
    <t>叶剑贞</t>
  </si>
  <si>
    <t>余钊辉</t>
  </si>
  <si>
    <t>罗沐彬</t>
  </si>
  <si>
    <t>阮露苗</t>
  </si>
  <si>
    <t>林仲明</t>
  </si>
  <si>
    <t>陈振光</t>
  </si>
  <si>
    <t>靳亚娟</t>
  </si>
  <si>
    <t>李国方</t>
  </si>
  <si>
    <t>杨嘉荣</t>
  </si>
  <si>
    <t>周斐</t>
  </si>
  <si>
    <t>黄志刚</t>
  </si>
  <si>
    <t>刘清涛</t>
  </si>
  <si>
    <t>欧倩欣</t>
  </si>
  <si>
    <t>曹红光</t>
  </si>
  <si>
    <t>李毅欣</t>
  </si>
  <si>
    <t>仇盛</t>
  </si>
  <si>
    <t>吴惠群</t>
  </si>
  <si>
    <t>徐华</t>
  </si>
  <si>
    <t>刘恒</t>
  </si>
  <si>
    <t>林钲倍</t>
  </si>
  <si>
    <t>蔡鸣凤</t>
  </si>
  <si>
    <t>胡平</t>
  </si>
  <si>
    <t>刘祖德</t>
  </si>
  <si>
    <t>肖钟</t>
  </si>
  <si>
    <t>李智勇</t>
  </si>
  <si>
    <t>张杰</t>
  </si>
  <si>
    <t>张小斌</t>
  </si>
  <si>
    <t>刘水清</t>
  </si>
  <si>
    <t>赖焕滔</t>
  </si>
  <si>
    <t>谭卫标</t>
  </si>
  <si>
    <t>高健怡</t>
  </si>
  <si>
    <t>陈剑斌</t>
  </si>
  <si>
    <t>张林川</t>
  </si>
  <si>
    <t>符旭</t>
  </si>
  <si>
    <t>曾汝翔</t>
  </si>
  <si>
    <t>赖凯威</t>
  </si>
  <si>
    <t>黄彬家</t>
  </si>
  <si>
    <t>梁正威</t>
  </si>
  <si>
    <t>戴怡</t>
  </si>
  <si>
    <t>郑鸿鹏</t>
  </si>
  <si>
    <t>段鸿章</t>
  </si>
  <si>
    <t>李深森</t>
  </si>
  <si>
    <t>李太旺</t>
  </si>
  <si>
    <t>侯健邦</t>
  </si>
  <si>
    <t>周茂荣</t>
  </si>
  <si>
    <t>唐勇胜</t>
  </si>
  <si>
    <t>黄斯杭</t>
  </si>
  <si>
    <t>杜海茵</t>
  </si>
  <si>
    <t>苏显程</t>
  </si>
  <si>
    <t>秦晓川</t>
  </si>
  <si>
    <t>麦昭妍</t>
  </si>
  <si>
    <t>聂剑泉</t>
  </si>
  <si>
    <t>杨萌</t>
  </si>
  <si>
    <t>张环花</t>
  </si>
  <si>
    <t>彭令</t>
  </si>
  <si>
    <t>林尉龙</t>
  </si>
  <si>
    <t>吕莹亮</t>
  </si>
  <si>
    <t>林志峰</t>
  </si>
  <si>
    <t>蔡军</t>
  </si>
  <si>
    <t>胡锡浩</t>
  </si>
  <si>
    <t>梁展云</t>
  </si>
  <si>
    <t>吴锐颖</t>
  </si>
  <si>
    <t>晏华武</t>
  </si>
  <si>
    <t>肖冠荣</t>
  </si>
  <si>
    <t>刘敬智</t>
  </si>
  <si>
    <t>李丝韵</t>
  </si>
  <si>
    <t>何一璇</t>
  </si>
  <si>
    <t>潘共新</t>
  </si>
  <si>
    <t>张海燕</t>
  </si>
  <si>
    <t>吴海珊</t>
  </si>
  <si>
    <t>黄彦彦</t>
  </si>
  <si>
    <t>郭泽民</t>
  </si>
  <si>
    <t>欧惠华</t>
  </si>
  <si>
    <t>莫益间</t>
  </si>
  <si>
    <t>彭芷阶</t>
  </si>
  <si>
    <t>鲁成华</t>
  </si>
  <si>
    <t>蔡蔼霞</t>
  </si>
  <si>
    <t>杨丽芳</t>
  </si>
  <si>
    <t>袁美芬</t>
  </si>
  <si>
    <t>肖凤娟</t>
  </si>
  <si>
    <t>郑家茵</t>
  </si>
  <si>
    <t>杨子卿</t>
  </si>
  <si>
    <t>李丹</t>
  </si>
  <si>
    <t>范贤丽</t>
  </si>
  <si>
    <t>李洁玲</t>
  </si>
  <si>
    <t>梁淑萍</t>
  </si>
  <si>
    <t>刘佳容</t>
  </si>
  <si>
    <t>汤妙娜</t>
  </si>
  <si>
    <t>杨静</t>
  </si>
  <si>
    <t>余敏</t>
  </si>
  <si>
    <t>吴楠</t>
  </si>
  <si>
    <t>冯雪香</t>
  </si>
  <si>
    <t>杨海珍</t>
  </si>
  <si>
    <t>余霞</t>
  </si>
  <si>
    <t>苏艳</t>
  </si>
  <si>
    <t>王卓珊</t>
  </si>
  <si>
    <t>李洋</t>
  </si>
  <si>
    <t>吕晓艳</t>
  </si>
  <si>
    <t>姜益群</t>
  </si>
  <si>
    <t>司徒美华</t>
  </si>
  <si>
    <t>黄巧荣</t>
  </si>
  <si>
    <t>刘辕</t>
  </si>
  <si>
    <t>李臻</t>
  </si>
  <si>
    <t>黄志良</t>
  </si>
  <si>
    <t>李池海</t>
  </si>
  <si>
    <t>王芳</t>
  </si>
  <si>
    <t>谢彬</t>
  </si>
  <si>
    <t>凌志康</t>
  </si>
  <si>
    <t>周朝晖</t>
  </si>
  <si>
    <t>郑冠能</t>
  </si>
  <si>
    <t>陈适</t>
  </si>
  <si>
    <t>陈启健</t>
  </si>
  <si>
    <t>胡华卫</t>
  </si>
  <si>
    <t>刘建文</t>
  </si>
  <si>
    <t>刘溢宏</t>
  </si>
  <si>
    <t>张国建</t>
  </si>
  <si>
    <t>刘学生</t>
  </si>
  <si>
    <t>张昱</t>
  </si>
  <si>
    <t>朱胜斌</t>
  </si>
  <si>
    <t>张新斌</t>
  </si>
  <si>
    <t>蔡志成</t>
  </si>
  <si>
    <t>李君洪</t>
  </si>
  <si>
    <t>林健标</t>
  </si>
  <si>
    <t>彭小贞</t>
  </si>
  <si>
    <t>何舜杨</t>
  </si>
  <si>
    <t>洪光</t>
  </si>
  <si>
    <t>陈向丽</t>
  </si>
  <si>
    <t>梁红英</t>
  </si>
  <si>
    <t>刘甫琴</t>
  </si>
  <si>
    <t>马志刚</t>
  </si>
  <si>
    <t>阳成彦</t>
  </si>
  <si>
    <t>刘丽平</t>
  </si>
  <si>
    <t>王跃儒</t>
  </si>
  <si>
    <t>杨贞元</t>
  </si>
  <si>
    <t>关友亮</t>
  </si>
  <si>
    <t>黄远</t>
  </si>
  <si>
    <t>李稣明</t>
  </si>
  <si>
    <t>王亚军</t>
  </si>
  <si>
    <t>黄少鹏</t>
  </si>
  <si>
    <t>廖岚</t>
  </si>
  <si>
    <t>向昌海</t>
  </si>
  <si>
    <t>陈祖发</t>
  </si>
  <si>
    <t>何德鉴</t>
  </si>
  <si>
    <t>洪靖华</t>
  </si>
  <si>
    <t>李海欢</t>
  </si>
  <si>
    <t>李毅</t>
  </si>
  <si>
    <t>张顺</t>
  </si>
  <si>
    <t>姜金亚</t>
  </si>
  <si>
    <t>李潮</t>
  </si>
  <si>
    <t>王思义</t>
  </si>
  <si>
    <t>黄丽</t>
  </si>
  <si>
    <t>敬初雄</t>
  </si>
  <si>
    <t>郑燕雯</t>
  </si>
  <si>
    <t>钟建明</t>
  </si>
  <si>
    <t>陈古勇</t>
  </si>
  <si>
    <t>邓维钦</t>
  </si>
  <si>
    <t>胡雁英</t>
  </si>
  <si>
    <t>刘琦</t>
  </si>
  <si>
    <t>郑韵绮</t>
  </si>
  <si>
    <t>龙容妹</t>
  </si>
  <si>
    <t>陈剑敏</t>
  </si>
  <si>
    <t>张懿</t>
  </si>
  <si>
    <t>黄绮婷</t>
  </si>
  <si>
    <t>张勇</t>
  </si>
  <si>
    <t>侯锡坚</t>
  </si>
  <si>
    <t>苏坤全</t>
  </si>
  <si>
    <t>李鸿辉</t>
  </si>
  <si>
    <t>李伟杰</t>
  </si>
  <si>
    <t>黄锐贤</t>
  </si>
  <si>
    <t>萧锡云</t>
  </si>
  <si>
    <t>陆迪海</t>
  </si>
  <si>
    <t>黄晓会</t>
  </si>
  <si>
    <t>谭家成</t>
  </si>
  <si>
    <t>郭绍炜</t>
  </si>
  <si>
    <t>林万青</t>
  </si>
  <si>
    <t>岑冠开</t>
  </si>
  <si>
    <t>陈粤河</t>
  </si>
  <si>
    <t>陈燕娥</t>
  </si>
  <si>
    <t>陈鹏国</t>
  </si>
  <si>
    <t>陈力</t>
  </si>
  <si>
    <t>吴彤</t>
  </si>
  <si>
    <t>陈荣金</t>
  </si>
  <si>
    <t>钟朝才</t>
  </si>
  <si>
    <t>许国鹏</t>
  </si>
  <si>
    <t>宋丽丽</t>
  </si>
  <si>
    <t>陈学超</t>
  </si>
  <si>
    <t>梁志辉</t>
  </si>
  <si>
    <t>吕凤英</t>
  </si>
  <si>
    <t>邓敏(大)</t>
  </si>
  <si>
    <t>吴炬荣</t>
  </si>
  <si>
    <t>梁明君</t>
  </si>
  <si>
    <t>徐建森</t>
  </si>
  <si>
    <t>吴豪</t>
  </si>
  <si>
    <t>冯锦洪</t>
  </si>
  <si>
    <t>陈伊文</t>
  </si>
  <si>
    <t>李焕深</t>
  </si>
  <si>
    <t>曹济硕</t>
  </si>
  <si>
    <t>贺文杰</t>
  </si>
  <si>
    <t>何健坤</t>
  </si>
  <si>
    <t>孙沛强</t>
  </si>
  <si>
    <t>简桂彬</t>
  </si>
  <si>
    <t>李有强</t>
  </si>
  <si>
    <t>王涛</t>
  </si>
  <si>
    <t>黎冠祥</t>
  </si>
  <si>
    <t>吴永铭</t>
  </si>
  <si>
    <t>吴彩兰</t>
  </si>
  <si>
    <t>梁广华</t>
  </si>
  <si>
    <t>潘新梁</t>
  </si>
  <si>
    <t>熊垒</t>
  </si>
  <si>
    <t>刘艳</t>
  </si>
  <si>
    <t>包先保</t>
  </si>
  <si>
    <t>詹日昌</t>
  </si>
  <si>
    <t>张风超</t>
  </si>
  <si>
    <t>陈家福</t>
  </si>
  <si>
    <t>雷自均</t>
  </si>
  <si>
    <t>刘迎凯</t>
  </si>
  <si>
    <t>屈兵顺</t>
  </si>
  <si>
    <t>杨永贤</t>
  </si>
  <si>
    <t>黄彩体</t>
  </si>
  <si>
    <t>郭建华</t>
  </si>
  <si>
    <t>余建洲</t>
  </si>
  <si>
    <t>霍均昌</t>
  </si>
  <si>
    <t>卢云杰</t>
  </si>
  <si>
    <t>张嘉玲</t>
  </si>
  <si>
    <t>黎炎南</t>
  </si>
  <si>
    <t>邓煌华</t>
  </si>
  <si>
    <t>梁照华</t>
  </si>
  <si>
    <t>林籽宇</t>
  </si>
  <si>
    <t>冯莹莹</t>
  </si>
  <si>
    <t>莫开强</t>
  </si>
  <si>
    <t>李伟标</t>
  </si>
  <si>
    <t>郑举亮</t>
  </si>
  <si>
    <t>赵凡</t>
  </si>
  <si>
    <t>许彦斌</t>
  </si>
  <si>
    <t>丁文美</t>
  </si>
  <si>
    <t>李海文</t>
  </si>
  <si>
    <t>吴雪娥</t>
  </si>
  <si>
    <t>曾蕾</t>
  </si>
  <si>
    <t>黄维攀</t>
  </si>
  <si>
    <t>李林</t>
  </si>
  <si>
    <t>邓建文</t>
  </si>
  <si>
    <t>何迎芝</t>
  </si>
  <si>
    <t>陈美群</t>
  </si>
  <si>
    <t>陈家敏</t>
  </si>
  <si>
    <t>陈秋彦</t>
  </si>
  <si>
    <t>萧健煜</t>
  </si>
  <si>
    <t>李好华</t>
  </si>
  <si>
    <t>李小翠</t>
  </si>
  <si>
    <t>游家滔</t>
  </si>
  <si>
    <t>黄顺安</t>
  </si>
  <si>
    <t>黄伟俊</t>
  </si>
  <si>
    <t>胡兵</t>
  </si>
  <si>
    <t>黎金明</t>
  </si>
  <si>
    <t>张德强</t>
  </si>
  <si>
    <t>仇亦彤</t>
  </si>
  <si>
    <t>范丹妮</t>
  </si>
  <si>
    <t>郑丽丽</t>
  </si>
  <si>
    <t>李志玲</t>
  </si>
  <si>
    <t>杨梯伦</t>
  </si>
  <si>
    <t>李加欣</t>
  </si>
  <si>
    <t>钟思婷</t>
  </si>
  <si>
    <t>张建帮</t>
  </si>
  <si>
    <t>欧志鹏</t>
  </si>
  <si>
    <t>曾浚</t>
  </si>
  <si>
    <t>梁永鸿</t>
  </si>
  <si>
    <t>周荣强</t>
  </si>
  <si>
    <t>陈晓娜B</t>
  </si>
  <si>
    <t>黄淑敏</t>
  </si>
  <si>
    <t>梁杏恩</t>
  </si>
  <si>
    <t>周洁仪</t>
  </si>
  <si>
    <t>梁丽芳</t>
  </si>
  <si>
    <t>张梅珊</t>
  </si>
  <si>
    <t>官美芹</t>
  </si>
  <si>
    <t>邓梅芳</t>
  </si>
  <si>
    <t>陈彩英</t>
  </si>
  <si>
    <t>林颖丽</t>
  </si>
  <si>
    <t>梁豪杰</t>
  </si>
  <si>
    <t>林柏健</t>
  </si>
  <si>
    <t>唐榕玫</t>
  </si>
  <si>
    <t>戎琳</t>
  </si>
  <si>
    <t>李书旺</t>
  </si>
  <si>
    <t>林佳诚</t>
  </si>
  <si>
    <t>冯嘉荣</t>
  </si>
  <si>
    <t>胡培君</t>
  </si>
  <si>
    <t>陈凤娟</t>
  </si>
  <si>
    <t>张晓林</t>
  </si>
  <si>
    <t>任清华</t>
  </si>
  <si>
    <t>卢观婵</t>
  </si>
  <si>
    <t>吴民安</t>
  </si>
  <si>
    <t>贺莉</t>
  </si>
  <si>
    <t>陈志伟</t>
  </si>
  <si>
    <t>2011-8-1</t>
  </si>
  <si>
    <t>陈万良</t>
  </si>
  <si>
    <t>陈雪充</t>
  </si>
  <si>
    <t>孔倩坤</t>
  </si>
  <si>
    <t>郭锐钦</t>
  </si>
  <si>
    <t>邓景赛</t>
  </si>
  <si>
    <t>朱稷锴</t>
  </si>
  <si>
    <t>李秋英</t>
  </si>
  <si>
    <t>严淑娴</t>
  </si>
  <si>
    <t>林丽铭</t>
  </si>
  <si>
    <t>李永美</t>
  </si>
  <si>
    <t>蔡展月</t>
  </si>
  <si>
    <t>陈展宏</t>
  </si>
  <si>
    <t>袁永康</t>
  </si>
  <si>
    <t>黄世吉</t>
  </si>
  <si>
    <t>刘启平</t>
  </si>
  <si>
    <t>胡梓煜</t>
  </si>
  <si>
    <t>梁霞</t>
  </si>
  <si>
    <t>林钊杰</t>
  </si>
  <si>
    <t>罗少清</t>
  </si>
  <si>
    <t>刘文兵</t>
  </si>
  <si>
    <t>黄荣华</t>
  </si>
  <si>
    <t>李嘉瀛</t>
  </si>
  <si>
    <t>孙锦荣</t>
  </si>
  <si>
    <t>李贤霞</t>
  </si>
  <si>
    <t>黄琴</t>
  </si>
  <si>
    <t>崔彩英</t>
  </si>
  <si>
    <t>杨群芳</t>
  </si>
  <si>
    <t>伍泳霞</t>
  </si>
  <si>
    <t>蓝昭英</t>
  </si>
  <si>
    <t>罗雪云</t>
  </si>
  <si>
    <t>陈菲菲</t>
  </si>
  <si>
    <t>梁培瑜</t>
  </si>
  <si>
    <t>王丽华</t>
  </si>
  <si>
    <t>董春伶</t>
  </si>
  <si>
    <t>梁笑新</t>
  </si>
  <si>
    <t>钟水妹</t>
  </si>
  <si>
    <t>黄杏凤</t>
  </si>
  <si>
    <t>朱绮雯</t>
  </si>
  <si>
    <t>罗杰洪</t>
  </si>
  <si>
    <t>何仙</t>
  </si>
  <si>
    <t>何洪章</t>
  </si>
  <si>
    <t>梁斯敏</t>
  </si>
  <si>
    <t>陈炜壕</t>
  </si>
  <si>
    <t>万佳友</t>
  </si>
  <si>
    <t>郭文福</t>
  </si>
  <si>
    <t>何锐锋</t>
  </si>
  <si>
    <t>钟莹珊</t>
  </si>
  <si>
    <t>王丽容</t>
  </si>
  <si>
    <t>关润兴</t>
  </si>
  <si>
    <t>梁树成</t>
  </si>
  <si>
    <t>陈晓辉</t>
  </si>
  <si>
    <t>谭世聪</t>
  </si>
  <si>
    <t>余晓聪</t>
  </si>
  <si>
    <t>郭旭峰</t>
  </si>
  <si>
    <t>欧阳峰</t>
  </si>
  <si>
    <t>刘树铭</t>
  </si>
  <si>
    <t>吴宗</t>
  </si>
  <si>
    <t>师宝康</t>
  </si>
  <si>
    <t>叶海霞</t>
  </si>
  <si>
    <t>王志敏</t>
  </si>
  <si>
    <t>陈红霞</t>
  </si>
  <si>
    <t>梁文发</t>
  </si>
  <si>
    <t>叶家贤</t>
  </si>
  <si>
    <t>刘力平</t>
  </si>
  <si>
    <t>黄利群</t>
  </si>
  <si>
    <t>孙振华</t>
  </si>
  <si>
    <t>郭均宇</t>
  </si>
  <si>
    <t>李志锋</t>
  </si>
  <si>
    <t>刘鹏辉</t>
  </si>
  <si>
    <t>刘红</t>
  </si>
  <si>
    <t>庄振荣</t>
  </si>
  <si>
    <t>苏磊</t>
  </si>
  <si>
    <t>胡勇江</t>
  </si>
  <si>
    <t>何易娟</t>
  </si>
  <si>
    <t>李文炬</t>
  </si>
  <si>
    <t>梁华坤</t>
  </si>
  <si>
    <t>王文清</t>
  </si>
  <si>
    <t>谢瑞华</t>
  </si>
  <si>
    <t>孙雅娜</t>
  </si>
  <si>
    <t>魏建鸿</t>
  </si>
  <si>
    <t>李华挺</t>
  </si>
  <si>
    <t>陈剑云</t>
  </si>
  <si>
    <t>张培雄</t>
  </si>
  <si>
    <t>吴凤群</t>
  </si>
  <si>
    <t>雷松</t>
  </si>
  <si>
    <t>潘惠荣</t>
  </si>
  <si>
    <t>柯传贤</t>
  </si>
  <si>
    <t>陈俊杰</t>
  </si>
  <si>
    <t>吴彩燕</t>
  </si>
  <si>
    <t>吴小群</t>
  </si>
  <si>
    <t>高慧芬</t>
  </si>
  <si>
    <t>陈彦立</t>
  </si>
  <si>
    <t>吴倩文</t>
  </si>
  <si>
    <t>步士伟</t>
  </si>
  <si>
    <t>邱泽楷</t>
  </si>
  <si>
    <t>曾建红</t>
  </si>
  <si>
    <t>潘钧廷</t>
  </si>
  <si>
    <t>蒋满秀</t>
  </si>
  <si>
    <t>葛月宫</t>
  </si>
  <si>
    <t>朱铭新</t>
  </si>
  <si>
    <t>阮霭行</t>
  </si>
  <si>
    <t>梁华考</t>
  </si>
  <si>
    <t>张喆</t>
  </si>
  <si>
    <t>杨钰</t>
  </si>
  <si>
    <t>罗配华</t>
  </si>
  <si>
    <t>黄红梅</t>
  </si>
  <si>
    <t>陈凯芝</t>
  </si>
  <si>
    <t>张剑玲</t>
  </si>
  <si>
    <t>李泳珊</t>
  </si>
  <si>
    <t>李梅花</t>
  </si>
  <si>
    <t>阮绮珊</t>
  </si>
  <si>
    <t>黎绮敏</t>
  </si>
  <si>
    <t>刘国群</t>
  </si>
  <si>
    <t>陈旭煌</t>
  </si>
  <si>
    <t>徐敏玲</t>
  </si>
  <si>
    <t>陈美霞</t>
  </si>
  <si>
    <t>高松浩</t>
  </si>
  <si>
    <t>梁月梅</t>
  </si>
  <si>
    <t>张云兴</t>
  </si>
  <si>
    <t>陈文晖</t>
  </si>
  <si>
    <t>黄丽珊</t>
  </si>
  <si>
    <t>曾苑红</t>
  </si>
  <si>
    <t>郑淑敏</t>
  </si>
  <si>
    <t>吴小苗</t>
  </si>
  <si>
    <t>李洁芳</t>
  </si>
  <si>
    <t>陈素珍</t>
  </si>
  <si>
    <t>梁嘉欣</t>
  </si>
  <si>
    <t>林起凤</t>
  </si>
  <si>
    <t>李惠东</t>
  </si>
  <si>
    <t>吴兰芬</t>
  </si>
  <si>
    <t>林焕冰</t>
  </si>
  <si>
    <t>梁少珍</t>
  </si>
  <si>
    <t>梁文清</t>
  </si>
  <si>
    <t>蔡凤珠</t>
  </si>
  <si>
    <t>吴霜娴</t>
  </si>
  <si>
    <t>林加玲</t>
  </si>
  <si>
    <t>苏燕玲</t>
  </si>
  <si>
    <t>梁暖霞</t>
  </si>
  <si>
    <t>卢沛玲</t>
  </si>
  <si>
    <t>邓惠仪</t>
  </si>
  <si>
    <t>覃旭凤</t>
  </si>
  <si>
    <t>冯景华</t>
  </si>
  <si>
    <t>梁嘉辉</t>
  </si>
  <si>
    <t>梁嘉红</t>
  </si>
  <si>
    <t>梁凤娟</t>
  </si>
  <si>
    <t>余芬</t>
  </si>
  <si>
    <t>王绮琪</t>
  </si>
  <si>
    <t>阮雪婷</t>
  </si>
  <si>
    <t>吴银婵</t>
  </si>
  <si>
    <t>吕凤萍</t>
  </si>
  <si>
    <t>黄敏华</t>
  </si>
  <si>
    <t>郭晓珊</t>
  </si>
  <si>
    <t>周洪波</t>
  </si>
  <si>
    <t>王雪平</t>
  </si>
  <si>
    <t>符安燕</t>
  </si>
  <si>
    <t>郑燕芬</t>
  </si>
  <si>
    <t>袁敏华</t>
  </si>
  <si>
    <t>陈瑞娴</t>
  </si>
  <si>
    <t>梅凤庄</t>
  </si>
  <si>
    <t>梁洁</t>
  </si>
  <si>
    <t>张健君</t>
  </si>
  <si>
    <t>林惠颜</t>
  </si>
  <si>
    <t>练秀欢</t>
  </si>
  <si>
    <t>黄斯慧</t>
  </si>
  <si>
    <t>黄兰花</t>
  </si>
  <si>
    <t>杨新花</t>
  </si>
  <si>
    <t>梁少聪</t>
  </si>
  <si>
    <t>冯春燕</t>
  </si>
  <si>
    <t>梁丽华</t>
  </si>
  <si>
    <t>余泳欣</t>
  </si>
  <si>
    <t>林春阳</t>
  </si>
  <si>
    <t>袁书敏</t>
  </si>
  <si>
    <t>熊晓庆</t>
  </si>
  <si>
    <t>刘燕映</t>
  </si>
  <si>
    <t>林汉仪</t>
  </si>
  <si>
    <t>薛金连</t>
  </si>
  <si>
    <t>陈悦娟</t>
  </si>
  <si>
    <t>严淑妍</t>
  </si>
  <si>
    <t>梁克冰</t>
  </si>
  <si>
    <t>郭嘉榆</t>
  </si>
  <si>
    <t>李桂娇</t>
  </si>
  <si>
    <t>徐翩</t>
  </si>
  <si>
    <t>欧小冰</t>
  </si>
  <si>
    <t>何凤萍</t>
  </si>
  <si>
    <t>钟燕花</t>
  </si>
  <si>
    <t>施燕菊</t>
  </si>
  <si>
    <t>周燕环</t>
  </si>
  <si>
    <t>梁艳文</t>
  </si>
  <si>
    <t>林青霞</t>
  </si>
  <si>
    <t>黄华洁</t>
  </si>
  <si>
    <t>周敏敏</t>
  </si>
  <si>
    <t>潘栩怡</t>
  </si>
  <si>
    <t>黄敏慧</t>
  </si>
  <si>
    <t>陈晓娜</t>
  </si>
  <si>
    <t>邓丽玲</t>
  </si>
  <si>
    <t>李喜悦</t>
  </si>
  <si>
    <t>郑敏炫</t>
  </si>
  <si>
    <t>梅雯珊</t>
  </si>
  <si>
    <t>张泳茵</t>
  </si>
  <si>
    <t>郑碧莹</t>
  </si>
  <si>
    <t>杨燕敏</t>
  </si>
  <si>
    <t>刘嘉露</t>
  </si>
  <si>
    <t>黄一君</t>
  </si>
  <si>
    <t>杨谊</t>
  </si>
  <si>
    <t>蔡增祺</t>
  </si>
  <si>
    <t>谭嘉慧</t>
  </si>
  <si>
    <t>莫月娥</t>
  </si>
  <si>
    <t>韩静雯</t>
  </si>
  <si>
    <t>何伟珍</t>
  </si>
  <si>
    <t>徐建军</t>
  </si>
  <si>
    <t>吴松</t>
  </si>
  <si>
    <t>叶小娟</t>
  </si>
  <si>
    <t>廖宝珍</t>
  </si>
  <si>
    <t>董结冰</t>
  </si>
  <si>
    <t>覃弟安</t>
  </si>
  <si>
    <t>张慧A</t>
  </si>
  <si>
    <t>彭丽娟</t>
  </si>
  <si>
    <t>蔡晓云</t>
  </si>
  <si>
    <t>林倩嘉</t>
  </si>
  <si>
    <t>郭润球</t>
  </si>
  <si>
    <t>陈思艳</t>
  </si>
  <si>
    <t>黄嘉欣</t>
  </si>
  <si>
    <t>魏婷燕</t>
  </si>
  <si>
    <t>方敏</t>
  </si>
  <si>
    <t>桂文</t>
  </si>
  <si>
    <t>何孝君</t>
  </si>
  <si>
    <t>周玉麟</t>
  </si>
  <si>
    <t>何志荣</t>
  </si>
  <si>
    <t>汪鹏</t>
  </si>
  <si>
    <t>钟继军</t>
  </si>
  <si>
    <t>林沛潮</t>
  </si>
  <si>
    <t>林后建</t>
  </si>
  <si>
    <t>曾浩彬</t>
  </si>
  <si>
    <t>何佩嫦</t>
  </si>
  <si>
    <t>程丽娟</t>
  </si>
  <si>
    <t>魏素贞</t>
  </si>
  <si>
    <t>陈春妃</t>
  </si>
  <si>
    <t>陈坤明</t>
  </si>
  <si>
    <t>梁文丽</t>
  </si>
  <si>
    <t>张楚彬</t>
  </si>
  <si>
    <t>李福来</t>
  </si>
  <si>
    <t>任友全</t>
  </si>
  <si>
    <t>黄曼妍</t>
  </si>
  <si>
    <t>朱莹楚</t>
  </si>
  <si>
    <t>邓敏(小)</t>
  </si>
  <si>
    <t>叶笑梅</t>
  </si>
  <si>
    <t>区燕婷</t>
  </si>
  <si>
    <t>陈绿纯</t>
  </si>
  <si>
    <t>吴建华</t>
  </si>
  <si>
    <t>李紫君</t>
  </si>
  <si>
    <t>叶丽华</t>
  </si>
  <si>
    <t>麦文钊</t>
  </si>
  <si>
    <t>苏旺娣</t>
  </si>
  <si>
    <t>陈蔼婷</t>
  </si>
  <si>
    <t>黄惠连</t>
  </si>
  <si>
    <t>吴敏玲</t>
  </si>
  <si>
    <t>梁锡标</t>
  </si>
  <si>
    <t>林志君</t>
  </si>
  <si>
    <t>邓钊林</t>
  </si>
  <si>
    <t>赖光耀</t>
  </si>
  <si>
    <t>胡振荣</t>
  </si>
  <si>
    <t>吴钟明</t>
  </si>
  <si>
    <t>李洁玲(大)</t>
  </si>
  <si>
    <t>徐卫平</t>
  </si>
  <si>
    <t>周太伟</t>
  </si>
  <si>
    <t>周黄燕</t>
  </si>
  <si>
    <t>吴泳怡</t>
  </si>
  <si>
    <t>黄嘉宝</t>
  </si>
  <si>
    <t>陈瀚妍</t>
  </si>
  <si>
    <t>蔡锦俊</t>
  </si>
  <si>
    <t>张锷河</t>
  </si>
  <si>
    <t>詹晓迪</t>
  </si>
  <si>
    <t>谢梅钰</t>
  </si>
  <si>
    <t>高俊坚</t>
  </si>
  <si>
    <t>敬永明</t>
  </si>
  <si>
    <t>翁晓宣</t>
  </si>
  <si>
    <t>翟华健</t>
  </si>
  <si>
    <t>吴翠峰</t>
  </si>
  <si>
    <t>欧颖怡</t>
  </si>
  <si>
    <t>黄美斯</t>
  </si>
  <si>
    <t>杨绮</t>
  </si>
  <si>
    <t>刘雅静</t>
  </si>
  <si>
    <t>陈冰仪</t>
  </si>
  <si>
    <t>黄婉红</t>
  </si>
  <si>
    <t>江雪玉</t>
  </si>
  <si>
    <t>秦家燕</t>
  </si>
  <si>
    <t>梁雪冰</t>
  </si>
  <si>
    <t>郑晓芬</t>
  </si>
  <si>
    <t>方卫军</t>
  </si>
  <si>
    <t>冯晓锋</t>
  </si>
  <si>
    <t>陈伊达</t>
  </si>
  <si>
    <t>梁淑媚</t>
  </si>
  <si>
    <t>陈悦嫦</t>
  </si>
  <si>
    <t>梁丽云</t>
  </si>
  <si>
    <t>陈镇基</t>
  </si>
  <si>
    <t>阮海宏</t>
  </si>
  <si>
    <t>刘坤荣</t>
  </si>
  <si>
    <t>罗昊君</t>
  </si>
  <si>
    <t>陈锐智</t>
  </si>
  <si>
    <t>梁雪敏</t>
  </si>
  <si>
    <t>郭俊杰</t>
  </si>
  <si>
    <t>朱飞龙</t>
  </si>
  <si>
    <t>范祖森</t>
  </si>
  <si>
    <t>黄家杰</t>
  </si>
  <si>
    <t>严敏仪</t>
  </si>
  <si>
    <t>吴芷晴</t>
  </si>
  <si>
    <t>梁丽婵</t>
  </si>
  <si>
    <t>蔡连弟</t>
  </si>
  <si>
    <t>洪伟荣</t>
  </si>
  <si>
    <t>李根</t>
  </si>
  <si>
    <t>郭静雯</t>
  </si>
  <si>
    <t>郑智斌</t>
  </si>
  <si>
    <t>郭堪宏</t>
  </si>
  <si>
    <t>罗敏仪</t>
  </si>
  <si>
    <t>黄楚标</t>
  </si>
  <si>
    <t>黄晓嫣</t>
  </si>
  <si>
    <t>许培</t>
  </si>
  <si>
    <t>林美杏</t>
  </si>
  <si>
    <t>黄佩欣</t>
  </si>
  <si>
    <t>李国浩</t>
  </si>
  <si>
    <t>李小瑜</t>
  </si>
  <si>
    <t>黄海霞</t>
  </si>
  <si>
    <t>邱汶娴</t>
  </si>
  <si>
    <t>胡颖莉</t>
  </si>
  <si>
    <t>黄萍</t>
  </si>
  <si>
    <t>宋岱</t>
  </si>
  <si>
    <t>林嘉伟</t>
  </si>
  <si>
    <t>梁莉</t>
  </si>
  <si>
    <t>张新锋</t>
  </si>
  <si>
    <t>罗杰</t>
  </si>
  <si>
    <t>欧阳素雅</t>
  </si>
  <si>
    <t>肖泳沙</t>
  </si>
  <si>
    <t>蔡广斯</t>
  </si>
  <si>
    <t>刘子健</t>
  </si>
  <si>
    <t>刘荣昌</t>
  </si>
  <si>
    <t>梁浩康</t>
  </si>
  <si>
    <t>冯德珠</t>
  </si>
  <si>
    <t>刘倩红</t>
  </si>
  <si>
    <t>吴晓华</t>
  </si>
  <si>
    <t>甘丽雯</t>
  </si>
  <si>
    <t>李灿恒</t>
  </si>
  <si>
    <t>刘红吉</t>
  </si>
  <si>
    <t>张嘉明</t>
  </si>
  <si>
    <t>何贵湖</t>
  </si>
  <si>
    <t>黎剑文</t>
  </si>
  <si>
    <t>汪潇</t>
  </si>
  <si>
    <t>宋文炜</t>
  </si>
  <si>
    <t>赖潜</t>
  </si>
  <si>
    <t>许华娟</t>
  </si>
  <si>
    <t>何坤汉</t>
  </si>
  <si>
    <t>吴圳均</t>
  </si>
  <si>
    <t>吕盼</t>
  </si>
  <si>
    <t>肖剑飞</t>
  </si>
  <si>
    <t>张琳</t>
  </si>
  <si>
    <t>阮志恒</t>
  </si>
  <si>
    <t>梁文锐</t>
  </si>
  <si>
    <t>市场部/业务支撑中心</t>
  </si>
  <si>
    <t>销售部</t>
  </si>
  <si>
    <t>战略客户部</t>
  </si>
  <si>
    <t>光纤到户办公室</t>
  </si>
  <si>
    <t>网络建设部</t>
  </si>
  <si>
    <t>党群工作部</t>
  </si>
  <si>
    <t>2014/7/2</t>
  </si>
  <si>
    <t>周镇辉</t>
  </si>
  <si>
    <t>网络优化中心</t>
  </si>
  <si>
    <t>王洁雯</t>
  </si>
  <si>
    <t>袁泳燕</t>
  </si>
  <si>
    <t>陈淑华</t>
  </si>
  <si>
    <t>成玮琪</t>
  </si>
  <si>
    <t>郭景明</t>
  </si>
  <si>
    <t>何文枝</t>
  </si>
  <si>
    <t>何就全</t>
  </si>
  <si>
    <t>梁施敏</t>
  </si>
  <si>
    <t>黄文锶</t>
  </si>
  <si>
    <t>何兵梅</t>
  </si>
  <si>
    <t>15年病假 无年假</t>
    <phoneticPr fontId="28" type="noConversion"/>
  </si>
  <si>
    <t>营业中心/中片区</t>
  </si>
  <si>
    <t>中部家庭互联网营服公司</t>
  </si>
  <si>
    <t>存量经营与大数据挖掘中心/互联网发展中心</t>
  </si>
  <si>
    <t>营业中心/西片区</t>
  </si>
  <si>
    <t>北部家庭互联网营服公司</t>
  </si>
  <si>
    <t>家庭互联网中心</t>
  </si>
  <si>
    <t>纪委</t>
  </si>
  <si>
    <t>东部家庭互联网营服公司</t>
  </si>
  <si>
    <t>南部家庭互联网营服公司</t>
  </si>
  <si>
    <t>营业中心/东片区</t>
  </si>
  <si>
    <t>营业中心/南片区</t>
  </si>
  <si>
    <t>营业中心/北片区</t>
  </si>
  <si>
    <t>万倩</t>
  </si>
  <si>
    <t>卢峰</t>
  </si>
  <si>
    <t>段亚军</t>
  </si>
  <si>
    <t>董文超</t>
  </si>
  <si>
    <t>封岳滨</t>
  </si>
  <si>
    <t>李嘉峰</t>
  </si>
  <si>
    <t>林龙</t>
  </si>
  <si>
    <t>张亚楠</t>
  </si>
  <si>
    <t>张露丹</t>
  </si>
  <si>
    <t>蒋文钊</t>
  </si>
  <si>
    <t>王雄华</t>
  </si>
  <si>
    <t>李玲</t>
  </si>
  <si>
    <t>吴志晓</t>
  </si>
  <si>
    <t>许检会</t>
  </si>
  <si>
    <t>陈超</t>
  </si>
  <si>
    <t>唐林英</t>
  </si>
  <si>
    <t>邓华坤</t>
  </si>
  <si>
    <t>甘子运</t>
  </si>
  <si>
    <t>冼嘉亮</t>
  </si>
  <si>
    <t>欧国庆</t>
  </si>
  <si>
    <t>刘璐</t>
  </si>
  <si>
    <t>庄伟强</t>
  </si>
  <si>
    <t>刘宝燕</t>
  </si>
  <si>
    <t>梁朝伟</t>
  </si>
  <si>
    <t>邓佩怡</t>
  </si>
  <si>
    <t>杨娟</t>
  </si>
  <si>
    <t>邓俊华</t>
  </si>
  <si>
    <t>覃超杰</t>
  </si>
  <si>
    <t>何东海</t>
  </si>
  <si>
    <t>刘甜</t>
  </si>
  <si>
    <t>肖尔广</t>
  </si>
  <si>
    <t>吴杰玲</t>
  </si>
  <si>
    <t>关海利</t>
  </si>
  <si>
    <t>钱月玲</t>
  </si>
  <si>
    <t>潘紫琳</t>
  </si>
  <si>
    <t>刘洁珊</t>
  </si>
  <si>
    <t>钟经旻</t>
  </si>
  <si>
    <t>刘宏武</t>
  </si>
  <si>
    <t>庄坤展</t>
  </si>
  <si>
    <t>贺花</t>
  </si>
  <si>
    <t>罗智贤</t>
  </si>
  <si>
    <t>高佩珊</t>
  </si>
  <si>
    <t>梁少婷</t>
  </si>
  <si>
    <t>霍智森</t>
  </si>
  <si>
    <t>钟金鑫</t>
  </si>
  <si>
    <t>严开珍</t>
  </si>
  <si>
    <t>吴小兰</t>
  </si>
  <si>
    <t>王永平</t>
  </si>
  <si>
    <t>余绮娜</t>
  </si>
  <si>
    <t>梁添武</t>
  </si>
  <si>
    <t>林善炜</t>
  </si>
  <si>
    <t>黎倚琴</t>
  </si>
  <si>
    <t>高嘉俊</t>
  </si>
  <si>
    <t>聂水群</t>
  </si>
  <si>
    <t>欧进豪</t>
  </si>
  <si>
    <t>唐垣辉</t>
  </si>
  <si>
    <t>梁才利</t>
  </si>
  <si>
    <t>高健祥</t>
  </si>
  <si>
    <t>邓健欣</t>
  </si>
  <si>
    <t>薛玮</t>
  </si>
  <si>
    <t>黄伟浩</t>
  </si>
  <si>
    <t>杨永明</t>
  </si>
  <si>
    <t>梁培芬</t>
  </si>
  <si>
    <t>李红红</t>
  </si>
  <si>
    <t>麦智伟</t>
  </si>
  <si>
    <t>黄映玲</t>
  </si>
  <si>
    <t>连浩文</t>
  </si>
  <si>
    <t>张佩珊</t>
  </si>
  <si>
    <t>严权伟</t>
  </si>
  <si>
    <t>冯天梅</t>
  </si>
  <si>
    <t>陈婷</t>
  </si>
  <si>
    <t>余倩莹</t>
  </si>
  <si>
    <t>张淑婷</t>
  </si>
  <si>
    <t>胡俊龙</t>
  </si>
  <si>
    <t>李嘉雯</t>
  </si>
  <si>
    <t>陈家辉</t>
  </si>
  <si>
    <t>林虹</t>
  </si>
  <si>
    <t>霍星强</t>
  </si>
  <si>
    <t>吴志恩</t>
  </si>
  <si>
    <t>吴海健</t>
  </si>
  <si>
    <t>罗壹琳</t>
  </si>
  <si>
    <t>颜美良</t>
  </si>
  <si>
    <t>张彦</t>
  </si>
  <si>
    <t>杨李红</t>
  </si>
  <si>
    <t>李键欣</t>
  </si>
  <si>
    <t>刘海媚</t>
  </si>
  <si>
    <t>聂伟恒</t>
  </si>
  <si>
    <t>张滔</t>
  </si>
  <si>
    <t>苏楚雯</t>
  </si>
  <si>
    <t>曾广灿</t>
  </si>
  <si>
    <t>刘立湘</t>
  </si>
  <si>
    <t>梁剑聪</t>
  </si>
  <si>
    <t>刘志凯</t>
  </si>
  <si>
    <t>黄紫红</t>
  </si>
  <si>
    <t>袁俊智</t>
  </si>
  <si>
    <t>麦俊杰</t>
  </si>
  <si>
    <t>郑美婷</t>
  </si>
  <si>
    <t>文进</t>
  </si>
  <si>
    <t>汤燕莹</t>
  </si>
  <si>
    <t>曾天文</t>
  </si>
  <si>
    <t>卢国强</t>
  </si>
  <si>
    <t>李家明</t>
  </si>
  <si>
    <t>李国纶</t>
  </si>
  <si>
    <t>陈忆楼</t>
  </si>
  <si>
    <t>王彩连</t>
  </si>
  <si>
    <t>伍维聪</t>
  </si>
  <si>
    <t>梁文锷</t>
  </si>
  <si>
    <t>刘洪标</t>
  </si>
  <si>
    <t>苏冠祥</t>
  </si>
  <si>
    <t>甘绮雯</t>
  </si>
  <si>
    <t>王文慧</t>
  </si>
  <si>
    <t>盘发雄</t>
  </si>
  <si>
    <t>罗松辉</t>
  </si>
  <si>
    <t>胡剑青</t>
  </si>
  <si>
    <t>黄永健</t>
  </si>
  <si>
    <t>王思琪</t>
  </si>
  <si>
    <t>郑丽莹</t>
  </si>
  <si>
    <t>关嘉伟</t>
  </si>
  <si>
    <t>潘国樑</t>
  </si>
  <si>
    <t>黄瑞权</t>
  </si>
  <si>
    <t>刘曙</t>
  </si>
  <si>
    <t>梁淑清</t>
  </si>
  <si>
    <t>高彦康</t>
  </si>
  <si>
    <t>梁嘉荣</t>
  </si>
  <si>
    <t>梁裕明</t>
  </si>
  <si>
    <t>罗瑞康</t>
  </si>
  <si>
    <t>李文昌</t>
  </si>
  <si>
    <t>黄汝荣</t>
  </si>
  <si>
    <t>谭土原</t>
  </si>
  <si>
    <t>陈婵</t>
  </si>
  <si>
    <t>卢莹</t>
  </si>
  <si>
    <t>周颖</t>
  </si>
  <si>
    <t>严燕媚</t>
  </si>
  <si>
    <t>宋晓辉</t>
  </si>
  <si>
    <t>郑东</t>
  </si>
  <si>
    <t>冯振聪</t>
  </si>
  <si>
    <t>容锦培</t>
  </si>
  <si>
    <t>林嘉俊</t>
  </si>
  <si>
    <t>梅建荣</t>
  </si>
  <si>
    <t>熊兰</t>
  </si>
  <si>
    <t>林明亭</t>
  </si>
  <si>
    <t>2017年截至时间</t>
    <phoneticPr fontId="28" type="noConversion"/>
  </si>
  <si>
    <t>2017年可休年假</t>
    <phoneticPr fontId="28" type="noConversion"/>
  </si>
  <si>
    <t>上年度请病假累计3个月以上，本年度不再安排年休假</t>
    <phoneticPr fontId="28" type="noConversion"/>
  </si>
  <si>
    <t>荣誉休假</t>
    <phoneticPr fontId="28" type="noConversion"/>
  </si>
  <si>
    <t>运行维护部</t>
  </si>
  <si>
    <t>财务与投资部</t>
  </si>
  <si>
    <t>运行维护部/宽带客户一站式支撑中心</t>
  </si>
  <si>
    <t>营业中心/城区</t>
  </si>
  <si>
    <t>杨文杰</t>
  </si>
  <si>
    <t>2018年年休假天数</t>
    <phoneticPr fontId="28" type="noConversion"/>
  </si>
  <si>
    <t>2018年截至时间</t>
    <phoneticPr fontId="28" type="noConversion"/>
  </si>
  <si>
    <t>关卓钧</t>
  </si>
  <si>
    <t>蔡镇岳</t>
  </si>
  <si>
    <t>陈碧娟</t>
  </si>
  <si>
    <t>容凡飞</t>
  </si>
  <si>
    <t>马康武</t>
  </si>
  <si>
    <t>陈晓纯</t>
  </si>
  <si>
    <t>陈健强</t>
  </si>
  <si>
    <t>李琳</t>
  </si>
  <si>
    <t>陈嘉伟</t>
  </si>
  <si>
    <t>刘广芬</t>
  </si>
  <si>
    <t>陈浩</t>
  </si>
  <si>
    <t>梁永滔</t>
  </si>
  <si>
    <t>施莲香</t>
  </si>
  <si>
    <t>政企客户事业部</t>
  </si>
  <si>
    <t>网络优化中心/运行维护部</t>
  </si>
  <si>
    <t>城区公众营销服务公司</t>
  </si>
  <si>
    <t>火炬南朗公众营销服务公司</t>
  </si>
  <si>
    <t>三乡公众营销服务公司</t>
  </si>
  <si>
    <t>沙溪/大涌公众营销服务公司</t>
  </si>
  <si>
    <t>小榄公众营销服务公司</t>
  </si>
  <si>
    <t>南头黄圃公众营销服务公司/三角民众公众营销服务公司</t>
  </si>
  <si>
    <t>财务与投资部/物资中心</t>
  </si>
  <si>
    <t>古镇公众营销服务公司</t>
  </si>
  <si>
    <t>横栏公众营销服务公司</t>
  </si>
  <si>
    <t>坦洲神湾公众营销服务公司</t>
  </si>
  <si>
    <t>市场部/业务支撑中心/火炬南朗公众营销服务公司</t>
  </si>
  <si>
    <t>东凤阜沙公众营销服务公司</t>
  </si>
  <si>
    <t>西区港口公众营销服务公司</t>
  </si>
  <si>
    <t>东升公众营销服务公司</t>
  </si>
  <si>
    <t>南区板芙公众营销服务公司</t>
  </si>
  <si>
    <t>政企客户事业部/教育信息化中心</t>
  </si>
  <si>
    <t>政企客户事业部/一站式支撑中心</t>
  </si>
  <si>
    <t>政企客户事业部/商企营销中心</t>
  </si>
  <si>
    <t>沙溪公众营销服务公司</t>
  </si>
  <si>
    <t>南头黄圃公众营销服务公司</t>
  </si>
  <si>
    <t>财务与投资部/政企客户事业部</t>
  </si>
  <si>
    <t>大涌公众营销服务公司</t>
  </si>
  <si>
    <t>人力资源部/政企客户事业部</t>
  </si>
  <si>
    <t>三角民众公众营销服务公司</t>
  </si>
  <si>
    <t>2018年工作年限</t>
    <phoneticPr fontId="28" type="noConversion"/>
  </si>
  <si>
    <t>2017年12月休假情况</t>
    <phoneticPr fontId="28" type="noConversion"/>
  </si>
  <si>
    <t>2017年假情况</t>
    <phoneticPr fontId="28" type="noConversion"/>
  </si>
  <si>
    <r>
      <t>2017</t>
    </r>
    <r>
      <rPr>
        <b/>
        <sz val="10"/>
        <color indexed="10"/>
        <rFont val="宋体"/>
        <family val="3"/>
        <charset val="134"/>
      </rPr>
      <t>年剩余年假（延至201</t>
    </r>
    <r>
      <rPr>
        <b/>
        <sz val="10"/>
        <color indexed="10"/>
        <rFont val="宋体"/>
        <family val="3"/>
        <charset val="134"/>
      </rPr>
      <t>8</t>
    </r>
    <r>
      <rPr>
        <b/>
        <sz val="10"/>
        <color indexed="10"/>
        <rFont val="宋体"/>
        <family val="3"/>
        <charset val="134"/>
      </rPr>
      <t>年8月休完）</t>
    </r>
    <phoneticPr fontId="26" type="noConversion"/>
  </si>
  <si>
    <t>2017年剩余年假天数</t>
    <phoneticPr fontId="28" type="noConversion"/>
  </si>
  <si>
    <t>2018年9月作废假期</t>
    <phoneticPr fontId="28" type="noConversion"/>
  </si>
  <si>
    <t>2018年休假情况</t>
    <phoneticPr fontId="28" type="noConversion"/>
  </si>
  <si>
    <t>1~8月小计</t>
    <phoneticPr fontId="28" type="noConversion"/>
  </si>
  <si>
    <t>9~12月小计</t>
    <phoneticPr fontId="28" type="noConversion"/>
  </si>
  <si>
    <t>2018年9月前剩余年假</t>
    <phoneticPr fontId="28" type="noConversion"/>
  </si>
  <si>
    <t>2018年9月1日起剩余年假</t>
    <phoneticPr fontId="28" type="noConversion"/>
  </si>
  <si>
    <t>林少虹</t>
  </si>
  <si>
    <t>周维佳</t>
  </si>
  <si>
    <t>张孟深</t>
  </si>
  <si>
    <t>李嘉滢</t>
  </si>
  <si>
    <t>账期</t>
    <phoneticPr fontId="46" type="noConversion"/>
  </si>
  <si>
    <t>姓名</t>
    <phoneticPr fontId="46" type="noConversion"/>
  </si>
  <si>
    <t>病假</t>
  </si>
  <si>
    <t>行标签</t>
  </si>
  <si>
    <t>(空白)</t>
  </si>
  <si>
    <t>总计</t>
  </si>
  <si>
    <t>求和项:病假</t>
  </si>
  <si>
    <t>朱稷锴</t>
    <phoneticPr fontId="46" type="noConversion"/>
  </si>
  <si>
    <t>1.朱稷锴2017年休病假累计达88天（截止10月），故2017年不享受当年年休假，2017年剩余年休假为0</t>
    <phoneticPr fontId="26" type="noConversion"/>
  </si>
  <si>
    <t>2.刘力平2017年休病假累计达62天（截止10月），故2017年不享受当年年休假，2017年剩余年休假为0</t>
    <phoneticPr fontId="26" type="noConversion"/>
  </si>
  <si>
    <r>
      <t>合计天数(201</t>
    </r>
    <r>
      <rPr>
        <b/>
        <sz val="10"/>
        <color indexed="8"/>
        <rFont val="宋体"/>
        <family val="3"/>
        <charset val="134"/>
      </rPr>
      <t>8</t>
    </r>
    <r>
      <rPr>
        <b/>
        <sz val="10"/>
        <color indexed="8"/>
        <rFont val="宋体"/>
        <family val="3"/>
        <charset val="134"/>
      </rPr>
      <t xml:space="preserve">年可休年假）
</t>
    </r>
    <phoneticPr fontId="28" type="noConversion"/>
  </si>
  <si>
    <t>曾栋</t>
    <phoneticPr fontId="28" type="noConversion"/>
  </si>
  <si>
    <t>司徒春明</t>
    <phoneticPr fontId="28" type="noConversion"/>
  </si>
  <si>
    <t>探亲假备注</t>
    <phoneticPr fontId="26" type="noConversion"/>
  </si>
  <si>
    <t>病假备注：</t>
    <phoneticPr fontId="26" type="noConversion"/>
  </si>
  <si>
    <t>李嘉峰</t>
    <phoneticPr fontId="26" type="noConversion"/>
  </si>
  <si>
    <t>2018年休探亲假9天</t>
    <phoneticPr fontId="26" type="noConversion"/>
  </si>
  <si>
    <t>陈娜</t>
    <phoneticPr fontId="26" type="noConversion"/>
  </si>
  <si>
    <t>2018年休探亲假14天</t>
    <phoneticPr fontId="26" type="noConversion"/>
  </si>
  <si>
    <t>婚假备注</t>
    <phoneticPr fontId="26" type="noConversion"/>
  </si>
  <si>
    <t>病假备注</t>
    <phoneticPr fontId="26" type="noConversion"/>
  </si>
  <si>
    <t>袁晓燕</t>
    <phoneticPr fontId="28" type="noConversion"/>
  </si>
  <si>
    <t>财务部</t>
    <phoneticPr fontId="28" type="noConversion"/>
  </si>
  <si>
    <t>是</t>
  </si>
  <si>
    <t>2018年休探亲假8天</t>
    <phoneticPr fontId="26" type="noConversion"/>
  </si>
  <si>
    <t>胡康茹</t>
    <phoneticPr fontId="28" type="noConversion"/>
  </si>
  <si>
    <t>赵宇</t>
    <phoneticPr fontId="28" type="noConversion"/>
  </si>
  <si>
    <t>家庭互联网中心</t>
    <phoneticPr fontId="28" type="noConversion"/>
  </si>
  <si>
    <t>欧沛泉</t>
    <phoneticPr fontId="28" type="noConversion"/>
  </si>
  <si>
    <t>三乡家庭互联网营服公司</t>
    <phoneticPr fontId="28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</si>
  <si>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城区片区</t>
    </r>
    <phoneticPr fontId="28" type="noConversion"/>
  </si>
  <si>
    <t>肖滔</t>
    <phoneticPr fontId="28" type="noConversion"/>
  </si>
  <si>
    <t>运行维护部</t>
    <phoneticPr fontId="28" type="noConversion"/>
  </si>
  <si>
    <t>潘广聪</t>
    <phoneticPr fontId="28" type="noConversion"/>
  </si>
  <si>
    <t>严开明</t>
    <phoneticPr fontId="28" type="noConversion"/>
  </si>
  <si>
    <r>
      <rPr>
        <sz val="9"/>
        <color indexed="8"/>
        <rFont val="宋体"/>
        <family val="3"/>
        <charset val="134"/>
      </rPr>
      <t>营业中心</t>
    </r>
    <r>
      <rPr>
        <sz val="9"/>
        <color indexed="8"/>
        <rFont val="Times New Roman"/>
        <family val="1"/>
      </rPr>
      <t>/</t>
    </r>
    <r>
      <rPr>
        <sz val="9"/>
        <color indexed="8"/>
        <rFont val="宋体"/>
        <family val="3"/>
        <charset val="134"/>
      </rPr>
      <t>三乡片区</t>
    </r>
    <phoneticPr fontId="28" type="noConversion"/>
  </si>
  <si>
    <t>黄雅颖</t>
    <phoneticPr fontId="28" type="noConversion"/>
  </si>
  <si>
    <t>营业中心/城区片区</t>
    <phoneticPr fontId="28" type="noConversion"/>
  </si>
  <si>
    <t>谈其伟</t>
    <phoneticPr fontId="28" type="noConversion"/>
  </si>
  <si>
    <t>三角民众公众营销服务公司</t>
    <phoneticPr fontId="28" type="noConversion"/>
  </si>
  <si>
    <t>胡筱航</t>
    <phoneticPr fontId="28" type="noConversion"/>
  </si>
  <si>
    <t>火炬开发区分公司</t>
    <phoneticPr fontId="28" type="noConversion"/>
  </si>
  <si>
    <t>汪小兵</t>
    <phoneticPr fontId="28" type="noConversion"/>
  </si>
  <si>
    <t>高级专家</t>
    <phoneticPr fontId="28" type="noConversion"/>
  </si>
  <si>
    <t>陈玉泉</t>
    <phoneticPr fontId="28" type="noConversion"/>
  </si>
  <si>
    <t>刘娟</t>
    <phoneticPr fontId="28" type="noConversion"/>
  </si>
  <si>
    <t>政企客户事业部</t>
    <phoneticPr fontId="28" type="noConversion"/>
  </si>
  <si>
    <t>冯健强</t>
    <phoneticPr fontId="28" type="noConversion"/>
  </si>
  <si>
    <t>病假超过3个月，不享受当年年休假</t>
    <phoneticPr fontId="28" type="noConversion"/>
  </si>
  <si>
    <t>欧阳柱冰</t>
    <phoneticPr fontId="28" type="noConversion"/>
  </si>
  <si>
    <t>陈宪强</t>
    <phoneticPr fontId="28" type="noConversion"/>
  </si>
  <si>
    <t>林伙进</t>
    <phoneticPr fontId="28" type="noConversion"/>
  </si>
  <si>
    <t>身份证</t>
    <phoneticPr fontId="2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</si>
</sst>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yyyy&quot;年&quot;m&quot;月&quot;;@"/>
    <numFmt numFmtId="165" formatCode="0_);[Red]\(0\)"/>
    <numFmt numFmtId="166" formatCode="0.0_);[Red]\(0.0\)"/>
    <numFmt numFmtId="167" formatCode="[$-F800]dddd\,\ mmmm\ dd\,\ yyyy"/>
    <numFmt numFmtId="168" formatCode="0.00_);[Red]\(0.00\)"/>
  </numFmts>
  <fonts count="50" x14ac:knownFonts="1">
    <font>
      <sz val="11"/>
      <color indexed="8"/>
      <name val="宋体"/>
      <charset val="134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60"/>
      <name val="宋体"/>
      <family val="3"/>
      <charset val="134"/>
    </font>
    <font>
      <sz val="12"/>
      <name val="Times New Roman"/>
      <family val="1"/>
    </font>
    <font>
      <sz val="10"/>
      <color indexed="8"/>
      <name val="宋体"/>
      <family val="3"/>
      <charset val="134"/>
    </font>
    <font>
      <b/>
      <sz val="10"/>
      <color indexed="10"/>
      <name val="宋体"/>
      <family val="3"/>
      <charset val="134"/>
    </font>
    <font>
      <sz val="10"/>
      <name val="宋体"/>
      <family val="3"/>
      <charset val="134"/>
    </font>
    <font>
      <b/>
      <sz val="10"/>
      <color indexed="17"/>
      <name val="宋体"/>
      <family val="3"/>
      <charset val="134"/>
    </font>
    <font>
      <b/>
      <sz val="10"/>
      <color indexed="40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Times New Roman"/>
      <family val="1"/>
    </font>
    <font>
      <b/>
      <sz val="12"/>
      <name val="宋体"/>
      <family val="3"/>
      <charset val="134"/>
    </font>
    <font>
      <sz val="10"/>
      <name val="Arial"/>
      <family val="2"/>
    </font>
    <font>
      <sz val="9"/>
      <name val="Times New Roman"/>
      <family val="1"/>
    </font>
    <font>
      <b/>
      <sz val="10"/>
      <color indexed="8"/>
      <name val="宋体"/>
      <family val="3"/>
      <charset val="134"/>
    </font>
    <font>
      <b/>
      <sz val="10"/>
      <name val="宋体"/>
      <family val="3"/>
      <charset val="134"/>
    </font>
    <font>
      <sz val="10"/>
      <name val="Times New Roman"/>
      <family val="1"/>
    </font>
    <font>
      <sz val="10"/>
      <color indexed="8"/>
      <name val="Times New Roman"/>
      <family val="1"/>
    </font>
    <font>
      <sz val="11"/>
      <color theme="1"/>
      <name val="Calibri"/>
      <family val="3"/>
      <charset val="134"/>
      <scheme val="minor"/>
    </font>
    <font>
      <sz val="9"/>
      <color theme="1"/>
      <name val="Times New Roman"/>
      <family val="1"/>
    </font>
    <font>
      <b/>
      <sz val="10"/>
      <color theme="1"/>
      <name val="宋体"/>
      <family val="3"/>
      <charset val="134"/>
    </font>
    <font>
      <b/>
      <sz val="10"/>
      <color rgb="FFFF000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0"/>
      <color theme="1"/>
      <name val="Calibri"/>
      <family val="3"/>
      <charset val="134"/>
      <scheme val="minor"/>
    </font>
    <font>
      <b/>
      <sz val="10"/>
      <color theme="1"/>
      <name val="Times New Roman"/>
      <family val="1"/>
    </font>
    <font>
      <sz val="11"/>
      <color theme="1"/>
      <name val="Calibri"/>
      <family val="2"/>
      <charset val="134"/>
      <scheme val="minor"/>
    </font>
    <font>
      <sz val="9"/>
      <name val="宋体"/>
      <family val="3"/>
      <charset val="134"/>
    </font>
    <font>
      <sz val="10"/>
      <color theme="1"/>
      <name val="Cambria"/>
      <family val="3"/>
      <charset val="134"/>
      <scheme val="major"/>
    </font>
    <font>
      <sz val="10"/>
      <color theme="1"/>
      <name val="Calibri"/>
      <family val="3"/>
      <charset val="134"/>
      <scheme val="minor"/>
    </font>
    <font>
      <sz val="11"/>
      <color theme="1"/>
      <name val="宋体"/>
      <family val="3"/>
      <charset val="134"/>
    </font>
  </fonts>
  <fills count="30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86">
    <xf numFmtId="0" fontId="0" fillId="0" borderId="0">
      <alignment vertical="center"/>
    </xf>
    <xf numFmtId="0" fontId="3" fillId="0" borderId="0"/>
    <xf numFmtId="0" fontId="3" fillId="0" borderId="0" applyProtection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Protection="0"/>
    <xf numFmtId="0" fontId="3" fillId="0" borderId="0"/>
    <xf numFmtId="0" fontId="3" fillId="0" borderId="0"/>
    <xf numFmtId="0" fontId="3" fillId="0" borderId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1" fillId="0" borderId="0" applyNumberFormat="0" applyFill="0" applyBorder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2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 applyProtection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38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11" fillId="16" borderId="8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6" fillId="7" borderId="5" applyNumberFormat="0" applyAlignment="0" applyProtection="0">
      <alignment vertical="center"/>
    </xf>
    <xf numFmtId="0" fontId="20" fillId="0" borderId="0"/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27" fillId="23" borderId="9" applyNumberFormat="0" applyFont="0" applyAlignment="0" applyProtection="0">
      <alignment vertical="center"/>
    </xf>
    <xf numFmtId="0" fontId="45" fillId="0" borderId="0">
      <alignment vertical="center"/>
    </xf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7" fillId="0" borderId="0"/>
    <xf numFmtId="9" fontId="3" fillId="0" borderId="0" applyFont="0" applyFill="0" applyBorder="0" applyAlignment="0" applyProtection="0">
      <alignment vertical="center"/>
    </xf>
    <xf numFmtId="0" fontId="38" fillId="0" borderId="0">
      <alignment vertical="center"/>
    </xf>
    <xf numFmtId="167" fontId="1" fillId="0" borderId="0">
      <alignment vertical="center"/>
    </xf>
  </cellStyleXfs>
  <cellXfs count="122">
    <xf numFmtId="0" fontId="0" fillId="0" borderId="0" xfId="0">
      <alignment vertical="center"/>
    </xf>
    <xf numFmtId="0" fontId="23" fillId="0" borderId="0" xfId="554" applyFont="1" applyBorder="1">
      <alignment vertical="center"/>
    </xf>
    <xf numFmtId="0" fontId="21" fillId="0" borderId="0" xfId="0" applyFont="1" applyBorder="1">
      <alignment vertical="center"/>
    </xf>
    <xf numFmtId="14" fontId="33" fillId="0" borderId="0" xfId="1" applyNumberFormat="1" applyFont="1" applyFill="1" applyBorder="1" applyAlignment="1">
      <alignment horizontal="center" vertical="center" shrinkToFit="1"/>
    </xf>
    <xf numFmtId="14" fontId="33" fillId="0" borderId="0" xfId="1" applyNumberFormat="1" applyFont="1" applyFill="1" applyBorder="1" applyAlignment="1">
      <alignment horizontal="center" vertical="center"/>
    </xf>
    <xf numFmtId="14" fontId="33" fillId="0" borderId="0" xfId="490" applyNumberFormat="1" applyFont="1" applyFill="1" applyBorder="1" applyAlignment="1">
      <alignment horizontal="center" vertical="center"/>
    </xf>
    <xf numFmtId="14" fontId="30" fillId="0" borderId="0" xfId="490" applyNumberFormat="1" applyFont="1" applyFill="1" applyBorder="1" applyAlignment="1">
      <alignment horizontal="center" vertical="center"/>
    </xf>
    <xf numFmtId="14" fontId="33" fillId="0" borderId="0" xfId="0" applyNumberFormat="1" applyFont="1" applyFill="1" applyBorder="1" applyAlignment="1">
      <alignment horizontal="center" vertical="center"/>
    </xf>
    <xf numFmtId="14" fontId="30" fillId="0" borderId="0" xfId="481" applyNumberFormat="1" applyFont="1" applyFill="1" applyBorder="1" applyAlignment="1">
      <alignment horizontal="center" vertical="center" shrinkToFit="1"/>
    </xf>
    <xf numFmtId="14" fontId="30" fillId="0" borderId="0" xfId="0" applyNumberFormat="1" applyFont="1" applyFill="1" applyBorder="1" applyAlignment="1">
      <alignment horizontal="center" vertical="center" shrinkToFit="1"/>
    </xf>
    <xf numFmtId="0" fontId="21" fillId="0" borderId="0" xfId="0" applyFont="1" applyBorder="1" applyAlignment="1">
      <alignment horizontal="center" vertical="center"/>
    </xf>
    <xf numFmtId="0" fontId="23" fillId="0" borderId="0" xfId="554" applyFont="1" applyBorder="1" applyAlignment="1">
      <alignment horizontal="center" vertical="center"/>
    </xf>
    <xf numFmtId="0" fontId="34" fillId="0" borderId="0" xfId="555" applyFont="1" applyBorder="1">
      <alignment vertical="center"/>
    </xf>
    <xf numFmtId="0" fontId="35" fillId="0" borderId="0" xfId="554" applyFont="1" applyBorder="1">
      <alignment vertical="center"/>
    </xf>
    <xf numFmtId="0" fontId="34" fillId="0" borderId="0" xfId="0" applyFont="1" applyBorder="1">
      <alignment vertical="center"/>
    </xf>
    <xf numFmtId="0" fontId="34" fillId="0" borderId="0" xfId="555" applyFont="1" applyBorder="1" applyAlignment="1">
      <alignment vertical="center" wrapText="1"/>
    </xf>
    <xf numFmtId="14" fontId="21" fillId="24" borderId="0" xfId="0" applyNumberFormat="1" applyFont="1" applyFill="1" applyBorder="1" applyAlignment="1">
      <alignment horizontal="center" vertical="center"/>
    </xf>
    <xf numFmtId="0" fontId="23" fillId="0" borderId="0" xfId="554" applyFont="1" applyBorder="1" applyAlignment="1">
      <alignment vertical="center"/>
    </xf>
    <xf numFmtId="0" fontId="21" fillId="0" borderId="0" xfId="0" applyFont="1" applyBorder="1" applyAlignment="1">
      <alignment vertical="center"/>
    </xf>
    <xf numFmtId="166" fontId="23" fillId="0" borderId="0" xfId="554" applyNumberFormat="1" applyFont="1" applyBorder="1" applyAlignment="1">
      <alignment horizontal="center" vertical="center"/>
    </xf>
    <xf numFmtId="0" fontId="21" fillId="0" borderId="0" xfId="555" applyFont="1" applyBorder="1" applyAlignment="1">
      <alignment horizontal="center" vertical="center" wrapText="1"/>
    </xf>
    <xf numFmtId="0" fontId="37" fillId="0" borderId="0" xfId="555" applyNumberFormat="1" applyFont="1" applyBorder="1" applyAlignment="1">
      <alignment horizontal="center" vertical="center"/>
    </xf>
    <xf numFmtId="165" fontId="37" fillId="0" borderId="0" xfId="555" applyNumberFormat="1" applyFont="1" applyFill="1" applyBorder="1" applyAlignment="1">
      <alignment horizontal="center" vertical="center"/>
    </xf>
    <xf numFmtId="166" fontId="37" fillId="0" borderId="0" xfId="555" applyNumberFormat="1" applyFont="1" applyBorder="1" applyAlignment="1">
      <alignment horizontal="center" vertical="center"/>
    </xf>
    <xf numFmtId="14" fontId="37" fillId="25" borderId="0" xfId="555" applyNumberFormat="1" applyFont="1" applyFill="1" applyBorder="1" applyAlignment="1">
      <alignment horizontal="center" vertical="center"/>
    </xf>
    <xf numFmtId="0" fontId="35" fillId="0" borderId="0" xfId="554" applyFont="1" applyFill="1" applyBorder="1" applyAlignment="1">
      <alignment vertical="center" wrapText="1"/>
    </xf>
    <xf numFmtId="0" fontId="34" fillId="25" borderId="0" xfId="555" applyNumberFormat="1" applyFont="1" applyFill="1" applyBorder="1" applyAlignment="1">
      <alignment horizontal="center" vertical="center" wrapText="1"/>
    </xf>
    <xf numFmtId="166" fontId="34" fillId="25" borderId="0" xfId="555" applyNumberFormat="1" applyFont="1" applyFill="1" applyBorder="1" applyAlignment="1">
      <alignment horizontal="center" vertical="center" wrapText="1"/>
    </xf>
    <xf numFmtId="14" fontId="34" fillId="25" borderId="0" xfId="555" applyNumberFormat="1" applyFont="1" applyFill="1" applyBorder="1" applyAlignment="1">
      <alignment horizontal="center" vertical="center" wrapText="1"/>
    </xf>
    <xf numFmtId="0" fontId="37" fillId="25" borderId="0" xfId="555" applyNumberFormat="1" applyFont="1" applyFill="1" applyBorder="1" applyAlignment="1">
      <alignment horizontal="center" vertical="center"/>
    </xf>
    <xf numFmtId="165" fontId="37" fillId="25" borderId="0" xfId="555" applyNumberFormat="1" applyFont="1" applyFill="1" applyBorder="1" applyAlignment="1">
      <alignment horizontal="center" vertical="center"/>
    </xf>
    <xf numFmtId="166" fontId="37" fillId="25" borderId="0" xfId="555" applyNumberFormat="1" applyFont="1" applyFill="1" applyBorder="1" applyAlignment="1">
      <alignment horizontal="center" vertical="center"/>
    </xf>
    <xf numFmtId="0" fontId="36" fillId="25" borderId="0" xfId="554" applyFont="1" applyFill="1" applyBorder="1" applyAlignment="1">
      <alignment horizontal="center" vertical="center"/>
    </xf>
    <xf numFmtId="0" fontId="23" fillId="25" borderId="0" xfId="554" applyFont="1" applyFill="1" applyBorder="1" applyAlignment="1">
      <alignment vertical="center"/>
    </xf>
    <xf numFmtId="0" fontId="23" fillId="25" borderId="0" xfId="554" applyFont="1" applyFill="1" applyBorder="1">
      <alignment vertical="center"/>
    </xf>
    <xf numFmtId="165" fontId="23" fillId="0" borderId="0" xfId="554" applyNumberFormat="1" applyFont="1" applyFill="1" applyBorder="1">
      <alignment vertical="center"/>
    </xf>
    <xf numFmtId="0" fontId="23" fillId="0" borderId="0" xfId="554" applyFont="1" applyFill="1" applyBorder="1" applyAlignment="1">
      <alignment horizontal="center" vertical="center"/>
    </xf>
    <xf numFmtId="0" fontId="23" fillId="0" borderId="0" xfId="554" applyFont="1" applyBorder="1" applyAlignment="1">
      <alignment horizontal="left" vertical="center"/>
    </xf>
    <xf numFmtId="166" fontId="37" fillId="0" borderId="0" xfId="555" applyNumberFormat="1" applyFont="1" applyFill="1" applyBorder="1" applyAlignment="1">
      <alignment horizontal="center" vertical="center"/>
    </xf>
    <xf numFmtId="166" fontId="23" fillId="0" borderId="0" xfId="554" applyNumberFormat="1" applyFont="1" applyFill="1" applyBorder="1" applyAlignment="1">
      <alignment horizontal="center" vertical="center"/>
    </xf>
    <xf numFmtId="166" fontId="36" fillId="27" borderId="0" xfId="554" applyNumberFormat="1" applyFont="1" applyFill="1" applyBorder="1" applyAlignment="1">
      <alignment horizontal="center" vertical="center"/>
    </xf>
    <xf numFmtId="166" fontId="23" fillId="27" borderId="0" xfId="554" applyNumberFormat="1" applyFont="1" applyFill="1" applyBorder="1" applyAlignment="1">
      <alignment horizontal="center" vertical="center"/>
    </xf>
    <xf numFmtId="14" fontId="34" fillId="0" borderId="0" xfId="555" applyNumberFormat="1" applyFont="1" applyBorder="1">
      <alignment vertical="center"/>
    </xf>
    <xf numFmtId="14" fontId="34" fillId="0" borderId="0" xfId="555" applyNumberFormat="1" applyFont="1" applyBorder="1" applyAlignment="1">
      <alignment vertical="center" wrapText="1"/>
    </xf>
    <xf numFmtId="14" fontId="23" fillId="0" borderId="0" xfId="554" applyNumberFormat="1" applyFont="1" applyBorder="1" applyAlignment="1">
      <alignment horizontal="center" vertical="center"/>
    </xf>
    <xf numFmtId="14" fontId="23" fillId="0" borderId="0" xfId="554" applyNumberFormat="1" applyFont="1" applyBorder="1">
      <alignment vertical="center"/>
    </xf>
    <xf numFmtId="165" fontId="36" fillId="26" borderId="0" xfId="554" applyNumberFormat="1" applyFont="1" applyFill="1" applyBorder="1" applyAlignment="1">
      <alignment horizontal="center" vertical="center"/>
    </xf>
    <xf numFmtId="165" fontId="23" fillId="26" borderId="0" xfId="554" applyNumberFormat="1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 shrinkToFit="1"/>
    </xf>
    <xf numFmtId="14" fontId="39" fillId="0" borderId="0" xfId="0" applyNumberFormat="1" applyFont="1" applyFill="1" applyBorder="1" applyAlignment="1">
      <alignment horizontal="center" vertical="center" shrinkToFit="1"/>
    </xf>
    <xf numFmtId="0" fontId="43" fillId="0" borderId="0" xfId="49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44" fillId="0" borderId="0" xfId="1" applyFont="1" applyFill="1" applyBorder="1" applyAlignment="1">
      <alignment horizontal="center" vertical="center"/>
    </xf>
    <xf numFmtId="49" fontId="40" fillId="0" borderId="0" xfId="490" applyNumberFormat="1" applyFont="1" applyFill="1" applyBorder="1" applyAlignment="1">
      <alignment horizontal="center" vertical="center"/>
    </xf>
    <xf numFmtId="0" fontId="44" fillId="0" borderId="0" xfId="490" applyFont="1" applyFill="1" applyBorder="1" applyAlignment="1">
      <alignment horizontal="center" vertical="center"/>
    </xf>
    <xf numFmtId="0" fontId="40" fillId="0" borderId="0" xfId="1" applyFont="1" applyFill="1" applyBorder="1" applyAlignment="1">
      <alignment horizontal="center" vertical="center"/>
    </xf>
    <xf numFmtId="49" fontId="44" fillId="0" borderId="0" xfId="490" applyNumberFormat="1" applyFont="1" applyFill="1" applyBorder="1" applyAlignment="1">
      <alignment horizontal="center" vertical="center"/>
    </xf>
    <xf numFmtId="0" fontId="40" fillId="0" borderId="0" xfId="490" applyFont="1" applyFill="1" applyBorder="1" applyAlignment="1">
      <alignment horizontal="center" vertical="center"/>
    </xf>
    <xf numFmtId="0" fontId="40" fillId="0" borderId="0" xfId="490" applyFont="1" applyFill="1" applyBorder="1" applyAlignment="1">
      <alignment horizontal="center" vertical="center" shrinkToFit="1"/>
    </xf>
    <xf numFmtId="0" fontId="44" fillId="0" borderId="0" xfId="490" applyNumberFormat="1" applyFont="1" applyFill="1" applyBorder="1" applyAlignment="1">
      <alignment horizontal="center" vertical="center"/>
    </xf>
    <xf numFmtId="0" fontId="44" fillId="0" borderId="0" xfId="490" applyFont="1" applyFill="1" applyBorder="1" applyAlignment="1">
      <alignment horizontal="center" vertical="center" wrapText="1"/>
    </xf>
    <xf numFmtId="49" fontId="40" fillId="0" borderId="0" xfId="0" applyNumberFormat="1" applyFont="1" applyFill="1" applyBorder="1" applyAlignment="1">
      <alignment horizontal="center" vertical="center"/>
    </xf>
    <xf numFmtId="0" fontId="43" fillId="0" borderId="0" xfId="0" applyFont="1" applyFill="1" applyBorder="1" applyAlignment="1">
      <alignment horizontal="center" vertical="center"/>
    </xf>
    <xf numFmtId="0" fontId="40" fillId="0" borderId="0" xfId="481" applyFont="1" applyFill="1" applyBorder="1" applyAlignment="1">
      <alignment horizontal="center" vertical="center" shrinkToFit="1"/>
    </xf>
    <xf numFmtId="0" fontId="44" fillId="28" borderId="0" xfId="1" applyFont="1" applyFill="1" applyBorder="1" applyAlignment="1">
      <alignment horizontal="center" vertical="center"/>
    </xf>
    <xf numFmtId="0" fontId="43" fillId="28" borderId="0" xfId="490" applyFont="1" applyFill="1" applyBorder="1" applyAlignment="1">
      <alignment horizontal="center" vertical="center"/>
    </xf>
    <xf numFmtId="0" fontId="44" fillId="28" borderId="0" xfId="490" applyFont="1" applyFill="1" applyBorder="1" applyAlignment="1">
      <alignment horizontal="center" vertical="center"/>
    </xf>
    <xf numFmtId="0" fontId="48" fillId="29" borderId="11" xfId="874" applyFont="1" applyFill="1" applyBorder="1" applyAlignment="1">
      <alignment horizontal="center" vertical="center" wrapText="1"/>
    </xf>
    <xf numFmtId="0" fontId="48" fillId="29" borderId="11" xfId="877" applyFont="1" applyFill="1" applyBorder="1" applyAlignment="1">
      <alignment horizontal="center" vertical="center" wrapText="1"/>
    </xf>
    <xf numFmtId="0" fontId="48" fillId="28" borderId="11" xfId="874" applyFont="1" applyFill="1" applyBorder="1" applyAlignment="1">
      <alignment horizontal="center" vertical="center" wrapText="1"/>
    </xf>
    <xf numFmtId="0" fontId="47" fillId="0" borderId="11" xfId="874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0" fillId="0" borderId="0" xfId="0" pivotButton="1">
      <alignment vertical="center"/>
    </xf>
    <xf numFmtId="0" fontId="48" fillId="0" borderId="11" xfId="874" applyFont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21" fillId="0" borderId="0" xfId="0" applyFont="1">
      <alignment vertical="center"/>
    </xf>
    <xf numFmtId="0" fontId="27" fillId="0" borderId="0" xfId="0" applyFont="1" applyAlignment="1">
      <alignment horizontal="left" vertical="center"/>
    </xf>
    <xf numFmtId="0" fontId="29" fillId="28" borderId="0" xfId="0" applyFont="1" applyFill="1" applyBorder="1" applyAlignment="1">
      <alignment horizontal="center" vertical="center" shrinkToFit="1"/>
    </xf>
    <xf numFmtId="14" fontId="37" fillId="28" borderId="0" xfId="555" applyNumberFormat="1" applyFont="1" applyFill="1" applyBorder="1" applyAlignment="1">
      <alignment horizontal="center" vertical="center"/>
    </xf>
    <xf numFmtId="0" fontId="37" fillId="28" borderId="0" xfId="555" applyNumberFormat="1" applyFont="1" applyFill="1" applyBorder="1" applyAlignment="1">
      <alignment horizontal="center" vertical="center"/>
    </xf>
    <xf numFmtId="165" fontId="37" fillId="28" borderId="0" xfId="555" applyNumberFormat="1" applyFont="1" applyFill="1" applyBorder="1" applyAlignment="1">
      <alignment horizontal="center" vertical="center"/>
    </xf>
    <xf numFmtId="166" fontId="37" fillId="28" borderId="0" xfId="555" applyNumberFormat="1" applyFont="1" applyFill="1" applyBorder="1" applyAlignment="1">
      <alignment horizontal="center" vertical="center"/>
    </xf>
    <xf numFmtId="165" fontId="36" fillId="28" borderId="0" xfId="554" applyNumberFormat="1" applyFont="1" applyFill="1" applyBorder="1" applyAlignment="1">
      <alignment horizontal="center" vertical="center"/>
    </xf>
    <xf numFmtId="0" fontId="23" fillId="28" borderId="0" xfId="554" applyFont="1" applyFill="1" applyBorder="1" applyAlignment="1">
      <alignment horizontal="center" vertical="center"/>
    </xf>
    <xf numFmtId="0" fontId="21" fillId="28" borderId="0" xfId="0" applyFont="1" applyFill="1" applyBorder="1" applyAlignment="1">
      <alignment horizontal="center" vertical="center"/>
    </xf>
    <xf numFmtId="14" fontId="33" fillId="28" borderId="0" xfId="1" applyNumberFormat="1" applyFont="1" applyFill="1" applyBorder="1" applyAlignment="1">
      <alignment horizontal="center" vertical="center"/>
    </xf>
    <xf numFmtId="14" fontId="0" fillId="0" borderId="0" xfId="0" applyNumberFormat="1">
      <alignment vertical="center"/>
    </xf>
    <xf numFmtId="0" fontId="27" fillId="0" borderId="0" xfId="0" applyFont="1">
      <alignment vertical="center"/>
    </xf>
    <xf numFmtId="14" fontId="34" fillId="25" borderId="0" xfId="555" applyNumberFormat="1" applyFont="1" applyFill="1" applyBorder="1" applyAlignment="1">
      <alignment horizontal="center" vertical="center" wrapText="1"/>
    </xf>
    <xf numFmtId="0" fontId="34" fillId="25" borderId="0" xfId="555" applyNumberFormat="1" applyFont="1" applyFill="1" applyBorder="1" applyAlignment="1">
      <alignment horizontal="center" vertical="center" wrapText="1"/>
    </xf>
    <xf numFmtId="0" fontId="23" fillId="0" borderId="0" xfId="554" applyFont="1" applyBorder="1" applyAlignment="1">
      <alignment horizontal="center" vertical="center" wrapText="1"/>
    </xf>
    <xf numFmtId="168" fontId="36" fillId="27" borderId="0" xfId="554" applyNumberFormat="1" applyFont="1" applyFill="1" applyBorder="1" applyAlignment="1">
      <alignment horizontal="center" vertical="center"/>
    </xf>
    <xf numFmtId="168" fontId="36" fillId="26" borderId="0" xfId="554" applyNumberFormat="1" applyFont="1" applyFill="1" applyBorder="1" applyAlignment="1">
      <alignment horizontal="center" vertical="center"/>
    </xf>
    <xf numFmtId="166" fontId="36" fillId="26" borderId="0" xfId="554" applyNumberFormat="1" applyFont="1" applyFill="1" applyBorder="1" applyAlignment="1">
      <alignment horizontal="center" vertical="center"/>
    </xf>
    <xf numFmtId="0" fontId="34" fillId="0" borderId="0" xfId="555" applyFont="1" applyFill="1" applyBorder="1" applyAlignment="1">
      <alignment horizontal="center" vertical="center" wrapText="1"/>
    </xf>
    <xf numFmtId="14" fontId="34" fillId="0" borderId="0" xfId="555" applyNumberFormat="1" applyFont="1" applyBorder="1" applyAlignment="1">
      <alignment horizontal="center" vertical="center" wrapText="1"/>
    </xf>
    <xf numFmtId="14" fontId="34" fillId="25" borderId="0" xfId="555" applyNumberFormat="1" applyFont="1" applyFill="1" applyBorder="1" applyAlignment="1">
      <alignment horizontal="center" vertical="center" wrapText="1"/>
    </xf>
    <xf numFmtId="0" fontId="34" fillId="0" borderId="0" xfId="555" applyNumberFormat="1" applyFont="1" applyBorder="1" applyAlignment="1">
      <alignment horizontal="center" vertical="center" wrapText="1"/>
    </xf>
    <xf numFmtId="164" fontId="34" fillId="25" borderId="0" xfId="555" applyNumberFormat="1" applyFont="1" applyFill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/>
    </xf>
    <xf numFmtId="14" fontId="34" fillId="25" borderId="0" xfId="555" applyNumberFormat="1" applyFont="1" applyFill="1" applyBorder="1" applyAlignment="1">
      <alignment horizontal="center" vertical="center"/>
    </xf>
    <xf numFmtId="166" fontId="34" fillId="25" borderId="0" xfId="555" applyNumberFormat="1" applyFont="1" applyFill="1" applyBorder="1" applyAlignment="1">
      <alignment horizontal="center" vertical="center"/>
    </xf>
    <xf numFmtId="0" fontId="34" fillId="2" borderId="10" xfId="555" applyNumberFormat="1" applyFont="1" applyFill="1" applyBorder="1" applyAlignment="1">
      <alignment horizontal="center" vertical="center"/>
    </xf>
    <xf numFmtId="166" fontId="34" fillId="2" borderId="10" xfId="555" applyNumberFormat="1" applyFont="1" applyFill="1" applyBorder="1" applyAlignment="1">
      <alignment horizontal="center" vertical="center"/>
    </xf>
    <xf numFmtId="0" fontId="34" fillId="25" borderId="0" xfId="555" applyNumberFormat="1" applyFont="1" applyFill="1" applyBorder="1" applyAlignment="1">
      <alignment horizontal="center" vertical="center" wrapText="1"/>
    </xf>
    <xf numFmtId="0" fontId="34" fillId="0" borderId="0" xfId="555" applyNumberFormat="1" applyFont="1" applyBorder="1" applyAlignment="1">
      <alignment vertical="center" wrapText="1"/>
    </xf>
    <xf numFmtId="166" fontId="22" fillId="0" borderId="0" xfId="555" applyNumberFormat="1" applyFont="1" applyFill="1" applyBorder="1" applyAlignment="1">
      <alignment horizontal="center" vertical="center" wrapText="1"/>
    </xf>
    <xf numFmtId="0" fontId="34" fillId="14" borderId="0" xfId="555" applyNumberFormat="1" applyFont="1" applyFill="1" applyBorder="1" applyAlignment="1">
      <alignment horizontal="center" vertical="center"/>
    </xf>
    <xf numFmtId="0" fontId="34" fillId="25" borderId="0" xfId="555" applyNumberFormat="1" applyFont="1" applyFill="1" applyBorder="1" applyAlignment="1">
      <alignment vertical="center" wrapText="1"/>
    </xf>
    <xf numFmtId="0" fontId="34" fillId="0" borderId="0" xfId="555" applyFont="1" applyBorder="1" applyAlignment="1">
      <alignment horizontal="center" vertical="center"/>
    </xf>
    <xf numFmtId="166" fontId="25" fillId="0" borderId="0" xfId="555" applyNumberFormat="1" applyFont="1" applyBorder="1" applyAlignment="1">
      <alignment horizontal="center" vertical="center"/>
    </xf>
    <xf numFmtId="165" fontId="25" fillId="0" borderId="0" xfId="555" applyNumberFormat="1" applyFont="1" applyBorder="1" applyAlignment="1">
      <alignment horizontal="center" vertical="center"/>
    </xf>
    <xf numFmtId="165" fontId="34" fillId="0" borderId="0" xfId="555" applyNumberFormat="1" applyFont="1" applyFill="1" applyBorder="1" applyAlignment="1">
      <alignment horizontal="center" vertical="center" wrapText="1"/>
    </xf>
    <xf numFmtId="0" fontId="34" fillId="0" borderId="0" xfId="555" applyNumberFormat="1" applyFont="1" applyFill="1" applyBorder="1" applyAlignment="1">
      <alignment horizontal="center" vertical="center" wrapText="1"/>
    </xf>
    <xf numFmtId="165" fontId="34" fillId="26" borderId="0" xfId="555" applyNumberFormat="1" applyFont="1" applyFill="1" applyBorder="1" applyAlignment="1">
      <alignment horizontal="center" vertical="center" wrapText="1"/>
    </xf>
    <xf numFmtId="166" fontId="24" fillId="27" borderId="0" xfId="555" applyNumberFormat="1" applyFont="1" applyFill="1" applyBorder="1" applyAlignment="1">
      <alignment horizontal="center" vertical="center" wrapText="1"/>
    </xf>
    <xf numFmtId="166" fontId="22" fillId="0" borderId="0" xfId="554" applyNumberFormat="1" applyFont="1" applyBorder="1" applyAlignment="1">
      <alignment horizontal="center" vertical="center" wrapText="1"/>
    </xf>
    <xf numFmtId="166" fontId="22" fillId="0" borderId="0" xfId="555" applyNumberFormat="1" applyFont="1" applyBorder="1" applyAlignment="1">
      <alignment horizontal="center" vertical="center" wrapText="1"/>
    </xf>
    <xf numFmtId="0" fontId="41" fillId="0" borderId="0" xfId="555" applyFont="1" applyBorder="1" applyAlignment="1">
      <alignment horizontal="center" vertical="center"/>
    </xf>
    <xf numFmtId="0" fontId="42" fillId="0" borderId="0" xfId="555" applyFont="1" applyBorder="1" applyAlignment="1">
      <alignment horizontal="center" vertical="center"/>
    </xf>
  </cellXfs>
  <cellStyles count="886">
    <cellStyle name="_ET_STYLE_NoName_00_" xfId="25"/>
    <cellStyle name="_ET_STYLE_NoName_00_ 2" xfId="881"/>
    <cellStyle name="??" xfId="1"/>
    <cellStyle name="?? 10" xfId="2"/>
    <cellStyle name="?? 11" xfId="3"/>
    <cellStyle name="?? 12" xfId="4"/>
    <cellStyle name="?? 13" xfId="880"/>
    <cellStyle name="?? 2" xfId="5"/>
    <cellStyle name="?? 2 2" xfId="6"/>
    <cellStyle name="?? 2 2 2" xfId="7"/>
    <cellStyle name="?? 3" xfId="8"/>
    <cellStyle name="?? 3 2" xfId="9"/>
    <cellStyle name="?? 3 2 2" xfId="10"/>
    <cellStyle name="?? 3 3" xfId="11"/>
    <cellStyle name="?? 4" xfId="12"/>
    <cellStyle name="?? 4 2" xfId="13"/>
    <cellStyle name="?? 5" xfId="14"/>
    <cellStyle name="?? 5 2" xfId="15"/>
    <cellStyle name="?? 6" xfId="16"/>
    <cellStyle name="?? 6 2" xfId="17"/>
    <cellStyle name="?? 7" xfId="18"/>
    <cellStyle name="?? 7 2" xfId="19"/>
    <cellStyle name="?? 8" xfId="20"/>
    <cellStyle name="?? 8 2" xfId="21"/>
    <cellStyle name="?? 9" xfId="22"/>
    <cellStyle name="??_10月_10" xfId="23"/>
    <cellStyle name="@ET_Style?@font-face" xfId="24"/>
    <cellStyle name="0,0_x000d__x000a_NA_x000d__x000a_" xfId="26"/>
    <cellStyle name="0,0_x000d__x000a_NA_x000d__x000a_ 2" xfId="27"/>
    <cellStyle name="0,0_x000d__x000a_NA_x000d__x000a_ 2 2" xfId="28"/>
    <cellStyle name="0,0_x000d__x000a_NA_x000d__x000a_ 2 2 2" xfId="29"/>
    <cellStyle name="0,0_x000d__x000a_NA_x000d__x000a_ 2 2 2 2" xfId="30"/>
    <cellStyle name="0,0_x000d__x000a_NA_x000d__x000a_ 2 2 2 2 3" xfId="31"/>
    <cellStyle name="0,0_x000d__x000a_NA_x000d__x000a_ 2 3" xfId="32"/>
    <cellStyle name="0,0_x000d__x000a_NA_x000d__x000a_ 2 3 2" xfId="33"/>
    <cellStyle name="0,0_x000d__x000a_NA_x000d__x000a_ 3" xfId="34"/>
    <cellStyle name="0,0_x000d__x000a_NA_x000d__x000a_ 3 2" xfId="35"/>
    <cellStyle name="0,0_x000d__x000a_NA_x000d__x000a_ 4" xfId="36"/>
    <cellStyle name="0,0_x000d__x000a_NA_x000d__x000a_ 5" xfId="882"/>
    <cellStyle name="20% - 强调文字颜色 1 10" xfId="37"/>
    <cellStyle name="20% - 强调文字颜色 1 2" xfId="38"/>
    <cellStyle name="20% - 强调文字颜色 1 2 2" xfId="39"/>
    <cellStyle name="20% - 强调文字颜色 1 2 2 2" xfId="40"/>
    <cellStyle name="20% - 强调文字颜色 1 2 3" xfId="41"/>
    <cellStyle name="20% - 强调文字颜色 1 3" xfId="42"/>
    <cellStyle name="20% - 强调文字颜色 1 3 2" xfId="43"/>
    <cellStyle name="20% - 强调文字颜色 1 4" xfId="44"/>
    <cellStyle name="20% - 强调文字颜色 1 4 2" xfId="45"/>
    <cellStyle name="20% - 强调文字颜色 1 5" xfId="46"/>
    <cellStyle name="20% - 强调文字颜色 1 5 2" xfId="47"/>
    <cellStyle name="20% - 强调文字颜色 1 6" xfId="48"/>
    <cellStyle name="20% - 强调文字颜色 1 6 2" xfId="49"/>
    <cellStyle name="20% - 强调文字颜色 1 7" xfId="50"/>
    <cellStyle name="20% - 强调文字颜色 1 7 2" xfId="51"/>
    <cellStyle name="20% - 强调文字颜色 1 8" xfId="52"/>
    <cellStyle name="20% - 强调文字颜色 1 8 2" xfId="53"/>
    <cellStyle name="20% - 强调文字颜色 1 9" xfId="54"/>
    <cellStyle name="20% - 强调文字颜色 2 10" xfId="55"/>
    <cellStyle name="20% - 强调文字颜色 2 2" xfId="56"/>
    <cellStyle name="20% - 强调文字颜色 2 2 2" xfId="57"/>
    <cellStyle name="20% - 强调文字颜色 2 2 2 2" xfId="58"/>
    <cellStyle name="20% - 强调文字颜色 2 2 3" xfId="59"/>
    <cellStyle name="20% - 强调文字颜色 2 3" xfId="60"/>
    <cellStyle name="20% - 强调文字颜色 2 3 2" xfId="61"/>
    <cellStyle name="20% - 强调文字颜色 2 4" xfId="62"/>
    <cellStyle name="20% - 强调文字颜色 2 4 2" xfId="63"/>
    <cellStyle name="20% - 强调文字颜色 2 5" xfId="64"/>
    <cellStyle name="20% - 强调文字颜色 2 5 2" xfId="65"/>
    <cellStyle name="20% - 强调文字颜色 2 6" xfId="66"/>
    <cellStyle name="20% - 强调文字颜色 2 6 2" xfId="67"/>
    <cellStyle name="20% - 强调文字颜色 2 7" xfId="68"/>
    <cellStyle name="20% - 强调文字颜色 2 7 2" xfId="69"/>
    <cellStyle name="20% - 强调文字颜色 2 8" xfId="70"/>
    <cellStyle name="20% - 强调文字颜色 2 8 2" xfId="71"/>
    <cellStyle name="20% - 强调文字颜色 2 9" xfId="72"/>
    <cellStyle name="20% - 强调文字颜色 3 10" xfId="73"/>
    <cellStyle name="20% - 强调文字颜色 3 2" xfId="74"/>
    <cellStyle name="20% - 强调文字颜色 3 2 2" xfId="75"/>
    <cellStyle name="20% - 强调文字颜色 3 2 2 2" xfId="76"/>
    <cellStyle name="20% - 强调文字颜色 3 2 3" xfId="77"/>
    <cellStyle name="20% - 强调文字颜色 3 3" xfId="78"/>
    <cellStyle name="20% - 强调文字颜色 3 3 2" xfId="79"/>
    <cellStyle name="20% - 强调文字颜色 3 4" xfId="80"/>
    <cellStyle name="20% - 强调文字颜色 3 4 2" xfId="81"/>
    <cellStyle name="20% - 强调文字颜色 3 5" xfId="82"/>
    <cellStyle name="20% - 强调文字颜色 3 5 2" xfId="83"/>
    <cellStyle name="20% - 强调文字颜色 3 6" xfId="84"/>
    <cellStyle name="20% - 强调文字颜色 3 6 2" xfId="85"/>
    <cellStyle name="20% - 强调文字颜色 3 7" xfId="86"/>
    <cellStyle name="20% - 强调文字颜色 3 7 2" xfId="87"/>
    <cellStyle name="20% - 强调文字颜色 3 8" xfId="88"/>
    <cellStyle name="20% - 强调文字颜色 3 8 2" xfId="89"/>
    <cellStyle name="20% - 强调文字颜色 3 9" xfId="90"/>
    <cellStyle name="20% - 强调文字颜色 4 10" xfId="91"/>
    <cellStyle name="20% - 强调文字颜色 4 2" xfId="92"/>
    <cellStyle name="20% - 强调文字颜色 4 2 2" xfId="93"/>
    <cellStyle name="20% - 强调文字颜色 4 2 2 2" xfId="94"/>
    <cellStyle name="20% - 强调文字颜色 4 2 3" xfId="95"/>
    <cellStyle name="20% - 强调文字颜色 4 3" xfId="96"/>
    <cellStyle name="20% - 强调文字颜色 4 3 2" xfId="97"/>
    <cellStyle name="20% - 强调文字颜色 4 4" xfId="98"/>
    <cellStyle name="20% - 强调文字颜色 4 4 2" xfId="99"/>
    <cellStyle name="20% - 强调文字颜色 4 5" xfId="100"/>
    <cellStyle name="20% - 强调文字颜色 4 5 2" xfId="101"/>
    <cellStyle name="20% - 强调文字颜色 4 6" xfId="102"/>
    <cellStyle name="20% - 强调文字颜色 4 6 2" xfId="103"/>
    <cellStyle name="20% - 强调文字颜色 4 7" xfId="104"/>
    <cellStyle name="20% - 强调文字颜色 4 7 2" xfId="105"/>
    <cellStyle name="20% - 强调文字颜色 4 8" xfId="106"/>
    <cellStyle name="20% - 强调文字颜色 4 8 2" xfId="107"/>
    <cellStyle name="20% - 强调文字颜色 4 9" xfId="108"/>
    <cellStyle name="20% - 强调文字颜色 5 10" xfId="109"/>
    <cellStyle name="20% - 强调文字颜色 5 2" xfId="110"/>
    <cellStyle name="20% - 强调文字颜色 5 2 2" xfId="111"/>
    <cellStyle name="20% - 强调文字颜色 5 2 2 2" xfId="112"/>
    <cellStyle name="20% - 强调文字颜色 5 2 3" xfId="113"/>
    <cellStyle name="20% - 强调文字颜色 5 3" xfId="114"/>
    <cellStyle name="20% - 强调文字颜色 5 3 2" xfId="115"/>
    <cellStyle name="20% - 强调文字颜色 5 4" xfId="116"/>
    <cellStyle name="20% - 强调文字颜色 5 4 2" xfId="117"/>
    <cellStyle name="20% - 强调文字颜色 5 5" xfId="118"/>
    <cellStyle name="20% - 强调文字颜色 5 5 2" xfId="119"/>
    <cellStyle name="20% - 强调文字颜色 5 6" xfId="120"/>
    <cellStyle name="20% - 强调文字颜色 5 6 2" xfId="121"/>
    <cellStyle name="20% - 强调文字颜色 5 7" xfId="122"/>
    <cellStyle name="20% - 强调文字颜色 5 7 2" xfId="123"/>
    <cellStyle name="20% - 强调文字颜色 5 8" xfId="124"/>
    <cellStyle name="20% - 强调文字颜色 5 8 2" xfId="125"/>
    <cellStyle name="20% - 强调文字颜色 5 9" xfId="126"/>
    <cellStyle name="20% - 强调文字颜色 6 10" xfId="127"/>
    <cellStyle name="20% - 强调文字颜色 6 2" xfId="128"/>
    <cellStyle name="20% - 强调文字颜色 6 2 2" xfId="129"/>
    <cellStyle name="20% - 强调文字颜色 6 2 2 2" xfId="130"/>
    <cellStyle name="20% - 强调文字颜色 6 2 3" xfId="131"/>
    <cellStyle name="20% - 强调文字颜色 6 3" xfId="132"/>
    <cellStyle name="20% - 强调文字颜色 6 3 2" xfId="133"/>
    <cellStyle name="20% - 强调文字颜色 6 4" xfId="134"/>
    <cellStyle name="20% - 强调文字颜色 6 4 2" xfId="135"/>
    <cellStyle name="20% - 强调文字颜色 6 5" xfId="136"/>
    <cellStyle name="20% - 强调文字颜色 6 5 2" xfId="137"/>
    <cellStyle name="20% - 强调文字颜色 6 6" xfId="138"/>
    <cellStyle name="20% - 强调文字颜色 6 6 2" xfId="139"/>
    <cellStyle name="20% - 强调文字颜色 6 7" xfId="140"/>
    <cellStyle name="20% - 强调文字颜色 6 7 2" xfId="141"/>
    <cellStyle name="20% - 强调文字颜色 6 8" xfId="142"/>
    <cellStyle name="20% - 强调文字颜色 6 8 2" xfId="143"/>
    <cellStyle name="20% - 强调文字颜色 6 9" xfId="144"/>
    <cellStyle name="40% - 强调文字颜色 1 10" xfId="145"/>
    <cellStyle name="40% - 强调文字颜色 1 2" xfId="146"/>
    <cellStyle name="40% - 强调文字颜色 1 2 2" xfId="147"/>
    <cellStyle name="40% - 强调文字颜色 1 2 2 2" xfId="148"/>
    <cellStyle name="40% - 强调文字颜色 1 2 3" xfId="149"/>
    <cellStyle name="40% - 强调文字颜色 1 3" xfId="150"/>
    <cellStyle name="40% - 强调文字颜色 1 3 2" xfId="151"/>
    <cellStyle name="40% - 强调文字颜色 1 4" xfId="152"/>
    <cellStyle name="40% - 强调文字颜色 1 4 2" xfId="153"/>
    <cellStyle name="40% - 强调文字颜色 1 5" xfId="154"/>
    <cellStyle name="40% - 强调文字颜色 1 5 2" xfId="155"/>
    <cellStyle name="40% - 强调文字颜色 1 6" xfId="156"/>
    <cellStyle name="40% - 强调文字颜色 1 6 2" xfId="157"/>
    <cellStyle name="40% - 强调文字颜色 1 7" xfId="158"/>
    <cellStyle name="40% - 强调文字颜色 1 7 2" xfId="159"/>
    <cellStyle name="40% - 强调文字颜色 1 8" xfId="160"/>
    <cellStyle name="40% - 强调文字颜色 1 8 2" xfId="161"/>
    <cellStyle name="40% - 强调文字颜色 1 9" xfId="162"/>
    <cellStyle name="40% - 强调文字颜色 2 10" xfId="163"/>
    <cellStyle name="40% - 强调文字颜色 2 2" xfId="164"/>
    <cellStyle name="40% - 强调文字颜色 2 2 2" xfId="165"/>
    <cellStyle name="40% - 强调文字颜色 2 2 2 2" xfId="166"/>
    <cellStyle name="40% - 强调文字颜色 2 2 3" xfId="167"/>
    <cellStyle name="40% - 强调文字颜色 2 3" xfId="168"/>
    <cellStyle name="40% - 强调文字颜色 2 3 2" xfId="169"/>
    <cellStyle name="40% - 强调文字颜色 2 4" xfId="170"/>
    <cellStyle name="40% - 强调文字颜色 2 4 2" xfId="171"/>
    <cellStyle name="40% - 强调文字颜色 2 5" xfId="172"/>
    <cellStyle name="40% - 强调文字颜色 2 5 2" xfId="173"/>
    <cellStyle name="40% - 强调文字颜色 2 6" xfId="174"/>
    <cellStyle name="40% - 强调文字颜色 2 6 2" xfId="175"/>
    <cellStyle name="40% - 强调文字颜色 2 7" xfId="176"/>
    <cellStyle name="40% - 强调文字颜色 2 7 2" xfId="177"/>
    <cellStyle name="40% - 强调文字颜色 2 8" xfId="178"/>
    <cellStyle name="40% - 强调文字颜色 2 8 2" xfId="179"/>
    <cellStyle name="40% - 强调文字颜色 2 9" xfId="180"/>
    <cellStyle name="40% - 强调文字颜色 3 10" xfId="181"/>
    <cellStyle name="40% - 强调文字颜色 3 2" xfId="182"/>
    <cellStyle name="40% - 强调文字颜色 3 2 2" xfId="183"/>
    <cellStyle name="40% - 强调文字颜色 3 2 2 2" xfId="184"/>
    <cellStyle name="40% - 强调文字颜色 3 2 3" xfId="185"/>
    <cellStyle name="40% - 强调文字颜色 3 3" xfId="186"/>
    <cellStyle name="40% - 强调文字颜色 3 3 2" xfId="187"/>
    <cellStyle name="40% - 强调文字颜色 3 4" xfId="188"/>
    <cellStyle name="40% - 强调文字颜色 3 4 2" xfId="189"/>
    <cellStyle name="40% - 强调文字颜色 3 5" xfId="190"/>
    <cellStyle name="40% - 强调文字颜色 3 5 2" xfId="191"/>
    <cellStyle name="40% - 强调文字颜色 3 6" xfId="192"/>
    <cellStyle name="40% - 强调文字颜色 3 6 2" xfId="193"/>
    <cellStyle name="40% - 强调文字颜色 3 7" xfId="194"/>
    <cellStyle name="40% - 强调文字颜色 3 7 2" xfId="195"/>
    <cellStyle name="40% - 强调文字颜色 3 8" xfId="196"/>
    <cellStyle name="40% - 强调文字颜色 3 8 2" xfId="197"/>
    <cellStyle name="40% - 强调文字颜色 3 9" xfId="198"/>
    <cellStyle name="40% - 强调文字颜色 4 10" xfId="199"/>
    <cellStyle name="40% - 强调文字颜色 4 2" xfId="200"/>
    <cellStyle name="40% - 强调文字颜色 4 2 2" xfId="201"/>
    <cellStyle name="40% - 强调文字颜色 4 2 2 2" xfId="202"/>
    <cellStyle name="40% - 强调文字颜色 4 2 3" xfId="203"/>
    <cellStyle name="40% - 强调文字颜色 4 3" xfId="204"/>
    <cellStyle name="40% - 强调文字颜色 4 3 2" xfId="205"/>
    <cellStyle name="40% - 强调文字颜色 4 4" xfId="206"/>
    <cellStyle name="40% - 强调文字颜色 4 4 2" xfId="207"/>
    <cellStyle name="40% - 强调文字颜色 4 5" xfId="208"/>
    <cellStyle name="40% - 强调文字颜色 4 5 2" xfId="209"/>
    <cellStyle name="40% - 强调文字颜色 4 6" xfId="210"/>
    <cellStyle name="40% - 强调文字颜色 4 6 2" xfId="211"/>
    <cellStyle name="40% - 强调文字颜色 4 7" xfId="212"/>
    <cellStyle name="40% - 强调文字颜色 4 7 2" xfId="213"/>
    <cellStyle name="40% - 强调文字颜色 4 8" xfId="214"/>
    <cellStyle name="40% - 强调文字颜色 4 8 2" xfId="215"/>
    <cellStyle name="40% - 强调文字颜色 4 9" xfId="216"/>
    <cellStyle name="40% - 强调文字颜色 5 10" xfId="217"/>
    <cellStyle name="40% - 强调文字颜色 5 2" xfId="218"/>
    <cellStyle name="40% - 强调文字颜色 5 2 2" xfId="219"/>
    <cellStyle name="40% - 强调文字颜色 5 2 2 2" xfId="220"/>
    <cellStyle name="40% - 强调文字颜色 5 2 3" xfId="221"/>
    <cellStyle name="40% - 强调文字颜色 5 3" xfId="222"/>
    <cellStyle name="40% - 强调文字颜色 5 3 2" xfId="223"/>
    <cellStyle name="40% - 强调文字颜色 5 4" xfId="224"/>
    <cellStyle name="40% - 强调文字颜色 5 4 2" xfId="225"/>
    <cellStyle name="40% - 强调文字颜色 5 5" xfId="226"/>
    <cellStyle name="40% - 强调文字颜色 5 5 2" xfId="227"/>
    <cellStyle name="40% - 强调文字颜色 5 6" xfId="228"/>
    <cellStyle name="40% - 强调文字颜色 5 6 2" xfId="229"/>
    <cellStyle name="40% - 强调文字颜色 5 7" xfId="230"/>
    <cellStyle name="40% - 强调文字颜色 5 7 2" xfId="231"/>
    <cellStyle name="40% - 强调文字颜色 5 8" xfId="232"/>
    <cellStyle name="40% - 强调文字颜色 5 8 2" xfId="233"/>
    <cellStyle name="40% - 强调文字颜色 5 9" xfId="234"/>
    <cellStyle name="40% - 强调文字颜色 6 10" xfId="235"/>
    <cellStyle name="40% - 强调文字颜色 6 2" xfId="236"/>
    <cellStyle name="40% - 强调文字颜色 6 2 2" xfId="237"/>
    <cellStyle name="40% - 强调文字颜色 6 2 2 2" xfId="238"/>
    <cellStyle name="40% - 强调文字颜色 6 2 3" xfId="239"/>
    <cellStyle name="40% - 强调文字颜色 6 3" xfId="240"/>
    <cellStyle name="40% - 强调文字颜色 6 3 2" xfId="241"/>
    <cellStyle name="40% - 强调文字颜色 6 4" xfId="242"/>
    <cellStyle name="40% - 强调文字颜色 6 4 2" xfId="243"/>
    <cellStyle name="40% - 强调文字颜色 6 5" xfId="244"/>
    <cellStyle name="40% - 强调文字颜色 6 5 2" xfId="245"/>
    <cellStyle name="40% - 强调文字颜色 6 6" xfId="246"/>
    <cellStyle name="40% - 强调文字颜色 6 6 2" xfId="247"/>
    <cellStyle name="40% - 强调文字颜色 6 7" xfId="248"/>
    <cellStyle name="40% - 强调文字颜色 6 7 2" xfId="249"/>
    <cellStyle name="40% - 强调文字颜色 6 8" xfId="250"/>
    <cellStyle name="40% - 强调文字颜色 6 8 2" xfId="251"/>
    <cellStyle name="40% - 强调文字颜色 6 9" xfId="252"/>
    <cellStyle name="60% - 强调文字颜色 1 10" xfId="253"/>
    <cellStyle name="60% - 强调文字颜色 1 2" xfId="254"/>
    <cellStyle name="60% - 强调文字颜色 1 2 2" xfId="255"/>
    <cellStyle name="60% - 强调文字颜色 1 2 2 2" xfId="256"/>
    <cellStyle name="60% - 强调文字颜色 1 2 3" xfId="257"/>
    <cellStyle name="60% - 强调文字颜色 1 3" xfId="258"/>
    <cellStyle name="60% - 强调文字颜色 1 3 2" xfId="259"/>
    <cellStyle name="60% - 强调文字颜色 1 4" xfId="260"/>
    <cellStyle name="60% - 强调文字颜色 1 4 2" xfId="261"/>
    <cellStyle name="60% - 强调文字颜色 1 5" xfId="262"/>
    <cellStyle name="60% - 强调文字颜色 1 5 2" xfId="263"/>
    <cellStyle name="60% - 强调文字颜色 1 6" xfId="264"/>
    <cellStyle name="60% - 强调文字颜色 1 6 2" xfId="265"/>
    <cellStyle name="60% - 强调文字颜色 1 7" xfId="266"/>
    <cellStyle name="60% - 强调文字颜色 1 7 2" xfId="267"/>
    <cellStyle name="60% - 强调文字颜色 1 8" xfId="268"/>
    <cellStyle name="60% - 强调文字颜色 1 8 2" xfId="269"/>
    <cellStyle name="60% - 强调文字颜色 1 9" xfId="270"/>
    <cellStyle name="60% - 强调文字颜色 2 10" xfId="271"/>
    <cellStyle name="60% - 强调文字颜色 2 2" xfId="272"/>
    <cellStyle name="60% - 强调文字颜色 2 2 2" xfId="273"/>
    <cellStyle name="60% - 强调文字颜色 2 2 2 2" xfId="274"/>
    <cellStyle name="60% - 强调文字颜色 2 2 3" xfId="275"/>
    <cellStyle name="60% - 强调文字颜色 2 3" xfId="276"/>
    <cellStyle name="60% - 强调文字颜色 2 3 2" xfId="277"/>
    <cellStyle name="60% - 强调文字颜色 2 4" xfId="278"/>
    <cellStyle name="60% - 强调文字颜色 2 4 2" xfId="279"/>
    <cellStyle name="60% - 强调文字颜色 2 5" xfId="280"/>
    <cellStyle name="60% - 强调文字颜色 2 5 2" xfId="281"/>
    <cellStyle name="60% - 强调文字颜色 2 6" xfId="282"/>
    <cellStyle name="60% - 强调文字颜色 2 6 2" xfId="283"/>
    <cellStyle name="60% - 强调文字颜色 2 7" xfId="284"/>
    <cellStyle name="60% - 强调文字颜色 2 7 2" xfId="285"/>
    <cellStyle name="60% - 强调文字颜色 2 8" xfId="286"/>
    <cellStyle name="60% - 强调文字颜色 2 8 2" xfId="287"/>
    <cellStyle name="60% - 强调文字颜色 2 9" xfId="288"/>
    <cellStyle name="60% - 强调文字颜色 3 10" xfId="289"/>
    <cellStyle name="60% - 强调文字颜色 3 2" xfId="290"/>
    <cellStyle name="60% - 强调文字颜色 3 2 2" xfId="291"/>
    <cellStyle name="60% - 强调文字颜色 3 2 2 2" xfId="292"/>
    <cellStyle name="60% - 强调文字颜色 3 2 3" xfId="293"/>
    <cellStyle name="60% - 强调文字颜色 3 3" xfId="294"/>
    <cellStyle name="60% - 强调文字颜色 3 3 2" xfId="295"/>
    <cellStyle name="60% - 强调文字颜色 3 4" xfId="296"/>
    <cellStyle name="60% - 强调文字颜色 3 4 2" xfId="297"/>
    <cellStyle name="60% - 强调文字颜色 3 5" xfId="298"/>
    <cellStyle name="60% - 强调文字颜色 3 5 2" xfId="299"/>
    <cellStyle name="60% - 强调文字颜色 3 6" xfId="300"/>
    <cellStyle name="60% - 强调文字颜色 3 6 2" xfId="301"/>
    <cellStyle name="60% - 强调文字颜色 3 7" xfId="302"/>
    <cellStyle name="60% - 强调文字颜色 3 7 2" xfId="303"/>
    <cellStyle name="60% - 强调文字颜色 3 8" xfId="304"/>
    <cellStyle name="60% - 强调文字颜色 3 8 2" xfId="305"/>
    <cellStyle name="60% - 强调文字颜色 3 9" xfId="306"/>
    <cellStyle name="60% - 强调文字颜色 4 10" xfId="307"/>
    <cellStyle name="60% - 强调文字颜色 4 2" xfId="308"/>
    <cellStyle name="60% - 强调文字颜色 4 2 2" xfId="309"/>
    <cellStyle name="60% - 强调文字颜色 4 2 2 2" xfId="310"/>
    <cellStyle name="60% - 强调文字颜色 4 2 3" xfId="311"/>
    <cellStyle name="60% - 强调文字颜色 4 3" xfId="312"/>
    <cellStyle name="60% - 强调文字颜色 4 3 2" xfId="313"/>
    <cellStyle name="60% - 强调文字颜色 4 4" xfId="314"/>
    <cellStyle name="60% - 强调文字颜色 4 4 2" xfId="315"/>
    <cellStyle name="60% - 强调文字颜色 4 5" xfId="316"/>
    <cellStyle name="60% - 强调文字颜色 4 5 2" xfId="317"/>
    <cellStyle name="60% - 强调文字颜色 4 6" xfId="318"/>
    <cellStyle name="60% - 强调文字颜色 4 6 2" xfId="319"/>
    <cellStyle name="60% - 强调文字颜色 4 7" xfId="320"/>
    <cellStyle name="60% - 强调文字颜色 4 7 2" xfId="321"/>
    <cellStyle name="60% - 强调文字颜色 4 8" xfId="322"/>
    <cellStyle name="60% - 强调文字颜色 4 8 2" xfId="323"/>
    <cellStyle name="60% - 强调文字颜色 4 9" xfId="324"/>
    <cellStyle name="60% - 强调文字颜色 5 10" xfId="325"/>
    <cellStyle name="60% - 强调文字颜色 5 2" xfId="326"/>
    <cellStyle name="60% - 强调文字颜色 5 2 2" xfId="327"/>
    <cellStyle name="60% - 强调文字颜色 5 2 2 2" xfId="328"/>
    <cellStyle name="60% - 强调文字颜色 5 2 3" xfId="329"/>
    <cellStyle name="60% - 强调文字颜色 5 3" xfId="330"/>
    <cellStyle name="60% - 强调文字颜色 5 3 2" xfId="331"/>
    <cellStyle name="60% - 强调文字颜色 5 4" xfId="332"/>
    <cellStyle name="60% - 强调文字颜色 5 4 2" xfId="333"/>
    <cellStyle name="60% - 强调文字颜色 5 5" xfId="334"/>
    <cellStyle name="60% - 强调文字颜色 5 5 2" xfId="335"/>
    <cellStyle name="60% - 强调文字颜色 5 6" xfId="336"/>
    <cellStyle name="60% - 强调文字颜色 5 6 2" xfId="337"/>
    <cellStyle name="60% - 强调文字颜色 5 7" xfId="338"/>
    <cellStyle name="60% - 强调文字颜色 5 7 2" xfId="339"/>
    <cellStyle name="60% - 强调文字颜色 5 8" xfId="340"/>
    <cellStyle name="60% - 强调文字颜色 5 8 2" xfId="341"/>
    <cellStyle name="60% - 强调文字颜色 5 9" xfId="342"/>
    <cellStyle name="60% - 强调文字颜色 6 10" xfId="343"/>
    <cellStyle name="60% - 强调文字颜色 6 2" xfId="344"/>
    <cellStyle name="60% - 强调文字颜色 6 2 2" xfId="345"/>
    <cellStyle name="60% - 强调文字颜色 6 2 2 2" xfId="346"/>
    <cellStyle name="60% - 强调文字颜色 6 2 3" xfId="347"/>
    <cellStyle name="60% - 强调文字颜色 6 3" xfId="348"/>
    <cellStyle name="60% - 强调文字颜色 6 3 2" xfId="349"/>
    <cellStyle name="60% - 强调文字颜色 6 4" xfId="350"/>
    <cellStyle name="60% - 强调文字颜色 6 4 2" xfId="351"/>
    <cellStyle name="60% - 强调文字颜色 6 5" xfId="352"/>
    <cellStyle name="60% - 强调文字颜色 6 5 2" xfId="353"/>
    <cellStyle name="60% - 强调文字颜色 6 6" xfId="354"/>
    <cellStyle name="60% - 强调文字颜色 6 6 2" xfId="355"/>
    <cellStyle name="60% - 强调文字颜色 6 7" xfId="356"/>
    <cellStyle name="60% - 强调文字颜色 6 7 2" xfId="357"/>
    <cellStyle name="60% - 强调文字颜色 6 8" xfId="358"/>
    <cellStyle name="60% - 强调文字颜色 6 8 2" xfId="359"/>
    <cellStyle name="60% - 强调文字颜色 6 9" xfId="360"/>
    <cellStyle name="Bad" xfId="462" builtinId="27" customBuiltin="1"/>
    <cellStyle name="Calculation" xfId="594" builtinId="22" customBuiltin="1"/>
    <cellStyle name="Check Cell" xfId="613" builtinId="23" customBuiltin="1"/>
    <cellStyle name="Explanatory Text" xfId="632" builtinId="53" customBuiltin="1"/>
    <cellStyle name="Good" xfId="556" builtinId="26" customBuiltin="1"/>
    <cellStyle name="Heading 1" xfId="368" builtinId="16" customBuiltin="1"/>
    <cellStyle name="Heading 2" xfId="393" builtinId="17" customBuiltin="1"/>
    <cellStyle name="Heading 3" xfId="412" builtinId="18" customBuiltin="1"/>
    <cellStyle name="Heading 4" xfId="431" builtinId="19" customBuiltin="1"/>
    <cellStyle name="Input" xfId="835" builtinId="20" customBuiltin="1"/>
    <cellStyle name="Linked Cell" xfId="670" builtinId="24" customBuiltin="1"/>
    <cellStyle name="Neutral" xfId="797" builtinId="28" customBuiltin="1"/>
    <cellStyle name="Normal" xfId="0" builtinId="0"/>
    <cellStyle name="Note" xfId="855" builtinId="10" customBuiltin="1"/>
    <cellStyle name="Output" xfId="816" builtinId="21" customBuiltin="1"/>
    <cellStyle name="Title" xfId="367" builtinId="15" customBuiltin="1"/>
    <cellStyle name="Total" xfId="575" builtinId="25" customBuiltin="1"/>
    <cellStyle name="Warning Text" xfId="651" builtinId="11" customBuiltin="1"/>
    <cellStyle name="好 10" xfId="557"/>
    <cellStyle name="好 2" xfId="558"/>
    <cellStyle name="好 2 2" xfId="559"/>
    <cellStyle name="好 2 2 2" xfId="560"/>
    <cellStyle name="好 2 3" xfId="561"/>
    <cellStyle name="好 3" xfId="562"/>
    <cellStyle name="好 3 2" xfId="563"/>
    <cellStyle name="好 4" xfId="564"/>
    <cellStyle name="好 4 2" xfId="565"/>
    <cellStyle name="好 5" xfId="566"/>
    <cellStyle name="好 5 2" xfId="567"/>
    <cellStyle name="好 6" xfId="568"/>
    <cellStyle name="好 6 2" xfId="569"/>
    <cellStyle name="好 7" xfId="570"/>
    <cellStyle name="好 7 2" xfId="571"/>
    <cellStyle name="好 8" xfId="572"/>
    <cellStyle name="好 8 2" xfId="573"/>
    <cellStyle name="好 9" xfId="574"/>
    <cellStyle name="差 10" xfId="463"/>
    <cellStyle name="差 2" xfId="464"/>
    <cellStyle name="差 2 2" xfId="465"/>
    <cellStyle name="差 2 2 2" xfId="466"/>
    <cellStyle name="差 2 3" xfId="467"/>
    <cellStyle name="差 3" xfId="468"/>
    <cellStyle name="差 3 2" xfId="469"/>
    <cellStyle name="差 4" xfId="470"/>
    <cellStyle name="差 4 2" xfId="471"/>
    <cellStyle name="差 5" xfId="472"/>
    <cellStyle name="差 5 2" xfId="473"/>
    <cellStyle name="差 6" xfId="474"/>
    <cellStyle name="差 6 2" xfId="475"/>
    <cellStyle name="差 7" xfId="476"/>
    <cellStyle name="差 7 2" xfId="477"/>
    <cellStyle name="差 8" xfId="478"/>
    <cellStyle name="差 8 2" xfId="479"/>
    <cellStyle name="差 9" xfId="480"/>
    <cellStyle name="常规 10" xfId="481"/>
    <cellStyle name="常规 11" xfId="482"/>
    <cellStyle name="常规 12" xfId="483"/>
    <cellStyle name="常规 12 2 3 3 2 2 2 2 2 2 2 2 2" xfId="484"/>
    <cellStyle name="常规 12 2 3 3 2 2 2 2 2 2 4" xfId="485"/>
    <cellStyle name="常规 12 2 3 3 2 2 2 2 2 2 6" xfId="486"/>
    <cellStyle name="常规 12 2 3 3 2 2 2 2 2 2 8" xfId="487"/>
    <cellStyle name="常规 12 2 3 3 2 2 2 2 2 2 8 2 2" xfId="885"/>
    <cellStyle name="常规 13" xfId="488"/>
    <cellStyle name="常规 14" xfId="489"/>
    <cellStyle name="常规 15" xfId="874"/>
    <cellStyle name="常规 2" xfId="490"/>
    <cellStyle name="常规 2 10" xfId="879"/>
    <cellStyle name="常规 2 2" xfId="491"/>
    <cellStyle name="常规 2 2 2" xfId="492"/>
    <cellStyle name="常规 2 2 2 2" xfId="493"/>
    <cellStyle name="常规 2 2 3" xfId="494"/>
    <cellStyle name="常规 2 2 3 2" xfId="495"/>
    <cellStyle name="常规 2 2 4" xfId="496"/>
    <cellStyle name="常规 2 2 4 2" xfId="497"/>
    <cellStyle name="常规 2 2 5" xfId="498"/>
    <cellStyle name="常规 2 2 5 2" xfId="499"/>
    <cellStyle name="常规 2 2 6" xfId="500"/>
    <cellStyle name="常规 2 2 6 2" xfId="501"/>
    <cellStyle name="常规 2 2 7" xfId="502"/>
    <cellStyle name="常规 2 2 7 2" xfId="503"/>
    <cellStyle name="常规 2 2 8" xfId="504"/>
    <cellStyle name="常规 2 2 8 2" xfId="505"/>
    <cellStyle name="常规 2 2 9" xfId="875"/>
    <cellStyle name="常规 2 3" xfId="506"/>
    <cellStyle name="常规 2 3 2" xfId="507"/>
    <cellStyle name="常规 2 3 2 2" xfId="508"/>
    <cellStyle name="常规 2 3 3" xfId="884"/>
    <cellStyle name="常规 2 4" xfId="509"/>
    <cellStyle name="常规 2 4 2" xfId="510"/>
    <cellStyle name="常规 2 5" xfId="511"/>
    <cellStyle name="常规 2 5 2" xfId="512"/>
    <cellStyle name="常规 2 6" xfId="513"/>
    <cellStyle name="常规 2 6 2" xfId="514"/>
    <cellStyle name="常规 2 7" xfId="515"/>
    <cellStyle name="常规 2 7 2" xfId="516"/>
    <cellStyle name="常规 2 8" xfId="517"/>
    <cellStyle name="常规 2 8 2" xfId="518"/>
    <cellStyle name="常规 2 9" xfId="519"/>
    <cellStyle name="常规 2 9 2" xfId="520"/>
    <cellStyle name="常规 2_当前月人员名单" xfId="521"/>
    <cellStyle name="常规 25 4" xfId="522"/>
    <cellStyle name="常规 3" xfId="876"/>
    <cellStyle name="常规 3 10" xfId="523"/>
    <cellStyle name="常规 3 11" xfId="524"/>
    <cellStyle name="常规 3 12" xfId="525"/>
    <cellStyle name="常规 3 13" xfId="526"/>
    <cellStyle name="常规 3 14" xfId="527"/>
    <cellStyle name="常规 3 15" xfId="528"/>
    <cellStyle name="常规 3 16" xfId="529"/>
    <cellStyle name="常规 3 2" xfId="530"/>
    <cellStyle name="常规 3 2 2" xfId="531"/>
    <cellStyle name="常规 3 2 3" xfId="878"/>
    <cellStyle name="常规 3 3" xfId="532"/>
    <cellStyle name="常规 3 3 2" xfId="533"/>
    <cellStyle name="常规 3 4" xfId="534"/>
    <cellStyle name="常规 3 4 2" xfId="535"/>
    <cellStyle name="常规 3 5" xfId="536"/>
    <cellStyle name="常规 3 5 2" xfId="537"/>
    <cellStyle name="常规 3 6" xfId="538"/>
    <cellStyle name="常规 3 6 2" xfId="539"/>
    <cellStyle name="常规 3 7" xfId="540"/>
    <cellStyle name="常规 3 7 2" xfId="541"/>
    <cellStyle name="常规 3 8" xfId="542"/>
    <cellStyle name="常规 3 8 2" xfId="543"/>
    <cellStyle name="常规 3 9" xfId="544"/>
    <cellStyle name="常规 4" xfId="545"/>
    <cellStyle name="常规 4 2" xfId="546"/>
    <cellStyle name="常规 4 2 2" xfId="547"/>
    <cellStyle name="常规 4 3" xfId="877"/>
    <cellStyle name="常规 5" xfId="548"/>
    <cellStyle name="常规 5 2" xfId="549"/>
    <cellStyle name="常规 6" xfId="550"/>
    <cellStyle name="常规 7" xfId="551"/>
    <cellStyle name="常规 8" xfId="552"/>
    <cellStyle name="常规 9" xfId="553"/>
    <cellStyle name="常规_Sheet1" xfId="554"/>
    <cellStyle name="常规_Sheet1_1" xfId="555"/>
    <cellStyle name="强调文字颜色 1 10" xfId="689"/>
    <cellStyle name="强调文字颜色 1 2" xfId="690"/>
    <cellStyle name="强调文字颜色 1 2 2" xfId="691"/>
    <cellStyle name="强调文字颜色 1 2 2 2" xfId="692"/>
    <cellStyle name="强调文字颜色 1 2 3" xfId="693"/>
    <cellStyle name="强调文字颜色 1 3" xfId="694"/>
    <cellStyle name="强调文字颜色 1 3 2" xfId="695"/>
    <cellStyle name="强调文字颜色 1 4" xfId="696"/>
    <cellStyle name="强调文字颜色 1 4 2" xfId="697"/>
    <cellStyle name="强调文字颜色 1 5" xfId="698"/>
    <cellStyle name="强调文字颜色 1 5 2" xfId="699"/>
    <cellStyle name="强调文字颜色 1 6" xfId="700"/>
    <cellStyle name="强调文字颜色 1 6 2" xfId="701"/>
    <cellStyle name="强调文字颜色 1 7" xfId="702"/>
    <cellStyle name="强调文字颜色 1 7 2" xfId="703"/>
    <cellStyle name="强调文字颜色 1 8" xfId="704"/>
    <cellStyle name="强调文字颜色 1 8 2" xfId="705"/>
    <cellStyle name="强调文字颜色 1 9" xfId="706"/>
    <cellStyle name="强调文字颜色 2 10" xfId="707"/>
    <cellStyle name="强调文字颜色 2 2" xfId="708"/>
    <cellStyle name="强调文字颜色 2 2 2" xfId="709"/>
    <cellStyle name="强调文字颜色 2 2 2 2" xfId="710"/>
    <cellStyle name="强调文字颜色 2 2 3" xfId="711"/>
    <cellStyle name="强调文字颜色 2 3" xfId="712"/>
    <cellStyle name="强调文字颜色 2 3 2" xfId="713"/>
    <cellStyle name="强调文字颜色 2 4" xfId="714"/>
    <cellStyle name="强调文字颜色 2 4 2" xfId="715"/>
    <cellStyle name="强调文字颜色 2 5" xfId="716"/>
    <cellStyle name="强调文字颜色 2 5 2" xfId="717"/>
    <cellStyle name="强调文字颜色 2 6" xfId="718"/>
    <cellStyle name="强调文字颜色 2 6 2" xfId="719"/>
    <cellStyle name="强调文字颜色 2 7" xfId="720"/>
    <cellStyle name="强调文字颜色 2 7 2" xfId="721"/>
    <cellStyle name="强调文字颜色 2 8" xfId="722"/>
    <cellStyle name="强调文字颜色 2 8 2" xfId="723"/>
    <cellStyle name="强调文字颜色 2 9" xfId="724"/>
    <cellStyle name="强调文字颜色 3 10" xfId="725"/>
    <cellStyle name="强调文字颜色 3 2" xfId="726"/>
    <cellStyle name="强调文字颜色 3 2 2" xfId="727"/>
    <cellStyle name="强调文字颜色 3 2 2 2" xfId="728"/>
    <cellStyle name="强调文字颜色 3 2 3" xfId="729"/>
    <cellStyle name="强调文字颜色 3 3" xfId="730"/>
    <cellStyle name="强调文字颜色 3 3 2" xfId="731"/>
    <cellStyle name="强调文字颜色 3 4" xfId="732"/>
    <cellStyle name="强调文字颜色 3 4 2" xfId="733"/>
    <cellStyle name="强调文字颜色 3 5" xfId="734"/>
    <cellStyle name="强调文字颜色 3 5 2" xfId="735"/>
    <cellStyle name="强调文字颜色 3 6" xfId="736"/>
    <cellStyle name="强调文字颜色 3 6 2" xfId="737"/>
    <cellStyle name="强调文字颜色 3 7" xfId="738"/>
    <cellStyle name="强调文字颜色 3 7 2" xfId="739"/>
    <cellStyle name="强调文字颜色 3 8" xfId="740"/>
    <cellStyle name="强调文字颜色 3 8 2" xfId="741"/>
    <cellStyle name="强调文字颜色 3 9" xfId="742"/>
    <cellStyle name="强调文字颜色 4 10" xfId="743"/>
    <cellStyle name="强调文字颜色 4 2" xfId="744"/>
    <cellStyle name="强调文字颜色 4 2 2" xfId="745"/>
    <cellStyle name="强调文字颜色 4 2 2 2" xfId="746"/>
    <cellStyle name="强调文字颜色 4 2 3" xfId="747"/>
    <cellStyle name="强调文字颜色 4 3" xfId="748"/>
    <cellStyle name="强调文字颜色 4 3 2" xfId="749"/>
    <cellStyle name="强调文字颜色 4 4" xfId="750"/>
    <cellStyle name="强调文字颜色 4 4 2" xfId="751"/>
    <cellStyle name="强调文字颜色 4 5" xfId="752"/>
    <cellStyle name="强调文字颜色 4 5 2" xfId="753"/>
    <cellStyle name="强调文字颜色 4 6" xfId="754"/>
    <cellStyle name="强调文字颜色 4 6 2" xfId="755"/>
    <cellStyle name="强调文字颜色 4 7" xfId="756"/>
    <cellStyle name="强调文字颜色 4 7 2" xfId="757"/>
    <cellStyle name="强调文字颜色 4 8" xfId="758"/>
    <cellStyle name="强调文字颜色 4 8 2" xfId="759"/>
    <cellStyle name="强调文字颜色 4 9" xfId="760"/>
    <cellStyle name="强调文字颜色 5 10" xfId="761"/>
    <cellStyle name="强调文字颜色 5 2" xfId="762"/>
    <cellStyle name="强调文字颜色 5 2 2" xfId="763"/>
    <cellStyle name="强调文字颜色 5 2 2 2" xfId="764"/>
    <cellStyle name="强调文字颜色 5 2 3" xfId="765"/>
    <cellStyle name="强调文字颜色 5 3" xfId="766"/>
    <cellStyle name="强调文字颜色 5 3 2" xfId="767"/>
    <cellStyle name="强调文字颜色 5 4" xfId="768"/>
    <cellStyle name="强调文字颜色 5 4 2" xfId="769"/>
    <cellStyle name="强调文字颜色 5 5" xfId="770"/>
    <cellStyle name="强调文字颜色 5 5 2" xfId="771"/>
    <cellStyle name="强调文字颜色 5 6" xfId="772"/>
    <cellStyle name="强调文字颜色 5 6 2" xfId="773"/>
    <cellStyle name="强调文字颜色 5 7" xfId="774"/>
    <cellStyle name="强调文字颜色 5 7 2" xfId="775"/>
    <cellStyle name="强调文字颜色 5 8" xfId="776"/>
    <cellStyle name="强调文字颜色 5 8 2" xfId="777"/>
    <cellStyle name="强调文字颜色 5 9" xfId="778"/>
    <cellStyle name="强调文字颜色 6 10" xfId="779"/>
    <cellStyle name="强调文字颜色 6 2" xfId="780"/>
    <cellStyle name="强调文字颜色 6 2 2" xfId="781"/>
    <cellStyle name="强调文字颜色 6 2 2 2" xfId="782"/>
    <cellStyle name="强调文字颜色 6 2 3" xfId="783"/>
    <cellStyle name="强调文字颜色 6 3" xfId="784"/>
    <cellStyle name="强调文字颜色 6 3 2" xfId="785"/>
    <cellStyle name="强调文字颜色 6 4" xfId="786"/>
    <cellStyle name="强调文字颜色 6 4 2" xfId="787"/>
    <cellStyle name="强调文字颜色 6 5" xfId="788"/>
    <cellStyle name="强调文字颜色 6 5 2" xfId="789"/>
    <cellStyle name="强调文字颜色 6 6" xfId="790"/>
    <cellStyle name="强调文字颜色 6 6 2" xfId="791"/>
    <cellStyle name="强调文字颜色 6 7" xfId="792"/>
    <cellStyle name="强调文字颜色 6 7 2" xfId="793"/>
    <cellStyle name="强调文字颜色 6 8" xfId="794"/>
    <cellStyle name="强调文字颜色 6 8 2" xfId="795"/>
    <cellStyle name="强调文字颜色 6 9" xfId="796"/>
    <cellStyle name="标题 1 10" xfId="369"/>
    <cellStyle name="标题 1 2" xfId="370"/>
    <cellStyle name="标题 1 2 2" xfId="371"/>
    <cellStyle name="标题 1 2 2 2" xfId="372"/>
    <cellStyle name="标题 1 2 3" xfId="373"/>
    <cellStyle name="标题 1 3" xfId="374"/>
    <cellStyle name="标题 1 3 2" xfId="375"/>
    <cellStyle name="标题 1 4" xfId="376"/>
    <cellStyle name="标题 1 4 2" xfId="377"/>
    <cellStyle name="标题 1 5" xfId="378"/>
    <cellStyle name="标题 1 5 2" xfId="379"/>
    <cellStyle name="标题 1 6" xfId="380"/>
    <cellStyle name="标题 1 6 2" xfId="381"/>
    <cellStyle name="标题 1 7" xfId="382"/>
    <cellStyle name="标题 1 7 2" xfId="383"/>
    <cellStyle name="标题 1 8" xfId="384"/>
    <cellStyle name="标题 1 8 2" xfId="385"/>
    <cellStyle name="标题 1 9" xfId="386"/>
    <cellStyle name="标题 10" xfId="387"/>
    <cellStyle name="标题 10 2" xfId="388"/>
    <cellStyle name="标题 11" xfId="389"/>
    <cellStyle name="标题 11 2" xfId="390"/>
    <cellStyle name="标题 12" xfId="391"/>
    <cellStyle name="标题 13" xfId="392"/>
    <cellStyle name="标题 2 10" xfId="394"/>
    <cellStyle name="标题 2 2" xfId="395"/>
    <cellStyle name="标题 2 2 2" xfId="396"/>
    <cellStyle name="标题 2 2 2 2" xfId="397"/>
    <cellStyle name="标题 2 2 3" xfId="398"/>
    <cellStyle name="标题 2 3" xfId="399"/>
    <cellStyle name="标题 2 3 2" xfId="400"/>
    <cellStyle name="标题 2 4" xfId="401"/>
    <cellStyle name="标题 2 4 2" xfId="402"/>
    <cellStyle name="标题 2 5" xfId="403"/>
    <cellStyle name="标题 2 5 2" xfId="404"/>
    <cellStyle name="标题 2 6" xfId="405"/>
    <cellStyle name="标题 2 6 2" xfId="406"/>
    <cellStyle name="标题 2 7" xfId="407"/>
    <cellStyle name="标题 2 7 2" xfId="408"/>
    <cellStyle name="标题 2 8" xfId="409"/>
    <cellStyle name="标题 2 8 2" xfId="410"/>
    <cellStyle name="标题 2 9" xfId="411"/>
    <cellStyle name="标题 3 10" xfId="413"/>
    <cellStyle name="标题 3 2" xfId="414"/>
    <cellStyle name="标题 3 2 2" xfId="415"/>
    <cellStyle name="标题 3 2 2 2" xfId="416"/>
    <cellStyle name="标题 3 2 3" xfId="417"/>
    <cellStyle name="标题 3 3" xfId="418"/>
    <cellStyle name="标题 3 3 2" xfId="419"/>
    <cellStyle name="标题 3 4" xfId="420"/>
    <cellStyle name="标题 3 4 2" xfId="421"/>
    <cellStyle name="标题 3 5" xfId="422"/>
    <cellStyle name="标题 3 5 2" xfId="423"/>
    <cellStyle name="标题 3 6" xfId="424"/>
    <cellStyle name="标题 3 6 2" xfId="425"/>
    <cellStyle name="标题 3 7" xfId="426"/>
    <cellStyle name="标题 3 7 2" xfId="427"/>
    <cellStyle name="标题 3 8" xfId="428"/>
    <cellStyle name="标题 3 8 2" xfId="429"/>
    <cellStyle name="标题 3 9" xfId="430"/>
    <cellStyle name="标题 4 10" xfId="432"/>
    <cellStyle name="标题 4 2" xfId="433"/>
    <cellStyle name="标题 4 2 2" xfId="434"/>
    <cellStyle name="标题 4 2 2 2" xfId="435"/>
    <cellStyle name="标题 4 2 3" xfId="436"/>
    <cellStyle name="标题 4 3" xfId="437"/>
    <cellStyle name="标题 4 3 2" xfId="438"/>
    <cellStyle name="标题 4 4" xfId="439"/>
    <cellStyle name="标题 4 4 2" xfId="440"/>
    <cellStyle name="标题 4 5" xfId="441"/>
    <cellStyle name="标题 4 5 2" xfId="442"/>
    <cellStyle name="标题 4 6" xfId="443"/>
    <cellStyle name="标题 4 6 2" xfId="444"/>
    <cellStyle name="标题 4 7" xfId="445"/>
    <cellStyle name="标题 4 7 2" xfId="446"/>
    <cellStyle name="标题 4 8" xfId="447"/>
    <cellStyle name="标题 4 8 2" xfId="448"/>
    <cellStyle name="标题 4 9" xfId="449"/>
    <cellStyle name="标题 5" xfId="450"/>
    <cellStyle name="标题 5 2" xfId="451"/>
    <cellStyle name="标题 5 2 2" xfId="452"/>
    <cellStyle name="标题 5 3" xfId="453"/>
    <cellStyle name="标题 6" xfId="454"/>
    <cellStyle name="标题 6 2" xfId="455"/>
    <cellStyle name="标题 7" xfId="456"/>
    <cellStyle name="标题 7 2" xfId="457"/>
    <cellStyle name="标题 8" xfId="458"/>
    <cellStyle name="标题 8 2" xfId="459"/>
    <cellStyle name="标题 9" xfId="460"/>
    <cellStyle name="标题 9 2" xfId="461"/>
    <cellStyle name="样式 1" xfId="854"/>
    <cellStyle name="检查单元格 10" xfId="614"/>
    <cellStyle name="检查单元格 2" xfId="615"/>
    <cellStyle name="检查单元格 2 2" xfId="616"/>
    <cellStyle name="检查单元格 2 2 2" xfId="617"/>
    <cellStyle name="检查单元格 2 3" xfId="618"/>
    <cellStyle name="检查单元格 3" xfId="619"/>
    <cellStyle name="检查单元格 3 2" xfId="620"/>
    <cellStyle name="检查单元格 4" xfId="621"/>
    <cellStyle name="检查单元格 4 2" xfId="622"/>
    <cellStyle name="检查单元格 5" xfId="623"/>
    <cellStyle name="检查单元格 5 2" xfId="624"/>
    <cellStyle name="检查单元格 6" xfId="625"/>
    <cellStyle name="检查单元格 6 2" xfId="626"/>
    <cellStyle name="检查单元格 7" xfId="627"/>
    <cellStyle name="检查单元格 7 2" xfId="628"/>
    <cellStyle name="检查单元格 8" xfId="629"/>
    <cellStyle name="检查单元格 8 2" xfId="630"/>
    <cellStyle name="检查单元格 9" xfId="631"/>
    <cellStyle name="汇总 10" xfId="576"/>
    <cellStyle name="汇总 2" xfId="577"/>
    <cellStyle name="汇总 2 2" xfId="578"/>
    <cellStyle name="汇总 2 2 2" xfId="579"/>
    <cellStyle name="汇总 2 3" xfId="580"/>
    <cellStyle name="汇总 3" xfId="581"/>
    <cellStyle name="汇总 3 2" xfId="582"/>
    <cellStyle name="汇总 4" xfId="583"/>
    <cellStyle name="汇总 4 2" xfId="584"/>
    <cellStyle name="汇总 5" xfId="585"/>
    <cellStyle name="汇总 5 2" xfId="586"/>
    <cellStyle name="汇总 6" xfId="587"/>
    <cellStyle name="汇总 6 2" xfId="588"/>
    <cellStyle name="汇总 7" xfId="589"/>
    <cellStyle name="汇总 7 2" xfId="590"/>
    <cellStyle name="汇总 8" xfId="591"/>
    <cellStyle name="汇总 8 2" xfId="592"/>
    <cellStyle name="汇总 9" xfId="593"/>
    <cellStyle name="注释 10" xfId="856"/>
    <cellStyle name="注释 2" xfId="857"/>
    <cellStyle name="注释 2 2" xfId="858"/>
    <cellStyle name="注释 2 2 2" xfId="859"/>
    <cellStyle name="注释 2 3" xfId="860"/>
    <cellStyle name="注释 3" xfId="861"/>
    <cellStyle name="注释 3 2" xfId="862"/>
    <cellStyle name="注释 4" xfId="863"/>
    <cellStyle name="注释 4 2" xfId="864"/>
    <cellStyle name="注释 5" xfId="865"/>
    <cellStyle name="注释 5 2" xfId="866"/>
    <cellStyle name="注释 6" xfId="867"/>
    <cellStyle name="注释 6 2" xfId="868"/>
    <cellStyle name="注释 7" xfId="869"/>
    <cellStyle name="注释 7 2" xfId="870"/>
    <cellStyle name="注释 8" xfId="871"/>
    <cellStyle name="注释 8 2" xfId="872"/>
    <cellStyle name="注释 9" xfId="873"/>
    <cellStyle name="百分比 2" xfId="361"/>
    <cellStyle name="百分比 2 2" xfId="362"/>
    <cellStyle name="百分比 2 2 2" xfId="363"/>
    <cellStyle name="百分比 2 2 2 2" xfId="364"/>
    <cellStyle name="百分比 2 3" xfId="365"/>
    <cellStyle name="百分比 2 3 2" xfId="366"/>
    <cellStyle name="百分比 2 4" xfId="883"/>
    <cellStyle name="解释性文本 10" xfId="633"/>
    <cellStyle name="解释性文本 2" xfId="634"/>
    <cellStyle name="解释性文本 2 2" xfId="635"/>
    <cellStyle name="解释性文本 2 2 2" xfId="636"/>
    <cellStyle name="解释性文本 2 3" xfId="637"/>
    <cellStyle name="解释性文本 3" xfId="638"/>
    <cellStyle name="解释性文本 3 2" xfId="639"/>
    <cellStyle name="解释性文本 4" xfId="640"/>
    <cellStyle name="解释性文本 4 2" xfId="641"/>
    <cellStyle name="解释性文本 5" xfId="642"/>
    <cellStyle name="解释性文本 5 2" xfId="643"/>
    <cellStyle name="解释性文本 6" xfId="644"/>
    <cellStyle name="解释性文本 6 2" xfId="645"/>
    <cellStyle name="解释性文本 7" xfId="646"/>
    <cellStyle name="解释性文本 7 2" xfId="647"/>
    <cellStyle name="解释性文本 8" xfId="648"/>
    <cellStyle name="解释性文本 8 2" xfId="649"/>
    <cellStyle name="解释性文本 9" xfId="650"/>
    <cellStyle name="警告文本 10" xfId="652"/>
    <cellStyle name="警告文本 2" xfId="653"/>
    <cellStyle name="警告文本 2 2" xfId="654"/>
    <cellStyle name="警告文本 2 2 2" xfId="655"/>
    <cellStyle name="警告文本 2 3" xfId="656"/>
    <cellStyle name="警告文本 3" xfId="657"/>
    <cellStyle name="警告文本 3 2" xfId="658"/>
    <cellStyle name="警告文本 4" xfId="659"/>
    <cellStyle name="警告文本 4 2" xfId="660"/>
    <cellStyle name="警告文本 5" xfId="661"/>
    <cellStyle name="警告文本 5 2" xfId="662"/>
    <cellStyle name="警告文本 6" xfId="663"/>
    <cellStyle name="警告文本 6 2" xfId="664"/>
    <cellStyle name="警告文本 7" xfId="665"/>
    <cellStyle name="警告文本 7 2" xfId="666"/>
    <cellStyle name="警告文本 8" xfId="667"/>
    <cellStyle name="警告文本 8 2" xfId="668"/>
    <cellStyle name="警告文本 9" xfId="669"/>
    <cellStyle name="计算 10" xfId="595"/>
    <cellStyle name="计算 2" xfId="596"/>
    <cellStyle name="计算 2 2" xfId="597"/>
    <cellStyle name="计算 2 2 2" xfId="598"/>
    <cellStyle name="计算 2 3" xfId="599"/>
    <cellStyle name="计算 3" xfId="600"/>
    <cellStyle name="计算 3 2" xfId="601"/>
    <cellStyle name="计算 4" xfId="602"/>
    <cellStyle name="计算 4 2" xfId="603"/>
    <cellStyle name="计算 5" xfId="604"/>
    <cellStyle name="计算 5 2" xfId="605"/>
    <cellStyle name="计算 6" xfId="606"/>
    <cellStyle name="计算 6 2" xfId="607"/>
    <cellStyle name="计算 7" xfId="608"/>
    <cellStyle name="计算 7 2" xfId="609"/>
    <cellStyle name="计算 8" xfId="610"/>
    <cellStyle name="计算 8 2" xfId="611"/>
    <cellStyle name="计算 9" xfId="612"/>
    <cellStyle name="输入 10" xfId="836"/>
    <cellStyle name="输入 2" xfId="837"/>
    <cellStyle name="输入 2 2" xfId="838"/>
    <cellStyle name="输入 2 2 2" xfId="839"/>
    <cellStyle name="输入 2 3" xfId="840"/>
    <cellStyle name="输入 3" xfId="841"/>
    <cellStyle name="输入 3 2" xfId="842"/>
    <cellStyle name="输入 4" xfId="843"/>
    <cellStyle name="输入 4 2" xfId="844"/>
    <cellStyle name="输入 5" xfId="845"/>
    <cellStyle name="输入 5 2" xfId="846"/>
    <cellStyle name="输入 6" xfId="847"/>
    <cellStyle name="输入 6 2" xfId="848"/>
    <cellStyle name="输入 7" xfId="849"/>
    <cellStyle name="输入 7 2" xfId="850"/>
    <cellStyle name="输入 8" xfId="851"/>
    <cellStyle name="输入 8 2" xfId="852"/>
    <cellStyle name="输入 9" xfId="853"/>
    <cellStyle name="输出 10" xfId="817"/>
    <cellStyle name="输出 2" xfId="818"/>
    <cellStyle name="输出 2 2" xfId="819"/>
    <cellStyle name="输出 2 2 2" xfId="820"/>
    <cellStyle name="输出 2 3" xfId="821"/>
    <cellStyle name="输出 3" xfId="822"/>
    <cellStyle name="输出 3 2" xfId="823"/>
    <cellStyle name="输出 4" xfId="824"/>
    <cellStyle name="输出 4 2" xfId="825"/>
    <cellStyle name="输出 5" xfId="826"/>
    <cellStyle name="输出 5 2" xfId="827"/>
    <cellStyle name="输出 6" xfId="828"/>
    <cellStyle name="输出 6 2" xfId="829"/>
    <cellStyle name="输出 7" xfId="830"/>
    <cellStyle name="输出 7 2" xfId="831"/>
    <cellStyle name="输出 8" xfId="832"/>
    <cellStyle name="输出 8 2" xfId="833"/>
    <cellStyle name="输出 9" xfId="834"/>
    <cellStyle name="适中 10" xfId="798"/>
    <cellStyle name="适中 2" xfId="799"/>
    <cellStyle name="适中 2 2" xfId="800"/>
    <cellStyle name="适中 2 2 2" xfId="801"/>
    <cellStyle name="适中 2 3" xfId="802"/>
    <cellStyle name="适中 3" xfId="803"/>
    <cellStyle name="适中 3 2" xfId="804"/>
    <cellStyle name="适中 4" xfId="805"/>
    <cellStyle name="适中 4 2" xfId="806"/>
    <cellStyle name="适中 5" xfId="807"/>
    <cellStyle name="适中 5 2" xfId="808"/>
    <cellStyle name="适中 6" xfId="809"/>
    <cellStyle name="适中 6 2" xfId="810"/>
    <cellStyle name="适中 7" xfId="811"/>
    <cellStyle name="适中 7 2" xfId="812"/>
    <cellStyle name="适中 8" xfId="813"/>
    <cellStyle name="适中 8 2" xfId="814"/>
    <cellStyle name="适中 9" xfId="815"/>
    <cellStyle name="链接单元格 10" xfId="671"/>
    <cellStyle name="链接单元格 2" xfId="672"/>
    <cellStyle name="链接单元格 2 2" xfId="673"/>
    <cellStyle name="链接单元格 2 2 2" xfId="674"/>
    <cellStyle name="链接单元格 2 3" xfId="675"/>
    <cellStyle name="链接单元格 3" xfId="676"/>
    <cellStyle name="链接单元格 3 2" xfId="677"/>
    <cellStyle name="链接单元格 4" xfId="678"/>
    <cellStyle name="链接单元格 4 2" xfId="679"/>
    <cellStyle name="链接单元格 5" xfId="680"/>
    <cellStyle name="链接单元格 5 2" xfId="681"/>
    <cellStyle name="链接单元格 6" xfId="682"/>
    <cellStyle name="链接单元格 6 2" xfId="683"/>
    <cellStyle name="链接单元格 7" xfId="684"/>
    <cellStyle name="链接单元格 7 2" xfId="685"/>
    <cellStyle name="链接单元格 8" xfId="686"/>
    <cellStyle name="链接单元格 8 2" xfId="687"/>
    <cellStyle name="链接单元格 9" xfId="688"/>
  </cellStyles>
  <dxfs count="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1" Type="http://schemas.openxmlformats.org/officeDocument/2006/relationships/externalLink" Target="externalLinks/externalLink5.xml"/><Relationship Id="rId12" Type="http://schemas.openxmlformats.org/officeDocument/2006/relationships/externalLink" Target="externalLinks/externalLink6.xml"/><Relationship Id="rId13" Type="http://schemas.openxmlformats.org/officeDocument/2006/relationships/externalLink" Target="externalLinks/externalLink7.xml"/><Relationship Id="rId14" Type="http://schemas.openxmlformats.org/officeDocument/2006/relationships/externalLink" Target="externalLinks/externalLink8.xml"/><Relationship Id="rId15" Type="http://schemas.openxmlformats.org/officeDocument/2006/relationships/externalLink" Target="externalLinks/externalLink9.xml"/><Relationship Id="rId16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2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externalLink" Target="externalLinks/externalLink1.xml"/><Relationship Id="rId8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21150;&#20844;&#65288;&#27599;&#26376;&#65289;/&#32489;&#25928;&#31649;&#29702;/&#24635;&#32771;&#21220;7&#21495;&#25910;&#38598;&#25968;&#25454;/2017&#24180;&#26376;&#24230;&#32771;&#26680;/&#21592;&#24037;&#32771;&#26680;/12&#26376;/&#25910;&#38598;/201712&#32771;&#21220;&#32771;&#26680;%20-%20&#21103;&#26412;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21150;&#20844;&#65288;&#27599;&#26376;&#65289;/&#32508;&#31649;/&#24180;&#20241;&#20551;&#31649;&#29702;/2017&#24180;/2017&#24180;&#20241;&#20551;&#21488;&#36134;11&#26376;-&#26356;&#26032;%20-%20&#22686;&#21152;&#33635;&#35465;&#20241;&#2055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Users/zhangyn125/Desktop/201801&#32771;&#21220;&#32771;&#26680;-&#26356;&#26032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21150;&#20844;&#65288;&#27599;&#26376;&#65289;/&#32489;&#25928;&#31649;&#29702;/&#24635;&#32771;&#21220;7&#21495;&#25910;&#38598;&#25968;&#25454;/2018&#24180;&#26376;&#24230;&#32771;&#26680;/&#21592;&#24037;&#32489;&#25928;/201802/&#25910;&#38598;/201802&#32771;&#21220;&#32771;&#26680;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21150;&#20844;&#65288;&#27599;&#26376;&#65289;/&#32489;&#25928;&#31649;&#29702;/&#24635;&#32771;&#21220;7&#21495;&#25910;&#38598;&#25968;&#25454;/2018&#24180;&#26376;&#24230;&#32771;&#26680;/&#21592;&#24037;&#32489;&#25928;/201803/&#25910;&#38598;/201803&#32771;&#21220;&#32771;&#26680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21150;&#20844;&#65288;&#27599;&#26376;&#65289;/&#32489;&#25928;&#31649;&#29702;/&#24635;&#32771;&#21220;7&#21495;&#25910;&#38598;&#25968;&#25454;/2018&#24180;&#26376;&#24230;&#32771;&#26680;/&#21592;&#24037;&#32489;&#25928;/201804/&#25910;&#38598;/201804&#32771;&#21220;&#32771;&#26680;(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20154;&#21147;&#36164;&#28304;&#37096;/&#20122;&#26976;&#24037;&#20316;&#20132;&#25509;/&#24037;&#20316;&#20132;&#25509;/&#24180;&#20241;&#20551;&#31649;&#29702;/2018&#24180;/8&#26376;/201805&#32771;&#21220;&#32771;&#26680;(1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21150;&#20844;&#65288;&#27599;&#26376;&#65289;/&#32489;&#25928;&#31649;&#29702;/&#24635;&#32771;&#21220;7&#21495;&#25910;&#38598;&#25968;&#25454;/2018&#24180;&#26376;&#24230;&#32771;&#26680;/&#21592;&#24037;&#32489;&#25928;/201806/&#25910;&#38598;/201806&#32771;&#21220;&#32771;&#26680;(1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20154;&#21147;&#36164;&#28304;&#37096;/&#20122;&#26976;&#24037;&#20316;&#20132;&#25509;/&#24180;&#20241;&#20551;&#31649;&#29702;/2018&#24180;/8&#26376;/201807&#32771;&#21220;&#32771;&#26680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20154;&#21147;&#36164;&#28304;&#37096;/&#20122;&#26976;&#24037;&#20316;&#20132;&#25509;/&#32489;&#25928;&#32771;&#26680;&#25968;&#25454;/2018&#24180;&#26376;&#24230;&#32771;&#26680;/&#21592;&#24037;&#32489;&#25928;/201808/201808&#32771;&#21220;&#32771;&#26680;-&#32456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20154;&#21147;&#36164;&#28304;&#37096;/&#20122;&#26976;&#24037;&#20316;&#20132;&#25509;/&#32489;&#25928;&#32771;&#26680;&#25968;&#25454;/2018&#24180;&#26376;&#24230;&#32771;&#26680;/&#21592;&#24037;&#32489;&#25928;/201809/201809&#32771;&#21220;&#32771;&#26680;(1)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ingxx3/Desktop/&#26700;&#38754;/&#20154;&#21592;&#20449;&#24687;/&#20013;&#23665;&#21592;&#24037;&#20449;&#24687;&#21450;&#20154;&#21592;&#24322;&#21160;&#24773;&#20917;&#19968;&#35272;&#34920;&#65288;2018-1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1">
          <cell r="B1" t="str">
            <v>姓名</v>
          </cell>
          <cell r="C1" t="str">
            <v>员工月度KPI考核情况</v>
          </cell>
          <cell r="D1">
            <v>0</v>
          </cell>
          <cell r="E1">
            <v>0</v>
          </cell>
          <cell r="F1" t="str">
            <v>年休累计情况统计</v>
          </cell>
          <cell r="G1">
            <v>0</v>
          </cell>
          <cell r="H1">
            <v>0</v>
          </cell>
          <cell r="I1" t="str">
            <v>月度考勤情况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B2">
            <v>0</v>
          </cell>
          <cell r="C2" t="str">
            <v>考核得分</v>
          </cell>
          <cell r="D2" t="str">
            <v>考评等级</v>
          </cell>
          <cell r="E2" t="str">
            <v>奖金调节系数</v>
          </cell>
          <cell r="F2" t="str">
            <v>应享受年假（天）</v>
          </cell>
          <cell r="G2" t="str">
            <v>已休年假（天）</v>
          </cell>
          <cell r="H2" t="str">
            <v>未休年假（天）</v>
          </cell>
          <cell r="I2" t="str">
            <v>实际工日(天)</v>
          </cell>
          <cell r="J2" t="str">
            <v>出勤工日(天)</v>
          </cell>
          <cell r="K2" t="str">
            <v>平时加班小时(补休)</v>
          </cell>
          <cell r="L2" t="str">
            <v>加班小时(法定加班)</v>
          </cell>
          <cell r="M2" t="str">
            <v>缺勤工日(天数)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 t="str">
            <v>年休</v>
          </cell>
        </row>
        <row r="4">
          <cell r="B4" t="str">
            <v>黄敏华</v>
          </cell>
          <cell r="C4">
            <v>0</v>
          </cell>
          <cell r="D4">
            <v>0</v>
          </cell>
          <cell r="E4">
            <v>0</v>
          </cell>
          <cell r="F4">
            <v>5</v>
          </cell>
          <cell r="G4">
            <v>4</v>
          </cell>
          <cell r="H4">
            <v>-4</v>
          </cell>
          <cell r="I4">
            <v>21</v>
          </cell>
          <cell r="J4">
            <v>21</v>
          </cell>
          <cell r="K4">
            <v>0</v>
          </cell>
          <cell r="L4">
            <v>0</v>
          </cell>
          <cell r="M4">
            <v>5</v>
          </cell>
        </row>
        <row r="5">
          <cell r="B5" t="str">
            <v>王洁雯</v>
          </cell>
          <cell r="C5">
            <v>0</v>
          </cell>
          <cell r="D5">
            <v>0</v>
          </cell>
          <cell r="E5">
            <v>0</v>
          </cell>
          <cell r="F5">
            <v>5</v>
          </cell>
          <cell r="G5">
            <v>0</v>
          </cell>
          <cell r="H5">
            <v>5</v>
          </cell>
          <cell r="I5">
            <v>21</v>
          </cell>
          <cell r="J5">
            <v>28</v>
          </cell>
          <cell r="K5">
            <v>0</v>
          </cell>
          <cell r="L5">
            <v>0</v>
          </cell>
          <cell r="M5">
            <v>0</v>
          </cell>
        </row>
        <row r="6">
          <cell r="B6" t="str">
            <v>李志玲</v>
          </cell>
          <cell r="C6">
            <v>0</v>
          </cell>
          <cell r="D6">
            <v>0</v>
          </cell>
          <cell r="E6">
            <v>0</v>
          </cell>
          <cell r="F6">
            <v>5</v>
          </cell>
          <cell r="G6">
            <v>0</v>
          </cell>
          <cell r="H6">
            <v>5</v>
          </cell>
          <cell r="I6">
            <v>21</v>
          </cell>
          <cell r="J6">
            <v>28</v>
          </cell>
          <cell r="K6">
            <v>0</v>
          </cell>
          <cell r="L6">
            <v>0</v>
          </cell>
          <cell r="M6">
            <v>0</v>
          </cell>
        </row>
        <row r="7">
          <cell r="B7" t="str">
            <v>梁志玲</v>
          </cell>
          <cell r="C7">
            <v>0</v>
          </cell>
          <cell r="D7">
            <v>0</v>
          </cell>
          <cell r="E7">
            <v>0</v>
          </cell>
          <cell r="F7">
            <v>10</v>
          </cell>
          <cell r="G7">
            <v>8</v>
          </cell>
          <cell r="H7">
            <v>2</v>
          </cell>
          <cell r="I7">
            <v>21</v>
          </cell>
          <cell r="J7">
            <v>24</v>
          </cell>
          <cell r="K7">
            <v>0</v>
          </cell>
          <cell r="L7">
            <v>0</v>
          </cell>
          <cell r="M7">
            <v>0</v>
          </cell>
        </row>
        <row r="8">
          <cell r="B8" t="str">
            <v>黎金明</v>
          </cell>
          <cell r="C8">
            <v>0</v>
          </cell>
          <cell r="D8">
            <v>0</v>
          </cell>
          <cell r="E8">
            <v>0</v>
          </cell>
          <cell r="F8">
            <v>5</v>
          </cell>
          <cell r="G8">
            <v>0</v>
          </cell>
          <cell r="H8">
            <v>5</v>
          </cell>
          <cell r="I8">
            <v>21</v>
          </cell>
          <cell r="J8">
            <v>20</v>
          </cell>
          <cell r="K8">
            <v>0</v>
          </cell>
          <cell r="L8">
            <v>0</v>
          </cell>
          <cell r="M8">
            <v>0</v>
          </cell>
        </row>
        <row r="9">
          <cell r="B9" t="str">
            <v>胡培君</v>
          </cell>
          <cell r="C9">
            <v>0</v>
          </cell>
          <cell r="D9">
            <v>0</v>
          </cell>
          <cell r="E9">
            <v>0</v>
          </cell>
          <cell r="F9">
            <v>5</v>
          </cell>
          <cell r="G9">
            <v>0</v>
          </cell>
          <cell r="H9">
            <v>5</v>
          </cell>
          <cell r="I9">
            <v>21</v>
          </cell>
          <cell r="J9">
            <v>21</v>
          </cell>
          <cell r="K9">
            <v>0</v>
          </cell>
          <cell r="L9">
            <v>0</v>
          </cell>
          <cell r="M9">
            <v>0</v>
          </cell>
        </row>
        <row r="10">
          <cell r="B10" t="str">
            <v>杨绮</v>
          </cell>
          <cell r="C10">
            <v>0</v>
          </cell>
          <cell r="D10">
            <v>0</v>
          </cell>
          <cell r="E10">
            <v>0</v>
          </cell>
          <cell r="F10">
            <v>10</v>
          </cell>
          <cell r="G10">
            <v>3</v>
          </cell>
          <cell r="H10">
            <v>7</v>
          </cell>
          <cell r="I10">
            <v>21</v>
          </cell>
          <cell r="J10">
            <v>25</v>
          </cell>
          <cell r="K10">
            <v>0</v>
          </cell>
          <cell r="L10">
            <v>0</v>
          </cell>
          <cell r="M10">
            <v>0</v>
          </cell>
        </row>
        <row r="11">
          <cell r="B11" t="str">
            <v>张德强</v>
          </cell>
          <cell r="C11">
            <v>0</v>
          </cell>
          <cell r="D11">
            <v>0</v>
          </cell>
          <cell r="E11">
            <v>0</v>
          </cell>
          <cell r="F11">
            <v>5</v>
          </cell>
          <cell r="G11">
            <v>0</v>
          </cell>
          <cell r="H11">
            <v>5</v>
          </cell>
          <cell r="I11">
            <v>21</v>
          </cell>
          <cell r="J11">
            <v>21</v>
          </cell>
          <cell r="K11">
            <v>0</v>
          </cell>
          <cell r="L11">
            <v>0</v>
          </cell>
          <cell r="M11">
            <v>0</v>
          </cell>
        </row>
        <row r="12">
          <cell r="B12" t="str">
            <v>郑永毅</v>
          </cell>
          <cell r="C12">
            <v>0</v>
          </cell>
          <cell r="D12">
            <v>0</v>
          </cell>
          <cell r="E12">
            <v>0</v>
          </cell>
          <cell r="F12">
            <v>10</v>
          </cell>
          <cell r="G12">
            <v>3</v>
          </cell>
          <cell r="H12">
            <v>7</v>
          </cell>
          <cell r="I12">
            <v>21</v>
          </cell>
          <cell r="J12">
            <v>23</v>
          </cell>
          <cell r="K12">
            <v>0</v>
          </cell>
          <cell r="L12">
            <v>0</v>
          </cell>
          <cell r="M12">
            <v>0</v>
          </cell>
        </row>
        <row r="13">
          <cell r="B13" t="str">
            <v>张翠玲</v>
          </cell>
          <cell r="C13">
            <v>0</v>
          </cell>
          <cell r="D13">
            <v>0</v>
          </cell>
          <cell r="E13">
            <v>0</v>
          </cell>
          <cell r="F13">
            <v>10</v>
          </cell>
          <cell r="G13">
            <v>9</v>
          </cell>
          <cell r="H13">
            <v>1</v>
          </cell>
          <cell r="I13">
            <v>21</v>
          </cell>
          <cell r="J13">
            <v>22</v>
          </cell>
          <cell r="K13">
            <v>0</v>
          </cell>
          <cell r="L13">
            <v>0</v>
          </cell>
          <cell r="M13">
            <v>0</v>
          </cell>
        </row>
        <row r="14">
          <cell r="B14" t="str">
            <v>钟志鹏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21</v>
          </cell>
          <cell r="J14">
            <v>23</v>
          </cell>
          <cell r="K14">
            <v>0</v>
          </cell>
          <cell r="L14">
            <v>0</v>
          </cell>
          <cell r="M14">
            <v>0</v>
          </cell>
        </row>
        <row r="15">
          <cell r="B15" t="str">
            <v>庄伟强</v>
          </cell>
          <cell r="C15">
            <v>0</v>
          </cell>
          <cell r="D15">
            <v>0</v>
          </cell>
          <cell r="E15">
            <v>0</v>
          </cell>
          <cell r="F15">
            <v>5</v>
          </cell>
          <cell r="G15">
            <v>0</v>
          </cell>
          <cell r="H15">
            <v>5</v>
          </cell>
          <cell r="I15">
            <v>21</v>
          </cell>
          <cell r="J15">
            <v>22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陈彦立</v>
          </cell>
          <cell r="C16">
            <v>0</v>
          </cell>
          <cell r="D16">
            <v>0</v>
          </cell>
          <cell r="E16">
            <v>0</v>
          </cell>
          <cell r="F16">
            <v>5</v>
          </cell>
          <cell r="G16">
            <v>4</v>
          </cell>
          <cell r="H16">
            <v>-2</v>
          </cell>
          <cell r="I16">
            <v>21</v>
          </cell>
          <cell r="J16">
            <v>20</v>
          </cell>
          <cell r="K16">
            <v>0</v>
          </cell>
          <cell r="L16">
            <v>0</v>
          </cell>
          <cell r="M16">
            <v>3</v>
          </cell>
        </row>
        <row r="17">
          <cell r="B17" t="str">
            <v>黄雷智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21</v>
          </cell>
          <cell r="J17">
            <v>2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黄文浩</v>
          </cell>
          <cell r="C18">
            <v>0</v>
          </cell>
          <cell r="D18">
            <v>0</v>
          </cell>
          <cell r="E18">
            <v>0</v>
          </cell>
          <cell r="F18">
            <v>5</v>
          </cell>
          <cell r="G18">
            <v>0</v>
          </cell>
          <cell r="H18">
            <v>5</v>
          </cell>
          <cell r="I18">
            <v>21</v>
          </cell>
          <cell r="J18">
            <v>23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陈华玲</v>
          </cell>
          <cell r="C19">
            <v>0</v>
          </cell>
          <cell r="D19">
            <v>0</v>
          </cell>
          <cell r="E19">
            <v>0</v>
          </cell>
          <cell r="F19">
            <v>5</v>
          </cell>
          <cell r="G19">
            <v>3.5</v>
          </cell>
          <cell r="H19">
            <v>1.5</v>
          </cell>
          <cell r="I19">
            <v>21</v>
          </cell>
          <cell r="J19">
            <v>21</v>
          </cell>
          <cell r="K19">
            <v>0</v>
          </cell>
          <cell r="L19">
            <v>0</v>
          </cell>
          <cell r="M19">
            <v>0</v>
          </cell>
        </row>
        <row r="20">
          <cell r="B20" t="str">
            <v>陈冰仪</v>
          </cell>
          <cell r="C20">
            <v>0</v>
          </cell>
          <cell r="D20">
            <v>0</v>
          </cell>
          <cell r="E20">
            <v>0</v>
          </cell>
          <cell r="F20">
            <v>10</v>
          </cell>
          <cell r="G20">
            <v>5</v>
          </cell>
          <cell r="H20">
            <v>5</v>
          </cell>
          <cell r="I20">
            <v>21</v>
          </cell>
          <cell r="J20">
            <v>25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郑绮琳</v>
          </cell>
          <cell r="C21">
            <v>0</v>
          </cell>
          <cell r="D21">
            <v>0</v>
          </cell>
          <cell r="E21">
            <v>0</v>
          </cell>
          <cell r="F21">
            <v>5</v>
          </cell>
          <cell r="G21">
            <v>0</v>
          </cell>
          <cell r="H21">
            <v>5</v>
          </cell>
          <cell r="I21">
            <v>21</v>
          </cell>
          <cell r="J21">
            <v>22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许培</v>
          </cell>
          <cell r="C22">
            <v>0</v>
          </cell>
          <cell r="D22">
            <v>0</v>
          </cell>
          <cell r="E22">
            <v>0</v>
          </cell>
          <cell r="F22">
            <v>5</v>
          </cell>
          <cell r="G22">
            <v>4</v>
          </cell>
          <cell r="H22">
            <v>1</v>
          </cell>
          <cell r="I22">
            <v>21</v>
          </cell>
          <cell r="J22">
            <v>7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黄顺安</v>
          </cell>
          <cell r="C23">
            <v>0</v>
          </cell>
          <cell r="D23">
            <v>0</v>
          </cell>
          <cell r="E23">
            <v>0</v>
          </cell>
          <cell r="F23">
            <v>5</v>
          </cell>
          <cell r="G23">
            <v>7</v>
          </cell>
          <cell r="H23">
            <v>-2</v>
          </cell>
          <cell r="I23">
            <v>21</v>
          </cell>
          <cell r="J23">
            <v>24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黄伟俊</v>
          </cell>
          <cell r="C24">
            <v>0</v>
          </cell>
          <cell r="D24">
            <v>0</v>
          </cell>
          <cell r="E24">
            <v>0</v>
          </cell>
          <cell r="F24">
            <v>5</v>
          </cell>
          <cell r="G24">
            <v>3</v>
          </cell>
          <cell r="H24">
            <v>2</v>
          </cell>
          <cell r="I24">
            <v>21</v>
          </cell>
          <cell r="J24">
            <v>22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陈嘉伟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21</v>
          </cell>
          <cell r="J25">
            <v>23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罗敏仪</v>
          </cell>
          <cell r="C26">
            <v>0</v>
          </cell>
          <cell r="D26">
            <v>0</v>
          </cell>
          <cell r="E26">
            <v>0</v>
          </cell>
          <cell r="F26">
            <v>5</v>
          </cell>
          <cell r="G26">
            <v>0</v>
          </cell>
          <cell r="H26">
            <v>5</v>
          </cell>
          <cell r="I26">
            <v>21</v>
          </cell>
          <cell r="J26">
            <v>23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梁雪冰</v>
          </cell>
          <cell r="C27">
            <v>0</v>
          </cell>
          <cell r="D27">
            <v>0</v>
          </cell>
          <cell r="E27">
            <v>0</v>
          </cell>
          <cell r="F27">
            <v>5</v>
          </cell>
          <cell r="G27">
            <v>0</v>
          </cell>
          <cell r="H27">
            <v>5</v>
          </cell>
          <cell r="I27">
            <v>21</v>
          </cell>
          <cell r="J27">
            <v>24</v>
          </cell>
          <cell r="K27">
            <v>0</v>
          </cell>
          <cell r="L27">
            <v>0</v>
          </cell>
          <cell r="M27">
            <v>0</v>
          </cell>
        </row>
        <row r="28">
          <cell r="B28" t="str">
            <v>赖光耀</v>
          </cell>
          <cell r="C28">
            <v>0</v>
          </cell>
          <cell r="D28">
            <v>0</v>
          </cell>
          <cell r="E28">
            <v>0</v>
          </cell>
          <cell r="F28">
            <v>5</v>
          </cell>
          <cell r="G28">
            <v>4</v>
          </cell>
          <cell r="H28">
            <v>1</v>
          </cell>
          <cell r="I28">
            <v>21</v>
          </cell>
          <cell r="J28">
            <v>26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陈淑华</v>
          </cell>
          <cell r="C29">
            <v>0</v>
          </cell>
          <cell r="D29">
            <v>0</v>
          </cell>
          <cell r="E29">
            <v>0</v>
          </cell>
          <cell r="F29">
            <v>5</v>
          </cell>
          <cell r="G29">
            <v>1</v>
          </cell>
          <cell r="H29">
            <v>4</v>
          </cell>
          <cell r="I29">
            <v>21</v>
          </cell>
          <cell r="J29">
            <v>21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林美杏</v>
          </cell>
          <cell r="C30">
            <v>0</v>
          </cell>
          <cell r="D30">
            <v>0</v>
          </cell>
          <cell r="E30">
            <v>0</v>
          </cell>
          <cell r="F30">
            <v>5</v>
          </cell>
          <cell r="G30">
            <v>4</v>
          </cell>
          <cell r="H30">
            <v>0</v>
          </cell>
          <cell r="I30">
            <v>21</v>
          </cell>
          <cell r="J30">
            <v>22</v>
          </cell>
          <cell r="K30">
            <v>0</v>
          </cell>
          <cell r="L30">
            <v>0</v>
          </cell>
          <cell r="M30">
            <v>1</v>
          </cell>
        </row>
        <row r="31">
          <cell r="B31" t="str">
            <v>张滔</v>
          </cell>
          <cell r="C31">
            <v>0</v>
          </cell>
          <cell r="D31">
            <v>0</v>
          </cell>
          <cell r="E31">
            <v>0</v>
          </cell>
          <cell r="F31">
            <v>5</v>
          </cell>
          <cell r="G31">
            <v>0</v>
          </cell>
          <cell r="H31">
            <v>5</v>
          </cell>
          <cell r="I31">
            <v>21</v>
          </cell>
          <cell r="J31">
            <v>21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刘宝燕</v>
          </cell>
          <cell r="C32">
            <v>0</v>
          </cell>
          <cell r="D32">
            <v>0</v>
          </cell>
          <cell r="E32">
            <v>0</v>
          </cell>
          <cell r="F32">
            <v>5</v>
          </cell>
          <cell r="G32">
            <v>0</v>
          </cell>
          <cell r="H32">
            <v>5</v>
          </cell>
          <cell r="I32">
            <v>21</v>
          </cell>
          <cell r="J32">
            <v>21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梁剑聪</v>
          </cell>
          <cell r="C33">
            <v>0</v>
          </cell>
          <cell r="D33">
            <v>0</v>
          </cell>
          <cell r="E33">
            <v>0</v>
          </cell>
          <cell r="F33">
            <v>5</v>
          </cell>
          <cell r="G33">
            <v>0</v>
          </cell>
          <cell r="H33">
            <v>5</v>
          </cell>
          <cell r="I33">
            <v>21</v>
          </cell>
          <cell r="J33">
            <v>23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杨永明</v>
          </cell>
          <cell r="C34">
            <v>0</v>
          </cell>
          <cell r="D34">
            <v>0</v>
          </cell>
          <cell r="E34">
            <v>0</v>
          </cell>
          <cell r="F34">
            <v>5</v>
          </cell>
          <cell r="G34">
            <v>0</v>
          </cell>
          <cell r="H34">
            <v>5</v>
          </cell>
          <cell r="I34">
            <v>21</v>
          </cell>
          <cell r="J34">
            <v>23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冯德珠</v>
          </cell>
          <cell r="C35">
            <v>0</v>
          </cell>
          <cell r="D35">
            <v>0</v>
          </cell>
          <cell r="E35">
            <v>0</v>
          </cell>
          <cell r="F35">
            <v>5</v>
          </cell>
          <cell r="G35">
            <v>3</v>
          </cell>
          <cell r="H35">
            <v>2</v>
          </cell>
          <cell r="I35">
            <v>21</v>
          </cell>
          <cell r="J35">
            <v>24</v>
          </cell>
          <cell r="K35">
            <v>0</v>
          </cell>
          <cell r="L35">
            <v>0</v>
          </cell>
          <cell r="M35">
            <v>0</v>
          </cell>
        </row>
        <row r="36">
          <cell r="B36" t="str">
            <v>陈晓娜B</v>
          </cell>
          <cell r="C36">
            <v>0</v>
          </cell>
          <cell r="D36">
            <v>0</v>
          </cell>
          <cell r="E36">
            <v>0</v>
          </cell>
          <cell r="F36">
            <v>5</v>
          </cell>
          <cell r="G36">
            <v>0</v>
          </cell>
          <cell r="H36">
            <v>5</v>
          </cell>
          <cell r="I36">
            <v>21</v>
          </cell>
          <cell r="J36">
            <v>22</v>
          </cell>
          <cell r="K36">
            <v>0</v>
          </cell>
          <cell r="L36">
            <v>0</v>
          </cell>
          <cell r="M36">
            <v>0</v>
          </cell>
        </row>
        <row r="37">
          <cell r="B37" t="str">
            <v>陈凤娟</v>
          </cell>
          <cell r="C37">
            <v>0</v>
          </cell>
          <cell r="D37">
            <v>0</v>
          </cell>
          <cell r="E37">
            <v>0</v>
          </cell>
          <cell r="F37">
            <v>5</v>
          </cell>
          <cell r="G37">
            <v>0</v>
          </cell>
          <cell r="H37">
            <v>5</v>
          </cell>
          <cell r="I37">
            <v>21</v>
          </cell>
          <cell r="J37">
            <v>23</v>
          </cell>
          <cell r="K37">
            <v>0</v>
          </cell>
          <cell r="L37">
            <v>0</v>
          </cell>
          <cell r="M37">
            <v>0</v>
          </cell>
        </row>
        <row r="38">
          <cell r="B38" t="str">
            <v>胡兵</v>
          </cell>
          <cell r="C38">
            <v>0</v>
          </cell>
          <cell r="D38">
            <v>0</v>
          </cell>
          <cell r="E38">
            <v>0</v>
          </cell>
          <cell r="F38">
            <v>5</v>
          </cell>
          <cell r="G38">
            <v>0</v>
          </cell>
          <cell r="H38">
            <v>5</v>
          </cell>
          <cell r="I38">
            <v>21</v>
          </cell>
          <cell r="J38">
            <v>23</v>
          </cell>
          <cell r="K38">
            <v>0</v>
          </cell>
          <cell r="L38">
            <v>0</v>
          </cell>
          <cell r="M38">
            <v>0</v>
          </cell>
        </row>
        <row r="39">
          <cell r="B39" t="str">
            <v>高海明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21</v>
          </cell>
          <cell r="J39">
            <v>15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欧阳素雅</v>
          </cell>
          <cell r="C40">
            <v>0</v>
          </cell>
          <cell r="D40">
            <v>0</v>
          </cell>
          <cell r="E40">
            <v>0</v>
          </cell>
          <cell r="F40">
            <v>5</v>
          </cell>
          <cell r="G40">
            <v>0</v>
          </cell>
          <cell r="H40">
            <v>5</v>
          </cell>
          <cell r="I40">
            <v>21</v>
          </cell>
          <cell r="J40">
            <v>21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李洁芳</v>
          </cell>
          <cell r="C41">
            <v>0</v>
          </cell>
          <cell r="D41">
            <v>0</v>
          </cell>
          <cell r="E41">
            <v>0</v>
          </cell>
          <cell r="F41">
            <v>5</v>
          </cell>
          <cell r="G41">
            <v>8</v>
          </cell>
          <cell r="H41">
            <v>-3</v>
          </cell>
          <cell r="I41">
            <v>21</v>
          </cell>
          <cell r="J41">
            <v>28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刘广芬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21</v>
          </cell>
          <cell r="J42">
            <v>20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何伟珍</v>
          </cell>
          <cell r="C43">
            <v>0</v>
          </cell>
          <cell r="D43">
            <v>0</v>
          </cell>
          <cell r="E43">
            <v>0</v>
          </cell>
          <cell r="F43">
            <v>5</v>
          </cell>
          <cell r="G43">
            <v>5</v>
          </cell>
          <cell r="H43">
            <v>0</v>
          </cell>
          <cell r="I43">
            <v>21</v>
          </cell>
          <cell r="J43">
            <v>21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范丹妮</v>
          </cell>
          <cell r="C44">
            <v>0</v>
          </cell>
          <cell r="D44">
            <v>0</v>
          </cell>
          <cell r="E44">
            <v>0</v>
          </cell>
          <cell r="F44">
            <v>5</v>
          </cell>
          <cell r="G44">
            <v>4</v>
          </cell>
          <cell r="H44">
            <v>1</v>
          </cell>
          <cell r="I44">
            <v>21</v>
          </cell>
          <cell r="J44">
            <v>25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罗杰</v>
          </cell>
          <cell r="C45">
            <v>0</v>
          </cell>
          <cell r="D45">
            <v>0</v>
          </cell>
          <cell r="E45">
            <v>0</v>
          </cell>
          <cell r="F45">
            <v>5</v>
          </cell>
          <cell r="G45">
            <v>5</v>
          </cell>
          <cell r="H45">
            <v>0</v>
          </cell>
          <cell r="I45">
            <v>21</v>
          </cell>
          <cell r="J45">
            <v>24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欧颖怡</v>
          </cell>
          <cell r="C46">
            <v>0</v>
          </cell>
          <cell r="D46">
            <v>0</v>
          </cell>
          <cell r="E46">
            <v>0</v>
          </cell>
          <cell r="F46">
            <v>5</v>
          </cell>
          <cell r="G46">
            <v>3</v>
          </cell>
          <cell r="H46">
            <v>2</v>
          </cell>
          <cell r="I46">
            <v>21</v>
          </cell>
          <cell r="J46">
            <v>26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黄美斯</v>
          </cell>
          <cell r="C47">
            <v>0</v>
          </cell>
          <cell r="D47">
            <v>0</v>
          </cell>
          <cell r="E47">
            <v>0</v>
          </cell>
          <cell r="F47">
            <v>10</v>
          </cell>
          <cell r="G47">
            <v>0</v>
          </cell>
          <cell r="H47">
            <v>10</v>
          </cell>
          <cell r="I47">
            <v>21</v>
          </cell>
          <cell r="J47">
            <v>23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陈浩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21</v>
          </cell>
          <cell r="J48">
            <v>23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蔡佳霓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21</v>
          </cell>
          <cell r="J49">
            <v>24</v>
          </cell>
          <cell r="K49">
            <v>0</v>
          </cell>
          <cell r="L49">
            <v>0</v>
          </cell>
          <cell r="M49">
            <v>0</v>
          </cell>
        </row>
        <row r="50">
          <cell r="B50" t="str">
            <v>秦嫚君</v>
          </cell>
          <cell r="C50">
            <v>0</v>
          </cell>
          <cell r="D50">
            <v>0</v>
          </cell>
          <cell r="E50">
            <v>0</v>
          </cell>
          <cell r="F50">
            <v>5</v>
          </cell>
          <cell r="G50">
            <v>0</v>
          </cell>
          <cell r="H50">
            <v>5</v>
          </cell>
          <cell r="I50">
            <v>21</v>
          </cell>
          <cell r="J50">
            <v>23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江雪玉</v>
          </cell>
          <cell r="C51">
            <v>0</v>
          </cell>
          <cell r="D51">
            <v>0</v>
          </cell>
          <cell r="E51">
            <v>0</v>
          </cell>
          <cell r="F51">
            <v>10</v>
          </cell>
          <cell r="G51">
            <v>1</v>
          </cell>
          <cell r="H51">
            <v>9</v>
          </cell>
          <cell r="I51">
            <v>21</v>
          </cell>
          <cell r="J51">
            <v>26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刘雅静</v>
          </cell>
          <cell r="C52">
            <v>0</v>
          </cell>
          <cell r="D52">
            <v>0</v>
          </cell>
          <cell r="E52">
            <v>0</v>
          </cell>
          <cell r="F52">
            <v>10</v>
          </cell>
          <cell r="G52">
            <v>6</v>
          </cell>
          <cell r="H52">
            <v>4</v>
          </cell>
          <cell r="I52">
            <v>21</v>
          </cell>
          <cell r="J52">
            <v>24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刘倩红</v>
          </cell>
          <cell r="C53">
            <v>0</v>
          </cell>
          <cell r="D53">
            <v>0</v>
          </cell>
          <cell r="E53">
            <v>0</v>
          </cell>
          <cell r="F53">
            <v>5</v>
          </cell>
          <cell r="G53">
            <v>0</v>
          </cell>
          <cell r="H53">
            <v>5</v>
          </cell>
          <cell r="I53">
            <v>21</v>
          </cell>
          <cell r="J53">
            <v>24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黄维攀</v>
          </cell>
          <cell r="C54">
            <v>0</v>
          </cell>
          <cell r="D54">
            <v>0</v>
          </cell>
          <cell r="E54">
            <v>0</v>
          </cell>
          <cell r="F54">
            <v>5</v>
          </cell>
          <cell r="G54">
            <v>3</v>
          </cell>
          <cell r="H54">
            <v>1</v>
          </cell>
          <cell r="I54">
            <v>21</v>
          </cell>
          <cell r="J54">
            <v>22</v>
          </cell>
          <cell r="K54">
            <v>0</v>
          </cell>
          <cell r="L54">
            <v>0</v>
          </cell>
          <cell r="M54">
            <v>1</v>
          </cell>
        </row>
        <row r="55">
          <cell r="B55" t="str">
            <v>黄婉红</v>
          </cell>
          <cell r="C55">
            <v>0</v>
          </cell>
          <cell r="D55">
            <v>0</v>
          </cell>
          <cell r="E55">
            <v>0</v>
          </cell>
          <cell r="F55">
            <v>10</v>
          </cell>
          <cell r="G55">
            <v>0</v>
          </cell>
          <cell r="H55">
            <v>10</v>
          </cell>
          <cell r="I55">
            <v>21</v>
          </cell>
          <cell r="J55">
            <v>24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郑丽丽</v>
          </cell>
          <cell r="C56">
            <v>0</v>
          </cell>
          <cell r="D56">
            <v>0</v>
          </cell>
          <cell r="E56">
            <v>0</v>
          </cell>
          <cell r="F56">
            <v>10</v>
          </cell>
          <cell r="G56">
            <v>13</v>
          </cell>
          <cell r="H56">
            <v>-3</v>
          </cell>
          <cell r="I56">
            <v>21</v>
          </cell>
          <cell r="J56">
            <v>20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邓敏(小)</v>
          </cell>
          <cell r="C57">
            <v>0</v>
          </cell>
          <cell r="D57">
            <v>0</v>
          </cell>
          <cell r="E57">
            <v>0</v>
          </cell>
          <cell r="F57">
            <v>10</v>
          </cell>
          <cell r="G57">
            <v>7</v>
          </cell>
          <cell r="H57">
            <v>3</v>
          </cell>
          <cell r="I57">
            <v>21</v>
          </cell>
          <cell r="J57">
            <v>21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李加欣</v>
          </cell>
          <cell r="C58">
            <v>0</v>
          </cell>
          <cell r="D58">
            <v>0</v>
          </cell>
          <cell r="E58">
            <v>0</v>
          </cell>
          <cell r="F58">
            <v>5</v>
          </cell>
          <cell r="G58">
            <v>0</v>
          </cell>
          <cell r="H58">
            <v>5</v>
          </cell>
          <cell r="I58">
            <v>21</v>
          </cell>
          <cell r="J58">
            <v>23</v>
          </cell>
          <cell r="K58">
            <v>0</v>
          </cell>
          <cell r="L58">
            <v>0</v>
          </cell>
          <cell r="M58">
            <v>0</v>
          </cell>
        </row>
        <row r="59">
          <cell r="B59" t="str">
            <v>张淑婷</v>
          </cell>
          <cell r="C59">
            <v>0</v>
          </cell>
          <cell r="D59">
            <v>0</v>
          </cell>
          <cell r="E59">
            <v>0</v>
          </cell>
          <cell r="F59">
            <v>5</v>
          </cell>
          <cell r="G59">
            <v>0</v>
          </cell>
          <cell r="H59">
            <v>2</v>
          </cell>
          <cell r="I59">
            <v>21</v>
          </cell>
          <cell r="J59">
            <v>21</v>
          </cell>
          <cell r="K59">
            <v>0</v>
          </cell>
          <cell r="L59">
            <v>0</v>
          </cell>
          <cell r="M59">
            <v>3</v>
          </cell>
        </row>
        <row r="60">
          <cell r="B60" t="str">
            <v>仇亦彤</v>
          </cell>
          <cell r="C60">
            <v>0</v>
          </cell>
          <cell r="D60">
            <v>0</v>
          </cell>
          <cell r="E60">
            <v>0</v>
          </cell>
          <cell r="F60">
            <v>5</v>
          </cell>
          <cell r="G60">
            <v>0</v>
          </cell>
          <cell r="H60">
            <v>5</v>
          </cell>
          <cell r="I60">
            <v>21</v>
          </cell>
          <cell r="J60">
            <v>23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陈圣守</v>
          </cell>
          <cell r="C61">
            <v>0</v>
          </cell>
          <cell r="D61">
            <v>0</v>
          </cell>
          <cell r="E61">
            <v>0</v>
          </cell>
          <cell r="F61">
            <v>10</v>
          </cell>
          <cell r="G61">
            <v>3</v>
          </cell>
          <cell r="H61">
            <v>6</v>
          </cell>
          <cell r="I61">
            <v>21</v>
          </cell>
          <cell r="J61">
            <v>22</v>
          </cell>
          <cell r="K61">
            <v>0</v>
          </cell>
          <cell r="L61">
            <v>0</v>
          </cell>
          <cell r="M61">
            <v>1</v>
          </cell>
        </row>
        <row r="62">
          <cell r="B62" t="str">
            <v>魏素贞</v>
          </cell>
          <cell r="C62">
            <v>0</v>
          </cell>
          <cell r="D62">
            <v>0</v>
          </cell>
          <cell r="E62">
            <v>0</v>
          </cell>
          <cell r="F62">
            <v>10</v>
          </cell>
          <cell r="G62">
            <v>14</v>
          </cell>
          <cell r="H62">
            <v>-4</v>
          </cell>
          <cell r="I62">
            <v>21</v>
          </cell>
          <cell r="J62">
            <v>23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陈宪强</v>
          </cell>
          <cell r="C63">
            <v>0</v>
          </cell>
          <cell r="D63">
            <v>0</v>
          </cell>
          <cell r="E63">
            <v>0</v>
          </cell>
          <cell r="F63">
            <v>5</v>
          </cell>
          <cell r="G63">
            <v>0</v>
          </cell>
          <cell r="H63">
            <v>5</v>
          </cell>
          <cell r="I63">
            <v>21</v>
          </cell>
          <cell r="J63">
            <v>20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覃超杰</v>
          </cell>
          <cell r="C64">
            <v>0</v>
          </cell>
          <cell r="D64">
            <v>0</v>
          </cell>
          <cell r="E64">
            <v>0</v>
          </cell>
          <cell r="F64">
            <v>5</v>
          </cell>
          <cell r="G64">
            <v>1</v>
          </cell>
          <cell r="H64">
            <v>4</v>
          </cell>
          <cell r="I64">
            <v>21</v>
          </cell>
          <cell r="J64">
            <v>20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何东海</v>
          </cell>
          <cell r="C65">
            <v>0</v>
          </cell>
          <cell r="D65">
            <v>0</v>
          </cell>
          <cell r="E65">
            <v>0</v>
          </cell>
          <cell r="F65">
            <v>5</v>
          </cell>
          <cell r="G65">
            <v>6</v>
          </cell>
          <cell r="H65">
            <v>-1</v>
          </cell>
          <cell r="I65">
            <v>21</v>
          </cell>
          <cell r="J65">
            <v>22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钟文苑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21</v>
          </cell>
          <cell r="J66">
            <v>21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梁文丽</v>
          </cell>
          <cell r="C67">
            <v>0</v>
          </cell>
          <cell r="D67">
            <v>0</v>
          </cell>
          <cell r="E67">
            <v>0</v>
          </cell>
          <cell r="F67">
            <v>5</v>
          </cell>
          <cell r="G67">
            <v>7</v>
          </cell>
          <cell r="H67">
            <v>-2</v>
          </cell>
          <cell r="I67">
            <v>21</v>
          </cell>
          <cell r="J67">
            <v>21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杨浩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21</v>
          </cell>
          <cell r="J68">
            <v>21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钱月玲</v>
          </cell>
          <cell r="C69">
            <v>0</v>
          </cell>
          <cell r="D69">
            <v>0</v>
          </cell>
          <cell r="E69">
            <v>0</v>
          </cell>
          <cell r="F69">
            <v>5</v>
          </cell>
          <cell r="G69">
            <v>4</v>
          </cell>
          <cell r="H69">
            <v>1</v>
          </cell>
          <cell r="I69">
            <v>21</v>
          </cell>
          <cell r="J69">
            <v>22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程丽娟</v>
          </cell>
          <cell r="C70">
            <v>0</v>
          </cell>
          <cell r="D70">
            <v>0</v>
          </cell>
          <cell r="E70">
            <v>0</v>
          </cell>
          <cell r="F70">
            <v>15</v>
          </cell>
          <cell r="G70">
            <v>7</v>
          </cell>
          <cell r="H70">
            <v>7</v>
          </cell>
          <cell r="I70">
            <v>21</v>
          </cell>
          <cell r="J70">
            <v>22</v>
          </cell>
          <cell r="K70">
            <v>0</v>
          </cell>
          <cell r="L70">
            <v>0</v>
          </cell>
          <cell r="M70">
            <v>1</v>
          </cell>
        </row>
        <row r="71">
          <cell r="B71" t="str">
            <v>梁慧敏</v>
          </cell>
          <cell r="C71">
            <v>0</v>
          </cell>
          <cell r="D71">
            <v>0</v>
          </cell>
          <cell r="E71">
            <v>0</v>
          </cell>
          <cell r="F71">
            <v>5</v>
          </cell>
          <cell r="G71">
            <v>5</v>
          </cell>
          <cell r="H71">
            <v>0</v>
          </cell>
          <cell r="I71">
            <v>21</v>
          </cell>
          <cell r="J71">
            <v>22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林沛潮</v>
          </cell>
          <cell r="C72">
            <v>0</v>
          </cell>
          <cell r="D72">
            <v>0</v>
          </cell>
          <cell r="E72">
            <v>0</v>
          </cell>
          <cell r="F72">
            <v>15</v>
          </cell>
          <cell r="G72">
            <v>9</v>
          </cell>
          <cell r="H72">
            <v>6</v>
          </cell>
          <cell r="I72">
            <v>21</v>
          </cell>
          <cell r="J72">
            <v>22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黄萍</v>
          </cell>
          <cell r="C73">
            <v>0</v>
          </cell>
          <cell r="D73">
            <v>0</v>
          </cell>
          <cell r="E73">
            <v>0</v>
          </cell>
          <cell r="F73">
            <v>5</v>
          </cell>
          <cell r="G73">
            <v>5</v>
          </cell>
          <cell r="H73">
            <v>0</v>
          </cell>
          <cell r="I73">
            <v>21</v>
          </cell>
          <cell r="J73">
            <v>21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罗壹琳</v>
          </cell>
          <cell r="C74">
            <v>0</v>
          </cell>
          <cell r="D74">
            <v>0</v>
          </cell>
          <cell r="E74">
            <v>0</v>
          </cell>
          <cell r="F74">
            <v>5</v>
          </cell>
          <cell r="G74">
            <v>0</v>
          </cell>
          <cell r="H74">
            <v>5</v>
          </cell>
          <cell r="I74">
            <v>21</v>
          </cell>
          <cell r="J74">
            <v>21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李红红</v>
          </cell>
          <cell r="C75">
            <v>0</v>
          </cell>
          <cell r="D75">
            <v>0</v>
          </cell>
          <cell r="E75">
            <v>0</v>
          </cell>
          <cell r="F75">
            <v>5</v>
          </cell>
          <cell r="G75">
            <v>0</v>
          </cell>
          <cell r="H75">
            <v>5</v>
          </cell>
          <cell r="I75">
            <v>21</v>
          </cell>
          <cell r="J75">
            <v>21</v>
          </cell>
          <cell r="K75">
            <v>0</v>
          </cell>
          <cell r="L75">
            <v>0</v>
          </cell>
          <cell r="M75">
            <v>0</v>
          </cell>
        </row>
        <row r="76">
          <cell r="B76" t="str">
            <v>吴杰玲</v>
          </cell>
          <cell r="C76">
            <v>0</v>
          </cell>
          <cell r="D76">
            <v>0</v>
          </cell>
          <cell r="E76">
            <v>0</v>
          </cell>
          <cell r="F76">
            <v>5</v>
          </cell>
          <cell r="G76">
            <v>5</v>
          </cell>
          <cell r="H76">
            <v>0</v>
          </cell>
          <cell r="I76">
            <v>21</v>
          </cell>
          <cell r="J76">
            <v>21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文进</v>
          </cell>
          <cell r="C77">
            <v>0</v>
          </cell>
          <cell r="D77">
            <v>0</v>
          </cell>
          <cell r="E77">
            <v>0</v>
          </cell>
          <cell r="F77">
            <v>5</v>
          </cell>
          <cell r="G77">
            <v>0</v>
          </cell>
          <cell r="H77">
            <v>5</v>
          </cell>
          <cell r="I77">
            <v>21</v>
          </cell>
          <cell r="J77">
            <v>23</v>
          </cell>
          <cell r="K77">
            <v>0</v>
          </cell>
          <cell r="L77">
            <v>0</v>
          </cell>
          <cell r="M77">
            <v>0</v>
          </cell>
        </row>
        <row r="78">
          <cell r="B78" t="str">
            <v>刘甜</v>
          </cell>
          <cell r="C78">
            <v>0</v>
          </cell>
          <cell r="D78">
            <v>0</v>
          </cell>
          <cell r="E78">
            <v>0</v>
          </cell>
          <cell r="F78">
            <v>5</v>
          </cell>
          <cell r="G78">
            <v>2</v>
          </cell>
          <cell r="H78">
            <v>3</v>
          </cell>
          <cell r="I78">
            <v>21</v>
          </cell>
          <cell r="J78">
            <v>24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冯天梅</v>
          </cell>
          <cell r="C79">
            <v>0</v>
          </cell>
          <cell r="D79">
            <v>0</v>
          </cell>
          <cell r="E79">
            <v>0</v>
          </cell>
          <cell r="F79">
            <v>5</v>
          </cell>
          <cell r="G79">
            <v>0</v>
          </cell>
          <cell r="H79">
            <v>5</v>
          </cell>
          <cell r="I79">
            <v>21</v>
          </cell>
          <cell r="J79">
            <v>24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何佩嫦</v>
          </cell>
          <cell r="C80">
            <v>0</v>
          </cell>
          <cell r="D80">
            <v>0</v>
          </cell>
          <cell r="E80">
            <v>0</v>
          </cell>
          <cell r="F80">
            <v>10</v>
          </cell>
          <cell r="G80">
            <v>7</v>
          </cell>
          <cell r="H80">
            <v>3</v>
          </cell>
          <cell r="I80">
            <v>21</v>
          </cell>
          <cell r="J80">
            <v>23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何亮超</v>
          </cell>
          <cell r="C81">
            <v>0</v>
          </cell>
          <cell r="D81">
            <v>0</v>
          </cell>
          <cell r="E81">
            <v>0</v>
          </cell>
          <cell r="F81">
            <v>5</v>
          </cell>
          <cell r="G81">
            <v>3</v>
          </cell>
          <cell r="H81">
            <v>2</v>
          </cell>
          <cell r="I81">
            <v>21</v>
          </cell>
          <cell r="J81">
            <v>21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叶剑贞</v>
          </cell>
          <cell r="C82">
            <v>0</v>
          </cell>
          <cell r="D82">
            <v>0</v>
          </cell>
          <cell r="E82">
            <v>0</v>
          </cell>
          <cell r="F82">
            <v>10</v>
          </cell>
          <cell r="G82">
            <v>15</v>
          </cell>
          <cell r="H82">
            <v>-5</v>
          </cell>
          <cell r="I82">
            <v>21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B83" t="str">
            <v>邓梅芳</v>
          </cell>
          <cell r="C83">
            <v>0</v>
          </cell>
          <cell r="D83">
            <v>0</v>
          </cell>
          <cell r="E83">
            <v>0</v>
          </cell>
          <cell r="F83">
            <v>5</v>
          </cell>
          <cell r="G83">
            <v>2</v>
          </cell>
          <cell r="H83">
            <v>3</v>
          </cell>
          <cell r="I83">
            <v>21</v>
          </cell>
          <cell r="J83">
            <v>21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罗智贤</v>
          </cell>
          <cell r="C84">
            <v>0</v>
          </cell>
          <cell r="D84">
            <v>0</v>
          </cell>
          <cell r="E84">
            <v>0</v>
          </cell>
          <cell r="F84">
            <v>5</v>
          </cell>
          <cell r="G84">
            <v>4</v>
          </cell>
          <cell r="H84">
            <v>1</v>
          </cell>
          <cell r="I84">
            <v>21</v>
          </cell>
          <cell r="J84">
            <v>21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林颖丽</v>
          </cell>
          <cell r="C85">
            <v>0</v>
          </cell>
          <cell r="D85">
            <v>0</v>
          </cell>
          <cell r="E85">
            <v>0</v>
          </cell>
          <cell r="F85">
            <v>5</v>
          </cell>
          <cell r="G85">
            <v>1</v>
          </cell>
          <cell r="H85">
            <v>4</v>
          </cell>
          <cell r="I85">
            <v>21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林焕冰</v>
          </cell>
          <cell r="C86">
            <v>0</v>
          </cell>
          <cell r="D86">
            <v>0</v>
          </cell>
          <cell r="E86">
            <v>0</v>
          </cell>
          <cell r="F86">
            <v>10</v>
          </cell>
          <cell r="G86">
            <v>1</v>
          </cell>
          <cell r="H86">
            <v>9</v>
          </cell>
          <cell r="I86">
            <v>21</v>
          </cell>
          <cell r="J86">
            <v>20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颜美良</v>
          </cell>
          <cell r="C87">
            <v>0</v>
          </cell>
          <cell r="D87">
            <v>0</v>
          </cell>
          <cell r="E87">
            <v>0</v>
          </cell>
          <cell r="F87">
            <v>5</v>
          </cell>
          <cell r="G87">
            <v>0</v>
          </cell>
          <cell r="H87">
            <v>5</v>
          </cell>
          <cell r="I87">
            <v>21</v>
          </cell>
          <cell r="J87">
            <v>20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蔡凤珠</v>
          </cell>
          <cell r="C88">
            <v>0</v>
          </cell>
          <cell r="D88">
            <v>0</v>
          </cell>
          <cell r="E88">
            <v>0</v>
          </cell>
          <cell r="F88">
            <v>10</v>
          </cell>
          <cell r="G88">
            <v>8</v>
          </cell>
          <cell r="H88">
            <v>-1</v>
          </cell>
          <cell r="I88">
            <v>21</v>
          </cell>
          <cell r="J88">
            <v>23</v>
          </cell>
          <cell r="K88">
            <v>0</v>
          </cell>
          <cell r="L88">
            <v>0</v>
          </cell>
          <cell r="M88">
            <v>3</v>
          </cell>
        </row>
        <row r="89">
          <cell r="B89" t="str">
            <v>林明法</v>
          </cell>
          <cell r="C89">
            <v>0</v>
          </cell>
          <cell r="D89">
            <v>0</v>
          </cell>
          <cell r="E89">
            <v>0</v>
          </cell>
          <cell r="F89">
            <v>5</v>
          </cell>
          <cell r="G89">
            <v>1</v>
          </cell>
          <cell r="H89">
            <v>4</v>
          </cell>
          <cell r="I89">
            <v>21</v>
          </cell>
          <cell r="J89">
            <v>21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王绮琪</v>
          </cell>
          <cell r="C90">
            <v>0</v>
          </cell>
          <cell r="D90">
            <v>0</v>
          </cell>
          <cell r="E90">
            <v>0</v>
          </cell>
          <cell r="F90">
            <v>5</v>
          </cell>
          <cell r="G90">
            <v>5</v>
          </cell>
          <cell r="H90">
            <v>0</v>
          </cell>
          <cell r="I90">
            <v>21</v>
          </cell>
          <cell r="J90">
            <v>21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梁暖霞</v>
          </cell>
          <cell r="C91">
            <v>0</v>
          </cell>
          <cell r="D91">
            <v>0</v>
          </cell>
          <cell r="E91">
            <v>0</v>
          </cell>
          <cell r="F91">
            <v>5</v>
          </cell>
          <cell r="G91">
            <v>5</v>
          </cell>
          <cell r="H91">
            <v>0</v>
          </cell>
          <cell r="I91">
            <v>21</v>
          </cell>
          <cell r="J91">
            <v>21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梁少珍</v>
          </cell>
          <cell r="C92">
            <v>0</v>
          </cell>
          <cell r="D92">
            <v>0</v>
          </cell>
          <cell r="E92">
            <v>0</v>
          </cell>
          <cell r="F92">
            <v>10</v>
          </cell>
          <cell r="G92">
            <v>9</v>
          </cell>
          <cell r="H92">
            <v>1</v>
          </cell>
          <cell r="I92">
            <v>21</v>
          </cell>
          <cell r="J92">
            <v>22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何文枝</v>
          </cell>
          <cell r="C93">
            <v>0</v>
          </cell>
          <cell r="D93">
            <v>0</v>
          </cell>
          <cell r="E93">
            <v>0</v>
          </cell>
          <cell r="F93">
            <v>5</v>
          </cell>
          <cell r="G93">
            <v>3</v>
          </cell>
          <cell r="H93">
            <v>2</v>
          </cell>
          <cell r="I93">
            <v>21</v>
          </cell>
          <cell r="J93">
            <v>20</v>
          </cell>
          <cell r="K93">
            <v>0</v>
          </cell>
          <cell r="L93">
            <v>0</v>
          </cell>
          <cell r="M93">
            <v>0</v>
          </cell>
        </row>
        <row r="94">
          <cell r="B94" t="str">
            <v>霍智森</v>
          </cell>
          <cell r="C94">
            <v>0</v>
          </cell>
          <cell r="D94">
            <v>0</v>
          </cell>
          <cell r="E94">
            <v>0</v>
          </cell>
          <cell r="F94">
            <v>5</v>
          </cell>
          <cell r="G94">
            <v>3</v>
          </cell>
          <cell r="H94">
            <v>2</v>
          </cell>
          <cell r="I94">
            <v>21</v>
          </cell>
          <cell r="J94">
            <v>12</v>
          </cell>
          <cell r="K94">
            <v>0</v>
          </cell>
          <cell r="L94">
            <v>0</v>
          </cell>
          <cell r="M94">
            <v>0</v>
          </cell>
        </row>
        <row r="95">
          <cell r="B95" t="str">
            <v>贺花</v>
          </cell>
          <cell r="C95">
            <v>0</v>
          </cell>
          <cell r="D95">
            <v>0</v>
          </cell>
          <cell r="E95">
            <v>0</v>
          </cell>
          <cell r="F95">
            <v>5</v>
          </cell>
          <cell r="G95">
            <v>4</v>
          </cell>
          <cell r="H95">
            <v>1</v>
          </cell>
          <cell r="I95">
            <v>21</v>
          </cell>
          <cell r="J95">
            <v>21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苏燕玲</v>
          </cell>
          <cell r="C96">
            <v>0</v>
          </cell>
          <cell r="D96">
            <v>0</v>
          </cell>
          <cell r="E96">
            <v>0</v>
          </cell>
          <cell r="F96">
            <v>5</v>
          </cell>
          <cell r="G96">
            <v>5</v>
          </cell>
          <cell r="H96">
            <v>0</v>
          </cell>
          <cell r="I96">
            <v>21</v>
          </cell>
          <cell r="J96">
            <v>26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梁嘉红</v>
          </cell>
          <cell r="C97">
            <v>0</v>
          </cell>
          <cell r="D97">
            <v>0</v>
          </cell>
          <cell r="E97">
            <v>0</v>
          </cell>
          <cell r="F97">
            <v>5</v>
          </cell>
          <cell r="G97">
            <v>8</v>
          </cell>
          <cell r="H97">
            <v>-3</v>
          </cell>
          <cell r="I97">
            <v>21</v>
          </cell>
          <cell r="J97">
            <v>20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梁凤娟</v>
          </cell>
          <cell r="C98">
            <v>0</v>
          </cell>
          <cell r="D98">
            <v>0</v>
          </cell>
          <cell r="E98">
            <v>0</v>
          </cell>
          <cell r="F98">
            <v>5</v>
          </cell>
          <cell r="G98">
            <v>3</v>
          </cell>
          <cell r="H98">
            <v>2</v>
          </cell>
          <cell r="I98">
            <v>21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 t="str">
            <v>高佩珊</v>
          </cell>
          <cell r="C99">
            <v>0</v>
          </cell>
          <cell r="D99">
            <v>0</v>
          </cell>
          <cell r="E99">
            <v>0</v>
          </cell>
          <cell r="F99">
            <v>5</v>
          </cell>
          <cell r="G99">
            <v>3</v>
          </cell>
          <cell r="H99">
            <v>2</v>
          </cell>
          <cell r="I99">
            <v>21</v>
          </cell>
          <cell r="J99">
            <v>24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郭景明</v>
          </cell>
          <cell r="C100">
            <v>0</v>
          </cell>
          <cell r="D100">
            <v>0</v>
          </cell>
          <cell r="E100">
            <v>0</v>
          </cell>
          <cell r="F100">
            <v>5</v>
          </cell>
          <cell r="G100">
            <v>2</v>
          </cell>
          <cell r="H100">
            <v>3</v>
          </cell>
          <cell r="I100">
            <v>21</v>
          </cell>
          <cell r="J100">
            <v>22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李嘉雯</v>
          </cell>
          <cell r="C101">
            <v>0</v>
          </cell>
          <cell r="D101">
            <v>0</v>
          </cell>
          <cell r="E101">
            <v>0</v>
          </cell>
          <cell r="F101">
            <v>5</v>
          </cell>
          <cell r="G101">
            <v>2</v>
          </cell>
          <cell r="H101">
            <v>3</v>
          </cell>
          <cell r="I101">
            <v>21</v>
          </cell>
          <cell r="J101">
            <v>21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张梅珊</v>
          </cell>
          <cell r="C102">
            <v>0</v>
          </cell>
          <cell r="D102">
            <v>0</v>
          </cell>
          <cell r="E102">
            <v>0</v>
          </cell>
          <cell r="F102">
            <v>5</v>
          </cell>
          <cell r="G102">
            <v>5</v>
          </cell>
          <cell r="H102">
            <v>0</v>
          </cell>
          <cell r="I102">
            <v>21</v>
          </cell>
          <cell r="J102">
            <v>21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梁少婷</v>
          </cell>
          <cell r="C103">
            <v>0</v>
          </cell>
          <cell r="D103">
            <v>0</v>
          </cell>
          <cell r="E103">
            <v>0</v>
          </cell>
          <cell r="F103">
            <v>5</v>
          </cell>
          <cell r="G103">
            <v>7</v>
          </cell>
          <cell r="H103">
            <v>-3</v>
          </cell>
          <cell r="I103">
            <v>21</v>
          </cell>
          <cell r="J103">
            <v>22</v>
          </cell>
          <cell r="K103">
            <v>0</v>
          </cell>
          <cell r="L103">
            <v>0</v>
          </cell>
          <cell r="M103">
            <v>1</v>
          </cell>
        </row>
        <row r="104">
          <cell r="B104" t="str">
            <v>林加玲</v>
          </cell>
          <cell r="C104">
            <v>0</v>
          </cell>
          <cell r="D104">
            <v>0</v>
          </cell>
          <cell r="E104">
            <v>0</v>
          </cell>
          <cell r="F104">
            <v>5</v>
          </cell>
          <cell r="G104">
            <v>7</v>
          </cell>
          <cell r="H104">
            <v>-2</v>
          </cell>
          <cell r="I104">
            <v>21</v>
          </cell>
          <cell r="J104">
            <v>23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官美芹</v>
          </cell>
          <cell r="C105">
            <v>0</v>
          </cell>
          <cell r="D105">
            <v>0</v>
          </cell>
          <cell r="E105">
            <v>0</v>
          </cell>
          <cell r="F105">
            <v>5</v>
          </cell>
          <cell r="G105">
            <v>2</v>
          </cell>
          <cell r="H105">
            <v>3</v>
          </cell>
          <cell r="I105">
            <v>21</v>
          </cell>
          <cell r="J105">
            <v>23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卢国强</v>
          </cell>
          <cell r="C106">
            <v>0</v>
          </cell>
          <cell r="D106">
            <v>0</v>
          </cell>
          <cell r="E106">
            <v>0</v>
          </cell>
          <cell r="F106">
            <v>5</v>
          </cell>
          <cell r="G106">
            <v>0</v>
          </cell>
          <cell r="H106">
            <v>5</v>
          </cell>
          <cell r="I106">
            <v>21</v>
          </cell>
          <cell r="J106">
            <v>23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何就全</v>
          </cell>
          <cell r="C107">
            <v>0</v>
          </cell>
          <cell r="D107">
            <v>0</v>
          </cell>
          <cell r="E107">
            <v>0</v>
          </cell>
          <cell r="F107">
            <v>5</v>
          </cell>
          <cell r="G107">
            <v>0</v>
          </cell>
          <cell r="H107">
            <v>5</v>
          </cell>
          <cell r="I107">
            <v>21</v>
          </cell>
          <cell r="J107">
            <v>24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陈彩英</v>
          </cell>
          <cell r="C108">
            <v>0</v>
          </cell>
          <cell r="D108">
            <v>0</v>
          </cell>
          <cell r="E108">
            <v>0</v>
          </cell>
          <cell r="F108">
            <v>5</v>
          </cell>
          <cell r="G108">
            <v>2</v>
          </cell>
          <cell r="H108">
            <v>3</v>
          </cell>
          <cell r="I108">
            <v>21</v>
          </cell>
          <cell r="J108">
            <v>23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梁文清</v>
          </cell>
          <cell r="C109">
            <v>0</v>
          </cell>
          <cell r="D109">
            <v>0</v>
          </cell>
          <cell r="E109">
            <v>0</v>
          </cell>
          <cell r="F109">
            <v>10</v>
          </cell>
          <cell r="G109">
            <v>4</v>
          </cell>
          <cell r="H109">
            <v>6</v>
          </cell>
          <cell r="I109">
            <v>21</v>
          </cell>
          <cell r="J109">
            <v>24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徐婉青</v>
          </cell>
          <cell r="C110">
            <v>0</v>
          </cell>
          <cell r="D110">
            <v>0</v>
          </cell>
          <cell r="E110">
            <v>0</v>
          </cell>
          <cell r="F110">
            <v>5</v>
          </cell>
          <cell r="G110">
            <v>2</v>
          </cell>
          <cell r="H110">
            <v>3</v>
          </cell>
          <cell r="I110">
            <v>21</v>
          </cell>
          <cell r="J110">
            <v>23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吴志恩</v>
          </cell>
          <cell r="C111">
            <v>0</v>
          </cell>
          <cell r="D111">
            <v>0</v>
          </cell>
          <cell r="E111">
            <v>0</v>
          </cell>
          <cell r="F111">
            <v>5</v>
          </cell>
          <cell r="G111">
            <v>0</v>
          </cell>
          <cell r="H111">
            <v>5</v>
          </cell>
          <cell r="I111">
            <v>21</v>
          </cell>
          <cell r="J111">
            <v>23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饶锦秀</v>
          </cell>
          <cell r="C112">
            <v>0</v>
          </cell>
          <cell r="D112">
            <v>0</v>
          </cell>
          <cell r="E112">
            <v>0</v>
          </cell>
          <cell r="F112">
            <v>10</v>
          </cell>
          <cell r="G112">
            <v>12</v>
          </cell>
          <cell r="H112">
            <v>-2</v>
          </cell>
          <cell r="I112">
            <v>21</v>
          </cell>
          <cell r="J112">
            <v>24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黄绮婷</v>
          </cell>
          <cell r="C113">
            <v>0</v>
          </cell>
          <cell r="D113">
            <v>0</v>
          </cell>
          <cell r="E113">
            <v>0</v>
          </cell>
          <cell r="F113">
            <v>10</v>
          </cell>
          <cell r="G113">
            <v>13.5</v>
          </cell>
          <cell r="H113">
            <v>-3.5</v>
          </cell>
          <cell r="I113">
            <v>21</v>
          </cell>
          <cell r="J113">
            <v>22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陈晓露</v>
          </cell>
          <cell r="C114">
            <v>0</v>
          </cell>
          <cell r="D114">
            <v>0</v>
          </cell>
          <cell r="E114">
            <v>0</v>
          </cell>
          <cell r="F114">
            <v>5</v>
          </cell>
          <cell r="G114">
            <v>2</v>
          </cell>
          <cell r="H114">
            <v>3</v>
          </cell>
          <cell r="I114">
            <v>21</v>
          </cell>
          <cell r="J114">
            <v>22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陈晓纯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21</v>
          </cell>
          <cell r="J115">
            <v>22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陈剑敏</v>
          </cell>
          <cell r="C116">
            <v>0</v>
          </cell>
          <cell r="D116">
            <v>0</v>
          </cell>
          <cell r="E116">
            <v>0</v>
          </cell>
          <cell r="F116">
            <v>10</v>
          </cell>
          <cell r="G116">
            <v>6.5</v>
          </cell>
          <cell r="H116">
            <v>3.5</v>
          </cell>
          <cell r="I116">
            <v>21</v>
          </cell>
          <cell r="J116">
            <v>22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罗和云</v>
          </cell>
          <cell r="C117">
            <v>0</v>
          </cell>
          <cell r="D117">
            <v>0</v>
          </cell>
          <cell r="E117">
            <v>0</v>
          </cell>
          <cell r="F117">
            <v>15</v>
          </cell>
          <cell r="G117">
            <v>12</v>
          </cell>
          <cell r="H117">
            <v>3</v>
          </cell>
          <cell r="I117">
            <v>21</v>
          </cell>
          <cell r="J117">
            <v>22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梁霞</v>
          </cell>
          <cell r="C118">
            <v>0</v>
          </cell>
          <cell r="D118">
            <v>0</v>
          </cell>
          <cell r="E118">
            <v>0</v>
          </cell>
          <cell r="F118">
            <v>5</v>
          </cell>
          <cell r="G118">
            <v>5</v>
          </cell>
          <cell r="H118">
            <v>0</v>
          </cell>
          <cell r="I118">
            <v>21</v>
          </cell>
          <cell r="J118">
            <v>22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徐翩</v>
          </cell>
          <cell r="C119">
            <v>0</v>
          </cell>
          <cell r="D119">
            <v>0</v>
          </cell>
          <cell r="E119">
            <v>0</v>
          </cell>
          <cell r="F119">
            <v>10</v>
          </cell>
          <cell r="G119">
            <v>5</v>
          </cell>
          <cell r="H119">
            <v>5</v>
          </cell>
          <cell r="I119">
            <v>21</v>
          </cell>
          <cell r="J119">
            <v>21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张逸</v>
          </cell>
          <cell r="C120">
            <v>0</v>
          </cell>
          <cell r="D120">
            <v>0</v>
          </cell>
          <cell r="E120">
            <v>0</v>
          </cell>
          <cell r="F120">
            <v>10</v>
          </cell>
          <cell r="G120">
            <v>3</v>
          </cell>
          <cell r="H120">
            <v>1</v>
          </cell>
          <cell r="I120">
            <v>21</v>
          </cell>
          <cell r="J120">
            <v>15</v>
          </cell>
          <cell r="K120">
            <v>0</v>
          </cell>
          <cell r="L120">
            <v>0</v>
          </cell>
          <cell r="M120">
            <v>6</v>
          </cell>
        </row>
        <row r="121">
          <cell r="B121" t="str">
            <v>张懿</v>
          </cell>
          <cell r="C121">
            <v>0</v>
          </cell>
          <cell r="D121">
            <v>0</v>
          </cell>
          <cell r="E121">
            <v>0</v>
          </cell>
          <cell r="F121">
            <v>10</v>
          </cell>
          <cell r="G121">
            <v>10</v>
          </cell>
          <cell r="H121">
            <v>0</v>
          </cell>
          <cell r="I121">
            <v>21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严淑娴</v>
          </cell>
          <cell r="C122">
            <v>0</v>
          </cell>
          <cell r="D122">
            <v>0</v>
          </cell>
          <cell r="E122">
            <v>0</v>
          </cell>
          <cell r="F122">
            <v>15</v>
          </cell>
          <cell r="G122">
            <v>11</v>
          </cell>
          <cell r="H122">
            <v>4</v>
          </cell>
          <cell r="I122">
            <v>21</v>
          </cell>
          <cell r="J122">
            <v>22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万倩</v>
          </cell>
          <cell r="C123">
            <v>0</v>
          </cell>
          <cell r="D123">
            <v>0</v>
          </cell>
          <cell r="E123">
            <v>0</v>
          </cell>
          <cell r="F123">
            <v>5</v>
          </cell>
          <cell r="G123">
            <v>5</v>
          </cell>
          <cell r="H123">
            <v>0</v>
          </cell>
          <cell r="I123">
            <v>21</v>
          </cell>
          <cell r="J123">
            <v>21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黄红梅</v>
          </cell>
          <cell r="C124">
            <v>0</v>
          </cell>
          <cell r="D124">
            <v>0</v>
          </cell>
          <cell r="E124">
            <v>0</v>
          </cell>
          <cell r="F124">
            <v>10</v>
          </cell>
          <cell r="G124">
            <v>1</v>
          </cell>
          <cell r="H124">
            <v>9</v>
          </cell>
          <cell r="I124">
            <v>21</v>
          </cell>
          <cell r="J124">
            <v>22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王永平</v>
          </cell>
          <cell r="C125">
            <v>0</v>
          </cell>
          <cell r="D125">
            <v>0</v>
          </cell>
          <cell r="E125">
            <v>0</v>
          </cell>
          <cell r="F125">
            <v>5</v>
          </cell>
          <cell r="G125">
            <v>0</v>
          </cell>
          <cell r="H125">
            <v>5</v>
          </cell>
          <cell r="I125">
            <v>21</v>
          </cell>
          <cell r="J125">
            <v>23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李泳珊</v>
          </cell>
          <cell r="C126">
            <v>0</v>
          </cell>
          <cell r="D126">
            <v>0</v>
          </cell>
          <cell r="E126">
            <v>0</v>
          </cell>
          <cell r="F126">
            <v>5</v>
          </cell>
          <cell r="G126">
            <v>4</v>
          </cell>
          <cell r="H126">
            <v>1</v>
          </cell>
          <cell r="I126">
            <v>21</v>
          </cell>
          <cell r="J126">
            <v>23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徐敏玲</v>
          </cell>
          <cell r="C127">
            <v>0</v>
          </cell>
          <cell r="D127">
            <v>0</v>
          </cell>
          <cell r="E127">
            <v>0</v>
          </cell>
          <cell r="F127">
            <v>5</v>
          </cell>
          <cell r="G127">
            <v>0</v>
          </cell>
          <cell r="H127">
            <v>5</v>
          </cell>
          <cell r="I127">
            <v>21</v>
          </cell>
          <cell r="J127">
            <v>23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张剑玲</v>
          </cell>
          <cell r="C128">
            <v>0</v>
          </cell>
          <cell r="D128">
            <v>0</v>
          </cell>
          <cell r="E128">
            <v>0</v>
          </cell>
          <cell r="F128">
            <v>5</v>
          </cell>
          <cell r="G128">
            <v>0</v>
          </cell>
          <cell r="H128">
            <v>5</v>
          </cell>
          <cell r="I128">
            <v>21</v>
          </cell>
          <cell r="J128">
            <v>24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阮绮珊</v>
          </cell>
          <cell r="C129">
            <v>0</v>
          </cell>
          <cell r="D129">
            <v>0</v>
          </cell>
          <cell r="E129">
            <v>0</v>
          </cell>
          <cell r="F129">
            <v>5</v>
          </cell>
          <cell r="G129">
            <v>5</v>
          </cell>
          <cell r="H129">
            <v>0</v>
          </cell>
          <cell r="I129">
            <v>21</v>
          </cell>
          <cell r="J129">
            <v>24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梁莉</v>
          </cell>
          <cell r="C130">
            <v>0</v>
          </cell>
          <cell r="D130">
            <v>0</v>
          </cell>
          <cell r="E130">
            <v>0</v>
          </cell>
          <cell r="F130">
            <v>5</v>
          </cell>
          <cell r="G130">
            <v>0</v>
          </cell>
          <cell r="H130">
            <v>5</v>
          </cell>
          <cell r="I130">
            <v>21</v>
          </cell>
          <cell r="J130">
            <v>23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林柏健</v>
          </cell>
          <cell r="C131">
            <v>0</v>
          </cell>
          <cell r="D131">
            <v>0</v>
          </cell>
          <cell r="E131">
            <v>0</v>
          </cell>
          <cell r="F131">
            <v>5</v>
          </cell>
          <cell r="G131">
            <v>5</v>
          </cell>
          <cell r="H131">
            <v>0</v>
          </cell>
          <cell r="I131">
            <v>21</v>
          </cell>
          <cell r="J131">
            <v>23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唐榕玫</v>
          </cell>
          <cell r="C132">
            <v>0</v>
          </cell>
          <cell r="D132">
            <v>0</v>
          </cell>
          <cell r="E132">
            <v>0</v>
          </cell>
          <cell r="F132">
            <v>5</v>
          </cell>
          <cell r="G132">
            <v>0</v>
          </cell>
          <cell r="H132">
            <v>5</v>
          </cell>
          <cell r="I132">
            <v>21</v>
          </cell>
          <cell r="J132">
            <v>23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陈美霞</v>
          </cell>
          <cell r="C133">
            <v>0</v>
          </cell>
          <cell r="D133">
            <v>0</v>
          </cell>
          <cell r="E133">
            <v>0</v>
          </cell>
          <cell r="F133">
            <v>10</v>
          </cell>
          <cell r="G133">
            <v>2</v>
          </cell>
          <cell r="H133">
            <v>8</v>
          </cell>
          <cell r="I133">
            <v>21</v>
          </cell>
          <cell r="J133">
            <v>24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黎绮敏</v>
          </cell>
          <cell r="C134">
            <v>0</v>
          </cell>
          <cell r="D134">
            <v>0</v>
          </cell>
          <cell r="E134">
            <v>0</v>
          </cell>
          <cell r="F134">
            <v>5</v>
          </cell>
          <cell r="G134">
            <v>0</v>
          </cell>
          <cell r="H134">
            <v>5</v>
          </cell>
          <cell r="I134">
            <v>21</v>
          </cell>
          <cell r="J134">
            <v>22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阮焯豪</v>
          </cell>
          <cell r="C135">
            <v>0</v>
          </cell>
          <cell r="D135">
            <v>0</v>
          </cell>
          <cell r="E135">
            <v>0</v>
          </cell>
          <cell r="F135">
            <v>5</v>
          </cell>
          <cell r="G135">
            <v>0</v>
          </cell>
          <cell r="H135">
            <v>5</v>
          </cell>
          <cell r="I135">
            <v>21</v>
          </cell>
          <cell r="J135">
            <v>22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阮淑芳</v>
          </cell>
          <cell r="C136">
            <v>0</v>
          </cell>
          <cell r="D136">
            <v>0</v>
          </cell>
          <cell r="E136">
            <v>0</v>
          </cell>
          <cell r="F136">
            <v>5</v>
          </cell>
          <cell r="G136">
            <v>0</v>
          </cell>
          <cell r="H136">
            <v>5</v>
          </cell>
          <cell r="I136">
            <v>21</v>
          </cell>
          <cell r="J136">
            <v>19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胡颖莉</v>
          </cell>
          <cell r="C137">
            <v>0</v>
          </cell>
          <cell r="D137">
            <v>0</v>
          </cell>
          <cell r="E137">
            <v>0</v>
          </cell>
          <cell r="F137">
            <v>5</v>
          </cell>
          <cell r="G137">
            <v>0</v>
          </cell>
          <cell r="H137">
            <v>5</v>
          </cell>
          <cell r="I137">
            <v>21</v>
          </cell>
          <cell r="J137">
            <v>22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罗配华</v>
          </cell>
          <cell r="C138">
            <v>0</v>
          </cell>
          <cell r="D138">
            <v>0</v>
          </cell>
          <cell r="E138">
            <v>0</v>
          </cell>
          <cell r="F138">
            <v>10</v>
          </cell>
          <cell r="G138">
            <v>10</v>
          </cell>
          <cell r="H138">
            <v>0</v>
          </cell>
          <cell r="I138">
            <v>21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杨李红</v>
          </cell>
          <cell r="C139">
            <v>0</v>
          </cell>
          <cell r="D139">
            <v>0</v>
          </cell>
          <cell r="E139">
            <v>0</v>
          </cell>
          <cell r="F139">
            <v>5</v>
          </cell>
          <cell r="G139">
            <v>0</v>
          </cell>
          <cell r="H139">
            <v>5</v>
          </cell>
          <cell r="I139">
            <v>21</v>
          </cell>
          <cell r="J139">
            <v>23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李梅花</v>
          </cell>
          <cell r="C140">
            <v>0</v>
          </cell>
          <cell r="D140">
            <v>0</v>
          </cell>
          <cell r="E140">
            <v>0</v>
          </cell>
          <cell r="F140">
            <v>5</v>
          </cell>
          <cell r="G140">
            <v>0</v>
          </cell>
          <cell r="H140">
            <v>5</v>
          </cell>
          <cell r="I140">
            <v>21</v>
          </cell>
          <cell r="J140">
            <v>22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杨钰</v>
          </cell>
          <cell r="C141">
            <v>0</v>
          </cell>
          <cell r="D141">
            <v>0</v>
          </cell>
          <cell r="E141">
            <v>0</v>
          </cell>
          <cell r="F141">
            <v>10</v>
          </cell>
          <cell r="G141">
            <v>2</v>
          </cell>
          <cell r="H141">
            <v>8</v>
          </cell>
          <cell r="I141">
            <v>21</v>
          </cell>
          <cell r="J141">
            <v>23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蔡连弟</v>
          </cell>
          <cell r="C142">
            <v>0</v>
          </cell>
          <cell r="D142">
            <v>0</v>
          </cell>
          <cell r="E142">
            <v>0</v>
          </cell>
          <cell r="F142">
            <v>5</v>
          </cell>
          <cell r="G142">
            <v>0</v>
          </cell>
          <cell r="H142">
            <v>5</v>
          </cell>
          <cell r="I142">
            <v>21</v>
          </cell>
          <cell r="J142">
            <v>20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刘志凯</v>
          </cell>
          <cell r="C143">
            <v>0</v>
          </cell>
          <cell r="D143">
            <v>0</v>
          </cell>
          <cell r="E143">
            <v>0</v>
          </cell>
          <cell r="F143">
            <v>5</v>
          </cell>
          <cell r="G143">
            <v>0</v>
          </cell>
          <cell r="H143">
            <v>5</v>
          </cell>
          <cell r="I143">
            <v>21</v>
          </cell>
          <cell r="J143">
            <v>21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余绮娜</v>
          </cell>
          <cell r="C144">
            <v>0</v>
          </cell>
          <cell r="D144">
            <v>0</v>
          </cell>
          <cell r="E144">
            <v>0</v>
          </cell>
          <cell r="F144">
            <v>5</v>
          </cell>
          <cell r="G144">
            <v>0</v>
          </cell>
          <cell r="H144">
            <v>5</v>
          </cell>
          <cell r="I144">
            <v>21</v>
          </cell>
          <cell r="J144">
            <v>21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邓佩怡</v>
          </cell>
          <cell r="C145">
            <v>0</v>
          </cell>
          <cell r="D145">
            <v>0</v>
          </cell>
          <cell r="E145">
            <v>0</v>
          </cell>
          <cell r="F145">
            <v>5</v>
          </cell>
          <cell r="G145">
            <v>5</v>
          </cell>
          <cell r="H145">
            <v>0</v>
          </cell>
          <cell r="I145">
            <v>21</v>
          </cell>
          <cell r="J145">
            <v>22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卢沛玲</v>
          </cell>
          <cell r="C146">
            <v>0</v>
          </cell>
          <cell r="D146">
            <v>0</v>
          </cell>
          <cell r="E146">
            <v>0</v>
          </cell>
          <cell r="F146">
            <v>5</v>
          </cell>
          <cell r="G146">
            <v>0</v>
          </cell>
          <cell r="H146">
            <v>5</v>
          </cell>
          <cell r="I146">
            <v>21</v>
          </cell>
          <cell r="J146">
            <v>22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郑韵绮</v>
          </cell>
          <cell r="C147">
            <v>0</v>
          </cell>
          <cell r="D147">
            <v>0</v>
          </cell>
          <cell r="E147">
            <v>0</v>
          </cell>
          <cell r="F147">
            <v>15</v>
          </cell>
          <cell r="G147">
            <v>10</v>
          </cell>
          <cell r="H147">
            <v>5</v>
          </cell>
          <cell r="I147">
            <v>21</v>
          </cell>
          <cell r="J147">
            <v>21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袁泳燕</v>
          </cell>
          <cell r="C148">
            <v>0</v>
          </cell>
          <cell r="D148">
            <v>0</v>
          </cell>
          <cell r="E148">
            <v>0</v>
          </cell>
          <cell r="F148">
            <v>5</v>
          </cell>
          <cell r="G148">
            <v>0</v>
          </cell>
          <cell r="H148">
            <v>5</v>
          </cell>
          <cell r="I148">
            <v>21</v>
          </cell>
          <cell r="J148">
            <v>21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袁俊智</v>
          </cell>
          <cell r="C149">
            <v>0</v>
          </cell>
          <cell r="D149">
            <v>0</v>
          </cell>
          <cell r="E149">
            <v>0</v>
          </cell>
          <cell r="F149">
            <v>5</v>
          </cell>
          <cell r="G149">
            <v>0</v>
          </cell>
          <cell r="H149">
            <v>5</v>
          </cell>
          <cell r="I149">
            <v>21</v>
          </cell>
          <cell r="J149">
            <v>21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梁朝伟</v>
          </cell>
          <cell r="C150">
            <v>0</v>
          </cell>
          <cell r="D150">
            <v>0</v>
          </cell>
          <cell r="E150">
            <v>0</v>
          </cell>
          <cell r="F150">
            <v>5</v>
          </cell>
          <cell r="G150">
            <v>0</v>
          </cell>
          <cell r="H150">
            <v>5</v>
          </cell>
          <cell r="I150">
            <v>21</v>
          </cell>
          <cell r="J150">
            <v>20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陈蔼婷</v>
          </cell>
          <cell r="C151">
            <v>0</v>
          </cell>
          <cell r="D151">
            <v>0</v>
          </cell>
          <cell r="E151">
            <v>0</v>
          </cell>
          <cell r="F151">
            <v>5</v>
          </cell>
          <cell r="G151">
            <v>2</v>
          </cell>
          <cell r="H151">
            <v>3</v>
          </cell>
          <cell r="I151">
            <v>21</v>
          </cell>
          <cell r="J151">
            <v>23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林银</v>
          </cell>
          <cell r="C152">
            <v>0</v>
          </cell>
          <cell r="D152">
            <v>0</v>
          </cell>
          <cell r="E152">
            <v>0</v>
          </cell>
          <cell r="F152">
            <v>5</v>
          </cell>
          <cell r="G152">
            <v>0</v>
          </cell>
          <cell r="H152">
            <v>5</v>
          </cell>
          <cell r="I152">
            <v>21</v>
          </cell>
          <cell r="J152">
            <v>21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周光峰</v>
          </cell>
          <cell r="C153">
            <v>0</v>
          </cell>
          <cell r="D153">
            <v>0</v>
          </cell>
          <cell r="E153">
            <v>0</v>
          </cell>
          <cell r="F153">
            <v>5</v>
          </cell>
          <cell r="G153">
            <v>0</v>
          </cell>
          <cell r="H153">
            <v>5</v>
          </cell>
          <cell r="I153">
            <v>21</v>
          </cell>
          <cell r="J153">
            <v>22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吕凤萍</v>
          </cell>
          <cell r="C154">
            <v>0</v>
          </cell>
          <cell r="D154">
            <v>0</v>
          </cell>
          <cell r="E154">
            <v>0</v>
          </cell>
          <cell r="F154">
            <v>5</v>
          </cell>
          <cell r="G154">
            <v>0</v>
          </cell>
          <cell r="H154">
            <v>5</v>
          </cell>
          <cell r="I154">
            <v>21</v>
          </cell>
          <cell r="J154">
            <v>19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麦俊杰</v>
          </cell>
          <cell r="C155">
            <v>0</v>
          </cell>
          <cell r="D155">
            <v>0</v>
          </cell>
          <cell r="E155">
            <v>0</v>
          </cell>
          <cell r="F155">
            <v>5</v>
          </cell>
          <cell r="G155">
            <v>0</v>
          </cell>
          <cell r="H155">
            <v>5</v>
          </cell>
          <cell r="I155">
            <v>21</v>
          </cell>
          <cell r="J155">
            <v>27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陈绿纯</v>
          </cell>
          <cell r="C156">
            <v>0</v>
          </cell>
          <cell r="D156">
            <v>0</v>
          </cell>
          <cell r="E156">
            <v>0</v>
          </cell>
          <cell r="F156">
            <v>5</v>
          </cell>
          <cell r="G156">
            <v>4</v>
          </cell>
          <cell r="H156">
            <v>1</v>
          </cell>
          <cell r="I156">
            <v>21</v>
          </cell>
          <cell r="J156">
            <v>21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蔡杏燕</v>
          </cell>
          <cell r="C157">
            <v>0</v>
          </cell>
          <cell r="D157">
            <v>0</v>
          </cell>
          <cell r="E157">
            <v>0</v>
          </cell>
          <cell r="F157">
            <v>5</v>
          </cell>
          <cell r="G157">
            <v>2</v>
          </cell>
          <cell r="H157">
            <v>3</v>
          </cell>
          <cell r="I157">
            <v>21</v>
          </cell>
          <cell r="J157">
            <v>27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苏楚雯</v>
          </cell>
          <cell r="C158">
            <v>0</v>
          </cell>
          <cell r="D158">
            <v>0</v>
          </cell>
          <cell r="E158">
            <v>0</v>
          </cell>
          <cell r="F158">
            <v>5</v>
          </cell>
          <cell r="G158">
            <v>0</v>
          </cell>
          <cell r="H158">
            <v>5</v>
          </cell>
          <cell r="I158">
            <v>21</v>
          </cell>
          <cell r="J158">
            <v>26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苏旺娣</v>
          </cell>
          <cell r="C159">
            <v>0</v>
          </cell>
          <cell r="D159">
            <v>0</v>
          </cell>
          <cell r="E159">
            <v>0</v>
          </cell>
          <cell r="F159">
            <v>5</v>
          </cell>
          <cell r="G159">
            <v>4</v>
          </cell>
          <cell r="H159">
            <v>1</v>
          </cell>
          <cell r="I159">
            <v>21</v>
          </cell>
          <cell r="J159">
            <v>26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梁培芬</v>
          </cell>
          <cell r="C160">
            <v>0</v>
          </cell>
          <cell r="D160">
            <v>0</v>
          </cell>
          <cell r="E160">
            <v>0</v>
          </cell>
          <cell r="F160">
            <v>5</v>
          </cell>
          <cell r="G160">
            <v>0</v>
          </cell>
          <cell r="H160">
            <v>5</v>
          </cell>
          <cell r="I160">
            <v>21</v>
          </cell>
          <cell r="J160">
            <v>26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杨娟</v>
          </cell>
          <cell r="C161">
            <v>0</v>
          </cell>
          <cell r="D161">
            <v>0</v>
          </cell>
          <cell r="E161">
            <v>0</v>
          </cell>
          <cell r="F161">
            <v>5</v>
          </cell>
          <cell r="G161">
            <v>6</v>
          </cell>
          <cell r="H161">
            <v>-1</v>
          </cell>
          <cell r="I161">
            <v>21</v>
          </cell>
          <cell r="J161">
            <v>27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朱绮雯</v>
          </cell>
          <cell r="C162">
            <v>0</v>
          </cell>
          <cell r="D162">
            <v>0</v>
          </cell>
          <cell r="E162">
            <v>0</v>
          </cell>
          <cell r="F162">
            <v>5</v>
          </cell>
          <cell r="G162">
            <v>5</v>
          </cell>
          <cell r="H162">
            <v>0</v>
          </cell>
          <cell r="I162">
            <v>21</v>
          </cell>
          <cell r="J162">
            <v>27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杨群芳</v>
          </cell>
          <cell r="C163">
            <v>0</v>
          </cell>
          <cell r="D163">
            <v>0</v>
          </cell>
          <cell r="E163">
            <v>0</v>
          </cell>
          <cell r="F163">
            <v>10</v>
          </cell>
          <cell r="G163">
            <v>8</v>
          </cell>
          <cell r="H163">
            <v>2</v>
          </cell>
          <cell r="I163">
            <v>21</v>
          </cell>
          <cell r="J163">
            <v>26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谭世聪</v>
          </cell>
          <cell r="C164">
            <v>0</v>
          </cell>
          <cell r="D164">
            <v>0</v>
          </cell>
          <cell r="E164">
            <v>0</v>
          </cell>
          <cell r="F164">
            <v>5</v>
          </cell>
          <cell r="G164">
            <v>4</v>
          </cell>
          <cell r="H164">
            <v>1</v>
          </cell>
          <cell r="I164">
            <v>21</v>
          </cell>
          <cell r="J164">
            <v>20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 t="str">
            <v>肖尔广</v>
          </cell>
          <cell r="C165">
            <v>0</v>
          </cell>
          <cell r="D165">
            <v>0</v>
          </cell>
          <cell r="E165">
            <v>0</v>
          </cell>
          <cell r="F165">
            <v>5</v>
          </cell>
          <cell r="G165">
            <v>2</v>
          </cell>
          <cell r="H165">
            <v>3</v>
          </cell>
          <cell r="I165">
            <v>21</v>
          </cell>
          <cell r="J165">
            <v>21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梁丽芳</v>
          </cell>
          <cell r="C166">
            <v>0</v>
          </cell>
          <cell r="D166">
            <v>0</v>
          </cell>
          <cell r="E166">
            <v>0</v>
          </cell>
          <cell r="F166">
            <v>5</v>
          </cell>
          <cell r="G166">
            <v>4</v>
          </cell>
          <cell r="H166">
            <v>1</v>
          </cell>
          <cell r="I166">
            <v>21</v>
          </cell>
          <cell r="J166">
            <v>21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高嘉俊</v>
          </cell>
          <cell r="C167">
            <v>0</v>
          </cell>
          <cell r="D167">
            <v>0</v>
          </cell>
          <cell r="E167">
            <v>0</v>
          </cell>
          <cell r="F167">
            <v>5</v>
          </cell>
          <cell r="G167">
            <v>2</v>
          </cell>
          <cell r="H167">
            <v>3</v>
          </cell>
          <cell r="I167">
            <v>21</v>
          </cell>
          <cell r="J167">
            <v>21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李小瑜</v>
          </cell>
          <cell r="C168">
            <v>0</v>
          </cell>
          <cell r="D168">
            <v>0</v>
          </cell>
          <cell r="E168">
            <v>0</v>
          </cell>
          <cell r="F168">
            <v>5</v>
          </cell>
          <cell r="G168">
            <v>3</v>
          </cell>
          <cell r="H168">
            <v>2</v>
          </cell>
          <cell r="I168">
            <v>21</v>
          </cell>
          <cell r="J168">
            <v>23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曾天文</v>
          </cell>
          <cell r="C169">
            <v>0</v>
          </cell>
          <cell r="D169">
            <v>0</v>
          </cell>
          <cell r="E169">
            <v>0</v>
          </cell>
          <cell r="F169">
            <v>5</v>
          </cell>
          <cell r="G169">
            <v>0</v>
          </cell>
          <cell r="H169">
            <v>5</v>
          </cell>
          <cell r="I169">
            <v>21</v>
          </cell>
          <cell r="J169">
            <v>20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周洁仪</v>
          </cell>
          <cell r="C170">
            <v>0</v>
          </cell>
          <cell r="D170">
            <v>0</v>
          </cell>
          <cell r="E170">
            <v>0</v>
          </cell>
          <cell r="F170">
            <v>5</v>
          </cell>
          <cell r="G170">
            <v>0</v>
          </cell>
          <cell r="H170">
            <v>5</v>
          </cell>
          <cell r="I170">
            <v>21</v>
          </cell>
          <cell r="J170">
            <v>21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黄琴</v>
          </cell>
          <cell r="C171">
            <v>0</v>
          </cell>
          <cell r="D171">
            <v>0</v>
          </cell>
          <cell r="E171">
            <v>0</v>
          </cell>
          <cell r="F171">
            <v>10</v>
          </cell>
          <cell r="G171">
            <v>10</v>
          </cell>
          <cell r="H171">
            <v>0</v>
          </cell>
          <cell r="I171">
            <v>21</v>
          </cell>
          <cell r="J171">
            <v>21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吴银婵</v>
          </cell>
          <cell r="C172">
            <v>0</v>
          </cell>
          <cell r="D172">
            <v>0</v>
          </cell>
          <cell r="E172">
            <v>0</v>
          </cell>
          <cell r="F172">
            <v>5</v>
          </cell>
          <cell r="G172">
            <v>5</v>
          </cell>
          <cell r="H172">
            <v>0</v>
          </cell>
          <cell r="I172">
            <v>21</v>
          </cell>
          <cell r="J172">
            <v>22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吴海健</v>
          </cell>
          <cell r="C173">
            <v>0</v>
          </cell>
          <cell r="D173">
            <v>0</v>
          </cell>
          <cell r="E173">
            <v>0</v>
          </cell>
          <cell r="F173">
            <v>5</v>
          </cell>
          <cell r="G173">
            <v>0</v>
          </cell>
          <cell r="H173">
            <v>5</v>
          </cell>
          <cell r="I173">
            <v>21</v>
          </cell>
          <cell r="J173">
            <v>20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区燕婷</v>
          </cell>
          <cell r="C174">
            <v>0</v>
          </cell>
          <cell r="D174">
            <v>0</v>
          </cell>
          <cell r="E174">
            <v>0</v>
          </cell>
          <cell r="F174">
            <v>10</v>
          </cell>
          <cell r="G174">
            <v>0</v>
          </cell>
          <cell r="H174">
            <v>10</v>
          </cell>
          <cell r="I174">
            <v>21</v>
          </cell>
          <cell r="J174">
            <v>24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梁杏恩</v>
          </cell>
          <cell r="C175">
            <v>0</v>
          </cell>
          <cell r="D175">
            <v>0</v>
          </cell>
          <cell r="E175">
            <v>0</v>
          </cell>
          <cell r="F175">
            <v>5</v>
          </cell>
          <cell r="G175">
            <v>0</v>
          </cell>
          <cell r="H175">
            <v>5</v>
          </cell>
          <cell r="I175">
            <v>21</v>
          </cell>
          <cell r="J175">
            <v>20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张彦</v>
          </cell>
          <cell r="C176">
            <v>0</v>
          </cell>
          <cell r="D176">
            <v>0</v>
          </cell>
          <cell r="E176">
            <v>0</v>
          </cell>
          <cell r="F176">
            <v>5</v>
          </cell>
          <cell r="G176">
            <v>0</v>
          </cell>
          <cell r="H176">
            <v>5</v>
          </cell>
          <cell r="I176">
            <v>21</v>
          </cell>
          <cell r="J176">
            <v>21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吴芷晴</v>
          </cell>
          <cell r="C177">
            <v>0</v>
          </cell>
          <cell r="D177">
            <v>0</v>
          </cell>
          <cell r="E177">
            <v>0</v>
          </cell>
          <cell r="F177">
            <v>5</v>
          </cell>
          <cell r="G177">
            <v>0</v>
          </cell>
          <cell r="H177">
            <v>5</v>
          </cell>
          <cell r="I177">
            <v>21</v>
          </cell>
          <cell r="J177">
            <v>21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叶笑梅</v>
          </cell>
          <cell r="C178">
            <v>0</v>
          </cell>
          <cell r="D178">
            <v>0</v>
          </cell>
          <cell r="E178">
            <v>0</v>
          </cell>
          <cell r="F178">
            <v>10</v>
          </cell>
          <cell r="G178">
            <v>3</v>
          </cell>
          <cell r="H178">
            <v>7</v>
          </cell>
          <cell r="I178">
            <v>21</v>
          </cell>
          <cell r="J178">
            <v>22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邱汶娴</v>
          </cell>
          <cell r="C179">
            <v>0</v>
          </cell>
          <cell r="D179">
            <v>0</v>
          </cell>
          <cell r="E179">
            <v>0</v>
          </cell>
          <cell r="F179">
            <v>5</v>
          </cell>
          <cell r="G179">
            <v>0</v>
          </cell>
          <cell r="H179">
            <v>5</v>
          </cell>
          <cell r="I179">
            <v>21</v>
          </cell>
          <cell r="J179">
            <v>21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梁洁丽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21</v>
          </cell>
          <cell r="J180">
            <v>21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朴明玉</v>
          </cell>
          <cell r="C181">
            <v>0</v>
          </cell>
          <cell r="D181">
            <v>0</v>
          </cell>
          <cell r="E181">
            <v>0</v>
          </cell>
          <cell r="F181">
            <v>5</v>
          </cell>
          <cell r="G181">
            <v>0</v>
          </cell>
          <cell r="H181">
            <v>5</v>
          </cell>
          <cell r="I181">
            <v>21</v>
          </cell>
          <cell r="J181">
            <v>20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林起凤</v>
          </cell>
          <cell r="C182">
            <v>0</v>
          </cell>
          <cell r="D182">
            <v>0</v>
          </cell>
          <cell r="E182">
            <v>0</v>
          </cell>
          <cell r="F182">
            <v>5</v>
          </cell>
          <cell r="G182">
            <v>5</v>
          </cell>
          <cell r="H182">
            <v>0</v>
          </cell>
          <cell r="I182">
            <v>21</v>
          </cell>
          <cell r="J182">
            <v>24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吴小兰</v>
          </cell>
          <cell r="C183">
            <v>0</v>
          </cell>
          <cell r="D183">
            <v>0</v>
          </cell>
          <cell r="E183">
            <v>0</v>
          </cell>
          <cell r="F183">
            <v>5</v>
          </cell>
          <cell r="G183">
            <v>0</v>
          </cell>
          <cell r="H183">
            <v>5</v>
          </cell>
          <cell r="I183">
            <v>21</v>
          </cell>
          <cell r="J183">
            <v>20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吴丽君</v>
          </cell>
          <cell r="C184">
            <v>0</v>
          </cell>
          <cell r="D184">
            <v>0</v>
          </cell>
          <cell r="E184">
            <v>0</v>
          </cell>
          <cell r="F184">
            <v>5</v>
          </cell>
          <cell r="G184">
            <v>0</v>
          </cell>
          <cell r="H184">
            <v>5</v>
          </cell>
          <cell r="I184">
            <v>21</v>
          </cell>
          <cell r="J184">
            <v>20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麦文钊</v>
          </cell>
          <cell r="C185">
            <v>0</v>
          </cell>
          <cell r="D185">
            <v>0</v>
          </cell>
          <cell r="E185">
            <v>0</v>
          </cell>
          <cell r="F185">
            <v>5</v>
          </cell>
          <cell r="G185">
            <v>2</v>
          </cell>
          <cell r="H185">
            <v>1</v>
          </cell>
          <cell r="I185">
            <v>21</v>
          </cell>
          <cell r="J185">
            <v>19</v>
          </cell>
          <cell r="K185">
            <v>0</v>
          </cell>
          <cell r="L185">
            <v>0</v>
          </cell>
          <cell r="M185">
            <v>2</v>
          </cell>
        </row>
        <row r="186">
          <cell r="B186" t="str">
            <v>陈婷</v>
          </cell>
          <cell r="C186">
            <v>0</v>
          </cell>
          <cell r="D186">
            <v>0</v>
          </cell>
          <cell r="E186">
            <v>0</v>
          </cell>
          <cell r="F186">
            <v>5</v>
          </cell>
          <cell r="G186">
            <v>0</v>
          </cell>
          <cell r="H186">
            <v>5</v>
          </cell>
          <cell r="I186">
            <v>21</v>
          </cell>
          <cell r="J186">
            <v>18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林虹</v>
          </cell>
          <cell r="C187">
            <v>0</v>
          </cell>
          <cell r="D187">
            <v>0</v>
          </cell>
          <cell r="E187">
            <v>0</v>
          </cell>
          <cell r="F187">
            <v>5</v>
          </cell>
          <cell r="G187">
            <v>0</v>
          </cell>
          <cell r="H187">
            <v>5</v>
          </cell>
          <cell r="I187">
            <v>21</v>
          </cell>
          <cell r="J187">
            <v>22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吴小苗</v>
          </cell>
          <cell r="C188">
            <v>0</v>
          </cell>
          <cell r="D188">
            <v>0</v>
          </cell>
          <cell r="E188">
            <v>0</v>
          </cell>
          <cell r="F188">
            <v>5</v>
          </cell>
          <cell r="G188">
            <v>3</v>
          </cell>
          <cell r="H188">
            <v>2</v>
          </cell>
          <cell r="I188">
            <v>21</v>
          </cell>
          <cell r="J188">
            <v>26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严开珍</v>
          </cell>
          <cell r="C189">
            <v>0</v>
          </cell>
          <cell r="D189">
            <v>0</v>
          </cell>
          <cell r="E189">
            <v>0</v>
          </cell>
          <cell r="F189">
            <v>5</v>
          </cell>
          <cell r="G189">
            <v>0</v>
          </cell>
          <cell r="H189">
            <v>5</v>
          </cell>
          <cell r="I189">
            <v>21</v>
          </cell>
          <cell r="J189">
            <v>21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黄晓嫣</v>
          </cell>
          <cell r="C190">
            <v>0</v>
          </cell>
          <cell r="D190">
            <v>0</v>
          </cell>
          <cell r="E190">
            <v>0</v>
          </cell>
          <cell r="F190">
            <v>5</v>
          </cell>
          <cell r="G190">
            <v>0</v>
          </cell>
          <cell r="H190">
            <v>5</v>
          </cell>
          <cell r="I190">
            <v>21</v>
          </cell>
          <cell r="J190">
            <v>24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梁嘉欣</v>
          </cell>
          <cell r="C191">
            <v>0</v>
          </cell>
          <cell r="D191">
            <v>0</v>
          </cell>
          <cell r="E191">
            <v>0</v>
          </cell>
          <cell r="F191">
            <v>5</v>
          </cell>
          <cell r="G191">
            <v>0</v>
          </cell>
          <cell r="H191">
            <v>5</v>
          </cell>
          <cell r="I191">
            <v>21</v>
          </cell>
          <cell r="J191">
            <v>25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梁丽婵</v>
          </cell>
          <cell r="C192">
            <v>0</v>
          </cell>
          <cell r="D192">
            <v>0</v>
          </cell>
          <cell r="E192">
            <v>0</v>
          </cell>
          <cell r="F192">
            <v>5</v>
          </cell>
          <cell r="G192">
            <v>0</v>
          </cell>
          <cell r="H192">
            <v>5</v>
          </cell>
          <cell r="I192">
            <v>21</v>
          </cell>
          <cell r="J192">
            <v>24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曾广灿</v>
          </cell>
          <cell r="C193">
            <v>0</v>
          </cell>
          <cell r="D193">
            <v>0</v>
          </cell>
          <cell r="E193">
            <v>0</v>
          </cell>
          <cell r="F193">
            <v>5</v>
          </cell>
          <cell r="G193">
            <v>0</v>
          </cell>
          <cell r="H193">
            <v>5</v>
          </cell>
          <cell r="I193">
            <v>21</v>
          </cell>
          <cell r="J193">
            <v>23</v>
          </cell>
          <cell r="K193">
            <v>0</v>
          </cell>
          <cell r="L193">
            <v>0</v>
          </cell>
          <cell r="M193">
            <v>0</v>
          </cell>
        </row>
        <row r="194">
          <cell r="B194" t="str">
            <v>余倩莹</v>
          </cell>
          <cell r="C194">
            <v>0</v>
          </cell>
          <cell r="D194">
            <v>0</v>
          </cell>
          <cell r="E194">
            <v>0</v>
          </cell>
          <cell r="F194">
            <v>5</v>
          </cell>
          <cell r="G194">
            <v>0</v>
          </cell>
          <cell r="H194">
            <v>5</v>
          </cell>
          <cell r="I194">
            <v>21</v>
          </cell>
          <cell r="J194">
            <v>23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严敏仪</v>
          </cell>
          <cell r="C195">
            <v>0</v>
          </cell>
          <cell r="D195">
            <v>0</v>
          </cell>
          <cell r="E195">
            <v>0</v>
          </cell>
          <cell r="F195">
            <v>5</v>
          </cell>
          <cell r="G195">
            <v>0</v>
          </cell>
          <cell r="H195">
            <v>5</v>
          </cell>
          <cell r="I195">
            <v>21</v>
          </cell>
          <cell r="J195">
            <v>23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陈素珍</v>
          </cell>
          <cell r="C196">
            <v>0</v>
          </cell>
          <cell r="D196">
            <v>0</v>
          </cell>
          <cell r="E196">
            <v>0</v>
          </cell>
          <cell r="F196">
            <v>5</v>
          </cell>
          <cell r="G196">
            <v>0</v>
          </cell>
          <cell r="H196">
            <v>5</v>
          </cell>
          <cell r="I196">
            <v>21</v>
          </cell>
          <cell r="J196">
            <v>23</v>
          </cell>
          <cell r="K196">
            <v>0</v>
          </cell>
          <cell r="L196">
            <v>0</v>
          </cell>
          <cell r="M196">
            <v>0</v>
          </cell>
        </row>
        <row r="197">
          <cell r="B197" t="str">
            <v>钟金鑫</v>
          </cell>
          <cell r="C197">
            <v>0</v>
          </cell>
          <cell r="D197">
            <v>0</v>
          </cell>
          <cell r="E197">
            <v>0</v>
          </cell>
          <cell r="F197">
            <v>5</v>
          </cell>
          <cell r="G197">
            <v>0</v>
          </cell>
          <cell r="H197">
            <v>5</v>
          </cell>
          <cell r="I197">
            <v>21</v>
          </cell>
          <cell r="J197">
            <v>23</v>
          </cell>
          <cell r="K197">
            <v>0</v>
          </cell>
          <cell r="L197">
            <v>0</v>
          </cell>
          <cell r="M197">
            <v>0</v>
          </cell>
        </row>
        <row r="198">
          <cell r="B198" t="str">
            <v>高慧芬</v>
          </cell>
          <cell r="C198">
            <v>0</v>
          </cell>
          <cell r="D198">
            <v>0</v>
          </cell>
          <cell r="E198">
            <v>0</v>
          </cell>
          <cell r="F198">
            <v>5</v>
          </cell>
          <cell r="G198">
            <v>0</v>
          </cell>
          <cell r="H198">
            <v>5</v>
          </cell>
          <cell r="I198">
            <v>21</v>
          </cell>
          <cell r="J198">
            <v>20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郭静雯</v>
          </cell>
          <cell r="C199">
            <v>0</v>
          </cell>
          <cell r="D199">
            <v>0</v>
          </cell>
          <cell r="E199">
            <v>0</v>
          </cell>
          <cell r="F199">
            <v>5</v>
          </cell>
          <cell r="G199">
            <v>1</v>
          </cell>
          <cell r="H199">
            <v>4</v>
          </cell>
          <cell r="I199">
            <v>21</v>
          </cell>
          <cell r="J199">
            <v>21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梁施敏</v>
          </cell>
          <cell r="C200">
            <v>0</v>
          </cell>
          <cell r="D200">
            <v>0</v>
          </cell>
          <cell r="E200">
            <v>0</v>
          </cell>
          <cell r="F200">
            <v>5</v>
          </cell>
          <cell r="G200">
            <v>0</v>
          </cell>
          <cell r="H200">
            <v>5</v>
          </cell>
          <cell r="I200">
            <v>21</v>
          </cell>
          <cell r="J200">
            <v>18</v>
          </cell>
          <cell r="K200">
            <v>0</v>
          </cell>
          <cell r="L200">
            <v>0</v>
          </cell>
          <cell r="M200">
            <v>0</v>
          </cell>
        </row>
        <row r="201">
          <cell r="B201" t="str">
            <v>李书旺</v>
          </cell>
          <cell r="C201">
            <v>0</v>
          </cell>
          <cell r="D201">
            <v>0</v>
          </cell>
          <cell r="E201">
            <v>0</v>
          </cell>
          <cell r="F201">
            <v>5</v>
          </cell>
          <cell r="G201">
            <v>0</v>
          </cell>
          <cell r="H201">
            <v>5</v>
          </cell>
          <cell r="I201">
            <v>21</v>
          </cell>
          <cell r="J201">
            <v>20</v>
          </cell>
          <cell r="K201">
            <v>0</v>
          </cell>
          <cell r="L201">
            <v>0</v>
          </cell>
          <cell r="M201">
            <v>0</v>
          </cell>
        </row>
        <row r="202">
          <cell r="B202" t="str">
            <v>吴倩文</v>
          </cell>
          <cell r="C202">
            <v>0</v>
          </cell>
          <cell r="D202">
            <v>0</v>
          </cell>
          <cell r="E202">
            <v>0</v>
          </cell>
          <cell r="F202">
            <v>5</v>
          </cell>
          <cell r="G202">
            <v>2</v>
          </cell>
          <cell r="H202">
            <v>1</v>
          </cell>
          <cell r="I202">
            <v>21</v>
          </cell>
          <cell r="J202">
            <v>13</v>
          </cell>
          <cell r="K202">
            <v>0</v>
          </cell>
          <cell r="L202">
            <v>0</v>
          </cell>
          <cell r="M202">
            <v>2</v>
          </cell>
        </row>
        <row r="203">
          <cell r="B203" t="str">
            <v>邱碧凤</v>
          </cell>
          <cell r="C203">
            <v>0</v>
          </cell>
          <cell r="D203">
            <v>0</v>
          </cell>
          <cell r="E203">
            <v>0</v>
          </cell>
          <cell r="F203">
            <v>5</v>
          </cell>
          <cell r="G203">
            <v>2</v>
          </cell>
          <cell r="H203">
            <v>3</v>
          </cell>
          <cell r="I203">
            <v>21</v>
          </cell>
          <cell r="J203">
            <v>25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戎琳</v>
          </cell>
          <cell r="C204">
            <v>0</v>
          </cell>
          <cell r="D204">
            <v>0</v>
          </cell>
          <cell r="E204">
            <v>0</v>
          </cell>
          <cell r="F204">
            <v>5</v>
          </cell>
          <cell r="G204">
            <v>0</v>
          </cell>
          <cell r="H204">
            <v>5</v>
          </cell>
          <cell r="I204">
            <v>21</v>
          </cell>
          <cell r="J204">
            <v>22</v>
          </cell>
          <cell r="K204">
            <v>0</v>
          </cell>
          <cell r="L204">
            <v>0</v>
          </cell>
          <cell r="M204">
            <v>0</v>
          </cell>
        </row>
        <row r="205">
          <cell r="B205" t="str">
            <v>吴彩燕</v>
          </cell>
          <cell r="C205">
            <v>0</v>
          </cell>
          <cell r="D205">
            <v>0</v>
          </cell>
          <cell r="E205">
            <v>0</v>
          </cell>
          <cell r="F205">
            <v>10</v>
          </cell>
          <cell r="G205">
            <v>6</v>
          </cell>
          <cell r="H205">
            <v>4</v>
          </cell>
          <cell r="I205">
            <v>21</v>
          </cell>
          <cell r="J205">
            <v>23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吴小群</v>
          </cell>
          <cell r="C206">
            <v>0</v>
          </cell>
          <cell r="D206">
            <v>0</v>
          </cell>
          <cell r="E206">
            <v>0</v>
          </cell>
          <cell r="F206">
            <v>5</v>
          </cell>
          <cell r="G206">
            <v>0</v>
          </cell>
          <cell r="H206">
            <v>5</v>
          </cell>
          <cell r="I206">
            <v>21</v>
          </cell>
          <cell r="J206">
            <v>21</v>
          </cell>
          <cell r="K206">
            <v>0</v>
          </cell>
          <cell r="L206">
            <v>0</v>
          </cell>
          <cell r="M206">
            <v>0</v>
          </cell>
        </row>
        <row r="207">
          <cell r="B207" t="str">
            <v>卢观婵</v>
          </cell>
          <cell r="C207">
            <v>0</v>
          </cell>
          <cell r="D207">
            <v>0</v>
          </cell>
          <cell r="E207">
            <v>0</v>
          </cell>
          <cell r="F207">
            <v>5</v>
          </cell>
          <cell r="G207">
            <v>0</v>
          </cell>
          <cell r="H207">
            <v>5</v>
          </cell>
          <cell r="I207">
            <v>21</v>
          </cell>
          <cell r="J207">
            <v>21</v>
          </cell>
          <cell r="K207">
            <v>0</v>
          </cell>
          <cell r="L207">
            <v>0</v>
          </cell>
          <cell r="M207">
            <v>0</v>
          </cell>
        </row>
        <row r="208">
          <cell r="B208" t="str">
            <v>黄紫红</v>
          </cell>
          <cell r="C208">
            <v>0</v>
          </cell>
          <cell r="D208">
            <v>0</v>
          </cell>
          <cell r="E208">
            <v>0</v>
          </cell>
          <cell r="F208">
            <v>5</v>
          </cell>
          <cell r="G208">
            <v>0</v>
          </cell>
          <cell r="H208">
            <v>5</v>
          </cell>
          <cell r="I208">
            <v>21</v>
          </cell>
          <cell r="J208">
            <v>21</v>
          </cell>
          <cell r="K208">
            <v>0</v>
          </cell>
          <cell r="L208">
            <v>0</v>
          </cell>
          <cell r="M208">
            <v>0</v>
          </cell>
        </row>
        <row r="209">
          <cell r="B209" t="str">
            <v>郭堪宏</v>
          </cell>
          <cell r="C209">
            <v>0</v>
          </cell>
          <cell r="D209">
            <v>0</v>
          </cell>
          <cell r="E209">
            <v>0</v>
          </cell>
          <cell r="F209">
            <v>5</v>
          </cell>
          <cell r="G209">
            <v>4</v>
          </cell>
          <cell r="H209">
            <v>1</v>
          </cell>
          <cell r="I209">
            <v>21</v>
          </cell>
          <cell r="J209">
            <v>26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郑美婷</v>
          </cell>
          <cell r="C210">
            <v>0</v>
          </cell>
          <cell r="D210">
            <v>0</v>
          </cell>
          <cell r="E210">
            <v>0</v>
          </cell>
          <cell r="F210">
            <v>5</v>
          </cell>
          <cell r="G210">
            <v>0</v>
          </cell>
          <cell r="H210">
            <v>5</v>
          </cell>
          <cell r="I210">
            <v>21</v>
          </cell>
          <cell r="J210">
            <v>21</v>
          </cell>
          <cell r="K210">
            <v>0</v>
          </cell>
          <cell r="L210">
            <v>0</v>
          </cell>
          <cell r="M210">
            <v>0</v>
          </cell>
        </row>
        <row r="211">
          <cell r="B211" t="str">
            <v>冯嘉荣</v>
          </cell>
          <cell r="C211">
            <v>0</v>
          </cell>
          <cell r="D211">
            <v>0</v>
          </cell>
          <cell r="E211">
            <v>0</v>
          </cell>
          <cell r="F211">
            <v>5</v>
          </cell>
          <cell r="G211">
            <v>0</v>
          </cell>
          <cell r="H211">
            <v>5</v>
          </cell>
          <cell r="I211">
            <v>21</v>
          </cell>
          <cell r="J211">
            <v>20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龙容妹</v>
          </cell>
          <cell r="C212">
            <v>0</v>
          </cell>
          <cell r="D212">
            <v>0</v>
          </cell>
          <cell r="E212">
            <v>0</v>
          </cell>
          <cell r="F212">
            <v>10</v>
          </cell>
          <cell r="G212">
            <v>10</v>
          </cell>
          <cell r="H212">
            <v>0</v>
          </cell>
          <cell r="I212">
            <v>21</v>
          </cell>
          <cell r="J212">
            <v>23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黄淑敏</v>
          </cell>
          <cell r="C213">
            <v>0</v>
          </cell>
          <cell r="D213">
            <v>0</v>
          </cell>
          <cell r="E213">
            <v>0</v>
          </cell>
          <cell r="F213">
            <v>5</v>
          </cell>
          <cell r="G213">
            <v>0</v>
          </cell>
          <cell r="H213">
            <v>5</v>
          </cell>
          <cell r="I213">
            <v>21</v>
          </cell>
          <cell r="J213">
            <v>25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邓惠仪</v>
          </cell>
          <cell r="C214">
            <v>0</v>
          </cell>
          <cell r="D214">
            <v>0</v>
          </cell>
          <cell r="E214">
            <v>0</v>
          </cell>
          <cell r="F214">
            <v>5</v>
          </cell>
          <cell r="G214">
            <v>5</v>
          </cell>
          <cell r="H214">
            <v>-5</v>
          </cell>
          <cell r="I214">
            <v>21</v>
          </cell>
          <cell r="J214">
            <v>13</v>
          </cell>
          <cell r="K214">
            <v>0</v>
          </cell>
          <cell r="L214">
            <v>0</v>
          </cell>
          <cell r="M214">
            <v>5</v>
          </cell>
        </row>
        <row r="215">
          <cell r="B215" t="str">
            <v>梁笑新</v>
          </cell>
          <cell r="C215">
            <v>0</v>
          </cell>
          <cell r="D215">
            <v>0</v>
          </cell>
          <cell r="E215">
            <v>0</v>
          </cell>
          <cell r="F215">
            <v>5</v>
          </cell>
          <cell r="G215">
            <v>0</v>
          </cell>
          <cell r="H215">
            <v>5</v>
          </cell>
          <cell r="I215">
            <v>21</v>
          </cell>
          <cell r="J215">
            <v>25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林善炜</v>
          </cell>
          <cell r="C216">
            <v>0</v>
          </cell>
          <cell r="D216">
            <v>0</v>
          </cell>
          <cell r="E216">
            <v>0</v>
          </cell>
          <cell r="F216">
            <v>5</v>
          </cell>
          <cell r="G216">
            <v>4</v>
          </cell>
          <cell r="H216">
            <v>1</v>
          </cell>
          <cell r="I216">
            <v>21</v>
          </cell>
          <cell r="J216">
            <v>25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张晓林</v>
          </cell>
          <cell r="C217">
            <v>0</v>
          </cell>
          <cell r="D217">
            <v>0</v>
          </cell>
          <cell r="E217">
            <v>0</v>
          </cell>
          <cell r="F217">
            <v>5</v>
          </cell>
          <cell r="G217">
            <v>0</v>
          </cell>
          <cell r="H217">
            <v>5</v>
          </cell>
          <cell r="I217">
            <v>21</v>
          </cell>
          <cell r="J217">
            <v>24</v>
          </cell>
          <cell r="K217">
            <v>0</v>
          </cell>
          <cell r="L217">
            <v>0</v>
          </cell>
          <cell r="M217">
            <v>0</v>
          </cell>
        </row>
        <row r="218">
          <cell r="B218" t="str">
            <v>刘海媚</v>
          </cell>
          <cell r="C218">
            <v>0</v>
          </cell>
          <cell r="D218">
            <v>0</v>
          </cell>
          <cell r="E218">
            <v>0</v>
          </cell>
          <cell r="F218">
            <v>5</v>
          </cell>
          <cell r="G218">
            <v>0</v>
          </cell>
          <cell r="H218">
            <v>5</v>
          </cell>
          <cell r="I218">
            <v>21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伍泳霞</v>
          </cell>
          <cell r="C219">
            <v>0</v>
          </cell>
          <cell r="D219">
            <v>0</v>
          </cell>
          <cell r="E219">
            <v>0</v>
          </cell>
          <cell r="F219">
            <v>10</v>
          </cell>
          <cell r="G219">
            <v>11</v>
          </cell>
          <cell r="H219">
            <v>-1</v>
          </cell>
          <cell r="I219">
            <v>21</v>
          </cell>
          <cell r="J219">
            <v>22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罗雪云</v>
          </cell>
          <cell r="C220">
            <v>0</v>
          </cell>
          <cell r="D220">
            <v>0</v>
          </cell>
          <cell r="E220">
            <v>0</v>
          </cell>
          <cell r="F220">
            <v>10</v>
          </cell>
          <cell r="G220">
            <v>6</v>
          </cell>
          <cell r="H220">
            <v>4</v>
          </cell>
          <cell r="I220">
            <v>21</v>
          </cell>
          <cell r="J220">
            <v>26</v>
          </cell>
          <cell r="K220">
            <v>0</v>
          </cell>
          <cell r="L220">
            <v>0</v>
          </cell>
          <cell r="M220">
            <v>0</v>
          </cell>
        </row>
        <row r="221">
          <cell r="B221" t="str">
            <v>麦智伟</v>
          </cell>
          <cell r="C221">
            <v>0</v>
          </cell>
          <cell r="D221">
            <v>0</v>
          </cell>
          <cell r="E221">
            <v>0</v>
          </cell>
          <cell r="F221">
            <v>5</v>
          </cell>
          <cell r="G221">
            <v>0</v>
          </cell>
          <cell r="H221">
            <v>5</v>
          </cell>
          <cell r="I221">
            <v>21</v>
          </cell>
          <cell r="J221">
            <v>27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贺莉</v>
          </cell>
          <cell r="C222">
            <v>0</v>
          </cell>
          <cell r="D222">
            <v>0</v>
          </cell>
          <cell r="E222">
            <v>0</v>
          </cell>
          <cell r="F222">
            <v>5</v>
          </cell>
          <cell r="G222">
            <v>2</v>
          </cell>
          <cell r="H222">
            <v>2</v>
          </cell>
          <cell r="I222">
            <v>21</v>
          </cell>
          <cell r="J222">
            <v>26</v>
          </cell>
          <cell r="K222">
            <v>0</v>
          </cell>
          <cell r="L222">
            <v>0</v>
          </cell>
          <cell r="M222">
            <v>1</v>
          </cell>
        </row>
        <row r="223">
          <cell r="B223" t="str">
            <v>董春伶</v>
          </cell>
          <cell r="C223">
            <v>0</v>
          </cell>
          <cell r="D223">
            <v>0</v>
          </cell>
          <cell r="E223">
            <v>0</v>
          </cell>
          <cell r="F223">
            <v>5</v>
          </cell>
          <cell r="G223">
            <v>5</v>
          </cell>
          <cell r="H223">
            <v>0</v>
          </cell>
          <cell r="I223">
            <v>21</v>
          </cell>
          <cell r="J223">
            <v>27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王丽华</v>
          </cell>
          <cell r="C224">
            <v>0</v>
          </cell>
          <cell r="D224">
            <v>0</v>
          </cell>
          <cell r="E224">
            <v>0</v>
          </cell>
          <cell r="F224">
            <v>5</v>
          </cell>
          <cell r="G224">
            <v>6</v>
          </cell>
          <cell r="H224">
            <v>-1</v>
          </cell>
          <cell r="I224">
            <v>21</v>
          </cell>
          <cell r="J224">
            <v>23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宋岱</v>
          </cell>
          <cell r="C225">
            <v>0</v>
          </cell>
          <cell r="D225">
            <v>0</v>
          </cell>
          <cell r="E225">
            <v>0</v>
          </cell>
          <cell r="F225">
            <v>5</v>
          </cell>
          <cell r="G225">
            <v>8</v>
          </cell>
          <cell r="H225">
            <v>-3</v>
          </cell>
          <cell r="I225">
            <v>21</v>
          </cell>
          <cell r="J225">
            <v>27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罗杰洪</v>
          </cell>
          <cell r="C226">
            <v>0</v>
          </cell>
          <cell r="D226">
            <v>0</v>
          </cell>
          <cell r="E226">
            <v>0</v>
          </cell>
          <cell r="F226">
            <v>5</v>
          </cell>
          <cell r="G226">
            <v>0</v>
          </cell>
          <cell r="H226">
            <v>5</v>
          </cell>
          <cell r="I226">
            <v>21</v>
          </cell>
          <cell r="J226">
            <v>22</v>
          </cell>
          <cell r="K226">
            <v>0</v>
          </cell>
          <cell r="L226">
            <v>0</v>
          </cell>
          <cell r="M226">
            <v>0</v>
          </cell>
        </row>
        <row r="227">
          <cell r="B227" t="str">
            <v>欧志鹏</v>
          </cell>
          <cell r="C227">
            <v>0</v>
          </cell>
          <cell r="D227">
            <v>0</v>
          </cell>
          <cell r="E227">
            <v>0</v>
          </cell>
          <cell r="F227">
            <v>5</v>
          </cell>
          <cell r="G227">
            <v>0</v>
          </cell>
          <cell r="H227">
            <v>5</v>
          </cell>
          <cell r="I227">
            <v>21</v>
          </cell>
          <cell r="J227">
            <v>22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李键欣</v>
          </cell>
          <cell r="C228">
            <v>0</v>
          </cell>
          <cell r="D228">
            <v>0</v>
          </cell>
          <cell r="E228">
            <v>0</v>
          </cell>
          <cell r="F228">
            <v>5</v>
          </cell>
          <cell r="G228">
            <v>0</v>
          </cell>
          <cell r="H228">
            <v>5</v>
          </cell>
          <cell r="I228">
            <v>21</v>
          </cell>
          <cell r="J228">
            <v>23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邓健欣</v>
          </cell>
          <cell r="C229">
            <v>0</v>
          </cell>
          <cell r="D229">
            <v>0</v>
          </cell>
          <cell r="E229">
            <v>0</v>
          </cell>
          <cell r="F229">
            <v>5</v>
          </cell>
          <cell r="G229">
            <v>2</v>
          </cell>
          <cell r="H229">
            <v>3</v>
          </cell>
          <cell r="I229">
            <v>21</v>
          </cell>
          <cell r="J229">
            <v>26</v>
          </cell>
          <cell r="K229">
            <v>0</v>
          </cell>
          <cell r="L229">
            <v>0</v>
          </cell>
          <cell r="M229">
            <v>0</v>
          </cell>
        </row>
        <row r="230">
          <cell r="B230" t="str">
            <v>甘丽雯</v>
          </cell>
          <cell r="C230">
            <v>0</v>
          </cell>
          <cell r="D230">
            <v>0</v>
          </cell>
          <cell r="E230">
            <v>0</v>
          </cell>
          <cell r="F230">
            <v>5</v>
          </cell>
          <cell r="G230">
            <v>0</v>
          </cell>
          <cell r="H230">
            <v>5</v>
          </cell>
          <cell r="I230">
            <v>21</v>
          </cell>
          <cell r="J230">
            <v>26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梁永鸿</v>
          </cell>
          <cell r="C231">
            <v>0</v>
          </cell>
          <cell r="D231">
            <v>0</v>
          </cell>
          <cell r="E231">
            <v>0</v>
          </cell>
          <cell r="F231">
            <v>5</v>
          </cell>
          <cell r="G231">
            <v>0</v>
          </cell>
          <cell r="H231">
            <v>5</v>
          </cell>
          <cell r="I231">
            <v>21</v>
          </cell>
          <cell r="J231">
            <v>26</v>
          </cell>
          <cell r="K231">
            <v>0</v>
          </cell>
          <cell r="L231">
            <v>0</v>
          </cell>
          <cell r="M231">
            <v>0</v>
          </cell>
        </row>
        <row r="232">
          <cell r="B232" t="str">
            <v>梁亦笑</v>
          </cell>
          <cell r="C232">
            <v>0</v>
          </cell>
          <cell r="D232">
            <v>0</v>
          </cell>
          <cell r="E232">
            <v>0</v>
          </cell>
          <cell r="F232">
            <v>10</v>
          </cell>
          <cell r="G232">
            <v>0</v>
          </cell>
          <cell r="H232">
            <v>10</v>
          </cell>
          <cell r="I232">
            <v>21</v>
          </cell>
          <cell r="J232">
            <v>23</v>
          </cell>
          <cell r="K232">
            <v>0</v>
          </cell>
          <cell r="L232">
            <v>0</v>
          </cell>
          <cell r="M232">
            <v>0</v>
          </cell>
        </row>
        <row r="233">
          <cell r="B233" t="str">
            <v>张建帮</v>
          </cell>
          <cell r="C233">
            <v>0</v>
          </cell>
          <cell r="D233">
            <v>0</v>
          </cell>
          <cell r="E233">
            <v>0</v>
          </cell>
          <cell r="F233">
            <v>5</v>
          </cell>
          <cell r="G233">
            <v>0</v>
          </cell>
          <cell r="H233">
            <v>5</v>
          </cell>
          <cell r="I233">
            <v>21</v>
          </cell>
          <cell r="J233">
            <v>26</v>
          </cell>
          <cell r="K233">
            <v>0</v>
          </cell>
          <cell r="L233">
            <v>0</v>
          </cell>
          <cell r="M233">
            <v>0</v>
          </cell>
        </row>
        <row r="234">
          <cell r="B234" t="str">
            <v>陈家辉</v>
          </cell>
          <cell r="C234">
            <v>0</v>
          </cell>
          <cell r="D234">
            <v>0</v>
          </cell>
          <cell r="E234">
            <v>0</v>
          </cell>
          <cell r="F234">
            <v>5</v>
          </cell>
          <cell r="G234">
            <v>0</v>
          </cell>
          <cell r="H234">
            <v>5</v>
          </cell>
          <cell r="I234">
            <v>21</v>
          </cell>
          <cell r="J234">
            <v>27</v>
          </cell>
          <cell r="K234">
            <v>0</v>
          </cell>
          <cell r="L234">
            <v>0</v>
          </cell>
          <cell r="M234">
            <v>0</v>
          </cell>
        </row>
        <row r="235">
          <cell r="B235" t="str">
            <v>钟水妹</v>
          </cell>
          <cell r="C235">
            <v>0</v>
          </cell>
          <cell r="D235">
            <v>0</v>
          </cell>
          <cell r="E235">
            <v>0</v>
          </cell>
          <cell r="F235">
            <v>5</v>
          </cell>
          <cell r="G235">
            <v>4</v>
          </cell>
          <cell r="H235">
            <v>1</v>
          </cell>
          <cell r="I235">
            <v>21</v>
          </cell>
          <cell r="J235">
            <v>26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聂水群</v>
          </cell>
          <cell r="C236">
            <v>0</v>
          </cell>
          <cell r="D236">
            <v>0</v>
          </cell>
          <cell r="E236">
            <v>0</v>
          </cell>
          <cell r="F236">
            <v>5</v>
          </cell>
          <cell r="G236">
            <v>2</v>
          </cell>
          <cell r="H236">
            <v>3</v>
          </cell>
          <cell r="I236">
            <v>21</v>
          </cell>
          <cell r="J236">
            <v>26</v>
          </cell>
          <cell r="K236">
            <v>0</v>
          </cell>
          <cell r="L236">
            <v>0</v>
          </cell>
          <cell r="M236">
            <v>0</v>
          </cell>
        </row>
        <row r="237">
          <cell r="B237" t="str">
            <v>程民峰</v>
          </cell>
          <cell r="C237">
            <v>0</v>
          </cell>
          <cell r="D237">
            <v>0</v>
          </cell>
          <cell r="E237">
            <v>0</v>
          </cell>
          <cell r="F237">
            <v>5</v>
          </cell>
          <cell r="G237">
            <v>5</v>
          </cell>
          <cell r="H237">
            <v>0</v>
          </cell>
          <cell r="I237">
            <v>21</v>
          </cell>
          <cell r="J237">
            <v>26</v>
          </cell>
          <cell r="K237">
            <v>0</v>
          </cell>
          <cell r="L237">
            <v>0</v>
          </cell>
          <cell r="M237">
            <v>0</v>
          </cell>
        </row>
        <row r="238">
          <cell r="B238" t="str">
            <v>禤嘉铭</v>
          </cell>
          <cell r="C238">
            <v>0</v>
          </cell>
          <cell r="D238">
            <v>0</v>
          </cell>
          <cell r="E238">
            <v>0</v>
          </cell>
          <cell r="F238">
            <v>5</v>
          </cell>
          <cell r="G238">
            <v>8</v>
          </cell>
          <cell r="H238">
            <v>-3</v>
          </cell>
          <cell r="I238">
            <v>21</v>
          </cell>
          <cell r="J238">
            <v>24</v>
          </cell>
          <cell r="K238">
            <v>0</v>
          </cell>
          <cell r="L238">
            <v>0</v>
          </cell>
          <cell r="M238">
            <v>0</v>
          </cell>
        </row>
        <row r="239">
          <cell r="B239" t="str">
            <v>李贤霞</v>
          </cell>
          <cell r="C239">
            <v>0</v>
          </cell>
          <cell r="D239">
            <v>0</v>
          </cell>
          <cell r="E239">
            <v>0</v>
          </cell>
          <cell r="F239">
            <v>10</v>
          </cell>
          <cell r="G239">
            <v>13</v>
          </cell>
          <cell r="H239">
            <v>-3</v>
          </cell>
          <cell r="I239">
            <v>21</v>
          </cell>
          <cell r="J239">
            <v>23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梁才利</v>
          </cell>
          <cell r="C240">
            <v>0</v>
          </cell>
          <cell r="D240">
            <v>0</v>
          </cell>
          <cell r="E240">
            <v>0</v>
          </cell>
          <cell r="F240">
            <v>5</v>
          </cell>
          <cell r="G240">
            <v>6</v>
          </cell>
          <cell r="H240">
            <v>-1</v>
          </cell>
          <cell r="I240">
            <v>21</v>
          </cell>
          <cell r="J240">
            <v>21</v>
          </cell>
          <cell r="K240">
            <v>0</v>
          </cell>
          <cell r="L240">
            <v>0</v>
          </cell>
          <cell r="M240">
            <v>0</v>
          </cell>
        </row>
        <row r="241">
          <cell r="B241" t="str">
            <v>梁培瑜</v>
          </cell>
          <cell r="C241">
            <v>0</v>
          </cell>
          <cell r="D241">
            <v>0</v>
          </cell>
          <cell r="E241">
            <v>0</v>
          </cell>
          <cell r="F241">
            <v>10</v>
          </cell>
          <cell r="G241">
            <v>4</v>
          </cell>
          <cell r="H241">
            <v>6</v>
          </cell>
          <cell r="I241">
            <v>21</v>
          </cell>
          <cell r="J241">
            <v>21</v>
          </cell>
          <cell r="K241">
            <v>0</v>
          </cell>
          <cell r="L241">
            <v>0</v>
          </cell>
          <cell r="M241">
            <v>0</v>
          </cell>
        </row>
        <row r="242">
          <cell r="B242" t="str">
            <v>何仙</v>
          </cell>
          <cell r="C242">
            <v>0</v>
          </cell>
          <cell r="D242">
            <v>0</v>
          </cell>
          <cell r="E242">
            <v>0</v>
          </cell>
          <cell r="F242">
            <v>5</v>
          </cell>
          <cell r="G242">
            <v>4</v>
          </cell>
          <cell r="H242">
            <v>1</v>
          </cell>
          <cell r="I242">
            <v>21</v>
          </cell>
          <cell r="J242">
            <v>21</v>
          </cell>
          <cell r="K242">
            <v>0</v>
          </cell>
          <cell r="L242">
            <v>0</v>
          </cell>
          <cell r="M242">
            <v>0</v>
          </cell>
        </row>
        <row r="243">
          <cell r="B243" t="str">
            <v>陈广鹏</v>
          </cell>
          <cell r="C243">
            <v>0</v>
          </cell>
          <cell r="D243">
            <v>0</v>
          </cell>
          <cell r="E243">
            <v>0</v>
          </cell>
          <cell r="F243">
            <v>5</v>
          </cell>
          <cell r="G243">
            <v>0</v>
          </cell>
          <cell r="H243">
            <v>5</v>
          </cell>
          <cell r="I243">
            <v>21</v>
          </cell>
          <cell r="J243">
            <v>16</v>
          </cell>
          <cell r="K243">
            <v>0</v>
          </cell>
          <cell r="L243">
            <v>0</v>
          </cell>
          <cell r="M243">
            <v>0</v>
          </cell>
        </row>
        <row r="244">
          <cell r="B244" t="str">
            <v>钟思婷</v>
          </cell>
          <cell r="C244">
            <v>0</v>
          </cell>
          <cell r="D244">
            <v>0</v>
          </cell>
          <cell r="E244">
            <v>0</v>
          </cell>
          <cell r="F244">
            <v>5</v>
          </cell>
          <cell r="G244">
            <v>0</v>
          </cell>
          <cell r="H244">
            <v>5</v>
          </cell>
          <cell r="I244">
            <v>21</v>
          </cell>
          <cell r="J244">
            <v>20</v>
          </cell>
          <cell r="K244">
            <v>0</v>
          </cell>
          <cell r="L244">
            <v>0</v>
          </cell>
          <cell r="M244">
            <v>0</v>
          </cell>
        </row>
        <row r="245">
          <cell r="B245" t="str">
            <v>欧进豪</v>
          </cell>
          <cell r="C245">
            <v>0</v>
          </cell>
          <cell r="D245">
            <v>0</v>
          </cell>
          <cell r="E245">
            <v>0</v>
          </cell>
          <cell r="F245">
            <v>5</v>
          </cell>
          <cell r="G245">
            <v>0</v>
          </cell>
          <cell r="H245">
            <v>5</v>
          </cell>
          <cell r="I245">
            <v>21</v>
          </cell>
          <cell r="J245">
            <v>26</v>
          </cell>
          <cell r="K245">
            <v>0</v>
          </cell>
          <cell r="L245">
            <v>0</v>
          </cell>
          <cell r="M245">
            <v>0</v>
          </cell>
        </row>
        <row r="246">
          <cell r="B246" t="str">
            <v>李紫君</v>
          </cell>
          <cell r="C246">
            <v>0</v>
          </cell>
          <cell r="D246">
            <v>0</v>
          </cell>
          <cell r="E246">
            <v>0</v>
          </cell>
          <cell r="F246">
            <v>5</v>
          </cell>
          <cell r="G246">
            <v>0</v>
          </cell>
          <cell r="H246">
            <v>5</v>
          </cell>
          <cell r="I246">
            <v>21</v>
          </cell>
          <cell r="J246">
            <v>23</v>
          </cell>
          <cell r="K246">
            <v>0</v>
          </cell>
          <cell r="L246">
            <v>0</v>
          </cell>
          <cell r="M246">
            <v>0</v>
          </cell>
        </row>
        <row r="247">
          <cell r="B247" t="str">
            <v>黄汝荣</v>
          </cell>
          <cell r="C247">
            <v>0</v>
          </cell>
          <cell r="D247">
            <v>0</v>
          </cell>
          <cell r="E247">
            <v>0</v>
          </cell>
          <cell r="F247">
            <v>5</v>
          </cell>
          <cell r="G247">
            <v>0</v>
          </cell>
          <cell r="H247">
            <v>5</v>
          </cell>
          <cell r="I247">
            <v>21</v>
          </cell>
          <cell r="J247">
            <v>20</v>
          </cell>
          <cell r="K247">
            <v>0</v>
          </cell>
          <cell r="L247">
            <v>0</v>
          </cell>
          <cell r="M247">
            <v>0</v>
          </cell>
        </row>
        <row r="248">
          <cell r="B248" t="str">
            <v>黄杏凤</v>
          </cell>
          <cell r="C248">
            <v>0</v>
          </cell>
          <cell r="D248">
            <v>0</v>
          </cell>
          <cell r="E248">
            <v>0</v>
          </cell>
          <cell r="F248">
            <v>5</v>
          </cell>
          <cell r="G248">
            <v>8</v>
          </cell>
          <cell r="H248">
            <v>-3</v>
          </cell>
          <cell r="I248">
            <v>21</v>
          </cell>
          <cell r="J248">
            <v>21</v>
          </cell>
          <cell r="K248">
            <v>0</v>
          </cell>
          <cell r="L248">
            <v>0</v>
          </cell>
          <cell r="M248">
            <v>0</v>
          </cell>
        </row>
        <row r="249">
          <cell r="B249" t="str">
            <v>关润兴</v>
          </cell>
          <cell r="C249">
            <v>0</v>
          </cell>
          <cell r="D249">
            <v>0</v>
          </cell>
          <cell r="E249">
            <v>0</v>
          </cell>
          <cell r="F249">
            <v>5</v>
          </cell>
          <cell r="G249">
            <v>10</v>
          </cell>
          <cell r="H249">
            <v>-5</v>
          </cell>
          <cell r="I249">
            <v>21</v>
          </cell>
          <cell r="J249">
            <v>21</v>
          </cell>
          <cell r="K249">
            <v>0</v>
          </cell>
          <cell r="L249">
            <v>0</v>
          </cell>
          <cell r="M249">
            <v>0</v>
          </cell>
        </row>
        <row r="250">
          <cell r="B250" t="str">
            <v>王丽容</v>
          </cell>
          <cell r="C250">
            <v>0</v>
          </cell>
          <cell r="D250">
            <v>0</v>
          </cell>
          <cell r="E250">
            <v>0</v>
          </cell>
          <cell r="F250">
            <v>5</v>
          </cell>
          <cell r="G250">
            <v>0</v>
          </cell>
          <cell r="H250">
            <v>5</v>
          </cell>
          <cell r="I250">
            <v>21</v>
          </cell>
          <cell r="J250">
            <v>23</v>
          </cell>
          <cell r="K250">
            <v>0</v>
          </cell>
          <cell r="L250">
            <v>0</v>
          </cell>
          <cell r="M250">
            <v>0</v>
          </cell>
        </row>
        <row r="251">
          <cell r="B251" t="str">
            <v>崔彩英</v>
          </cell>
          <cell r="C251">
            <v>0</v>
          </cell>
          <cell r="D251">
            <v>0</v>
          </cell>
          <cell r="E251">
            <v>0</v>
          </cell>
          <cell r="F251">
            <v>10</v>
          </cell>
          <cell r="G251">
            <v>0</v>
          </cell>
          <cell r="H251">
            <v>10</v>
          </cell>
          <cell r="I251">
            <v>21</v>
          </cell>
          <cell r="J251">
            <v>21</v>
          </cell>
          <cell r="K251">
            <v>0</v>
          </cell>
          <cell r="L251">
            <v>0</v>
          </cell>
          <cell r="M251">
            <v>0</v>
          </cell>
        </row>
        <row r="252">
          <cell r="B252" t="str">
            <v>唐垣辉</v>
          </cell>
          <cell r="C252">
            <v>0</v>
          </cell>
          <cell r="D252">
            <v>0</v>
          </cell>
          <cell r="E252">
            <v>0</v>
          </cell>
          <cell r="F252">
            <v>5</v>
          </cell>
          <cell r="G252">
            <v>3</v>
          </cell>
          <cell r="H252">
            <v>2</v>
          </cell>
          <cell r="I252">
            <v>21</v>
          </cell>
          <cell r="J252">
            <v>21</v>
          </cell>
          <cell r="K252">
            <v>0</v>
          </cell>
          <cell r="L252">
            <v>0</v>
          </cell>
          <cell r="M252">
            <v>0</v>
          </cell>
        </row>
        <row r="253">
          <cell r="B253" t="str">
            <v>余芬</v>
          </cell>
          <cell r="C253">
            <v>0</v>
          </cell>
          <cell r="D253">
            <v>0</v>
          </cell>
          <cell r="E253">
            <v>0</v>
          </cell>
          <cell r="F253">
            <v>5</v>
          </cell>
          <cell r="G253">
            <v>6</v>
          </cell>
          <cell r="H253">
            <v>-1</v>
          </cell>
          <cell r="I253">
            <v>21</v>
          </cell>
          <cell r="J253">
            <v>20</v>
          </cell>
          <cell r="K253">
            <v>0</v>
          </cell>
          <cell r="L253">
            <v>0</v>
          </cell>
          <cell r="M253">
            <v>0</v>
          </cell>
        </row>
        <row r="254">
          <cell r="B254" t="str">
            <v>李丽平</v>
          </cell>
          <cell r="C254">
            <v>0</v>
          </cell>
          <cell r="D254">
            <v>0</v>
          </cell>
          <cell r="E254">
            <v>0</v>
          </cell>
          <cell r="F254">
            <v>10</v>
          </cell>
          <cell r="G254">
            <v>10</v>
          </cell>
          <cell r="H254">
            <v>-10</v>
          </cell>
          <cell r="I254">
            <v>21</v>
          </cell>
          <cell r="J254">
            <v>0</v>
          </cell>
          <cell r="K254">
            <v>0</v>
          </cell>
          <cell r="L254">
            <v>0</v>
          </cell>
          <cell r="M254">
            <v>10</v>
          </cell>
        </row>
        <row r="255">
          <cell r="B255" t="str">
            <v>郭文福</v>
          </cell>
          <cell r="C255">
            <v>0</v>
          </cell>
          <cell r="D255">
            <v>0</v>
          </cell>
          <cell r="E255">
            <v>0</v>
          </cell>
          <cell r="F255">
            <v>5</v>
          </cell>
          <cell r="G255">
            <v>5</v>
          </cell>
          <cell r="H255">
            <v>0</v>
          </cell>
          <cell r="I255">
            <v>21</v>
          </cell>
          <cell r="J255">
            <v>21</v>
          </cell>
          <cell r="K255">
            <v>0</v>
          </cell>
          <cell r="L255">
            <v>0</v>
          </cell>
          <cell r="M255">
            <v>0</v>
          </cell>
        </row>
        <row r="256">
          <cell r="B256" t="str">
            <v>梁树成</v>
          </cell>
          <cell r="C256">
            <v>0</v>
          </cell>
          <cell r="D256">
            <v>0</v>
          </cell>
          <cell r="E256">
            <v>0</v>
          </cell>
          <cell r="F256">
            <v>5</v>
          </cell>
          <cell r="G256">
            <v>5</v>
          </cell>
          <cell r="H256">
            <v>-1</v>
          </cell>
          <cell r="I256">
            <v>21</v>
          </cell>
          <cell r="J256">
            <v>21</v>
          </cell>
          <cell r="K256">
            <v>7</v>
          </cell>
          <cell r="L256">
            <v>0</v>
          </cell>
          <cell r="M256">
            <v>1</v>
          </cell>
        </row>
        <row r="257">
          <cell r="B257" t="str">
            <v>林仲明</v>
          </cell>
          <cell r="C257">
            <v>0</v>
          </cell>
          <cell r="D257">
            <v>0</v>
          </cell>
          <cell r="E257">
            <v>0</v>
          </cell>
          <cell r="F257">
            <v>5</v>
          </cell>
          <cell r="G257">
            <v>6</v>
          </cell>
          <cell r="H257">
            <v>-1</v>
          </cell>
          <cell r="I257">
            <v>21</v>
          </cell>
          <cell r="J257">
            <v>21</v>
          </cell>
          <cell r="K257">
            <v>0</v>
          </cell>
          <cell r="L257">
            <v>0</v>
          </cell>
          <cell r="M257">
            <v>0</v>
          </cell>
        </row>
        <row r="258">
          <cell r="B258" t="str">
            <v>刘洪标</v>
          </cell>
          <cell r="C258">
            <v>0</v>
          </cell>
          <cell r="D258">
            <v>0</v>
          </cell>
          <cell r="E258">
            <v>0</v>
          </cell>
          <cell r="F258">
            <v>5</v>
          </cell>
          <cell r="G258">
            <v>3</v>
          </cell>
          <cell r="H258">
            <v>2</v>
          </cell>
          <cell r="I258">
            <v>21</v>
          </cell>
          <cell r="J258">
            <v>22</v>
          </cell>
          <cell r="K258">
            <v>7</v>
          </cell>
          <cell r="L258">
            <v>0</v>
          </cell>
          <cell r="M258">
            <v>0</v>
          </cell>
        </row>
        <row r="259">
          <cell r="B259" t="str">
            <v>万佳友</v>
          </cell>
          <cell r="C259">
            <v>0</v>
          </cell>
          <cell r="D259">
            <v>0</v>
          </cell>
          <cell r="E259">
            <v>0</v>
          </cell>
          <cell r="F259">
            <v>5</v>
          </cell>
          <cell r="G259">
            <v>5</v>
          </cell>
          <cell r="H259">
            <v>0</v>
          </cell>
          <cell r="I259">
            <v>21</v>
          </cell>
          <cell r="J259">
            <v>22</v>
          </cell>
          <cell r="K259">
            <v>7</v>
          </cell>
          <cell r="L259">
            <v>0</v>
          </cell>
          <cell r="M259">
            <v>0</v>
          </cell>
        </row>
        <row r="260">
          <cell r="B260" t="str">
            <v>梁钊坤</v>
          </cell>
          <cell r="C260">
            <v>0</v>
          </cell>
          <cell r="D260">
            <v>0</v>
          </cell>
          <cell r="E260">
            <v>0</v>
          </cell>
          <cell r="F260">
            <v>10</v>
          </cell>
          <cell r="G260">
            <v>9</v>
          </cell>
          <cell r="H260">
            <v>1</v>
          </cell>
          <cell r="I260">
            <v>21</v>
          </cell>
          <cell r="J260">
            <v>21</v>
          </cell>
          <cell r="K260">
            <v>0</v>
          </cell>
          <cell r="L260">
            <v>0</v>
          </cell>
          <cell r="M260">
            <v>0</v>
          </cell>
        </row>
        <row r="261">
          <cell r="B261" t="str">
            <v>陈菲菲</v>
          </cell>
          <cell r="C261">
            <v>0</v>
          </cell>
          <cell r="D261">
            <v>0</v>
          </cell>
          <cell r="E261">
            <v>0</v>
          </cell>
          <cell r="F261">
            <v>10</v>
          </cell>
          <cell r="G261">
            <v>9</v>
          </cell>
          <cell r="H261">
            <v>1</v>
          </cell>
          <cell r="I261">
            <v>21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</row>
        <row r="262">
          <cell r="B262" t="str">
            <v>黄荣华</v>
          </cell>
          <cell r="C262">
            <v>0</v>
          </cell>
          <cell r="D262">
            <v>0</v>
          </cell>
          <cell r="E262">
            <v>0</v>
          </cell>
          <cell r="F262">
            <v>5</v>
          </cell>
          <cell r="G262">
            <v>5</v>
          </cell>
          <cell r="H262">
            <v>0</v>
          </cell>
          <cell r="I262">
            <v>21</v>
          </cell>
          <cell r="J262">
            <v>23</v>
          </cell>
          <cell r="K262">
            <v>16</v>
          </cell>
          <cell r="L262">
            <v>0</v>
          </cell>
          <cell r="M262">
            <v>0</v>
          </cell>
        </row>
        <row r="263">
          <cell r="B263" t="str">
            <v>陈晓辉</v>
          </cell>
          <cell r="C263">
            <v>0</v>
          </cell>
          <cell r="D263">
            <v>0</v>
          </cell>
          <cell r="E263">
            <v>0</v>
          </cell>
          <cell r="F263">
            <v>5</v>
          </cell>
          <cell r="G263">
            <v>5</v>
          </cell>
          <cell r="H263">
            <v>0</v>
          </cell>
          <cell r="I263">
            <v>21</v>
          </cell>
          <cell r="J263">
            <v>21</v>
          </cell>
          <cell r="K263">
            <v>0</v>
          </cell>
          <cell r="L263">
            <v>0</v>
          </cell>
          <cell r="M263">
            <v>0</v>
          </cell>
        </row>
        <row r="264">
          <cell r="B264" t="str">
            <v>蓝昭英</v>
          </cell>
          <cell r="C264">
            <v>0</v>
          </cell>
          <cell r="D264">
            <v>0</v>
          </cell>
          <cell r="E264">
            <v>0</v>
          </cell>
          <cell r="F264">
            <v>10</v>
          </cell>
          <cell r="G264">
            <v>0</v>
          </cell>
          <cell r="H264">
            <v>10</v>
          </cell>
          <cell r="I264">
            <v>21</v>
          </cell>
          <cell r="J264">
            <v>24</v>
          </cell>
          <cell r="K264">
            <v>0</v>
          </cell>
          <cell r="L264">
            <v>0</v>
          </cell>
          <cell r="M264">
            <v>0</v>
          </cell>
        </row>
        <row r="265">
          <cell r="B265" t="str">
            <v>罗少清</v>
          </cell>
          <cell r="C265">
            <v>0</v>
          </cell>
          <cell r="D265">
            <v>0</v>
          </cell>
          <cell r="E265">
            <v>0</v>
          </cell>
          <cell r="F265">
            <v>10</v>
          </cell>
          <cell r="G265">
            <v>19</v>
          </cell>
          <cell r="H265">
            <v>-9</v>
          </cell>
          <cell r="I265">
            <v>21</v>
          </cell>
          <cell r="J265">
            <v>14</v>
          </cell>
          <cell r="K265">
            <v>0</v>
          </cell>
          <cell r="L265">
            <v>0</v>
          </cell>
          <cell r="M265">
            <v>0</v>
          </cell>
        </row>
        <row r="266">
          <cell r="B266" t="str">
            <v>王涛</v>
          </cell>
          <cell r="C266">
            <v>0</v>
          </cell>
          <cell r="D266">
            <v>0</v>
          </cell>
          <cell r="E266">
            <v>0</v>
          </cell>
          <cell r="F266">
            <v>10</v>
          </cell>
          <cell r="G266">
            <v>4</v>
          </cell>
          <cell r="H266">
            <v>6</v>
          </cell>
          <cell r="I266">
            <v>21</v>
          </cell>
          <cell r="J266">
            <v>23</v>
          </cell>
          <cell r="K266">
            <v>16</v>
          </cell>
          <cell r="L266">
            <v>0</v>
          </cell>
          <cell r="M266">
            <v>0</v>
          </cell>
        </row>
        <row r="267">
          <cell r="B267" t="str">
            <v>沈锋</v>
          </cell>
          <cell r="C267">
            <v>0</v>
          </cell>
          <cell r="D267">
            <v>0</v>
          </cell>
          <cell r="E267">
            <v>0</v>
          </cell>
          <cell r="F267">
            <v>15</v>
          </cell>
          <cell r="G267">
            <v>4</v>
          </cell>
          <cell r="H267">
            <v>11</v>
          </cell>
          <cell r="I267">
            <v>21</v>
          </cell>
          <cell r="J267">
            <v>21</v>
          </cell>
          <cell r="K267">
            <v>0</v>
          </cell>
          <cell r="L267">
            <v>0</v>
          </cell>
          <cell r="M267">
            <v>0</v>
          </cell>
        </row>
        <row r="268">
          <cell r="B268" t="str">
            <v>李海文</v>
          </cell>
          <cell r="C268">
            <v>0</v>
          </cell>
          <cell r="D268">
            <v>0</v>
          </cell>
          <cell r="E268">
            <v>0</v>
          </cell>
          <cell r="F268">
            <v>5</v>
          </cell>
          <cell r="G268">
            <v>3</v>
          </cell>
          <cell r="H268">
            <v>2</v>
          </cell>
          <cell r="I268">
            <v>21</v>
          </cell>
          <cell r="J268">
            <v>23</v>
          </cell>
          <cell r="K268">
            <v>16</v>
          </cell>
          <cell r="L268">
            <v>0</v>
          </cell>
          <cell r="M268">
            <v>0</v>
          </cell>
        </row>
        <row r="269">
          <cell r="B269" t="str">
            <v>李嘉瀛</v>
          </cell>
          <cell r="C269">
            <v>0</v>
          </cell>
          <cell r="D269">
            <v>0</v>
          </cell>
          <cell r="E269">
            <v>0</v>
          </cell>
          <cell r="F269">
            <v>5</v>
          </cell>
          <cell r="G269">
            <v>3</v>
          </cell>
          <cell r="H269">
            <v>2</v>
          </cell>
          <cell r="I269">
            <v>21</v>
          </cell>
          <cell r="J269">
            <v>23</v>
          </cell>
          <cell r="K269">
            <v>16</v>
          </cell>
          <cell r="L269">
            <v>0</v>
          </cell>
          <cell r="M269">
            <v>0</v>
          </cell>
        </row>
        <row r="270">
          <cell r="B270" t="str">
            <v>李伟标</v>
          </cell>
          <cell r="C270">
            <v>0</v>
          </cell>
          <cell r="D270">
            <v>0</v>
          </cell>
          <cell r="E270">
            <v>0</v>
          </cell>
          <cell r="F270">
            <v>10</v>
          </cell>
          <cell r="G270">
            <v>7</v>
          </cell>
          <cell r="H270">
            <v>3</v>
          </cell>
          <cell r="I270">
            <v>21</v>
          </cell>
          <cell r="J270">
            <v>23</v>
          </cell>
          <cell r="K270">
            <v>16</v>
          </cell>
          <cell r="L270">
            <v>0</v>
          </cell>
          <cell r="M270">
            <v>0</v>
          </cell>
        </row>
        <row r="271">
          <cell r="B271" t="str">
            <v>曾浚</v>
          </cell>
          <cell r="C271">
            <v>0</v>
          </cell>
          <cell r="D271">
            <v>0</v>
          </cell>
          <cell r="E271">
            <v>0</v>
          </cell>
          <cell r="F271">
            <v>5</v>
          </cell>
          <cell r="G271">
            <v>0</v>
          </cell>
          <cell r="H271">
            <v>5</v>
          </cell>
          <cell r="I271">
            <v>21</v>
          </cell>
          <cell r="J271">
            <v>24</v>
          </cell>
          <cell r="K271">
            <v>0</v>
          </cell>
          <cell r="L271">
            <v>0</v>
          </cell>
          <cell r="M271">
            <v>0</v>
          </cell>
        </row>
        <row r="272">
          <cell r="B272" t="str">
            <v>孙锦荣</v>
          </cell>
          <cell r="C272">
            <v>0</v>
          </cell>
          <cell r="D272">
            <v>0</v>
          </cell>
          <cell r="E272">
            <v>0</v>
          </cell>
          <cell r="F272">
            <v>5</v>
          </cell>
          <cell r="G272">
            <v>5</v>
          </cell>
          <cell r="H272">
            <v>0</v>
          </cell>
          <cell r="I272">
            <v>21</v>
          </cell>
          <cell r="J272">
            <v>23</v>
          </cell>
          <cell r="K272">
            <v>16</v>
          </cell>
          <cell r="L272">
            <v>0</v>
          </cell>
          <cell r="M272">
            <v>0</v>
          </cell>
        </row>
        <row r="273">
          <cell r="B273" t="str">
            <v>吴民安</v>
          </cell>
          <cell r="C273">
            <v>0</v>
          </cell>
          <cell r="D273">
            <v>0</v>
          </cell>
          <cell r="E273">
            <v>0</v>
          </cell>
          <cell r="F273">
            <v>5</v>
          </cell>
          <cell r="G273">
            <v>0</v>
          </cell>
          <cell r="H273">
            <v>5</v>
          </cell>
          <cell r="I273">
            <v>21</v>
          </cell>
          <cell r="J273">
            <v>24</v>
          </cell>
          <cell r="K273">
            <v>0</v>
          </cell>
          <cell r="L273">
            <v>0</v>
          </cell>
          <cell r="M273">
            <v>0</v>
          </cell>
        </row>
        <row r="274">
          <cell r="B274" t="str">
            <v>何洪章</v>
          </cell>
          <cell r="C274">
            <v>0</v>
          </cell>
          <cell r="D274">
            <v>0</v>
          </cell>
          <cell r="E274">
            <v>0</v>
          </cell>
          <cell r="F274">
            <v>10</v>
          </cell>
          <cell r="G274">
            <v>6</v>
          </cell>
          <cell r="H274">
            <v>4</v>
          </cell>
          <cell r="I274">
            <v>21</v>
          </cell>
          <cell r="J274">
            <v>23</v>
          </cell>
          <cell r="K274">
            <v>16</v>
          </cell>
          <cell r="L274">
            <v>0</v>
          </cell>
          <cell r="M274">
            <v>0</v>
          </cell>
        </row>
        <row r="275">
          <cell r="B275" t="str">
            <v>任清华</v>
          </cell>
          <cell r="C275">
            <v>0</v>
          </cell>
          <cell r="D275">
            <v>0</v>
          </cell>
          <cell r="E275">
            <v>0</v>
          </cell>
          <cell r="F275">
            <v>5</v>
          </cell>
          <cell r="G275">
            <v>0</v>
          </cell>
          <cell r="H275">
            <v>5</v>
          </cell>
          <cell r="I275">
            <v>21</v>
          </cell>
          <cell r="J275">
            <v>23</v>
          </cell>
          <cell r="K275">
            <v>0</v>
          </cell>
          <cell r="L275">
            <v>0</v>
          </cell>
          <cell r="M275">
            <v>0</v>
          </cell>
        </row>
        <row r="276">
          <cell r="B276" t="str">
            <v>陈兴</v>
          </cell>
          <cell r="C276">
            <v>0</v>
          </cell>
          <cell r="D276">
            <v>0</v>
          </cell>
          <cell r="E276">
            <v>0</v>
          </cell>
          <cell r="F276">
            <v>10</v>
          </cell>
          <cell r="G276">
            <v>7</v>
          </cell>
          <cell r="H276">
            <v>3</v>
          </cell>
          <cell r="I276">
            <v>21</v>
          </cell>
          <cell r="J276">
            <v>21</v>
          </cell>
          <cell r="K276">
            <v>0</v>
          </cell>
          <cell r="L276">
            <v>0</v>
          </cell>
          <cell r="M276">
            <v>0</v>
          </cell>
        </row>
        <row r="277">
          <cell r="B277" t="str">
            <v>黄伟达</v>
          </cell>
          <cell r="C277">
            <v>0</v>
          </cell>
          <cell r="D277">
            <v>0</v>
          </cell>
          <cell r="E277">
            <v>0</v>
          </cell>
          <cell r="F277">
            <v>15</v>
          </cell>
          <cell r="G277">
            <v>12</v>
          </cell>
          <cell r="H277">
            <v>0</v>
          </cell>
          <cell r="I277">
            <v>21</v>
          </cell>
          <cell r="J277">
            <v>18</v>
          </cell>
          <cell r="K277">
            <v>0</v>
          </cell>
          <cell r="L277">
            <v>0</v>
          </cell>
          <cell r="M277">
            <v>3</v>
          </cell>
        </row>
        <row r="278">
          <cell r="B278" t="str">
            <v>黄均毅</v>
          </cell>
          <cell r="C278">
            <v>0</v>
          </cell>
          <cell r="D278">
            <v>0</v>
          </cell>
          <cell r="E278">
            <v>0</v>
          </cell>
          <cell r="F278">
            <v>5</v>
          </cell>
          <cell r="G278">
            <v>1</v>
          </cell>
          <cell r="H278">
            <v>4</v>
          </cell>
          <cell r="I278">
            <v>21</v>
          </cell>
          <cell r="J278">
            <v>21</v>
          </cell>
          <cell r="K278">
            <v>0</v>
          </cell>
          <cell r="L278">
            <v>0</v>
          </cell>
          <cell r="M278">
            <v>0</v>
          </cell>
        </row>
        <row r="279">
          <cell r="B279" t="str">
            <v>陈春妃</v>
          </cell>
          <cell r="C279">
            <v>0</v>
          </cell>
          <cell r="D279">
            <v>0</v>
          </cell>
          <cell r="E279">
            <v>0</v>
          </cell>
          <cell r="F279">
            <v>5</v>
          </cell>
          <cell r="G279">
            <v>5</v>
          </cell>
          <cell r="H279">
            <v>0</v>
          </cell>
          <cell r="I279">
            <v>21</v>
          </cell>
          <cell r="J279">
            <v>21</v>
          </cell>
          <cell r="K279">
            <v>0</v>
          </cell>
          <cell r="L279">
            <v>0</v>
          </cell>
          <cell r="M279">
            <v>0</v>
          </cell>
        </row>
        <row r="280">
          <cell r="B280" t="str">
            <v>陈坤明</v>
          </cell>
          <cell r="C280">
            <v>0</v>
          </cell>
          <cell r="D280">
            <v>0</v>
          </cell>
          <cell r="E280">
            <v>0</v>
          </cell>
          <cell r="F280">
            <v>5</v>
          </cell>
          <cell r="G280">
            <v>6</v>
          </cell>
          <cell r="H280">
            <v>-1</v>
          </cell>
          <cell r="I280">
            <v>21</v>
          </cell>
          <cell r="J280">
            <v>21</v>
          </cell>
          <cell r="K280">
            <v>0</v>
          </cell>
          <cell r="L280">
            <v>0</v>
          </cell>
          <cell r="M280">
            <v>0</v>
          </cell>
        </row>
        <row r="281">
          <cell r="B281" t="str">
            <v>郭嘉谊</v>
          </cell>
          <cell r="C281">
            <v>0</v>
          </cell>
          <cell r="D281">
            <v>0</v>
          </cell>
          <cell r="E281">
            <v>0</v>
          </cell>
          <cell r="F281">
            <v>15</v>
          </cell>
          <cell r="G281">
            <v>17</v>
          </cell>
          <cell r="H281">
            <v>-2</v>
          </cell>
          <cell r="I281">
            <v>21</v>
          </cell>
          <cell r="J281">
            <v>21</v>
          </cell>
          <cell r="K281">
            <v>0</v>
          </cell>
          <cell r="L281">
            <v>0</v>
          </cell>
          <cell r="M281">
            <v>0</v>
          </cell>
        </row>
        <row r="282">
          <cell r="B282" t="str">
            <v>赖庭轩</v>
          </cell>
          <cell r="C282">
            <v>0</v>
          </cell>
          <cell r="D282">
            <v>0</v>
          </cell>
          <cell r="E282">
            <v>0</v>
          </cell>
          <cell r="F282">
            <v>10</v>
          </cell>
          <cell r="G282">
            <v>4</v>
          </cell>
          <cell r="H282">
            <v>6</v>
          </cell>
          <cell r="I282">
            <v>21</v>
          </cell>
          <cell r="J282">
            <v>21</v>
          </cell>
          <cell r="K282">
            <v>0</v>
          </cell>
          <cell r="L282">
            <v>0</v>
          </cell>
          <cell r="M282">
            <v>0</v>
          </cell>
        </row>
        <row r="283">
          <cell r="B283" t="str">
            <v>翁晓宣</v>
          </cell>
          <cell r="C283">
            <v>0</v>
          </cell>
          <cell r="D283">
            <v>0</v>
          </cell>
          <cell r="E283">
            <v>0</v>
          </cell>
          <cell r="F283">
            <v>5</v>
          </cell>
          <cell r="G283">
            <v>9</v>
          </cell>
          <cell r="H283">
            <v>-4</v>
          </cell>
          <cell r="I283">
            <v>21</v>
          </cell>
          <cell r="J283">
            <v>20</v>
          </cell>
          <cell r="K283">
            <v>0</v>
          </cell>
          <cell r="L283">
            <v>0</v>
          </cell>
          <cell r="M283">
            <v>0</v>
          </cell>
        </row>
        <row r="284">
          <cell r="B284" t="str">
            <v>简桂彬</v>
          </cell>
          <cell r="C284">
            <v>0</v>
          </cell>
          <cell r="D284">
            <v>0</v>
          </cell>
          <cell r="E284">
            <v>0</v>
          </cell>
          <cell r="F284">
            <v>10</v>
          </cell>
          <cell r="G284">
            <v>8</v>
          </cell>
          <cell r="H284">
            <v>0</v>
          </cell>
          <cell r="I284">
            <v>21</v>
          </cell>
          <cell r="J284">
            <v>19</v>
          </cell>
          <cell r="K284">
            <v>0</v>
          </cell>
          <cell r="L284">
            <v>0</v>
          </cell>
          <cell r="M284">
            <v>2</v>
          </cell>
        </row>
        <row r="285">
          <cell r="B285" t="str">
            <v>梅建荣</v>
          </cell>
          <cell r="C285">
            <v>0</v>
          </cell>
          <cell r="D285">
            <v>0</v>
          </cell>
          <cell r="E285">
            <v>0</v>
          </cell>
          <cell r="F285">
            <v>5</v>
          </cell>
          <cell r="G285">
            <v>0</v>
          </cell>
          <cell r="H285">
            <v>5</v>
          </cell>
          <cell r="I285">
            <v>21</v>
          </cell>
          <cell r="J285">
            <v>19</v>
          </cell>
          <cell r="K285">
            <v>0</v>
          </cell>
          <cell r="L285">
            <v>0</v>
          </cell>
          <cell r="M285">
            <v>0</v>
          </cell>
        </row>
        <row r="286">
          <cell r="B286" t="str">
            <v>林后建</v>
          </cell>
          <cell r="C286">
            <v>0</v>
          </cell>
          <cell r="D286">
            <v>0</v>
          </cell>
          <cell r="E286">
            <v>0</v>
          </cell>
          <cell r="F286">
            <v>10</v>
          </cell>
          <cell r="G286">
            <v>12</v>
          </cell>
          <cell r="H286">
            <v>-2</v>
          </cell>
          <cell r="I286">
            <v>21</v>
          </cell>
          <cell r="J286">
            <v>21</v>
          </cell>
          <cell r="K286">
            <v>0</v>
          </cell>
          <cell r="L286">
            <v>0</v>
          </cell>
          <cell r="M286">
            <v>0</v>
          </cell>
        </row>
        <row r="287">
          <cell r="B287" t="str">
            <v>林伙进</v>
          </cell>
          <cell r="C287">
            <v>0</v>
          </cell>
          <cell r="D287">
            <v>0</v>
          </cell>
          <cell r="E287">
            <v>0</v>
          </cell>
          <cell r="F287">
            <v>5</v>
          </cell>
          <cell r="G287">
            <v>3</v>
          </cell>
          <cell r="H287">
            <v>2</v>
          </cell>
          <cell r="I287">
            <v>21</v>
          </cell>
          <cell r="J287">
            <v>21</v>
          </cell>
          <cell r="K287">
            <v>0</v>
          </cell>
          <cell r="L287">
            <v>0</v>
          </cell>
          <cell r="M287">
            <v>0</v>
          </cell>
        </row>
        <row r="288">
          <cell r="B288" t="str">
            <v>杨新花</v>
          </cell>
          <cell r="C288">
            <v>0</v>
          </cell>
          <cell r="D288">
            <v>0</v>
          </cell>
          <cell r="E288">
            <v>0</v>
          </cell>
          <cell r="F288">
            <v>10</v>
          </cell>
          <cell r="G288">
            <v>3.5</v>
          </cell>
          <cell r="H288">
            <v>6</v>
          </cell>
          <cell r="I288">
            <v>21</v>
          </cell>
          <cell r="J288">
            <v>20.5</v>
          </cell>
          <cell r="K288">
            <v>0</v>
          </cell>
          <cell r="L288">
            <v>0</v>
          </cell>
          <cell r="M288">
            <v>0.5</v>
          </cell>
        </row>
        <row r="289">
          <cell r="B289" t="str">
            <v>李焕深</v>
          </cell>
          <cell r="C289">
            <v>0</v>
          </cell>
          <cell r="D289">
            <v>0</v>
          </cell>
          <cell r="E289">
            <v>0</v>
          </cell>
          <cell r="F289">
            <v>5</v>
          </cell>
          <cell r="G289">
            <v>4</v>
          </cell>
          <cell r="H289">
            <v>-1</v>
          </cell>
          <cell r="I289">
            <v>21</v>
          </cell>
          <cell r="J289">
            <v>19</v>
          </cell>
          <cell r="K289">
            <v>0</v>
          </cell>
          <cell r="L289">
            <v>0</v>
          </cell>
          <cell r="M289">
            <v>2</v>
          </cell>
        </row>
        <row r="290">
          <cell r="B290" t="str">
            <v>曾炽华</v>
          </cell>
          <cell r="C290">
            <v>0</v>
          </cell>
          <cell r="D290">
            <v>0</v>
          </cell>
          <cell r="E290">
            <v>0</v>
          </cell>
          <cell r="F290">
            <v>5</v>
          </cell>
          <cell r="G290">
            <v>0</v>
          </cell>
          <cell r="H290">
            <v>5</v>
          </cell>
          <cell r="I290">
            <v>21</v>
          </cell>
          <cell r="J290">
            <v>21</v>
          </cell>
          <cell r="K290">
            <v>0</v>
          </cell>
          <cell r="L290">
            <v>0</v>
          </cell>
          <cell r="M290">
            <v>0</v>
          </cell>
        </row>
        <row r="291">
          <cell r="B291" t="str">
            <v>曹济硕</v>
          </cell>
          <cell r="C291">
            <v>0</v>
          </cell>
          <cell r="D291">
            <v>0</v>
          </cell>
          <cell r="E291">
            <v>0</v>
          </cell>
          <cell r="F291">
            <v>5</v>
          </cell>
          <cell r="G291">
            <v>0</v>
          </cell>
          <cell r="H291">
            <v>1</v>
          </cell>
          <cell r="I291">
            <v>21</v>
          </cell>
          <cell r="J291">
            <v>17</v>
          </cell>
          <cell r="K291">
            <v>0</v>
          </cell>
          <cell r="L291">
            <v>0</v>
          </cell>
          <cell r="M291">
            <v>4</v>
          </cell>
        </row>
        <row r="292">
          <cell r="B292" t="str">
            <v>宋文炜</v>
          </cell>
          <cell r="C292">
            <v>0</v>
          </cell>
          <cell r="D292">
            <v>0</v>
          </cell>
          <cell r="E292">
            <v>0</v>
          </cell>
          <cell r="F292">
            <v>5</v>
          </cell>
          <cell r="G292">
            <v>9</v>
          </cell>
          <cell r="H292">
            <v>-4</v>
          </cell>
          <cell r="I292">
            <v>21</v>
          </cell>
          <cell r="J292">
            <v>21</v>
          </cell>
          <cell r="K292">
            <v>0</v>
          </cell>
          <cell r="L292">
            <v>0</v>
          </cell>
          <cell r="M292">
            <v>0</v>
          </cell>
        </row>
        <row r="293">
          <cell r="B293" t="str">
            <v>孙沛强</v>
          </cell>
          <cell r="C293">
            <v>0</v>
          </cell>
          <cell r="D293">
            <v>0</v>
          </cell>
          <cell r="E293">
            <v>0</v>
          </cell>
          <cell r="F293">
            <v>5</v>
          </cell>
          <cell r="G293">
            <v>12</v>
          </cell>
          <cell r="H293">
            <v>-8</v>
          </cell>
          <cell r="I293">
            <v>21</v>
          </cell>
          <cell r="J293">
            <v>20</v>
          </cell>
          <cell r="K293">
            <v>0</v>
          </cell>
          <cell r="L293">
            <v>0</v>
          </cell>
          <cell r="M293">
            <v>1</v>
          </cell>
        </row>
        <row r="294">
          <cell r="B294" t="str">
            <v>关海利</v>
          </cell>
          <cell r="C294">
            <v>0</v>
          </cell>
          <cell r="D294">
            <v>0</v>
          </cell>
          <cell r="E294">
            <v>0</v>
          </cell>
          <cell r="F294">
            <v>5</v>
          </cell>
          <cell r="G294">
            <v>4</v>
          </cell>
          <cell r="H294">
            <v>1</v>
          </cell>
          <cell r="I294">
            <v>21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</row>
        <row r="295">
          <cell r="B295" t="str">
            <v>何永生</v>
          </cell>
          <cell r="C295">
            <v>0</v>
          </cell>
          <cell r="D295">
            <v>0</v>
          </cell>
          <cell r="E295">
            <v>0</v>
          </cell>
          <cell r="F295">
            <v>15</v>
          </cell>
          <cell r="G295">
            <v>0</v>
          </cell>
          <cell r="H295">
            <v>15</v>
          </cell>
          <cell r="I295">
            <v>21</v>
          </cell>
          <cell r="J295">
            <v>21</v>
          </cell>
          <cell r="K295">
            <v>0</v>
          </cell>
          <cell r="L295">
            <v>0</v>
          </cell>
          <cell r="M295">
            <v>0</v>
          </cell>
        </row>
        <row r="296">
          <cell r="B296" t="str">
            <v>何朝烽</v>
          </cell>
          <cell r="C296">
            <v>0</v>
          </cell>
          <cell r="D296">
            <v>0</v>
          </cell>
          <cell r="E296">
            <v>0</v>
          </cell>
          <cell r="F296">
            <v>5</v>
          </cell>
          <cell r="G296">
            <v>5</v>
          </cell>
          <cell r="H296">
            <v>0</v>
          </cell>
          <cell r="I296">
            <v>21</v>
          </cell>
          <cell r="J296">
            <v>21</v>
          </cell>
          <cell r="K296">
            <v>0</v>
          </cell>
          <cell r="L296">
            <v>0</v>
          </cell>
          <cell r="M296">
            <v>0</v>
          </cell>
        </row>
        <row r="297">
          <cell r="B297" t="str">
            <v>丁文美</v>
          </cell>
          <cell r="C297">
            <v>0</v>
          </cell>
          <cell r="D297">
            <v>0</v>
          </cell>
          <cell r="E297">
            <v>0</v>
          </cell>
          <cell r="F297">
            <v>5</v>
          </cell>
          <cell r="G297">
            <v>8</v>
          </cell>
          <cell r="H297">
            <v>-3</v>
          </cell>
          <cell r="I297">
            <v>21</v>
          </cell>
          <cell r="J297">
            <v>21</v>
          </cell>
          <cell r="K297">
            <v>0</v>
          </cell>
          <cell r="L297">
            <v>0</v>
          </cell>
          <cell r="M297">
            <v>0</v>
          </cell>
        </row>
        <row r="298">
          <cell r="B298" t="str">
            <v>陈伊文</v>
          </cell>
          <cell r="C298">
            <v>0</v>
          </cell>
          <cell r="D298">
            <v>0</v>
          </cell>
          <cell r="E298">
            <v>0</v>
          </cell>
          <cell r="F298">
            <v>5</v>
          </cell>
          <cell r="G298">
            <v>5</v>
          </cell>
          <cell r="H298">
            <v>0</v>
          </cell>
          <cell r="I298">
            <v>21</v>
          </cell>
          <cell r="J298">
            <v>21</v>
          </cell>
          <cell r="K298">
            <v>0</v>
          </cell>
          <cell r="L298">
            <v>0</v>
          </cell>
          <cell r="M298">
            <v>0</v>
          </cell>
        </row>
        <row r="299">
          <cell r="B299" t="str">
            <v>李鸿辉</v>
          </cell>
          <cell r="C299">
            <v>0</v>
          </cell>
          <cell r="D299">
            <v>0</v>
          </cell>
          <cell r="E299">
            <v>0</v>
          </cell>
          <cell r="F299">
            <v>5</v>
          </cell>
          <cell r="G299">
            <v>1</v>
          </cell>
          <cell r="H299">
            <v>3</v>
          </cell>
          <cell r="I299">
            <v>21</v>
          </cell>
          <cell r="J299">
            <v>20</v>
          </cell>
          <cell r="K299">
            <v>0</v>
          </cell>
          <cell r="L299">
            <v>0</v>
          </cell>
          <cell r="M299">
            <v>1</v>
          </cell>
        </row>
        <row r="300">
          <cell r="B300" t="str">
            <v>李伟杰</v>
          </cell>
          <cell r="C300">
            <v>0</v>
          </cell>
          <cell r="D300">
            <v>0</v>
          </cell>
          <cell r="E300">
            <v>0</v>
          </cell>
          <cell r="F300">
            <v>5</v>
          </cell>
          <cell r="G300">
            <v>8</v>
          </cell>
          <cell r="H300">
            <v>-3</v>
          </cell>
          <cell r="I300">
            <v>21</v>
          </cell>
          <cell r="J300">
            <v>20</v>
          </cell>
          <cell r="K300">
            <v>0</v>
          </cell>
          <cell r="L300">
            <v>0</v>
          </cell>
          <cell r="M300">
            <v>0</v>
          </cell>
        </row>
        <row r="301">
          <cell r="B301" t="str">
            <v>刘水清</v>
          </cell>
          <cell r="C301">
            <v>0</v>
          </cell>
          <cell r="D301">
            <v>0</v>
          </cell>
          <cell r="E301">
            <v>0</v>
          </cell>
          <cell r="F301">
            <v>5</v>
          </cell>
          <cell r="G301">
            <v>9</v>
          </cell>
          <cell r="H301">
            <v>-4</v>
          </cell>
          <cell r="I301">
            <v>21</v>
          </cell>
          <cell r="J301">
            <v>21</v>
          </cell>
          <cell r="K301">
            <v>0</v>
          </cell>
          <cell r="L301">
            <v>0</v>
          </cell>
          <cell r="M301">
            <v>0</v>
          </cell>
        </row>
        <row r="302">
          <cell r="B302" t="str">
            <v>马锦莲</v>
          </cell>
          <cell r="C302">
            <v>0</v>
          </cell>
          <cell r="D302">
            <v>0</v>
          </cell>
          <cell r="E302">
            <v>0</v>
          </cell>
          <cell r="F302">
            <v>15</v>
          </cell>
          <cell r="G302">
            <v>9</v>
          </cell>
          <cell r="H302">
            <v>6</v>
          </cell>
          <cell r="I302">
            <v>21</v>
          </cell>
          <cell r="J302">
            <v>21</v>
          </cell>
          <cell r="K302">
            <v>0</v>
          </cell>
          <cell r="L302">
            <v>0</v>
          </cell>
          <cell r="M302">
            <v>0</v>
          </cell>
        </row>
        <row r="303">
          <cell r="B303" t="str">
            <v>黄世吉</v>
          </cell>
          <cell r="C303">
            <v>0</v>
          </cell>
          <cell r="D303">
            <v>0</v>
          </cell>
          <cell r="E303">
            <v>0</v>
          </cell>
          <cell r="F303">
            <v>5</v>
          </cell>
          <cell r="G303">
            <v>8</v>
          </cell>
          <cell r="H303">
            <v>-3</v>
          </cell>
          <cell r="I303">
            <v>21</v>
          </cell>
          <cell r="J303">
            <v>21</v>
          </cell>
          <cell r="K303">
            <v>0</v>
          </cell>
          <cell r="L303">
            <v>0</v>
          </cell>
          <cell r="M303">
            <v>0</v>
          </cell>
        </row>
        <row r="304">
          <cell r="B304" t="str">
            <v>高健怡</v>
          </cell>
          <cell r="C304">
            <v>0</v>
          </cell>
          <cell r="D304">
            <v>0</v>
          </cell>
          <cell r="E304">
            <v>0</v>
          </cell>
          <cell r="F304">
            <v>5</v>
          </cell>
          <cell r="G304">
            <v>14</v>
          </cell>
          <cell r="H304">
            <v>-9</v>
          </cell>
          <cell r="I304">
            <v>21</v>
          </cell>
          <cell r="J304">
            <v>21</v>
          </cell>
          <cell r="K304">
            <v>0</v>
          </cell>
          <cell r="L304">
            <v>0</v>
          </cell>
          <cell r="M304">
            <v>0</v>
          </cell>
        </row>
        <row r="305">
          <cell r="B305" t="str">
            <v>陈鹏国</v>
          </cell>
          <cell r="C305">
            <v>0</v>
          </cell>
          <cell r="D305">
            <v>0</v>
          </cell>
          <cell r="E305">
            <v>0</v>
          </cell>
          <cell r="F305">
            <v>5</v>
          </cell>
          <cell r="G305">
            <v>0</v>
          </cell>
          <cell r="H305">
            <v>5</v>
          </cell>
          <cell r="I305">
            <v>21</v>
          </cell>
          <cell r="J305">
            <v>21</v>
          </cell>
          <cell r="K305">
            <v>0</v>
          </cell>
          <cell r="L305">
            <v>0</v>
          </cell>
          <cell r="M305">
            <v>0</v>
          </cell>
        </row>
        <row r="306">
          <cell r="B306" t="str">
            <v>陈悦尉</v>
          </cell>
          <cell r="C306">
            <v>0</v>
          </cell>
          <cell r="D306">
            <v>0</v>
          </cell>
          <cell r="E306">
            <v>0</v>
          </cell>
          <cell r="F306">
            <v>5</v>
          </cell>
          <cell r="G306">
            <v>2</v>
          </cell>
          <cell r="H306">
            <v>3</v>
          </cell>
          <cell r="I306">
            <v>21</v>
          </cell>
          <cell r="J306">
            <v>21</v>
          </cell>
          <cell r="K306">
            <v>0</v>
          </cell>
          <cell r="L306">
            <v>0</v>
          </cell>
          <cell r="M306">
            <v>0</v>
          </cell>
        </row>
        <row r="307">
          <cell r="B307" t="str">
            <v>陈学超</v>
          </cell>
          <cell r="C307">
            <v>0</v>
          </cell>
          <cell r="D307">
            <v>0</v>
          </cell>
          <cell r="E307">
            <v>0</v>
          </cell>
          <cell r="F307">
            <v>5</v>
          </cell>
          <cell r="G307">
            <v>4</v>
          </cell>
          <cell r="H307">
            <v>1</v>
          </cell>
          <cell r="I307">
            <v>21</v>
          </cell>
          <cell r="J307">
            <v>21</v>
          </cell>
          <cell r="K307">
            <v>0</v>
          </cell>
          <cell r="L307">
            <v>0</v>
          </cell>
          <cell r="M307">
            <v>0</v>
          </cell>
        </row>
        <row r="308">
          <cell r="B308" t="str">
            <v>陈娜</v>
          </cell>
          <cell r="C308">
            <v>0</v>
          </cell>
          <cell r="D308">
            <v>0</v>
          </cell>
          <cell r="E308">
            <v>0</v>
          </cell>
          <cell r="F308">
            <v>5</v>
          </cell>
          <cell r="G308">
            <v>5</v>
          </cell>
          <cell r="H308">
            <v>0</v>
          </cell>
          <cell r="I308">
            <v>21</v>
          </cell>
          <cell r="J308">
            <v>21</v>
          </cell>
          <cell r="K308">
            <v>0</v>
          </cell>
          <cell r="L308">
            <v>0</v>
          </cell>
          <cell r="M308">
            <v>0</v>
          </cell>
        </row>
        <row r="309">
          <cell r="B309" t="str">
            <v>钟朝才</v>
          </cell>
          <cell r="C309">
            <v>0</v>
          </cell>
          <cell r="D309">
            <v>0</v>
          </cell>
          <cell r="E309">
            <v>0</v>
          </cell>
          <cell r="F309">
            <v>5</v>
          </cell>
          <cell r="G309">
            <v>9</v>
          </cell>
          <cell r="H309">
            <v>-4</v>
          </cell>
          <cell r="I309">
            <v>21</v>
          </cell>
          <cell r="J309">
            <v>21</v>
          </cell>
          <cell r="K309">
            <v>0</v>
          </cell>
          <cell r="L309">
            <v>0</v>
          </cell>
          <cell r="M309">
            <v>0</v>
          </cell>
        </row>
        <row r="310">
          <cell r="B310" t="str">
            <v>赖焕滔</v>
          </cell>
          <cell r="C310">
            <v>0</v>
          </cell>
          <cell r="D310">
            <v>0</v>
          </cell>
          <cell r="E310">
            <v>0</v>
          </cell>
          <cell r="F310">
            <v>5</v>
          </cell>
          <cell r="G310">
            <v>5</v>
          </cell>
          <cell r="H310">
            <v>0</v>
          </cell>
          <cell r="I310">
            <v>21</v>
          </cell>
          <cell r="J310">
            <v>21</v>
          </cell>
          <cell r="K310">
            <v>0</v>
          </cell>
          <cell r="L310">
            <v>0</v>
          </cell>
          <cell r="M310">
            <v>0</v>
          </cell>
        </row>
        <row r="311">
          <cell r="B311" t="str">
            <v>贺文杰</v>
          </cell>
          <cell r="C311">
            <v>0</v>
          </cell>
          <cell r="D311">
            <v>0</v>
          </cell>
          <cell r="E311">
            <v>0</v>
          </cell>
          <cell r="F311">
            <v>5</v>
          </cell>
          <cell r="G311">
            <v>5</v>
          </cell>
          <cell r="H311">
            <v>0</v>
          </cell>
          <cell r="I311">
            <v>21</v>
          </cell>
          <cell r="J311">
            <v>19</v>
          </cell>
          <cell r="K311">
            <v>0</v>
          </cell>
          <cell r="L311">
            <v>0</v>
          </cell>
          <cell r="M311">
            <v>0</v>
          </cell>
        </row>
        <row r="312">
          <cell r="B312" t="str">
            <v>谭卫标</v>
          </cell>
          <cell r="C312">
            <v>0</v>
          </cell>
          <cell r="D312">
            <v>0</v>
          </cell>
          <cell r="E312">
            <v>0</v>
          </cell>
          <cell r="F312">
            <v>5</v>
          </cell>
          <cell r="G312">
            <v>7</v>
          </cell>
          <cell r="H312">
            <v>-2</v>
          </cell>
          <cell r="I312">
            <v>21</v>
          </cell>
          <cell r="J312">
            <v>21</v>
          </cell>
          <cell r="K312">
            <v>0</v>
          </cell>
          <cell r="L312">
            <v>0</v>
          </cell>
          <cell r="M312">
            <v>0</v>
          </cell>
        </row>
        <row r="313">
          <cell r="B313" t="str">
            <v>蔡锦俊</v>
          </cell>
          <cell r="C313">
            <v>0</v>
          </cell>
          <cell r="D313">
            <v>0</v>
          </cell>
          <cell r="E313">
            <v>0</v>
          </cell>
          <cell r="F313">
            <v>10</v>
          </cell>
          <cell r="G313">
            <v>5</v>
          </cell>
          <cell r="H313">
            <v>5</v>
          </cell>
          <cell r="I313">
            <v>21</v>
          </cell>
          <cell r="J313">
            <v>21</v>
          </cell>
          <cell r="K313">
            <v>0</v>
          </cell>
          <cell r="L313">
            <v>0</v>
          </cell>
          <cell r="M313">
            <v>0</v>
          </cell>
        </row>
        <row r="314">
          <cell r="B314" t="str">
            <v>莫雪莹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21</v>
          </cell>
          <cell r="J314">
            <v>6</v>
          </cell>
          <cell r="K314">
            <v>0</v>
          </cell>
          <cell r="L314">
            <v>0</v>
          </cell>
          <cell r="M314">
            <v>0</v>
          </cell>
        </row>
        <row r="315">
          <cell r="B315" t="str">
            <v>苏坤全</v>
          </cell>
          <cell r="C315">
            <v>0</v>
          </cell>
          <cell r="D315">
            <v>0</v>
          </cell>
          <cell r="E315">
            <v>0</v>
          </cell>
          <cell r="F315">
            <v>10</v>
          </cell>
          <cell r="G315">
            <v>5</v>
          </cell>
          <cell r="H315">
            <v>5</v>
          </cell>
          <cell r="I315">
            <v>21</v>
          </cell>
          <cell r="J315">
            <v>21</v>
          </cell>
          <cell r="K315">
            <v>0</v>
          </cell>
          <cell r="L315">
            <v>0</v>
          </cell>
          <cell r="M315">
            <v>0</v>
          </cell>
        </row>
        <row r="316">
          <cell r="B316" t="str">
            <v>缪嘉伟</v>
          </cell>
          <cell r="C316">
            <v>0</v>
          </cell>
          <cell r="D316">
            <v>0</v>
          </cell>
          <cell r="E316">
            <v>0</v>
          </cell>
          <cell r="F316">
            <v>5</v>
          </cell>
          <cell r="G316">
            <v>0</v>
          </cell>
          <cell r="H316">
            <v>5</v>
          </cell>
          <cell r="I316">
            <v>21</v>
          </cell>
          <cell r="J316">
            <v>21</v>
          </cell>
          <cell r="K316">
            <v>0</v>
          </cell>
          <cell r="L316">
            <v>0</v>
          </cell>
          <cell r="M316">
            <v>0</v>
          </cell>
        </row>
        <row r="317">
          <cell r="B317" t="str">
            <v>程敏</v>
          </cell>
          <cell r="C317">
            <v>0</v>
          </cell>
          <cell r="D317">
            <v>0</v>
          </cell>
          <cell r="E317">
            <v>0</v>
          </cell>
          <cell r="F317">
            <v>5</v>
          </cell>
          <cell r="G317">
            <v>3</v>
          </cell>
          <cell r="H317">
            <v>-1</v>
          </cell>
          <cell r="I317">
            <v>21</v>
          </cell>
          <cell r="J317">
            <v>15</v>
          </cell>
          <cell r="K317">
            <v>0</v>
          </cell>
          <cell r="L317">
            <v>0</v>
          </cell>
          <cell r="M317">
            <v>3</v>
          </cell>
        </row>
        <row r="318">
          <cell r="B318" t="str">
            <v>熊雅清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21</v>
          </cell>
          <cell r="J318">
            <v>21</v>
          </cell>
          <cell r="K318">
            <v>0</v>
          </cell>
          <cell r="L318">
            <v>0</v>
          </cell>
          <cell r="M318">
            <v>0</v>
          </cell>
        </row>
        <row r="319">
          <cell r="B319" t="str">
            <v>汪潇</v>
          </cell>
          <cell r="C319">
            <v>0</v>
          </cell>
          <cell r="D319">
            <v>0</v>
          </cell>
          <cell r="E319">
            <v>0</v>
          </cell>
          <cell r="F319">
            <v>5</v>
          </cell>
          <cell r="G319">
            <v>0</v>
          </cell>
          <cell r="H319">
            <v>5</v>
          </cell>
          <cell r="I319">
            <v>21</v>
          </cell>
          <cell r="J319">
            <v>21</v>
          </cell>
          <cell r="K319">
            <v>0</v>
          </cell>
          <cell r="L319">
            <v>0</v>
          </cell>
          <cell r="M319">
            <v>0</v>
          </cell>
        </row>
        <row r="320">
          <cell r="B320" t="str">
            <v>梁震</v>
          </cell>
          <cell r="C320">
            <v>0</v>
          </cell>
          <cell r="D320">
            <v>0</v>
          </cell>
          <cell r="E320">
            <v>0</v>
          </cell>
          <cell r="F320">
            <v>10</v>
          </cell>
          <cell r="G320">
            <v>7</v>
          </cell>
          <cell r="H320">
            <v>3</v>
          </cell>
          <cell r="I320">
            <v>21</v>
          </cell>
          <cell r="J320">
            <v>21</v>
          </cell>
          <cell r="K320">
            <v>0</v>
          </cell>
          <cell r="L320">
            <v>0</v>
          </cell>
          <cell r="M320">
            <v>0</v>
          </cell>
        </row>
        <row r="321">
          <cell r="B321" t="str">
            <v>桂文</v>
          </cell>
          <cell r="C321">
            <v>0</v>
          </cell>
          <cell r="D321">
            <v>0</v>
          </cell>
          <cell r="E321">
            <v>0</v>
          </cell>
          <cell r="F321">
            <v>10</v>
          </cell>
          <cell r="G321">
            <v>11</v>
          </cell>
          <cell r="H321">
            <v>-2</v>
          </cell>
          <cell r="I321">
            <v>21</v>
          </cell>
          <cell r="J321">
            <v>20</v>
          </cell>
          <cell r="K321">
            <v>0</v>
          </cell>
          <cell r="L321">
            <v>0</v>
          </cell>
          <cell r="M321">
            <v>1</v>
          </cell>
        </row>
        <row r="322">
          <cell r="B322" t="str">
            <v>李深森</v>
          </cell>
          <cell r="C322">
            <v>0</v>
          </cell>
          <cell r="D322">
            <v>0</v>
          </cell>
          <cell r="E322">
            <v>0</v>
          </cell>
          <cell r="F322">
            <v>5</v>
          </cell>
          <cell r="G322">
            <v>0</v>
          </cell>
          <cell r="H322">
            <v>2</v>
          </cell>
          <cell r="I322">
            <v>21</v>
          </cell>
          <cell r="J322">
            <v>15</v>
          </cell>
          <cell r="K322">
            <v>0</v>
          </cell>
          <cell r="L322">
            <v>0</v>
          </cell>
          <cell r="M322">
            <v>3</v>
          </cell>
        </row>
        <row r="323">
          <cell r="B323" t="str">
            <v>李洋扬</v>
          </cell>
          <cell r="C323">
            <v>0</v>
          </cell>
          <cell r="D323">
            <v>0</v>
          </cell>
          <cell r="E323">
            <v>0</v>
          </cell>
          <cell r="F323">
            <v>5</v>
          </cell>
          <cell r="G323">
            <v>7</v>
          </cell>
          <cell r="H323">
            <v>-2</v>
          </cell>
          <cell r="I323">
            <v>21</v>
          </cell>
          <cell r="J323">
            <v>21</v>
          </cell>
          <cell r="K323">
            <v>0</v>
          </cell>
          <cell r="L323">
            <v>0</v>
          </cell>
          <cell r="M323">
            <v>0</v>
          </cell>
        </row>
        <row r="324">
          <cell r="B324" t="str">
            <v>李太旺</v>
          </cell>
          <cell r="C324">
            <v>0</v>
          </cell>
          <cell r="D324">
            <v>0</v>
          </cell>
          <cell r="E324">
            <v>0</v>
          </cell>
          <cell r="F324">
            <v>15</v>
          </cell>
          <cell r="G324">
            <v>6</v>
          </cell>
          <cell r="H324">
            <v>9</v>
          </cell>
          <cell r="I324">
            <v>21</v>
          </cell>
          <cell r="J324">
            <v>21</v>
          </cell>
          <cell r="K324">
            <v>0</v>
          </cell>
          <cell r="L324">
            <v>0</v>
          </cell>
          <cell r="M324">
            <v>0</v>
          </cell>
        </row>
        <row r="325">
          <cell r="B325" t="str">
            <v>曾蕾</v>
          </cell>
          <cell r="C325">
            <v>0</v>
          </cell>
          <cell r="D325">
            <v>0</v>
          </cell>
          <cell r="E325">
            <v>0</v>
          </cell>
          <cell r="F325">
            <v>5</v>
          </cell>
          <cell r="G325">
            <v>6</v>
          </cell>
          <cell r="H325">
            <v>-1</v>
          </cell>
          <cell r="I325">
            <v>21</v>
          </cell>
          <cell r="J325">
            <v>21</v>
          </cell>
          <cell r="K325">
            <v>0</v>
          </cell>
          <cell r="L325">
            <v>0</v>
          </cell>
          <cell r="M325">
            <v>0</v>
          </cell>
        </row>
        <row r="326">
          <cell r="B326" t="str">
            <v>方正</v>
          </cell>
          <cell r="C326">
            <v>0</v>
          </cell>
          <cell r="D326">
            <v>0</v>
          </cell>
          <cell r="E326">
            <v>0</v>
          </cell>
          <cell r="F326">
            <v>5</v>
          </cell>
          <cell r="G326">
            <v>0</v>
          </cell>
          <cell r="H326">
            <v>5</v>
          </cell>
          <cell r="I326">
            <v>21</v>
          </cell>
          <cell r="J326">
            <v>21</v>
          </cell>
          <cell r="K326">
            <v>0</v>
          </cell>
          <cell r="L326">
            <v>0</v>
          </cell>
          <cell r="M326">
            <v>0</v>
          </cell>
        </row>
        <row r="327">
          <cell r="B327" t="str">
            <v>张锷河</v>
          </cell>
          <cell r="C327">
            <v>0</v>
          </cell>
          <cell r="D327">
            <v>0</v>
          </cell>
          <cell r="E327">
            <v>0</v>
          </cell>
          <cell r="F327">
            <v>5</v>
          </cell>
          <cell r="G327">
            <v>5</v>
          </cell>
          <cell r="H327">
            <v>0</v>
          </cell>
          <cell r="I327">
            <v>21</v>
          </cell>
          <cell r="J327">
            <v>21</v>
          </cell>
          <cell r="K327">
            <v>0</v>
          </cell>
          <cell r="L327">
            <v>0</v>
          </cell>
          <cell r="M327">
            <v>0</v>
          </cell>
        </row>
        <row r="328">
          <cell r="B328" t="str">
            <v>张杰</v>
          </cell>
          <cell r="C328">
            <v>0</v>
          </cell>
          <cell r="D328">
            <v>0</v>
          </cell>
          <cell r="E328">
            <v>0</v>
          </cell>
          <cell r="F328">
            <v>5</v>
          </cell>
          <cell r="G328">
            <v>6</v>
          </cell>
          <cell r="H328">
            <v>-1</v>
          </cell>
          <cell r="I328">
            <v>21</v>
          </cell>
          <cell r="J328">
            <v>21</v>
          </cell>
          <cell r="K328">
            <v>0</v>
          </cell>
          <cell r="L328">
            <v>0</v>
          </cell>
          <cell r="M328">
            <v>0</v>
          </cell>
        </row>
        <row r="329">
          <cell r="B329" t="str">
            <v>张小斌</v>
          </cell>
          <cell r="C329">
            <v>0</v>
          </cell>
          <cell r="D329">
            <v>0</v>
          </cell>
          <cell r="E329">
            <v>0</v>
          </cell>
          <cell r="F329">
            <v>5</v>
          </cell>
          <cell r="G329">
            <v>5</v>
          </cell>
          <cell r="H329">
            <v>0</v>
          </cell>
          <cell r="I329">
            <v>21</v>
          </cell>
          <cell r="J329">
            <v>21</v>
          </cell>
          <cell r="K329">
            <v>0</v>
          </cell>
          <cell r="L329">
            <v>0</v>
          </cell>
          <cell r="M329">
            <v>0</v>
          </cell>
        </row>
        <row r="330">
          <cell r="B330" t="str">
            <v>吴彤</v>
          </cell>
          <cell r="C330">
            <v>0</v>
          </cell>
          <cell r="D330">
            <v>0</v>
          </cell>
          <cell r="E330">
            <v>0</v>
          </cell>
          <cell r="F330">
            <v>15</v>
          </cell>
          <cell r="G330">
            <v>0</v>
          </cell>
          <cell r="H330">
            <v>15</v>
          </cell>
          <cell r="I330">
            <v>21</v>
          </cell>
          <cell r="J330">
            <v>21</v>
          </cell>
          <cell r="K330">
            <v>0</v>
          </cell>
          <cell r="L330">
            <v>0</v>
          </cell>
          <cell r="M330">
            <v>0</v>
          </cell>
        </row>
        <row r="331">
          <cell r="B331" t="str">
            <v>吴嘉良</v>
          </cell>
          <cell r="C331">
            <v>0</v>
          </cell>
          <cell r="D331">
            <v>0</v>
          </cell>
          <cell r="E331">
            <v>0</v>
          </cell>
          <cell r="F331">
            <v>5</v>
          </cell>
          <cell r="G331">
            <v>7</v>
          </cell>
          <cell r="H331">
            <v>-4</v>
          </cell>
          <cell r="I331">
            <v>21</v>
          </cell>
          <cell r="J331">
            <v>19</v>
          </cell>
          <cell r="K331">
            <v>0</v>
          </cell>
          <cell r="L331">
            <v>0</v>
          </cell>
          <cell r="M331">
            <v>2</v>
          </cell>
        </row>
        <row r="332">
          <cell r="B332" t="str">
            <v>吕征</v>
          </cell>
          <cell r="C332">
            <v>0</v>
          </cell>
          <cell r="D332">
            <v>0</v>
          </cell>
          <cell r="E332">
            <v>0</v>
          </cell>
          <cell r="F332">
            <v>10</v>
          </cell>
          <cell r="G332">
            <v>5</v>
          </cell>
          <cell r="H332">
            <v>5</v>
          </cell>
          <cell r="I332">
            <v>21</v>
          </cell>
          <cell r="J332">
            <v>21</v>
          </cell>
          <cell r="K332">
            <v>0</v>
          </cell>
          <cell r="L332">
            <v>0</v>
          </cell>
          <cell r="M332">
            <v>0</v>
          </cell>
        </row>
        <row r="333">
          <cell r="B333" t="str">
            <v>卢莹</v>
          </cell>
          <cell r="C333">
            <v>0</v>
          </cell>
          <cell r="D333">
            <v>0</v>
          </cell>
          <cell r="E333">
            <v>0</v>
          </cell>
          <cell r="F333">
            <v>5</v>
          </cell>
          <cell r="G333">
            <v>6</v>
          </cell>
          <cell r="H333">
            <v>-3</v>
          </cell>
          <cell r="I333">
            <v>21</v>
          </cell>
          <cell r="J333">
            <v>19</v>
          </cell>
          <cell r="K333">
            <v>0</v>
          </cell>
          <cell r="L333">
            <v>0</v>
          </cell>
          <cell r="M333">
            <v>2</v>
          </cell>
        </row>
        <row r="334">
          <cell r="B334" t="str">
            <v>刘红吉</v>
          </cell>
          <cell r="C334">
            <v>0</v>
          </cell>
          <cell r="D334">
            <v>0</v>
          </cell>
          <cell r="E334">
            <v>0</v>
          </cell>
          <cell r="F334">
            <v>5</v>
          </cell>
          <cell r="G334">
            <v>4</v>
          </cell>
          <cell r="H334">
            <v>-1</v>
          </cell>
          <cell r="I334">
            <v>21</v>
          </cell>
          <cell r="J334">
            <v>19</v>
          </cell>
          <cell r="K334">
            <v>0</v>
          </cell>
          <cell r="L334">
            <v>0</v>
          </cell>
          <cell r="M334">
            <v>2</v>
          </cell>
        </row>
        <row r="335">
          <cell r="B335" t="str">
            <v>严燕媚</v>
          </cell>
          <cell r="C335">
            <v>0</v>
          </cell>
          <cell r="D335">
            <v>0</v>
          </cell>
          <cell r="E335">
            <v>0</v>
          </cell>
          <cell r="F335">
            <v>5</v>
          </cell>
          <cell r="G335">
            <v>3</v>
          </cell>
          <cell r="H335">
            <v>2</v>
          </cell>
          <cell r="I335">
            <v>21</v>
          </cell>
          <cell r="J335">
            <v>21</v>
          </cell>
          <cell r="K335">
            <v>0</v>
          </cell>
          <cell r="L335">
            <v>0</v>
          </cell>
          <cell r="M335">
            <v>0</v>
          </cell>
        </row>
        <row r="336">
          <cell r="B336" t="str">
            <v>周备战</v>
          </cell>
          <cell r="C336">
            <v>0</v>
          </cell>
          <cell r="D336">
            <v>0</v>
          </cell>
          <cell r="E336">
            <v>0</v>
          </cell>
          <cell r="F336">
            <v>15</v>
          </cell>
          <cell r="G336">
            <v>7</v>
          </cell>
          <cell r="H336">
            <v>8</v>
          </cell>
          <cell r="I336">
            <v>21</v>
          </cell>
          <cell r="J336">
            <v>21</v>
          </cell>
          <cell r="K336">
            <v>0</v>
          </cell>
          <cell r="L336">
            <v>0</v>
          </cell>
          <cell r="M336">
            <v>0</v>
          </cell>
        </row>
        <row r="337">
          <cell r="B337" t="str">
            <v>颜平</v>
          </cell>
          <cell r="C337">
            <v>0</v>
          </cell>
          <cell r="D337">
            <v>0</v>
          </cell>
          <cell r="E337">
            <v>0</v>
          </cell>
          <cell r="F337">
            <v>10</v>
          </cell>
          <cell r="G337">
            <v>12</v>
          </cell>
          <cell r="H337">
            <v>-2</v>
          </cell>
          <cell r="I337">
            <v>21</v>
          </cell>
          <cell r="J337">
            <v>21</v>
          </cell>
          <cell r="K337">
            <v>0</v>
          </cell>
          <cell r="L337">
            <v>0</v>
          </cell>
          <cell r="M337">
            <v>0</v>
          </cell>
        </row>
        <row r="338">
          <cell r="B338" t="str">
            <v>陈瀚妍</v>
          </cell>
          <cell r="C338">
            <v>0</v>
          </cell>
          <cell r="D338">
            <v>0</v>
          </cell>
          <cell r="E338">
            <v>0</v>
          </cell>
          <cell r="F338">
            <v>10</v>
          </cell>
          <cell r="G338">
            <v>6</v>
          </cell>
          <cell r="H338">
            <v>4</v>
          </cell>
          <cell r="I338">
            <v>21</v>
          </cell>
          <cell r="J338">
            <v>21</v>
          </cell>
          <cell r="K338">
            <v>0</v>
          </cell>
          <cell r="L338">
            <v>0</v>
          </cell>
          <cell r="M338">
            <v>0</v>
          </cell>
        </row>
        <row r="339">
          <cell r="B339" t="str">
            <v>符旭</v>
          </cell>
          <cell r="C339">
            <v>0</v>
          </cell>
          <cell r="D339">
            <v>0</v>
          </cell>
          <cell r="E339">
            <v>0</v>
          </cell>
          <cell r="F339">
            <v>15</v>
          </cell>
          <cell r="G339">
            <v>15</v>
          </cell>
          <cell r="H339">
            <v>0</v>
          </cell>
          <cell r="I339">
            <v>21</v>
          </cell>
          <cell r="J339">
            <v>21</v>
          </cell>
          <cell r="K339">
            <v>0</v>
          </cell>
          <cell r="L339">
            <v>0</v>
          </cell>
          <cell r="M339">
            <v>0</v>
          </cell>
        </row>
        <row r="340">
          <cell r="B340" t="str">
            <v>戴怡</v>
          </cell>
          <cell r="C340">
            <v>0</v>
          </cell>
          <cell r="D340">
            <v>0</v>
          </cell>
          <cell r="E340">
            <v>0</v>
          </cell>
          <cell r="F340">
            <v>15</v>
          </cell>
          <cell r="G340">
            <v>2</v>
          </cell>
          <cell r="H340">
            <v>13</v>
          </cell>
          <cell r="I340">
            <v>21</v>
          </cell>
          <cell r="J340">
            <v>21</v>
          </cell>
          <cell r="K340">
            <v>0</v>
          </cell>
          <cell r="L340">
            <v>0</v>
          </cell>
          <cell r="M340">
            <v>0</v>
          </cell>
        </row>
        <row r="341">
          <cell r="B341" t="str">
            <v>刘清涛</v>
          </cell>
          <cell r="C341">
            <v>0</v>
          </cell>
          <cell r="D341">
            <v>0</v>
          </cell>
          <cell r="E341">
            <v>0</v>
          </cell>
          <cell r="F341">
            <v>10</v>
          </cell>
          <cell r="G341">
            <v>2</v>
          </cell>
          <cell r="H341">
            <v>8</v>
          </cell>
          <cell r="I341">
            <v>21</v>
          </cell>
          <cell r="J341">
            <v>21</v>
          </cell>
          <cell r="K341">
            <v>0</v>
          </cell>
          <cell r="L341">
            <v>0</v>
          </cell>
          <cell r="M341">
            <v>0</v>
          </cell>
        </row>
        <row r="342">
          <cell r="B342" t="str">
            <v>胡康茹</v>
          </cell>
          <cell r="C342">
            <v>0</v>
          </cell>
          <cell r="D342">
            <v>0</v>
          </cell>
          <cell r="E342">
            <v>0</v>
          </cell>
          <cell r="F342">
            <v>5</v>
          </cell>
          <cell r="G342">
            <v>1</v>
          </cell>
          <cell r="H342">
            <v>4</v>
          </cell>
          <cell r="I342">
            <v>21</v>
          </cell>
          <cell r="J342">
            <v>21</v>
          </cell>
          <cell r="K342">
            <v>0</v>
          </cell>
          <cell r="L342">
            <v>0</v>
          </cell>
          <cell r="M342">
            <v>0</v>
          </cell>
        </row>
        <row r="343">
          <cell r="B343" t="str">
            <v>吴泳怡</v>
          </cell>
          <cell r="C343">
            <v>0</v>
          </cell>
          <cell r="D343">
            <v>0</v>
          </cell>
          <cell r="E343">
            <v>0</v>
          </cell>
          <cell r="F343">
            <v>5</v>
          </cell>
          <cell r="G343">
            <v>3.5</v>
          </cell>
          <cell r="H343">
            <v>1.5</v>
          </cell>
          <cell r="I343">
            <v>21</v>
          </cell>
          <cell r="J343">
            <v>21</v>
          </cell>
          <cell r="K343">
            <v>0</v>
          </cell>
          <cell r="L343">
            <v>0</v>
          </cell>
          <cell r="M343">
            <v>0</v>
          </cell>
        </row>
        <row r="344">
          <cell r="B344" t="str">
            <v>黎邢</v>
          </cell>
          <cell r="C344">
            <v>0</v>
          </cell>
          <cell r="D344">
            <v>0</v>
          </cell>
          <cell r="E344">
            <v>0</v>
          </cell>
          <cell r="F344">
            <v>10</v>
          </cell>
          <cell r="G344">
            <v>7</v>
          </cell>
          <cell r="H344">
            <v>3</v>
          </cell>
          <cell r="I344">
            <v>21</v>
          </cell>
          <cell r="J344">
            <v>22</v>
          </cell>
          <cell r="K344">
            <v>8.5</v>
          </cell>
          <cell r="L344">
            <v>0</v>
          </cell>
          <cell r="M344">
            <v>0</v>
          </cell>
        </row>
        <row r="345">
          <cell r="B345" t="str">
            <v>黎炎南</v>
          </cell>
          <cell r="C345">
            <v>0</v>
          </cell>
          <cell r="D345">
            <v>0</v>
          </cell>
          <cell r="E345">
            <v>0</v>
          </cell>
          <cell r="F345">
            <v>10</v>
          </cell>
          <cell r="G345">
            <v>0</v>
          </cell>
          <cell r="H345">
            <v>10</v>
          </cell>
          <cell r="I345">
            <v>21</v>
          </cell>
          <cell r="J345">
            <v>30</v>
          </cell>
          <cell r="K345">
            <v>37</v>
          </cell>
          <cell r="L345">
            <v>0</v>
          </cell>
          <cell r="M345">
            <v>0</v>
          </cell>
        </row>
        <row r="346">
          <cell r="B346" t="str">
            <v>麦伟涛</v>
          </cell>
          <cell r="C346">
            <v>0</v>
          </cell>
          <cell r="D346">
            <v>0</v>
          </cell>
          <cell r="E346">
            <v>0</v>
          </cell>
          <cell r="F346">
            <v>5</v>
          </cell>
          <cell r="G346">
            <v>2</v>
          </cell>
          <cell r="H346">
            <v>3</v>
          </cell>
          <cell r="I346">
            <v>21</v>
          </cell>
          <cell r="J346">
            <v>20</v>
          </cell>
          <cell r="K346">
            <v>0</v>
          </cell>
          <cell r="L346">
            <v>0</v>
          </cell>
          <cell r="M346">
            <v>0</v>
          </cell>
        </row>
        <row r="347">
          <cell r="B347" t="str">
            <v>高健祥</v>
          </cell>
          <cell r="C347">
            <v>0</v>
          </cell>
          <cell r="D347">
            <v>0</v>
          </cell>
          <cell r="E347">
            <v>0</v>
          </cell>
          <cell r="F347">
            <v>5</v>
          </cell>
          <cell r="G347">
            <v>0</v>
          </cell>
          <cell r="H347">
            <v>5</v>
          </cell>
          <cell r="I347">
            <v>21</v>
          </cell>
          <cell r="J347">
            <v>26</v>
          </cell>
          <cell r="K347">
            <v>15</v>
          </cell>
          <cell r="L347">
            <v>0</v>
          </cell>
          <cell r="M347">
            <v>0</v>
          </cell>
        </row>
        <row r="348">
          <cell r="B348" t="str">
            <v>陈翠芬</v>
          </cell>
          <cell r="C348">
            <v>0</v>
          </cell>
          <cell r="D348">
            <v>0</v>
          </cell>
          <cell r="E348">
            <v>0</v>
          </cell>
          <cell r="F348">
            <v>10</v>
          </cell>
          <cell r="G348">
            <v>5</v>
          </cell>
          <cell r="H348">
            <v>5</v>
          </cell>
          <cell r="I348">
            <v>21</v>
          </cell>
          <cell r="J348">
            <v>21</v>
          </cell>
          <cell r="K348">
            <v>0</v>
          </cell>
          <cell r="L348">
            <v>0</v>
          </cell>
          <cell r="M348">
            <v>0</v>
          </cell>
        </row>
        <row r="349">
          <cell r="B349" t="str">
            <v>陈炜壕</v>
          </cell>
          <cell r="C349">
            <v>0</v>
          </cell>
          <cell r="D349">
            <v>0</v>
          </cell>
          <cell r="E349">
            <v>0</v>
          </cell>
          <cell r="F349">
            <v>10</v>
          </cell>
          <cell r="G349">
            <v>0</v>
          </cell>
          <cell r="H349">
            <v>10</v>
          </cell>
          <cell r="I349">
            <v>21</v>
          </cell>
          <cell r="J349">
            <v>26</v>
          </cell>
          <cell r="K349">
            <v>15</v>
          </cell>
          <cell r="L349">
            <v>0</v>
          </cell>
          <cell r="M349">
            <v>0</v>
          </cell>
        </row>
        <row r="350">
          <cell r="B350" t="str">
            <v>邓煌华</v>
          </cell>
          <cell r="C350">
            <v>0</v>
          </cell>
          <cell r="D350">
            <v>0</v>
          </cell>
          <cell r="E350">
            <v>0</v>
          </cell>
          <cell r="F350">
            <v>5</v>
          </cell>
          <cell r="G350">
            <v>6</v>
          </cell>
          <cell r="H350">
            <v>-1</v>
          </cell>
          <cell r="I350">
            <v>21</v>
          </cell>
          <cell r="J350">
            <v>29</v>
          </cell>
          <cell r="K350">
            <v>45</v>
          </cell>
          <cell r="L350">
            <v>0</v>
          </cell>
          <cell r="M350">
            <v>0</v>
          </cell>
        </row>
        <row r="351">
          <cell r="B351" t="str">
            <v>罗炽恩</v>
          </cell>
          <cell r="C351">
            <v>0</v>
          </cell>
          <cell r="D351">
            <v>0</v>
          </cell>
          <cell r="E351">
            <v>0</v>
          </cell>
          <cell r="F351">
            <v>5</v>
          </cell>
          <cell r="G351">
            <v>0</v>
          </cell>
          <cell r="H351">
            <v>5</v>
          </cell>
          <cell r="I351">
            <v>21</v>
          </cell>
          <cell r="J351">
            <v>18</v>
          </cell>
          <cell r="K351">
            <v>0</v>
          </cell>
          <cell r="L351">
            <v>0</v>
          </cell>
          <cell r="M351">
            <v>0</v>
          </cell>
        </row>
        <row r="352">
          <cell r="B352" t="str">
            <v>梁照华</v>
          </cell>
          <cell r="C352">
            <v>0</v>
          </cell>
          <cell r="D352">
            <v>0</v>
          </cell>
          <cell r="E352">
            <v>0</v>
          </cell>
          <cell r="F352">
            <v>5</v>
          </cell>
          <cell r="G352">
            <v>5</v>
          </cell>
          <cell r="H352">
            <v>0</v>
          </cell>
          <cell r="I352">
            <v>21</v>
          </cell>
          <cell r="J352">
            <v>22</v>
          </cell>
          <cell r="K352">
            <v>26</v>
          </cell>
          <cell r="L352">
            <v>0</v>
          </cell>
          <cell r="M352">
            <v>0</v>
          </cell>
        </row>
        <row r="353">
          <cell r="B353" t="str">
            <v>林籽宇</v>
          </cell>
          <cell r="C353">
            <v>0</v>
          </cell>
          <cell r="D353">
            <v>0</v>
          </cell>
          <cell r="E353">
            <v>0</v>
          </cell>
          <cell r="F353">
            <v>5</v>
          </cell>
          <cell r="G353">
            <v>10</v>
          </cell>
          <cell r="H353">
            <v>-5</v>
          </cell>
          <cell r="I353">
            <v>21</v>
          </cell>
          <cell r="J353">
            <v>26</v>
          </cell>
          <cell r="K353">
            <v>30</v>
          </cell>
          <cell r="L353">
            <v>0</v>
          </cell>
          <cell r="M353">
            <v>0</v>
          </cell>
        </row>
        <row r="354">
          <cell r="B354" t="str">
            <v>李文昌</v>
          </cell>
          <cell r="C354">
            <v>0</v>
          </cell>
          <cell r="D354">
            <v>0</v>
          </cell>
          <cell r="E354">
            <v>0</v>
          </cell>
          <cell r="F354">
            <v>5</v>
          </cell>
          <cell r="G354">
            <v>0</v>
          </cell>
          <cell r="H354">
            <v>5</v>
          </cell>
          <cell r="I354">
            <v>21</v>
          </cell>
          <cell r="J354">
            <v>20</v>
          </cell>
          <cell r="K354">
            <v>0</v>
          </cell>
          <cell r="L354">
            <v>0</v>
          </cell>
          <cell r="M354">
            <v>0</v>
          </cell>
        </row>
        <row r="355">
          <cell r="B355" t="str">
            <v>张嘉玲</v>
          </cell>
          <cell r="C355">
            <v>0</v>
          </cell>
          <cell r="D355">
            <v>0</v>
          </cell>
          <cell r="E355">
            <v>0</v>
          </cell>
          <cell r="F355">
            <v>5</v>
          </cell>
          <cell r="G355">
            <v>0</v>
          </cell>
          <cell r="H355">
            <v>5</v>
          </cell>
          <cell r="I355">
            <v>21</v>
          </cell>
          <cell r="J355">
            <v>29</v>
          </cell>
          <cell r="K355">
            <v>40.5</v>
          </cell>
          <cell r="L355">
            <v>0</v>
          </cell>
          <cell r="M355">
            <v>0</v>
          </cell>
        </row>
        <row r="356">
          <cell r="B356" t="str">
            <v>周太伟</v>
          </cell>
          <cell r="C356">
            <v>0</v>
          </cell>
          <cell r="D356">
            <v>0</v>
          </cell>
          <cell r="E356">
            <v>0</v>
          </cell>
          <cell r="F356">
            <v>10</v>
          </cell>
          <cell r="G356">
            <v>8</v>
          </cell>
          <cell r="H356">
            <v>2</v>
          </cell>
          <cell r="I356">
            <v>21</v>
          </cell>
          <cell r="J356">
            <v>21</v>
          </cell>
          <cell r="K356">
            <v>0</v>
          </cell>
          <cell r="L356">
            <v>0</v>
          </cell>
          <cell r="M356">
            <v>0</v>
          </cell>
        </row>
        <row r="357">
          <cell r="B357" t="str">
            <v>吴圳均</v>
          </cell>
          <cell r="C357">
            <v>0</v>
          </cell>
          <cell r="D357">
            <v>0</v>
          </cell>
          <cell r="E357">
            <v>0</v>
          </cell>
          <cell r="F357">
            <v>5</v>
          </cell>
          <cell r="G357">
            <v>6</v>
          </cell>
          <cell r="H357">
            <v>-1</v>
          </cell>
          <cell r="I357">
            <v>21</v>
          </cell>
          <cell r="J357">
            <v>29</v>
          </cell>
          <cell r="K357">
            <v>49</v>
          </cell>
          <cell r="L357">
            <v>0</v>
          </cell>
          <cell r="M357">
            <v>0</v>
          </cell>
        </row>
        <row r="358">
          <cell r="B358" t="str">
            <v>冯莹莹</v>
          </cell>
          <cell r="C358">
            <v>0</v>
          </cell>
          <cell r="D358">
            <v>0</v>
          </cell>
          <cell r="E358">
            <v>0</v>
          </cell>
          <cell r="F358">
            <v>5</v>
          </cell>
          <cell r="G358">
            <v>15</v>
          </cell>
          <cell r="H358">
            <v>-10</v>
          </cell>
          <cell r="I358">
            <v>21</v>
          </cell>
          <cell r="J358">
            <v>21</v>
          </cell>
          <cell r="K358">
            <v>0</v>
          </cell>
          <cell r="L358">
            <v>0</v>
          </cell>
          <cell r="M358">
            <v>0</v>
          </cell>
        </row>
        <row r="359">
          <cell r="B359" t="str">
            <v>何鸿晖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21</v>
          </cell>
          <cell r="J359">
            <v>21</v>
          </cell>
          <cell r="K359">
            <v>0</v>
          </cell>
          <cell r="L359">
            <v>0</v>
          </cell>
          <cell r="M359">
            <v>0</v>
          </cell>
        </row>
        <row r="360">
          <cell r="B360" t="str">
            <v>何湛富</v>
          </cell>
          <cell r="C360">
            <v>0</v>
          </cell>
          <cell r="D360">
            <v>0</v>
          </cell>
          <cell r="E360">
            <v>0</v>
          </cell>
          <cell r="F360">
            <v>5</v>
          </cell>
          <cell r="G360">
            <v>3</v>
          </cell>
          <cell r="H360">
            <v>2</v>
          </cell>
          <cell r="I360">
            <v>21</v>
          </cell>
          <cell r="J360">
            <v>21</v>
          </cell>
          <cell r="K360">
            <v>0</v>
          </cell>
          <cell r="L360">
            <v>0</v>
          </cell>
          <cell r="M360">
            <v>0</v>
          </cell>
        </row>
        <row r="361">
          <cell r="B361" t="str">
            <v>何坤汉</v>
          </cell>
          <cell r="C361">
            <v>0</v>
          </cell>
          <cell r="D361">
            <v>0</v>
          </cell>
          <cell r="E361">
            <v>0</v>
          </cell>
          <cell r="F361">
            <v>5</v>
          </cell>
          <cell r="G361">
            <v>4</v>
          </cell>
          <cell r="H361">
            <v>1</v>
          </cell>
          <cell r="I361">
            <v>21</v>
          </cell>
          <cell r="J361">
            <v>20</v>
          </cell>
          <cell r="K361">
            <v>0</v>
          </cell>
          <cell r="L361">
            <v>0</v>
          </cell>
          <cell r="M361">
            <v>0</v>
          </cell>
        </row>
        <row r="362">
          <cell r="B362" t="str">
            <v>钟莹珊</v>
          </cell>
          <cell r="C362">
            <v>0</v>
          </cell>
          <cell r="D362">
            <v>0</v>
          </cell>
          <cell r="E362">
            <v>0</v>
          </cell>
          <cell r="F362">
            <v>5</v>
          </cell>
          <cell r="G362">
            <v>8</v>
          </cell>
          <cell r="H362">
            <v>-3</v>
          </cell>
          <cell r="I362">
            <v>21</v>
          </cell>
          <cell r="J362">
            <v>20.5</v>
          </cell>
          <cell r="K362">
            <v>0</v>
          </cell>
          <cell r="L362">
            <v>0</v>
          </cell>
          <cell r="M362">
            <v>0</v>
          </cell>
        </row>
        <row r="363">
          <cell r="B363" t="str">
            <v>梁斯敏</v>
          </cell>
          <cell r="C363">
            <v>0</v>
          </cell>
          <cell r="D363">
            <v>0</v>
          </cell>
          <cell r="E363">
            <v>0</v>
          </cell>
          <cell r="F363">
            <v>10</v>
          </cell>
          <cell r="G363">
            <v>7</v>
          </cell>
          <cell r="H363">
            <v>3</v>
          </cell>
          <cell r="I363">
            <v>21</v>
          </cell>
          <cell r="J363">
            <v>21</v>
          </cell>
          <cell r="K363">
            <v>0</v>
          </cell>
          <cell r="L363">
            <v>0</v>
          </cell>
          <cell r="M363">
            <v>0</v>
          </cell>
        </row>
        <row r="364">
          <cell r="B364" t="str">
            <v>杨中良</v>
          </cell>
          <cell r="C364">
            <v>0</v>
          </cell>
          <cell r="D364">
            <v>0</v>
          </cell>
          <cell r="E364">
            <v>0</v>
          </cell>
          <cell r="F364">
            <v>5</v>
          </cell>
          <cell r="G364">
            <v>9</v>
          </cell>
          <cell r="H364">
            <v>-4</v>
          </cell>
          <cell r="I364">
            <v>21</v>
          </cell>
          <cell r="J364">
            <v>21</v>
          </cell>
          <cell r="K364">
            <v>0</v>
          </cell>
          <cell r="L364">
            <v>0</v>
          </cell>
          <cell r="M364">
            <v>0</v>
          </cell>
        </row>
        <row r="365">
          <cell r="B365" t="str">
            <v>卢云杰</v>
          </cell>
          <cell r="C365">
            <v>0</v>
          </cell>
          <cell r="D365">
            <v>0</v>
          </cell>
          <cell r="E365">
            <v>0</v>
          </cell>
          <cell r="F365">
            <v>5</v>
          </cell>
          <cell r="G365">
            <v>1</v>
          </cell>
          <cell r="H365">
            <v>4</v>
          </cell>
          <cell r="I365">
            <v>21</v>
          </cell>
          <cell r="J365">
            <v>21</v>
          </cell>
          <cell r="K365">
            <v>0</v>
          </cell>
          <cell r="L365">
            <v>0</v>
          </cell>
          <cell r="M365">
            <v>0</v>
          </cell>
        </row>
        <row r="366">
          <cell r="B366" t="str">
            <v>张文君</v>
          </cell>
          <cell r="C366">
            <v>0</v>
          </cell>
          <cell r="D366">
            <v>0</v>
          </cell>
          <cell r="E366">
            <v>0</v>
          </cell>
          <cell r="F366">
            <v>5</v>
          </cell>
          <cell r="G366">
            <v>7.5</v>
          </cell>
          <cell r="H366">
            <v>-3.5</v>
          </cell>
          <cell r="I366">
            <v>21</v>
          </cell>
          <cell r="J366">
            <v>20</v>
          </cell>
          <cell r="K366">
            <v>0</v>
          </cell>
          <cell r="L366">
            <v>0</v>
          </cell>
          <cell r="M366">
            <v>1</v>
          </cell>
        </row>
        <row r="367">
          <cell r="B367" t="str">
            <v>黄健</v>
          </cell>
          <cell r="C367">
            <v>0</v>
          </cell>
          <cell r="D367">
            <v>0</v>
          </cell>
          <cell r="E367">
            <v>0</v>
          </cell>
          <cell r="F367">
            <v>5</v>
          </cell>
          <cell r="G367">
            <v>5</v>
          </cell>
          <cell r="H367">
            <v>0</v>
          </cell>
          <cell r="I367">
            <v>21</v>
          </cell>
          <cell r="J367">
            <v>19</v>
          </cell>
          <cell r="K367">
            <v>0</v>
          </cell>
          <cell r="L367">
            <v>0</v>
          </cell>
          <cell r="M367">
            <v>0</v>
          </cell>
        </row>
        <row r="368">
          <cell r="B368" t="str">
            <v>李福来</v>
          </cell>
          <cell r="C368">
            <v>0</v>
          </cell>
          <cell r="D368">
            <v>0</v>
          </cell>
          <cell r="E368">
            <v>0</v>
          </cell>
          <cell r="F368">
            <v>5</v>
          </cell>
          <cell r="G368">
            <v>4</v>
          </cell>
          <cell r="H368">
            <v>1</v>
          </cell>
          <cell r="I368">
            <v>21</v>
          </cell>
          <cell r="J368">
            <v>23</v>
          </cell>
          <cell r="K368">
            <v>17</v>
          </cell>
          <cell r="L368">
            <v>0</v>
          </cell>
          <cell r="M368">
            <v>0</v>
          </cell>
        </row>
        <row r="369">
          <cell r="B369" t="str">
            <v>张新锋</v>
          </cell>
          <cell r="C369">
            <v>0</v>
          </cell>
          <cell r="D369">
            <v>0</v>
          </cell>
          <cell r="E369">
            <v>0</v>
          </cell>
          <cell r="F369">
            <v>5</v>
          </cell>
          <cell r="G369">
            <v>0</v>
          </cell>
          <cell r="H369">
            <v>5</v>
          </cell>
          <cell r="I369">
            <v>21</v>
          </cell>
          <cell r="J369">
            <v>23</v>
          </cell>
          <cell r="K369">
            <v>22</v>
          </cell>
          <cell r="L369">
            <v>0</v>
          </cell>
          <cell r="M369">
            <v>0</v>
          </cell>
        </row>
        <row r="370">
          <cell r="B370" t="str">
            <v>霍均昌</v>
          </cell>
          <cell r="C370">
            <v>0</v>
          </cell>
          <cell r="D370">
            <v>0</v>
          </cell>
          <cell r="E370">
            <v>0</v>
          </cell>
          <cell r="F370">
            <v>5</v>
          </cell>
          <cell r="G370">
            <v>4</v>
          </cell>
          <cell r="H370">
            <v>1</v>
          </cell>
          <cell r="I370">
            <v>21</v>
          </cell>
          <cell r="J370">
            <v>21</v>
          </cell>
          <cell r="K370">
            <v>0</v>
          </cell>
          <cell r="L370">
            <v>0</v>
          </cell>
          <cell r="M370">
            <v>0</v>
          </cell>
        </row>
        <row r="371">
          <cell r="B371" t="str">
            <v>莫开强</v>
          </cell>
          <cell r="C371">
            <v>0</v>
          </cell>
          <cell r="D371">
            <v>0</v>
          </cell>
          <cell r="E371">
            <v>0</v>
          </cell>
          <cell r="F371">
            <v>5</v>
          </cell>
          <cell r="G371">
            <v>5</v>
          </cell>
          <cell r="H371">
            <v>0</v>
          </cell>
          <cell r="I371">
            <v>21</v>
          </cell>
          <cell r="J371">
            <v>21</v>
          </cell>
          <cell r="K371">
            <v>0</v>
          </cell>
          <cell r="L371">
            <v>0</v>
          </cell>
          <cell r="M371">
            <v>0</v>
          </cell>
        </row>
        <row r="372">
          <cell r="B372" t="str">
            <v>吴汉良</v>
          </cell>
          <cell r="C372">
            <v>0</v>
          </cell>
          <cell r="D372">
            <v>0</v>
          </cell>
          <cell r="E372">
            <v>0</v>
          </cell>
          <cell r="F372">
            <v>10</v>
          </cell>
          <cell r="G372">
            <v>5</v>
          </cell>
          <cell r="H372">
            <v>5</v>
          </cell>
          <cell r="I372">
            <v>21</v>
          </cell>
          <cell r="J372">
            <v>21</v>
          </cell>
          <cell r="K372">
            <v>0</v>
          </cell>
          <cell r="L372">
            <v>0</v>
          </cell>
          <cell r="M372">
            <v>0</v>
          </cell>
        </row>
        <row r="373">
          <cell r="B373" t="str">
            <v>吴晓华</v>
          </cell>
          <cell r="C373">
            <v>0</v>
          </cell>
          <cell r="D373">
            <v>0</v>
          </cell>
          <cell r="E373">
            <v>0</v>
          </cell>
          <cell r="F373">
            <v>5</v>
          </cell>
          <cell r="G373">
            <v>4</v>
          </cell>
          <cell r="H373">
            <v>1</v>
          </cell>
          <cell r="I373">
            <v>21</v>
          </cell>
          <cell r="J373">
            <v>21</v>
          </cell>
          <cell r="K373">
            <v>0</v>
          </cell>
          <cell r="L373">
            <v>0</v>
          </cell>
          <cell r="M373">
            <v>0</v>
          </cell>
        </row>
        <row r="374">
          <cell r="B374" t="str">
            <v>何锐锋</v>
          </cell>
          <cell r="C374">
            <v>0</v>
          </cell>
          <cell r="D374">
            <v>0</v>
          </cell>
          <cell r="E374">
            <v>0</v>
          </cell>
          <cell r="F374">
            <v>5</v>
          </cell>
          <cell r="G374">
            <v>0</v>
          </cell>
          <cell r="H374">
            <v>5</v>
          </cell>
          <cell r="I374">
            <v>21</v>
          </cell>
          <cell r="J374">
            <v>21</v>
          </cell>
          <cell r="K374">
            <v>0</v>
          </cell>
          <cell r="L374">
            <v>0</v>
          </cell>
          <cell r="M374">
            <v>0</v>
          </cell>
        </row>
        <row r="375">
          <cell r="B375" t="str">
            <v>詹泽曙</v>
          </cell>
          <cell r="C375">
            <v>0</v>
          </cell>
          <cell r="D375">
            <v>0</v>
          </cell>
          <cell r="E375">
            <v>0</v>
          </cell>
          <cell r="F375">
            <v>15</v>
          </cell>
          <cell r="G375">
            <v>8</v>
          </cell>
          <cell r="H375">
            <v>7</v>
          </cell>
          <cell r="I375">
            <v>21</v>
          </cell>
          <cell r="J375">
            <v>21</v>
          </cell>
          <cell r="K375">
            <v>0</v>
          </cell>
          <cell r="L375">
            <v>0</v>
          </cell>
          <cell r="M375">
            <v>0</v>
          </cell>
        </row>
        <row r="376">
          <cell r="B376" t="str">
            <v>李洁玲(大)</v>
          </cell>
          <cell r="C376">
            <v>0</v>
          </cell>
          <cell r="D376">
            <v>0</v>
          </cell>
          <cell r="E376">
            <v>0</v>
          </cell>
          <cell r="F376">
            <v>15</v>
          </cell>
          <cell r="G376">
            <v>10</v>
          </cell>
          <cell r="H376">
            <v>5</v>
          </cell>
          <cell r="I376">
            <v>21</v>
          </cell>
          <cell r="J376">
            <v>21</v>
          </cell>
          <cell r="K376">
            <v>0</v>
          </cell>
          <cell r="L376">
            <v>0</v>
          </cell>
          <cell r="M376">
            <v>0</v>
          </cell>
        </row>
        <row r="377">
          <cell r="B377" t="str">
            <v>陈正新</v>
          </cell>
          <cell r="C377">
            <v>0</v>
          </cell>
          <cell r="D377">
            <v>0</v>
          </cell>
          <cell r="E377">
            <v>0</v>
          </cell>
          <cell r="F377">
            <v>15</v>
          </cell>
          <cell r="G377">
            <v>13</v>
          </cell>
          <cell r="H377">
            <v>-3</v>
          </cell>
          <cell r="I377">
            <v>21</v>
          </cell>
          <cell r="J377">
            <v>16</v>
          </cell>
          <cell r="K377">
            <v>0</v>
          </cell>
          <cell r="L377">
            <v>0</v>
          </cell>
          <cell r="M377">
            <v>5</v>
          </cell>
        </row>
        <row r="378">
          <cell r="B378" t="str">
            <v>范贤丽</v>
          </cell>
          <cell r="C378">
            <v>0</v>
          </cell>
          <cell r="D378">
            <v>0</v>
          </cell>
          <cell r="E378">
            <v>0</v>
          </cell>
          <cell r="F378">
            <v>10</v>
          </cell>
          <cell r="G378">
            <v>5</v>
          </cell>
          <cell r="H378">
            <v>5</v>
          </cell>
          <cell r="I378">
            <v>21</v>
          </cell>
          <cell r="J378">
            <v>21</v>
          </cell>
          <cell r="K378">
            <v>0</v>
          </cell>
          <cell r="L378">
            <v>0</v>
          </cell>
          <cell r="M378">
            <v>0</v>
          </cell>
        </row>
        <row r="379">
          <cell r="B379" t="str">
            <v>冯晓锋</v>
          </cell>
          <cell r="C379">
            <v>0</v>
          </cell>
          <cell r="D379">
            <v>0</v>
          </cell>
          <cell r="E379">
            <v>0</v>
          </cell>
          <cell r="F379">
            <v>10</v>
          </cell>
          <cell r="G379">
            <v>5</v>
          </cell>
          <cell r="H379">
            <v>5</v>
          </cell>
          <cell r="I379">
            <v>21</v>
          </cell>
          <cell r="J379">
            <v>21</v>
          </cell>
          <cell r="K379">
            <v>0</v>
          </cell>
          <cell r="L379">
            <v>0</v>
          </cell>
          <cell r="M379">
            <v>0</v>
          </cell>
        </row>
        <row r="380">
          <cell r="B380" t="str">
            <v>陈俊光</v>
          </cell>
          <cell r="C380">
            <v>0</v>
          </cell>
          <cell r="D380">
            <v>0</v>
          </cell>
          <cell r="E380">
            <v>0</v>
          </cell>
          <cell r="F380">
            <v>15</v>
          </cell>
          <cell r="G380">
            <v>11</v>
          </cell>
          <cell r="H380">
            <v>3</v>
          </cell>
          <cell r="I380">
            <v>21</v>
          </cell>
          <cell r="J380">
            <v>20</v>
          </cell>
          <cell r="K380">
            <v>0</v>
          </cell>
          <cell r="L380">
            <v>0</v>
          </cell>
          <cell r="M380">
            <v>1</v>
          </cell>
        </row>
        <row r="381">
          <cell r="B381" t="str">
            <v>司徒美华</v>
          </cell>
          <cell r="C381">
            <v>0</v>
          </cell>
          <cell r="D381">
            <v>0</v>
          </cell>
          <cell r="E381">
            <v>0</v>
          </cell>
          <cell r="F381">
            <v>15</v>
          </cell>
          <cell r="G381">
            <v>8</v>
          </cell>
          <cell r="H381">
            <v>4</v>
          </cell>
          <cell r="I381">
            <v>21</v>
          </cell>
          <cell r="J381">
            <v>18</v>
          </cell>
          <cell r="K381">
            <v>0</v>
          </cell>
          <cell r="L381">
            <v>0</v>
          </cell>
          <cell r="M381">
            <v>3</v>
          </cell>
        </row>
        <row r="382">
          <cell r="B382" t="str">
            <v>姜益群</v>
          </cell>
          <cell r="C382">
            <v>0</v>
          </cell>
          <cell r="D382">
            <v>0</v>
          </cell>
          <cell r="E382">
            <v>0</v>
          </cell>
          <cell r="F382">
            <v>15</v>
          </cell>
          <cell r="G382">
            <v>15</v>
          </cell>
          <cell r="H382">
            <v>0</v>
          </cell>
          <cell r="I382">
            <v>21</v>
          </cell>
          <cell r="J382">
            <v>21</v>
          </cell>
          <cell r="K382">
            <v>0</v>
          </cell>
          <cell r="L382">
            <v>0</v>
          </cell>
          <cell r="M382">
            <v>0</v>
          </cell>
        </row>
        <row r="383">
          <cell r="B383" t="str">
            <v>梁克冰</v>
          </cell>
          <cell r="C383">
            <v>0</v>
          </cell>
          <cell r="D383">
            <v>0</v>
          </cell>
          <cell r="E383">
            <v>0</v>
          </cell>
          <cell r="F383">
            <v>10</v>
          </cell>
          <cell r="G383">
            <v>6</v>
          </cell>
          <cell r="H383">
            <v>4</v>
          </cell>
          <cell r="I383">
            <v>21</v>
          </cell>
          <cell r="J383">
            <v>21</v>
          </cell>
          <cell r="K383">
            <v>0</v>
          </cell>
          <cell r="L383">
            <v>0</v>
          </cell>
          <cell r="M383">
            <v>0</v>
          </cell>
        </row>
        <row r="384">
          <cell r="B384" t="str">
            <v>肖凤娟</v>
          </cell>
          <cell r="C384">
            <v>0</v>
          </cell>
          <cell r="D384">
            <v>0</v>
          </cell>
          <cell r="E384">
            <v>0</v>
          </cell>
          <cell r="F384">
            <v>15</v>
          </cell>
          <cell r="G384">
            <v>24</v>
          </cell>
          <cell r="H384">
            <v>-9</v>
          </cell>
          <cell r="I384">
            <v>21</v>
          </cell>
          <cell r="J384">
            <v>24</v>
          </cell>
          <cell r="K384">
            <v>0</v>
          </cell>
          <cell r="L384">
            <v>0</v>
          </cell>
          <cell r="M384">
            <v>0</v>
          </cell>
        </row>
        <row r="385">
          <cell r="B385" t="str">
            <v>郑家茵</v>
          </cell>
          <cell r="C385">
            <v>0</v>
          </cell>
          <cell r="D385">
            <v>0</v>
          </cell>
          <cell r="E385">
            <v>0</v>
          </cell>
          <cell r="F385">
            <v>10</v>
          </cell>
          <cell r="G385">
            <v>9</v>
          </cell>
          <cell r="H385">
            <v>1</v>
          </cell>
          <cell r="I385">
            <v>21</v>
          </cell>
          <cell r="J385">
            <v>21</v>
          </cell>
          <cell r="K385">
            <v>0</v>
          </cell>
          <cell r="L385">
            <v>0</v>
          </cell>
          <cell r="M385">
            <v>0</v>
          </cell>
        </row>
        <row r="386">
          <cell r="B386" t="str">
            <v>萧健煜</v>
          </cell>
          <cell r="C386">
            <v>0</v>
          </cell>
          <cell r="D386">
            <v>0</v>
          </cell>
          <cell r="E386">
            <v>0</v>
          </cell>
          <cell r="F386">
            <v>5</v>
          </cell>
          <cell r="G386">
            <v>1</v>
          </cell>
          <cell r="H386">
            <v>4</v>
          </cell>
          <cell r="I386">
            <v>21</v>
          </cell>
          <cell r="J386">
            <v>21</v>
          </cell>
          <cell r="K386">
            <v>0</v>
          </cell>
          <cell r="L386">
            <v>0</v>
          </cell>
          <cell r="M386">
            <v>0</v>
          </cell>
        </row>
        <row r="387">
          <cell r="B387" t="str">
            <v>阮俊宏</v>
          </cell>
          <cell r="C387">
            <v>0</v>
          </cell>
          <cell r="D387">
            <v>0</v>
          </cell>
          <cell r="E387">
            <v>0</v>
          </cell>
          <cell r="F387">
            <v>5</v>
          </cell>
          <cell r="G387">
            <v>2</v>
          </cell>
          <cell r="H387">
            <v>3</v>
          </cell>
          <cell r="I387">
            <v>21</v>
          </cell>
          <cell r="J387">
            <v>21</v>
          </cell>
          <cell r="K387">
            <v>0</v>
          </cell>
          <cell r="L387">
            <v>0</v>
          </cell>
          <cell r="M387">
            <v>0</v>
          </cell>
        </row>
        <row r="388">
          <cell r="B388" t="str">
            <v>欧阳柱冰</v>
          </cell>
          <cell r="C388">
            <v>0</v>
          </cell>
          <cell r="D388">
            <v>0</v>
          </cell>
          <cell r="E388">
            <v>0</v>
          </cell>
          <cell r="F388">
            <v>10</v>
          </cell>
          <cell r="G388">
            <v>5</v>
          </cell>
          <cell r="H388">
            <v>5</v>
          </cell>
          <cell r="I388">
            <v>21</v>
          </cell>
          <cell r="J388">
            <v>21</v>
          </cell>
          <cell r="K388">
            <v>0</v>
          </cell>
          <cell r="L388">
            <v>0</v>
          </cell>
          <cell r="M388">
            <v>0</v>
          </cell>
        </row>
        <row r="389">
          <cell r="B389" t="str">
            <v>袁美芬</v>
          </cell>
          <cell r="C389">
            <v>0</v>
          </cell>
          <cell r="D389">
            <v>0</v>
          </cell>
          <cell r="E389">
            <v>0</v>
          </cell>
          <cell r="F389">
            <v>10</v>
          </cell>
          <cell r="G389">
            <v>9</v>
          </cell>
          <cell r="H389">
            <v>1</v>
          </cell>
          <cell r="I389">
            <v>21</v>
          </cell>
          <cell r="J389">
            <v>21</v>
          </cell>
          <cell r="K389">
            <v>0</v>
          </cell>
          <cell r="L389">
            <v>0</v>
          </cell>
          <cell r="M389">
            <v>0</v>
          </cell>
        </row>
        <row r="390">
          <cell r="B390" t="str">
            <v>陈悦娟</v>
          </cell>
          <cell r="C390">
            <v>0</v>
          </cell>
          <cell r="D390">
            <v>0</v>
          </cell>
          <cell r="E390">
            <v>0</v>
          </cell>
          <cell r="F390">
            <v>10</v>
          </cell>
          <cell r="G390">
            <v>0</v>
          </cell>
          <cell r="H390">
            <v>10</v>
          </cell>
          <cell r="I390">
            <v>21</v>
          </cell>
          <cell r="J390">
            <v>22</v>
          </cell>
          <cell r="K390">
            <v>0</v>
          </cell>
          <cell r="L390">
            <v>0</v>
          </cell>
          <cell r="M390">
            <v>0</v>
          </cell>
        </row>
        <row r="391">
          <cell r="B391" t="str">
            <v>杨谊</v>
          </cell>
          <cell r="C391">
            <v>0</v>
          </cell>
          <cell r="D391">
            <v>0</v>
          </cell>
          <cell r="E391">
            <v>0</v>
          </cell>
          <cell r="F391">
            <v>5</v>
          </cell>
          <cell r="G391">
            <v>6</v>
          </cell>
          <cell r="H391">
            <v>-1</v>
          </cell>
          <cell r="I391">
            <v>21</v>
          </cell>
          <cell r="J391">
            <v>20</v>
          </cell>
          <cell r="K391">
            <v>0</v>
          </cell>
          <cell r="L391">
            <v>0</v>
          </cell>
          <cell r="M391">
            <v>0</v>
          </cell>
        </row>
        <row r="392">
          <cell r="B392" t="str">
            <v>蔡增祺</v>
          </cell>
          <cell r="C392">
            <v>0</v>
          </cell>
          <cell r="D392">
            <v>0</v>
          </cell>
          <cell r="E392">
            <v>0</v>
          </cell>
          <cell r="F392">
            <v>5</v>
          </cell>
          <cell r="G392">
            <v>2</v>
          </cell>
          <cell r="H392">
            <v>3</v>
          </cell>
          <cell r="I392">
            <v>21</v>
          </cell>
          <cell r="J392">
            <v>22</v>
          </cell>
          <cell r="K392">
            <v>0</v>
          </cell>
          <cell r="L392">
            <v>0</v>
          </cell>
          <cell r="M392">
            <v>0</v>
          </cell>
        </row>
        <row r="393">
          <cell r="B393" t="str">
            <v>汤妙娜</v>
          </cell>
          <cell r="C393">
            <v>0</v>
          </cell>
          <cell r="D393">
            <v>0</v>
          </cell>
          <cell r="E393">
            <v>0</v>
          </cell>
          <cell r="F393">
            <v>5</v>
          </cell>
          <cell r="G393">
            <v>5</v>
          </cell>
          <cell r="H393">
            <v>0</v>
          </cell>
          <cell r="I393">
            <v>21</v>
          </cell>
          <cell r="J393">
            <v>21</v>
          </cell>
          <cell r="K393">
            <v>0</v>
          </cell>
          <cell r="L393">
            <v>0</v>
          </cell>
          <cell r="M393">
            <v>0</v>
          </cell>
        </row>
        <row r="394">
          <cell r="B394" t="str">
            <v>莫月娥</v>
          </cell>
          <cell r="C394">
            <v>0</v>
          </cell>
          <cell r="D394">
            <v>0</v>
          </cell>
          <cell r="E394">
            <v>0</v>
          </cell>
          <cell r="F394">
            <v>5</v>
          </cell>
          <cell r="G394">
            <v>5</v>
          </cell>
          <cell r="H394">
            <v>0</v>
          </cell>
          <cell r="I394">
            <v>21</v>
          </cell>
          <cell r="J394">
            <v>22</v>
          </cell>
          <cell r="K394">
            <v>0</v>
          </cell>
          <cell r="L394">
            <v>0</v>
          </cell>
          <cell r="M394">
            <v>0</v>
          </cell>
        </row>
        <row r="395">
          <cell r="B395" t="str">
            <v>何凤萍</v>
          </cell>
          <cell r="C395">
            <v>0</v>
          </cell>
          <cell r="D395">
            <v>0</v>
          </cell>
          <cell r="E395">
            <v>0</v>
          </cell>
          <cell r="F395">
            <v>10</v>
          </cell>
          <cell r="G395">
            <v>5</v>
          </cell>
          <cell r="H395">
            <v>3</v>
          </cell>
          <cell r="I395">
            <v>21</v>
          </cell>
          <cell r="J395">
            <v>20</v>
          </cell>
          <cell r="K395">
            <v>0</v>
          </cell>
          <cell r="L395">
            <v>0</v>
          </cell>
          <cell r="M395">
            <v>2</v>
          </cell>
        </row>
        <row r="396">
          <cell r="B396" t="str">
            <v>郑敏炫</v>
          </cell>
          <cell r="C396">
            <v>0</v>
          </cell>
          <cell r="D396">
            <v>0</v>
          </cell>
          <cell r="E396">
            <v>0</v>
          </cell>
          <cell r="F396">
            <v>5</v>
          </cell>
          <cell r="G396">
            <v>4</v>
          </cell>
          <cell r="H396">
            <v>0</v>
          </cell>
          <cell r="I396">
            <v>21</v>
          </cell>
          <cell r="J396">
            <v>21</v>
          </cell>
          <cell r="K396">
            <v>0</v>
          </cell>
          <cell r="L396">
            <v>0</v>
          </cell>
          <cell r="M396">
            <v>1</v>
          </cell>
        </row>
        <row r="397">
          <cell r="B397" t="str">
            <v>蔡春燕</v>
          </cell>
          <cell r="C397">
            <v>0</v>
          </cell>
          <cell r="D397">
            <v>0</v>
          </cell>
          <cell r="E397">
            <v>0</v>
          </cell>
          <cell r="F397">
            <v>5</v>
          </cell>
          <cell r="G397">
            <v>5</v>
          </cell>
          <cell r="H397">
            <v>-1</v>
          </cell>
          <cell r="I397">
            <v>21</v>
          </cell>
          <cell r="J397">
            <v>20</v>
          </cell>
          <cell r="K397">
            <v>0</v>
          </cell>
          <cell r="L397">
            <v>0</v>
          </cell>
          <cell r="M397">
            <v>1</v>
          </cell>
        </row>
        <row r="398">
          <cell r="B398" t="str">
            <v>黄佩欣</v>
          </cell>
          <cell r="C398">
            <v>0</v>
          </cell>
          <cell r="D398">
            <v>0</v>
          </cell>
          <cell r="E398">
            <v>0</v>
          </cell>
          <cell r="F398">
            <v>5</v>
          </cell>
          <cell r="G398">
            <v>4</v>
          </cell>
          <cell r="H398">
            <v>1</v>
          </cell>
          <cell r="I398">
            <v>21</v>
          </cell>
          <cell r="J398">
            <v>21</v>
          </cell>
          <cell r="K398">
            <v>0</v>
          </cell>
          <cell r="L398">
            <v>0</v>
          </cell>
          <cell r="M398">
            <v>0</v>
          </cell>
        </row>
        <row r="399">
          <cell r="B399" t="str">
            <v>肖泳沙</v>
          </cell>
          <cell r="C399">
            <v>0</v>
          </cell>
          <cell r="D399">
            <v>0</v>
          </cell>
          <cell r="E399">
            <v>0</v>
          </cell>
          <cell r="F399">
            <v>5</v>
          </cell>
          <cell r="G399">
            <v>3</v>
          </cell>
          <cell r="H399">
            <v>2</v>
          </cell>
          <cell r="I399">
            <v>21</v>
          </cell>
          <cell r="J399">
            <v>21</v>
          </cell>
          <cell r="K399">
            <v>0</v>
          </cell>
          <cell r="L399">
            <v>0</v>
          </cell>
          <cell r="M399">
            <v>0</v>
          </cell>
        </row>
        <row r="400">
          <cell r="B400" t="str">
            <v>陈美群</v>
          </cell>
          <cell r="C400">
            <v>0</v>
          </cell>
          <cell r="D400">
            <v>0</v>
          </cell>
          <cell r="E400">
            <v>0</v>
          </cell>
          <cell r="F400">
            <v>5</v>
          </cell>
          <cell r="G400">
            <v>5</v>
          </cell>
          <cell r="H400">
            <v>0</v>
          </cell>
          <cell r="I400">
            <v>21</v>
          </cell>
          <cell r="J400">
            <v>22</v>
          </cell>
          <cell r="K400">
            <v>0</v>
          </cell>
          <cell r="L400">
            <v>0</v>
          </cell>
          <cell r="M400">
            <v>0</v>
          </cell>
        </row>
        <row r="401">
          <cell r="B401" t="str">
            <v>陈家敏</v>
          </cell>
          <cell r="C401">
            <v>0</v>
          </cell>
          <cell r="D401">
            <v>0</v>
          </cell>
          <cell r="E401">
            <v>0</v>
          </cell>
          <cell r="F401">
            <v>5</v>
          </cell>
          <cell r="G401">
            <v>3</v>
          </cell>
          <cell r="H401">
            <v>2</v>
          </cell>
          <cell r="I401">
            <v>21</v>
          </cell>
          <cell r="J401">
            <v>22</v>
          </cell>
          <cell r="K401">
            <v>0</v>
          </cell>
          <cell r="L401">
            <v>0</v>
          </cell>
          <cell r="M401">
            <v>0</v>
          </cell>
        </row>
        <row r="402">
          <cell r="B402" t="str">
            <v>张佩珊</v>
          </cell>
          <cell r="C402">
            <v>0</v>
          </cell>
          <cell r="D402">
            <v>0</v>
          </cell>
          <cell r="E402">
            <v>0</v>
          </cell>
          <cell r="F402">
            <v>5</v>
          </cell>
          <cell r="G402">
            <v>1</v>
          </cell>
          <cell r="H402">
            <v>3</v>
          </cell>
          <cell r="I402">
            <v>21</v>
          </cell>
          <cell r="J402">
            <v>20</v>
          </cell>
          <cell r="K402">
            <v>0</v>
          </cell>
          <cell r="L402">
            <v>0</v>
          </cell>
          <cell r="M402">
            <v>1</v>
          </cell>
        </row>
        <row r="403">
          <cell r="B403" t="str">
            <v>钟燕花</v>
          </cell>
          <cell r="C403">
            <v>0</v>
          </cell>
          <cell r="D403">
            <v>0</v>
          </cell>
          <cell r="E403">
            <v>0</v>
          </cell>
          <cell r="F403">
            <v>10</v>
          </cell>
          <cell r="G403">
            <v>14</v>
          </cell>
          <cell r="H403">
            <v>-4</v>
          </cell>
          <cell r="I403">
            <v>21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B404" t="str">
            <v>张泳茵</v>
          </cell>
          <cell r="C404">
            <v>0</v>
          </cell>
          <cell r="D404">
            <v>0</v>
          </cell>
          <cell r="E404">
            <v>0</v>
          </cell>
          <cell r="F404">
            <v>5</v>
          </cell>
          <cell r="G404">
            <v>5</v>
          </cell>
          <cell r="H404">
            <v>0</v>
          </cell>
          <cell r="I404">
            <v>21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B405" t="str">
            <v>李丹</v>
          </cell>
          <cell r="C405">
            <v>0</v>
          </cell>
          <cell r="D405">
            <v>0</v>
          </cell>
          <cell r="E405">
            <v>0</v>
          </cell>
          <cell r="F405">
            <v>10</v>
          </cell>
          <cell r="G405">
            <v>13</v>
          </cell>
          <cell r="H405">
            <v>-4</v>
          </cell>
          <cell r="I405">
            <v>21</v>
          </cell>
          <cell r="J405">
            <v>20</v>
          </cell>
          <cell r="K405">
            <v>0</v>
          </cell>
          <cell r="L405">
            <v>0</v>
          </cell>
          <cell r="M405">
            <v>1</v>
          </cell>
        </row>
        <row r="406">
          <cell r="B406" t="str">
            <v>潘栩怡</v>
          </cell>
          <cell r="C406">
            <v>0</v>
          </cell>
          <cell r="D406">
            <v>0</v>
          </cell>
          <cell r="E406">
            <v>0</v>
          </cell>
          <cell r="F406">
            <v>5</v>
          </cell>
          <cell r="G406">
            <v>5</v>
          </cell>
          <cell r="H406">
            <v>0</v>
          </cell>
          <cell r="I406">
            <v>21</v>
          </cell>
          <cell r="J406">
            <v>21</v>
          </cell>
          <cell r="K406">
            <v>0</v>
          </cell>
          <cell r="L406">
            <v>0</v>
          </cell>
          <cell r="M406">
            <v>0</v>
          </cell>
        </row>
        <row r="407">
          <cell r="B407" t="str">
            <v>周敏敏</v>
          </cell>
          <cell r="C407">
            <v>0</v>
          </cell>
          <cell r="D407">
            <v>0</v>
          </cell>
          <cell r="E407">
            <v>0</v>
          </cell>
          <cell r="F407">
            <v>10</v>
          </cell>
          <cell r="G407">
            <v>10</v>
          </cell>
          <cell r="H407">
            <v>0</v>
          </cell>
          <cell r="I407">
            <v>21</v>
          </cell>
          <cell r="J407">
            <v>21</v>
          </cell>
          <cell r="K407">
            <v>0</v>
          </cell>
          <cell r="L407">
            <v>0</v>
          </cell>
          <cell r="M407">
            <v>0</v>
          </cell>
        </row>
        <row r="408">
          <cell r="B408" t="str">
            <v>欧小冰</v>
          </cell>
          <cell r="C408">
            <v>0</v>
          </cell>
          <cell r="D408">
            <v>0</v>
          </cell>
          <cell r="E408">
            <v>0</v>
          </cell>
          <cell r="F408">
            <v>10</v>
          </cell>
          <cell r="G408">
            <v>11</v>
          </cell>
          <cell r="H408">
            <v>-1</v>
          </cell>
          <cell r="I408">
            <v>21</v>
          </cell>
          <cell r="J408">
            <v>21</v>
          </cell>
          <cell r="K408">
            <v>0</v>
          </cell>
          <cell r="L408">
            <v>0</v>
          </cell>
          <cell r="M408">
            <v>0</v>
          </cell>
        </row>
        <row r="409">
          <cell r="B409" t="str">
            <v>林汉仪</v>
          </cell>
          <cell r="C409">
            <v>0</v>
          </cell>
          <cell r="D409">
            <v>0</v>
          </cell>
          <cell r="E409">
            <v>0</v>
          </cell>
          <cell r="F409">
            <v>15</v>
          </cell>
          <cell r="G409">
            <v>7</v>
          </cell>
          <cell r="H409">
            <v>7</v>
          </cell>
          <cell r="I409">
            <v>21</v>
          </cell>
          <cell r="J409">
            <v>20</v>
          </cell>
          <cell r="K409">
            <v>0</v>
          </cell>
          <cell r="L409">
            <v>0</v>
          </cell>
          <cell r="M409">
            <v>1</v>
          </cell>
        </row>
        <row r="410">
          <cell r="B410" t="str">
            <v>黄华洁</v>
          </cell>
          <cell r="C410">
            <v>0</v>
          </cell>
          <cell r="D410">
            <v>0</v>
          </cell>
          <cell r="E410">
            <v>0</v>
          </cell>
          <cell r="F410">
            <v>10</v>
          </cell>
          <cell r="G410">
            <v>5</v>
          </cell>
          <cell r="H410">
            <v>5</v>
          </cell>
          <cell r="I410">
            <v>21</v>
          </cell>
          <cell r="J410">
            <v>21</v>
          </cell>
          <cell r="K410">
            <v>0</v>
          </cell>
          <cell r="L410">
            <v>0</v>
          </cell>
          <cell r="M410">
            <v>0</v>
          </cell>
        </row>
        <row r="411">
          <cell r="B411" t="str">
            <v>范祖森</v>
          </cell>
          <cell r="C411">
            <v>0</v>
          </cell>
          <cell r="D411">
            <v>0</v>
          </cell>
          <cell r="E411">
            <v>0</v>
          </cell>
          <cell r="F411">
            <v>5</v>
          </cell>
          <cell r="G411">
            <v>5</v>
          </cell>
          <cell r="H411">
            <v>-1</v>
          </cell>
          <cell r="I411">
            <v>21</v>
          </cell>
          <cell r="J411">
            <v>20</v>
          </cell>
          <cell r="K411">
            <v>0</v>
          </cell>
          <cell r="L411">
            <v>0</v>
          </cell>
          <cell r="M411">
            <v>1</v>
          </cell>
        </row>
        <row r="412">
          <cell r="B412" t="str">
            <v>陈秋彦</v>
          </cell>
          <cell r="C412">
            <v>0</v>
          </cell>
          <cell r="D412">
            <v>0</v>
          </cell>
          <cell r="E412">
            <v>0</v>
          </cell>
          <cell r="F412">
            <v>5</v>
          </cell>
          <cell r="G412">
            <v>4</v>
          </cell>
          <cell r="H412">
            <v>0</v>
          </cell>
          <cell r="I412">
            <v>21</v>
          </cell>
          <cell r="J412">
            <v>22</v>
          </cell>
          <cell r="K412">
            <v>0</v>
          </cell>
          <cell r="L412">
            <v>0</v>
          </cell>
          <cell r="M412">
            <v>1</v>
          </cell>
        </row>
        <row r="413">
          <cell r="B413" t="str">
            <v>谭嘉慧</v>
          </cell>
          <cell r="C413">
            <v>0</v>
          </cell>
          <cell r="D413">
            <v>0</v>
          </cell>
          <cell r="E413">
            <v>0</v>
          </cell>
          <cell r="F413">
            <v>5</v>
          </cell>
          <cell r="G413">
            <v>4</v>
          </cell>
          <cell r="H413">
            <v>0</v>
          </cell>
          <cell r="I413">
            <v>21</v>
          </cell>
          <cell r="J413">
            <v>23</v>
          </cell>
          <cell r="K413">
            <v>0</v>
          </cell>
          <cell r="L413">
            <v>0</v>
          </cell>
          <cell r="M413">
            <v>1</v>
          </cell>
        </row>
        <row r="414">
          <cell r="B414" t="str">
            <v>薛玮</v>
          </cell>
          <cell r="C414">
            <v>0</v>
          </cell>
          <cell r="D414">
            <v>0</v>
          </cell>
          <cell r="E414">
            <v>0</v>
          </cell>
          <cell r="F414">
            <v>5</v>
          </cell>
          <cell r="G414">
            <v>1</v>
          </cell>
          <cell r="H414">
            <v>4</v>
          </cell>
          <cell r="I414">
            <v>21</v>
          </cell>
          <cell r="J414">
            <v>23</v>
          </cell>
          <cell r="K414">
            <v>0</v>
          </cell>
          <cell r="L414">
            <v>0</v>
          </cell>
          <cell r="M414">
            <v>0</v>
          </cell>
        </row>
        <row r="415">
          <cell r="B415" t="str">
            <v>梁艳文</v>
          </cell>
          <cell r="C415">
            <v>0</v>
          </cell>
          <cell r="D415">
            <v>0</v>
          </cell>
          <cell r="E415">
            <v>0</v>
          </cell>
          <cell r="F415">
            <v>10</v>
          </cell>
          <cell r="G415">
            <v>3</v>
          </cell>
          <cell r="H415">
            <v>6</v>
          </cell>
          <cell r="I415">
            <v>21</v>
          </cell>
          <cell r="J415">
            <v>24</v>
          </cell>
          <cell r="K415">
            <v>0</v>
          </cell>
          <cell r="L415">
            <v>0</v>
          </cell>
          <cell r="M415">
            <v>1</v>
          </cell>
        </row>
        <row r="416">
          <cell r="B416" t="str">
            <v>梁淑媚</v>
          </cell>
          <cell r="C416">
            <v>0</v>
          </cell>
          <cell r="D416">
            <v>0</v>
          </cell>
          <cell r="E416">
            <v>0</v>
          </cell>
          <cell r="F416">
            <v>15</v>
          </cell>
          <cell r="G416">
            <v>14</v>
          </cell>
          <cell r="H416">
            <v>1</v>
          </cell>
          <cell r="I416">
            <v>21</v>
          </cell>
          <cell r="J416">
            <v>21</v>
          </cell>
          <cell r="K416">
            <v>0</v>
          </cell>
          <cell r="L416">
            <v>0</v>
          </cell>
          <cell r="M416">
            <v>0</v>
          </cell>
        </row>
        <row r="417">
          <cell r="B417" t="str">
            <v>梁丽华</v>
          </cell>
          <cell r="C417">
            <v>0</v>
          </cell>
          <cell r="D417">
            <v>0</v>
          </cell>
          <cell r="E417">
            <v>0</v>
          </cell>
          <cell r="F417">
            <v>15</v>
          </cell>
          <cell r="G417">
            <v>13</v>
          </cell>
          <cell r="H417">
            <v>-1</v>
          </cell>
          <cell r="I417">
            <v>21</v>
          </cell>
          <cell r="J417">
            <v>21</v>
          </cell>
          <cell r="K417">
            <v>0</v>
          </cell>
          <cell r="L417">
            <v>0</v>
          </cell>
          <cell r="M417">
            <v>3</v>
          </cell>
        </row>
        <row r="418">
          <cell r="B418" t="str">
            <v>余泳欣</v>
          </cell>
          <cell r="C418">
            <v>0</v>
          </cell>
          <cell r="D418">
            <v>0</v>
          </cell>
          <cell r="E418">
            <v>0</v>
          </cell>
          <cell r="F418">
            <v>15</v>
          </cell>
          <cell r="G418">
            <v>13</v>
          </cell>
          <cell r="H418">
            <v>0</v>
          </cell>
          <cell r="I418">
            <v>21</v>
          </cell>
          <cell r="J418">
            <v>22</v>
          </cell>
          <cell r="K418">
            <v>0</v>
          </cell>
          <cell r="L418">
            <v>0</v>
          </cell>
          <cell r="M418">
            <v>2</v>
          </cell>
        </row>
        <row r="419">
          <cell r="B419" t="str">
            <v>何铭欣</v>
          </cell>
          <cell r="C419">
            <v>0</v>
          </cell>
          <cell r="D419">
            <v>0</v>
          </cell>
          <cell r="E419">
            <v>0</v>
          </cell>
          <cell r="F419">
            <v>5</v>
          </cell>
          <cell r="G419">
            <v>4</v>
          </cell>
          <cell r="H419">
            <v>0</v>
          </cell>
          <cell r="I419">
            <v>21</v>
          </cell>
          <cell r="J419">
            <v>23</v>
          </cell>
          <cell r="K419">
            <v>0</v>
          </cell>
          <cell r="L419">
            <v>0</v>
          </cell>
          <cell r="M419">
            <v>1</v>
          </cell>
        </row>
        <row r="420">
          <cell r="B420" t="str">
            <v>严淑妍</v>
          </cell>
          <cell r="C420">
            <v>0</v>
          </cell>
          <cell r="D420">
            <v>0</v>
          </cell>
          <cell r="E420">
            <v>0</v>
          </cell>
          <cell r="F420">
            <v>10</v>
          </cell>
          <cell r="G420">
            <v>4</v>
          </cell>
          <cell r="H420">
            <v>4</v>
          </cell>
          <cell r="I420">
            <v>21</v>
          </cell>
          <cell r="J420">
            <v>22</v>
          </cell>
          <cell r="K420">
            <v>0</v>
          </cell>
          <cell r="L420">
            <v>0</v>
          </cell>
          <cell r="M420">
            <v>2</v>
          </cell>
        </row>
        <row r="421">
          <cell r="B421" t="str">
            <v>黄嘉慧</v>
          </cell>
          <cell r="C421">
            <v>0</v>
          </cell>
          <cell r="D421">
            <v>0</v>
          </cell>
          <cell r="E421">
            <v>0</v>
          </cell>
          <cell r="F421">
            <v>5</v>
          </cell>
          <cell r="G421">
            <v>0</v>
          </cell>
          <cell r="H421">
            <v>0</v>
          </cell>
          <cell r="I421">
            <v>21</v>
          </cell>
          <cell r="J421">
            <v>19</v>
          </cell>
          <cell r="K421">
            <v>0</v>
          </cell>
          <cell r="L421">
            <v>0</v>
          </cell>
          <cell r="M421">
            <v>5</v>
          </cell>
        </row>
        <row r="422">
          <cell r="B422" t="str">
            <v>刘淑瑜</v>
          </cell>
          <cell r="C422">
            <v>0</v>
          </cell>
          <cell r="D422">
            <v>0</v>
          </cell>
          <cell r="E422">
            <v>0</v>
          </cell>
          <cell r="F422">
            <v>5</v>
          </cell>
          <cell r="G422">
            <v>8</v>
          </cell>
          <cell r="H422">
            <v>-5</v>
          </cell>
          <cell r="I422">
            <v>21</v>
          </cell>
          <cell r="J422">
            <v>22</v>
          </cell>
          <cell r="K422">
            <v>0</v>
          </cell>
          <cell r="L422">
            <v>0</v>
          </cell>
          <cell r="M422">
            <v>2</v>
          </cell>
        </row>
        <row r="423">
          <cell r="B423" t="str">
            <v>刘燕映</v>
          </cell>
          <cell r="C423">
            <v>0</v>
          </cell>
          <cell r="D423">
            <v>0</v>
          </cell>
          <cell r="E423">
            <v>0</v>
          </cell>
          <cell r="F423">
            <v>15</v>
          </cell>
          <cell r="G423">
            <v>10</v>
          </cell>
          <cell r="H423">
            <v>3</v>
          </cell>
          <cell r="I423">
            <v>21</v>
          </cell>
          <cell r="J423">
            <v>22</v>
          </cell>
          <cell r="K423">
            <v>0</v>
          </cell>
          <cell r="L423">
            <v>0</v>
          </cell>
          <cell r="M423">
            <v>2</v>
          </cell>
        </row>
        <row r="424">
          <cell r="B424" t="str">
            <v>杨子卿</v>
          </cell>
          <cell r="C424">
            <v>0</v>
          </cell>
          <cell r="D424">
            <v>0</v>
          </cell>
          <cell r="E424">
            <v>0</v>
          </cell>
          <cell r="F424">
            <v>15</v>
          </cell>
          <cell r="G424">
            <v>3</v>
          </cell>
          <cell r="H424">
            <v>8</v>
          </cell>
          <cell r="I424">
            <v>21</v>
          </cell>
          <cell r="J424">
            <v>20</v>
          </cell>
          <cell r="K424">
            <v>0</v>
          </cell>
          <cell r="L424">
            <v>0</v>
          </cell>
          <cell r="M424">
            <v>4</v>
          </cell>
        </row>
        <row r="425">
          <cell r="B425" t="str">
            <v>冯春燕</v>
          </cell>
          <cell r="C425">
            <v>0</v>
          </cell>
          <cell r="D425">
            <v>0</v>
          </cell>
          <cell r="E425">
            <v>0</v>
          </cell>
          <cell r="F425">
            <v>15</v>
          </cell>
          <cell r="G425">
            <v>6</v>
          </cell>
          <cell r="H425">
            <v>7</v>
          </cell>
          <cell r="I425">
            <v>21</v>
          </cell>
          <cell r="J425">
            <v>19</v>
          </cell>
          <cell r="K425">
            <v>0</v>
          </cell>
          <cell r="L425">
            <v>0</v>
          </cell>
          <cell r="M425">
            <v>2</v>
          </cell>
        </row>
        <row r="426">
          <cell r="B426" t="str">
            <v>郭嘉榆</v>
          </cell>
          <cell r="C426">
            <v>0</v>
          </cell>
          <cell r="D426">
            <v>0</v>
          </cell>
          <cell r="E426">
            <v>0</v>
          </cell>
          <cell r="F426">
            <v>10</v>
          </cell>
          <cell r="G426">
            <v>8</v>
          </cell>
          <cell r="H426">
            <v>-1</v>
          </cell>
          <cell r="I426">
            <v>21</v>
          </cell>
          <cell r="J426">
            <v>18</v>
          </cell>
          <cell r="K426">
            <v>0</v>
          </cell>
          <cell r="L426">
            <v>0</v>
          </cell>
          <cell r="M426">
            <v>3</v>
          </cell>
        </row>
        <row r="427">
          <cell r="B427" t="str">
            <v>彭芷阶</v>
          </cell>
          <cell r="C427">
            <v>0</v>
          </cell>
          <cell r="D427">
            <v>0</v>
          </cell>
          <cell r="E427">
            <v>0</v>
          </cell>
          <cell r="F427">
            <v>15</v>
          </cell>
          <cell r="G427">
            <v>13.5</v>
          </cell>
          <cell r="H427">
            <v>0.5</v>
          </cell>
          <cell r="I427">
            <v>21</v>
          </cell>
          <cell r="J427">
            <v>20</v>
          </cell>
          <cell r="K427">
            <v>0</v>
          </cell>
          <cell r="L427">
            <v>0</v>
          </cell>
          <cell r="M427">
            <v>1</v>
          </cell>
        </row>
        <row r="428">
          <cell r="B428" t="str">
            <v>郑碧莹</v>
          </cell>
          <cell r="C428">
            <v>0</v>
          </cell>
          <cell r="D428">
            <v>0</v>
          </cell>
          <cell r="E428">
            <v>0</v>
          </cell>
          <cell r="F428">
            <v>5</v>
          </cell>
          <cell r="G428">
            <v>2</v>
          </cell>
          <cell r="H428">
            <v>3</v>
          </cell>
          <cell r="I428">
            <v>21</v>
          </cell>
          <cell r="J428">
            <v>21</v>
          </cell>
          <cell r="K428">
            <v>0</v>
          </cell>
          <cell r="L428">
            <v>0</v>
          </cell>
          <cell r="M428">
            <v>0</v>
          </cell>
        </row>
        <row r="429">
          <cell r="B429" t="str">
            <v>袁书敏</v>
          </cell>
          <cell r="C429">
            <v>0</v>
          </cell>
          <cell r="D429">
            <v>0</v>
          </cell>
          <cell r="E429">
            <v>0</v>
          </cell>
          <cell r="F429">
            <v>15</v>
          </cell>
          <cell r="G429">
            <v>12</v>
          </cell>
          <cell r="H429">
            <v>3</v>
          </cell>
          <cell r="I429">
            <v>21</v>
          </cell>
          <cell r="J429">
            <v>21</v>
          </cell>
          <cell r="K429">
            <v>0</v>
          </cell>
          <cell r="L429">
            <v>0</v>
          </cell>
          <cell r="M429">
            <v>0</v>
          </cell>
        </row>
        <row r="430">
          <cell r="B430" t="str">
            <v>李桂娇</v>
          </cell>
          <cell r="C430">
            <v>0</v>
          </cell>
          <cell r="D430">
            <v>0</v>
          </cell>
          <cell r="E430">
            <v>0</v>
          </cell>
          <cell r="F430">
            <v>10</v>
          </cell>
          <cell r="G430">
            <v>5</v>
          </cell>
          <cell r="H430">
            <v>3</v>
          </cell>
          <cell r="I430">
            <v>21</v>
          </cell>
          <cell r="J430">
            <v>19</v>
          </cell>
          <cell r="K430">
            <v>0</v>
          </cell>
          <cell r="L430">
            <v>0</v>
          </cell>
          <cell r="M430">
            <v>2</v>
          </cell>
        </row>
        <row r="431">
          <cell r="B431" t="str">
            <v>林青霞</v>
          </cell>
          <cell r="C431">
            <v>0</v>
          </cell>
          <cell r="D431">
            <v>0</v>
          </cell>
          <cell r="E431">
            <v>0</v>
          </cell>
          <cell r="F431">
            <v>10</v>
          </cell>
          <cell r="G431">
            <v>5</v>
          </cell>
          <cell r="H431">
            <v>5</v>
          </cell>
          <cell r="I431">
            <v>21</v>
          </cell>
          <cell r="J431">
            <v>21</v>
          </cell>
          <cell r="K431">
            <v>0</v>
          </cell>
          <cell r="L431">
            <v>0</v>
          </cell>
          <cell r="M431">
            <v>0</v>
          </cell>
        </row>
        <row r="432">
          <cell r="B432" t="str">
            <v>鲁成华</v>
          </cell>
          <cell r="C432">
            <v>0</v>
          </cell>
          <cell r="D432">
            <v>0</v>
          </cell>
          <cell r="E432">
            <v>0</v>
          </cell>
          <cell r="F432">
            <v>10</v>
          </cell>
          <cell r="G432">
            <v>5</v>
          </cell>
          <cell r="H432">
            <v>5</v>
          </cell>
          <cell r="I432">
            <v>21</v>
          </cell>
          <cell r="J432">
            <v>21</v>
          </cell>
          <cell r="K432">
            <v>0</v>
          </cell>
          <cell r="L432">
            <v>0</v>
          </cell>
          <cell r="M432">
            <v>0</v>
          </cell>
        </row>
        <row r="433">
          <cell r="B433" t="str">
            <v>梁少聪</v>
          </cell>
          <cell r="C433">
            <v>0</v>
          </cell>
          <cell r="D433">
            <v>0</v>
          </cell>
          <cell r="E433">
            <v>0</v>
          </cell>
          <cell r="F433">
            <v>15</v>
          </cell>
          <cell r="G433">
            <v>15</v>
          </cell>
          <cell r="H433">
            <v>0</v>
          </cell>
          <cell r="I433">
            <v>21</v>
          </cell>
          <cell r="J433">
            <v>21</v>
          </cell>
          <cell r="K433">
            <v>0</v>
          </cell>
          <cell r="L433">
            <v>0</v>
          </cell>
          <cell r="M433">
            <v>0</v>
          </cell>
        </row>
        <row r="434">
          <cell r="B434" t="str">
            <v>李晓彤</v>
          </cell>
          <cell r="C434">
            <v>0</v>
          </cell>
          <cell r="D434">
            <v>0</v>
          </cell>
          <cell r="E434">
            <v>0</v>
          </cell>
          <cell r="F434">
            <v>5</v>
          </cell>
          <cell r="G434">
            <v>2</v>
          </cell>
          <cell r="H434">
            <v>3</v>
          </cell>
          <cell r="I434">
            <v>21</v>
          </cell>
          <cell r="J434">
            <v>21</v>
          </cell>
          <cell r="K434">
            <v>0</v>
          </cell>
          <cell r="L434">
            <v>0</v>
          </cell>
          <cell r="M434">
            <v>0</v>
          </cell>
        </row>
        <row r="435">
          <cell r="B435" t="str">
            <v>周燕环</v>
          </cell>
          <cell r="C435">
            <v>0</v>
          </cell>
          <cell r="D435">
            <v>0</v>
          </cell>
          <cell r="E435">
            <v>0</v>
          </cell>
          <cell r="F435">
            <v>10</v>
          </cell>
          <cell r="G435">
            <v>9</v>
          </cell>
          <cell r="H435">
            <v>1</v>
          </cell>
          <cell r="I435">
            <v>21</v>
          </cell>
          <cell r="J435">
            <v>21</v>
          </cell>
          <cell r="K435">
            <v>0</v>
          </cell>
          <cell r="L435">
            <v>0</v>
          </cell>
          <cell r="M435">
            <v>0</v>
          </cell>
        </row>
        <row r="436">
          <cell r="B436" t="str">
            <v>熊晓庆</v>
          </cell>
          <cell r="C436">
            <v>0</v>
          </cell>
          <cell r="D436">
            <v>0</v>
          </cell>
          <cell r="E436">
            <v>0</v>
          </cell>
          <cell r="F436">
            <v>15</v>
          </cell>
          <cell r="G436">
            <v>9</v>
          </cell>
          <cell r="H436">
            <v>6</v>
          </cell>
          <cell r="I436">
            <v>21</v>
          </cell>
          <cell r="J436">
            <v>21</v>
          </cell>
          <cell r="K436">
            <v>0</v>
          </cell>
          <cell r="L436">
            <v>0</v>
          </cell>
          <cell r="M436">
            <v>0</v>
          </cell>
        </row>
        <row r="437">
          <cell r="B437" t="str">
            <v>陈晓娜</v>
          </cell>
          <cell r="C437">
            <v>0</v>
          </cell>
          <cell r="D437">
            <v>0</v>
          </cell>
          <cell r="E437">
            <v>0</v>
          </cell>
          <cell r="F437">
            <v>5</v>
          </cell>
          <cell r="G437">
            <v>5</v>
          </cell>
          <cell r="H437">
            <v>0</v>
          </cell>
          <cell r="I437">
            <v>21</v>
          </cell>
          <cell r="J437">
            <v>21</v>
          </cell>
          <cell r="K437">
            <v>0</v>
          </cell>
          <cell r="L437">
            <v>0</v>
          </cell>
          <cell r="M437">
            <v>0</v>
          </cell>
        </row>
        <row r="438">
          <cell r="B438" t="str">
            <v>李喜悦</v>
          </cell>
          <cell r="C438">
            <v>0</v>
          </cell>
          <cell r="D438">
            <v>0</v>
          </cell>
          <cell r="E438">
            <v>0</v>
          </cell>
          <cell r="F438">
            <v>5</v>
          </cell>
          <cell r="G438">
            <v>4</v>
          </cell>
          <cell r="H438">
            <v>-3</v>
          </cell>
          <cell r="I438">
            <v>21</v>
          </cell>
          <cell r="J438">
            <v>17</v>
          </cell>
          <cell r="K438">
            <v>0</v>
          </cell>
          <cell r="L438">
            <v>0</v>
          </cell>
          <cell r="M438">
            <v>4</v>
          </cell>
        </row>
        <row r="439">
          <cell r="B439" t="str">
            <v>林春阳</v>
          </cell>
          <cell r="C439">
            <v>0</v>
          </cell>
          <cell r="D439">
            <v>0</v>
          </cell>
          <cell r="E439">
            <v>0</v>
          </cell>
          <cell r="F439">
            <v>15</v>
          </cell>
          <cell r="G439">
            <v>15</v>
          </cell>
          <cell r="H439">
            <v>0</v>
          </cell>
          <cell r="I439">
            <v>21</v>
          </cell>
          <cell r="J439">
            <v>21</v>
          </cell>
          <cell r="K439">
            <v>0</v>
          </cell>
          <cell r="L439">
            <v>0</v>
          </cell>
          <cell r="M439">
            <v>0</v>
          </cell>
        </row>
        <row r="440">
          <cell r="B440" t="str">
            <v>施燕菊</v>
          </cell>
          <cell r="C440">
            <v>0</v>
          </cell>
          <cell r="D440">
            <v>0</v>
          </cell>
          <cell r="E440">
            <v>0</v>
          </cell>
          <cell r="F440">
            <v>5</v>
          </cell>
          <cell r="G440">
            <v>7</v>
          </cell>
          <cell r="H440">
            <v>-2</v>
          </cell>
          <cell r="I440">
            <v>21</v>
          </cell>
          <cell r="J440">
            <v>21</v>
          </cell>
          <cell r="K440">
            <v>0</v>
          </cell>
          <cell r="L440">
            <v>0</v>
          </cell>
          <cell r="M440">
            <v>0</v>
          </cell>
        </row>
        <row r="441">
          <cell r="B441" t="str">
            <v>杨燕敏</v>
          </cell>
          <cell r="C441">
            <v>0</v>
          </cell>
          <cell r="D441">
            <v>0</v>
          </cell>
          <cell r="E441">
            <v>0</v>
          </cell>
          <cell r="F441">
            <v>5</v>
          </cell>
          <cell r="G441">
            <v>5</v>
          </cell>
          <cell r="H441">
            <v>0</v>
          </cell>
          <cell r="I441">
            <v>21</v>
          </cell>
          <cell r="J441">
            <v>21</v>
          </cell>
          <cell r="K441">
            <v>0</v>
          </cell>
          <cell r="L441">
            <v>0</v>
          </cell>
          <cell r="M441">
            <v>0</v>
          </cell>
        </row>
        <row r="442">
          <cell r="B442" t="str">
            <v>梁丽云</v>
          </cell>
          <cell r="C442">
            <v>0</v>
          </cell>
          <cell r="D442">
            <v>0</v>
          </cell>
          <cell r="E442">
            <v>0</v>
          </cell>
          <cell r="F442">
            <v>10</v>
          </cell>
          <cell r="G442">
            <v>10</v>
          </cell>
          <cell r="H442">
            <v>0</v>
          </cell>
          <cell r="I442">
            <v>21</v>
          </cell>
          <cell r="J442">
            <v>21</v>
          </cell>
          <cell r="K442">
            <v>0</v>
          </cell>
          <cell r="L442">
            <v>0</v>
          </cell>
          <cell r="M442">
            <v>0</v>
          </cell>
        </row>
        <row r="443">
          <cell r="B443" t="str">
            <v>邓丽玲</v>
          </cell>
          <cell r="C443">
            <v>0</v>
          </cell>
          <cell r="D443">
            <v>0</v>
          </cell>
          <cell r="E443">
            <v>0</v>
          </cell>
          <cell r="F443">
            <v>5</v>
          </cell>
          <cell r="G443">
            <v>5</v>
          </cell>
          <cell r="H443">
            <v>0</v>
          </cell>
          <cell r="I443">
            <v>21</v>
          </cell>
          <cell r="J443">
            <v>21</v>
          </cell>
          <cell r="K443">
            <v>0</v>
          </cell>
          <cell r="L443">
            <v>0</v>
          </cell>
          <cell r="M443">
            <v>0</v>
          </cell>
        </row>
        <row r="444">
          <cell r="B444" t="str">
            <v>黄巧荣</v>
          </cell>
          <cell r="C444">
            <v>0</v>
          </cell>
          <cell r="D444">
            <v>0</v>
          </cell>
          <cell r="E444">
            <v>0</v>
          </cell>
          <cell r="F444">
            <v>15</v>
          </cell>
          <cell r="G444">
            <v>1.5</v>
          </cell>
          <cell r="H444">
            <v>13.5</v>
          </cell>
          <cell r="I444">
            <v>21</v>
          </cell>
          <cell r="J444">
            <v>21</v>
          </cell>
          <cell r="K444">
            <v>0</v>
          </cell>
          <cell r="L444">
            <v>0</v>
          </cell>
          <cell r="M444">
            <v>0</v>
          </cell>
        </row>
        <row r="445">
          <cell r="B445" t="str">
            <v>郑燕芬</v>
          </cell>
          <cell r="C445">
            <v>0</v>
          </cell>
          <cell r="D445">
            <v>0</v>
          </cell>
          <cell r="E445">
            <v>0</v>
          </cell>
          <cell r="F445">
            <v>15</v>
          </cell>
          <cell r="G445">
            <v>12</v>
          </cell>
          <cell r="H445">
            <v>3</v>
          </cell>
          <cell r="I445">
            <v>21</v>
          </cell>
          <cell r="J445">
            <v>21</v>
          </cell>
          <cell r="K445">
            <v>0</v>
          </cell>
          <cell r="L445">
            <v>0</v>
          </cell>
          <cell r="M445">
            <v>0</v>
          </cell>
        </row>
        <row r="446">
          <cell r="B446" t="str">
            <v>张健君</v>
          </cell>
          <cell r="C446">
            <v>0</v>
          </cell>
          <cell r="D446">
            <v>0</v>
          </cell>
          <cell r="E446">
            <v>0</v>
          </cell>
          <cell r="F446">
            <v>10</v>
          </cell>
          <cell r="G446">
            <v>8</v>
          </cell>
          <cell r="H446">
            <v>2</v>
          </cell>
          <cell r="I446">
            <v>21</v>
          </cell>
          <cell r="J446">
            <v>21</v>
          </cell>
          <cell r="K446">
            <v>0</v>
          </cell>
          <cell r="L446">
            <v>0</v>
          </cell>
          <cell r="M446">
            <v>0</v>
          </cell>
        </row>
        <row r="447">
          <cell r="B447" t="str">
            <v>梁洁</v>
          </cell>
          <cell r="C447">
            <v>0</v>
          </cell>
          <cell r="D447">
            <v>0</v>
          </cell>
          <cell r="E447">
            <v>0</v>
          </cell>
          <cell r="F447">
            <v>10</v>
          </cell>
          <cell r="G447">
            <v>8</v>
          </cell>
          <cell r="H447">
            <v>2</v>
          </cell>
          <cell r="I447">
            <v>21</v>
          </cell>
          <cell r="J447">
            <v>21</v>
          </cell>
          <cell r="K447">
            <v>0</v>
          </cell>
          <cell r="L447">
            <v>0</v>
          </cell>
          <cell r="M447">
            <v>0</v>
          </cell>
        </row>
        <row r="448">
          <cell r="B448" t="str">
            <v>练秀欢</v>
          </cell>
          <cell r="C448">
            <v>0</v>
          </cell>
          <cell r="D448">
            <v>0</v>
          </cell>
          <cell r="E448">
            <v>0</v>
          </cell>
          <cell r="F448">
            <v>10</v>
          </cell>
          <cell r="G448">
            <v>7</v>
          </cell>
          <cell r="H448">
            <v>3</v>
          </cell>
          <cell r="I448">
            <v>21</v>
          </cell>
          <cell r="J448">
            <v>21</v>
          </cell>
          <cell r="K448">
            <v>0</v>
          </cell>
          <cell r="L448">
            <v>0</v>
          </cell>
          <cell r="M448">
            <v>0</v>
          </cell>
        </row>
        <row r="449">
          <cell r="B449" t="str">
            <v>袁敏华</v>
          </cell>
          <cell r="C449">
            <v>0</v>
          </cell>
          <cell r="D449">
            <v>0</v>
          </cell>
          <cell r="E449">
            <v>0</v>
          </cell>
          <cell r="F449">
            <v>15</v>
          </cell>
          <cell r="G449">
            <v>11</v>
          </cell>
          <cell r="H449">
            <v>4</v>
          </cell>
          <cell r="I449">
            <v>21</v>
          </cell>
          <cell r="J449">
            <v>21</v>
          </cell>
          <cell r="K449">
            <v>0</v>
          </cell>
          <cell r="L449">
            <v>0</v>
          </cell>
          <cell r="M449">
            <v>0</v>
          </cell>
        </row>
        <row r="450">
          <cell r="B450" t="str">
            <v>陈瑞娴</v>
          </cell>
          <cell r="C450">
            <v>0</v>
          </cell>
          <cell r="D450">
            <v>0</v>
          </cell>
          <cell r="E450">
            <v>0</v>
          </cell>
          <cell r="F450">
            <v>15</v>
          </cell>
          <cell r="G450">
            <v>2</v>
          </cell>
          <cell r="H450">
            <v>13</v>
          </cell>
          <cell r="I450">
            <v>21</v>
          </cell>
          <cell r="J450">
            <v>21</v>
          </cell>
          <cell r="K450">
            <v>0</v>
          </cell>
          <cell r="L450">
            <v>0</v>
          </cell>
          <cell r="M450">
            <v>0</v>
          </cell>
        </row>
        <row r="451">
          <cell r="B451" t="str">
            <v>徐卫平</v>
          </cell>
          <cell r="C451">
            <v>0</v>
          </cell>
          <cell r="D451">
            <v>0</v>
          </cell>
          <cell r="E451">
            <v>0</v>
          </cell>
          <cell r="F451">
            <v>10</v>
          </cell>
          <cell r="G451">
            <v>9</v>
          </cell>
          <cell r="H451">
            <v>1</v>
          </cell>
          <cell r="I451">
            <v>21</v>
          </cell>
          <cell r="J451">
            <v>21</v>
          </cell>
          <cell r="K451">
            <v>0</v>
          </cell>
          <cell r="L451">
            <v>0</v>
          </cell>
          <cell r="M451">
            <v>0</v>
          </cell>
        </row>
        <row r="452">
          <cell r="B452" t="str">
            <v>杨丽芳</v>
          </cell>
          <cell r="C452">
            <v>0</v>
          </cell>
          <cell r="D452">
            <v>0</v>
          </cell>
          <cell r="E452">
            <v>0</v>
          </cell>
          <cell r="F452">
            <v>10</v>
          </cell>
          <cell r="G452">
            <v>12</v>
          </cell>
          <cell r="H452">
            <v>-2</v>
          </cell>
          <cell r="I452">
            <v>21</v>
          </cell>
          <cell r="J452">
            <v>21</v>
          </cell>
          <cell r="K452">
            <v>0</v>
          </cell>
          <cell r="L452">
            <v>0</v>
          </cell>
          <cell r="M452">
            <v>0</v>
          </cell>
        </row>
        <row r="453">
          <cell r="B453" t="str">
            <v>李秋英</v>
          </cell>
          <cell r="C453">
            <v>0</v>
          </cell>
          <cell r="D453">
            <v>0</v>
          </cell>
          <cell r="E453">
            <v>0</v>
          </cell>
          <cell r="F453">
            <v>10</v>
          </cell>
          <cell r="G453">
            <v>14</v>
          </cell>
          <cell r="H453">
            <v>-4</v>
          </cell>
          <cell r="I453">
            <v>21</v>
          </cell>
          <cell r="J453">
            <v>21</v>
          </cell>
          <cell r="K453">
            <v>0</v>
          </cell>
          <cell r="L453">
            <v>0</v>
          </cell>
          <cell r="M453">
            <v>0</v>
          </cell>
        </row>
        <row r="454">
          <cell r="B454" t="str">
            <v>黄曼妍</v>
          </cell>
          <cell r="C454">
            <v>0</v>
          </cell>
          <cell r="D454">
            <v>0</v>
          </cell>
          <cell r="E454">
            <v>0</v>
          </cell>
          <cell r="F454">
            <v>15</v>
          </cell>
          <cell r="G454">
            <v>13</v>
          </cell>
          <cell r="H454">
            <v>2</v>
          </cell>
          <cell r="I454">
            <v>21</v>
          </cell>
          <cell r="J454">
            <v>21</v>
          </cell>
          <cell r="K454">
            <v>0</v>
          </cell>
          <cell r="L454">
            <v>0</v>
          </cell>
          <cell r="M454">
            <v>0</v>
          </cell>
        </row>
        <row r="455">
          <cell r="B455" t="str">
            <v>黄远</v>
          </cell>
          <cell r="C455">
            <v>0</v>
          </cell>
          <cell r="D455">
            <v>0</v>
          </cell>
          <cell r="E455">
            <v>0</v>
          </cell>
          <cell r="F455">
            <v>10</v>
          </cell>
          <cell r="G455">
            <v>8</v>
          </cell>
          <cell r="H455">
            <v>2</v>
          </cell>
          <cell r="I455">
            <v>21</v>
          </cell>
          <cell r="J455">
            <v>21</v>
          </cell>
          <cell r="K455">
            <v>48</v>
          </cell>
          <cell r="L455">
            <v>0</v>
          </cell>
          <cell r="M455">
            <v>0</v>
          </cell>
        </row>
        <row r="456">
          <cell r="B456" t="str">
            <v>黄志良</v>
          </cell>
          <cell r="C456">
            <v>0</v>
          </cell>
          <cell r="D456">
            <v>0</v>
          </cell>
          <cell r="E456">
            <v>0</v>
          </cell>
          <cell r="F456">
            <v>5</v>
          </cell>
          <cell r="G456">
            <v>1</v>
          </cell>
          <cell r="H456">
            <v>4</v>
          </cell>
          <cell r="I456">
            <v>21</v>
          </cell>
          <cell r="J456">
            <v>16</v>
          </cell>
          <cell r="K456">
            <v>0</v>
          </cell>
          <cell r="L456">
            <v>0</v>
          </cell>
          <cell r="M456">
            <v>0</v>
          </cell>
        </row>
        <row r="457">
          <cell r="B457" t="str">
            <v>黄少鹏</v>
          </cell>
          <cell r="C457">
            <v>0</v>
          </cell>
          <cell r="D457">
            <v>0</v>
          </cell>
          <cell r="E457">
            <v>0</v>
          </cell>
          <cell r="F457">
            <v>10</v>
          </cell>
          <cell r="G457">
            <v>6</v>
          </cell>
          <cell r="H457">
            <v>3</v>
          </cell>
          <cell r="I457">
            <v>21</v>
          </cell>
          <cell r="J457">
            <v>20</v>
          </cell>
          <cell r="K457">
            <v>6</v>
          </cell>
          <cell r="L457">
            <v>0</v>
          </cell>
          <cell r="M457">
            <v>1</v>
          </cell>
        </row>
        <row r="458">
          <cell r="B458" t="str">
            <v>黄丽</v>
          </cell>
          <cell r="C458">
            <v>0</v>
          </cell>
          <cell r="D458">
            <v>0</v>
          </cell>
          <cell r="E458">
            <v>0</v>
          </cell>
          <cell r="F458">
            <v>10</v>
          </cell>
          <cell r="G458">
            <v>4</v>
          </cell>
          <cell r="H458">
            <v>5</v>
          </cell>
          <cell r="I458">
            <v>21</v>
          </cell>
          <cell r="J458">
            <v>20</v>
          </cell>
          <cell r="K458">
            <v>0</v>
          </cell>
          <cell r="L458">
            <v>0</v>
          </cell>
          <cell r="M458">
            <v>1</v>
          </cell>
        </row>
        <row r="459">
          <cell r="B459" t="str">
            <v>高俊坚</v>
          </cell>
          <cell r="C459">
            <v>0</v>
          </cell>
          <cell r="D459">
            <v>0</v>
          </cell>
          <cell r="E459">
            <v>0</v>
          </cell>
          <cell r="F459">
            <v>5</v>
          </cell>
          <cell r="G459">
            <v>4</v>
          </cell>
          <cell r="H459">
            <v>1</v>
          </cell>
          <cell r="I459">
            <v>21</v>
          </cell>
          <cell r="J459">
            <v>21</v>
          </cell>
          <cell r="K459">
            <v>0</v>
          </cell>
          <cell r="L459">
            <v>0</v>
          </cell>
          <cell r="M459">
            <v>0</v>
          </cell>
        </row>
        <row r="460">
          <cell r="B460" t="str">
            <v>骆亮</v>
          </cell>
          <cell r="C460">
            <v>0</v>
          </cell>
          <cell r="D460">
            <v>0</v>
          </cell>
          <cell r="E460">
            <v>0</v>
          </cell>
          <cell r="F460">
            <v>5</v>
          </cell>
          <cell r="G460">
            <v>16</v>
          </cell>
          <cell r="H460">
            <v>-11</v>
          </cell>
          <cell r="I460">
            <v>21</v>
          </cell>
          <cell r="J460">
            <v>21</v>
          </cell>
          <cell r="K460">
            <v>6</v>
          </cell>
          <cell r="L460">
            <v>0</v>
          </cell>
          <cell r="M460">
            <v>0</v>
          </cell>
        </row>
        <row r="461">
          <cell r="B461" t="str">
            <v>马志刚</v>
          </cell>
          <cell r="C461">
            <v>0</v>
          </cell>
          <cell r="D461">
            <v>0</v>
          </cell>
          <cell r="E461">
            <v>0</v>
          </cell>
          <cell r="F461">
            <v>10</v>
          </cell>
          <cell r="G461">
            <v>10</v>
          </cell>
          <cell r="H461">
            <v>0</v>
          </cell>
          <cell r="I461">
            <v>21</v>
          </cell>
          <cell r="J461">
            <v>10</v>
          </cell>
          <cell r="K461">
            <v>18</v>
          </cell>
          <cell r="L461">
            <v>0</v>
          </cell>
          <cell r="M461">
            <v>0</v>
          </cell>
        </row>
        <row r="462">
          <cell r="B462" t="str">
            <v>马康武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21</v>
          </cell>
          <cell r="J462">
            <v>15</v>
          </cell>
          <cell r="K462">
            <v>0</v>
          </cell>
          <cell r="L462">
            <v>0</v>
          </cell>
          <cell r="M462">
            <v>0</v>
          </cell>
        </row>
        <row r="463">
          <cell r="B463" t="str">
            <v>陶俊燕</v>
          </cell>
          <cell r="C463">
            <v>0</v>
          </cell>
          <cell r="D463">
            <v>0</v>
          </cell>
          <cell r="E463">
            <v>0</v>
          </cell>
          <cell r="F463">
            <v>5</v>
          </cell>
          <cell r="G463">
            <v>4</v>
          </cell>
          <cell r="H463">
            <v>1</v>
          </cell>
          <cell r="I463">
            <v>21</v>
          </cell>
          <cell r="J463">
            <v>21</v>
          </cell>
          <cell r="K463">
            <v>54</v>
          </cell>
          <cell r="L463">
            <v>0</v>
          </cell>
          <cell r="M463">
            <v>0</v>
          </cell>
        </row>
        <row r="464">
          <cell r="B464" t="str">
            <v>陈谦</v>
          </cell>
          <cell r="C464">
            <v>0</v>
          </cell>
          <cell r="D464">
            <v>0</v>
          </cell>
          <cell r="E464">
            <v>0</v>
          </cell>
          <cell r="F464">
            <v>5</v>
          </cell>
          <cell r="G464">
            <v>0</v>
          </cell>
          <cell r="H464">
            <v>5</v>
          </cell>
          <cell r="I464">
            <v>21</v>
          </cell>
          <cell r="J464">
            <v>21</v>
          </cell>
          <cell r="K464">
            <v>0</v>
          </cell>
          <cell r="L464">
            <v>0</v>
          </cell>
          <cell r="M464">
            <v>0</v>
          </cell>
        </row>
        <row r="465">
          <cell r="B465" t="str">
            <v>陈祖发</v>
          </cell>
          <cell r="C465">
            <v>0</v>
          </cell>
          <cell r="D465">
            <v>0</v>
          </cell>
          <cell r="E465">
            <v>0</v>
          </cell>
          <cell r="F465">
            <v>10</v>
          </cell>
          <cell r="G465">
            <v>11</v>
          </cell>
          <cell r="H465">
            <v>-1</v>
          </cell>
          <cell r="I465">
            <v>21</v>
          </cell>
          <cell r="J465">
            <v>21</v>
          </cell>
          <cell r="K465">
            <v>30</v>
          </cell>
          <cell r="L465">
            <v>0</v>
          </cell>
          <cell r="M465">
            <v>0</v>
          </cell>
        </row>
        <row r="466">
          <cell r="B466" t="str">
            <v>陈碧娟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</v>
          </cell>
          <cell r="J466">
            <v>15</v>
          </cell>
          <cell r="K466">
            <v>0</v>
          </cell>
          <cell r="L466">
            <v>0</v>
          </cell>
          <cell r="M466">
            <v>0</v>
          </cell>
        </row>
        <row r="467">
          <cell r="B467" t="str">
            <v>陈志伟</v>
          </cell>
          <cell r="C467">
            <v>0</v>
          </cell>
          <cell r="D467">
            <v>0</v>
          </cell>
          <cell r="E467">
            <v>0</v>
          </cell>
          <cell r="F467">
            <v>5</v>
          </cell>
          <cell r="G467">
            <v>5</v>
          </cell>
          <cell r="H467">
            <v>0</v>
          </cell>
          <cell r="I467">
            <v>21</v>
          </cell>
          <cell r="J467">
            <v>21</v>
          </cell>
          <cell r="K467">
            <v>0</v>
          </cell>
          <cell r="L467">
            <v>0</v>
          </cell>
          <cell r="M467">
            <v>0</v>
          </cell>
        </row>
        <row r="468">
          <cell r="B468" t="str">
            <v>陈德昌</v>
          </cell>
          <cell r="C468">
            <v>0</v>
          </cell>
          <cell r="D468">
            <v>0</v>
          </cell>
          <cell r="E468">
            <v>0</v>
          </cell>
          <cell r="F468">
            <v>5</v>
          </cell>
          <cell r="G468">
            <v>0</v>
          </cell>
          <cell r="H468">
            <v>5</v>
          </cell>
          <cell r="I468">
            <v>21</v>
          </cell>
          <cell r="J468">
            <v>16</v>
          </cell>
          <cell r="K468">
            <v>0</v>
          </cell>
          <cell r="L468">
            <v>0</v>
          </cell>
          <cell r="M468">
            <v>0</v>
          </cell>
        </row>
        <row r="469">
          <cell r="B469" t="str">
            <v>陈向丽</v>
          </cell>
          <cell r="C469">
            <v>0</v>
          </cell>
          <cell r="D469">
            <v>0</v>
          </cell>
          <cell r="E469">
            <v>0</v>
          </cell>
          <cell r="F469">
            <v>10</v>
          </cell>
          <cell r="G469">
            <v>2</v>
          </cell>
          <cell r="H469">
            <v>8</v>
          </cell>
          <cell r="I469">
            <v>21</v>
          </cell>
          <cell r="J469">
            <v>21</v>
          </cell>
          <cell r="K469">
            <v>6</v>
          </cell>
          <cell r="L469">
            <v>0</v>
          </cell>
          <cell r="M469">
            <v>0</v>
          </cell>
        </row>
        <row r="470">
          <cell r="B470" t="str">
            <v>钟继军</v>
          </cell>
          <cell r="C470">
            <v>0</v>
          </cell>
          <cell r="D470">
            <v>0</v>
          </cell>
          <cell r="E470">
            <v>0</v>
          </cell>
          <cell r="F470">
            <v>15</v>
          </cell>
          <cell r="G470">
            <v>11</v>
          </cell>
          <cell r="H470">
            <v>4</v>
          </cell>
          <cell r="I470">
            <v>21</v>
          </cell>
          <cell r="J470">
            <v>21</v>
          </cell>
          <cell r="K470">
            <v>0</v>
          </cell>
          <cell r="L470">
            <v>0</v>
          </cell>
          <cell r="M470">
            <v>0</v>
          </cell>
        </row>
        <row r="471">
          <cell r="B471" t="str">
            <v>郭均宇</v>
          </cell>
          <cell r="C471">
            <v>0</v>
          </cell>
          <cell r="D471">
            <v>0</v>
          </cell>
          <cell r="E471">
            <v>0</v>
          </cell>
          <cell r="F471">
            <v>10</v>
          </cell>
          <cell r="G471">
            <v>4</v>
          </cell>
          <cell r="H471">
            <v>5</v>
          </cell>
          <cell r="I471">
            <v>21</v>
          </cell>
          <cell r="J471">
            <v>20</v>
          </cell>
          <cell r="K471">
            <v>0</v>
          </cell>
          <cell r="L471">
            <v>0</v>
          </cell>
          <cell r="M471">
            <v>1</v>
          </cell>
        </row>
        <row r="472">
          <cell r="B472" t="str">
            <v>郑燕雯</v>
          </cell>
          <cell r="C472">
            <v>0</v>
          </cell>
          <cell r="D472">
            <v>0</v>
          </cell>
          <cell r="E472">
            <v>0</v>
          </cell>
          <cell r="F472">
            <v>15</v>
          </cell>
          <cell r="G472">
            <v>19</v>
          </cell>
          <cell r="H472">
            <v>-4</v>
          </cell>
          <cell r="I472">
            <v>21</v>
          </cell>
          <cell r="J472">
            <v>21</v>
          </cell>
          <cell r="K472">
            <v>0</v>
          </cell>
          <cell r="L472">
            <v>0</v>
          </cell>
          <cell r="M472">
            <v>0</v>
          </cell>
        </row>
        <row r="473">
          <cell r="B473" t="str">
            <v>邓华坤</v>
          </cell>
          <cell r="C473">
            <v>0</v>
          </cell>
          <cell r="D473">
            <v>0</v>
          </cell>
          <cell r="E473">
            <v>0</v>
          </cell>
          <cell r="F473">
            <v>5</v>
          </cell>
          <cell r="G473">
            <v>0</v>
          </cell>
          <cell r="H473">
            <v>5</v>
          </cell>
          <cell r="I473">
            <v>21</v>
          </cell>
          <cell r="J473">
            <v>21</v>
          </cell>
          <cell r="K473">
            <v>0</v>
          </cell>
          <cell r="L473">
            <v>0</v>
          </cell>
          <cell r="M473">
            <v>0</v>
          </cell>
        </row>
        <row r="474">
          <cell r="B474" t="str">
            <v>连浩文</v>
          </cell>
          <cell r="C474">
            <v>0</v>
          </cell>
          <cell r="D474">
            <v>0</v>
          </cell>
          <cell r="E474">
            <v>0</v>
          </cell>
          <cell r="F474">
            <v>5</v>
          </cell>
          <cell r="G474">
            <v>3</v>
          </cell>
          <cell r="H474">
            <v>2</v>
          </cell>
          <cell r="I474">
            <v>21</v>
          </cell>
          <cell r="J474">
            <v>21</v>
          </cell>
          <cell r="K474">
            <v>0</v>
          </cell>
          <cell r="L474">
            <v>0</v>
          </cell>
          <cell r="M474">
            <v>0</v>
          </cell>
        </row>
        <row r="475">
          <cell r="B475" t="str">
            <v>谢彬</v>
          </cell>
          <cell r="C475">
            <v>0</v>
          </cell>
          <cell r="D475">
            <v>0</v>
          </cell>
          <cell r="E475">
            <v>0</v>
          </cell>
          <cell r="F475">
            <v>5</v>
          </cell>
          <cell r="G475">
            <v>5</v>
          </cell>
          <cell r="H475">
            <v>0</v>
          </cell>
          <cell r="I475">
            <v>21</v>
          </cell>
          <cell r="J475">
            <v>21</v>
          </cell>
          <cell r="K475">
            <v>18</v>
          </cell>
          <cell r="L475">
            <v>0</v>
          </cell>
          <cell r="M475">
            <v>0</v>
          </cell>
        </row>
        <row r="476">
          <cell r="B476" t="str">
            <v>谢小东</v>
          </cell>
          <cell r="C476">
            <v>0</v>
          </cell>
          <cell r="D476">
            <v>0</v>
          </cell>
          <cell r="E476">
            <v>0</v>
          </cell>
          <cell r="F476">
            <v>15</v>
          </cell>
          <cell r="G476">
            <v>13</v>
          </cell>
          <cell r="H476">
            <v>2</v>
          </cell>
          <cell r="I476">
            <v>21</v>
          </cell>
          <cell r="J476">
            <v>21</v>
          </cell>
          <cell r="K476">
            <v>0</v>
          </cell>
          <cell r="L476">
            <v>0</v>
          </cell>
          <cell r="M476">
            <v>0</v>
          </cell>
        </row>
        <row r="477">
          <cell r="B477" t="str">
            <v>蔡镇岳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21</v>
          </cell>
          <cell r="J477">
            <v>15</v>
          </cell>
          <cell r="K477">
            <v>0</v>
          </cell>
          <cell r="L477">
            <v>0</v>
          </cell>
          <cell r="M477">
            <v>0</v>
          </cell>
        </row>
        <row r="478">
          <cell r="B478" t="str">
            <v>蔡志成</v>
          </cell>
          <cell r="C478">
            <v>0</v>
          </cell>
          <cell r="D478">
            <v>0</v>
          </cell>
          <cell r="E478">
            <v>0</v>
          </cell>
          <cell r="F478">
            <v>5</v>
          </cell>
          <cell r="G478">
            <v>5</v>
          </cell>
          <cell r="H478">
            <v>0</v>
          </cell>
          <cell r="I478">
            <v>21</v>
          </cell>
          <cell r="J478">
            <v>21</v>
          </cell>
          <cell r="K478">
            <v>12</v>
          </cell>
          <cell r="L478">
            <v>0</v>
          </cell>
          <cell r="M478">
            <v>0</v>
          </cell>
        </row>
        <row r="479">
          <cell r="B479" t="str">
            <v>董文超</v>
          </cell>
          <cell r="C479">
            <v>0</v>
          </cell>
          <cell r="D479">
            <v>0</v>
          </cell>
          <cell r="E479">
            <v>0</v>
          </cell>
          <cell r="F479">
            <v>5</v>
          </cell>
          <cell r="G479">
            <v>3</v>
          </cell>
          <cell r="H479">
            <v>2</v>
          </cell>
          <cell r="I479">
            <v>21</v>
          </cell>
          <cell r="J479">
            <v>21</v>
          </cell>
          <cell r="K479">
            <v>36</v>
          </cell>
          <cell r="L479">
            <v>0</v>
          </cell>
          <cell r="M479">
            <v>0</v>
          </cell>
        </row>
        <row r="480">
          <cell r="B480" t="str">
            <v>苏磊</v>
          </cell>
          <cell r="C480">
            <v>0</v>
          </cell>
          <cell r="D480">
            <v>0</v>
          </cell>
          <cell r="E480">
            <v>0</v>
          </cell>
          <cell r="F480">
            <v>5</v>
          </cell>
          <cell r="G480">
            <v>10</v>
          </cell>
          <cell r="H480">
            <v>-5</v>
          </cell>
          <cell r="I480">
            <v>21</v>
          </cell>
          <cell r="J480">
            <v>21</v>
          </cell>
          <cell r="K480">
            <v>6</v>
          </cell>
          <cell r="L480">
            <v>0</v>
          </cell>
          <cell r="M480">
            <v>0</v>
          </cell>
        </row>
        <row r="481">
          <cell r="B481" t="str">
            <v>苏志鹏</v>
          </cell>
          <cell r="C481">
            <v>0</v>
          </cell>
          <cell r="D481">
            <v>0</v>
          </cell>
          <cell r="E481">
            <v>0</v>
          </cell>
          <cell r="F481">
            <v>5</v>
          </cell>
          <cell r="G481">
            <v>8</v>
          </cell>
          <cell r="H481">
            <v>-3</v>
          </cell>
          <cell r="I481">
            <v>21</v>
          </cell>
          <cell r="J481">
            <v>21</v>
          </cell>
          <cell r="K481">
            <v>0</v>
          </cell>
          <cell r="L481">
            <v>0</v>
          </cell>
          <cell r="M481">
            <v>0</v>
          </cell>
        </row>
        <row r="482">
          <cell r="B482" t="str">
            <v>胡华卫</v>
          </cell>
          <cell r="C482">
            <v>0</v>
          </cell>
          <cell r="D482">
            <v>0</v>
          </cell>
          <cell r="E482">
            <v>0</v>
          </cell>
          <cell r="F482">
            <v>15</v>
          </cell>
          <cell r="G482">
            <v>10</v>
          </cell>
          <cell r="H482">
            <v>4</v>
          </cell>
          <cell r="I482">
            <v>21</v>
          </cell>
          <cell r="J482">
            <v>20</v>
          </cell>
          <cell r="K482">
            <v>0</v>
          </cell>
          <cell r="L482">
            <v>0</v>
          </cell>
          <cell r="M482">
            <v>1</v>
          </cell>
        </row>
        <row r="483">
          <cell r="B483" t="str">
            <v>胡勇江</v>
          </cell>
          <cell r="C483">
            <v>0</v>
          </cell>
          <cell r="D483">
            <v>0</v>
          </cell>
          <cell r="E483">
            <v>0</v>
          </cell>
          <cell r="F483">
            <v>10</v>
          </cell>
          <cell r="G483">
            <v>5</v>
          </cell>
          <cell r="H483">
            <v>5</v>
          </cell>
          <cell r="I483">
            <v>21</v>
          </cell>
          <cell r="J483">
            <v>21</v>
          </cell>
          <cell r="K483">
            <v>24</v>
          </cell>
          <cell r="L483">
            <v>0</v>
          </cell>
          <cell r="M483">
            <v>0</v>
          </cell>
        </row>
        <row r="484">
          <cell r="B484" t="str">
            <v>罗瑞康</v>
          </cell>
          <cell r="C484">
            <v>0</v>
          </cell>
          <cell r="D484">
            <v>0</v>
          </cell>
          <cell r="E484">
            <v>0</v>
          </cell>
          <cell r="F484">
            <v>5</v>
          </cell>
          <cell r="G484">
            <v>0</v>
          </cell>
          <cell r="H484">
            <v>5</v>
          </cell>
          <cell r="I484">
            <v>21</v>
          </cell>
          <cell r="J484">
            <v>21</v>
          </cell>
          <cell r="K484">
            <v>0</v>
          </cell>
          <cell r="L484">
            <v>0</v>
          </cell>
          <cell r="M484">
            <v>0</v>
          </cell>
        </row>
        <row r="485">
          <cell r="B485" t="str">
            <v>石海军</v>
          </cell>
          <cell r="C485">
            <v>0</v>
          </cell>
          <cell r="D485">
            <v>0</v>
          </cell>
          <cell r="E485">
            <v>0</v>
          </cell>
          <cell r="F485">
            <v>10</v>
          </cell>
          <cell r="G485">
            <v>16</v>
          </cell>
          <cell r="H485">
            <v>-6</v>
          </cell>
          <cell r="I485">
            <v>21</v>
          </cell>
          <cell r="J485">
            <v>21</v>
          </cell>
          <cell r="K485">
            <v>0</v>
          </cell>
          <cell r="L485">
            <v>0</v>
          </cell>
          <cell r="M485">
            <v>0</v>
          </cell>
        </row>
        <row r="486">
          <cell r="B486" t="str">
            <v>王芳</v>
          </cell>
          <cell r="C486">
            <v>0</v>
          </cell>
          <cell r="D486">
            <v>0</v>
          </cell>
          <cell r="E486">
            <v>0</v>
          </cell>
          <cell r="F486">
            <v>5</v>
          </cell>
          <cell r="G486">
            <v>7</v>
          </cell>
          <cell r="H486">
            <v>-2</v>
          </cell>
          <cell r="I486">
            <v>21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B487" t="str">
            <v>王志敏</v>
          </cell>
          <cell r="C487">
            <v>0</v>
          </cell>
          <cell r="D487">
            <v>0</v>
          </cell>
          <cell r="E487">
            <v>0</v>
          </cell>
          <cell r="F487">
            <v>5</v>
          </cell>
          <cell r="G487">
            <v>10</v>
          </cell>
          <cell r="H487">
            <v>-8</v>
          </cell>
          <cell r="I487">
            <v>21</v>
          </cell>
          <cell r="J487">
            <v>18</v>
          </cell>
          <cell r="K487">
            <v>0</v>
          </cell>
          <cell r="L487">
            <v>0</v>
          </cell>
          <cell r="M487">
            <v>3</v>
          </cell>
        </row>
        <row r="488">
          <cell r="B488" t="str">
            <v>王亚军</v>
          </cell>
          <cell r="C488">
            <v>0</v>
          </cell>
          <cell r="D488">
            <v>0</v>
          </cell>
          <cell r="E488">
            <v>0</v>
          </cell>
          <cell r="F488">
            <v>10</v>
          </cell>
          <cell r="G488">
            <v>9</v>
          </cell>
          <cell r="H488">
            <v>1</v>
          </cell>
          <cell r="I488">
            <v>21</v>
          </cell>
          <cell r="J488">
            <v>21</v>
          </cell>
          <cell r="K488">
            <v>0</v>
          </cell>
          <cell r="L488">
            <v>0</v>
          </cell>
          <cell r="M488">
            <v>0</v>
          </cell>
        </row>
        <row r="489">
          <cell r="B489" t="str">
            <v>洪靖华</v>
          </cell>
          <cell r="C489">
            <v>0</v>
          </cell>
          <cell r="D489">
            <v>0</v>
          </cell>
          <cell r="E489">
            <v>0</v>
          </cell>
          <cell r="F489">
            <v>15</v>
          </cell>
          <cell r="G489">
            <v>12</v>
          </cell>
          <cell r="H489">
            <v>3</v>
          </cell>
          <cell r="I489">
            <v>21</v>
          </cell>
          <cell r="J489">
            <v>21</v>
          </cell>
          <cell r="K489">
            <v>15</v>
          </cell>
          <cell r="L489">
            <v>0</v>
          </cell>
          <cell r="M489">
            <v>0</v>
          </cell>
        </row>
        <row r="490">
          <cell r="B490" t="str">
            <v>洪光</v>
          </cell>
          <cell r="C490">
            <v>0</v>
          </cell>
          <cell r="D490">
            <v>0</v>
          </cell>
          <cell r="E490">
            <v>0</v>
          </cell>
          <cell r="F490">
            <v>5</v>
          </cell>
          <cell r="G490">
            <v>5</v>
          </cell>
          <cell r="H490">
            <v>0</v>
          </cell>
          <cell r="I490">
            <v>21</v>
          </cell>
          <cell r="J490">
            <v>21</v>
          </cell>
          <cell r="K490">
            <v>42</v>
          </cell>
          <cell r="L490">
            <v>0</v>
          </cell>
          <cell r="M490">
            <v>0</v>
          </cell>
        </row>
        <row r="491">
          <cell r="B491" t="str">
            <v>段亚军</v>
          </cell>
          <cell r="C491">
            <v>0</v>
          </cell>
          <cell r="D491">
            <v>0</v>
          </cell>
          <cell r="E491">
            <v>0</v>
          </cell>
          <cell r="F491">
            <v>5</v>
          </cell>
          <cell r="G491">
            <v>3</v>
          </cell>
          <cell r="H491">
            <v>2</v>
          </cell>
          <cell r="I491">
            <v>21</v>
          </cell>
          <cell r="J491">
            <v>21</v>
          </cell>
          <cell r="K491">
            <v>18</v>
          </cell>
          <cell r="L491">
            <v>0</v>
          </cell>
          <cell r="M491">
            <v>0</v>
          </cell>
        </row>
        <row r="492">
          <cell r="B492" t="str">
            <v>欧阳峰</v>
          </cell>
          <cell r="C492">
            <v>0</v>
          </cell>
          <cell r="D492">
            <v>0</v>
          </cell>
          <cell r="E492">
            <v>0</v>
          </cell>
          <cell r="F492">
            <v>10</v>
          </cell>
          <cell r="G492">
            <v>9</v>
          </cell>
          <cell r="H492">
            <v>1</v>
          </cell>
          <cell r="I492">
            <v>21</v>
          </cell>
          <cell r="J492">
            <v>21</v>
          </cell>
          <cell r="K492">
            <v>0</v>
          </cell>
          <cell r="L492">
            <v>0</v>
          </cell>
          <cell r="M492">
            <v>0</v>
          </cell>
        </row>
        <row r="493">
          <cell r="B493" t="str">
            <v>梁红英</v>
          </cell>
          <cell r="C493">
            <v>0</v>
          </cell>
          <cell r="D493">
            <v>0</v>
          </cell>
          <cell r="E493">
            <v>0</v>
          </cell>
          <cell r="F493">
            <v>15</v>
          </cell>
          <cell r="G493">
            <v>7</v>
          </cell>
          <cell r="H493">
            <v>8</v>
          </cell>
          <cell r="I493">
            <v>21</v>
          </cell>
          <cell r="J493">
            <v>21</v>
          </cell>
          <cell r="K493">
            <v>0</v>
          </cell>
          <cell r="L493">
            <v>0</v>
          </cell>
          <cell r="M493">
            <v>0</v>
          </cell>
        </row>
        <row r="494">
          <cell r="B494" t="str">
            <v>梁文发</v>
          </cell>
          <cell r="C494">
            <v>0</v>
          </cell>
          <cell r="D494">
            <v>0</v>
          </cell>
          <cell r="E494">
            <v>0</v>
          </cell>
          <cell r="F494">
            <v>10</v>
          </cell>
          <cell r="G494">
            <v>4</v>
          </cell>
          <cell r="H494">
            <v>6</v>
          </cell>
          <cell r="I494">
            <v>21</v>
          </cell>
          <cell r="J494">
            <v>21</v>
          </cell>
          <cell r="K494">
            <v>6</v>
          </cell>
          <cell r="L494">
            <v>0</v>
          </cell>
          <cell r="M494">
            <v>0</v>
          </cell>
        </row>
        <row r="495">
          <cell r="B495" t="str">
            <v>梁华坤</v>
          </cell>
          <cell r="C495">
            <v>0</v>
          </cell>
          <cell r="D495">
            <v>0</v>
          </cell>
          <cell r="E495">
            <v>0</v>
          </cell>
          <cell r="F495">
            <v>5</v>
          </cell>
          <cell r="G495">
            <v>4</v>
          </cell>
          <cell r="H495">
            <v>1</v>
          </cell>
          <cell r="I495">
            <v>21</v>
          </cell>
          <cell r="J495">
            <v>16</v>
          </cell>
          <cell r="K495">
            <v>0</v>
          </cell>
          <cell r="L495">
            <v>0</v>
          </cell>
          <cell r="M495">
            <v>0</v>
          </cell>
        </row>
        <row r="496">
          <cell r="B496" t="str">
            <v>林龙</v>
          </cell>
          <cell r="C496">
            <v>0</v>
          </cell>
          <cell r="D496">
            <v>0</v>
          </cell>
          <cell r="E496">
            <v>0</v>
          </cell>
          <cell r="F496">
            <v>5</v>
          </cell>
          <cell r="G496">
            <v>3</v>
          </cell>
          <cell r="H496">
            <v>1</v>
          </cell>
          <cell r="I496">
            <v>21</v>
          </cell>
          <cell r="J496">
            <v>20</v>
          </cell>
          <cell r="K496">
            <v>0</v>
          </cell>
          <cell r="L496">
            <v>0</v>
          </cell>
          <cell r="M496">
            <v>1</v>
          </cell>
        </row>
        <row r="497">
          <cell r="B497" t="str">
            <v>林健标</v>
          </cell>
          <cell r="C497">
            <v>0</v>
          </cell>
          <cell r="D497">
            <v>0</v>
          </cell>
          <cell r="E497">
            <v>0</v>
          </cell>
          <cell r="F497">
            <v>5</v>
          </cell>
          <cell r="G497">
            <v>5</v>
          </cell>
          <cell r="H497">
            <v>0</v>
          </cell>
          <cell r="I497">
            <v>21</v>
          </cell>
          <cell r="J497">
            <v>21</v>
          </cell>
          <cell r="K497">
            <v>103</v>
          </cell>
          <cell r="L497">
            <v>0</v>
          </cell>
          <cell r="M497">
            <v>0</v>
          </cell>
        </row>
        <row r="498">
          <cell r="B498" t="str">
            <v>杨志全</v>
          </cell>
          <cell r="C498">
            <v>0</v>
          </cell>
          <cell r="D498">
            <v>0</v>
          </cell>
          <cell r="E498">
            <v>0</v>
          </cell>
          <cell r="F498">
            <v>15</v>
          </cell>
          <cell r="G498">
            <v>14</v>
          </cell>
          <cell r="H498">
            <v>1</v>
          </cell>
          <cell r="I498">
            <v>21</v>
          </cell>
          <cell r="J498">
            <v>21</v>
          </cell>
          <cell r="K498">
            <v>0</v>
          </cell>
          <cell r="L498">
            <v>0</v>
          </cell>
          <cell r="M498">
            <v>0</v>
          </cell>
        </row>
        <row r="499">
          <cell r="B499" t="str">
            <v>李臻</v>
          </cell>
          <cell r="C499">
            <v>0</v>
          </cell>
          <cell r="D499">
            <v>0</v>
          </cell>
          <cell r="E499">
            <v>0</v>
          </cell>
          <cell r="F499">
            <v>5</v>
          </cell>
          <cell r="G499">
            <v>3</v>
          </cell>
          <cell r="H499">
            <v>2</v>
          </cell>
          <cell r="I499">
            <v>21</v>
          </cell>
          <cell r="J499">
            <v>21</v>
          </cell>
          <cell r="K499">
            <v>0</v>
          </cell>
          <cell r="L499">
            <v>0</v>
          </cell>
          <cell r="M499">
            <v>0</v>
          </cell>
        </row>
        <row r="500">
          <cell r="B500" t="str">
            <v>李稣明</v>
          </cell>
          <cell r="C500">
            <v>0</v>
          </cell>
          <cell r="D500">
            <v>0</v>
          </cell>
          <cell r="E500">
            <v>0</v>
          </cell>
          <cell r="F500">
            <v>10</v>
          </cell>
          <cell r="G500">
            <v>8</v>
          </cell>
          <cell r="H500">
            <v>2</v>
          </cell>
          <cell r="I500">
            <v>21</v>
          </cell>
          <cell r="J500">
            <v>21</v>
          </cell>
          <cell r="K500">
            <v>0</v>
          </cell>
          <cell r="L500">
            <v>0</v>
          </cell>
          <cell r="M500">
            <v>0</v>
          </cell>
        </row>
        <row r="501">
          <cell r="B501" t="str">
            <v>李琳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21</v>
          </cell>
          <cell r="J501">
            <v>21</v>
          </cell>
          <cell r="K501">
            <v>0</v>
          </cell>
          <cell r="L501">
            <v>0</v>
          </cell>
          <cell r="M501">
            <v>0</v>
          </cell>
        </row>
        <row r="502">
          <cell r="B502" t="str">
            <v>李灿恒</v>
          </cell>
          <cell r="C502">
            <v>0</v>
          </cell>
          <cell r="D502">
            <v>0</v>
          </cell>
          <cell r="E502">
            <v>0</v>
          </cell>
          <cell r="F502">
            <v>5</v>
          </cell>
          <cell r="G502">
            <v>0</v>
          </cell>
          <cell r="H502">
            <v>5</v>
          </cell>
          <cell r="I502">
            <v>21</v>
          </cell>
          <cell r="J502">
            <v>21</v>
          </cell>
          <cell r="K502">
            <v>0</v>
          </cell>
          <cell r="L502">
            <v>0</v>
          </cell>
          <cell r="M502">
            <v>0</v>
          </cell>
        </row>
        <row r="503">
          <cell r="B503" t="str">
            <v>李潮</v>
          </cell>
          <cell r="C503">
            <v>0</v>
          </cell>
          <cell r="D503">
            <v>0</v>
          </cell>
          <cell r="E503">
            <v>0</v>
          </cell>
          <cell r="F503">
            <v>5</v>
          </cell>
          <cell r="G503">
            <v>5</v>
          </cell>
          <cell r="H503">
            <v>0</v>
          </cell>
          <cell r="I503">
            <v>21</v>
          </cell>
          <cell r="J503">
            <v>21</v>
          </cell>
          <cell r="K503">
            <v>18</v>
          </cell>
          <cell r="L503">
            <v>0</v>
          </cell>
          <cell r="M503">
            <v>0</v>
          </cell>
        </row>
        <row r="504">
          <cell r="B504" t="str">
            <v>李池海</v>
          </cell>
          <cell r="C504">
            <v>0</v>
          </cell>
          <cell r="D504">
            <v>0</v>
          </cell>
          <cell r="E504">
            <v>0</v>
          </cell>
          <cell r="F504">
            <v>5</v>
          </cell>
          <cell r="G504">
            <v>4</v>
          </cell>
          <cell r="H504">
            <v>1</v>
          </cell>
          <cell r="I504">
            <v>21</v>
          </cell>
          <cell r="J504">
            <v>21</v>
          </cell>
          <cell r="K504">
            <v>18</v>
          </cell>
          <cell r="L504">
            <v>0</v>
          </cell>
          <cell r="M504">
            <v>0</v>
          </cell>
        </row>
        <row r="505">
          <cell r="B505" t="str">
            <v>李文炬</v>
          </cell>
          <cell r="C505">
            <v>0</v>
          </cell>
          <cell r="D505">
            <v>0</v>
          </cell>
          <cell r="E505">
            <v>0</v>
          </cell>
          <cell r="F505">
            <v>5</v>
          </cell>
          <cell r="G505">
            <v>10</v>
          </cell>
          <cell r="H505">
            <v>-5</v>
          </cell>
          <cell r="I505">
            <v>21</v>
          </cell>
          <cell r="J505">
            <v>21</v>
          </cell>
          <cell r="K505">
            <v>42</v>
          </cell>
          <cell r="L505">
            <v>0</v>
          </cell>
          <cell r="M505">
            <v>0</v>
          </cell>
        </row>
        <row r="506">
          <cell r="B506" t="str">
            <v>李志锋</v>
          </cell>
          <cell r="C506">
            <v>0</v>
          </cell>
          <cell r="D506">
            <v>0</v>
          </cell>
          <cell r="E506">
            <v>0</v>
          </cell>
          <cell r="F506">
            <v>10</v>
          </cell>
          <cell r="G506">
            <v>0</v>
          </cell>
          <cell r="H506">
            <v>10</v>
          </cell>
          <cell r="I506">
            <v>21</v>
          </cell>
          <cell r="J506">
            <v>21</v>
          </cell>
          <cell r="K506">
            <v>0</v>
          </cell>
          <cell r="L506">
            <v>0</v>
          </cell>
          <cell r="M506">
            <v>0</v>
          </cell>
        </row>
        <row r="507">
          <cell r="B507" t="str">
            <v>李宁宁</v>
          </cell>
          <cell r="C507">
            <v>0</v>
          </cell>
          <cell r="D507">
            <v>0</v>
          </cell>
          <cell r="E507">
            <v>0</v>
          </cell>
          <cell r="F507">
            <v>10</v>
          </cell>
          <cell r="G507">
            <v>5</v>
          </cell>
          <cell r="H507">
            <v>4</v>
          </cell>
          <cell r="I507">
            <v>21</v>
          </cell>
          <cell r="J507">
            <v>20</v>
          </cell>
          <cell r="K507">
            <v>0</v>
          </cell>
          <cell r="L507">
            <v>0</v>
          </cell>
          <cell r="M507">
            <v>1</v>
          </cell>
        </row>
        <row r="508">
          <cell r="B508" t="str">
            <v>李君洪</v>
          </cell>
          <cell r="C508">
            <v>0</v>
          </cell>
          <cell r="D508">
            <v>0</v>
          </cell>
          <cell r="E508">
            <v>0</v>
          </cell>
          <cell r="F508">
            <v>10</v>
          </cell>
          <cell r="G508">
            <v>8</v>
          </cell>
          <cell r="H508">
            <v>2</v>
          </cell>
          <cell r="I508">
            <v>21</v>
          </cell>
          <cell r="J508">
            <v>21</v>
          </cell>
          <cell r="K508">
            <v>6</v>
          </cell>
          <cell r="L508">
            <v>0</v>
          </cell>
          <cell r="M508">
            <v>0</v>
          </cell>
        </row>
        <row r="509">
          <cell r="B509" t="str">
            <v>朱飞龙</v>
          </cell>
          <cell r="C509">
            <v>0</v>
          </cell>
          <cell r="D509">
            <v>0</v>
          </cell>
          <cell r="E509">
            <v>0</v>
          </cell>
          <cell r="F509">
            <v>5</v>
          </cell>
          <cell r="G509">
            <v>2</v>
          </cell>
          <cell r="H509">
            <v>3</v>
          </cell>
          <cell r="I509">
            <v>21</v>
          </cell>
          <cell r="J509">
            <v>21</v>
          </cell>
          <cell r="K509">
            <v>0</v>
          </cell>
          <cell r="L509">
            <v>0</v>
          </cell>
          <cell r="M509">
            <v>0</v>
          </cell>
        </row>
        <row r="510">
          <cell r="B510" t="str">
            <v>敬初雄</v>
          </cell>
          <cell r="C510">
            <v>0</v>
          </cell>
          <cell r="D510">
            <v>0</v>
          </cell>
          <cell r="E510">
            <v>0</v>
          </cell>
          <cell r="F510">
            <v>15</v>
          </cell>
          <cell r="G510">
            <v>14</v>
          </cell>
          <cell r="H510">
            <v>1</v>
          </cell>
          <cell r="I510">
            <v>21</v>
          </cell>
          <cell r="J510">
            <v>21</v>
          </cell>
          <cell r="K510">
            <v>0</v>
          </cell>
          <cell r="L510">
            <v>0</v>
          </cell>
          <cell r="M510">
            <v>0</v>
          </cell>
        </row>
        <row r="511">
          <cell r="B511" t="str">
            <v>彭小贞</v>
          </cell>
          <cell r="C511">
            <v>0</v>
          </cell>
          <cell r="D511">
            <v>0</v>
          </cell>
          <cell r="E511">
            <v>0</v>
          </cell>
          <cell r="F511">
            <v>15</v>
          </cell>
          <cell r="G511">
            <v>4</v>
          </cell>
          <cell r="H511">
            <v>11</v>
          </cell>
          <cell r="I511">
            <v>21</v>
          </cell>
          <cell r="J511">
            <v>21</v>
          </cell>
          <cell r="K511">
            <v>0</v>
          </cell>
          <cell r="L511">
            <v>0</v>
          </cell>
          <cell r="M511">
            <v>0</v>
          </cell>
        </row>
        <row r="512">
          <cell r="B512" t="str">
            <v>张顺</v>
          </cell>
          <cell r="C512">
            <v>0</v>
          </cell>
          <cell r="D512">
            <v>0</v>
          </cell>
          <cell r="E512">
            <v>0</v>
          </cell>
          <cell r="F512">
            <v>5</v>
          </cell>
          <cell r="G512">
            <v>0</v>
          </cell>
          <cell r="H512">
            <v>5</v>
          </cell>
          <cell r="I512">
            <v>21</v>
          </cell>
          <cell r="J512">
            <v>21</v>
          </cell>
          <cell r="K512">
            <v>30</v>
          </cell>
          <cell r="L512">
            <v>0</v>
          </cell>
          <cell r="M512">
            <v>0</v>
          </cell>
        </row>
        <row r="513">
          <cell r="B513" t="str">
            <v>张松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21</v>
          </cell>
          <cell r="J513">
            <v>15</v>
          </cell>
          <cell r="K513">
            <v>0</v>
          </cell>
          <cell r="L513">
            <v>0</v>
          </cell>
          <cell r="M513">
            <v>0</v>
          </cell>
        </row>
        <row r="514">
          <cell r="B514" t="str">
            <v>廖岚</v>
          </cell>
          <cell r="C514">
            <v>0</v>
          </cell>
          <cell r="D514">
            <v>0</v>
          </cell>
          <cell r="E514">
            <v>0</v>
          </cell>
          <cell r="F514">
            <v>15</v>
          </cell>
          <cell r="G514">
            <v>7</v>
          </cell>
          <cell r="H514">
            <v>8</v>
          </cell>
          <cell r="I514">
            <v>21</v>
          </cell>
          <cell r="J514">
            <v>21</v>
          </cell>
          <cell r="K514">
            <v>0</v>
          </cell>
          <cell r="L514">
            <v>0</v>
          </cell>
          <cell r="M514">
            <v>0</v>
          </cell>
        </row>
        <row r="515">
          <cell r="B515" t="str">
            <v>庄振荣</v>
          </cell>
          <cell r="C515">
            <v>0</v>
          </cell>
          <cell r="D515">
            <v>0</v>
          </cell>
          <cell r="E515">
            <v>0</v>
          </cell>
          <cell r="F515">
            <v>5</v>
          </cell>
          <cell r="G515">
            <v>4</v>
          </cell>
          <cell r="H515">
            <v>1</v>
          </cell>
          <cell r="I515">
            <v>21</v>
          </cell>
          <cell r="J515">
            <v>21</v>
          </cell>
          <cell r="K515">
            <v>0</v>
          </cell>
          <cell r="L515">
            <v>0</v>
          </cell>
          <cell r="M515">
            <v>0</v>
          </cell>
        </row>
        <row r="516">
          <cell r="B516" t="str">
            <v>师宝康</v>
          </cell>
          <cell r="C516">
            <v>0</v>
          </cell>
          <cell r="D516">
            <v>0</v>
          </cell>
          <cell r="E516">
            <v>0</v>
          </cell>
          <cell r="F516">
            <v>10</v>
          </cell>
          <cell r="G516">
            <v>2</v>
          </cell>
          <cell r="H516">
            <v>8</v>
          </cell>
          <cell r="I516">
            <v>21</v>
          </cell>
          <cell r="J516">
            <v>21</v>
          </cell>
          <cell r="K516">
            <v>0</v>
          </cell>
          <cell r="L516">
            <v>0</v>
          </cell>
          <cell r="M516">
            <v>0</v>
          </cell>
        </row>
        <row r="517">
          <cell r="B517" t="str">
            <v>封岳滨</v>
          </cell>
          <cell r="C517">
            <v>0</v>
          </cell>
          <cell r="D517">
            <v>0</v>
          </cell>
          <cell r="E517">
            <v>0</v>
          </cell>
          <cell r="F517">
            <v>5</v>
          </cell>
          <cell r="G517">
            <v>5</v>
          </cell>
          <cell r="H517">
            <v>0</v>
          </cell>
          <cell r="I517">
            <v>21</v>
          </cell>
          <cell r="J517">
            <v>21</v>
          </cell>
          <cell r="K517">
            <v>16.5</v>
          </cell>
          <cell r="L517">
            <v>0</v>
          </cell>
          <cell r="M517">
            <v>0</v>
          </cell>
        </row>
        <row r="518">
          <cell r="B518" t="str">
            <v>孙振华</v>
          </cell>
          <cell r="C518">
            <v>0</v>
          </cell>
          <cell r="D518">
            <v>0</v>
          </cell>
          <cell r="E518">
            <v>0</v>
          </cell>
          <cell r="F518">
            <v>10</v>
          </cell>
          <cell r="G518">
            <v>5</v>
          </cell>
          <cell r="H518">
            <v>5</v>
          </cell>
          <cell r="I518">
            <v>21</v>
          </cell>
          <cell r="J518">
            <v>21</v>
          </cell>
          <cell r="K518">
            <v>0</v>
          </cell>
          <cell r="L518">
            <v>0</v>
          </cell>
          <cell r="M518">
            <v>0</v>
          </cell>
        </row>
        <row r="519">
          <cell r="B519" t="str">
            <v>姜金亚</v>
          </cell>
          <cell r="C519">
            <v>0</v>
          </cell>
          <cell r="D519">
            <v>0</v>
          </cell>
          <cell r="E519">
            <v>0</v>
          </cell>
          <cell r="F519">
            <v>5</v>
          </cell>
          <cell r="G519">
            <v>0</v>
          </cell>
          <cell r="H519">
            <v>5</v>
          </cell>
          <cell r="I519">
            <v>21</v>
          </cell>
          <cell r="J519">
            <v>21</v>
          </cell>
          <cell r="K519">
            <v>48</v>
          </cell>
          <cell r="L519">
            <v>0</v>
          </cell>
          <cell r="M519">
            <v>0</v>
          </cell>
        </row>
        <row r="520">
          <cell r="B520" t="str">
            <v>唐林英</v>
          </cell>
          <cell r="C520">
            <v>0</v>
          </cell>
          <cell r="D520">
            <v>0</v>
          </cell>
          <cell r="E520">
            <v>0</v>
          </cell>
          <cell r="F520">
            <v>5</v>
          </cell>
          <cell r="G520">
            <v>0</v>
          </cell>
          <cell r="H520">
            <v>5</v>
          </cell>
          <cell r="I520">
            <v>21</v>
          </cell>
          <cell r="J520">
            <v>21</v>
          </cell>
          <cell r="K520">
            <v>0</v>
          </cell>
          <cell r="L520">
            <v>0</v>
          </cell>
          <cell r="M520">
            <v>0</v>
          </cell>
        </row>
        <row r="521">
          <cell r="B521" t="str">
            <v>周镇辉</v>
          </cell>
          <cell r="C521">
            <v>0</v>
          </cell>
          <cell r="D521">
            <v>0</v>
          </cell>
          <cell r="E521">
            <v>0</v>
          </cell>
          <cell r="F521">
            <v>5</v>
          </cell>
          <cell r="G521">
            <v>3</v>
          </cell>
          <cell r="H521">
            <v>2</v>
          </cell>
          <cell r="I521">
            <v>21</v>
          </cell>
          <cell r="J521">
            <v>21</v>
          </cell>
          <cell r="K521">
            <v>0</v>
          </cell>
          <cell r="L521">
            <v>0</v>
          </cell>
          <cell r="M521">
            <v>0</v>
          </cell>
        </row>
        <row r="522">
          <cell r="B522" t="str">
            <v>周佩琪</v>
          </cell>
          <cell r="C522">
            <v>0</v>
          </cell>
          <cell r="D522">
            <v>0</v>
          </cell>
          <cell r="E522">
            <v>0</v>
          </cell>
          <cell r="F522">
            <v>5</v>
          </cell>
          <cell r="G522">
            <v>5</v>
          </cell>
          <cell r="H522">
            <v>0</v>
          </cell>
          <cell r="I522">
            <v>21</v>
          </cell>
          <cell r="J522">
            <v>21</v>
          </cell>
          <cell r="K522">
            <v>18</v>
          </cell>
          <cell r="L522">
            <v>0</v>
          </cell>
          <cell r="M522">
            <v>0</v>
          </cell>
        </row>
        <row r="523">
          <cell r="B523" t="str">
            <v>吴小军</v>
          </cell>
          <cell r="C523">
            <v>0</v>
          </cell>
          <cell r="D523">
            <v>0</v>
          </cell>
          <cell r="E523">
            <v>0</v>
          </cell>
          <cell r="F523">
            <v>5</v>
          </cell>
          <cell r="G523">
            <v>2</v>
          </cell>
          <cell r="H523">
            <v>3</v>
          </cell>
          <cell r="I523">
            <v>21</v>
          </cell>
          <cell r="J523">
            <v>21</v>
          </cell>
          <cell r="K523">
            <v>0</v>
          </cell>
          <cell r="L523">
            <v>0</v>
          </cell>
          <cell r="M523">
            <v>0</v>
          </cell>
        </row>
        <row r="524">
          <cell r="B524" t="str">
            <v>向昌海</v>
          </cell>
          <cell r="C524">
            <v>0</v>
          </cell>
          <cell r="D524">
            <v>0</v>
          </cell>
          <cell r="E524">
            <v>0</v>
          </cell>
          <cell r="F524">
            <v>15</v>
          </cell>
          <cell r="G524">
            <v>7</v>
          </cell>
          <cell r="H524">
            <v>8</v>
          </cell>
          <cell r="I524">
            <v>21</v>
          </cell>
          <cell r="J524">
            <v>21</v>
          </cell>
          <cell r="K524">
            <v>0</v>
          </cell>
          <cell r="L524">
            <v>0</v>
          </cell>
          <cell r="M524">
            <v>0</v>
          </cell>
        </row>
        <row r="525">
          <cell r="B525" t="str">
            <v>叶海霞</v>
          </cell>
          <cell r="C525">
            <v>0</v>
          </cell>
          <cell r="D525">
            <v>0</v>
          </cell>
          <cell r="E525">
            <v>0</v>
          </cell>
          <cell r="F525">
            <v>10</v>
          </cell>
          <cell r="G525">
            <v>9</v>
          </cell>
          <cell r="H525">
            <v>1</v>
          </cell>
          <cell r="I525">
            <v>21</v>
          </cell>
          <cell r="J525">
            <v>21</v>
          </cell>
          <cell r="K525">
            <v>6</v>
          </cell>
          <cell r="L525">
            <v>0</v>
          </cell>
          <cell r="M525">
            <v>0</v>
          </cell>
        </row>
        <row r="526">
          <cell r="B526" t="str">
            <v>叶家贤</v>
          </cell>
          <cell r="C526">
            <v>0</v>
          </cell>
          <cell r="D526">
            <v>0</v>
          </cell>
          <cell r="E526">
            <v>0</v>
          </cell>
          <cell r="F526">
            <v>10</v>
          </cell>
          <cell r="G526">
            <v>0</v>
          </cell>
          <cell r="H526">
            <v>10</v>
          </cell>
          <cell r="I526">
            <v>21</v>
          </cell>
          <cell r="J526">
            <v>16</v>
          </cell>
          <cell r="K526">
            <v>0</v>
          </cell>
          <cell r="L526">
            <v>0</v>
          </cell>
          <cell r="M526">
            <v>0</v>
          </cell>
        </row>
        <row r="527">
          <cell r="B527" t="str">
            <v>刘鹏辉</v>
          </cell>
          <cell r="C527">
            <v>0</v>
          </cell>
          <cell r="D527">
            <v>0</v>
          </cell>
          <cell r="E527">
            <v>0</v>
          </cell>
          <cell r="F527">
            <v>5</v>
          </cell>
          <cell r="G527">
            <v>5</v>
          </cell>
          <cell r="H527">
            <v>0</v>
          </cell>
          <cell r="I527">
            <v>21</v>
          </cell>
          <cell r="J527">
            <v>21</v>
          </cell>
          <cell r="K527">
            <v>0</v>
          </cell>
          <cell r="L527">
            <v>0</v>
          </cell>
          <cell r="M527">
            <v>0</v>
          </cell>
        </row>
        <row r="528">
          <cell r="B528" t="str">
            <v>刘红</v>
          </cell>
          <cell r="C528">
            <v>0</v>
          </cell>
          <cell r="D528">
            <v>0</v>
          </cell>
          <cell r="E528">
            <v>0</v>
          </cell>
          <cell r="F528">
            <v>5</v>
          </cell>
          <cell r="G528">
            <v>5</v>
          </cell>
          <cell r="H528">
            <v>0</v>
          </cell>
          <cell r="I528">
            <v>21</v>
          </cell>
          <cell r="J528">
            <v>21</v>
          </cell>
          <cell r="K528">
            <v>18</v>
          </cell>
          <cell r="L528">
            <v>0</v>
          </cell>
          <cell r="M528">
            <v>0</v>
          </cell>
        </row>
        <row r="529">
          <cell r="B529" t="str">
            <v>刘甫琴</v>
          </cell>
          <cell r="C529">
            <v>0</v>
          </cell>
          <cell r="D529">
            <v>0</v>
          </cell>
          <cell r="E529">
            <v>0</v>
          </cell>
          <cell r="F529">
            <v>10</v>
          </cell>
          <cell r="G529">
            <v>2</v>
          </cell>
          <cell r="H529">
            <v>6</v>
          </cell>
          <cell r="I529">
            <v>21</v>
          </cell>
          <cell r="J529">
            <v>19</v>
          </cell>
          <cell r="K529">
            <v>6</v>
          </cell>
          <cell r="L529">
            <v>0</v>
          </cell>
          <cell r="M529">
            <v>2</v>
          </cell>
        </row>
        <row r="530">
          <cell r="B530" t="str">
            <v>刘树铭</v>
          </cell>
          <cell r="C530">
            <v>0</v>
          </cell>
          <cell r="D530">
            <v>0</v>
          </cell>
          <cell r="E530">
            <v>0</v>
          </cell>
          <cell r="F530">
            <v>15</v>
          </cell>
          <cell r="G530">
            <v>5</v>
          </cell>
          <cell r="H530">
            <v>4</v>
          </cell>
          <cell r="I530">
            <v>21</v>
          </cell>
          <cell r="J530">
            <v>15</v>
          </cell>
          <cell r="K530">
            <v>6</v>
          </cell>
          <cell r="L530">
            <v>0</v>
          </cell>
          <cell r="M530">
            <v>6</v>
          </cell>
        </row>
        <row r="531">
          <cell r="B531" t="str">
            <v>刘力平</v>
          </cell>
          <cell r="C531">
            <v>0</v>
          </cell>
          <cell r="D531">
            <v>0</v>
          </cell>
          <cell r="E531">
            <v>0</v>
          </cell>
          <cell r="F531">
            <v>5</v>
          </cell>
          <cell r="G531">
            <v>11</v>
          </cell>
          <cell r="H531">
            <v>-7</v>
          </cell>
          <cell r="I531">
            <v>21</v>
          </cell>
          <cell r="J531">
            <v>20</v>
          </cell>
          <cell r="K531">
            <v>0</v>
          </cell>
          <cell r="L531">
            <v>0</v>
          </cell>
          <cell r="M531">
            <v>1</v>
          </cell>
        </row>
        <row r="532">
          <cell r="B532" t="str">
            <v>刘光武</v>
          </cell>
          <cell r="C532">
            <v>0</v>
          </cell>
          <cell r="D532">
            <v>0</v>
          </cell>
          <cell r="E532">
            <v>0</v>
          </cell>
          <cell r="F532">
            <v>5</v>
          </cell>
          <cell r="G532">
            <v>3</v>
          </cell>
          <cell r="H532">
            <v>2</v>
          </cell>
          <cell r="I532">
            <v>21</v>
          </cell>
          <cell r="J532">
            <v>21</v>
          </cell>
          <cell r="K532">
            <v>0</v>
          </cell>
          <cell r="L532">
            <v>0</v>
          </cell>
          <cell r="M532">
            <v>0</v>
          </cell>
        </row>
        <row r="533">
          <cell r="B533" t="str">
            <v>冼嘉亮</v>
          </cell>
          <cell r="C533">
            <v>0</v>
          </cell>
          <cell r="D533">
            <v>0</v>
          </cell>
          <cell r="E533">
            <v>0</v>
          </cell>
          <cell r="F533">
            <v>5</v>
          </cell>
          <cell r="G533">
            <v>0</v>
          </cell>
          <cell r="H533">
            <v>5</v>
          </cell>
          <cell r="I533">
            <v>21</v>
          </cell>
          <cell r="J533">
            <v>21</v>
          </cell>
          <cell r="K533">
            <v>18</v>
          </cell>
          <cell r="L533">
            <v>0</v>
          </cell>
          <cell r="M533">
            <v>0</v>
          </cell>
        </row>
        <row r="534">
          <cell r="B534" t="str">
            <v>何易娟</v>
          </cell>
          <cell r="C534">
            <v>0</v>
          </cell>
          <cell r="D534">
            <v>0</v>
          </cell>
          <cell r="E534">
            <v>0</v>
          </cell>
          <cell r="F534">
            <v>10</v>
          </cell>
          <cell r="G534">
            <v>5</v>
          </cell>
          <cell r="H534">
            <v>3</v>
          </cell>
          <cell r="I534">
            <v>21</v>
          </cell>
          <cell r="J534">
            <v>19</v>
          </cell>
          <cell r="K534">
            <v>0</v>
          </cell>
          <cell r="L534">
            <v>0</v>
          </cell>
          <cell r="M534">
            <v>2</v>
          </cell>
        </row>
        <row r="535">
          <cell r="B535" t="str">
            <v>何德鉴</v>
          </cell>
          <cell r="C535">
            <v>0</v>
          </cell>
          <cell r="D535">
            <v>0</v>
          </cell>
          <cell r="E535">
            <v>0</v>
          </cell>
          <cell r="F535">
            <v>5</v>
          </cell>
          <cell r="G535">
            <v>3</v>
          </cell>
          <cell r="H535">
            <v>2</v>
          </cell>
          <cell r="I535">
            <v>21</v>
          </cell>
          <cell r="J535">
            <v>21</v>
          </cell>
          <cell r="K535">
            <v>0</v>
          </cell>
          <cell r="L535">
            <v>0</v>
          </cell>
          <cell r="M535">
            <v>0</v>
          </cell>
        </row>
        <row r="536">
          <cell r="B536" t="str">
            <v>陈红霞</v>
          </cell>
          <cell r="C536">
            <v>0</v>
          </cell>
          <cell r="D536">
            <v>0</v>
          </cell>
          <cell r="E536">
            <v>0</v>
          </cell>
          <cell r="F536">
            <v>10</v>
          </cell>
          <cell r="G536">
            <v>11</v>
          </cell>
          <cell r="H536">
            <v>-1</v>
          </cell>
          <cell r="I536">
            <v>21</v>
          </cell>
          <cell r="J536">
            <v>21</v>
          </cell>
          <cell r="K536">
            <v>0</v>
          </cell>
          <cell r="L536">
            <v>0</v>
          </cell>
          <cell r="M536">
            <v>0</v>
          </cell>
        </row>
        <row r="537">
          <cell r="B537" t="str">
            <v>毛峰</v>
          </cell>
          <cell r="C537">
            <v>0</v>
          </cell>
          <cell r="D537">
            <v>0</v>
          </cell>
          <cell r="E537">
            <v>0</v>
          </cell>
          <cell r="F537">
            <v>15</v>
          </cell>
          <cell r="G537">
            <v>11</v>
          </cell>
          <cell r="H537">
            <v>4</v>
          </cell>
          <cell r="I537">
            <v>21</v>
          </cell>
          <cell r="J537">
            <v>21</v>
          </cell>
          <cell r="K537">
            <v>0</v>
          </cell>
          <cell r="L537">
            <v>0</v>
          </cell>
          <cell r="M537">
            <v>0</v>
          </cell>
        </row>
        <row r="538">
          <cell r="B538" t="str">
            <v>黄利群</v>
          </cell>
          <cell r="C538">
            <v>0</v>
          </cell>
          <cell r="D538">
            <v>0</v>
          </cell>
          <cell r="E538">
            <v>0</v>
          </cell>
          <cell r="F538">
            <v>10</v>
          </cell>
          <cell r="G538">
            <v>7</v>
          </cell>
          <cell r="H538">
            <v>3</v>
          </cell>
          <cell r="I538">
            <v>21</v>
          </cell>
          <cell r="J538">
            <v>21</v>
          </cell>
          <cell r="K538">
            <v>6</v>
          </cell>
          <cell r="L538">
            <v>0</v>
          </cell>
          <cell r="M538">
            <v>0</v>
          </cell>
        </row>
        <row r="539">
          <cell r="B539" t="str">
            <v>陈振光</v>
          </cell>
          <cell r="C539">
            <v>0</v>
          </cell>
          <cell r="D539">
            <v>0</v>
          </cell>
          <cell r="E539">
            <v>0</v>
          </cell>
          <cell r="F539">
            <v>15</v>
          </cell>
          <cell r="G539">
            <v>11</v>
          </cell>
          <cell r="H539">
            <v>4</v>
          </cell>
          <cell r="I539">
            <v>21</v>
          </cell>
          <cell r="J539">
            <v>21</v>
          </cell>
          <cell r="K539">
            <v>0</v>
          </cell>
          <cell r="L539">
            <v>0</v>
          </cell>
          <cell r="M539">
            <v>0</v>
          </cell>
        </row>
        <row r="540">
          <cell r="B540" t="str">
            <v>刘学生</v>
          </cell>
          <cell r="C540">
            <v>0</v>
          </cell>
          <cell r="D540">
            <v>0</v>
          </cell>
          <cell r="E540">
            <v>0</v>
          </cell>
          <cell r="F540">
            <v>10</v>
          </cell>
          <cell r="G540">
            <v>11</v>
          </cell>
          <cell r="H540">
            <v>-1</v>
          </cell>
          <cell r="I540">
            <v>21</v>
          </cell>
          <cell r="J540">
            <v>21</v>
          </cell>
          <cell r="K540">
            <v>36</v>
          </cell>
          <cell r="L540">
            <v>0</v>
          </cell>
          <cell r="M540">
            <v>0</v>
          </cell>
        </row>
        <row r="541">
          <cell r="B541" t="str">
            <v>张晓斌</v>
          </cell>
          <cell r="C541">
            <v>0</v>
          </cell>
          <cell r="D541">
            <v>0</v>
          </cell>
          <cell r="E541">
            <v>0</v>
          </cell>
          <cell r="F541">
            <v>5</v>
          </cell>
          <cell r="G541">
            <v>5</v>
          </cell>
          <cell r="H541">
            <v>0</v>
          </cell>
          <cell r="I541">
            <v>21</v>
          </cell>
          <cell r="J541">
            <v>21</v>
          </cell>
          <cell r="K541">
            <v>36</v>
          </cell>
          <cell r="L541">
            <v>0</v>
          </cell>
          <cell r="M541">
            <v>0</v>
          </cell>
        </row>
        <row r="542">
          <cell r="B542" t="str">
            <v>苏冠祥</v>
          </cell>
          <cell r="C542">
            <v>0</v>
          </cell>
          <cell r="D542">
            <v>0</v>
          </cell>
          <cell r="E542">
            <v>0</v>
          </cell>
          <cell r="F542">
            <v>5</v>
          </cell>
          <cell r="G542">
            <v>0</v>
          </cell>
          <cell r="H542">
            <v>5</v>
          </cell>
          <cell r="I542">
            <v>21</v>
          </cell>
          <cell r="J542">
            <v>21</v>
          </cell>
          <cell r="K542">
            <v>0</v>
          </cell>
          <cell r="L542">
            <v>0</v>
          </cell>
          <cell r="M542">
            <v>0</v>
          </cell>
        </row>
        <row r="543">
          <cell r="B543" t="str">
            <v>胡俊龙</v>
          </cell>
          <cell r="C543">
            <v>0</v>
          </cell>
          <cell r="D543">
            <v>0</v>
          </cell>
          <cell r="E543">
            <v>0</v>
          </cell>
          <cell r="F543">
            <v>5</v>
          </cell>
          <cell r="G543">
            <v>3</v>
          </cell>
          <cell r="H543">
            <v>2</v>
          </cell>
          <cell r="I543">
            <v>21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B544" t="str">
            <v>梁文锷</v>
          </cell>
          <cell r="C544">
            <v>0</v>
          </cell>
          <cell r="D544">
            <v>0</v>
          </cell>
          <cell r="E544">
            <v>0</v>
          </cell>
          <cell r="F544">
            <v>5</v>
          </cell>
          <cell r="G544">
            <v>0</v>
          </cell>
          <cell r="H544">
            <v>5</v>
          </cell>
          <cell r="I544">
            <v>21</v>
          </cell>
          <cell r="J544">
            <v>21</v>
          </cell>
          <cell r="K544">
            <v>0</v>
          </cell>
          <cell r="L544">
            <v>0</v>
          </cell>
          <cell r="M544">
            <v>0</v>
          </cell>
        </row>
        <row r="545">
          <cell r="B545" t="str">
            <v>冯景华</v>
          </cell>
          <cell r="C545">
            <v>0</v>
          </cell>
          <cell r="D545">
            <v>0</v>
          </cell>
          <cell r="E545">
            <v>0</v>
          </cell>
          <cell r="F545">
            <v>5</v>
          </cell>
          <cell r="G545">
            <v>5</v>
          </cell>
          <cell r="H545">
            <v>0</v>
          </cell>
          <cell r="I545">
            <v>21</v>
          </cell>
          <cell r="J545">
            <v>21</v>
          </cell>
          <cell r="K545">
            <v>0</v>
          </cell>
          <cell r="L545">
            <v>0</v>
          </cell>
          <cell r="M545">
            <v>0</v>
          </cell>
        </row>
        <row r="546">
          <cell r="B546" t="str">
            <v>陈镇基</v>
          </cell>
          <cell r="C546">
            <v>0</v>
          </cell>
          <cell r="D546">
            <v>0</v>
          </cell>
          <cell r="E546">
            <v>0</v>
          </cell>
          <cell r="F546">
            <v>5</v>
          </cell>
          <cell r="G546">
            <v>7</v>
          </cell>
          <cell r="H546">
            <v>-5</v>
          </cell>
          <cell r="I546">
            <v>21</v>
          </cell>
          <cell r="J546">
            <v>18</v>
          </cell>
          <cell r="K546">
            <v>0</v>
          </cell>
          <cell r="L546">
            <v>0</v>
          </cell>
          <cell r="M546">
            <v>3</v>
          </cell>
        </row>
        <row r="547">
          <cell r="B547" t="str">
            <v>霍星强</v>
          </cell>
          <cell r="C547">
            <v>0</v>
          </cell>
          <cell r="D547">
            <v>0</v>
          </cell>
          <cell r="E547">
            <v>0</v>
          </cell>
          <cell r="F547">
            <v>5</v>
          </cell>
          <cell r="G547">
            <v>0</v>
          </cell>
          <cell r="H547">
            <v>5</v>
          </cell>
          <cell r="I547">
            <v>21</v>
          </cell>
          <cell r="J547">
            <v>21</v>
          </cell>
          <cell r="K547">
            <v>0</v>
          </cell>
          <cell r="L547">
            <v>0</v>
          </cell>
          <cell r="M547">
            <v>0</v>
          </cell>
        </row>
        <row r="548">
          <cell r="B548" t="str">
            <v>梁海文</v>
          </cell>
          <cell r="C548">
            <v>0</v>
          </cell>
          <cell r="D548">
            <v>0</v>
          </cell>
          <cell r="E548">
            <v>0</v>
          </cell>
          <cell r="F548">
            <v>5</v>
          </cell>
          <cell r="G548">
            <v>0</v>
          </cell>
          <cell r="H548">
            <v>5</v>
          </cell>
          <cell r="I548">
            <v>21</v>
          </cell>
          <cell r="J548">
            <v>21</v>
          </cell>
          <cell r="K548">
            <v>0</v>
          </cell>
          <cell r="L548">
            <v>0</v>
          </cell>
          <cell r="M548">
            <v>0</v>
          </cell>
        </row>
        <row r="549">
          <cell r="B549" t="str">
            <v>张嘉明</v>
          </cell>
          <cell r="C549">
            <v>0</v>
          </cell>
          <cell r="D549">
            <v>0</v>
          </cell>
          <cell r="E549">
            <v>0</v>
          </cell>
          <cell r="F549">
            <v>5</v>
          </cell>
          <cell r="G549">
            <v>0</v>
          </cell>
          <cell r="H549">
            <v>5</v>
          </cell>
          <cell r="I549">
            <v>21</v>
          </cell>
          <cell r="J549">
            <v>21</v>
          </cell>
          <cell r="K549">
            <v>0</v>
          </cell>
          <cell r="L549">
            <v>0</v>
          </cell>
          <cell r="M549">
            <v>0</v>
          </cell>
        </row>
        <row r="550">
          <cell r="B550" t="str">
            <v>步士伟</v>
          </cell>
          <cell r="C550">
            <v>0</v>
          </cell>
          <cell r="D550">
            <v>0</v>
          </cell>
          <cell r="E550">
            <v>0</v>
          </cell>
          <cell r="F550">
            <v>10</v>
          </cell>
          <cell r="G550">
            <v>3</v>
          </cell>
          <cell r="H550">
            <v>7</v>
          </cell>
          <cell r="I550">
            <v>21</v>
          </cell>
          <cell r="J550">
            <v>21</v>
          </cell>
          <cell r="K550">
            <v>0</v>
          </cell>
          <cell r="L550">
            <v>0</v>
          </cell>
          <cell r="M550">
            <v>0</v>
          </cell>
        </row>
        <row r="551">
          <cell r="B551" t="str">
            <v>邓俊华</v>
          </cell>
          <cell r="C551">
            <v>0</v>
          </cell>
          <cell r="D551">
            <v>0</v>
          </cell>
          <cell r="E551">
            <v>0</v>
          </cell>
          <cell r="F551">
            <v>5</v>
          </cell>
          <cell r="G551">
            <v>4</v>
          </cell>
          <cell r="H551">
            <v>1</v>
          </cell>
          <cell r="I551">
            <v>21</v>
          </cell>
          <cell r="J551">
            <v>21</v>
          </cell>
          <cell r="K551">
            <v>0</v>
          </cell>
          <cell r="L551">
            <v>0</v>
          </cell>
          <cell r="M551">
            <v>0</v>
          </cell>
        </row>
        <row r="552">
          <cell r="B552" t="str">
            <v>肖剑飞</v>
          </cell>
          <cell r="C552">
            <v>0</v>
          </cell>
          <cell r="D552">
            <v>0</v>
          </cell>
          <cell r="E552">
            <v>0</v>
          </cell>
          <cell r="F552">
            <v>5</v>
          </cell>
          <cell r="G552">
            <v>7</v>
          </cell>
          <cell r="H552">
            <v>-2</v>
          </cell>
          <cell r="I552">
            <v>21</v>
          </cell>
          <cell r="J552">
            <v>21</v>
          </cell>
          <cell r="K552">
            <v>0</v>
          </cell>
          <cell r="L552">
            <v>0</v>
          </cell>
          <cell r="M552">
            <v>0</v>
          </cell>
        </row>
        <row r="553">
          <cell r="B553" t="str">
            <v>罗松辉</v>
          </cell>
          <cell r="C553">
            <v>0</v>
          </cell>
          <cell r="D553">
            <v>0</v>
          </cell>
          <cell r="E553">
            <v>0</v>
          </cell>
          <cell r="F553">
            <v>5</v>
          </cell>
          <cell r="G553">
            <v>8</v>
          </cell>
          <cell r="H553">
            <v>-3</v>
          </cell>
          <cell r="I553">
            <v>21</v>
          </cell>
          <cell r="J553">
            <v>21</v>
          </cell>
          <cell r="K553">
            <v>0</v>
          </cell>
          <cell r="L553">
            <v>0</v>
          </cell>
          <cell r="M553">
            <v>0</v>
          </cell>
        </row>
        <row r="554">
          <cell r="B554" t="str">
            <v>梁浩康</v>
          </cell>
          <cell r="C554">
            <v>0</v>
          </cell>
          <cell r="D554">
            <v>0</v>
          </cell>
          <cell r="E554">
            <v>0</v>
          </cell>
          <cell r="F554">
            <v>5</v>
          </cell>
          <cell r="G554">
            <v>2</v>
          </cell>
          <cell r="H554">
            <v>3</v>
          </cell>
          <cell r="I554">
            <v>21</v>
          </cell>
          <cell r="J554">
            <v>21</v>
          </cell>
          <cell r="K554">
            <v>0</v>
          </cell>
          <cell r="L554">
            <v>0</v>
          </cell>
          <cell r="M554">
            <v>0</v>
          </cell>
        </row>
        <row r="555">
          <cell r="B555" t="str">
            <v>吴钟明</v>
          </cell>
          <cell r="C555">
            <v>0</v>
          </cell>
          <cell r="D555">
            <v>0</v>
          </cell>
          <cell r="E555">
            <v>0</v>
          </cell>
          <cell r="F555">
            <v>5</v>
          </cell>
          <cell r="G555">
            <v>5</v>
          </cell>
          <cell r="H555">
            <v>0</v>
          </cell>
          <cell r="I555">
            <v>21</v>
          </cell>
          <cell r="J555">
            <v>21</v>
          </cell>
          <cell r="K555">
            <v>0</v>
          </cell>
          <cell r="L555">
            <v>0</v>
          </cell>
          <cell r="M555">
            <v>0</v>
          </cell>
        </row>
        <row r="556">
          <cell r="B556" t="str">
            <v>吴豪</v>
          </cell>
          <cell r="C556">
            <v>0</v>
          </cell>
          <cell r="D556">
            <v>0</v>
          </cell>
          <cell r="E556">
            <v>0</v>
          </cell>
          <cell r="F556">
            <v>5</v>
          </cell>
          <cell r="G556">
            <v>10</v>
          </cell>
          <cell r="H556">
            <v>-5</v>
          </cell>
          <cell r="I556">
            <v>21</v>
          </cell>
          <cell r="J556">
            <v>21</v>
          </cell>
          <cell r="K556">
            <v>0</v>
          </cell>
          <cell r="L556">
            <v>0</v>
          </cell>
          <cell r="M556">
            <v>0</v>
          </cell>
        </row>
        <row r="557">
          <cell r="B557" t="str">
            <v>冯汝佳</v>
          </cell>
          <cell r="C557">
            <v>0</v>
          </cell>
          <cell r="D557">
            <v>0</v>
          </cell>
          <cell r="E557">
            <v>0</v>
          </cell>
          <cell r="F557">
            <v>10</v>
          </cell>
          <cell r="G557">
            <v>6</v>
          </cell>
          <cell r="H557">
            <v>4</v>
          </cell>
          <cell r="I557">
            <v>21</v>
          </cell>
          <cell r="J557">
            <v>21</v>
          </cell>
          <cell r="K557">
            <v>0</v>
          </cell>
          <cell r="L557">
            <v>0</v>
          </cell>
          <cell r="M557">
            <v>0</v>
          </cell>
        </row>
        <row r="558">
          <cell r="B558" t="str">
            <v>黄惠连</v>
          </cell>
          <cell r="C558">
            <v>0</v>
          </cell>
          <cell r="D558">
            <v>0</v>
          </cell>
          <cell r="E558">
            <v>0</v>
          </cell>
          <cell r="F558">
            <v>5</v>
          </cell>
          <cell r="G558">
            <v>6</v>
          </cell>
          <cell r="H558">
            <v>-3</v>
          </cell>
          <cell r="I558">
            <v>21</v>
          </cell>
          <cell r="J558">
            <v>19</v>
          </cell>
          <cell r="K558">
            <v>0</v>
          </cell>
          <cell r="L558">
            <v>0</v>
          </cell>
          <cell r="M558">
            <v>2</v>
          </cell>
        </row>
        <row r="559">
          <cell r="B559" t="str">
            <v>陈适</v>
          </cell>
          <cell r="C559">
            <v>0</v>
          </cell>
          <cell r="D559">
            <v>0</v>
          </cell>
          <cell r="E559">
            <v>0</v>
          </cell>
          <cell r="F559">
            <v>5</v>
          </cell>
          <cell r="G559">
            <v>10</v>
          </cell>
          <cell r="H559">
            <v>-5</v>
          </cell>
          <cell r="I559">
            <v>21</v>
          </cell>
          <cell r="J559">
            <v>21</v>
          </cell>
          <cell r="K559">
            <v>0</v>
          </cell>
          <cell r="L559">
            <v>0</v>
          </cell>
          <cell r="M559">
            <v>0</v>
          </cell>
        </row>
        <row r="560">
          <cell r="B560" t="str">
            <v>陈启健</v>
          </cell>
          <cell r="C560">
            <v>0</v>
          </cell>
          <cell r="D560">
            <v>0</v>
          </cell>
          <cell r="E560">
            <v>0</v>
          </cell>
          <cell r="F560">
            <v>15</v>
          </cell>
          <cell r="G560">
            <v>8</v>
          </cell>
          <cell r="H560">
            <v>7</v>
          </cell>
          <cell r="I560">
            <v>21</v>
          </cell>
          <cell r="J560">
            <v>21</v>
          </cell>
          <cell r="K560">
            <v>0</v>
          </cell>
          <cell r="L560">
            <v>0</v>
          </cell>
          <cell r="M560">
            <v>0</v>
          </cell>
        </row>
        <row r="561">
          <cell r="B561" t="str">
            <v>郑冠能</v>
          </cell>
          <cell r="C561">
            <v>0</v>
          </cell>
          <cell r="D561">
            <v>0</v>
          </cell>
          <cell r="E561">
            <v>0</v>
          </cell>
          <cell r="F561">
            <v>5</v>
          </cell>
          <cell r="G561">
            <v>2</v>
          </cell>
          <cell r="H561">
            <v>3</v>
          </cell>
          <cell r="I561">
            <v>21</v>
          </cell>
          <cell r="J561">
            <v>21</v>
          </cell>
          <cell r="K561">
            <v>0</v>
          </cell>
          <cell r="L561">
            <v>0</v>
          </cell>
          <cell r="M561">
            <v>0</v>
          </cell>
        </row>
        <row r="562">
          <cell r="B562" t="str">
            <v>王文清</v>
          </cell>
          <cell r="C562">
            <v>0</v>
          </cell>
          <cell r="D562">
            <v>0</v>
          </cell>
          <cell r="E562">
            <v>0</v>
          </cell>
          <cell r="F562">
            <v>15</v>
          </cell>
          <cell r="G562">
            <v>25</v>
          </cell>
          <cell r="H562">
            <v>-10</v>
          </cell>
          <cell r="I562">
            <v>21</v>
          </cell>
          <cell r="J562">
            <v>21</v>
          </cell>
          <cell r="K562">
            <v>0</v>
          </cell>
          <cell r="L562">
            <v>0</v>
          </cell>
          <cell r="M562">
            <v>0</v>
          </cell>
        </row>
        <row r="563">
          <cell r="B563" t="str">
            <v>王思义</v>
          </cell>
          <cell r="C563">
            <v>0</v>
          </cell>
          <cell r="D563">
            <v>0</v>
          </cell>
          <cell r="E563">
            <v>0</v>
          </cell>
          <cell r="F563">
            <v>5</v>
          </cell>
          <cell r="G563">
            <v>3</v>
          </cell>
          <cell r="H563">
            <v>2</v>
          </cell>
          <cell r="I563">
            <v>21</v>
          </cell>
          <cell r="J563">
            <v>21</v>
          </cell>
          <cell r="K563">
            <v>6</v>
          </cell>
          <cell r="L563">
            <v>0</v>
          </cell>
          <cell r="M563">
            <v>0</v>
          </cell>
        </row>
        <row r="564">
          <cell r="B564" t="str">
            <v>王伟波</v>
          </cell>
          <cell r="C564">
            <v>0</v>
          </cell>
          <cell r="D564">
            <v>0</v>
          </cell>
          <cell r="E564">
            <v>0</v>
          </cell>
          <cell r="F564">
            <v>10</v>
          </cell>
          <cell r="G564">
            <v>5</v>
          </cell>
          <cell r="H564">
            <v>5</v>
          </cell>
          <cell r="I564">
            <v>21</v>
          </cell>
          <cell r="J564">
            <v>21</v>
          </cell>
          <cell r="K564">
            <v>0</v>
          </cell>
          <cell r="L564">
            <v>0</v>
          </cell>
          <cell r="M564">
            <v>0</v>
          </cell>
        </row>
        <row r="565">
          <cell r="B565" t="str">
            <v>李华挺</v>
          </cell>
          <cell r="C565">
            <v>0</v>
          </cell>
          <cell r="D565">
            <v>0</v>
          </cell>
          <cell r="E565">
            <v>0</v>
          </cell>
          <cell r="F565">
            <v>5</v>
          </cell>
          <cell r="G565">
            <v>3</v>
          </cell>
          <cell r="H565">
            <v>-1</v>
          </cell>
          <cell r="I565">
            <v>21</v>
          </cell>
          <cell r="J565">
            <v>17.5</v>
          </cell>
          <cell r="K565">
            <v>0</v>
          </cell>
          <cell r="L565">
            <v>0</v>
          </cell>
          <cell r="M565">
            <v>3</v>
          </cell>
        </row>
        <row r="566">
          <cell r="B566" t="str">
            <v>朱胜斌</v>
          </cell>
          <cell r="C566">
            <v>0</v>
          </cell>
          <cell r="D566">
            <v>0</v>
          </cell>
          <cell r="E566">
            <v>0</v>
          </cell>
          <cell r="F566">
            <v>15</v>
          </cell>
          <cell r="G566">
            <v>2</v>
          </cell>
          <cell r="H566">
            <v>13</v>
          </cell>
          <cell r="I566">
            <v>21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B567" t="str">
            <v>朱稷锴</v>
          </cell>
          <cell r="C567">
            <v>0</v>
          </cell>
          <cell r="D567">
            <v>0</v>
          </cell>
          <cell r="E567">
            <v>0</v>
          </cell>
          <cell r="F567">
            <v>10</v>
          </cell>
          <cell r="G567">
            <v>0</v>
          </cell>
          <cell r="H567">
            <v>10</v>
          </cell>
          <cell r="I567">
            <v>21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</row>
        <row r="568">
          <cell r="B568" t="str">
            <v>张昱</v>
          </cell>
          <cell r="C568">
            <v>0</v>
          </cell>
          <cell r="D568">
            <v>0</v>
          </cell>
          <cell r="E568">
            <v>0</v>
          </cell>
          <cell r="F568">
            <v>10</v>
          </cell>
          <cell r="G568">
            <v>7</v>
          </cell>
          <cell r="H568">
            <v>3</v>
          </cell>
          <cell r="I568">
            <v>21</v>
          </cell>
          <cell r="J568">
            <v>21</v>
          </cell>
          <cell r="K568">
            <v>0</v>
          </cell>
          <cell r="L568">
            <v>0</v>
          </cell>
          <cell r="M568">
            <v>0</v>
          </cell>
        </row>
        <row r="569">
          <cell r="B569" t="str">
            <v>张新斌</v>
          </cell>
          <cell r="C569">
            <v>0</v>
          </cell>
          <cell r="D569">
            <v>0</v>
          </cell>
          <cell r="E569">
            <v>0</v>
          </cell>
          <cell r="F569">
            <v>5</v>
          </cell>
          <cell r="G569">
            <v>10</v>
          </cell>
          <cell r="H569">
            <v>-6</v>
          </cell>
          <cell r="I569">
            <v>21</v>
          </cell>
          <cell r="J569">
            <v>20</v>
          </cell>
          <cell r="K569">
            <v>0</v>
          </cell>
          <cell r="L569">
            <v>0</v>
          </cell>
          <cell r="M569">
            <v>1</v>
          </cell>
        </row>
        <row r="570">
          <cell r="B570" t="str">
            <v>张文浩</v>
          </cell>
          <cell r="C570">
            <v>0</v>
          </cell>
          <cell r="D570">
            <v>0</v>
          </cell>
          <cell r="E570">
            <v>0</v>
          </cell>
          <cell r="F570">
            <v>10</v>
          </cell>
          <cell r="G570">
            <v>9</v>
          </cell>
          <cell r="H570">
            <v>1</v>
          </cell>
          <cell r="I570">
            <v>21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B571" t="str">
            <v>张国建</v>
          </cell>
          <cell r="C571">
            <v>0</v>
          </cell>
          <cell r="D571">
            <v>0</v>
          </cell>
          <cell r="E571">
            <v>0</v>
          </cell>
          <cell r="F571">
            <v>10</v>
          </cell>
          <cell r="G571">
            <v>0</v>
          </cell>
          <cell r="H571">
            <v>10</v>
          </cell>
          <cell r="I571">
            <v>21</v>
          </cell>
          <cell r="J571">
            <v>21</v>
          </cell>
          <cell r="K571">
            <v>0</v>
          </cell>
          <cell r="L571">
            <v>0</v>
          </cell>
          <cell r="M571">
            <v>0</v>
          </cell>
        </row>
        <row r="572">
          <cell r="B572" t="str">
            <v>孙雅娜</v>
          </cell>
          <cell r="C572">
            <v>0</v>
          </cell>
          <cell r="D572">
            <v>0</v>
          </cell>
          <cell r="E572">
            <v>0</v>
          </cell>
          <cell r="F572">
            <v>10</v>
          </cell>
          <cell r="G572">
            <v>9</v>
          </cell>
          <cell r="H572">
            <v>1</v>
          </cell>
          <cell r="I572">
            <v>21</v>
          </cell>
          <cell r="J572">
            <v>21</v>
          </cell>
          <cell r="K572">
            <v>0</v>
          </cell>
          <cell r="L572">
            <v>0</v>
          </cell>
          <cell r="M572">
            <v>0</v>
          </cell>
        </row>
        <row r="573">
          <cell r="B573" t="str">
            <v>周朝晖</v>
          </cell>
          <cell r="C573">
            <v>0</v>
          </cell>
          <cell r="D573">
            <v>0</v>
          </cell>
          <cell r="E573">
            <v>0</v>
          </cell>
          <cell r="F573">
            <v>15</v>
          </cell>
          <cell r="G573">
            <v>8</v>
          </cell>
          <cell r="H573">
            <v>7</v>
          </cell>
          <cell r="I573">
            <v>21</v>
          </cell>
          <cell r="J573">
            <v>21</v>
          </cell>
          <cell r="K573">
            <v>12</v>
          </cell>
          <cell r="L573">
            <v>0</v>
          </cell>
          <cell r="M573">
            <v>0</v>
          </cell>
        </row>
        <row r="574">
          <cell r="B574" t="str">
            <v>刘辕</v>
          </cell>
          <cell r="C574">
            <v>0</v>
          </cell>
          <cell r="D574">
            <v>0</v>
          </cell>
          <cell r="E574">
            <v>0</v>
          </cell>
          <cell r="F574">
            <v>5</v>
          </cell>
          <cell r="G574">
            <v>11</v>
          </cell>
          <cell r="H574">
            <v>-6</v>
          </cell>
          <cell r="I574">
            <v>21</v>
          </cell>
          <cell r="J574">
            <v>21</v>
          </cell>
          <cell r="K574">
            <v>0</v>
          </cell>
          <cell r="L574">
            <v>0</v>
          </cell>
          <cell r="M574">
            <v>0</v>
          </cell>
        </row>
        <row r="575">
          <cell r="B575" t="str">
            <v>刘溢宏</v>
          </cell>
          <cell r="C575">
            <v>0</v>
          </cell>
          <cell r="D575">
            <v>0</v>
          </cell>
          <cell r="E575">
            <v>0</v>
          </cell>
          <cell r="F575">
            <v>15</v>
          </cell>
          <cell r="G575">
            <v>15</v>
          </cell>
          <cell r="H575">
            <v>0</v>
          </cell>
          <cell r="I575">
            <v>21</v>
          </cell>
          <cell r="J575">
            <v>21</v>
          </cell>
          <cell r="K575">
            <v>0</v>
          </cell>
          <cell r="L575">
            <v>0</v>
          </cell>
          <cell r="M575">
            <v>0</v>
          </cell>
        </row>
        <row r="576">
          <cell r="B576" t="str">
            <v>刘建文</v>
          </cell>
          <cell r="C576">
            <v>0</v>
          </cell>
          <cell r="D576">
            <v>0</v>
          </cell>
          <cell r="E576">
            <v>0</v>
          </cell>
          <cell r="F576">
            <v>15</v>
          </cell>
          <cell r="G576">
            <v>20.5</v>
          </cell>
          <cell r="H576">
            <v>-5.5</v>
          </cell>
          <cell r="I576">
            <v>21</v>
          </cell>
          <cell r="J576">
            <v>21</v>
          </cell>
          <cell r="K576">
            <v>0</v>
          </cell>
          <cell r="L576">
            <v>0</v>
          </cell>
          <cell r="M576">
            <v>0</v>
          </cell>
        </row>
        <row r="577">
          <cell r="B577" t="str">
            <v>凌志康</v>
          </cell>
          <cell r="C577">
            <v>0</v>
          </cell>
          <cell r="D577">
            <v>0</v>
          </cell>
          <cell r="E577">
            <v>0</v>
          </cell>
          <cell r="F577">
            <v>10</v>
          </cell>
          <cell r="G577">
            <v>11</v>
          </cell>
          <cell r="H577">
            <v>-3</v>
          </cell>
          <cell r="I577">
            <v>21</v>
          </cell>
          <cell r="J577">
            <v>19</v>
          </cell>
          <cell r="K577">
            <v>0</v>
          </cell>
          <cell r="L577">
            <v>0</v>
          </cell>
          <cell r="M577">
            <v>2</v>
          </cell>
        </row>
        <row r="578">
          <cell r="B578" t="str">
            <v>谢瑞华</v>
          </cell>
          <cell r="C578">
            <v>0</v>
          </cell>
          <cell r="D578">
            <v>0</v>
          </cell>
          <cell r="E578">
            <v>0</v>
          </cell>
          <cell r="F578">
            <v>15</v>
          </cell>
          <cell r="G578">
            <v>12.5</v>
          </cell>
          <cell r="H578">
            <v>2.5</v>
          </cell>
          <cell r="I578">
            <v>21</v>
          </cell>
          <cell r="J578">
            <v>21</v>
          </cell>
          <cell r="K578">
            <v>0</v>
          </cell>
          <cell r="L578">
            <v>0</v>
          </cell>
          <cell r="M578">
            <v>0</v>
          </cell>
        </row>
        <row r="579">
          <cell r="B579" t="str">
            <v>阳成彦</v>
          </cell>
          <cell r="C579">
            <v>0</v>
          </cell>
          <cell r="D579">
            <v>0</v>
          </cell>
          <cell r="E579">
            <v>0</v>
          </cell>
          <cell r="F579">
            <v>5</v>
          </cell>
          <cell r="G579">
            <v>8</v>
          </cell>
          <cell r="H579">
            <v>-3</v>
          </cell>
          <cell r="I579">
            <v>21</v>
          </cell>
          <cell r="J579">
            <v>21</v>
          </cell>
          <cell r="K579">
            <v>0</v>
          </cell>
          <cell r="L579">
            <v>0</v>
          </cell>
          <cell r="M579">
            <v>0</v>
          </cell>
        </row>
        <row r="580">
          <cell r="B580" t="str">
            <v>温科锋</v>
          </cell>
          <cell r="C580">
            <v>0</v>
          </cell>
          <cell r="D580">
            <v>0</v>
          </cell>
          <cell r="E580">
            <v>0</v>
          </cell>
          <cell r="F580">
            <v>10</v>
          </cell>
          <cell r="G580">
            <v>20</v>
          </cell>
          <cell r="H580">
            <v>-10</v>
          </cell>
          <cell r="I580">
            <v>21</v>
          </cell>
          <cell r="J580">
            <v>21</v>
          </cell>
          <cell r="K580">
            <v>0</v>
          </cell>
          <cell r="L580">
            <v>0</v>
          </cell>
          <cell r="M580">
            <v>0</v>
          </cell>
        </row>
        <row r="581">
          <cell r="B581" t="str">
            <v>杨贞元</v>
          </cell>
          <cell r="C581">
            <v>0</v>
          </cell>
          <cell r="D581">
            <v>0</v>
          </cell>
          <cell r="E581">
            <v>0</v>
          </cell>
          <cell r="F581">
            <v>10</v>
          </cell>
          <cell r="G581">
            <v>14</v>
          </cell>
          <cell r="H581">
            <v>-4</v>
          </cell>
          <cell r="I581">
            <v>21</v>
          </cell>
          <cell r="J581">
            <v>21</v>
          </cell>
          <cell r="K581">
            <v>0</v>
          </cell>
          <cell r="L581">
            <v>0</v>
          </cell>
          <cell r="M581">
            <v>0</v>
          </cell>
        </row>
        <row r="582">
          <cell r="B582" t="str">
            <v>何舜杨</v>
          </cell>
          <cell r="C582">
            <v>0</v>
          </cell>
          <cell r="D582">
            <v>0</v>
          </cell>
          <cell r="E582">
            <v>0</v>
          </cell>
          <cell r="F582">
            <v>5</v>
          </cell>
          <cell r="G582">
            <v>5</v>
          </cell>
          <cell r="H582">
            <v>0</v>
          </cell>
          <cell r="I582">
            <v>21</v>
          </cell>
          <cell r="J582">
            <v>21</v>
          </cell>
          <cell r="K582">
            <v>0</v>
          </cell>
          <cell r="L582">
            <v>0</v>
          </cell>
          <cell r="M582">
            <v>0</v>
          </cell>
        </row>
        <row r="583">
          <cell r="B583" t="str">
            <v>陈龙秀</v>
          </cell>
          <cell r="C583">
            <v>0</v>
          </cell>
          <cell r="D583">
            <v>0</v>
          </cell>
          <cell r="E583">
            <v>0</v>
          </cell>
          <cell r="F583">
            <v>5</v>
          </cell>
          <cell r="G583">
            <v>8</v>
          </cell>
          <cell r="H583">
            <v>-3</v>
          </cell>
          <cell r="I583">
            <v>21</v>
          </cell>
          <cell r="J583">
            <v>21</v>
          </cell>
          <cell r="K583">
            <v>0</v>
          </cell>
          <cell r="L583">
            <v>0</v>
          </cell>
          <cell r="M583">
            <v>0</v>
          </cell>
        </row>
        <row r="584">
          <cell r="B584" t="str">
            <v>陈水僯</v>
          </cell>
          <cell r="C584">
            <v>0</v>
          </cell>
          <cell r="D584">
            <v>0</v>
          </cell>
          <cell r="E584">
            <v>0</v>
          </cell>
          <cell r="F584">
            <v>10</v>
          </cell>
          <cell r="G584">
            <v>8</v>
          </cell>
          <cell r="H584">
            <v>2</v>
          </cell>
          <cell r="I584">
            <v>21</v>
          </cell>
          <cell r="J584">
            <v>21</v>
          </cell>
          <cell r="K584">
            <v>0</v>
          </cell>
          <cell r="L584">
            <v>0</v>
          </cell>
          <cell r="M584">
            <v>0</v>
          </cell>
        </row>
        <row r="585">
          <cell r="B585" t="str">
            <v>赵猛</v>
          </cell>
          <cell r="C585">
            <v>0</v>
          </cell>
          <cell r="D585">
            <v>0</v>
          </cell>
          <cell r="E585">
            <v>0</v>
          </cell>
          <cell r="F585">
            <v>10</v>
          </cell>
          <cell r="G585">
            <v>10</v>
          </cell>
          <cell r="H585">
            <v>0</v>
          </cell>
          <cell r="I585">
            <v>21</v>
          </cell>
          <cell r="J585">
            <v>21</v>
          </cell>
          <cell r="K585">
            <v>0</v>
          </cell>
          <cell r="L585">
            <v>0</v>
          </cell>
          <cell r="M585">
            <v>0</v>
          </cell>
        </row>
        <row r="586">
          <cell r="B586" t="str">
            <v>胡振荣</v>
          </cell>
          <cell r="C586">
            <v>0</v>
          </cell>
          <cell r="D586">
            <v>0</v>
          </cell>
          <cell r="E586">
            <v>0</v>
          </cell>
          <cell r="F586">
            <v>5</v>
          </cell>
          <cell r="G586">
            <v>5</v>
          </cell>
          <cell r="H586">
            <v>-1</v>
          </cell>
          <cell r="I586">
            <v>21</v>
          </cell>
          <cell r="J586">
            <v>20</v>
          </cell>
          <cell r="K586">
            <v>0</v>
          </cell>
          <cell r="L586">
            <v>0</v>
          </cell>
          <cell r="M586">
            <v>1</v>
          </cell>
        </row>
        <row r="587">
          <cell r="B587" t="str">
            <v>盘发雄</v>
          </cell>
          <cell r="C587">
            <v>0</v>
          </cell>
          <cell r="D587">
            <v>0</v>
          </cell>
          <cell r="E587">
            <v>0</v>
          </cell>
          <cell r="F587">
            <v>5</v>
          </cell>
          <cell r="G587">
            <v>6</v>
          </cell>
          <cell r="H587">
            <v>-1</v>
          </cell>
          <cell r="I587">
            <v>21</v>
          </cell>
          <cell r="J587">
            <v>21</v>
          </cell>
          <cell r="K587">
            <v>0</v>
          </cell>
          <cell r="L587">
            <v>0</v>
          </cell>
          <cell r="M587">
            <v>0</v>
          </cell>
        </row>
        <row r="588">
          <cell r="B588" t="str">
            <v>徐建森</v>
          </cell>
          <cell r="C588">
            <v>0</v>
          </cell>
          <cell r="D588">
            <v>0</v>
          </cell>
          <cell r="E588">
            <v>0</v>
          </cell>
          <cell r="F588">
            <v>5</v>
          </cell>
          <cell r="G588">
            <v>3</v>
          </cell>
          <cell r="H588">
            <v>-3</v>
          </cell>
          <cell r="I588">
            <v>21</v>
          </cell>
          <cell r="J588">
            <v>16</v>
          </cell>
          <cell r="K588">
            <v>0</v>
          </cell>
          <cell r="L588">
            <v>0</v>
          </cell>
          <cell r="M588">
            <v>5</v>
          </cell>
        </row>
        <row r="589">
          <cell r="B589" t="str">
            <v>周荣强</v>
          </cell>
          <cell r="C589">
            <v>0</v>
          </cell>
          <cell r="D589">
            <v>0</v>
          </cell>
          <cell r="E589">
            <v>0</v>
          </cell>
          <cell r="F589">
            <v>5</v>
          </cell>
          <cell r="G589">
            <v>2</v>
          </cell>
          <cell r="H589">
            <v>3</v>
          </cell>
          <cell r="I589">
            <v>21</v>
          </cell>
          <cell r="J589">
            <v>21</v>
          </cell>
          <cell r="K589">
            <v>0</v>
          </cell>
          <cell r="L589">
            <v>0</v>
          </cell>
          <cell r="M589">
            <v>0</v>
          </cell>
        </row>
        <row r="590">
          <cell r="B590" t="str">
            <v>汤燕莹</v>
          </cell>
          <cell r="C590">
            <v>0</v>
          </cell>
          <cell r="D590">
            <v>0</v>
          </cell>
          <cell r="E590">
            <v>0</v>
          </cell>
          <cell r="F590">
            <v>5</v>
          </cell>
          <cell r="G590">
            <v>0</v>
          </cell>
          <cell r="H590">
            <v>5</v>
          </cell>
          <cell r="I590">
            <v>21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</row>
        <row r="591">
          <cell r="B591" t="str">
            <v>陈剑云</v>
          </cell>
          <cell r="C591">
            <v>0</v>
          </cell>
          <cell r="D591">
            <v>0</v>
          </cell>
          <cell r="E591">
            <v>0</v>
          </cell>
          <cell r="F591">
            <v>10</v>
          </cell>
          <cell r="G591">
            <v>8</v>
          </cell>
          <cell r="H591">
            <v>2</v>
          </cell>
          <cell r="I591">
            <v>21</v>
          </cell>
          <cell r="J591">
            <v>21</v>
          </cell>
          <cell r="K591">
            <v>0</v>
          </cell>
          <cell r="L591">
            <v>0</v>
          </cell>
          <cell r="M591">
            <v>0</v>
          </cell>
        </row>
        <row r="592">
          <cell r="B592" t="str">
            <v>梁添武</v>
          </cell>
          <cell r="C592">
            <v>0</v>
          </cell>
          <cell r="D592">
            <v>0</v>
          </cell>
          <cell r="E592">
            <v>0</v>
          </cell>
          <cell r="F592">
            <v>5</v>
          </cell>
          <cell r="G592">
            <v>1</v>
          </cell>
          <cell r="H592">
            <v>4</v>
          </cell>
          <cell r="I592">
            <v>21</v>
          </cell>
          <cell r="J592">
            <v>21</v>
          </cell>
          <cell r="K592">
            <v>0</v>
          </cell>
          <cell r="L592">
            <v>0</v>
          </cell>
          <cell r="M592">
            <v>0</v>
          </cell>
        </row>
        <row r="593">
          <cell r="B593" t="str">
            <v>柯传贤</v>
          </cell>
          <cell r="C593">
            <v>0</v>
          </cell>
          <cell r="D593">
            <v>0</v>
          </cell>
          <cell r="E593">
            <v>0</v>
          </cell>
          <cell r="F593">
            <v>5</v>
          </cell>
          <cell r="G593">
            <v>3</v>
          </cell>
          <cell r="H593">
            <v>2</v>
          </cell>
          <cell r="I593">
            <v>21</v>
          </cell>
          <cell r="J593">
            <v>21</v>
          </cell>
          <cell r="K593">
            <v>0</v>
          </cell>
          <cell r="L593">
            <v>0</v>
          </cell>
          <cell r="M593">
            <v>0</v>
          </cell>
        </row>
        <row r="594">
          <cell r="B594" t="str">
            <v>林佳诚</v>
          </cell>
          <cell r="C594">
            <v>0</v>
          </cell>
          <cell r="D594">
            <v>0</v>
          </cell>
          <cell r="E594">
            <v>0</v>
          </cell>
          <cell r="F594">
            <v>5</v>
          </cell>
          <cell r="G594">
            <v>1</v>
          </cell>
          <cell r="H594">
            <v>4</v>
          </cell>
          <cell r="I594">
            <v>21</v>
          </cell>
          <cell r="J594">
            <v>21</v>
          </cell>
          <cell r="K594">
            <v>0</v>
          </cell>
          <cell r="L594">
            <v>0</v>
          </cell>
          <cell r="M594">
            <v>0</v>
          </cell>
        </row>
        <row r="595">
          <cell r="B595" t="str">
            <v>宋晓辉</v>
          </cell>
          <cell r="C595">
            <v>0</v>
          </cell>
          <cell r="D595">
            <v>0</v>
          </cell>
          <cell r="E595">
            <v>0</v>
          </cell>
          <cell r="F595">
            <v>5</v>
          </cell>
          <cell r="G595">
            <v>0</v>
          </cell>
          <cell r="H595">
            <v>5</v>
          </cell>
          <cell r="I595">
            <v>21</v>
          </cell>
          <cell r="J595">
            <v>21</v>
          </cell>
          <cell r="K595">
            <v>0</v>
          </cell>
          <cell r="L595">
            <v>0</v>
          </cell>
          <cell r="M595">
            <v>0</v>
          </cell>
        </row>
        <row r="596">
          <cell r="B596" t="str">
            <v>刘文兵</v>
          </cell>
          <cell r="C596">
            <v>0</v>
          </cell>
          <cell r="D596">
            <v>0</v>
          </cell>
          <cell r="E596">
            <v>0</v>
          </cell>
          <cell r="F596">
            <v>5</v>
          </cell>
          <cell r="G596">
            <v>6</v>
          </cell>
          <cell r="H596">
            <v>-1</v>
          </cell>
          <cell r="I596">
            <v>21</v>
          </cell>
          <cell r="J596">
            <v>21</v>
          </cell>
          <cell r="K596">
            <v>0</v>
          </cell>
          <cell r="L596">
            <v>0</v>
          </cell>
          <cell r="M596">
            <v>0</v>
          </cell>
        </row>
        <row r="597">
          <cell r="B597" t="str">
            <v>余建洲</v>
          </cell>
          <cell r="C597">
            <v>0</v>
          </cell>
          <cell r="D597">
            <v>0</v>
          </cell>
          <cell r="E597">
            <v>0</v>
          </cell>
          <cell r="F597">
            <v>5</v>
          </cell>
          <cell r="G597">
            <v>5</v>
          </cell>
          <cell r="H597">
            <v>0</v>
          </cell>
          <cell r="I597">
            <v>21</v>
          </cell>
          <cell r="J597">
            <v>21</v>
          </cell>
          <cell r="K597">
            <v>0</v>
          </cell>
          <cell r="L597">
            <v>0</v>
          </cell>
          <cell r="M597">
            <v>0</v>
          </cell>
        </row>
        <row r="598">
          <cell r="B598" t="str">
            <v>任友全</v>
          </cell>
          <cell r="C598">
            <v>0</v>
          </cell>
          <cell r="D598">
            <v>0</v>
          </cell>
          <cell r="E598">
            <v>0</v>
          </cell>
          <cell r="F598">
            <v>5</v>
          </cell>
          <cell r="G598">
            <v>10</v>
          </cell>
          <cell r="H598">
            <v>-5</v>
          </cell>
          <cell r="I598">
            <v>21</v>
          </cell>
          <cell r="J598">
            <v>21</v>
          </cell>
          <cell r="K598">
            <v>0</v>
          </cell>
          <cell r="L598">
            <v>0</v>
          </cell>
          <cell r="M598">
            <v>0</v>
          </cell>
        </row>
        <row r="599">
          <cell r="B599" t="str">
            <v>雷自均</v>
          </cell>
          <cell r="C599">
            <v>0</v>
          </cell>
          <cell r="D599">
            <v>0</v>
          </cell>
          <cell r="E599">
            <v>0</v>
          </cell>
          <cell r="F599">
            <v>5</v>
          </cell>
          <cell r="G599">
            <v>3</v>
          </cell>
          <cell r="H599">
            <v>2</v>
          </cell>
          <cell r="I599">
            <v>21</v>
          </cell>
          <cell r="J599">
            <v>23</v>
          </cell>
          <cell r="K599">
            <v>20</v>
          </cell>
          <cell r="L599">
            <v>0</v>
          </cell>
          <cell r="M599">
            <v>0</v>
          </cell>
        </row>
        <row r="600">
          <cell r="B600" t="str">
            <v>雷松</v>
          </cell>
          <cell r="C600">
            <v>0</v>
          </cell>
          <cell r="D600">
            <v>0</v>
          </cell>
          <cell r="E600">
            <v>0</v>
          </cell>
          <cell r="F600">
            <v>10</v>
          </cell>
          <cell r="G600">
            <v>10</v>
          </cell>
          <cell r="H600">
            <v>0</v>
          </cell>
          <cell r="I600">
            <v>21</v>
          </cell>
          <cell r="J600">
            <v>23</v>
          </cell>
          <cell r="K600">
            <v>20</v>
          </cell>
          <cell r="L600">
            <v>0</v>
          </cell>
          <cell r="M600">
            <v>0</v>
          </cell>
        </row>
        <row r="601">
          <cell r="B601" t="str">
            <v>张培雄</v>
          </cell>
          <cell r="C601">
            <v>0</v>
          </cell>
          <cell r="D601">
            <v>0</v>
          </cell>
          <cell r="E601">
            <v>0</v>
          </cell>
          <cell r="F601">
            <v>10</v>
          </cell>
          <cell r="G601">
            <v>5</v>
          </cell>
          <cell r="H601">
            <v>5</v>
          </cell>
          <cell r="I601">
            <v>21</v>
          </cell>
          <cell r="J601">
            <v>23</v>
          </cell>
          <cell r="K601">
            <v>20</v>
          </cell>
          <cell r="L601">
            <v>0</v>
          </cell>
          <cell r="M601">
            <v>0</v>
          </cell>
        </row>
        <row r="602">
          <cell r="B602" t="str">
            <v>严权伟</v>
          </cell>
          <cell r="C602">
            <v>0</v>
          </cell>
          <cell r="D602">
            <v>0</v>
          </cell>
          <cell r="E602">
            <v>0</v>
          </cell>
          <cell r="F602">
            <v>5</v>
          </cell>
          <cell r="G602">
            <v>0</v>
          </cell>
          <cell r="H602">
            <v>5</v>
          </cell>
          <cell r="I602">
            <v>21</v>
          </cell>
          <cell r="J602">
            <v>23</v>
          </cell>
          <cell r="K602">
            <v>20</v>
          </cell>
          <cell r="L602">
            <v>0</v>
          </cell>
          <cell r="M602">
            <v>0</v>
          </cell>
        </row>
        <row r="603">
          <cell r="B603" t="str">
            <v>肖钟</v>
          </cell>
          <cell r="C603">
            <v>0</v>
          </cell>
          <cell r="D603">
            <v>0</v>
          </cell>
          <cell r="E603">
            <v>0</v>
          </cell>
          <cell r="F603">
            <v>5</v>
          </cell>
          <cell r="G603">
            <v>5</v>
          </cell>
          <cell r="H603">
            <v>-1</v>
          </cell>
          <cell r="I603">
            <v>21</v>
          </cell>
          <cell r="J603">
            <v>22</v>
          </cell>
          <cell r="K603">
            <v>0</v>
          </cell>
          <cell r="L603">
            <v>0</v>
          </cell>
          <cell r="M603">
            <v>1</v>
          </cell>
        </row>
        <row r="604">
          <cell r="B604" t="str">
            <v>郑淑敏</v>
          </cell>
          <cell r="C604">
            <v>0</v>
          </cell>
          <cell r="D604">
            <v>0</v>
          </cell>
          <cell r="E604">
            <v>0</v>
          </cell>
          <cell r="F604">
            <v>10</v>
          </cell>
          <cell r="G604">
            <v>7</v>
          </cell>
          <cell r="H604">
            <v>3</v>
          </cell>
          <cell r="I604">
            <v>21</v>
          </cell>
          <cell r="J604">
            <v>23</v>
          </cell>
          <cell r="K604">
            <v>20</v>
          </cell>
          <cell r="L604">
            <v>0</v>
          </cell>
          <cell r="M604">
            <v>0</v>
          </cell>
        </row>
        <row r="605">
          <cell r="B605" t="str">
            <v>赖潜</v>
          </cell>
          <cell r="C605">
            <v>0</v>
          </cell>
          <cell r="D605">
            <v>0</v>
          </cell>
          <cell r="E605">
            <v>0</v>
          </cell>
          <cell r="F605">
            <v>5</v>
          </cell>
          <cell r="G605">
            <v>0</v>
          </cell>
          <cell r="H605">
            <v>5</v>
          </cell>
          <cell r="I605">
            <v>21</v>
          </cell>
          <cell r="J605">
            <v>23</v>
          </cell>
          <cell r="K605">
            <v>20</v>
          </cell>
          <cell r="L605">
            <v>0</v>
          </cell>
          <cell r="M605">
            <v>0</v>
          </cell>
        </row>
        <row r="606">
          <cell r="B606" t="str">
            <v>郭俊杰</v>
          </cell>
          <cell r="C606">
            <v>0</v>
          </cell>
          <cell r="D606">
            <v>0</v>
          </cell>
          <cell r="E606">
            <v>0</v>
          </cell>
          <cell r="F606">
            <v>5</v>
          </cell>
          <cell r="G606">
            <v>0</v>
          </cell>
          <cell r="H606">
            <v>5</v>
          </cell>
          <cell r="I606">
            <v>21</v>
          </cell>
          <cell r="J606">
            <v>21</v>
          </cell>
          <cell r="K606">
            <v>0</v>
          </cell>
          <cell r="L606">
            <v>0</v>
          </cell>
          <cell r="M606">
            <v>0</v>
          </cell>
        </row>
        <row r="607">
          <cell r="B607" t="str">
            <v>赵秉雄</v>
          </cell>
          <cell r="C607">
            <v>0</v>
          </cell>
          <cell r="D607">
            <v>0</v>
          </cell>
          <cell r="E607">
            <v>0</v>
          </cell>
          <cell r="F607">
            <v>15</v>
          </cell>
          <cell r="G607">
            <v>14</v>
          </cell>
          <cell r="H607">
            <v>0</v>
          </cell>
          <cell r="I607">
            <v>21</v>
          </cell>
          <cell r="J607">
            <v>20</v>
          </cell>
          <cell r="K607">
            <v>0</v>
          </cell>
          <cell r="L607">
            <v>0</v>
          </cell>
          <cell r="M607">
            <v>1</v>
          </cell>
        </row>
        <row r="608">
          <cell r="B608" t="str">
            <v>周国彬</v>
          </cell>
          <cell r="C608">
            <v>0</v>
          </cell>
          <cell r="D608">
            <v>0</v>
          </cell>
          <cell r="E608">
            <v>0</v>
          </cell>
          <cell r="F608">
            <v>5</v>
          </cell>
          <cell r="G608">
            <v>5</v>
          </cell>
          <cell r="H608">
            <v>0</v>
          </cell>
          <cell r="I608">
            <v>21</v>
          </cell>
          <cell r="J608">
            <v>21</v>
          </cell>
          <cell r="K608">
            <v>0</v>
          </cell>
          <cell r="L608">
            <v>0</v>
          </cell>
          <cell r="M608">
            <v>0</v>
          </cell>
        </row>
        <row r="609">
          <cell r="B609" t="str">
            <v>刘宏武</v>
          </cell>
          <cell r="C609">
            <v>0</v>
          </cell>
          <cell r="D609">
            <v>0</v>
          </cell>
          <cell r="E609">
            <v>0</v>
          </cell>
          <cell r="F609">
            <v>5</v>
          </cell>
          <cell r="G609">
            <v>4</v>
          </cell>
          <cell r="H609">
            <v>0</v>
          </cell>
          <cell r="I609">
            <v>21</v>
          </cell>
          <cell r="J609">
            <v>20</v>
          </cell>
          <cell r="K609">
            <v>0</v>
          </cell>
          <cell r="L609">
            <v>0</v>
          </cell>
          <cell r="M609">
            <v>1</v>
          </cell>
        </row>
        <row r="610">
          <cell r="B610" t="str">
            <v>刘坤荣</v>
          </cell>
          <cell r="C610">
            <v>0</v>
          </cell>
          <cell r="D610">
            <v>0</v>
          </cell>
          <cell r="E610">
            <v>0</v>
          </cell>
          <cell r="F610">
            <v>5</v>
          </cell>
          <cell r="G610">
            <v>3</v>
          </cell>
          <cell r="H610">
            <v>2</v>
          </cell>
          <cell r="I610">
            <v>21</v>
          </cell>
          <cell r="J610">
            <v>21</v>
          </cell>
          <cell r="K610">
            <v>0</v>
          </cell>
          <cell r="L610">
            <v>0</v>
          </cell>
          <cell r="M610">
            <v>0</v>
          </cell>
        </row>
        <row r="611">
          <cell r="B611" t="str">
            <v>金伟</v>
          </cell>
          <cell r="C611">
            <v>0</v>
          </cell>
          <cell r="D611">
            <v>0</v>
          </cell>
          <cell r="E611">
            <v>0</v>
          </cell>
          <cell r="F611">
            <v>15</v>
          </cell>
          <cell r="G611">
            <v>8</v>
          </cell>
          <cell r="H611">
            <v>7</v>
          </cell>
          <cell r="I611">
            <v>21</v>
          </cell>
          <cell r="J611">
            <v>21</v>
          </cell>
          <cell r="K611">
            <v>0</v>
          </cell>
          <cell r="L611">
            <v>0</v>
          </cell>
          <cell r="M611">
            <v>0</v>
          </cell>
        </row>
        <row r="612">
          <cell r="B612" t="str">
            <v>黄志伟</v>
          </cell>
          <cell r="C612">
            <v>0</v>
          </cell>
          <cell r="D612">
            <v>0</v>
          </cell>
          <cell r="E612">
            <v>0</v>
          </cell>
          <cell r="F612">
            <v>5</v>
          </cell>
          <cell r="G612">
            <v>0</v>
          </cell>
          <cell r="H612">
            <v>5</v>
          </cell>
          <cell r="I612">
            <v>21</v>
          </cell>
          <cell r="J612">
            <v>21</v>
          </cell>
          <cell r="K612">
            <v>0</v>
          </cell>
          <cell r="L612">
            <v>0</v>
          </cell>
          <cell r="M612">
            <v>0</v>
          </cell>
        </row>
        <row r="613">
          <cell r="B613" t="str">
            <v>程文洁</v>
          </cell>
          <cell r="C613">
            <v>0</v>
          </cell>
          <cell r="D613">
            <v>0</v>
          </cell>
          <cell r="E613">
            <v>0</v>
          </cell>
          <cell r="F613">
            <v>10</v>
          </cell>
          <cell r="G613">
            <v>5</v>
          </cell>
          <cell r="H613">
            <v>5</v>
          </cell>
          <cell r="I613">
            <v>21</v>
          </cell>
          <cell r="J613">
            <v>21</v>
          </cell>
          <cell r="K613">
            <v>0</v>
          </cell>
          <cell r="L613">
            <v>0</v>
          </cell>
          <cell r="M613">
            <v>0</v>
          </cell>
        </row>
        <row r="614">
          <cell r="B614" t="str">
            <v>汪鹏</v>
          </cell>
          <cell r="C614">
            <v>0</v>
          </cell>
          <cell r="D614">
            <v>0</v>
          </cell>
          <cell r="E614">
            <v>0</v>
          </cell>
          <cell r="F614">
            <v>5</v>
          </cell>
          <cell r="G614">
            <v>8</v>
          </cell>
          <cell r="H614">
            <v>-3</v>
          </cell>
          <cell r="I614">
            <v>21</v>
          </cell>
          <cell r="J614">
            <v>21</v>
          </cell>
          <cell r="K614">
            <v>0</v>
          </cell>
          <cell r="L614">
            <v>0</v>
          </cell>
          <cell r="M614">
            <v>0</v>
          </cell>
        </row>
        <row r="615">
          <cell r="B615" t="str">
            <v>李根</v>
          </cell>
          <cell r="C615">
            <v>0</v>
          </cell>
          <cell r="D615">
            <v>0</v>
          </cell>
          <cell r="E615">
            <v>0</v>
          </cell>
          <cell r="F615">
            <v>5</v>
          </cell>
          <cell r="G615">
            <v>8</v>
          </cell>
          <cell r="H615">
            <v>-3</v>
          </cell>
          <cell r="I615">
            <v>21</v>
          </cell>
          <cell r="J615">
            <v>21</v>
          </cell>
          <cell r="K615">
            <v>0</v>
          </cell>
          <cell r="L615">
            <v>0</v>
          </cell>
          <cell r="M615">
            <v>0</v>
          </cell>
        </row>
        <row r="616">
          <cell r="B616" t="str">
            <v>曾浩彬</v>
          </cell>
          <cell r="C616">
            <v>0</v>
          </cell>
          <cell r="D616">
            <v>0</v>
          </cell>
          <cell r="E616">
            <v>0</v>
          </cell>
          <cell r="F616">
            <v>5</v>
          </cell>
          <cell r="G616">
            <v>5</v>
          </cell>
          <cell r="H616">
            <v>0</v>
          </cell>
          <cell r="I616">
            <v>21</v>
          </cell>
          <cell r="J616">
            <v>21</v>
          </cell>
          <cell r="K616">
            <v>0</v>
          </cell>
          <cell r="L616">
            <v>0</v>
          </cell>
          <cell r="M616">
            <v>0</v>
          </cell>
        </row>
        <row r="617">
          <cell r="B617" t="str">
            <v>何志荣</v>
          </cell>
          <cell r="C617">
            <v>0</v>
          </cell>
          <cell r="D617">
            <v>0</v>
          </cell>
          <cell r="E617">
            <v>0</v>
          </cell>
          <cell r="F617">
            <v>10</v>
          </cell>
          <cell r="G617">
            <v>2</v>
          </cell>
          <cell r="H617">
            <v>8</v>
          </cell>
          <cell r="I617">
            <v>21</v>
          </cell>
          <cell r="J617">
            <v>21</v>
          </cell>
          <cell r="K617">
            <v>0</v>
          </cell>
          <cell r="L617">
            <v>0</v>
          </cell>
          <cell r="M617">
            <v>0</v>
          </cell>
        </row>
        <row r="618">
          <cell r="B618" t="str">
            <v>何孝君</v>
          </cell>
          <cell r="C618">
            <v>0</v>
          </cell>
          <cell r="D618">
            <v>0</v>
          </cell>
          <cell r="E618">
            <v>0</v>
          </cell>
          <cell r="F618">
            <v>10</v>
          </cell>
          <cell r="G618">
            <v>19</v>
          </cell>
          <cell r="H618">
            <v>-9</v>
          </cell>
          <cell r="I618">
            <v>21</v>
          </cell>
          <cell r="J618">
            <v>21</v>
          </cell>
          <cell r="K618">
            <v>0</v>
          </cell>
          <cell r="L618">
            <v>0</v>
          </cell>
          <cell r="M618">
            <v>0</v>
          </cell>
        </row>
        <row r="619">
          <cell r="B619" t="str">
            <v>温钢龙</v>
          </cell>
          <cell r="C619">
            <v>0</v>
          </cell>
          <cell r="D619">
            <v>0</v>
          </cell>
          <cell r="E619">
            <v>0</v>
          </cell>
          <cell r="F619">
            <v>10</v>
          </cell>
          <cell r="G619">
            <v>13</v>
          </cell>
          <cell r="H619">
            <v>-3</v>
          </cell>
          <cell r="I619">
            <v>21</v>
          </cell>
          <cell r="J619">
            <v>21</v>
          </cell>
          <cell r="K619">
            <v>0</v>
          </cell>
          <cell r="L619">
            <v>0</v>
          </cell>
          <cell r="M619">
            <v>0</v>
          </cell>
        </row>
        <row r="620">
          <cell r="B620" t="str">
            <v>梁豪杰</v>
          </cell>
          <cell r="C620">
            <v>0</v>
          </cell>
          <cell r="D620">
            <v>0</v>
          </cell>
          <cell r="E620">
            <v>0</v>
          </cell>
          <cell r="F620">
            <v>5</v>
          </cell>
          <cell r="G620">
            <v>5</v>
          </cell>
          <cell r="H620">
            <v>0</v>
          </cell>
          <cell r="I620">
            <v>21</v>
          </cell>
          <cell r="J620">
            <v>21</v>
          </cell>
          <cell r="K620">
            <v>0</v>
          </cell>
          <cell r="L620">
            <v>0</v>
          </cell>
          <cell r="M620">
            <v>0</v>
          </cell>
        </row>
        <row r="621">
          <cell r="B621" t="str">
            <v>梁广华</v>
          </cell>
          <cell r="C621">
            <v>0</v>
          </cell>
          <cell r="D621">
            <v>0</v>
          </cell>
          <cell r="E621">
            <v>0</v>
          </cell>
          <cell r="F621">
            <v>5</v>
          </cell>
          <cell r="G621">
            <v>5</v>
          </cell>
          <cell r="H621">
            <v>0</v>
          </cell>
          <cell r="I621">
            <v>21</v>
          </cell>
          <cell r="J621">
            <v>21</v>
          </cell>
          <cell r="K621">
            <v>0</v>
          </cell>
          <cell r="L621">
            <v>0</v>
          </cell>
          <cell r="M621">
            <v>0</v>
          </cell>
        </row>
        <row r="622">
          <cell r="B622" t="str">
            <v>梁嘉辉</v>
          </cell>
          <cell r="C622">
            <v>0</v>
          </cell>
          <cell r="D622">
            <v>0</v>
          </cell>
          <cell r="E622">
            <v>0</v>
          </cell>
          <cell r="F622">
            <v>5</v>
          </cell>
          <cell r="G622">
            <v>5</v>
          </cell>
          <cell r="H622">
            <v>0</v>
          </cell>
          <cell r="I622">
            <v>21</v>
          </cell>
          <cell r="J622">
            <v>21</v>
          </cell>
          <cell r="K622">
            <v>0</v>
          </cell>
          <cell r="L622">
            <v>0</v>
          </cell>
          <cell r="M622">
            <v>0</v>
          </cell>
        </row>
        <row r="623">
          <cell r="B623" t="str">
            <v>林伟强</v>
          </cell>
          <cell r="C623">
            <v>0</v>
          </cell>
          <cell r="D623">
            <v>0</v>
          </cell>
          <cell r="E623">
            <v>0</v>
          </cell>
          <cell r="F623">
            <v>10</v>
          </cell>
          <cell r="G623">
            <v>2</v>
          </cell>
          <cell r="H623">
            <v>8</v>
          </cell>
          <cell r="I623">
            <v>21</v>
          </cell>
          <cell r="J623">
            <v>21</v>
          </cell>
          <cell r="K623">
            <v>0</v>
          </cell>
          <cell r="L623">
            <v>0</v>
          </cell>
          <cell r="M623">
            <v>0</v>
          </cell>
        </row>
        <row r="624">
          <cell r="B624" t="str">
            <v>庄坤展</v>
          </cell>
          <cell r="C624">
            <v>0</v>
          </cell>
          <cell r="D624">
            <v>0</v>
          </cell>
          <cell r="E624">
            <v>0</v>
          </cell>
          <cell r="F624">
            <v>5</v>
          </cell>
          <cell r="G624">
            <v>4</v>
          </cell>
          <cell r="H624">
            <v>1</v>
          </cell>
          <cell r="I624">
            <v>21</v>
          </cell>
          <cell r="J624">
            <v>21</v>
          </cell>
          <cell r="K624">
            <v>0</v>
          </cell>
          <cell r="L624">
            <v>0</v>
          </cell>
          <cell r="M624">
            <v>0</v>
          </cell>
        </row>
        <row r="625">
          <cell r="B625" t="str">
            <v>卢洁倩</v>
          </cell>
          <cell r="C625">
            <v>0</v>
          </cell>
          <cell r="D625">
            <v>0</v>
          </cell>
          <cell r="E625">
            <v>0</v>
          </cell>
          <cell r="F625">
            <v>10</v>
          </cell>
          <cell r="G625">
            <v>11</v>
          </cell>
          <cell r="H625">
            <v>-6</v>
          </cell>
          <cell r="I625">
            <v>21</v>
          </cell>
          <cell r="J625">
            <v>16</v>
          </cell>
          <cell r="K625">
            <v>0</v>
          </cell>
          <cell r="L625">
            <v>0</v>
          </cell>
          <cell r="M625">
            <v>5</v>
          </cell>
        </row>
        <row r="626">
          <cell r="B626" t="str">
            <v>刘荣昌</v>
          </cell>
          <cell r="C626">
            <v>0</v>
          </cell>
          <cell r="D626">
            <v>0</v>
          </cell>
          <cell r="E626">
            <v>0</v>
          </cell>
          <cell r="F626">
            <v>5</v>
          </cell>
          <cell r="G626">
            <v>4</v>
          </cell>
          <cell r="H626">
            <v>-1</v>
          </cell>
          <cell r="I626">
            <v>21</v>
          </cell>
          <cell r="J626">
            <v>19</v>
          </cell>
          <cell r="K626">
            <v>0</v>
          </cell>
          <cell r="L626">
            <v>0</v>
          </cell>
          <cell r="M626">
            <v>2</v>
          </cell>
        </row>
        <row r="627">
          <cell r="B627" t="str">
            <v>许彦斌</v>
          </cell>
          <cell r="C627">
            <v>0</v>
          </cell>
          <cell r="D627">
            <v>0</v>
          </cell>
          <cell r="E627">
            <v>0</v>
          </cell>
          <cell r="F627">
            <v>10</v>
          </cell>
          <cell r="G627">
            <v>10</v>
          </cell>
          <cell r="H627">
            <v>0</v>
          </cell>
          <cell r="I627">
            <v>21</v>
          </cell>
          <cell r="J627">
            <v>21</v>
          </cell>
          <cell r="K627">
            <v>0</v>
          </cell>
          <cell r="L627">
            <v>0</v>
          </cell>
          <cell r="M627">
            <v>0</v>
          </cell>
        </row>
        <row r="628">
          <cell r="B628" t="str">
            <v>何敏芳</v>
          </cell>
          <cell r="C628">
            <v>0</v>
          </cell>
          <cell r="D628">
            <v>0</v>
          </cell>
          <cell r="E628">
            <v>0</v>
          </cell>
          <cell r="F628">
            <v>10</v>
          </cell>
          <cell r="G628">
            <v>10</v>
          </cell>
          <cell r="H628">
            <v>0</v>
          </cell>
          <cell r="I628">
            <v>21</v>
          </cell>
          <cell r="J628">
            <v>21</v>
          </cell>
          <cell r="K628">
            <v>0</v>
          </cell>
          <cell r="L628">
            <v>0</v>
          </cell>
          <cell r="M628">
            <v>0</v>
          </cell>
        </row>
        <row r="629">
          <cell r="B629" t="str">
            <v>黄映玲</v>
          </cell>
          <cell r="C629">
            <v>0</v>
          </cell>
          <cell r="D629">
            <v>0</v>
          </cell>
          <cell r="E629">
            <v>0</v>
          </cell>
          <cell r="F629">
            <v>5</v>
          </cell>
          <cell r="G629">
            <v>0</v>
          </cell>
          <cell r="H629">
            <v>5</v>
          </cell>
          <cell r="I629">
            <v>21</v>
          </cell>
          <cell r="J629">
            <v>21</v>
          </cell>
          <cell r="K629">
            <v>0</v>
          </cell>
          <cell r="L629">
            <v>0</v>
          </cell>
          <cell r="M629">
            <v>0</v>
          </cell>
        </row>
        <row r="630">
          <cell r="B630" t="str">
            <v>黄斯慧</v>
          </cell>
          <cell r="C630">
            <v>0</v>
          </cell>
          <cell r="D630">
            <v>0</v>
          </cell>
          <cell r="E630">
            <v>0</v>
          </cell>
          <cell r="F630">
            <v>5</v>
          </cell>
          <cell r="G630">
            <v>0</v>
          </cell>
          <cell r="H630">
            <v>5</v>
          </cell>
          <cell r="I630">
            <v>21</v>
          </cell>
          <cell r="J630">
            <v>21</v>
          </cell>
          <cell r="K630">
            <v>0</v>
          </cell>
          <cell r="L630">
            <v>0</v>
          </cell>
          <cell r="M630">
            <v>0</v>
          </cell>
        </row>
        <row r="631">
          <cell r="B631" t="str">
            <v>黄志刚</v>
          </cell>
          <cell r="C631">
            <v>0</v>
          </cell>
          <cell r="D631">
            <v>0</v>
          </cell>
          <cell r="E631">
            <v>0</v>
          </cell>
          <cell r="F631">
            <v>10</v>
          </cell>
          <cell r="G631">
            <v>10</v>
          </cell>
          <cell r="H631">
            <v>0</v>
          </cell>
          <cell r="I631">
            <v>21</v>
          </cell>
          <cell r="J631">
            <v>21</v>
          </cell>
          <cell r="K631">
            <v>0</v>
          </cell>
          <cell r="L631">
            <v>0</v>
          </cell>
          <cell r="M631">
            <v>0</v>
          </cell>
        </row>
        <row r="632">
          <cell r="B632" t="str">
            <v>黄家杰</v>
          </cell>
          <cell r="C632">
            <v>0</v>
          </cell>
          <cell r="D632">
            <v>0</v>
          </cell>
          <cell r="E632">
            <v>0</v>
          </cell>
          <cell r="F632">
            <v>5</v>
          </cell>
          <cell r="G632">
            <v>2</v>
          </cell>
          <cell r="H632">
            <v>3</v>
          </cell>
          <cell r="I632">
            <v>21</v>
          </cell>
          <cell r="J632">
            <v>21</v>
          </cell>
          <cell r="K632">
            <v>0</v>
          </cell>
          <cell r="L632">
            <v>0</v>
          </cell>
          <cell r="M632">
            <v>0</v>
          </cell>
        </row>
        <row r="633">
          <cell r="B633" t="str">
            <v>黄宇华</v>
          </cell>
          <cell r="C633">
            <v>0</v>
          </cell>
          <cell r="D633">
            <v>0</v>
          </cell>
          <cell r="E633">
            <v>0</v>
          </cell>
          <cell r="F633">
            <v>15</v>
          </cell>
          <cell r="G633">
            <v>0</v>
          </cell>
          <cell r="H633">
            <v>15</v>
          </cell>
          <cell r="I633">
            <v>21</v>
          </cell>
          <cell r="J633">
            <v>21</v>
          </cell>
          <cell r="K633">
            <v>0</v>
          </cell>
          <cell r="L633">
            <v>0</v>
          </cell>
          <cell r="M633">
            <v>0</v>
          </cell>
        </row>
        <row r="634">
          <cell r="B634" t="str">
            <v>魏海鸥</v>
          </cell>
          <cell r="C634">
            <v>0</v>
          </cell>
          <cell r="D634">
            <v>0</v>
          </cell>
          <cell r="E634">
            <v>0</v>
          </cell>
          <cell r="F634">
            <v>15</v>
          </cell>
          <cell r="G634">
            <v>10</v>
          </cell>
          <cell r="H634">
            <v>5</v>
          </cell>
          <cell r="I634">
            <v>21</v>
          </cell>
          <cell r="J634">
            <v>21</v>
          </cell>
          <cell r="K634">
            <v>0</v>
          </cell>
          <cell r="L634">
            <v>0</v>
          </cell>
          <cell r="M634">
            <v>0</v>
          </cell>
        </row>
        <row r="635">
          <cell r="B635" t="str">
            <v>韩静雯</v>
          </cell>
          <cell r="C635">
            <v>0</v>
          </cell>
          <cell r="D635">
            <v>0</v>
          </cell>
          <cell r="E635">
            <v>0</v>
          </cell>
          <cell r="F635">
            <v>5</v>
          </cell>
          <cell r="G635">
            <v>4</v>
          </cell>
          <cell r="H635">
            <v>1</v>
          </cell>
          <cell r="I635">
            <v>21</v>
          </cell>
          <cell r="J635">
            <v>21</v>
          </cell>
          <cell r="K635">
            <v>0</v>
          </cell>
          <cell r="L635">
            <v>0</v>
          </cell>
          <cell r="M635">
            <v>0</v>
          </cell>
        </row>
        <row r="636">
          <cell r="B636" t="str">
            <v>许检会</v>
          </cell>
          <cell r="C636">
            <v>0</v>
          </cell>
          <cell r="D636">
            <v>0</v>
          </cell>
          <cell r="E636">
            <v>0</v>
          </cell>
          <cell r="F636">
            <v>5</v>
          </cell>
          <cell r="G636">
            <v>1</v>
          </cell>
          <cell r="H636">
            <v>4</v>
          </cell>
          <cell r="I636">
            <v>21</v>
          </cell>
          <cell r="J636">
            <v>21</v>
          </cell>
          <cell r="K636">
            <v>0</v>
          </cell>
          <cell r="L636">
            <v>0</v>
          </cell>
          <cell r="M636">
            <v>0</v>
          </cell>
        </row>
        <row r="637">
          <cell r="B637" t="str">
            <v>肖凌菲</v>
          </cell>
          <cell r="C637">
            <v>0</v>
          </cell>
          <cell r="D637">
            <v>0</v>
          </cell>
          <cell r="E637">
            <v>0</v>
          </cell>
          <cell r="F637">
            <v>10</v>
          </cell>
          <cell r="G637">
            <v>8</v>
          </cell>
          <cell r="H637">
            <v>2</v>
          </cell>
          <cell r="I637">
            <v>21</v>
          </cell>
          <cell r="J637">
            <v>21</v>
          </cell>
          <cell r="K637">
            <v>0</v>
          </cell>
          <cell r="L637">
            <v>0</v>
          </cell>
          <cell r="M637">
            <v>0</v>
          </cell>
        </row>
        <row r="638">
          <cell r="B638" t="str">
            <v>聂伟恒</v>
          </cell>
          <cell r="C638">
            <v>0</v>
          </cell>
          <cell r="D638">
            <v>0</v>
          </cell>
          <cell r="E638">
            <v>0</v>
          </cell>
          <cell r="F638">
            <v>5</v>
          </cell>
          <cell r="G638">
            <v>0</v>
          </cell>
          <cell r="H638">
            <v>5</v>
          </cell>
          <cell r="I638">
            <v>21</v>
          </cell>
          <cell r="J638">
            <v>21</v>
          </cell>
          <cell r="K638">
            <v>0</v>
          </cell>
          <cell r="L638">
            <v>0</v>
          </cell>
          <cell r="M638">
            <v>0</v>
          </cell>
        </row>
        <row r="639">
          <cell r="B639" t="str">
            <v>罗文东</v>
          </cell>
          <cell r="C639">
            <v>0</v>
          </cell>
          <cell r="D639">
            <v>0</v>
          </cell>
          <cell r="E639">
            <v>0</v>
          </cell>
          <cell r="F639">
            <v>5</v>
          </cell>
          <cell r="G639">
            <v>0</v>
          </cell>
          <cell r="H639">
            <v>5</v>
          </cell>
          <cell r="I639">
            <v>21</v>
          </cell>
          <cell r="J639">
            <v>21</v>
          </cell>
          <cell r="K639">
            <v>0</v>
          </cell>
          <cell r="L639">
            <v>0</v>
          </cell>
          <cell r="M639">
            <v>0</v>
          </cell>
        </row>
        <row r="640">
          <cell r="B640" t="str">
            <v>王雄华</v>
          </cell>
          <cell r="C640">
            <v>0</v>
          </cell>
          <cell r="D640">
            <v>0</v>
          </cell>
          <cell r="E640">
            <v>0</v>
          </cell>
          <cell r="F640">
            <v>5</v>
          </cell>
          <cell r="G640">
            <v>2</v>
          </cell>
          <cell r="H640">
            <v>2</v>
          </cell>
          <cell r="I640">
            <v>21</v>
          </cell>
          <cell r="J640">
            <v>20</v>
          </cell>
          <cell r="K640">
            <v>0</v>
          </cell>
          <cell r="L640">
            <v>0</v>
          </cell>
          <cell r="M640">
            <v>1</v>
          </cell>
        </row>
        <row r="641">
          <cell r="B641" t="str">
            <v>欧倩欣</v>
          </cell>
          <cell r="C641">
            <v>0</v>
          </cell>
          <cell r="D641">
            <v>0</v>
          </cell>
          <cell r="E641">
            <v>0</v>
          </cell>
          <cell r="F641">
            <v>5</v>
          </cell>
          <cell r="G641">
            <v>0</v>
          </cell>
          <cell r="H641">
            <v>5</v>
          </cell>
          <cell r="I641">
            <v>21</v>
          </cell>
          <cell r="J641">
            <v>21</v>
          </cell>
          <cell r="K641">
            <v>0</v>
          </cell>
          <cell r="L641">
            <v>0</v>
          </cell>
          <cell r="M641">
            <v>0</v>
          </cell>
        </row>
        <row r="642">
          <cell r="B642" t="str">
            <v>梁淑萍</v>
          </cell>
          <cell r="C642">
            <v>0</v>
          </cell>
          <cell r="D642">
            <v>0</v>
          </cell>
          <cell r="E642">
            <v>0</v>
          </cell>
          <cell r="F642">
            <v>5</v>
          </cell>
          <cell r="G642">
            <v>0</v>
          </cell>
          <cell r="H642">
            <v>5</v>
          </cell>
          <cell r="I642">
            <v>21</v>
          </cell>
          <cell r="J642">
            <v>21</v>
          </cell>
          <cell r="K642">
            <v>0</v>
          </cell>
          <cell r="L642">
            <v>0</v>
          </cell>
          <cell r="M642">
            <v>0</v>
          </cell>
        </row>
        <row r="643">
          <cell r="B643" t="str">
            <v>梁健A</v>
          </cell>
          <cell r="C643">
            <v>0</v>
          </cell>
          <cell r="D643">
            <v>0</v>
          </cell>
          <cell r="E643">
            <v>0</v>
          </cell>
          <cell r="F643">
            <v>5</v>
          </cell>
          <cell r="G643">
            <v>0</v>
          </cell>
          <cell r="H643">
            <v>5</v>
          </cell>
          <cell r="I643">
            <v>21</v>
          </cell>
          <cell r="J643">
            <v>21</v>
          </cell>
          <cell r="K643">
            <v>0</v>
          </cell>
          <cell r="L643">
            <v>0</v>
          </cell>
          <cell r="M643">
            <v>0</v>
          </cell>
        </row>
        <row r="644">
          <cell r="B644" t="str">
            <v>邓敏(大)</v>
          </cell>
          <cell r="C644">
            <v>0</v>
          </cell>
          <cell r="D644">
            <v>0</v>
          </cell>
          <cell r="E644">
            <v>0</v>
          </cell>
          <cell r="F644">
            <v>10</v>
          </cell>
          <cell r="G644">
            <v>8</v>
          </cell>
          <cell r="H644">
            <v>2</v>
          </cell>
          <cell r="I644">
            <v>21</v>
          </cell>
          <cell r="J644">
            <v>21</v>
          </cell>
          <cell r="K644">
            <v>0</v>
          </cell>
          <cell r="L644">
            <v>0</v>
          </cell>
          <cell r="M644">
            <v>0</v>
          </cell>
        </row>
        <row r="645">
          <cell r="B645" t="str">
            <v>詹惠娟</v>
          </cell>
          <cell r="C645">
            <v>0</v>
          </cell>
          <cell r="D645">
            <v>0</v>
          </cell>
          <cell r="E645">
            <v>0</v>
          </cell>
          <cell r="F645">
            <v>10</v>
          </cell>
          <cell r="G645">
            <v>12</v>
          </cell>
          <cell r="H645">
            <v>-2</v>
          </cell>
          <cell r="I645">
            <v>21</v>
          </cell>
          <cell r="J645">
            <v>21</v>
          </cell>
          <cell r="K645">
            <v>0</v>
          </cell>
          <cell r="L645">
            <v>0</v>
          </cell>
          <cell r="M645">
            <v>0</v>
          </cell>
        </row>
        <row r="646">
          <cell r="B646" t="str">
            <v>甘绮雯</v>
          </cell>
          <cell r="C646">
            <v>0</v>
          </cell>
          <cell r="D646">
            <v>0</v>
          </cell>
          <cell r="E646">
            <v>0</v>
          </cell>
          <cell r="F646">
            <v>5</v>
          </cell>
          <cell r="G646">
            <v>4</v>
          </cell>
          <cell r="H646">
            <v>1</v>
          </cell>
          <cell r="I646">
            <v>21</v>
          </cell>
          <cell r="J646">
            <v>21</v>
          </cell>
          <cell r="K646">
            <v>0</v>
          </cell>
          <cell r="L646">
            <v>0</v>
          </cell>
          <cell r="M646">
            <v>0</v>
          </cell>
        </row>
        <row r="647">
          <cell r="B647" t="str">
            <v>王文慧</v>
          </cell>
          <cell r="C647">
            <v>0</v>
          </cell>
          <cell r="D647">
            <v>0</v>
          </cell>
          <cell r="E647">
            <v>0</v>
          </cell>
          <cell r="F647">
            <v>5</v>
          </cell>
          <cell r="G647">
            <v>7</v>
          </cell>
          <cell r="H647">
            <v>-2</v>
          </cell>
          <cell r="I647">
            <v>21</v>
          </cell>
          <cell r="J647">
            <v>21</v>
          </cell>
          <cell r="K647">
            <v>0</v>
          </cell>
          <cell r="L647">
            <v>0</v>
          </cell>
          <cell r="M647">
            <v>0</v>
          </cell>
        </row>
        <row r="648">
          <cell r="B648" t="str">
            <v>梁锡标</v>
          </cell>
          <cell r="C648">
            <v>0</v>
          </cell>
          <cell r="D648">
            <v>0</v>
          </cell>
          <cell r="E648">
            <v>0</v>
          </cell>
          <cell r="F648">
            <v>10</v>
          </cell>
          <cell r="G648">
            <v>7</v>
          </cell>
          <cell r="H648">
            <v>2</v>
          </cell>
          <cell r="I648">
            <v>21</v>
          </cell>
          <cell r="J648">
            <v>20</v>
          </cell>
          <cell r="K648">
            <v>0</v>
          </cell>
          <cell r="L648">
            <v>0</v>
          </cell>
          <cell r="M648">
            <v>1</v>
          </cell>
        </row>
        <row r="649">
          <cell r="B649" t="str">
            <v>梁明君</v>
          </cell>
          <cell r="C649">
            <v>0</v>
          </cell>
          <cell r="D649">
            <v>0</v>
          </cell>
          <cell r="E649">
            <v>0</v>
          </cell>
          <cell r="F649">
            <v>5</v>
          </cell>
          <cell r="G649">
            <v>3</v>
          </cell>
          <cell r="H649">
            <v>2</v>
          </cell>
          <cell r="I649">
            <v>21</v>
          </cell>
          <cell r="J649">
            <v>21</v>
          </cell>
          <cell r="K649">
            <v>0</v>
          </cell>
          <cell r="L649">
            <v>0</v>
          </cell>
          <cell r="M649">
            <v>0</v>
          </cell>
        </row>
        <row r="650">
          <cell r="B650" t="str">
            <v>梁志辉</v>
          </cell>
          <cell r="C650">
            <v>0</v>
          </cell>
          <cell r="D650">
            <v>0</v>
          </cell>
          <cell r="E650">
            <v>0</v>
          </cell>
          <cell r="F650">
            <v>5</v>
          </cell>
          <cell r="G650">
            <v>7</v>
          </cell>
          <cell r="H650">
            <v>-2</v>
          </cell>
          <cell r="I650">
            <v>21</v>
          </cell>
          <cell r="J650">
            <v>21</v>
          </cell>
          <cell r="K650">
            <v>0</v>
          </cell>
          <cell r="L650">
            <v>0</v>
          </cell>
          <cell r="M650">
            <v>0</v>
          </cell>
        </row>
        <row r="651">
          <cell r="B651" t="str">
            <v>林志君</v>
          </cell>
          <cell r="C651">
            <v>0</v>
          </cell>
          <cell r="D651">
            <v>0</v>
          </cell>
          <cell r="E651">
            <v>0</v>
          </cell>
          <cell r="F651">
            <v>15</v>
          </cell>
          <cell r="G651">
            <v>20.5</v>
          </cell>
          <cell r="H651">
            <v>-5.5</v>
          </cell>
          <cell r="I651">
            <v>21</v>
          </cell>
          <cell r="J651">
            <v>21</v>
          </cell>
          <cell r="K651">
            <v>0</v>
          </cell>
          <cell r="L651">
            <v>0</v>
          </cell>
          <cell r="M651">
            <v>0</v>
          </cell>
        </row>
        <row r="652">
          <cell r="B652" t="str">
            <v>吴松</v>
          </cell>
          <cell r="C652">
            <v>0</v>
          </cell>
          <cell r="D652">
            <v>0</v>
          </cell>
          <cell r="E652">
            <v>0</v>
          </cell>
          <cell r="F652">
            <v>10</v>
          </cell>
          <cell r="G652">
            <v>3</v>
          </cell>
          <cell r="H652">
            <v>7</v>
          </cell>
          <cell r="I652">
            <v>21</v>
          </cell>
          <cell r="J652">
            <v>21</v>
          </cell>
          <cell r="K652">
            <v>0</v>
          </cell>
          <cell r="L652">
            <v>0</v>
          </cell>
          <cell r="M652">
            <v>0</v>
          </cell>
        </row>
        <row r="653">
          <cell r="B653" t="str">
            <v>吴敏玲</v>
          </cell>
          <cell r="C653">
            <v>0</v>
          </cell>
          <cell r="D653">
            <v>0</v>
          </cell>
          <cell r="E653">
            <v>0</v>
          </cell>
          <cell r="F653">
            <v>10</v>
          </cell>
          <cell r="G653">
            <v>7</v>
          </cell>
          <cell r="H653">
            <v>3</v>
          </cell>
          <cell r="I653">
            <v>21</v>
          </cell>
          <cell r="J653">
            <v>21</v>
          </cell>
          <cell r="K653">
            <v>0</v>
          </cell>
          <cell r="L653">
            <v>0</v>
          </cell>
          <cell r="M653">
            <v>0</v>
          </cell>
        </row>
        <row r="654">
          <cell r="B654" t="str">
            <v>吴建华</v>
          </cell>
          <cell r="C654">
            <v>0</v>
          </cell>
          <cell r="D654">
            <v>0</v>
          </cell>
          <cell r="E654">
            <v>0</v>
          </cell>
          <cell r="F654">
            <v>5</v>
          </cell>
          <cell r="G654">
            <v>7</v>
          </cell>
          <cell r="H654">
            <v>-2</v>
          </cell>
          <cell r="I654">
            <v>21</v>
          </cell>
          <cell r="J654">
            <v>21</v>
          </cell>
          <cell r="K654">
            <v>0</v>
          </cell>
          <cell r="L654">
            <v>0</v>
          </cell>
          <cell r="M654">
            <v>0</v>
          </cell>
        </row>
        <row r="655">
          <cell r="B655" t="str">
            <v>吕凤英</v>
          </cell>
          <cell r="C655">
            <v>0</v>
          </cell>
          <cell r="D655">
            <v>0</v>
          </cell>
          <cell r="E655">
            <v>0</v>
          </cell>
          <cell r="F655">
            <v>10</v>
          </cell>
          <cell r="G655">
            <v>8</v>
          </cell>
          <cell r="H655">
            <v>2</v>
          </cell>
          <cell r="I655">
            <v>21</v>
          </cell>
          <cell r="J655">
            <v>21</v>
          </cell>
          <cell r="K655">
            <v>0</v>
          </cell>
          <cell r="L655">
            <v>0</v>
          </cell>
          <cell r="M655">
            <v>0</v>
          </cell>
        </row>
        <row r="656">
          <cell r="B656" t="str">
            <v>卢丽梅</v>
          </cell>
          <cell r="C656">
            <v>0</v>
          </cell>
          <cell r="D656">
            <v>0</v>
          </cell>
          <cell r="E656">
            <v>0</v>
          </cell>
          <cell r="F656">
            <v>10</v>
          </cell>
          <cell r="G656">
            <v>11</v>
          </cell>
          <cell r="H656">
            <v>-1</v>
          </cell>
          <cell r="I656">
            <v>21</v>
          </cell>
          <cell r="J656">
            <v>21</v>
          </cell>
          <cell r="K656">
            <v>0</v>
          </cell>
          <cell r="L656">
            <v>0</v>
          </cell>
          <cell r="M656">
            <v>0</v>
          </cell>
        </row>
        <row r="657">
          <cell r="B657" t="str">
            <v>冯锦洪</v>
          </cell>
          <cell r="C657">
            <v>0</v>
          </cell>
          <cell r="D657">
            <v>0</v>
          </cell>
          <cell r="E657">
            <v>0</v>
          </cell>
          <cell r="F657">
            <v>10</v>
          </cell>
          <cell r="G657">
            <v>8</v>
          </cell>
          <cell r="H657">
            <v>2</v>
          </cell>
          <cell r="I657">
            <v>21</v>
          </cell>
          <cell r="J657">
            <v>21</v>
          </cell>
          <cell r="K657">
            <v>0</v>
          </cell>
          <cell r="L657">
            <v>0</v>
          </cell>
          <cell r="M657">
            <v>0</v>
          </cell>
        </row>
        <row r="658">
          <cell r="B658" t="str">
            <v>聂剑泉</v>
          </cell>
          <cell r="C658">
            <v>0</v>
          </cell>
          <cell r="D658">
            <v>0</v>
          </cell>
          <cell r="E658">
            <v>0</v>
          </cell>
          <cell r="F658">
            <v>15</v>
          </cell>
          <cell r="G658">
            <v>7</v>
          </cell>
          <cell r="H658">
            <v>8</v>
          </cell>
          <cell r="I658">
            <v>21</v>
          </cell>
          <cell r="J658">
            <v>21</v>
          </cell>
          <cell r="K658">
            <v>0</v>
          </cell>
          <cell r="L658">
            <v>0</v>
          </cell>
          <cell r="M658">
            <v>0</v>
          </cell>
        </row>
        <row r="659">
          <cell r="B659" t="str">
            <v>曾德洪</v>
          </cell>
          <cell r="C659">
            <v>0</v>
          </cell>
          <cell r="D659">
            <v>0</v>
          </cell>
          <cell r="E659">
            <v>0</v>
          </cell>
          <cell r="F659">
            <v>10</v>
          </cell>
          <cell r="G659">
            <v>0</v>
          </cell>
          <cell r="H659">
            <v>10</v>
          </cell>
          <cell r="I659">
            <v>21</v>
          </cell>
          <cell r="J659">
            <v>21</v>
          </cell>
          <cell r="K659">
            <v>0</v>
          </cell>
          <cell r="L659">
            <v>0</v>
          </cell>
          <cell r="M659">
            <v>0</v>
          </cell>
        </row>
        <row r="660">
          <cell r="B660" t="str">
            <v>周茂荣</v>
          </cell>
          <cell r="C660">
            <v>0</v>
          </cell>
          <cell r="D660">
            <v>0</v>
          </cell>
          <cell r="E660">
            <v>0</v>
          </cell>
          <cell r="F660">
            <v>10</v>
          </cell>
          <cell r="G660">
            <v>3</v>
          </cell>
          <cell r="H660">
            <v>7</v>
          </cell>
          <cell r="I660">
            <v>21</v>
          </cell>
          <cell r="J660">
            <v>21</v>
          </cell>
          <cell r="K660">
            <v>0</v>
          </cell>
          <cell r="L660">
            <v>0</v>
          </cell>
          <cell r="M660">
            <v>0</v>
          </cell>
        </row>
        <row r="661">
          <cell r="B661" t="str">
            <v>吴炬荣</v>
          </cell>
          <cell r="C661">
            <v>0</v>
          </cell>
          <cell r="D661">
            <v>0</v>
          </cell>
          <cell r="E661">
            <v>0</v>
          </cell>
          <cell r="F661">
            <v>10</v>
          </cell>
          <cell r="G661">
            <v>11</v>
          </cell>
          <cell r="H661">
            <v>-1</v>
          </cell>
          <cell r="I661">
            <v>21</v>
          </cell>
          <cell r="J661">
            <v>21</v>
          </cell>
          <cell r="K661">
            <v>0</v>
          </cell>
          <cell r="L661">
            <v>0</v>
          </cell>
          <cell r="M661">
            <v>0</v>
          </cell>
        </row>
        <row r="662">
          <cell r="B662" t="str">
            <v>吴婉红</v>
          </cell>
          <cell r="C662">
            <v>0</v>
          </cell>
          <cell r="D662">
            <v>0</v>
          </cell>
          <cell r="E662">
            <v>0</v>
          </cell>
          <cell r="F662">
            <v>10</v>
          </cell>
          <cell r="G662">
            <v>19</v>
          </cell>
          <cell r="H662">
            <v>-9</v>
          </cell>
          <cell r="I662">
            <v>21</v>
          </cell>
          <cell r="J662">
            <v>21</v>
          </cell>
          <cell r="K662">
            <v>0</v>
          </cell>
          <cell r="L662">
            <v>0</v>
          </cell>
          <cell r="M662">
            <v>0</v>
          </cell>
        </row>
        <row r="663">
          <cell r="B663" t="str">
            <v>黄伟浩</v>
          </cell>
          <cell r="C663">
            <v>0</v>
          </cell>
          <cell r="D663">
            <v>0</v>
          </cell>
          <cell r="E663">
            <v>0</v>
          </cell>
          <cell r="F663">
            <v>5</v>
          </cell>
          <cell r="G663">
            <v>3</v>
          </cell>
          <cell r="H663">
            <v>2</v>
          </cell>
          <cell r="I663">
            <v>21</v>
          </cell>
          <cell r="J663">
            <v>16</v>
          </cell>
          <cell r="K663">
            <v>0</v>
          </cell>
          <cell r="L663">
            <v>0</v>
          </cell>
          <cell r="M663">
            <v>0</v>
          </cell>
        </row>
        <row r="664">
          <cell r="B664" t="str">
            <v>邓钊林</v>
          </cell>
          <cell r="C664">
            <v>0</v>
          </cell>
          <cell r="D664">
            <v>0</v>
          </cell>
          <cell r="E664">
            <v>0</v>
          </cell>
          <cell r="F664">
            <v>10</v>
          </cell>
          <cell r="G664">
            <v>10</v>
          </cell>
          <cell r="H664">
            <v>0</v>
          </cell>
          <cell r="I664">
            <v>21</v>
          </cell>
          <cell r="J664">
            <v>21</v>
          </cell>
          <cell r="K664">
            <v>0</v>
          </cell>
          <cell r="L664">
            <v>0</v>
          </cell>
          <cell r="M664">
            <v>0</v>
          </cell>
        </row>
        <row r="665">
          <cell r="B665" t="str">
            <v>翟华健</v>
          </cell>
          <cell r="C665">
            <v>0</v>
          </cell>
          <cell r="D665">
            <v>0</v>
          </cell>
          <cell r="E665">
            <v>0</v>
          </cell>
          <cell r="F665">
            <v>10</v>
          </cell>
          <cell r="G665">
            <v>10</v>
          </cell>
          <cell r="H665">
            <v>0</v>
          </cell>
          <cell r="I665">
            <v>21</v>
          </cell>
          <cell r="J665">
            <v>21</v>
          </cell>
          <cell r="K665">
            <v>0</v>
          </cell>
          <cell r="L665">
            <v>0</v>
          </cell>
          <cell r="M665">
            <v>0</v>
          </cell>
        </row>
        <row r="666">
          <cell r="B666" t="str">
            <v>林俊晖</v>
          </cell>
          <cell r="C666">
            <v>0</v>
          </cell>
          <cell r="D666">
            <v>0</v>
          </cell>
          <cell r="E666">
            <v>0</v>
          </cell>
          <cell r="F666">
            <v>15</v>
          </cell>
          <cell r="G666">
            <v>13</v>
          </cell>
          <cell r="H666">
            <v>2</v>
          </cell>
          <cell r="I666">
            <v>21</v>
          </cell>
          <cell r="J666">
            <v>21</v>
          </cell>
          <cell r="K666">
            <v>0</v>
          </cell>
          <cell r="L666">
            <v>0</v>
          </cell>
          <cell r="M666">
            <v>0</v>
          </cell>
        </row>
        <row r="667">
          <cell r="B667" t="str">
            <v>叶丽华</v>
          </cell>
          <cell r="C667">
            <v>0</v>
          </cell>
          <cell r="D667">
            <v>0</v>
          </cell>
          <cell r="E667">
            <v>0</v>
          </cell>
          <cell r="F667">
            <v>5</v>
          </cell>
          <cell r="G667">
            <v>3</v>
          </cell>
          <cell r="H667">
            <v>2</v>
          </cell>
          <cell r="I667">
            <v>21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</row>
        <row r="668">
          <cell r="B668" t="str">
            <v>朱柏林</v>
          </cell>
          <cell r="C668">
            <v>0</v>
          </cell>
          <cell r="D668">
            <v>0</v>
          </cell>
          <cell r="E668">
            <v>0</v>
          </cell>
          <cell r="F668">
            <v>15</v>
          </cell>
          <cell r="G668">
            <v>0</v>
          </cell>
          <cell r="H668">
            <v>15</v>
          </cell>
          <cell r="I668">
            <v>21</v>
          </cell>
          <cell r="J668">
            <v>21</v>
          </cell>
          <cell r="K668">
            <v>0</v>
          </cell>
          <cell r="L668">
            <v>0</v>
          </cell>
          <cell r="M668">
            <v>0</v>
          </cell>
        </row>
        <row r="669">
          <cell r="B669" t="str">
            <v>吴志晓</v>
          </cell>
          <cell r="C669">
            <v>0</v>
          </cell>
          <cell r="D669">
            <v>0</v>
          </cell>
          <cell r="E669">
            <v>0</v>
          </cell>
          <cell r="F669">
            <v>5</v>
          </cell>
          <cell r="G669">
            <v>6</v>
          </cell>
          <cell r="H669">
            <v>-2</v>
          </cell>
          <cell r="I669">
            <v>21</v>
          </cell>
          <cell r="J669">
            <v>17</v>
          </cell>
          <cell r="K669">
            <v>0</v>
          </cell>
          <cell r="L669">
            <v>0</v>
          </cell>
          <cell r="M669">
            <v>1</v>
          </cell>
        </row>
        <row r="670">
          <cell r="B670" t="str">
            <v>黄永健</v>
          </cell>
          <cell r="C670">
            <v>0</v>
          </cell>
          <cell r="D670">
            <v>0</v>
          </cell>
          <cell r="E670">
            <v>0</v>
          </cell>
          <cell r="F670">
            <v>5</v>
          </cell>
          <cell r="G670">
            <v>-3</v>
          </cell>
          <cell r="H670">
            <v>5</v>
          </cell>
          <cell r="I670">
            <v>21</v>
          </cell>
          <cell r="J670">
            <v>23</v>
          </cell>
          <cell r="K670">
            <v>25</v>
          </cell>
          <cell r="L670">
            <v>0</v>
          </cell>
          <cell r="M670">
            <v>3</v>
          </cell>
        </row>
        <row r="671">
          <cell r="B671" t="str">
            <v>黄楚标</v>
          </cell>
          <cell r="C671">
            <v>0</v>
          </cell>
          <cell r="D671">
            <v>0</v>
          </cell>
          <cell r="E671">
            <v>0</v>
          </cell>
          <cell r="F671">
            <v>5</v>
          </cell>
          <cell r="G671">
            <v>0</v>
          </cell>
          <cell r="H671">
            <v>5</v>
          </cell>
          <cell r="I671">
            <v>21</v>
          </cell>
          <cell r="J671">
            <v>24</v>
          </cell>
          <cell r="K671">
            <v>21</v>
          </cell>
          <cell r="L671">
            <v>0</v>
          </cell>
          <cell r="M671">
            <v>0</v>
          </cell>
        </row>
        <row r="672">
          <cell r="B672" t="str">
            <v>陈家福</v>
          </cell>
          <cell r="C672">
            <v>0</v>
          </cell>
          <cell r="D672">
            <v>0</v>
          </cell>
          <cell r="E672">
            <v>0</v>
          </cell>
          <cell r="F672">
            <v>5</v>
          </cell>
          <cell r="G672">
            <v>0</v>
          </cell>
          <cell r="H672">
            <v>5</v>
          </cell>
          <cell r="I672">
            <v>21</v>
          </cell>
          <cell r="J672">
            <v>21</v>
          </cell>
          <cell r="K672">
            <v>0</v>
          </cell>
          <cell r="L672">
            <v>0</v>
          </cell>
          <cell r="M672">
            <v>0</v>
          </cell>
        </row>
        <row r="673">
          <cell r="B673" t="str">
            <v>钟经旻</v>
          </cell>
          <cell r="C673">
            <v>0</v>
          </cell>
          <cell r="D673">
            <v>0</v>
          </cell>
          <cell r="E673">
            <v>0</v>
          </cell>
          <cell r="F673">
            <v>5</v>
          </cell>
          <cell r="G673">
            <v>4</v>
          </cell>
          <cell r="H673">
            <v>1</v>
          </cell>
          <cell r="I673">
            <v>21</v>
          </cell>
          <cell r="J673">
            <v>21</v>
          </cell>
          <cell r="K673">
            <v>0</v>
          </cell>
          <cell r="L673">
            <v>0</v>
          </cell>
          <cell r="M673">
            <v>0</v>
          </cell>
        </row>
        <row r="674">
          <cell r="B674" t="str">
            <v>邓建文</v>
          </cell>
          <cell r="C674">
            <v>0</v>
          </cell>
          <cell r="D674">
            <v>0</v>
          </cell>
          <cell r="E674">
            <v>0</v>
          </cell>
          <cell r="F674">
            <v>5</v>
          </cell>
          <cell r="G674">
            <v>1</v>
          </cell>
          <cell r="H674">
            <v>4</v>
          </cell>
          <cell r="I674">
            <v>21</v>
          </cell>
          <cell r="J674">
            <v>16</v>
          </cell>
          <cell r="K674">
            <v>0</v>
          </cell>
          <cell r="L674">
            <v>0</v>
          </cell>
          <cell r="M674">
            <v>0</v>
          </cell>
        </row>
        <row r="675">
          <cell r="B675" t="str">
            <v>潘惠荣</v>
          </cell>
          <cell r="C675">
            <v>0</v>
          </cell>
          <cell r="D675">
            <v>0</v>
          </cell>
          <cell r="E675">
            <v>0</v>
          </cell>
          <cell r="F675">
            <v>5</v>
          </cell>
          <cell r="G675">
            <v>5</v>
          </cell>
          <cell r="H675">
            <v>0</v>
          </cell>
          <cell r="I675">
            <v>21</v>
          </cell>
          <cell r="J675">
            <v>22</v>
          </cell>
          <cell r="K675">
            <v>7</v>
          </cell>
          <cell r="L675">
            <v>0</v>
          </cell>
          <cell r="M675">
            <v>0</v>
          </cell>
        </row>
        <row r="676">
          <cell r="B676" t="str">
            <v>张云兴</v>
          </cell>
          <cell r="C676">
            <v>0</v>
          </cell>
          <cell r="D676">
            <v>0</v>
          </cell>
          <cell r="E676">
            <v>0</v>
          </cell>
          <cell r="F676">
            <v>10</v>
          </cell>
          <cell r="G676">
            <v>7</v>
          </cell>
          <cell r="H676">
            <v>3</v>
          </cell>
          <cell r="I676">
            <v>21</v>
          </cell>
          <cell r="J676">
            <v>21</v>
          </cell>
          <cell r="K676">
            <v>0</v>
          </cell>
          <cell r="L676">
            <v>0</v>
          </cell>
          <cell r="M676">
            <v>0</v>
          </cell>
        </row>
        <row r="677">
          <cell r="B677" t="str">
            <v>吴嘉伟</v>
          </cell>
          <cell r="C677">
            <v>0</v>
          </cell>
          <cell r="D677">
            <v>0</v>
          </cell>
          <cell r="E677">
            <v>0</v>
          </cell>
          <cell r="F677">
            <v>5</v>
          </cell>
          <cell r="G677">
            <v>0</v>
          </cell>
          <cell r="H677">
            <v>5</v>
          </cell>
          <cell r="I677">
            <v>21</v>
          </cell>
          <cell r="J677">
            <v>21</v>
          </cell>
          <cell r="K677">
            <v>0</v>
          </cell>
          <cell r="L677">
            <v>0</v>
          </cell>
          <cell r="M677">
            <v>0</v>
          </cell>
        </row>
        <row r="678">
          <cell r="B678" t="str">
            <v>余钊辉</v>
          </cell>
          <cell r="C678">
            <v>0</v>
          </cell>
          <cell r="D678">
            <v>0</v>
          </cell>
          <cell r="E678">
            <v>0</v>
          </cell>
          <cell r="F678">
            <v>10</v>
          </cell>
          <cell r="G678">
            <v>1</v>
          </cell>
          <cell r="H678">
            <v>9</v>
          </cell>
          <cell r="I678">
            <v>21</v>
          </cell>
          <cell r="J678">
            <v>21</v>
          </cell>
          <cell r="K678">
            <v>0</v>
          </cell>
          <cell r="L678">
            <v>0</v>
          </cell>
          <cell r="M678">
            <v>0</v>
          </cell>
        </row>
        <row r="679">
          <cell r="B679" t="str">
            <v>罗沐彬</v>
          </cell>
          <cell r="C679">
            <v>0</v>
          </cell>
          <cell r="D679">
            <v>0</v>
          </cell>
          <cell r="E679">
            <v>0</v>
          </cell>
          <cell r="F679">
            <v>5</v>
          </cell>
          <cell r="G679">
            <v>5</v>
          </cell>
          <cell r="H679">
            <v>0</v>
          </cell>
          <cell r="I679">
            <v>21</v>
          </cell>
          <cell r="J679">
            <v>21</v>
          </cell>
          <cell r="K679">
            <v>0</v>
          </cell>
          <cell r="L679">
            <v>0</v>
          </cell>
          <cell r="M679">
            <v>0</v>
          </cell>
        </row>
        <row r="680">
          <cell r="B680" t="str">
            <v>吴凤群</v>
          </cell>
          <cell r="C680">
            <v>0</v>
          </cell>
          <cell r="D680">
            <v>0</v>
          </cell>
          <cell r="E680">
            <v>0</v>
          </cell>
          <cell r="F680">
            <v>10</v>
          </cell>
          <cell r="G680">
            <v>8.5</v>
          </cell>
          <cell r="H680">
            <v>1.5</v>
          </cell>
          <cell r="I680">
            <v>21</v>
          </cell>
          <cell r="J680">
            <v>24</v>
          </cell>
          <cell r="K680">
            <v>21</v>
          </cell>
          <cell r="L680">
            <v>0</v>
          </cell>
          <cell r="M680">
            <v>0</v>
          </cell>
        </row>
        <row r="681">
          <cell r="B681" t="str">
            <v>郑亚贤</v>
          </cell>
          <cell r="C681">
            <v>0</v>
          </cell>
          <cell r="D681">
            <v>0</v>
          </cell>
          <cell r="E681">
            <v>0</v>
          </cell>
          <cell r="F681">
            <v>15</v>
          </cell>
          <cell r="G681">
            <v>16</v>
          </cell>
          <cell r="H681">
            <v>-1</v>
          </cell>
          <cell r="I681">
            <v>21</v>
          </cell>
          <cell r="J681">
            <v>21</v>
          </cell>
          <cell r="K681">
            <v>0</v>
          </cell>
          <cell r="L681">
            <v>0</v>
          </cell>
          <cell r="M681">
            <v>0</v>
          </cell>
        </row>
        <row r="682">
          <cell r="B682" t="str">
            <v>王卓珊</v>
          </cell>
          <cell r="C682">
            <v>0</v>
          </cell>
          <cell r="D682">
            <v>0</v>
          </cell>
          <cell r="E682">
            <v>0</v>
          </cell>
          <cell r="F682">
            <v>15</v>
          </cell>
          <cell r="G682">
            <v>-2</v>
          </cell>
          <cell r="H682">
            <v>14</v>
          </cell>
          <cell r="I682">
            <v>21</v>
          </cell>
          <cell r="J682">
            <v>18</v>
          </cell>
          <cell r="K682">
            <v>0</v>
          </cell>
          <cell r="L682">
            <v>0</v>
          </cell>
          <cell r="M682">
            <v>3</v>
          </cell>
        </row>
        <row r="683">
          <cell r="B683" t="str">
            <v>李洋</v>
          </cell>
          <cell r="C683">
            <v>0</v>
          </cell>
          <cell r="D683">
            <v>0</v>
          </cell>
          <cell r="E683">
            <v>0</v>
          </cell>
          <cell r="F683">
            <v>5</v>
          </cell>
          <cell r="G683">
            <v>6</v>
          </cell>
          <cell r="H683">
            <v>-1</v>
          </cell>
          <cell r="I683">
            <v>21</v>
          </cell>
          <cell r="J683">
            <v>21</v>
          </cell>
          <cell r="K683">
            <v>0</v>
          </cell>
          <cell r="L683">
            <v>0</v>
          </cell>
          <cell r="M683">
            <v>0</v>
          </cell>
        </row>
        <row r="684">
          <cell r="B684" t="str">
            <v>李智勇</v>
          </cell>
          <cell r="C684">
            <v>0</v>
          </cell>
          <cell r="D684">
            <v>0</v>
          </cell>
          <cell r="E684">
            <v>0</v>
          </cell>
          <cell r="F684">
            <v>15</v>
          </cell>
          <cell r="G684">
            <v>10</v>
          </cell>
          <cell r="H684">
            <v>5</v>
          </cell>
          <cell r="I684">
            <v>21</v>
          </cell>
          <cell r="J684">
            <v>21</v>
          </cell>
          <cell r="K684">
            <v>0</v>
          </cell>
          <cell r="L684">
            <v>0</v>
          </cell>
          <cell r="M684">
            <v>0</v>
          </cell>
        </row>
        <row r="685">
          <cell r="B685" t="str">
            <v>徐梅</v>
          </cell>
          <cell r="C685">
            <v>0</v>
          </cell>
          <cell r="D685">
            <v>0</v>
          </cell>
          <cell r="E685">
            <v>0</v>
          </cell>
          <cell r="F685">
            <v>10</v>
          </cell>
          <cell r="G685">
            <v>10</v>
          </cell>
          <cell r="H685">
            <v>0</v>
          </cell>
          <cell r="I685">
            <v>21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</row>
        <row r="686">
          <cell r="B686" t="str">
            <v>黎剑文</v>
          </cell>
          <cell r="C686">
            <v>0</v>
          </cell>
          <cell r="D686">
            <v>0</v>
          </cell>
          <cell r="E686">
            <v>0</v>
          </cell>
          <cell r="F686">
            <v>5</v>
          </cell>
          <cell r="G686">
            <v>4</v>
          </cell>
          <cell r="H686">
            <v>1</v>
          </cell>
          <cell r="I686">
            <v>21</v>
          </cell>
          <cell r="J686">
            <v>21</v>
          </cell>
          <cell r="K686">
            <v>0</v>
          </cell>
          <cell r="L686">
            <v>0</v>
          </cell>
          <cell r="M686">
            <v>0</v>
          </cell>
        </row>
        <row r="687">
          <cell r="B687" t="str">
            <v>黄瑞权</v>
          </cell>
          <cell r="C687">
            <v>0</v>
          </cell>
          <cell r="D687">
            <v>0</v>
          </cell>
          <cell r="E687">
            <v>0</v>
          </cell>
          <cell r="F687">
            <v>5</v>
          </cell>
          <cell r="G687">
            <v>0</v>
          </cell>
          <cell r="H687">
            <v>5</v>
          </cell>
          <cell r="I687">
            <v>21</v>
          </cell>
          <cell r="J687">
            <v>21</v>
          </cell>
          <cell r="K687">
            <v>0</v>
          </cell>
          <cell r="L687">
            <v>0</v>
          </cell>
          <cell r="M687">
            <v>0</v>
          </cell>
        </row>
        <row r="688">
          <cell r="B688" t="str">
            <v>鲁旭</v>
          </cell>
          <cell r="C688">
            <v>0</v>
          </cell>
          <cell r="D688">
            <v>0</v>
          </cell>
          <cell r="E688">
            <v>0</v>
          </cell>
          <cell r="F688">
            <v>5</v>
          </cell>
          <cell r="G688">
            <v>0.5</v>
          </cell>
          <cell r="H688">
            <v>4.5</v>
          </cell>
          <cell r="I688">
            <v>21</v>
          </cell>
          <cell r="J688">
            <v>21</v>
          </cell>
          <cell r="K688">
            <v>0</v>
          </cell>
          <cell r="L688">
            <v>0</v>
          </cell>
          <cell r="M688">
            <v>0</v>
          </cell>
        </row>
        <row r="689">
          <cell r="B689" t="str">
            <v>陈超</v>
          </cell>
          <cell r="C689">
            <v>0</v>
          </cell>
          <cell r="D689">
            <v>0</v>
          </cell>
          <cell r="E689">
            <v>0</v>
          </cell>
          <cell r="F689">
            <v>5</v>
          </cell>
          <cell r="G689">
            <v>2</v>
          </cell>
          <cell r="H689">
            <v>3</v>
          </cell>
          <cell r="I689">
            <v>21</v>
          </cell>
          <cell r="J689">
            <v>21</v>
          </cell>
          <cell r="K689">
            <v>0</v>
          </cell>
          <cell r="L689">
            <v>0</v>
          </cell>
          <cell r="M689">
            <v>0</v>
          </cell>
        </row>
        <row r="690">
          <cell r="B690" t="str">
            <v>陈力</v>
          </cell>
          <cell r="C690">
            <v>0</v>
          </cell>
          <cell r="D690">
            <v>0</v>
          </cell>
          <cell r="E690">
            <v>0</v>
          </cell>
          <cell r="F690">
            <v>5</v>
          </cell>
          <cell r="G690">
            <v>4</v>
          </cell>
          <cell r="H690">
            <v>1</v>
          </cell>
          <cell r="I690">
            <v>21</v>
          </cell>
          <cell r="J690">
            <v>21</v>
          </cell>
          <cell r="K690">
            <v>0</v>
          </cell>
          <cell r="L690">
            <v>0</v>
          </cell>
          <cell r="M690">
            <v>0</v>
          </cell>
        </row>
        <row r="691">
          <cell r="B691" t="str">
            <v>郭晓珊</v>
          </cell>
          <cell r="C691">
            <v>0</v>
          </cell>
          <cell r="D691">
            <v>0</v>
          </cell>
          <cell r="E691">
            <v>0</v>
          </cell>
          <cell r="F691">
            <v>5</v>
          </cell>
          <cell r="G691">
            <v>0</v>
          </cell>
          <cell r="H691">
            <v>5</v>
          </cell>
          <cell r="I691">
            <v>21</v>
          </cell>
          <cell r="J691">
            <v>21</v>
          </cell>
          <cell r="K691">
            <v>0</v>
          </cell>
          <cell r="L691">
            <v>0</v>
          </cell>
          <cell r="M691">
            <v>0</v>
          </cell>
        </row>
        <row r="692">
          <cell r="B692" t="str">
            <v>郑丽莹</v>
          </cell>
          <cell r="C692">
            <v>0</v>
          </cell>
          <cell r="D692">
            <v>0</v>
          </cell>
          <cell r="E692">
            <v>0</v>
          </cell>
          <cell r="F692">
            <v>5</v>
          </cell>
          <cell r="G692">
            <v>0</v>
          </cell>
          <cell r="H692">
            <v>5</v>
          </cell>
          <cell r="I692">
            <v>21</v>
          </cell>
          <cell r="J692">
            <v>21</v>
          </cell>
          <cell r="K692">
            <v>0</v>
          </cell>
          <cell r="L692">
            <v>0</v>
          </cell>
          <cell r="M692">
            <v>0</v>
          </cell>
        </row>
        <row r="693">
          <cell r="B693" t="str">
            <v>许国鹏</v>
          </cell>
          <cell r="C693">
            <v>0</v>
          </cell>
          <cell r="D693">
            <v>0</v>
          </cell>
          <cell r="E693">
            <v>0</v>
          </cell>
          <cell r="F693">
            <v>5</v>
          </cell>
          <cell r="G693">
            <v>5</v>
          </cell>
          <cell r="H693">
            <v>0</v>
          </cell>
          <cell r="I693">
            <v>21</v>
          </cell>
          <cell r="J693">
            <v>21</v>
          </cell>
          <cell r="K693">
            <v>0</v>
          </cell>
          <cell r="L693">
            <v>0</v>
          </cell>
          <cell r="M693">
            <v>0</v>
          </cell>
        </row>
        <row r="694">
          <cell r="B694" t="str">
            <v>詹晓迪</v>
          </cell>
          <cell r="C694">
            <v>0</v>
          </cell>
          <cell r="D694">
            <v>0</v>
          </cell>
          <cell r="E694">
            <v>0</v>
          </cell>
          <cell r="F694">
            <v>5</v>
          </cell>
          <cell r="G694">
            <v>2</v>
          </cell>
          <cell r="H694">
            <v>3</v>
          </cell>
          <cell r="I694">
            <v>21</v>
          </cell>
          <cell r="J694">
            <v>21</v>
          </cell>
          <cell r="K694">
            <v>0</v>
          </cell>
          <cell r="L694">
            <v>0</v>
          </cell>
          <cell r="M694">
            <v>0</v>
          </cell>
        </row>
        <row r="695">
          <cell r="B695" t="str">
            <v>盛于芯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21</v>
          </cell>
          <cell r="J695">
            <v>21</v>
          </cell>
          <cell r="K695">
            <v>0</v>
          </cell>
          <cell r="L695">
            <v>0</v>
          </cell>
          <cell r="M695">
            <v>0</v>
          </cell>
        </row>
        <row r="696">
          <cell r="B696" t="str">
            <v>王思琪</v>
          </cell>
          <cell r="C696">
            <v>0</v>
          </cell>
          <cell r="D696">
            <v>0</v>
          </cell>
          <cell r="E696">
            <v>0</v>
          </cell>
          <cell r="F696">
            <v>5</v>
          </cell>
          <cell r="G696">
            <v>1</v>
          </cell>
          <cell r="H696">
            <v>4</v>
          </cell>
          <cell r="I696">
            <v>21</v>
          </cell>
          <cell r="J696">
            <v>21</v>
          </cell>
          <cell r="K696">
            <v>0</v>
          </cell>
          <cell r="L696">
            <v>0</v>
          </cell>
          <cell r="M696">
            <v>0</v>
          </cell>
        </row>
        <row r="697">
          <cell r="B697" t="str">
            <v>潘国樑</v>
          </cell>
          <cell r="C697">
            <v>0</v>
          </cell>
          <cell r="D697">
            <v>0</v>
          </cell>
          <cell r="E697">
            <v>0</v>
          </cell>
          <cell r="F697">
            <v>5</v>
          </cell>
          <cell r="G697">
            <v>0</v>
          </cell>
          <cell r="H697">
            <v>5</v>
          </cell>
          <cell r="I697">
            <v>21</v>
          </cell>
          <cell r="J697">
            <v>21</v>
          </cell>
          <cell r="K697">
            <v>0</v>
          </cell>
          <cell r="L697">
            <v>0</v>
          </cell>
          <cell r="M697">
            <v>0</v>
          </cell>
        </row>
        <row r="698">
          <cell r="B698" t="str">
            <v>段然</v>
          </cell>
          <cell r="C698">
            <v>0</v>
          </cell>
          <cell r="D698">
            <v>0</v>
          </cell>
          <cell r="E698">
            <v>0</v>
          </cell>
          <cell r="F698">
            <v>5</v>
          </cell>
          <cell r="G698">
            <v>0</v>
          </cell>
          <cell r="H698">
            <v>5</v>
          </cell>
          <cell r="I698">
            <v>21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</row>
        <row r="699">
          <cell r="B699" t="str">
            <v>欧国庆</v>
          </cell>
          <cell r="C699">
            <v>0</v>
          </cell>
          <cell r="D699">
            <v>0</v>
          </cell>
          <cell r="E699">
            <v>0</v>
          </cell>
          <cell r="F699">
            <v>5</v>
          </cell>
          <cell r="G699">
            <v>2</v>
          </cell>
          <cell r="H699">
            <v>3</v>
          </cell>
          <cell r="I699">
            <v>21</v>
          </cell>
          <cell r="J699">
            <v>21</v>
          </cell>
          <cell r="K699">
            <v>0</v>
          </cell>
          <cell r="L699">
            <v>0</v>
          </cell>
          <cell r="M699">
            <v>0</v>
          </cell>
        </row>
        <row r="700">
          <cell r="B700" t="str">
            <v>梁正威</v>
          </cell>
          <cell r="C700">
            <v>0</v>
          </cell>
          <cell r="D700">
            <v>0</v>
          </cell>
          <cell r="E700">
            <v>0</v>
          </cell>
          <cell r="F700">
            <v>5</v>
          </cell>
          <cell r="G700">
            <v>0</v>
          </cell>
          <cell r="H700">
            <v>5</v>
          </cell>
          <cell r="I700">
            <v>21</v>
          </cell>
          <cell r="J700">
            <v>21</v>
          </cell>
          <cell r="K700">
            <v>0</v>
          </cell>
          <cell r="L700">
            <v>0</v>
          </cell>
          <cell r="M700">
            <v>0</v>
          </cell>
        </row>
        <row r="701">
          <cell r="B701" t="str">
            <v>梁健B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</v>
          </cell>
          <cell r="J701">
            <v>19</v>
          </cell>
          <cell r="K701">
            <v>0</v>
          </cell>
          <cell r="L701">
            <v>0</v>
          </cell>
          <cell r="M701">
            <v>0</v>
          </cell>
        </row>
        <row r="702">
          <cell r="B702" t="str">
            <v>黎冠祥</v>
          </cell>
          <cell r="C702">
            <v>0</v>
          </cell>
          <cell r="D702">
            <v>0</v>
          </cell>
          <cell r="E702">
            <v>0</v>
          </cell>
          <cell r="F702">
            <v>5</v>
          </cell>
          <cell r="G702">
            <v>5</v>
          </cell>
          <cell r="H702">
            <v>0</v>
          </cell>
          <cell r="I702">
            <v>21</v>
          </cell>
          <cell r="J702">
            <v>21</v>
          </cell>
          <cell r="K702">
            <v>0</v>
          </cell>
          <cell r="L702">
            <v>0</v>
          </cell>
          <cell r="M702">
            <v>0</v>
          </cell>
        </row>
        <row r="703">
          <cell r="B703" t="str">
            <v>赵凡</v>
          </cell>
          <cell r="C703">
            <v>0</v>
          </cell>
          <cell r="D703">
            <v>0</v>
          </cell>
          <cell r="E703">
            <v>0</v>
          </cell>
          <cell r="F703">
            <v>10</v>
          </cell>
          <cell r="G703">
            <v>11</v>
          </cell>
          <cell r="H703">
            <v>-1</v>
          </cell>
          <cell r="I703">
            <v>21</v>
          </cell>
          <cell r="J703">
            <v>21</v>
          </cell>
          <cell r="K703">
            <v>0</v>
          </cell>
          <cell r="L703">
            <v>0</v>
          </cell>
          <cell r="M703">
            <v>0</v>
          </cell>
        </row>
        <row r="704">
          <cell r="B704" t="str">
            <v>薛金连</v>
          </cell>
          <cell r="C704">
            <v>0</v>
          </cell>
          <cell r="D704">
            <v>0</v>
          </cell>
          <cell r="E704">
            <v>0</v>
          </cell>
          <cell r="F704">
            <v>10</v>
          </cell>
          <cell r="G704">
            <v>6</v>
          </cell>
          <cell r="H704">
            <v>4</v>
          </cell>
          <cell r="I704">
            <v>21</v>
          </cell>
          <cell r="J704">
            <v>21</v>
          </cell>
          <cell r="K704">
            <v>0</v>
          </cell>
          <cell r="L704">
            <v>0</v>
          </cell>
          <cell r="M704">
            <v>0</v>
          </cell>
        </row>
        <row r="705">
          <cell r="B705" t="str">
            <v>熊兰</v>
          </cell>
          <cell r="C705">
            <v>0</v>
          </cell>
          <cell r="D705">
            <v>0</v>
          </cell>
          <cell r="E705">
            <v>0</v>
          </cell>
          <cell r="F705">
            <v>5</v>
          </cell>
          <cell r="G705">
            <v>0</v>
          </cell>
          <cell r="H705">
            <v>5</v>
          </cell>
          <cell r="I705">
            <v>21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B706" t="str">
            <v>梁雪敏</v>
          </cell>
          <cell r="C706">
            <v>0</v>
          </cell>
          <cell r="D706">
            <v>0</v>
          </cell>
          <cell r="E706">
            <v>0</v>
          </cell>
          <cell r="F706">
            <v>5</v>
          </cell>
          <cell r="G706">
            <v>9</v>
          </cell>
          <cell r="H706">
            <v>-4</v>
          </cell>
          <cell r="I706">
            <v>21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B707" t="str">
            <v>梁文锐</v>
          </cell>
          <cell r="C707">
            <v>0</v>
          </cell>
          <cell r="D707">
            <v>0</v>
          </cell>
          <cell r="E707">
            <v>0</v>
          </cell>
          <cell r="F707">
            <v>5</v>
          </cell>
          <cell r="G707">
            <v>5</v>
          </cell>
          <cell r="H707">
            <v>0</v>
          </cell>
          <cell r="I707">
            <v>21</v>
          </cell>
          <cell r="J707">
            <v>21</v>
          </cell>
          <cell r="K707">
            <v>0</v>
          </cell>
          <cell r="L707">
            <v>0</v>
          </cell>
          <cell r="M707">
            <v>0</v>
          </cell>
        </row>
        <row r="708">
          <cell r="B708" t="str">
            <v>杜海茵</v>
          </cell>
          <cell r="C708">
            <v>0</v>
          </cell>
          <cell r="D708">
            <v>0</v>
          </cell>
          <cell r="E708">
            <v>0</v>
          </cell>
          <cell r="F708">
            <v>10</v>
          </cell>
          <cell r="G708">
            <v>1</v>
          </cell>
          <cell r="H708">
            <v>9</v>
          </cell>
          <cell r="I708">
            <v>21</v>
          </cell>
          <cell r="J708">
            <v>21</v>
          </cell>
          <cell r="K708">
            <v>0</v>
          </cell>
          <cell r="L708">
            <v>0</v>
          </cell>
          <cell r="M708">
            <v>0</v>
          </cell>
        </row>
        <row r="709">
          <cell r="B709" t="str">
            <v>岑冠开</v>
          </cell>
          <cell r="C709">
            <v>0</v>
          </cell>
          <cell r="D709">
            <v>0</v>
          </cell>
          <cell r="E709">
            <v>0</v>
          </cell>
          <cell r="F709">
            <v>5</v>
          </cell>
          <cell r="G709">
            <v>5</v>
          </cell>
          <cell r="H709">
            <v>0</v>
          </cell>
          <cell r="I709">
            <v>21</v>
          </cell>
          <cell r="J709">
            <v>21</v>
          </cell>
          <cell r="K709">
            <v>0</v>
          </cell>
          <cell r="L709">
            <v>0</v>
          </cell>
          <cell r="M709">
            <v>0</v>
          </cell>
        </row>
        <row r="710">
          <cell r="B710" t="str">
            <v>吴彩兰</v>
          </cell>
          <cell r="C710">
            <v>0</v>
          </cell>
          <cell r="D710">
            <v>0</v>
          </cell>
          <cell r="E710">
            <v>0</v>
          </cell>
          <cell r="F710">
            <v>10</v>
          </cell>
          <cell r="G710">
            <v>14</v>
          </cell>
          <cell r="H710">
            <v>-4</v>
          </cell>
          <cell r="I710">
            <v>21</v>
          </cell>
          <cell r="J710">
            <v>21</v>
          </cell>
          <cell r="K710">
            <v>0</v>
          </cell>
          <cell r="L710">
            <v>0</v>
          </cell>
          <cell r="M710">
            <v>0</v>
          </cell>
        </row>
        <row r="711">
          <cell r="B711" t="str">
            <v>卢艳</v>
          </cell>
          <cell r="C711">
            <v>0</v>
          </cell>
          <cell r="D711">
            <v>0</v>
          </cell>
          <cell r="E711">
            <v>0</v>
          </cell>
          <cell r="F711">
            <v>10</v>
          </cell>
          <cell r="G711">
            <v>9</v>
          </cell>
          <cell r="H711">
            <v>1</v>
          </cell>
          <cell r="I711">
            <v>21</v>
          </cell>
          <cell r="J711">
            <v>21</v>
          </cell>
          <cell r="K711">
            <v>0</v>
          </cell>
          <cell r="L711">
            <v>0</v>
          </cell>
          <cell r="M711">
            <v>0</v>
          </cell>
        </row>
        <row r="712">
          <cell r="B712" t="str">
            <v>余晓聪</v>
          </cell>
          <cell r="C712">
            <v>0</v>
          </cell>
          <cell r="D712">
            <v>0</v>
          </cell>
          <cell r="E712">
            <v>0</v>
          </cell>
          <cell r="F712">
            <v>5</v>
          </cell>
          <cell r="G712">
            <v>5</v>
          </cell>
          <cell r="H712">
            <v>0</v>
          </cell>
          <cell r="I712">
            <v>21</v>
          </cell>
          <cell r="J712">
            <v>21</v>
          </cell>
          <cell r="K712">
            <v>0</v>
          </cell>
          <cell r="L712">
            <v>0</v>
          </cell>
          <cell r="M712">
            <v>0</v>
          </cell>
        </row>
        <row r="713">
          <cell r="B713" t="str">
            <v>吴兰芬</v>
          </cell>
          <cell r="C713">
            <v>0</v>
          </cell>
          <cell r="D713">
            <v>0</v>
          </cell>
          <cell r="E713">
            <v>0</v>
          </cell>
          <cell r="F713">
            <v>10</v>
          </cell>
          <cell r="G713">
            <v>10</v>
          </cell>
          <cell r="H713">
            <v>0</v>
          </cell>
          <cell r="I713">
            <v>21</v>
          </cell>
          <cell r="J713">
            <v>21</v>
          </cell>
          <cell r="K713">
            <v>0</v>
          </cell>
          <cell r="L713">
            <v>0</v>
          </cell>
          <cell r="M713">
            <v>0</v>
          </cell>
        </row>
        <row r="714">
          <cell r="B714" t="str">
            <v>黄锐贤</v>
          </cell>
          <cell r="C714">
            <v>0</v>
          </cell>
          <cell r="D714">
            <v>0</v>
          </cell>
          <cell r="E714">
            <v>0</v>
          </cell>
          <cell r="F714">
            <v>10</v>
          </cell>
          <cell r="G714">
            <v>4</v>
          </cell>
          <cell r="H714">
            <v>6</v>
          </cell>
          <cell r="I714">
            <v>21</v>
          </cell>
          <cell r="J714">
            <v>21</v>
          </cell>
          <cell r="K714">
            <v>0</v>
          </cell>
          <cell r="L714">
            <v>0</v>
          </cell>
          <cell r="M714">
            <v>0</v>
          </cell>
        </row>
        <row r="715">
          <cell r="B715" t="str">
            <v>李惠东</v>
          </cell>
          <cell r="C715">
            <v>0</v>
          </cell>
          <cell r="D715">
            <v>0</v>
          </cell>
          <cell r="E715">
            <v>0</v>
          </cell>
          <cell r="F715">
            <v>10</v>
          </cell>
          <cell r="G715">
            <v>10</v>
          </cell>
          <cell r="H715">
            <v>0</v>
          </cell>
          <cell r="I715">
            <v>21</v>
          </cell>
          <cell r="J715">
            <v>21</v>
          </cell>
          <cell r="K715">
            <v>0</v>
          </cell>
          <cell r="L715">
            <v>0</v>
          </cell>
          <cell r="M715">
            <v>0</v>
          </cell>
        </row>
        <row r="716">
          <cell r="B716" t="str">
            <v>喻晓明</v>
          </cell>
          <cell r="C716">
            <v>0</v>
          </cell>
          <cell r="D716">
            <v>0</v>
          </cell>
          <cell r="E716">
            <v>0</v>
          </cell>
          <cell r="F716">
            <v>10</v>
          </cell>
          <cell r="G716">
            <v>7</v>
          </cell>
          <cell r="H716">
            <v>3</v>
          </cell>
          <cell r="I716">
            <v>21</v>
          </cell>
          <cell r="J716">
            <v>21</v>
          </cell>
          <cell r="K716">
            <v>0</v>
          </cell>
          <cell r="L716">
            <v>0</v>
          </cell>
          <cell r="M716">
            <v>0</v>
          </cell>
        </row>
        <row r="717">
          <cell r="B717" t="str">
            <v>唐勇胜</v>
          </cell>
          <cell r="C717">
            <v>0</v>
          </cell>
          <cell r="D717">
            <v>0</v>
          </cell>
          <cell r="E717">
            <v>0</v>
          </cell>
          <cell r="F717">
            <v>10</v>
          </cell>
          <cell r="G717">
            <v>7</v>
          </cell>
          <cell r="H717">
            <v>3</v>
          </cell>
          <cell r="I717">
            <v>21</v>
          </cell>
          <cell r="J717">
            <v>21</v>
          </cell>
          <cell r="K717">
            <v>0</v>
          </cell>
          <cell r="L717">
            <v>0</v>
          </cell>
          <cell r="M717">
            <v>0</v>
          </cell>
        </row>
        <row r="718">
          <cell r="B718" t="str">
            <v>吴永铭</v>
          </cell>
          <cell r="C718">
            <v>0</v>
          </cell>
          <cell r="D718">
            <v>0</v>
          </cell>
          <cell r="E718">
            <v>0</v>
          </cell>
          <cell r="F718">
            <v>5</v>
          </cell>
          <cell r="G718">
            <v>8</v>
          </cell>
          <cell r="H718">
            <v>-3</v>
          </cell>
          <cell r="I718">
            <v>21</v>
          </cell>
          <cell r="J718">
            <v>21</v>
          </cell>
          <cell r="K718">
            <v>0</v>
          </cell>
          <cell r="L718">
            <v>0</v>
          </cell>
          <cell r="M718">
            <v>0</v>
          </cell>
        </row>
        <row r="719">
          <cell r="B719" t="str">
            <v>吴霜娴</v>
          </cell>
          <cell r="C719">
            <v>0</v>
          </cell>
          <cell r="D719">
            <v>0</v>
          </cell>
          <cell r="E719">
            <v>0</v>
          </cell>
          <cell r="F719">
            <v>5</v>
          </cell>
          <cell r="G719">
            <v>0</v>
          </cell>
          <cell r="H719">
            <v>5</v>
          </cell>
          <cell r="I719">
            <v>21</v>
          </cell>
          <cell r="J719">
            <v>21</v>
          </cell>
          <cell r="K719">
            <v>0</v>
          </cell>
          <cell r="L719">
            <v>0</v>
          </cell>
          <cell r="M719">
            <v>0</v>
          </cell>
        </row>
        <row r="720">
          <cell r="B720" t="str">
            <v>陈桂延</v>
          </cell>
          <cell r="C720">
            <v>0</v>
          </cell>
          <cell r="D720">
            <v>0</v>
          </cell>
          <cell r="E720">
            <v>0</v>
          </cell>
          <cell r="F720">
            <v>15</v>
          </cell>
          <cell r="G720">
            <v>7</v>
          </cell>
          <cell r="H720">
            <v>8</v>
          </cell>
          <cell r="I720">
            <v>21</v>
          </cell>
          <cell r="J720">
            <v>21</v>
          </cell>
          <cell r="K720">
            <v>0</v>
          </cell>
          <cell r="L720">
            <v>0</v>
          </cell>
          <cell r="M720">
            <v>0</v>
          </cell>
        </row>
        <row r="721">
          <cell r="B721" t="str">
            <v>陈尚娜</v>
          </cell>
          <cell r="C721">
            <v>0</v>
          </cell>
          <cell r="D721">
            <v>0</v>
          </cell>
          <cell r="E721">
            <v>0</v>
          </cell>
          <cell r="F721">
            <v>5</v>
          </cell>
          <cell r="G721">
            <v>11</v>
          </cell>
          <cell r="H721">
            <v>-6</v>
          </cell>
          <cell r="I721">
            <v>21</v>
          </cell>
          <cell r="J721">
            <v>21</v>
          </cell>
          <cell r="K721">
            <v>0</v>
          </cell>
          <cell r="L721">
            <v>0</v>
          </cell>
          <cell r="M721">
            <v>0</v>
          </cell>
        </row>
        <row r="722">
          <cell r="B722" t="str">
            <v>赖凯威</v>
          </cell>
          <cell r="C722">
            <v>0</v>
          </cell>
          <cell r="D722">
            <v>0</v>
          </cell>
          <cell r="E722">
            <v>0</v>
          </cell>
          <cell r="F722">
            <v>5</v>
          </cell>
          <cell r="G722">
            <v>0</v>
          </cell>
          <cell r="H722">
            <v>5</v>
          </cell>
          <cell r="I722">
            <v>21</v>
          </cell>
          <cell r="J722">
            <v>21</v>
          </cell>
          <cell r="K722">
            <v>0</v>
          </cell>
          <cell r="L722">
            <v>0</v>
          </cell>
          <cell r="M722">
            <v>0</v>
          </cell>
        </row>
        <row r="723">
          <cell r="B723" t="str">
            <v>蔡军</v>
          </cell>
          <cell r="C723">
            <v>0</v>
          </cell>
          <cell r="D723">
            <v>0</v>
          </cell>
          <cell r="E723">
            <v>0</v>
          </cell>
          <cell r="F723">
            <v>5</v>
          </cell>
          <cell r="G723">
            <v>3</v>
          </cell>
          <cell r="H723">
            <v>2</v>
          </cell>
          <cell r="I723">
            <v>21</v>
          </cell>
          <cell r="J723">
            <v>21</v>
          </cell>
          <cell r="K723">
            <v>0</v>
          </cell>
          <cell r="L723">
            <v>0</v>
          </cell>
          <cell r="M723">
            <v>0</v>
          </cell>
        </row>
        <row r="724">
          <cell r="B724" t="str">
            <v>江晶</v>
          </cell>
          <cell r="C724">
            <v>0</v>
          </cell>
          <cell r="D724">
            <v>0</v>
          </cell>
          <cell r="E724">
            <v>0</v>
          </cell>
          <cell r="F724">
            <v>5</v>
          </cell>
          <cell r="G724">
            <v>4</v>
          </cell>
          <cell r="H724">
            <v>1</v>
          </cell>
          <cell r="I724">
            <v>21</v>
          </cell>
          <cell r="J724">
            <v>21</v>
          </cell>
          <cell r="K724">
            <v>0</v>
          </cell>
          <cell r="L724">
            <v>0</v>
          </cell>
          <cell r="M724">
            <v>0</v>
          </cell>
        </row>
        <row r="725">
          <cell r="B725" t="str">
            <v>梁华康</v>
          </cell>
          <cell r="C725">
            <v>0</v>
          </cell>
          <cell r="D725">
            <v>0</v>
          </cell>
          <cell r="E725">
            <v>0</v>
          </cell>
          <cell r="F725">
            <v>5</v>
          </cell>
          <cell r="G725">
            <v>0</v>
          </cell>
          <cell r="H725">
            <v>5</v>
          </cell>
          <cell r="I725">
            <v>21</v>
          </cell>
          <cell r="J725">
            <v>21</v>
          </cell>
          <cell r="K725">
            <v>0</v>
          </cell>
          <cell r="L725">
            <v>0</v>
          </cell>
          <cell r="M725">
            <v>0</v>
          </cell>
        </row>
        <row r="726">
          <cell r="B726" t="str">
            <v>梁伟洪</v>
          </cell>
          <cell r="C726">
            <v>0</v>
          </cell>
          <cell r="D726">
            <v>0</v>
          </cell>
          <cell r="E726">
            <v>0</v>
          </cell>
          <cell r="F726">
            <v>15</v>
          </cell>
          <cell r="G726">
            <v>6</v>
          </cell>
          <cell r="H726">
            <v>7</v>
          </cell>
          <cell r="I726">
            <v>21</v>
          </cell>
          <cell r="J726">
            <v>19</v>
          </cell>
          <cell r="K726">
            <v>0</v>
          </cell>
          <cell r="L726">
            <v>0</v>
          </cell>
          <cell r="M726">
            <v>2</v>
          </cell>
        </row>
        <row r="727">
          <cell r="B727" t="str">
            <v>张慧A</v>
          </cell>
          <cell r="C727">
            <v>0</v>
          </cell>
          <cell r="D727">
            <v>0</v>
          </cell>
          <cell r="E727">
            <v>0</v>
          </cell>
          <cell r="F727">
            <v>10</v>
          </cell>
          <cell r="G727">
            <v>13</v>
          </cell>
          <cell r="H727">
            <v>-3</v>
          </cell>
          <cell r="I727">
            <v>21</v>
          </cell>
          <cell r="J727">
            <v>21</v>
          </cell>
          <cell r="K727">
            <v>0</v>
          </cell>
          <cell r="L727">
            <v>0</v>
          </cell>
          <cell r="M727">
            <v>0</v>
          </cell>
        </row>
        <row r="728">
          <cell r="B728" t="str">
            <v>周斐</v>
          </cell>
          <cell r="C728">
            <v>0</v>
          </cell>
          <cell r="D728">
            <v>0</v>
          </cell>
          <cell r="E728">
            <v>0</v>
          </cell>
          <cell r="F728">
            <v>5</v>
          </cell>
          <cell r="G728">
            <v>3</v>
          </cell>
          <cell r="H728">
            <v>2</v>
          </cell>
          <cell r="I728">
            <v>21</v>
          </cell>
          <cell r="J728">
            <v>17</v>
          </cell>
          <cell r="K728">
            <v>0</v>
          </cell>
          <cell r="L728">
            <v>0</v>
          </cell>
          <cell r="M728">
            <v>0</v>
          </cell>
        </row>
        <row r="729">
          <cell r="B729" t="str">
            <v>吕盼</v>
          </cell>
          <cell r="C729">
            <v>0</v>
          </cell>
          <cell r="D729">
            <v>0</v>
          </cell>
          <cell r="E729">
            <v>0</v>
          </cell>
          <cell r="F729">
            <v>5</v>
          </cell>
          <cell r="G729">
            <v>3</v>
          </cell>
          <cell r="H729">
            <v>2</v>
          </cell>
          <cell r="I729">
            <v>21</v>
          </cell>
          <cell r="J729">
            <v>21</v>
          </cell>
          <cell r="K729">
            <v>0</v>
          </cell>
          <cell r="L729">
            <v>0</v>
          </cell>
          <cell r="M729">
            <v>0</v>
          </cell>
        </row>
        <row r="730">
          <cell r="B730" t="str">
            <v>刘恒</v>
          </cell>
          <cell r="C730">
            <v>0</v>
          </cell>
          <cell r="D730">
            <v>0</v>
          </cell>
          <cell r="E730">
            <v>0</v>
          </cell>
          <cell r="F730">
            <v>5</v>
          </cell>
          <cell r="G730">
            <v>5</v>
          </cell>
          <cell r="H730">
            <v>0</v>
          </cell>
          <cell r="I730">
            <v>21</v>
          </cell>
          <cell r="J730">
            <v>21</v>
          </cell>
          <cell r="K730">
            <v>0</v>
          </cell>
          <cell r="L730">
            <v>0</v>
          </cell>
          <cell r="M730">
            <v>0</v>
          </cell>
        </row>
        <row r="731">
          <cell r="B731" t="str">
            <v>关嘉伟</v>
          </cell>
          <cell r="C731">
            <v>0</v>
          </cell>
          <cell r="D731">
            <v>0</v>
          </cell>
          <cell r="E731">
            <v>0</v>
          </cell>
          <cell r="F731">
            <v>5</v>
          </cell>
          <cell r="G731">
            <v>4</v>
          </cell>
          <cell r="H731">
            <v>1</v>
          </cell>
          <cell r="I731">
            <v>21</v>
          </cell>
          <cell r="J731">
            <v>21</v>
          </cell>
          <cell r="K731">
            <v>0</v>
          </cell>
          <cell r="L731">
            <v>0</v>
          </cell>
          <cell r="M731">
            <v>0</v>
          </cell>
        </row>
        <row r="732">
          <cell r="B732" t="str">
            <v>蔡展月</v>
          </cell>
          <cell r="C732">
            <v>0</v>
          </cell>
          <cell r="D732">
            <v>0</v>
          </cell>
          <cell r="E732">
            <v>0</v>
          </cell>
          <cell r="F732">
            <v>15</v>
          </cell>
          <cell r="G732">
            <v>0</v>
          </cell>
          <cell r="H732">
            <v>15</v>
          </cell>
          <cell r="I732">
            <v>21</v>
          </cell>
          <cell r="J732">
            <v>21</v>
          </cell>
          <cell r="K732">
            <v>0</v>
          </cell>
          <cell r="L732">
            <v>0</v>
          </cell>
          <cell r="M732">
            <v>0</v>
          </cell>
        </row>
        <row r="733">
          <cell r="B733" t="str">
            <v>林钲倍</v>
          </cell>
          <cell r="C733">
            <v>0</v>
          </cell>
          <cell r="D733">
            <v>0</v>
          </cell>
          <cell r="E733">
            <v>0</v>
          </cell>
          <cell r="F733">
            <v>5</v>
          </cell>
          <cell r="G733">
            <v>0</v>
          </cell>
          <cell r="H733">
            <v>5</v>
          </cell>
          <cell r="I733">
            <v>21</v>
          </cell>
          <cell r="J733">
            <v>21</v>
          </cell>
          <cell r="K733">
            <v>0</v>
          </cell>
          <cell r="L733">
            <v>0</v>
          </cell>
          <cell r="M733">
            <v>0</v>
          </cell>
        </row>
        <row r="734">
          <cell r="B734" t="str">
            <v>吴惠群</v>
          </cell>
          <cell r="C734">
            <v>0</v>
          </cell>
          <cell r="D734">
            <v>0</v>
          </cell>
          <cell r="E734">
            <v>0</v>
          </cell>
          <cell r="F734">
            <v>15</v>
          </cell>
          <cell r="G734">
            <v>5</v>
          </cell>
          <cell r="H734">
            <v>10</v>
          </cell>
          <cell r="I734">
            <v>21</v>
          </cell>
          <cell r="J734">
            <v>21</v>
          </cell>
          <cell r="K734">
            <v>0</v>
          </cell>
          <cell r="L734">
            <v>0</v>
          </cell>
          <cell r="M734">
            <v>0</v>
          </cell>
        </row>
        <row r="735">
          <cell r="B735" t="str">
            <v>郭旭峰</v>
          </cell>
          <cell r="C735">
            <v>0</v>
          </cell>
          <cell r="D735">
            <v>0</v>
          </cell>
          <cell r="E735">
            <v>0</v>
          </cell>
          <cell r="F735">
            <v>5</v>
          </cell>
          <cell r="G735">
            <v>0</v>
          </cell>
          <cell r="H735">
            <v>5</v>
          </cell>
          <cell r="I735">
            <v>21</v>
          </cell>
          <cell r="J735">
            <v>21</v>
          </cell>
          <cell r="K735">
            <v>0</v>
          </cell>
          <cell r="L735">
            <v>0</v>
          </cell>
          <cell r="M735">
            <v>0</v>
          </cell>
        </row>
        <row r="736">
          <cell r="B736" t="str">
            <v>谭土原</v>
          </cell>
          <cell r="C736">
            <v>0</v>
          </cell>
          <cell r="D736">
            <v>0</v>
          </cell>
          <cell r="E736">
            <v>0</v>
          </cell>
          <cell r="F736">
            <v>5</v>
          </cell>
          <cell r="G736">
            <v>5</v>
          </cell>
          <cell r="H736">
            <v>0</v>
          </cell>
          <cell r="I736">
            <v>21</v>
          </cell>
          <cell r="J736">
            <v>21</v>
          </cell>
          <cell r="K736">
            <v>0</v>
          </cell>
          <cell r="L736">
            <v>0</v>
          </cell>
          <cell r="M736">
            <v>0</v>
          </cell>
        </row>
        <row r="737">
          <cell r="B737" t="str">
            <v>王跃儒</v>
          </cell>
          <cell r="C737">
            <v>0</v>
          </cell>
          <cell r="D737">
            <v>0</v>
          </cell>
          <cell r="E737">
            <v>0</v>
          </cell>
          <cell r="F737">
            <v>5</v>
          </cell>
          <cell r="G737">
            <v>3</v>
          </cell>
          <cell r="H737">
            <v>2</v>
          </cell>
          <cell r="I737">
            <v>21</v>
          </cell>
          <cell r="J737">
            <v>21</v>
          </cell>
          <cell r="K737">
            <v>0</v>
          </cell>
          <cell r="L737">
            <v>0</v>
          </cell>
          <cell r="M737">
            <v>0</v>
          </cell>
        </row>
        <row r="738">
          <cell r="B738" t="str">
            <v>王巧明</v>
          </cell>
          <cell r="C738">
            <v>0</v>
          </cell>
          <cell r="D738">
            <v>0</v>
          </cell>
          <cell r="E738">
            <v>0</v>
          </cell>
          <cell r="F738">
            <v>10</v>
          </cell>
          <cell r="G738">
            <v>2</v>
          </cell>
          <cell r="H738">
            <v>8</v>
          </cell>
          <cell r="I738">
            <v>21</v>
          </cell>
          <cell r="J738">
            <v>21</v>
          </cell>
          <cell r="K738">
            <v>0</v>
          </cell>
          <cell r="L738">
            <v>0</v>
          </cell>
          <cell r="M738">
            <v>0</v>
          </cell>
        </row>
        <row r="739">
          <cell r="B739" t="str">
            <v>林志峰</v>
          </cell>
          <cell r="C739">
            <v>0</v>
          </cell>
          <cell r="D739">
            <v>0</v>
          </cell>
          <cell r="E739">
            <v>0</v>
          </cell>
          <cell r="F739">
            <v>5</v>
          </cell>
          <cell r="G739">
            <v>3</v>
          </cell>
          <cell r="H739">
            <v>2</v>
          </cell>
          <cell r="I739">
            <v>21</v>
          </cell>
          <cell r="J739">
            <v>21</v>
          </cell>
          <cell r="K739">
            <v>0</v>
          </cell>
          <cell r="L739">
            <v>0</v>
          </cell>
          <cell r="M739">
            <v>0</v>
          </cell>
        </row>
        <row r="740">
          <cell r="B740" t="str">
            <v>林尉龙</v>
          </cell>
          <cell r="C740">
            <v>0</v>
          </cell>
          <cell r="D740">
            <v>0</v>
          </cell>
          <cell r="E740">
            <v>0</v>
          </cell>
          <cell r="F740">
            <v>5</v>
          </cell>
          <cell r="G740">
            <v>4</v>
          </cell>
          <cell r="H740">
            <v>1</v>
          </cell>
          <cell r="I740">
            <v>21</v>
          </cell>
          <cell r="J740">
            <v>21</v>
          </cell>
          <cell r="K740">
            <v>0</v>
          </cell>
          <cell r="L740">
            <v>0</v>
          </cell>
          <cell r="M740">
            <v>0</v>
          </cell>
        </row>
        <row r="741">
          <cell r="B741" t="str">
            <v>李宗东</v>
          </cell>
          <cell r="C741">
            <v>0</v>
          </cell>
          <cell r="D741">
            <v>0</v>
          </cell>
          <cell r="E741">
            <v>0</v>
          </cell>
          <cell r="F741">
            <v>10</v>
          </cell>
          <cell r="G741">
            <v>8</v>
          </cell>
          <cell r="H741">
            <v>2</v>
          </cell>
          <cell r="I741">
            <v>21</v>
          </cell>
          <cell r="J741">
            <v>21</v>
          </cell>
          <cell r="K741">
            <v>0</v>
          </cell>
          <cell r="L741">
            <v>0</v>
          </cell>
          <cell r="M741">
            <v>0</v>
          </cell>
        </row>
        <row r="742">
          <cell r="B742" t="str">
            <v>彭令</v>
          </cell>
          <cell r="C742">
            <v>0</v>
          </cell>
          <cell r="D742">
            <v>0</v>
          </cell>
          <cell r="E742">
            <v>0</v>
          </cell>
          <cell r="F742">
            <v>5</v>
          </cell>
          <cell r="G742">
            <v>1</v>
          </cell>
          <cell r="H742">
            <v>4</v>
          </cell>
          <cell r="I742">
            <v>21</v>
          </cell>
          <cell r="J742">
            <v>21</v>
          </cell>
          <cell r="K742">
            <v>0</v>
          </cell>
          <cell r="L742">
            <v>0</v>
          </cell>
          <cell r="M742">
            <v>0</v>
          </cell>
        </row>
        <row r="743">
          <cell r="B743" t="str">
            <v>吕莹亮</v>
          </cell>
          <cell r="C743">
            <v>0</v>
          </cell>
          <cell r="D743">
            <v>0</v>
          </cell>
          <cell r="E743">
            <v>0</v>
          </cell>
          <cell r="F743">
            <v>10</v>
          </cell>
          <cell r="G743">
            <v>3</v>
          </cell>
          <cell r="H743">
            <v>7</v>
          </cell>
          <cell r="I743">
            <v>21</v>
          </cell>
          <cell r="J743">
            <v>21</v>
          </cell>
          <cell r="K743">
            <v>0</v>
          </cell>
          <cell r="L743">
            <v>0</v>
          </cell>
          <cell r="M743">
            <v>0</v>
          </cell>
        </row>
        <row r="744">
          <cell r="B744" t="str">
            <v>卢峰</v>
          </cell>
          <cell r="C744">
            <v>0</v>
          </cell>
          <cell r="D744">
            <v>0</v>
          </cell>
          <cell r="E744">
            <v>0</v>
          </cell>
          <cell r="F744">
            <v>5</v>
          </cell>
          <cell r="G744">
            <v>1</v>
          </cell>
          <cell r="H744">
            <v>4</v>
          </cell>
          <cell r="I744">
            <v>21</v>
          </cell>
          <cell r="J744">
            <v>21</v>
          </cell>
          <cell r="K744">
            <v>0</v>
          </cell>
          <cell r="L744">
            <v>0</v>
          </cell>
          <cell r="M744">
            <v>0</v>
          </cell>
        </row>
        <row r="745">
          <cell r="B745" t="str">
            <v>仇盛</v>
          </cell>
          <cell r="C745">
            <v>0</v>
          </cell>
          <cell r="D745">
            <v>0</v>
          </cell>
          <cell r="E745">
            <v>0</v>
          </cell>
          <cell r="F745">
            <v>5</v>
          </cell>
          <cell r="G745">
            <v>8</v>
          </cell>
          <cell r="H745">
            <v>-3</v>
          </cell>
          <cell r="I745">
            <v>21</v>
          </cell>
          <cell r="J745">
            <v>21</v>
          </cell>
          <cell r="K745">
            <v>0</v>
          </cell>
          <cell r="L745">
            <v>0</v>
          </cell>
          <cell r="M745">
            <v>0</v>
          </cell>
        </row>
        <row r="746">
          <cell r="B746" t="str">
            <v>钟健</v>
          </cell>
          <cell r="C746">
            <v>0</v>
          </cell>
          <cell r="D746">
            <v>0</v>
          </cell>
          <cell r="E746">
            <v>0</v>
          </cell>
          <cell r="F746">
            <v>10</v>
          </cell>
          <cell r="G746">
            <v>8</v>
          </cell>
          <cell r="H746">
            <v>2</v>
          </cell>
          <cell r="I746">
            <v>21</v>
          </cell>
          <cell r="J746">
            <v>21</v>
          </cell>
          <cell r="K746">
            <v>0</v>
          </cell>
          <cell r="L746">
            <v>0</v>
          </cell>
          <cell r="M746">
            <v>0</v>
          </cell>
        </row>
        <row r="747">
          <cell r="B747" t="str">
            <v>关友亮</v>
          </cell>
          <cell r="C747">
            <v>0</v>
          </cell>
          <cell r="D747">
            <v>0</v>
          </cell>
          <cell r="E747">
            <v>0</v>
          </cell>
          <cell r="F747">
            <v>5</v>
          </cell>
          <cell r="G747">
            <v>3</v>
          </cell>
          <cell r="H747">
            <v>2</v>
          </cell>
          <cell r="I747">
            <v>21</v>
          </cell>
          <cell r="J747">
            <v>21</v>
          </cell>
          <cell r="K747">
            <v>0</v>
          </cell>
          <cell r="L747">
            <v>0</v>
          </cell>
          <cell r="M747">
            <v>0</v>
          </cell>
        </row>
        <row r="748">
          <cell r="B748" t="str">
            <v>蔡晓云</v>
          </cell>
          <cell r="C748">
            <v>0</v>
          </cell>
          <cell r="D748">
            <v>0</v>
          </cell>
          <cell r="E748">
            <v>0</v>
          </cell>
          <cell r="F748">
            <v>10</v>
          </cell>
          <cell r="G748">
            <v>0</v>
          </cell>
          <cell r="H748">
            <v>10</v>
          </cell>
          <cell r="I748">
            <v>21</v>
          </cell>
          <cell r="J748">
            <v>21</v>
          </cell>
          <cell r="K748">
            <v>0</v>
          </cell>
          <cell r="L748">
            <v>0</v>
          </cell>
          <cell r="M748">
            <v>0</v>
          </cell>
        </row>
        <row r="749">
          <cell r="B749" t="str">
            <v>温林生</v>
          </cell>
          <cell r="C749">
            <v>0</v>
          </cell>
          <cell r="D749">
            <v>0</v>
          </cell>
          <cell r="E749">
            <v>0</v>
          </cell>
          <cell r="F749">
            <v>15</v>
          </cell>
          <cell r="G749">
            <v>16</v>
          </cell>
          <cell r="H749">
            <v>-1</v>
          </cell>
          <cell r="I749">
            <v>21</v>
          </cell>
          <cell r="J749">
            <v>21</v>
          </cell>
          <cell r="K749">
            <v>0</v>
          </cell>
          <cell r="L749">
            <v>0</v>
          </cell>
          <cell r="M749">
            <v>0</v>
          </cell>
        </row>
        <row r="750">
          <cell r="B750" t="str">
            <v>李海欢</v>
          </cell>
          <cell r="C750">
            <v>0</v>
          </cell>
          <cell r="D750">
            <v>0</v>
          </cell>
          <cell r="E750">
            <v>0</v>
          </cell>
          <cell r="F750">
            <v>15</v>
          </cell>
          <cell r="G750">
            <v>11</v>
          </cell>
          <cell r="H750">
            <v>4</v>
          </cell>
          <cell r="I750">
            <v>21</v>
          </cell>
          <cell r="J750">
            <v>21</v>
          </cell>
          <cell r="K750">
            <v>0</v>
          </cell>
          <cell r="L750">
            <v>0</v>
          </cell>
          <cell r="M750">
            <v>0</v>
          </cell>
        </row>
        <row r="751">
          <cell r="B751" t="str">
            <v>初杰</v>
          </cell>
          <cell r="C751">
            <v>0</v>
          </cell>
          <cell r="D751">
            <v>0</v>
          </cell>
          <cell r="E751">
            <v>0</v>
          </cell>
          <cell r="F751">
            <v>15</v>
          </cell>
          <cell r="G751">
            <v>14</v>
          </cell>
          <cell r="H751">
            <v>1</v>
          </cell>
          <cell r="I751">
            <v>21</v>
          </cell>
          <cell r="J751">
            <v>21</v>
          </cell>
          <cell r="K751">
            <v>0</v>
          </cell>
          <cell r="L751">
            <v>0</v>
          </cell>
          <cell r="M751">
            <v>0</v>
          </cell>
        </row>
        <row r="752">
          <cell r="B752" t="str">
            <v>黄海霞</v>
          </cell>
          <cell r="C752">
            <v>0</v>
          </cell>
          <cell r="D752">
            <v>0</v>
          </cell>
          <cell r="E752">
            <v>0</v>
          </cell>
          <cell r="F752">
            <v>5</v>
          </cell>
          <cell r="G752">
            <v>3</v>
          </cell>
          <cell r="H752">
            <v>2</v>
          </cell>
          <cell r="I752">
            <v>21</v>
          </cell>
          <cell r="J752">
            <v>22</v>
          </cell>
          <cell r="K752">
            <v>5.5</v>
          </cell>
          <cell r="L752">
            <v>0</v>
          </cell>
          <cell r="M752">
            <v>0</v>
          </cell>
        </row>
        <row r="753">
          <cell r="B753" t="str">
            <v>黄嘉欣</v>
          </cell>
          <cell r="C753">
            <v>0</v>
          </cell>
          <cell r="D753">
            <v>0</v>
          </cell>
          <cell r="E753">
            <v>0</v>
          </cell>
          <cell r="F753">
            <v>5</v>
          </cell>
          <cell r="G753">
            <v>7</v>
          </cell>
          <cell r="H753">
            <v>-2</v>
          </cell>
          <cell r="I753">
            <v>21</v>
          </cell>
          <cell r="J753">
            <v>21</v>
          </cell>
          <cell r="K753">
            <v>0</v>
          </cell>
          <cell r="L753">
            <v>0</v>
          </cell>
          <cell r="M753">
            <v>0</v>
          </cell>
        </row>
        <row r="754">
          <cell r="B754" t="str">
            <v>黄兰花</v>
          </cell>
          <cell r="C754">
            <v>0</v>
          </cell>
          <cell r="D754">
            <v>0</v>
          </cell>
          <cell r="E754">
            <v>0</v>
          </cell>
          <cell r="F754">
            <v>10</v>
          </cell>
          <cell r="G754">
            <v>10</v>
          </cell>
          <cell r="H754">
            <v>0</v>
          </cell>
          <cell r="I754">
            <v>21</v>
          </cell>
          <cell r="J754">
            <v>21</v>
          </cell>
          <cell r="K754">
            <v>0</v>
          </cell>
          <cell r="L754">
            <v>0</v>
          </cell>
          <cell r="M754">
            <v>0</v>
          </cell>
        </row>
        <row r="755">
          <cell r="B755" t="str">
            <v>麦健仪</v>
          </cell>
          <cell r="C755">
            <v>0</v>
          </cell>
          <cell r="D755">
            <v>0</v>
          </cell>
          <cell r="E755">
            <v>0</v>
          </cell>
          <cell r="F755">
            <v>10</v>
          </cell>
          <cell r="G755">
            <v>11</v>
          </cell>
          <cell r="H755">
            <v>-2</v>
          </cell>
          <cell r="I755">
            <v>21</v>
          </cell>
          <cell r="J755">
            <v>5</v>
          </cell>
          <cell r="K755">
            <v>0</v>
          </cell>
          <cell r="L755">
            <v>0</v>
          </cell>
          <cell r="M755">
            <v>1</v>
          </cell>
        </row>
        <row r="756">
          <cell r="B756" t="str">
            <v>魏建鸿</v>
          </cell>
          <cell r="C756">
            <v>0</v>
          </cell>
          <cell r="D756">
            <v>0</v>
          </cell>
          <cell r="E756">
            <v>0</v>
          </cell>
          <cell r="F756">
            <v>10</v>
          </cell>
          <cell r="G756">
            <v>9</v>
          </cell>
          <cell r="H756">
            <v>1</v>
          </cell>
          <cell r="I756">
            <v>21</v>
          </cell>
          <cell r="J756">
            <v>21</v>
          </cell>
          <cell r="K756">
            <v>0</v>
          </cell>
          <cell r="L756">
            <v>0</v>
          </cell>
          <cell r="M756">
            <v>0</v>
          </cell>
        </row>
        <row r="757">
          <cell r="B757" t="str">
            <v>陈思艳</v>
          </cell>
          <cell r="C757">
            <v>0</v>
          </cell>
          <cell r="D757">
            <v>0</v>
          </cell>
          <cell r="E757">
            <v>0</v>
          </cell>
          <cell r="F757">
            <v>10</v>
          </cell>
          <cell r="G757">
            <v>6</v>
          </cell>
          <cell r="H757">
            <v>4</v>
          </cell>
          <cell r="I757">
            <v>21</v>
          </cell>
          <cell r="J757">
            <v>22</v>
          </cell>
          <cell r="K757">
            <v>4</v>
          </cell>
          <cell r="L757">
            <v>0</v>
          </cell>
          <cell r="M757">
            <v>0</v>
          </cell>
        </row>
        <row r="758">
          <cell r="B758" t="str">
            <v>陈忆楼</v>
          </cell>
          <cell r="C758">
            <v>0</v>
          </cell>
          <cell r="D758">
            <v>0</v>
          </cell>
          <cell r="E758">
            <v>0</v>
          </cell>
          <cell r="F758">
            <v>5</v>
          </cell>
          <cell r="G758">
            <v>4</v>
          </cell>
          <cell r="H758">
            <v>1</v>
          </cell>
          <cell r="I758">
            <v>21</v>
          </cell>
          <cell r="J758">
            <v>21</v>
          </cell>
          <cell r="K758">
            <v>0</v>
          </cell>
          <cell r="L758">
            <v>0</v>
          </cell>
          <cell r="M758">
            <v>0</v>
          </cell>
        </row>
        <row r="759">
          <cell r="B759" t="str">
            <v>陈定班</v>
          </cell>
          <cell r="C759">
            <v>0</v>
          </cell>
          <cell r="D759">
            <v>0</v>
          </cell>
          <cell r="E759">
            <v>0</v>
          </cell>
          <cell r="F759">
            <v>10</v>
          </cell>
          <cell r="G759">
            <v>4</v>
          </cell>
          <cell r="H759">
            <v>6</v>
          </cell>
          <cell r="I759">
            <v>21</v>
          </cell>
          <cell r="J759">
            <v>23</v>
          </cell>
          <cell r="K759">
            <v>10</v>
          </cell>
          <cell r="L759">
            <v>0</v>
          </cell>
          <cell r="M759">
            <v>0</v>
          </cell>
        </row>
        <row r="760">
          <cell r="B760" t="str">
            <v>郭润球</v>
          </cell>
          <cell r="C760">
            <v>0</v>
          </cell>
          <cell r="D760">
            <v>0</v>
          </cell>
          <cell r="E760">
            <v>0</v>
          </cell>
          <cell r="F760">
            <v>10</v>
          </cell>
          <cell r="G760">
            <v>11</v>
          </cell>
          <cell r="H760">
            <v>-2</v>
          </cell>
          <cell r="I760">
            <v>21</v>
          </cell>
          <cell r="J760">
            <v>22</v>
          </cell>
          <cell r="K760">
            <v>21</v>
          </cell>
          <cell r="L760">
            <v>0</v>
          </cell>
          <cell r="M760">
            <v>1</v>
          </cell>
        </row>
        <row r="761">
          <cell r="B761" t="str">
            <v>覃弟安</v>
          </cell>
          <cell r="C761">
            <v>0</v>
          </cell>
          <cell r="D761">
            <v>0</v>
          </cell>
          <cell r="E761">
            <v>0</v>
          </cell>
          <cell r="F761">
            <v>15</v>
          </cell>
          <cell r="G761">
            <v>7</v>
          </cell>
          <cell r="H761">
            <v>8</v>
          </cell>
          <cell r="I761">
            <v>21</v>
          </cell>
          <cell r="J761">
            <v>25</v>
          </cell>
          <cell r="K761">
            <v>37</v>
          </cell>
          <cell r="L761">
            <v>0</v>
          </cell>
          <cell r="M761">
            <v>0</v>
          </cell>
        </row>
        <row r="762">
          <cell r="B762" t="str">
            <v>董结冰</v>
          </cell>
          <cell r="C762">
            <v>0</v>
          </cell>
          <cell r="D762">
            <v>0</v>
          </cell>
          <cell r="E762">
            <v>0</v>
          </cell>
          <cell r="F762">
            <v>15</v>
          </cell>
          <cell r="G762">
            <v>15</v>
          </cell>
          <cell r="H762">
            <v>0</v>
          </cell>
          <cell r="I762">
            <v>21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</row>
        <row r="763">
          <cell r="B763" t="str">
            <v>莫益间</v>
          </cell>
          <cell r="C763">
            <v>0</v>
          </cell>
          <cell r="D763">
            <v>0</v>
          </cell>
          <cell r="E763">
            <v>0</v>
          </cell>
          <cell r="F763">
            <v>5</v>
          </cell>
          <cell r="G763">
            <v>5</v>
          </cell>
          <cell r="H763">
            <v>0</v>
          </cell>
          <cell r="I763">
            <v>21</v>
          </cell>
          <cell r="J763">
            <v>21</v>
          </cell>
          <cell r="K763">
            <v>0</v>
          </cell>
          <cell r="L763">
            <v>0</v>
          </cell>
          <cell r="M763">
            <v>0</v>
          </cell>
        </row>
        <row r="764">
          <cell r="B764" t="str">
            <v>莫希文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21</v>
          </cell>
          <cell r="J764">
            <v>23</v>
          </cell>
          <cell r="K764">
            <v>13</v>
          </cell>
          <cell r="L764">
            <v>0</v>
          </cell>
          <cell r="M764">
            <v>0</v>
          </cell>
        </row>
        <row r="765">
          <cell r="B765" t="str">
            <v>江伟境</v>
          </cell>
          <cell r="C765">
            <v>0</v>
          </cell>
          <cell r="D765">
            <v>0</v>
          </cell>
          <cell r="E765">
            <v>0</v>
          </cell>
          <cell r="F765">
            <v>15</v>
          </cell>
          <cell r="G765">
            <v>18</v>
          </cell>
          <cell r="H765">
            <v>-3</v>
          </cell>
          <cell r="I765">
            <v>21</v>
          </cell>
          <cell r="J765">
            <v>23</v>
          </cell>
          <cell r="K765">
            <v>18</v>
          </cell>
          <cell r="L765">
            <v>0</v>
          </cell>
          <cell r="M765">
            <v>0</v>
          </cell>
        </row>
        <row r="766">
          <cell r="B766" t="str">
            <v>欧惠华</v>
          </cell>
          <cell r="C766">
            <v>0</v>
          </cell>
          <cell r="D766">
            <v>0</v>
          </cell>
          <cell r="E766">
            <v>0</v>
          </cell>
          <cell r="F766">
            <v>5</v>
          </cell>
          <cell r="G766">
            <v>5</v>
          </cell>
          <cell r="H766">
            <v>0</v>
          </cell>
          <cell r="I766">
            <v>21</v>
          </cell>
          <cell r="J766">
            <v>21</v>
          </cell>
          <cell r="K766">
            <v>0</v>
          </cell>
          <cell r="L766">
            <v>0</v>
          </cell>
          <cell r="M766">
            <v>0</v>
          </cell>
        </row>
        <row r="767">
          <cell r="B767" t="str">
            <v>林惠颜</v>
          </cell>
          <cell r="C767">
            <v>0</v>
          </cell>
          <cell r="D767">
            <v>0</v>
          </cell>
          <cell r="E767">
            <v>0</v>
          </cell>
          <cell r="F767">
            <v>10</v>
          </cell>
          <cell r="G767">
            <v>7</v>
          </cell>
          <cell r="H767">
            <v>2</v>
          </cell>
          <cell r="I767">
            <v>21</v>
          </cell>
          <cell r="J767">
            <v>20</v>
          </cell>
          <cell r="K767">
            <v>0</v>
          </cell>
          <cell r="L767">
            <v>0</v>
          </cell>
          <cell r="M767">
            <v>1</v>
          </cell>
        </row>
        <row r="768">
          <cell r="B768" t="str">
            <v>林军业</v>
          </cell>
          <cell r="C768">
            <v>0</v>
          </cell>
          <cell r="D768">
            <v>0</v>
          </cell>
          <cell r="E768">
            <v>0</v>
          </cell>
          <cell r="F768">
            <v>5</v>
          </cell>
          <cell r="G768">
            <v>7</v>
          </cell>
          <cell r="H768">
            <v>-2</v>
          </cell>
          <cell r="I768">
            <v>21</v>
          </cell>
          <cell r="J768">
            <v>21</v>
          </cell>
          <cell r="K768">
            <v>0</v>
          </cell>
          <cell r="L768">
            <v>0</v>
          </cell>
          <cell r="M768">
            <v>0</v>
          </cell>
        </row>
        <row r="769">
          <cell r="B769" t="str">
            <v>林倩嘉</v>
          </cell>
          <cell r="C769">
            <v>0</v>
          </cell>
          <cell r="D769">
            <v>0</v>
          </cell>
          <cell r="E769">
            <v>0</v>
          </cell>
          <cell r="F769">
            <v>10</v>
          </cell>
          <cell r="G769">
            <v>0</v>
          </cell>
          <cell r="H769">
            <v>10</v>
          </cell>
          <cell r="I769">
            <v>21</v>
          </cell>
          <cell r="J769">
            <v>19</v>
          </cell>
          <cell r="K769">
            <v>3</v>
          </cell>
          <cell r="L769">
            <v>0</v>
          </cell>
          <cell r="M769">
            <v>0</v>
          </cell>
        </row>
        <row r="770">
          <cell r="B770" t="str">
            <v>杨佩珊</v>
          </cell>
          <cell r="C770">
            <v>0</v>
          </cell>
          <cell r="D770">
            <v>0</v>
          </cell>
          <cell r="E770">
            <v>0</v>
          </cell>
          <cell r="F770">
            <v>5</v>
          </cell>
          <cell r="G770">
            <v>3</v>
          </cell>
          <cell r="H770">
            <v>2</v>
          </cell>
          <cell r="I770">
            <v>21</v>
          </cell>
          <cell r="J770">
            <v>21</v>
          </cell>
          <cell r="K770">
            <v>0</v>
          </cell>
          <cell r="L770">
            <v>0</v>
          </cell>
          <cell r="M770">
            <v>0</v>
          </cell>
        </row>
        <row r="771">
          <cell r="B771" t="str">
            <v>李洁玲</v>
          </cell>
          <cell r="C771">
            <v>0</v>
          </cell>
          <cell r="D771">
            <v>0</v>
          </cell>
          <cell r="E771">
            <v>0</v>
          </cell>
          <cell r="F771">
            <v>10</v>
          </cell>
          <cell r="G771">
            <v>10</v>
          </cell>
          <cell r="H771">
            <v>-1</v>
          </cell>
          <cell r="I771">
            <v>21</v>
          </cell>
          <cell r="J771">
            <v>20</v>
          </cell>
          <cell r="K771">
            <v>0</v>
          </cell>
          <cell r="L771">
            <v>0</v>
          </cell>
          <cell r="M771">
            <v>1</v>
          </cell>
        </row>
        <row r="772">
          <cell r="B772" t="str">
            <v>彭丽娟</v>
          </cell>
          <cell r="C772">
            <v>0</v>
          </cell>
          <cell r="D772">
            <v>0</v>
          </cell>
          <cell r="E772">
            <v>0</v>
          </cell>
          <cell r="F772">
            <v>10</v>
          </cell>
          <cell r="G772">
            <v>10</v>
          </cell>
          <cell r="H772">
            <v>0</v>
          </cell>
          <cell r="I772">
            <v>21</v>
          </cell>
          <cell r="J772">
            <v>22</v>
          </cell>
          <cell r="K772">
            <v>5</v>
          </cell>
          <cell r="L772">
            <v>0</v>
          </cell>
          <cell r="M772">
            <v>0</v>
          </cell>
        </row>
        <row r="773">
          <cell r="B773" t="str">
            <v>张丹萍</v>
          </cell>
          <cell r="C773">
            <v>0</v>
          </cell>
          <cell r="D773">
            <v>0</v>
          </cell>
          <cell r="E773">
            <v>0</v>
          </cell>
          <cell r="F773">
            <v>5</v>
          </cell>
          <cell r="G773">
            <v>0</v>
          </cell>
          <cell r="H773">
            <v>5</v>
          </cell>
          <cell r="I773">
            <v>21</v>
          </cell>
          <cell r="J773">
            <v>21</v>
          </cell>
          <cell r="K773">
            <v>0</v>
          </cell>
          <cell r="L773">
            <v>0</v>
          </cell>
          <cell r="M773">
            <v>0</v>
          </cell>
        </row>
        <row r="774">
          <cell r="B774" t="str">
            <v>廖宝珍</v>
          </cell>
          <cell r="C774">
            <v>0</v>
          </cell>
          <cell r="D774">
            <v>0</v>
          </cell>
          <cell r="E774">
            <v>0</v>
          </cell>
          <cell r="F774">
            <v>15</v>
          </cell>
          <cell r="G774">
            <v>4</v>
          </cell>
          <cell r="H774">
            <v>11</v>
          </cell>
          <cell r="I774">
            <v>21</v>
          </cell>
          <cell r="J774">
            <v>23</v>
          </cell>
          <cell r="K774">
            <v>14</v>
          </cell>
          <cell r="L774">
            <v>0</v>
          </cell>
          <cell r="M774">
            <v>0</v>
          </cell>
        </row>
        <row r="775">
          <cell r="B775" t="str">
            <v>孙晓骅</v>
          </cell>
          <cell r="C775">
            <v>0</v>
          </cell>
          <cell r="D775">
            <v>0</v>
          </cell>
          <cell r="E775">
            <v>0</v>
          </cell>
          <cell r="F775">
            <v>5</v>
          </cell>
          <cell r="G775">
            <v>4</v>
          </cell>
          <cell r="H775">
            <v>1</v>
          </cell>
          <cell r="I775">
            <v>21</v>
          </cell>
          <cell r="J775">
            <v>21</v>
          </cell>
          <cell r="K775">
            <v>0</v>
          </cell>
          <cell r="L775">
            <v>0</v>
          </cell>
          <cell r="M775">
            <v>0</v>
          </cell>
        </row>
        <row r="776">
          <cell r="B776" t="str">
            <v>吴海珊</v>
          </cell>
          <cell r="C776">
            <v>0</v>
          </cell>
          <cell r="D776">
            <v>0</v>
          </cell>
          <cell r="E776">
            <v>0</v>
          </cell>
          <cell r="F776">
            <v>15</v>
          </cell>
          <cell r="G776">
            <v>0</v>
          </cell>
          <cell r="H776">
            <v>15</v>
          </cell>
          <cell r="I776">
            <v>21</v>
          </cell>
          <cell r="J776">
            <v>21</v>
          </cell>
          <cell r="K776">
            <v>0</v>
          </cell>
          <cell r="L776">
            <v>0</v>
          </cell>
          <cell r="M776">
            <v>0</v>
          </cell>
        </row>
        <row r="777">
          <cell r="B777" t="str">
            <v>叶小娟</v>
          </cell>
          <cell r="C777">
            <v>0</v>
          </cell>
          <cell r="D777">
            <v>0</v>
          </cell>
          <cell r="E777">
            <v>0</v>
          </cell>
          <cell r="F777">
            <v>10</v>
          </cell>
          <cell r="G777">
            <v>6</v>
          </cell>
          <cell r="H777">
            <v>4</v>
          </cell>
          <cell r="I777">
            <v>21</v>
          </cell>
          <cell r="J777">
            <v>21</v>
          </cell>
          <cell r="K777">
            <v>0</v>
          </cell>
          <cell r="L777">
            <v>0</v>
          </cell>
          <cell r="M777">
            <v>0</v>
          </cell>
        </row>
        <row r="778">
          <cell r="B778" t="str">
            <v>刘颖</v>
          </cell>
          <cell r="C778">
            <v>0</v>
          </cell>
          <cell r="D778">
            <v>0</v>
          </cell>
          <cell r="E778">
            <v>0</v>
          </cell>
          <cell r="F778">
            <v>15</v>
          </cell>
          <cell r="G778">
            <v>4</v>
          </cell>
          <cell r="H778">
            <v>11</v>
          </cell>
          <cell r="I778">
            <v>21</v>
          </cell>
          <cell r="J778">
            <v>21</v>
          </cell>
          <cell r="K778">
            <v>0</v>
          </cell>
          <cell r="L778">
            <v>0</v>
          </cell>
          <cell r="M778">
            <v>0</v>
          </cell>
        </row>
        <row r="779">
          <cell r="B779" t="str">
            <v>刘敬智</v>
          </cell>
          <cell r="C779">
            <v>0</v>
          </cell>
          <cell r="D779">
            <v>0</v>
          </cell>
          <cell r="E779">
            <v>0</v>
          </cell>
          <cell r="F779">
            <v>15</v>
          </cell>
          <cell r="G779">
            <v>19</v>
          </cell>
          <cell r="H779">
            <v>-4</v>
          </cell>
          <cell r="I779">
            <v>21</v>
          </cell>
          <cell r="J779">
            <v>23</v>
          </cell>
          <cell r="K779">
            <v>19</v>
          </cell>
          <cell r="L779">
            <v>0</v>
          </cell>
          <cell r="M779">
            <v>0</v>
          </cell>
        </row>
        <row r="780">
          <cell r="B780" t="str">
            <v>何一璇</v>
          </cell>
          <cell r="C780">
            <v>0</v>
          </cell>
          <cell r="D780">
            <v>0</v>
          </cell>
          <cell r="E780">
            <v>0</v>
          </cell>
          <cell r="F780">
            <v>15</v>
          </cell>
          <cell r="G780">
            <v>8</v>
          </cell>
          <cell r="H780">
            <v>7</v>
          </cell>
          <cell r="I780">
            <v>21</v>
          </cell>
          <cell r="J780">
            <v>21</v>
          </cell>
          <cell r="K780">
            <v>0</v>
          </cell>
          <cell r="L780">
            <v>0</v>
          </cell>
          <cell r="M780">
            <v>0</v>
          </cell>
        </row>
        <row r="781">
          <cell r="B781" t="str">
            <v>潘共新</v>
          </cell>
          <cell r="C781">
            <v>0</v>
          </cell>
          <cell r="D781">
            <v>0</v>
          </cell>
          <cell r="E781">
            <v>0</v>
          </cell>
          <cell r="F781">
            <v>10</v>
          </cell>
          <cell r="G781">
            <v>2</v>
          </cell>
          <cell r="H781">
            <v>8</v>
          </cell>
          <cell r="I781">
            <v>21</v>
          </cell>
          <cell r="J781">
            <v>21</v>
          </cell>
          <cell r="K781">
            <v>0</v>
          </cell>
          <cell r="L781">
            <v>0</v>
          </cell>
          <cell r="M781">
            <v>0</v>
          </cell>
        </row>
        <row r="782">
          <cell r="B782" t="str">
            <v>李丝韵</v>
          </cell>
          <cell r="C782">
            <v>0</v>
          </cell>
          <cell r="D782">
            <v>0</v>
          </cell>
          <cell r="E782">
            <v>0</v>
          </cell>
          <cell r="F782">
            <v>10</v>
          </cell>
          <cell r="G782">
            <v>0</v>
          </cell>
          <cell r="H782">
            <v>10</v>
          </cell>
          <cell r="I782">
            <v>21</v>
          </cell>
          <cell r="J782">
            <v>21</v>
          </cell>
          <cell r="K782">
            <v>0</v>
          </cell>
          <cell r="L782">
            <v>0</v>
          </cell>
          <cell r="M782">
            <v>0</v>
          </cell>
        </row>
        <row r="783">
          <cell r="B783" t="str">
            <v>郭泽民</v>
          </cell>
          <cell r="C783">
            <v>0</v>
          </cell>
          <cell r="D783">
            <v>0</v>
          </cell>
          <cell r="E783">
            <v>0</v>
          </cell>
          <cell r="F783">
            <v>10</v>
          </cell>
          <cell r="G783">
            <v>0</v>
          </cell>
          <cell r="H783">
            <v>10</v>
          </cell>
          <cell r="I783">
            <v>21</v>
          </cell>
          <cell r="J783">
            <v>21</v>
          </cell>
          <cell r="K783">
            <v>0</v>
          </cell>
          <cell r="L783">
            <v>0</v>
          </cell>
          <cell r="M783">
            <v>0</v>
          </cell>
        </row>
        <row r="784">
          <cell r="B784" t="str">
            <v>吴泽民</v>
          </cell>
          <cell r="C784">
            <v>0</v>
          </cell>
          <cell r="D784">
            <v>0</v>
          </cell>
          <cell r="E784">
            <v>0</v>
          </cell>
          <cell r="F784">
            <v>10</v>
          </cell>
          <cell r="G784">
            <v>10</v>
          </cell>
          <cell r="H784">
            <v>0</v>
          </cell>
          <cell r="I784">
            <v>21</v>
          </cell>
          <cell r="J784">
            <v>21</v>
          </cell>
          <cell r="K784">
            <v>0</v>
          </cell>
          <cell r="L784">
            <v>0</v>
          </cell>
          <cell r="M784">
            <v>0</v>
          </cell>
        </row>
        <row r="785">
          <cell r="B785" t="str">
            <v>张海燕</v>
          </cell>
          <cell r="C785">
            <v>0</v>
          </cell>
          <cell r="D785">
            <v>0</v>
          </cell>
          <cell r="E785">
            <v>0</v>
          </cell>
          <cell r="F785">
            <v>15</v>
          </cell>
          <cell r="G785">
            <v>9</v>
          </cell>
          <cell r="H785">
            <v>6</v>
          </cell>
          <cell r="I785">
            <v>21</v>
          </cell>
          <cell r="J785">
            <v>22</v>
          </cell>
          <cell r="K785">
            <v>4</v>
          </cell>
          <cell r="L785">
            <v>0</v>
          </cell>
          <cell r="M785">
            <v>0</v>
          </cell>
        </row>
        <row r="786">
          <cell r="B786" t="str">
            <v>宋谦</v>
          </cell>
          <cell r="C786">
            <v>0</v>
          </cell>
          <cell r="D786">
            <v>0</v>
          </cell>
          <cell r="E786">
            <v>0</v>
          </cell>
          <cell r="F786">
            <v>15</v>
          </cell>
          <cell r="G786">
            <v>12</v>
          </cell>
          <cell r="H786">
            <v>3</v>
          </cell>
          <cell r="I786">
            <v>21</v>
          </cell>
          <cell r="J786">
            <v>21</v>
          </cell>
          <cell r="K786">
            <v>0</v>
          </cell>
          <cell r="L786">
            <v>0</v>
          </cell>
          <cell r="M786">
            <v>0</v>
          </cell>
        </row>
        <row r="787">
          <cell r="B787" t="str">
            <v>吴楠</v>
          </cell>
          <cell r="C787">
            <v>0</v>
          </cell>
          <cell r="D787">
            <v>0</v>
          </cell>
          <cell r="E787">
            <v>0</v>
          </cell>
          <cell r="F787">
            <v>5</v>
          </cell>
          <cell r="G787">
            <v>5</v>
          </cell>
          <cell r="H787">
            <v>0</v>
          </cell>
          <cell r="I787">
            <v>21</v>
          </cell>
          <cell r="J787">
            <v>21</v>
          </cell>
          <cell r="K787">
            <v>0</v>
          </cell>
          <cell r="L787">
            <v>0</v>
          </cell>
          <cell r="M787">
            <v>0</v>
          </cell>
        </row>
        <row r="788">
          <cell r="B788" t="str">
            <v>俞雀</v>
          </cell>
          <cell r="C788">
            <v>0</v>
          </cell>
          <cell r="D788">
            <v>0</v>
          </cell>
          <cell r="E788">
            <v>0</v>
          </cell>
          <cell r="F788">
            <v>15</v>
          </cell>
          <cell r="G788">
            <v>10</v>
          </cell>
          <cell r="H788">
            <v>5</v>
          </cell>
          <cell r="I788">
            <v>21</v>
          </cell>
          <cell r="J788">
            <v>21</v>
          </cell>
          <cell r="K788">
            <v>0</v>
          </cell>
          <cell r="L788">
            <v>0</v>
          </cell>
          <cell r="M788">
            <v>0</v>
          </cell>
        </row>
        <row r="789">
          <cell r="B789" t="str">
            <v>黄淑怡</v>
          </cell>
          <cell r="C789">
            <v>0</v>
          </cell>
          <cell r="D789">
            <v>0</v>
          </cell>
          <cell r="E789">
            <v>0</v>
          </cell>
          <cell r="F789">
            <v>5</v>
          </cell>
          <cell r="G789">
            <v>2</v>
          </cell>
          <cell r="H789">
            <v>1</v>
          </cell>
          <cell r="I789">
            <v>21</v>
          </cell>
          <cell r="J789">
            <v>19</v>
          </cell>
          <cell r="K789">
            <v>0</v>
          </cell>
          <cell r="L789">
            <v>0</v>
          </cell>
          <cell r="M789">
            <v>2</v>
          </cell>
        </row>
        <row r="790">
          <cell r="B790" t="str">
            <v>高彦康</v>
          </cell>
          <cell r="C790">
            <v>0</v>
          </cell>
          <cell r="D790">
            <v>0</v>
          </cell>
          <cell r="E790">
            <v>0</v>
          </cell>
          <cell r="F790">
            <v>5</v>
          </cell>
          <cell r="G790">
            <v>0</v>
          </cell>
          <cell r="H790">
            <v>5</v>
          </cell>
          <cell r="I790">
            <v>21</v>
          </cell>
          <cell r="J790">
            <v>21</v>
          </cell>
          <cell r="K790">
            <v>0</v>
          </cell>
          <cell r="L790">
            <v>0</v>
          </cell>
          <cell r="M790">
            <v>0</v>
          </cell>
        </row>
        <row r="791">
          <cell r="B791" t="str">
            <v>陈俊杰</v>
          </cell>
          <cell r="C791">
            <v>0</v>
          </cell>
          <cell r="D791">
            <v>0</v>
          </cell>
          <cell r="E791">
            <v>0</v>
          </cell>
          <cell r="F791">
            <v>5</v>
          </cell>
          <cell r="G791">
            <v>5</v>
          </cell>
          <cell r="H791">
            <v>-1</v>
          </cell>
          <cell r="I791">
            <v>21</v>
          </cell>
          <cell r="J791">
            <v>20</v>
          </cell>
          <cell r="K791">
            <v>0</v>
          </cell>
          <cell r="L791">
            <v>0</v>
          </cell>
          <cell r="M791">
            <v>1</v>
          </cell>
        </row>
        <row r="792">
          <cell r="B792" t="str">
            <v>郭建华</v>
          </cell>
          <cell r="C792">
            <v>0</v>
          </cell>
          <cell r="D792">
            <v>0</v>
          </cell>
          <cell r="E792">
            <v>0</v>
          </cell>
          <cell r="F792">
            <v>5</v>
          </cell>
          <cell r="G792">
            <v>4</v>
          </cell>
          <cell r="H792">
            <v>1</v>
          </cell>
          <cell r="I792">
            <v>21</v>
          </cell>
          <cell r="J792">
            <v>21</v>
          </cell>
          <cell r="K792">
            <v>0</v>
          </cell>
          <cell r="L792">
            <v>0</v>
          </cell>
          <cell r="M792">
            <v>0</v>
          </cell>
        </row>
        <row r="793">
          <cell r="B793" t="str">
            <v>许华娟</v>
          </cell>
          <cell r="C793">
            <v>0</v>
          </cell>
          <cell r="D793">
            <v>0</v>
          </cell>
          <cell r="E793">
            <v>0</v>
          </cell>
          <cell r="F793">
            <v>5</v>
          </cell>
          <cell r="G793">
            <v>4</v>
          </cell>
          <cell r="H793">
            <v>1</v>
          </cell>
          <cell r="I793">
            <v>21</v>
          </cell>
          <cell r="J793">
            <v>21</v>
          </cell>
          <cell r="K793">
            <v>0</v>
          </cell>
          <cell r="L793">
            <v>0</v>
          </cell>
          <cell r="M793">
            <v>0</v>
          </cell>
        </row>
        <row r="794">
          <cell r="B794" t="str">
            <v>詹日昌</v>
          </cell>
          <cell r="C794">
            <v>0</v>
          </cell>
          <cell r="D794">
            <v>0</v>
          </cell>
          <cell r="E794">
            <v>0</v>
          </cell>
          <cell r="F794">
            <v>5</v>
          </cell>
          <cell r="G794">
            <v>2</v>
          </cell>
          <cell r="H794">
            <v>3</v>
          </cell>
          <cell r="I794">
            <v>21</v>
          </cell>
          <cell r="J794">
            <v>21</v>
          </cell>
          <cell r="K794">
            <v>0</v>
          </cell>
          <cell r="L794">
            <v>0</v>
          </cell>
          <cell r="M794">
            <v>0</v>
          </cell>
        </row>
        <row r="795">
          <cell r="B795" t="str">
            <v>熊垒</v>
          </cell>
          <cell r="C795">
            <v>0</v>
          </cell>
          <cell r="D795">
            <v>0</v>
          </cell>
          <cell r="E795">
            <v>0</v>
          </cell>
          <cell r="F795">
            <v>5</v>
          </cell>
          <cell r="G795">
            <v>5</v>
          </cell>
          <cell r="H795">
            <v>0</v>
          </cell>
          <cell r="I795">
            <v>21</v>
          </cell>
          <cell r="J795">
            <v>21</v>
          </cell>
          <cell r="K795">
            <v>0</v>
          </cell>
          <cell r="L795">
            <v>0</v>
          </cell>
          <cell r="M795">
            <v>0</v>
          </cell>
        </row>
        <row r="796">
          <cell r="B796" t="str">
            <v>潘新梁</v>
          </cell>
          <cell r="C796">
            <v>0</v>
          </cell>
          <cell r="D796">
            <v>0</v>
          </cell>
          <cell r="E796">
            <v>0</v>
          </cell>
          <cell r="F796">
            <v>5</v>
          </cell>
          <cell r="G796">
            <v>4</v>
          </cell>
          <cell r="H796">
            <v>1</v>
          </cell>
          <cell r="I796">
            <v>21</v>
          </cell>
          <cell r="J796">
            <v>21</v>
          </cell>
          <cell r="K796">
            <v>0</v>
          </cell>
          <cell r="L796">
            <v>0</v>
          </cell>
          <cell r="M796">
            <v>0</v>
          </cell>
        </row>
        <row r="797">
          <cell r="B797" t="str">
            <v>梁裕明</v>
          </cell>
          <cell r="C797">
            <v>0</v>
          </cell>
          <cell r="D797">
            <v>0</v>
          </cell>
          <cell r="E797">
            <v>0</v>
          </cell>
          <cell r="F797">
            <v>5</v>
          </cell>
          <cell r="G797">
            <v>3</v>
          </cell>
          <cell r="H797">
            <v>2</v>
          </cell>
          <cell r="I797">
            <v>21</v>
          </cell>
          <cell r="J797">
            <v>21</v>
          </cell>
          <cell r="K797">
            <v>0</v>
          </cell>
          <cell r="L797">
            <v>0</v>
          </cell>
          <cell r="M797">
            <v>0</v>
          </cell>
        </row>
        <row r="798">
          <cell r="B798" t="str">
            <v>梁淑清</v>
          </cell>
          <cell r="C798">
            <v>0</v>
          </cell>
          <cell r="D798">
            <v>0</v>
          </cell>
          <cell r="E798">
            <v>0</v>
          </cell>
          <cell r="F798">
            <v>5</v>
          </cell>
          <cell r="G798">
            <v>5</v>
          </cell>
          <cell r="H798">
            <v>0</v>
          </cell>
          <cell r="I798">
            <v>21</v>
          </cell>
          <cell r="J798">
            <v>21</v>
          </cell>
          <cell r="K798">
            <v>0</v>
          </cell>
          <cell r="L798">
            <v>0</v>
          </cell>
          <cell r="M798">
            <v>0</v>
          </cell>
        </row>
        <row r="799">
          <cell r="B799" t="str">
            <v>梁慧宁</v>
          </cell>
          <cell r="C799">
            <v>0</v>
          </cell>
          <cell r="D799">
            <v>0</v>
          </cell>
          <cell r="E799">
            <v>0</v>
          </cell>
          <cell r="F799">
            <v>15</v>
          </cell>
          <cell r="G799">
            <v>15</v>
          </cell>
          <cell r="H799">
            <v>-2</v>
          </cell>
          <cell r="I799">
            <v>21</v>
          </cell>
          <cell r="J799">
            <v>19</v>
          </cell>
          <cell r="K799">
            <v>0</v>
          </cell>
          <cell r="L799">
            <v>0</v>
          </cell>
          <cell r="M799">
            <v>2</v>
          </cell>
        </row>
        <row r="800">
          <cell r="B800" t="str">
            <v>梁嘉荣</v>
          </cell>
          <cell r="C800">
            <v>0</v>
          </cell>
          <cell r="D800">
            <v>0</v>
          </cell>
          <cell r="E800">
            <v>0</v>
          </cell>
          <cell r="F800">
            <v>5</v>
          </cell>
          <cell r="G800">
            <v>4</v>
          </cell>
          <cell r="H800">
            <v>1</v>
          </cell>
          <cell r="I800">
            <v>21</v>
          </cell>
          <cell r="J800">
            <v>18</v>
          </cell>
          <cell r="K800">
            <v>0</v>
          </cell>
          <cell r="L800">
            <v>0</v>
          </cell>
          <cell r="M800">
            <v>0</v>
          </cell>
        </row>
        <row r="801">
          <cell r="B801" t="str">
            <v>林嘉俊</v>
          </cell>
          <cell r="C801">
            <v>0</v>
          </cell>
          <cell r="D801">
            <v>0</v>
          </cell>
          <cell r="E801">
            <v>0</v>
          </cell>
          <cell r="F801">
            <v>5</v>
          </cell>
          <cell r="G801">
            <v>0</v>
          </cell>
          <cell r="H801">
            <v>5</v>
          </cell>
          <cell r="I801">
            <v>21</v>
          </cell>
          <cell r="J801">
            <v>21</v>
          </cell>
          <cell r="K801">
            <v>0</v>
          </cell>
          <cell r="L801">
            <v>0</v>
          </cell>
          <cell r="M801">
            <v>0</v>
          </cell>
        </row>
        <row r="802">
          <cell r="B802" t="str">
            <v>张风超</v>
          </cell>
          <cell r="C802">
            <v>0</v>
          </cell>
          <cell r="D802">
            <v>0</v>
          </cell>
          <cell r="E802">
            <v>0</v>
          </cell>
          <cell r="F802">
            <v>5</v>
          </cell>
          <cell r="G802">
            <v>4</v>
          </cell>
          <cell r="H802">
            <v>1</v>
          </cell>
          <cell r="I802">
            <v>21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</row>
        <row r="803">
          <cell r="B803" t="str">
            <v>容锦培</v>
          </cell>
          <cell r="C803">
            <v>0</v>
          </cell>
          <cell r="D803">
            <v>0</v>
          </cell>
          <cell r="E803">
            <v>0</v>
          </cell>
          <cell r="F803">
            <v>5</v>
          </cell>
          <cell r="G803">
            <v>0</v>
          </cell>
          <cell r="H803">
            <v>5</v>
          </cell>
          <cell r="I803">
            <v>21</v>
          </cell>
          <cell r="J803">
            <v>21</v>
          </cell>
          <cell r="K803">
            <v>0</v>
          </cell>
          <cell r="L803">
            <v>0</v>
          </cell>
          <cell r="M803">
            <v>0</v>
          </cell>
        </row>
        <row r="804">
          <cell r="B804" t="str">
            <v>孔惠琴</v>
          </cell>
          <cell r="C804">
            <v>0</v>
          </cell>
          <cell r="D804">
            <v>0</v>
          </cell>
          <cell r="E804">
            <v>0</v>
          </cell>
          <cell r="F804">
            <v>5</v>
          </cell>
          <cell r="G804">
            <v>3</v>
          </cell>
          <cell r="H804">
            <v>2</v>
          </cell>
          <cell r="I804">
            <v>21</v>
          </cell>
          <cell r="J804">
            <v>21</v>
          </cell>
          <cell r="K804">
            <v>0</v>
          </cell>
          <cell r="L804">
            <v>0</v>
          </cell>
          <cell r="M804">
            <v>0</v>
          </cell>
        </row>
        <row r="805">
          <cell r="B805" t="str">
            <v>包先保</v>
          </cell>
          <cell r="C805">
            <v>0</v>
          </cell>
          <cell r="D805">
            <v>0</v>
          </cell>
          <cell r="E805">
            <v>0</v>
          </cell>
          <cell r="F805">
            <v>5</v>
          </cell>
          <cell r="G805">
            <v>2</v>
          </cell>
          <cell r="H805">
            <v>3</v>
          </cell>
          <cell r="I805">
            <v>21</v>
          </cell>
          <cell r="J805">
            <v>21</v>
          </cell>
          <cell r="K805">
            <v>0</v>
          </cell>
          <cell r="L805">
            <v>0</v>
          </cell>
          <cell r="M805">
            <v>0</v>
          </cell>
        </row>
        <row r="806">
          <cell r="B806" t="str">
            <v>刘艳</v>
          </cell>
          <cell r="C806">
            <v>0</v>
          </cell>
          <cell r="D806">
            <v>0</v>
          </cell>
          <cell r="E806">
            <v>0</v>
          </cell>
          <cell r="F806">
            <v>5</v>
          </cell>
          <cell r="G806">
            <v>5</v>
          </cell>
          <cell r="H806">
            <v>0</v>
          </cell>
          <cell r="I806">
            <v>21</v>
          </cell>
          <cell r="J806">
            <v>21</v>
          </cell>
          <cell r="K806">
            <v>0</v>
          </cell>
          <cell r="L806">
            <v>0</v>
          </cell>
          <cell r="M806">
            <v>0</v>
          </cell>
        </row>
        <row r="807">
          <cell r="B807" t="str">
            <v>刘曙</v>
          </cell>
          <cell r="C807">
            <v>0</v>
          </cell>
          <cell r="D807">
            <v>0</v>
          </cell>
          <cell r="E807">
            <v>0</v>
          </cell>
          <cell r="F807">
            <v>5</v>
          </cell>
          <cell r="G807">
            <v>0</v>
          </cell>
          <cell r="H807">
            <v>5</v>
          </cell>
          <cell r="I807">
            <v>21</v>
          </cell>
          <cell r="J807">
            <v>21</v>
          </cell>
          <cell r="K807">
            <v>0</v>
          </cell>
          <cell r="L807">
            <v>0</v>
          </cell>
          <cell r="M807">
            <v>0</v>
          </cell>
        </row>
        <row r="808">
          <cell r="B808" t="str">
            <v>梁月梅</v>
          </cell>
          <cell r="C808">
            <v>0</v>
          </cell>
          <cell r="D808">
            <v>0</v>
          </cell>
          <cell r="E808">
            <v>0</v>
          </cell>
          <cell r="F808">
            <v>10</v>
          </cell>
          <cell r="G808">
            <v>12</v>
          </cell>
          <cell r="H808">
            <v>-2</v>
          </cell>
          <cell r="I808">
            <v>21</v>
          </cell>
          <cell r="J808">
            <v>21</v>
          </cell>
          <cell r="K808">
            <v>0</v>
          </cell>
          <cell r="L808">
            <v>0</v>
          </cell>
          <cell r="M808">
            <v>0</v>
          </cell>
        </row>
        <row r="809">
          <cell r="B809" t="str">
            <v>黄彩体</v>
          </cell>
          <cell r="C809">
            <v>0</v>
          </cell>
          <cell r="D809">
            <v>0</v>
          </cell>
          <cell r="E809">
            <v>0</v>
          </cell>
          <cell r="F809">
            <v>10</v>
          </cell>
          <cell r="G809">
            <v>0</v>
          </cell>
          <cell r="H809">
            <v>10</v>
          </cell>
          <cell r="I809">
            <v>21</v>
          </cell>
          <cell r="J809">
            <v>21</v>
          </cell>
          <cell r="K809">
            <v>0</v>
          </cell>
          <cell r="L809">
            <v>0</v>
          </cell>
          <cell r="M809">
            <v>0</v>
          </cell>
        </row>
        <row r="810">
          <cell r="B810" t="str">
            <v>田月功</v>
          </cell>
          <cell r="C810">
            <v>0</v>
          </cell>
          <cell r="D810">
            <v>0</v>
          </cell>
          <cell r="E810">
            <v>0</v>
          </cell>
          <cell r="F810">
            <v>10</v>
          </cell>
          <cell r="G810">
            <v>2</v>
          </cell>
          <cell r="H810">
            <v>8</v>
          </cell>
          <cell r="I810">
            <v>21</v>
          </cell>
          <cell r="J810">
            <v>21</v>
          </cell>
          <cell r="K810">
            <v>0</v>
          </cell>
          <cell r="L810">
            <v>0</v>
          </cell>
          <cell r="M810">
            <v>0</v>
          </cell>
        </row>
        <row r="811">
          <cell r="B811" t="str">
            <v>李有强</v>
          </cell>
          <cell r="C811">
            <v>0</v>
          </cell>
          <cell r="D811">
            <v>0</v>
          </cell>
          <cell r="E811">
            <v>0</v>
          </cell>
          <cell r="F811">
            <v>15</v>
          </cell>
          <cell r="G811">
            <v>7</v>
          </cell>
          <cell r="H811">
            <v>8</v>
          </cell>
          <cell r="I811">
            <v>21</v>
          </cell>
          <cell r="J811">
            <v>21</v>
          </cell>
          <cell r="K811">
            <v>0</v>
          </cell>
          <cell r="L811">
            <v>0</v>
          </cell>
          <cell r="M811">
            <v>0</v>
          </cell>
        </row>
        <row r="812">
          <cell r="B812" t="str">
            <v>叶润生</v>
          </cell>
          <cell r="C812">
            <v>0</v>
          </cell>
          <cell r="D812">
            <v>0</v>
          </cell>
          <cell r="E812">
            <v>0</v>
          </cell>
          <cell r="F812">
            <v>10</v>
          </cell>
          <cell r="G812">
            <v>11</v>
          </cell>
          <cell r="H812">
            <v>-1</v>
          </cell>
          <cell r="I812">
            <v>21</v>
          </cell>
          <cell r="J812">
            <v>21</v>
          </cell>
          <cell r="K812">
            <v>0</v>
          </cell>
          <cell r="L812">
            <v>0</v>
          </cell>
          <cell r="M812">
            <v>0</v>
          </cell>
        </row>
        <row r="813">
          <cell r="B813" t="str">
            <v>黄丽珊</v>
          </cell>
          <cell r="C813">
            <v>0</v>
          </cell>
          <cell r="D813">
            <v>0</v>
          </cell>
          <cell r="E813">
            <v>0</v>
          </cell>
          <cell r="F813">
            <v>10</v>
          </cell>
          <cell r="G813">
            <v>9</v>
          </cell>
          <cell r="H813">
            <v>1</v>
          </cell>
          <cell r="I813">
            <v>21</v>
          </cell>
          <cell r="J813">
            <v>21</v>
          </cell>
          <cell r="K813">
            <v>0</v>
          </cell>
          <cell r="L813">
            <v>0</v>
          </cell>
          <cell r="M813">
            <v>0</v>
          </cell>
        </row>
        <row r="814">
          <cell r="B814" t="str">
            <v>梅凤庄</v>
          </cell>
          <cell r="C814">
            <v>0</v>
          </cell>
          <cell r="D814">
            <v>0</v>
          </cell>
          <cell r="E814">
            <v>0</v>
          </cell>
          <cell r="F814">
            <v>15</v>
          </cell>
          <cell r="G814">
            <v>13</v>
          </cell>
          <cell r="H814">
            <v>-2</v>
          </cell>
          <cell r="I814">
            <v>21</v>
          </cell>
          <cell r="J814">
            <v>17</v>
          </cell>
          <cell r="K814">
            <v>0</v>
          </cell>
          <cell r="L814">
            <v>0</v>
          </cell>
          <cell r="M814">
            <v>4</v>
          </cell>
        </row>
        <row r="815">
          <cell r="B815" t="str">
            <v>余粤宾</v>
          </cell>
          <cell r="C815">
            <v>0</v>
          </cell>
          <cell r="D815">
            <v>0</v>
          </cell>
          <cell r="E815">
            <v>0</v>
          </cell>
          <cell r="F815">
            <v>15</v>
          </cell>
          <cell r="G815">
            <v>10</v>
          </cell>
          <cell r="H815">
            <v>5</v>
          </cell>
          <cell r="I815">
            <v>21</v>
          </cell>
          <cell r="J815">
            <v>21</v>
          </cell>
          <cell r="K815">
            <v>0</v>
          </cell>
          <cell r="L815">
            <v>0</v>
          </cell>
          <cell r="M815">
            <v>0</v>
          </cell>
        </row>
        <row r="816">
          <cell r="B816" t="str">
            <v>黎倚琴</v>
          </cell>
          <cell r="C816">
            <v>0</v>
          </cell>
          <cell r="D816">
            <v>0</v>
          </cell>
          <cell r="E816">
            <v>0</v>
          </cell>
          <cell r="F816">
            <v>5</v>
          </cell>
          <cell r="G816">
            <v>7</v>
          </cell>
          <cell r="H816">
            <v>-2</v>
          </cell>
          <cell r="I816">
            <v>21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</row>
        <row r="817">
          <cell r="B817" t="str">
            <v>甘子运</v>
          </cell>
          <cell r="C817">
            <v>0</v>
          </cell>
          <cell r="D817">
            <v>0</v>
          </cell>
          <cell r="E817">
            <v>0</v>
          </cell>
          <cell r="F817">
            <v>5</v>
          </cell>
          <cell r="G817">
            <v>0</v>
          </cell>
          <cell r="H817">
            <v>5</v>
          </cell>
          <cell r="I817">
            <v>21</v>
          </cell>
          <cell r="J817">
            <v>21</v>
          </cell>
          <cell r="K817">
            <v>0</v>
          </cell>
          <cell r="L817">
            <v>0</v>
          </cell>
          <cell r="M817">
            <v>0</v>
          </cell>
        </row>
        <row r="818">
          <cell r="B818" t="str">
            <v>潘紫琳</v>
          </cell>
          <cell r="C818">
            <v>0</v>
          </cell>
          <cell r="D818">
            <v>0</v>
          </cell>
          <cell r="E818">
            <v>0</v>
          </cell>
          <cell r="F818">
            <v>5</v>
          </cell>
          <cell r="G818">
            <v>4</v>
          </cell>
          <cell r="H818">
            <v>1</v>
          </cell>
          <cell r="I818">
            <v>21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</row>
        <row r="819">
          <cell r="B819" t="str">
            <v>梅雯珊</v>
          </cell>
          <cell r="C819">
            <v>0</v>
          </cell>
          <cell r="D819">
            <v>0</v>
          </cell>
          <cell r="E819">
            <v>0</v>
          </cell>
          <cell r="F819">
            <v>5</v>
          </cell>
          <cell r="G819">
            <v>8</v>
          </cell>
          <cell r="H819">
            <v>-3</v>
          </cell>
          <cell r="I819">
            <v>21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</row>
        <row r="820">
          <cell r="B820" t="str">
            <v>曾苑红</v>
          </cell>
          <cell r="C820">
            <v>0</v>
          </cell>
          <cell r="D820">
            <v>0</v>
          </cell>
          <cell r="E820">
            <v>0</v>
          </cell>
          <cell r="F820">
            <v>10</v>
          </cell>
          <cell r="G820">
            <v>22</v>
          </cell>
          <cell r="H820">
            <v>-12</v>
          </cell>
          <cell r="I820">
            <v>21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</row>
        <row r="821">
          <cell r="B821" t="str">
            <v>成玮琪</v>
          </cell>
          <cell r="C821">
            <v>0</v>
          </cell>
          <cell r="D821">
            <v>0</v>
          </cell>
          <cell r="E821">
            <v>0</v>
          </cell>
          <cell r="F821">
            <v>5</v>
          </cell>
          <cell r="G821">
            <v>0</v>
          </cell>
          <cell r="H821">
            <v>5</v>
          </cell>
          <cell r="I821">
            <v>21</v>
          </cell>
          <cell r="J821">
            <v>5</v>
          </cell>
          <cell r="K821">
            <v>0</v>
          </cell>
          <cell r="L821">
            <v>0</v>
          </cell>
          <cell r="M821">
            <v>0</v>
          </cell>
        </row>
        <row r="822">
          <cell r="B822" t="str">
            <v>徐华</v>
          </cell>
          <cell r="C822">
            <v>0</v>
          </cell>
          <cell r="D822">
            <v>0</v>
          </cell>
          <cell r="E822">
            <v>0</v>
          </cell>
          <cell r="F822">
            <v>5</v>
          </cell>
          <cell r="G822">
            <v>-1</v>
          </cell>
          <cell r="H822">
            <v>5</v>
          </cell>
          <cell r="I822">
            <v>21</v>
          </cell>
          <cell r="J822">
            <v>20</v>
          </cell>
          <cell r="K822">
            <v>0</v>
          </cell>
          <cell r="L822">
            <v>0</v>
          </cell>
          <cell r="M822">
            <v>1</v>
          </cell>
        </row>
        <row r="823">
          <cell r="B823" t="str">
            <v>叶雪芬</v>
          </cell>
          <cell r="C823">
            <v>0</v>
          </cell>
          <cell r="D823">
            <v>0</v>
          </cell>
          <cell r="E823">
            <v>0</v>
          </cell>
          <cell r="F823">
            <v>5</v>
          </cell>
          <cell r="G823">
            <v>4</v>
          </cell>
          <cell r="H823">
            <v>1</v>
          </cell>
          <cell r="I823">
            <v>21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</row>
        <row r="824">
          <cell r="B824" t="str">
            <v>刘佳容</v>
          </cell>
          <cell r="C824">
            <v>0</v>
          </cell>
          <cell r="D824">
            <v>0</v>
          </cell>
          <cell r="E824">
            <v>0</v>
          </cell>
          <cell r="F824">
            <v>5</v>
          </cell>
          <cell r="G824">
            <v>2</v>
          </cell>
          <cell r="H824">
            <v>3</v>
          </cell>
          <cell r="I824">
            <v>21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</row>
        <row r="825">
          <cell r="B825" t="str">
            <v>冯雪香</v>
          </cell>
          <cell r="C825">
            <v>0</v>
          </cell>
          <cell r="D825">
            <v>0</v>
          </cell>
          <cell r="E825">
            <v>0</v>
          </cell>
          <cell r="F825">
            <v>5</v>
          </cell>
          <cell r="G825">
            <v>0</v>
          </cell>
          <cell r="H825">
            <v>5</v>
          </cell>
          <cell r="I825">
            <v>21</v>
          </cell>
          <cell r="J825">
            <v>21</v>
          </cell>
          <cell r="K825">
            <v>0</v>
          </cell>
          <cell r="L825">
            <v>0</v>
          </cell>
          <cell r="M825">
            <v>0</v>
          </cell>
        </row>
        <row r="826">
          <cell r="B826" t="str">
            <v>何迎芝</v>
          </cell>
          <cell r="C826">
            <v>0</v>
          </cell>
          <cell r="D826">
            <v>0</v>
          </cell>
          <cell r="E826">
            <v>0</v>
          </cell>
          <cell r="F826">
            <v>10</v>
          </cell>
          <cell r="G826">
            <v>0</v>
          </cell>
          <cell r="H826">
            <v>10</v>
          </cell>
          <cell r="I826">
            <v>21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</row>
        <row r="827">
          <cell r="B827" t="str">
            <v>何绮锋</v>
          </cell>
          <cell r="C827">
            <v>0</v>
          </cell>
          <cell r="D827">
            <v>0</v>
          </cell>
          <cell r="E827">
            <v>0</v>
          </cell>
          <cell r="F827">
            <v>5</v>
          </cell>
          <cell r="G827">
            <v>0</v>
          </cell>
          <cell r="H827">
            <v>5</v>
          </cell>
          <cell r="I827">
            <v>21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</row>
        <row r="828">
          <cell r="B828" t="str">
            <v>禤毅良</v>
          </cell>
          <cell r="C828">
            <v>0</v>
          </cell>
          <cell r="D828">
            <v>0</v>
          </cell>
          <cell r="E828">
            <v>0</v>
          </cell>
          <cell r="F828">
            <v>10</v>
          </cell>
          <cell r="G828">
            <v>0</v>
          </cell>
          <cell r="H828">
            <v>10</v>
          </cell>
          <cell r="I828">
            <v>21</v>
          </cell>
          <cell r="J828">
            <v>21</v>
          </cell>
          <cell r="K828">
            <v>0</v>
          </cell>
          <cell r="L828">
            <v>0</v>
          </cell>
          <cell r="M828">
            <v>0</v>
          </cell>
        </row>
        <row r="829">
          <cell r="B829" t="str">
            <v>苏显程</v>
          </cell>
          <cell r="C829">
            <v>0</v>
          </cell>
          <cell r="D829">
            <v>0</v>
          </cell>
          <cell r="E829">
            <v>0</v>
          </cell>
          <cell r="F829">
            <v>5</v>
          </cell>
          <cell r="G829">
            <v>0</v>
          </cell>
          <cell r="H829">
            <v>5</v>
          </cell>
          <cell r="I829">
            <v>21</v>
          </cell>
          <cell r="J829">
            <v>21</v>
          </cell>
          <cell r="K829">
            <v>0</v>
          </cell>
          <cell r="L829">
            <v>0</v>
          </cell>
          <cell r="M829">
            <v>0</v>
          </cell>
        </row>
        <row r="830">
          <cell r="B830" t="str">
            <v>余敏</v>
          </cell>
          <cell r="C830">
            <v>0</v>
          </cell>
          <cell r="D830">
            <v>0</v>
          </cell>
          <cell r="E830">
            <v>0</v>
          </cell>
          <cell r="F830">
            <v>15</v>
          </cell>
          <cell r="G830">
            <v>0</v>
          </cell>
          <cell r="H830">
            <v>15</v>
          </cell>
          <cell r="I830">
            <v>21</v>
          </cell>
          <cell r="J830">
            <v>15</v>
          </cell>
          <cell r="K830">
            <v>0</v>
          </cell>
          <cell r="L830">
            <v>0</v>
          </cell>
          <cell r="M830">
            <v>0</v>
          </cell>
        </row>
        <row r="831">
          <cell r="B831" t="str">
            <v>覃旭凤</v>
          </cell>
          <cell r="C831">
            <v>0</v>
          </cell>
          <cell r="D831">
            <v>0</v>
          </cell>
          <cell r="E831">
            <v>0</v>
          </cell>
          <cell r="F831">
            <v>10</v>
          </cell>
          <cell r="G831">
            <v>14</v>
          </cell>
          <cell r="H831">
            <v>-4</v>
          </cell>
          <cell r="I831">
            <v>21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B832" t="str">
            <v>张亚楠</v>
          </cell>
          <cell r="C832">
            <v>0</v>
          </cell>
          <cell r="D832">
            <v>0</v>
          </cell>
          <cell r="E832">
            <v>0</v>
          </cell>
          <cell r="F832">
            <v>5</v>
          </cell>
          <cell r="G832">
            <v>0</v>
          </cell>
          <cell r="H832">
            <v>5</v>
          </cell>
          <cell r="I832">
            <v>21</v>
          </cell>
          <cell r="J832">
            <v>21</v>
          </cell>
          <cell r="K832">
            <v>0</v>
          </cell>
          <cell r="L832">
            <v>0</v>
          </cell>
          <cell r="M832">
            <v>0</v>
          </cell>
        </row>
        <row r="833">
          <cell r="B833" t="str">
            <v>马毅梅</v>
          </cell>
          <cell r="C833">
            <v>0</v>
          </cell>
          <cell r="D833">
            <v>0</v>
          </cell>
          <cell r="E833">
            <v>0</v>
          </cell>
          <cell r="F833">
            <v>15</v>
          </cell>
          <cell r="G833">
            <v>9</v>
          </cell>
          <cell r="H833">
            <v>5</v>
          </cell>
          <cell r="I833">
            <v>21</v>
          </cell>
          <cell r="J833">
            <v>20</v>
          </cell>
          <cell r="K833">
            <v>0</v>
          </cell>
          <cell r="L833">
            <v>0</v>
          </cell>
          <cell r="M833">
            <v>1</v>
          </cell>
        </row>
        <row r="834">
          <cell r="B834" t="str">
            <v>常帅</v>
          </cell>
          <cell r="C834">
            <v>0</v>
          </cell>
          <cell r="D834">
            <v>0</v>
          </cell>
          <cell r="E834">
            <v>0</v>
          </cell>
          <cell r="F834">
            <v>5</v>
          </cell>
          <cell r="G834">
            <v>1</v>
          </cell>
          <cell r="H834">
            <v>4</v>
          </cell>
          <cell r="I834">
            <v>21</v>
          </cell>
          <cell r="J834">
            <v>21</v>
          </cell>
          <cell r="K834">
            <v>0</v>
          </cell>
          <cell r="L834">
            <v>0</v>
          </cell>
          <cell r="M834">
            <v>0</v>
          </cell>
        </row>
        <row r="835">
          <cell r="B835" t="str">
            <v>刘丽平</v>
          </cell>
          <cell r="C835">
            <v>0</v>
          </cell>
          <cell r="D835">
            <v>0</v>
          </cell>
          <cell r="E835">
            <v>0</v>
          </cell>
          <cell r="F835">
            <v>10</v>
          </cell>
          <cell r="G835">
            <v>10</v>
          </cell>
          <cell r="H835">
            <v>0</v>
          </cell>
          <cell r="I835">
            <v>21</v>
          </cell>
          <cell r="J835">
            <v>21</v>
          </cell>
          <cell r="K835">
            <v>0</v>
          </cell>
          <cell r="L835">
            <v>0</v>
          </cell>
          <cell r="M835">
            <v>0</v>
          </cell>
        </row>
        <row r="836">
          <cell r="B836" t="str">
            <v>黄彬家</v>
          </cell>
          <cell r="C836">
            <v>0</v>
          </cell>
          <cell r="D836">
            <v>0</v>
          </cell>
          <cell r="E836">
            <v>0</v>
          </cell>
          <cell r="F836">
            <v>5</v>
          </cell>
          <cell r="G836">
            <v>2</v>
          </cell>
          <cell r="H836">
            <v>3</v>
          </cell>
          <cell r="I836">
            <v>21</v>
          </cell>
          <cell r="J836">
            <v>21</v>
          </cell>
          <cell r="K836">
            <v>0</v>
          </cell>
          <cell r="L836">
            <v>0</v>
          </cell>
          <cell r="M836">
            <v>0</v>
          </cell>
        </row>
        <row r="837">
          <cell r="B837" t="str">
            <v>黄彦彦</v>
          </cell>
          <cell r="C837">
            <v>0</v>
          </cell>
          <cell r="D837">
            <v>0</v>
          </cell>
          <cell r="E837">
            <v>0</v>
          </cell>
          <cell r="F837">
            <v>5</v>
          </cell>
          <cell r="G837">
            <v>3</v>
          </cell>
          <cell r="H837">
            <v>2</v>
          </cell>
          <cell r="I837">
            <v>21</v>
          </cell>
          <cell r="J837">
            <v>21</v>
          </cell>
          <cell r="K837">
            <v>0</v>
          </cell>
          <cell r="L837">
            <v>0</v>
          </cell>
          <cell r="M837">
            <v>0</v>
          </cell>
        </row>
        <row r="838">
          <cell r="B838" t="str">
            <v>麦昭妍</v>
          </cell>
          <cell r="C838">
            <v>0</v>
          </cell>
          <cell r="D838">
            <v>0</v>
          </cell>
          <cell r="E838">
            <v>0</v>
          </cell>
          <cell r="F838">
            <v>10</v>
          </cell>
          <cell r="G838">
            <v>7</v>
          </cell>
          <cell r="H838">
            <v>3</v>
          </cell>
          <cell r="I838">
            <v>21</v>
          </cell>
          <cell r="J838">
            <v>10</v>
          </cell>
          <cell r="K838">
            <v>0</v>
          </cell>
          <cell r="L838">
            <v>0</v>
          </cell>
          <cell r="M838">
            <v>0</v>
          </cell>
        </row>
        <row r="839">
          <cell r="B839" t="str">
            <v>魏婷燕</v>
          </cell>
          <cell r="C839">
            <v>0</v>
          </cell>
          <cell r="D839">
            <v>0</v>
          </cell>
          <cell r="E839">
            <v>0</v>
          </cell>
          <cell r="F839">
            <v>5</v>
          </cell>
          <cell r="G839">
            <v>4</v>
          </cell>
          <cell r="H839">
            <v>1</v>
          </cell>
          <cell r="I839">
            <v>21</v>
          </cell>
          <cell r="J839">
            <v>21</v>
          </cell>
          <cell r="K839">
            <v>0</v>
          </cell>
          <cell r="L839">
            <v>0</v>
          </cell>
          <cell r="M839">
            <v>0</v>
          </cell>
        </row>
        <row r="840">
          <cell r="B840" t="str">
            <v>陈展宏</v>
          </cell>
          <cell r="C840">
            <v>0</v>
          </cell>
          <cell r="D840">
            <v>0</v>
          </cell>
          <cell r="E840">
            <v>0</v>
          </cell>
          <cell r="F840">
            <v>10</v>
          </cell>
          <cell r="G840">
            <v>0</v>
          </cell>
          <cell r="H840">
            <v>10</v>
          </cell>
          <cell r="I840">
            <v>21</v>
          </cell>
          <cell r="J840">
            <v>21</v>
          </cell>
          <cell r="K840">
            <v>0</v>
          </cell>
          <cell r="L840">
            <v>0</v>
          </cell>
          <cell r="M840">
            <v>0</v>
          </cell>
        </row>
        <row r="841">
          <cell r="B841" t="str">
            <v>陈婵</v>
          </cell>
          <cell r="C841">
            <v>0</v>
          </cell>
          <cell r="D841">
            <v>0</v>
          </cell>
          <cell r="E841">
            <v>0</v>
          </cell>
          <cell r="F841">
            <v>5</v>
          </cell>
          <cell r="G841">
            <v>0</v>
          </cell>
          <cell r="H841">
            <v>5</v>
          </cell>
          <cell r="I841">
            <v>21</v>
          </cell>
          <cell r="J841">
            <v>21</v>
          </cell>
          <cell r="K841">
            <v>0</v>
          </cell>
          <cell r="L841">
            <v>0</v>
          </cell>
          <cell r="M841">
            <v>0</v>
          </cell>
        </row>
        <row r="842">
          <cell r="B842" t="str">
            <v>阮雪婷</v>
          </cell>
          <cell r="C842">
            <v>0</v>
          </cell>
          <cell r="D842">
            <v>0</v>
          </cell>
          <cell r="E842">
            <v>0</v>
          </cell>
          <cell r="F842">
            <v>5</v>
          </cell>
          <cell r="G842">
            <v>-3</v>
          </cell>
          <cell r="H842">
            <v>5</v>
          </cell>
          <cell r="I842">
            <v>21</v>
          </cell>
          <cell r="J842">
            <v>18</v>
          </cell>
          <cell r="K842">
            <v>0</v>
          </cell>
          <cell r="L842">
            <v>0</v>
          </cell>
          <cell r="M842">
            <v>3</v>
          </cell>
        </row>
        <row r="843">
          <cell r="B843" t="str">
            <v>邓嘉浚</v>
          </cell>
          <cell r="C843">
            <v>0</v>
          </cell>
          <cell r="D843">
            <v>0</v>
          </cell>
          <cell r="E843">
            <v>0</v>
          </cell>
          <cell r="F843">
            <v>5</v>
          </cell>
          <cell r="G843">
            <v>1</v>
          </cell>
          <cell r="H843">
            <v>4</v>
          </cell>
          <cell r="I843">
            <v>21</v>
          </cell>
          <cell r="J843">
            <v>21</v>
          </cell>
          <cell r="K843">
            <v>0</v>
          </cell>
          <cell r="L843">
            <v>0</v>
          </cell>
          <cell r="M843">
            <v>0</v>
          </cell>
        </row>
        <row r="844">
          <cell r="B844" t="str">
            <v>谢梅钰</v>
          </cell>
          <cell r="C844">
            <v>0</v>
          </cell>
          <cell r="D844">
            <v>0</v>
          </cell>
          <cell r="E844">
            <v>0</v>
          </cell>
          <cell r="F844">
            <v>10</v>
          </cell>
          <cell r="G844">
            <v>0</v>
          </cell>
          <cell r="H844">
            <v>10</v>
          </cell>
          <cell r="I844">
            <v>21</v>
          </cell>
          <cell r="J844">
            <v>21</v>
          </cell>
          <cell r="K844">
            <v>0</v>
          </cell>
          <cell r="L844">
            <v>0</v>
          </cell>
          <cell r="M844">
            <v>0</v>
          </cell>
        </row>
        <row r="845">
          <cell r="B845" t="str">
            <v>许冠华</v>
          </cell>
          <cell r="C845">
            <v>0</v>
          </cell>
          <cell r="D845">
            <v>0</v>
          </cell>
          <cell r="E845">
            <v>0</v>
          </cell>
          <cell r="F845">
            <v>5</v>
          </cell>
          <cell r="G845">
            <v>0</v>
          </cell>
          <cell r="H845">
            <v>5</v>
          </cell>
          <cell r="I845">
            <v>21</v>
          </cell>
          <cell r="J845">
            <v>21</v>
          </cell>
          <cell r="K845">
            <v>0</v>
          </cell>
          <cell r="L845">
            <v>0</v>
          </cell>
          <cell r="M845">
            <v>0</v>
          </cell>
        </row>
        <row r="846">
          <cell r="B846" t="str">
            <v>蒋满秀</v>
          </cell>
          <cell r="C846">
            <v>0</v>
          </cell>
          <cell r="D846">
            <v>0</v>
          </cell>
          <cell r="E846">
            <v>0</v>
          </cell>
          <cell r="F846">
            <v>10</v>
          </cell>
          <cell r="G846">
            <v>7</v>
          </cell>
          <cell r="H846">
            <v>3</v>
          </cell>
          <cell r="I846">
            <v>21</v>
          </cell>
          <cell r="J846">
            <v>21</v>
          </cell>
          <cell r="K846">
            <v>0</v>
          </cell>
          <cell r="L846">
            <v>0</v>
          </cell>
          <cell r="M846">
            <v>0</v>
          </cell>
        </row>
        <row r="847">
          <cell r="B847" t="str">
            <v>蒋文钊</v>
          </cell>
          <cell r="C847">
            <v>0</v>
          </cell>
          <cell r="D847">
            <v>0</v>
          </cell>
          <cell r="E847">
            <v>0</v>
          </cell>
          <cell r="F847">
            <v>5</v>
          </cell>
          <cell r="G847">
            <v>3</v>
          </cell>
          <cell r="H847">
            <v>2</v>
          </cell>
          <cell r="I847">
            <v>21</v>
          </cell>
          <cell r="J847">
            <v>21</v>
          </cell>
          <cell r="K847">
            <v>0</v>
          </cell>
          <cell r="L847">
            <v>0</v>
          </cell>
          <cell r="M847">
            <v>0</v>
          </cell>
        </row>
        <row r="848">
          <cell r="B848" t="str">
            <v>胡锡浩</v>
          </cell>
          <cell r="C848">
            <v>0</v>
          </cell>
          <cell r="D848">
            <v>0</v>
          </cell>
          <cell r="E848">
            <v>0</v>
          </cell>
          <cell r="F848">
            <v>5</v>
          </cell>
          <cell r="G848">
            <v>0</v>
          </cell>
          <cell r="H848">
            <v>5</v>
          </cell>
          <cell r="I848">
            <v>21</v>
          </cell>
          <cell r="J848">
            <v>21</v>
          </cell>
          <cell r="K848">
            <v>0</v>
          </cell>
          <cell r="L848">
            <v>0</v>
          </cell>
          <cell r="M848">
            <v>0</v>
          </cell>
        </row>
        <row r="849">
          <cell r="B849" t="str">
            <v>胡剑青</v>
          </cell>
          <cell r="C849">
            <v>0</v>
          </cell>
          <cell r="D849">
            <v>0</v>
          </cell>
          <cell r="E849">
            <v>0</v>
          </cell>
          <cell r="F849">
            <v>5</v>
          </cell>
          <cell r="G849">
            <v>-2</v>
          </cell>
          <cell r="H849">
            <v>5</v>
          </cell>
          <cell r="I849">
            <v>21</v>
          </cell>
          <cell r="J849">
            <v>19</v>
          </cell>
          <cell r="K849">
            <v>0</v>
          </cell>
          <cell r="L849">
            <v>0</v>
          </cell>
          <cell r="M849">
            <v>2</v>
          </cell>
        </row>
        <row r="850">
          <cell r="B850" t="str">
            <v>肖冠荣</v>
          </cell>
          <cell r="C850">
            <v>0</v>
          </cell>
          <cell r="D850">
            <v>0</v>
          </cell>
          <cell r="E850">
            <v>0</v>
          </cell>
          <cell r="F850">
            <v>10</v>
          </cell>
          <cell r="G850">
            <v>0</v>
          </cell>
          <cell r="H850">
            <v>10</v>
          </cell>
          <cell r="I850">
            <v>21</v>
          </cell>
          <cell r="J850">
            <v>21</v>
          </cell>
          <cell r="K850">
            <v>0</v>
          </cell>
          <cell r="L850">
            <v>0</v>
          </cell>
          <cell r="M850">
            <v>0</v>
          </cell>
        </row>
        <row r="851">
          <cell r="B851" t="str">
            <v>罗欣茹</v>
          </cell>
          <cell r="C851">
            <v>0</v>
          </cell>
          <cell r="D851">
            <v>0</v>
          </cell>
          <cell r="E851">
            <v>0</v>
          </cell>
          <cell r="F851">
            <v>5</v>
          </cell>
          <cell r="G851">
            <v>0</v>
          </cell>
          <cell r="H851">
            <v>5</v>
          </cell>
          <cell r="I851">
            <v>21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</row>
        <row r="852">
          <cell r="B852" t="str">
            <v>秦家燕</v>
          </cell>
          <cell r="C852">
            <v>0</v>
          </cell>
          <cell r="D852">
            <v>0</v>
          </cell>
          <cell r="E852">
            <v>0</v>
          </cell>
          <cell r="F852">
            <v>5</v>
          </cell>
          <cell r="G852">
            <v>1</v>
          </cell>
          <cell r="H852">
            <v>4</v>
          </cell>
          <cell r="I852">
            <v>21</v>
          </cell>
          <cell r="J852">
            <v>21</v>
          </cell>
          <cell r="K852">
            <v>0</v>
          </cell>
          <cell r="L852">
            <v>0</v>
          </cell>
          <cell r="M852">
            <v>0</v>
          </cell>
        </row>
        <row r="853">
          <cell r="B853" t="str">
            <v>梁锐荣</v>
          </cell>
          <cell r="C853">
            <v>0</v>
          </cell>
          <cell r="D853">
            <v>0</v>
          </cell>
          <cell r="E853">
            <v>0</v>
          </cell>
          <cell r="F853">
            <v>5</v>
          </cell>
          <cell r="G853">
            <v>-1</v>
          </cell>
          <cell r="H853">
            <v>5</v>
          </cell>
          <cell r="I853">
            <v>21</v>
          </cell>
          <cell r="J853">
            <v>20</v>
          </cell>
          <cell r="K853">
            <v>0</v>
          </cell>
          <cell r="L853">
            <v>0</v>
          </cell>
          <cell r="M853">
            <v>1</v>
          </cell>
        </row>
        <row r="854">
          <cell r="B854" t="str">
            <v>梁展云</v>
          </cell>
          <cell r="C854">
            <v>0</v>
          </cell>
          <cell r="D854">
            <v>0</v>
          </cell>
          <cell r="E854">
            <v>0</v>
          </cell>
          <cell r="F854">
            <v>10</v>
          </cell>
          <cell r="G854">
            <v>4</v>
          </cell>
          <cell r="H854">
            <v>6</v>
          </cell>
          <cell r="I854">
            <v>21</v>
          </cell>
          <cell r="J854">
            <v>21</v>
          </cell>
          <cell r="K854">
            <v>0</v>
          </cell>
          <cell r="L854">
            <v>0</v>
          </cell>
          <cell r="M854">
            <v>0</v>
          </cell>
        </row>
        <row r="855">
          <cell r="B855" t="str">
            <v>杨春</v>
          </cell>
          <cell r="C855">
            <v>0</v>
          </cell>
          <cell r="D855">
            <v>0</v>
          </cell>
          <cell r="E855">
            <v>0</v>
          </cell>
          <cell r="F855">
            <v>5</v>
          </cell>
          <cell r="G855">
            <v>0</v>
          </cell>
          <cell r="H855">
            <v>5</v>
          </cell>
          <cell r="I855">
            <v>21</v>
          </cell>
          <cell r="J855">
            <v>21</v>
          </cell>
          <cell r="K855">
            <v>0</v>
          </cell>
          <cell r="L855">
            <v>0</v>
          </cell>
          <cell r="M855">
            <v>0</v>
          </cell>
        </row>
        <row r="856">
          <cell r="B856" t="str">
            <v>李毅</v>
          </cell>
          <cell r="C856">
            <v>0</v>
          </cell>
          <cell r="D856">
            <v>0</v>
          </cell>
          <cell r="E856">
            <v>0</v>
          </cell>
          <cell r="F856">
            <v>5</v>
          </cell>
          <cell r="G856">
            <v>9</v>
          </cell>
          <cell r="H856">
            <v>-6</v>
          </cell>
          <cell r="I856">
            <v>21</v>
          </cell>
          <cell r="J856">
            <v>19</v>
          </cell>
          <cell r="K856">
            <v>0</v>
          </cell>
          <cell r="L856">
            <v>0</v>
          </cell>
          <cell r="M856">
            <v>2</v>
          </cell>
        </row>
        <row r="857">
          <cell r="B857" t="str">
            <v>方敏</v>
          </cell>
          <cell r="C857">
            <v>0</v>
          </cell>
          <cell r="D857">
            <v>0</v>
          </cell>
          <cell r="E857">
            <v>0</v>
          </cell>
          <cell r="F857">
            <v>10</v>
          </cell>
          <cell r="G857">
            <v>-0.5</v>
          </cell>
          <cell r="H857">
            <v>10</v>
          </cell>
          <cell r="I857">
            <v>21</v>
          </cell>
          <cell r="J857">
            <v>20.5</v>
          </cell>
          <cell r="K857">
            <v>0</v>
          </cell>
          <cell r="L857">
            <v>0</v>
          </cell>
          <cell r="M857">
            <v>0.5</v>
          </cell>
        </row>
        <row r="858">
          <cell r="B858" t="str">
            <v>张环花</v>
          </cell>
          <cell r="C858">
            <v>0</v>
          </cell>
          <cell r="D858">
            <v>0</v>
          </cell>
          <cell r="E858">
            <v>0</v>
          </cell>
          <cell r="F858">
            <v>10</v>
          </cell>
          <cell r="G858">
            <v>-1</v>
          </cell>
          <cell r="H858">
            <v>10</v>
          </cell>
          <cell r="I858">
            <v>21</v>
          </cell>
          <cell r="J858">
            <v>20</v>
          </cell>
          <cell r="K858">
            <v>0</v>
          </cell>
          <cell r="L858">
            <v>0</v>
          </cell>
          <cell r="M858">
            <v>1</v>
          </cell>
        </row>
        <row r="859">
          <cell r="B859" t="str">
            <v>周颖</v>
          </cell>
          <cell r="C859">
            <v>0</v>
          </cell>
          <cell r="D859">
            <v>0</v>
          </cell>
          <cell r="E859">
            <v>0</v>
          </cell>
          <cell r="F859">
            <v>5</v>
          </cell>
          <cell r="G859">
            <v>0</v>
          </cell>
          <cell r="H859">
            <v>5</v>
          </cell>
          <cell r="I859">
            <v>21</v>
          </cell>
          <cell r="J859">
            <v>21</v>
          </cell>
          <cell r="K859">
            <v>0</v>
          </cell>
          <cell r="L859">
            <v>0</v>
          </cell>
          <cell r="M859">
            <v>0</v>
          </cell>
        </row>
        <row r="860">
          <cell r="B860" t="str">
            <v>周洪波</v>
          </cell>
          <cell r="C860">
            <v>0</v>
          </cell>
          <cell r="D860">
            <v>0</v>
          </cell>
          <cell r="E860">
            <v>0</v>
          </cell>
          <cell r="F860">
            <v>10</v>
          </cell>
          <cell r="G860">
            <v>5</v>
          </cell>
          <cell r="H860">
            <v>5</v>
          </cell>
          <cell r="I860">
            <v>21</v>
          </cell>
          <cell r="J860">
            <v>21</v>
          </cell>
          <cell r="K860">
            <v>0</v>
          </cell>
          <cell r="L860">
            <v>0</v>
          </cell>
          <cell r="M860">
            <v>0</v>
          </cell>
        </row>
        <row r="861">
          <cell r="B861" t="str">
            <v>吴锐颖</v>
          </cell>
          <cell r="C861">
            <v>0</v>
          </cell>
          <cell r="D861">
            <v>0</v>
          </cell>
          <cell r="E861">
            <v>0</v>
          </cell>
          <cell r="F861">
            <v>5</v>
          </cell>
          <cell r="G861">
            <v>0</v>
          </cell>
          <cell r="H861">
            <v>5</v>
          </cell>
          <cell r="I861">
            <v>21</v>
          </cell>
          <cell r="J861">
            <v>21</v>
          </cell>
          <cell r="K861">
            <v>0</v>
          </cell>
          <cell r="L861">
            <v>0</v>
          </cell>
          <cell r="M861">
            <v>0</v>
          </cell>
        </row>
        <row r="862">
          <cell r="B862" t="str">
            <v>吕晓艳</v>
          </cell>
          <cell r="C862">
            <v>0</v>
          </cell>
          <cell r="D862">
            <v>0</v>
          </cell>
          <cell r="E862">
            <v>0</v>
          </cell>
          <cell r="F862">
            <v>5</v>
          </cell>
          <cell r="G862">
            <v>1</v>
          </cell>
          <cell r="H862">
            <v>4</v>
          </cell>
          <cell r="I862">
            <v>21</v>
          </cell>
          <cell r="J862">
            <v>21</v>
          </cell>
          <cell r="K862">
            <v>0</v>
          </cell>
          <cell r="L862">
            <v>0</v>
          </cell>
          <cell r="M862">
            <v>0</v>
          </cell>
        </row>
        <row r="863">
          <cell r="B863" t="str">
            <v>侯健邦</v>
          </cell>
          <cell r="C863">
            <v>0</v>
          </cell>
          <cell r="D863">
            <v>0</v>
          </cell>
          <cell r="E863">
            <v>0</v>
          </cell>
          <cell r="F863">
            <v>5</v>
          </cell>
          <cell r="G863">
            <v>-1</v>
          </cell>
          <cell r="H863">
            <v>5</v>
          </cell>
          <cell r="I863">
            <v>21</v>
          </cell>
          <cell r="J863">
            <v>20</v>
          </cell>
          <cell r="K863">
            <v>0</v>
          </cell>
          <cell r="L863">
            <v>0</v>
          </cell>
          <cell r="M863">
            <v>1</v>
          </cell>
        </row>
        <row r="864">
          <cell r="B864" t="str">
            <v>程宗贤</v>
          </cell>
          <cell r="C864">
            <v>0</v>
          </cell>
          <cell r="D864">
            <v>0</v>
          </cell>
          <cell r="E864">
            <v>0</v>
          </cell>
          <cell r="F864">
            <v>15</v>
          </cell>
          <cell r="G864">
            <v>0.5</v>
          </cell>
          <cell r="H864">
            <v>14</v>
          </cell>
          <cell r="I864">
            <v>21</v>
          </cell>
          <cell r="J864">
            <v>20.5</v>
          </cell>
          <cell r="K864">
            <v>0</v>
          </cell>
          <cell r="L864">
            <v>0</v>
          </cell>
          <cell r="M864">
            <v>0.5</v>
          </cell>
        </row>
        <row r="865">
          <cell r="B865" t="str">
            <v>林力胜</v>
          </cell>
          <cell r="C865">
            <v>0</v>
          </cell>
          <cell r="D865">
            <v>0</v>
          </cell>
          <cell r="E865">
            <v>0</v>
          </cell>
          <cell r="F865">
            <v>15</v>
          </cell>
          <cell r="G865">
            <v>0</v>
          </cell>
          <cell r="H865">
            <v>15</v>
          </cell>
          <cell r="I865">
            <v>21</v>
          </cell>
          <cell r="J865">
            <v>21</v>
          </cell>
          <cell r="K865">
            <v>0</v>
          </cell>
          <cell r="L865">
            <v>0</v>
          </cell>
          <cell r="M865">
            <v>0</v>
          </cell>
        </row>
        <row r="866">
          <cell r="B866" t="str">
            <v>袁永康</v>
          </cell>
          <cell r="C866">
            <v>0</v>
          </cell>
          <cell r="D866">
            <v>0</v>
          </cell>
          <cell r="E866">
            <v>0</v>
          </cell>
          <cell r="F866">
            <v>10</v>
          </cell>
          <cell r="G866">
            <v>0</v>
          </cell>
          <cell r="H866">
            <v>10</v>
          </cell>
          <cell r="I866">
            <v>21</v>
          </cell>
          <cell r="J866">
            <v>21</v>
          </cell>
          <cell r="K866">
            <v>0</v>
          </cell>
          <cell r="L866">
            <v>0</v>
          </cell>
          <cell r="M866">
            <v>0</v>
          </cell>
        </row>
        <row r="867">
          <cell r="B867" t="str">
            <v>符安燕</v>
          </cell>
          <cell r="C867">
            <v>0</v>
          </cell>
          <cell r="D867">
            <v>0</v>
          </cell>
          <cell r="E867">
            <v>0</v>
          </cell>
          <cell r="F867">
            <v>10</v>
          </cell>
          <cell r="G867">
            <v>0</v>
          </cell>
          <cell r="H867">
            <v>10</v>
          </cell>
          <cell r="I867">
            <v>21</v>
          </cell>
          <cell r="J867">
            <v>21</v>
          </cell>
          <cell r="K867">
            <v>0</v>
          </cell>
          <cell r="L867">
            <v>0</v>
          </cell>
          <cell r="M867">
            <v>0</v>
          </cell>
        </row>
        <row r="868">
          <cell r="B868" t="str">
            <v>秦晓川</v>
          </cell>
          <cell r="C868">
            <v>0</v>
          </cell>
          <cell r="D868">
            <v>0</v>
          </cell>
          <cell r="E868">
            <v>0</v>
          </cell>
          <cell r="F868">
            <v>10</v>
          </cell>
          <cell r="G868">
            <v>-1</v>
          </cell>
          <cell r="H868">
            <v>10</v>
          </cell>
          <cell r="I868">
            <v>21</v>
          </cell>
          <cell r="J868">
            <v>20</v>
          </cell>
          <cell r="K868">
            <v>0</v>
          </cell>
          <cell r="L868">
            <v>0</v>
          </cell>
          <cell r="M868">
            <v>1</v>
          </cell>
        </row>
        <row r="869">
          <cell r="B869" t="str">
            <v>孔倩坤</v>
          </cell>
          <cell r="C869">
            <v>0</v>
          </cell>
          <cell r="D869">
            <v>0</v>
          </cell>
          <cell r="E869">
            <v>0</v>
          </cell>
          <cell r="F869">
            <v>10</v>
          </cell>
          <cell r="G869">
            <v>6</v>
          </cell>
          <cell r="H869">
            <v>4</v>
          </cell>
          <cell r="I869">
            <v>21</v>
          </cell>
          <cell r="J869">
            <v>21</v>
          </cell>
          <cell r="K869">
            <v>0</v>
          </cell>
          <cell r="L869">
            <v>0</v>
          </cell>
          <cell r="M869">
            <v>0</v>
          </cell>
        </row>
        <row r="870">
          <cell r="B870" t="str">
            <v>黄斯杭</v>
          </cell>
          <cell r="C870">
            <v>0</v>
          </cell>
          <cell r="D870">
            <v>0</v>
          </cell>
          <cell r="E870">
            <v>0</v>
          </cell>
          <cell r="F870">
            <v>10</v>
          </cell>
          <cell r="G870">
            <v>1</v>
          </cell>
          <cell r="H870">
            <v>9</v>
          </cell>
          <cell r="I870">
            <v>21</v>
          </cell>
          <cell r="J870">
            <v>21</v>
          </cell>
          <cell r="K870">
            <v>0</v>
          </cell>
          <cell r="L870">
            <v>0</v>
          </cell>
          <cell r="M870">
            <v>0</v>
          </cell>
        </row>
        <row r="871">
          <cell r="B871" t="str">
            <v>阮霭行</v>
          </cell>
          <cell r="C871">
            <v>0</v>
          </cell>
          <cell r="D871">
            <v>0</v>
          </cell>
          <cell r="E871">
            <v>0</v>
          </cell>
          <cell r="F871">
            <v>10</v>
          </cell>
          <cell r="G871">
            <v>5</v>
          </cell>
          <cell r="H871">
            <v>5</v>
          </cell>
          <cell r="I871">
            <v>21</v>
          </cell>
          <cell r="J871">
            <v>21</v>
          </cell>
          <cell r="K871">
            <v>0</v>
          </cell>
          <cell r="L871">
            <v>0</v>
          </cell>
          <cell r="M871">
            <v>0</v>
          </cell>
        </row>
        <row r="872">
          <cell r="B872" t="str">
            <v>洪伟荣</v>
          </cell>
          <cell r="C872">
            <v>0</v>
          </cell>
          <cell r="D872">
            <v>0</v>
          </cell>
          <cell r="E872">
            <v>0</v>
          </cell>
          <cell r="F872">
            <v>5</v>
          </cell>
          <cell r="G872">
            <v>0</v>
          </cell>
          <cell r="H872">
            <v>5</v>
          </cell>
          <cell r="I872">
            <v>21</v>
          </cell>
          <cell r="J872">
            <v>21</v>
          </cell>
          <cell r="K872">
            <v>0</v>
          </cell>
          <cell r="L872">
            <v>0</v>
          </cell>
          <cell r="M872">
            <v>0</v>
          </cell>
        </row>
        <row r="873">
          <cell r="B873" t="str">
            <v>李柏良</v>
          </cell>
          <cell r="C873">
            <v>0</v>
          </cell>
          <cell r="D873">
            <v>0</v>
          </cell>
          <cell r="E873">
            <v>0</v>
          </cell>
          <cell r="F873">
            <v>5</v>
          </cell>
          <cell r="G873">
            <v>1</v>
          </cell>
          <cell r="H873">
            <v>4</v>
          </cell>
          <cell r="I873">
            <v>21</v>
          </cell>
          <cell r="J873">
            <v>21</v>
          </cell>
          <cell r="K873">
            <v>0</v>
          </cell>
          <cell r="L873">
            <v>0</v>
          </cell>
          <cell r="M873">
            <v>0</v>
          </cell>
        </row>
        <row r="874">
          <cell r="B874" t="str">
            <v>张楚彬</v>
          </cell>
          <cell r="C874">
            <v>0</v>
          </cell>
          <cell r="D874">
            <v>0</v>
          </cell>
          <cell r="E874">
            <v>0</v>
          </cell>
          <cell r="F874">
            <v>5</v>
          </cell>
          <cell r="G874">
            <v>3</v>
          </cell>
          <cell r="H874">
            <v>2</v>
          </cell>
          <cell r="I874">
            <v>21</v>
          </cell>
          <cell r="J874">
            <v>21</v>
          </cell>
          <cell r="K874">
            <v>0</v>
          </cell>
          <cell r="L874">
            <v>0</v>
          </cell>
          <cell r="M874">
            <v>0</v>
          </cell>
        </row>
        <row r="875">
          <cell r="B875" t="str">
            <v>黎凯</v>
          </cell>
          <cell r="C875">
            <v>0</v>
          </cell>
          <cell r="D875">
            <v>0</v>
          </cell>
          <cell r="E875">
            <v>0</v>
          </cell>
          <cell r="F875">
            <v>5</v>
          </cell>
          <cell r="G875">
            <v>5</v>
          </cell>
          <cell r="H875">
            <v>0</v>
          </cell>
          <cell r="I875">
            <v>21</v>
          </cell>
          <cell r="J875">
            <v>21</v>
          </cell>
          <cell r="K875">
            <v>0</v>
          </cell>
          <cell r="L875">
            <v>0</v>
          </cell>
          <cell r="M875">
            <v>0</v>
          </cell>
        </row>
        <row r="876">
          <cell r="B876" t="str">
            <v>靳亚娟</v>
          </cell>
          <cell r="C876">
            <v>0</v>
          </cell>
          <cell r="D876">
            <v>0</v>
          </cell>
          <cell r="E876">
            <v>0</v>
          </cell>
          <cell r="F876">
            <v>5</v>
          </cell>
          <cell r="G876">
            <v>6</v>
          </cell>
          <cell r="H876">
            <v>-1</v>
          </cell>
          <cell r="I876">
            <v>21</v>
          </cell>
          <cell r="J876">
            <v>21</v>
          </cell>
          <cell r="K876">
            <v>0</v>
          </cell>
          <cell r="L876">
            <v>0</v>
          </cell>
          <cell r="M876">
            <v>0</v>
          </cell>
        </row>
        <row r="877">
          <cell r="B877" t="str">
            <v>杨文杰</v>
          </cell>
          <cell r="C877">
            <v>0</v>
          </cell>
          <cell r="D877">
            <v>0</v>
          </cell>
          <cell r="E877">
            <v>0</v>
          </cell>
          <cell r="F877">
            <v>5</v>
          </cell>
          <cell r="G877">
            <v>5</v>
          </cell>
          <cell r="H877">
            <v>0</v>
          </cell>
          <cell r="I877">
            <v>21</v>
          </cell>
          <cell r="J877">
            <v>21</v>
          </cell>
          <cell r="K877">
            <v>0</v>
          </cell>
          <cell r="L877">
            <v>0</v>
          </cell>
          <cell r="M877">
            <v>0</v>
          </cell>
        </row>
        <row r="878">
          <cell r="B878" t="str">
            <v>李嘉峰</v>
          </cell>
          <cell r="C878">
            <v>0</v>
          </cell>
          <cell r="D878">
            <v>0</v>
          </cell>
          <cell r="E878">
            <v>0</v>
          </cell>
          <cell r="F878">
            <v>5</v>
          </cell>
          <cell r="G878">
            <v>1.5</v>
          </cell>
          <cell r="H878">
            <v>3.5</v>
          </cell>
          <cell r="I878">
            <v>21</v>
          </cell>
          <cell r="J878">
            <v>21</v>
          </cell>
          <cell r="K878">
            <v>0</v>
          </cell>
          <cell r="L878">
            <v>0</v>
          </cell>
          <cell r="M878">
            <v>0</v>
          </cell>
        </row>
        <row r="879">
          <cell r="B879" t="str">
            <v>张权基</v>
          </cell>
          <cell r="C879">
            <v>0</v>
          </cell>
          <cell r="D879">
            <v>0</v>
          </cell>
          <cell r="E879">
            <v>0</v>
          </cell>
          <cell r="F879">
            <v>5</v>
          </cell>
          <cell r="G879">
            <v>0</v>
          </cell>
          <cell r="H879">
            <v>5</v>
          </cell>
          <cell r="I879">
            <v>21</v>
          </cell>
          <cell r="J879">
            <v>21</v>
          </cell>
          <cell r="K879">
            <v>0</v>
          </cell>
          <cell r="L879">
            <v>0</v>
          </cell>
          <cell r="M879">
            <v>0</v>
          </cell>
        </row>
        <row r="880">
          <cell r="B880" t="str">
            <v>吴宗</v>
          </cell>
          <cell r="C880">
            <v>0</v>
          </cell>
          <cell r="D880">
            <v>0</v>
          </cell>
          <cell r="E880">
            <v>0</v>
          </cell>
          <cell r="F880">
            <v>10</v>
          </cell>
          <cell r="G880">
            <v>13</v>
          </cell>
          <cell r="H880">
            <v>-3</v>
          </cell>
          <cell r="I880">
            <v>21</v>
          </cell>
          <cell r="J880">
            <v>21</v>
          </cell>
          <cell r="K880">
            <v>0</v>
          </cell>
          <cell r="L880">
            <v>0</v>
          </cell>
          <cell r="M880">
            <v>0</v>
          </cell>
        </row>
        <row r="881">
          <cell r="B881" t="str">
            <v>田佳春</v>
          </cell>
          <cell r="C881">
            <v>0</v>
          </cell>
          <cell r="D881">
            <v>0</v>
          </cell>
          <cell r="E881">
            <v>0</v>
          </cell>
          <cell r="F881">
            <v>10</v>
          </cell>
          <cell r="G881">
            <v>5</v>
          </cell>
          <cell r="H881">
            <v>5</v>
          </cell>
          <cell r="I881">
            <v>21</v>
          </cell>
          <cell r="J881">
            <v>21</v>
          </cell>
          <cell r="K881">
            <v>0</v>
          </cell>
          <cell r="L881">
            <v>0</v>
          </cell>
          <cell r="M881">
            <v>0</v>
          </cell>
        </row>
        <row r="882">
          <cell r="B882" t="str">
            <v>阮露苗</v>
          </cell>
          <cell r="C882">
            <v>0</v>
          </cell>
          <cell r="D882">
            <v>0</v>
          </cell>
          <cell r="E882">
            <v>0</v>
          </cell>
          <cell r="F882">
            <v>10</v>
          </cell>
          <cell r="G882">
            <v>11</v>
          </cell>
          <cell r="H882">
            <v>-1</v>
          </cell>
          <cell r="I882">
            <v>21</v>
          </cell>
          <cell r="J882">
            <v>21</v>
          </cell>
          <cell r="K882">
            <v>0</v>
          </cell>
          <cell r="L882">
            <v>0</v>
          </cell>
          <cell r="M882">
            <v>0</v>
          </cell>
        </row>
        <row r="883">
          <cell r="B883" t="str">
            <v>葛月宫</v>
          </cell>
          <cell r="C883">
            <v>0</v>
          </cell>
          <cell r="D883">
            <v>0</v>
          </cell>
          <cell r="E883">
            <v>0</v>
          </cell>
          <cell r="F883">
            <v>5</v>
          </cell>
          <cell r="G883">
            <v>7</v>
          </cell>
          <cell r="H883">
            <v>-2</v>
          </cell>
          <cell r="I883">
            <v>21</v>
          </cell>
          <cell r="J883">
            <v>21</v>
          </cell>
          <cell r="K883">
            <v>0</v>
          </cell>
          <cell r="L883">
            <v>0</v>
          </cell>
          <cell r="M883">
            <v>0</v>
          </cell>
        </row>
        <row r="884">
          <cell r="B884" t="str">
            <v>陈燕娥</v>
          </cell>
          <cell r="C884">
            <v>0</v>
          </cell>
          <cell r="D884">
            <v>0</v>
          </cell>
          <cell r="E884">
            <v>0</v>
          </cell>
          <cell r="F884">
            <v>5</v>
          </cell>
          <cell r="G884">
            <v>2</v>
          </cell>
          <cell r="H884">
            <v>3</v>
          </cell>
          <cell r="I884">
            <v>21</v>
          </cell>
          <cell r="J884">
            <v>21</v>
          </cell>
          <cell r="K884">
            <v>0</v>
          </cell>
          <cell r="L884">
            <v>0</v>
          </cell>
          <cell r="M884">
            <v>0</v>
          </cell>
        </row>
        <row r="885">
          <cell r="B885" t="str">
            <v>阮海宏</v>
          </cell>
          <cell r="C885">
            <v>0</v>
          </cell>
          <cell r="D885">
            <v>0</v>
          </cell>
          <cell r="E885">
            <v>0</v>
          </cell>
          <cell r="F885">
            <v>5</v>
          </cell>
          <cell r="G885">
            <v>8</v>
          </cell>
          <cell r="H885">
            <v>-3</v>
          </cell>
          <cell r="I885">
            <v>21</v>
          </cell>
          <cell r="J885">
            <v>21</v>
          </cell>
          <cell r="K885">
            <v>0</v>
          </cell>
          <cell r="L885">
            <v>0</v>
          </cell>
          <cell r="M885">
            <v>0</v>
          </cell>
        </row>
        <row r="886">
          <cell r="B886" t="str">
            <v>张勇</v>
          </cell>
          <cell r="C886">
            <v>0</v>
          </cell>
          <cell r="D886">
            <v>0</v>
          </cell>
          <cell r="E886">
            <v>0</v>
          </cell>
          <cell r="F886">
            <v>10</v>
          </cell>
          <cell r="G886">
            <v>10</v>
          </cell>
          <cell r="H886">
            <v>0</v>
          </cell>
          <cell r="I886">
            <v>21</v>
          </cell>
          <cell r="J886">
            <v>21</v>
          </cell>
          <cell r="K886">
            <v>0</v>
          </cell>
          <cell r="L886">
            <v>0</v>
          </cell>
          <cell r="M886">
            <v>0</v>
          </cell>
        </row>
        <row r="887">
          <cell r="B887" t="str">
            <v>刘立湘</v>
          </cell>
          <cell r="C887">
            <v>0</v>
          </cell>
          <cell r="D887">
            <v>0</v>
          </cell>
          <cell r="E887">
            <v>0</v>
          </cell>
          <cell r="F887">
            <v>5</v>
          </cell>
          <cell r="G887">
            <v>0</v>
          </cell>
          <cell r="H887">
            <v>5</v>
          </cell>
          <cell r="I887">
            <v>21</v>
          </cell>
          <cell r="J887">
            <v>21</v>
          </cell>
          <cell r="K887">
            <v>0</v>
          </cell>
          <cell r="L887">
            <v>0</v>
          </cell>
          <cell r="M887">
            <v>0</v>
          </cell>
        </row>
        <row r="888">
          <cell r="B888" t="str">
            <v>陈伊达</v>
          </cell>
          <cell r="C888">
            <v>0</v>
          </cell>
          <cell r="D888">
            <v>0</v>
          </cell>
          <cell r="E888">
            <v>0</v>
          </cell>
          <cell r="F888">
            <v>5</v>
          </cell>
          <cell r="G888">
            <v>5</v>
          </cell>
          <cell r="H888">
            <v>0</v>
          </cell>
          <cell r="I888">
            <v>21</v>
          </cell>
          <cell r="J888">
            <v>21</v>
          </cell>
          <cell r="K888">
            <v>0</v>
          </cell>
          <cell r="L888">
            <v>0</v>
          </cell>
          <cell r="M888">
            <v>0</v>
          </cell>
        </row>
        <row r="889">
          <cell r="B889" t="str">
            <v>黄启煌</v>
          </cell>
          <cell r="C889">
            <v>0</v>
          </cell>
          <cell r="D889">
            <v>0</v>
          </cell>
          <cell r="E889">
            <v>0</v>
          </cell>
          <cell r="F889">
            <v>5</v>
          </cell>
          <cell r="G889">
            <v>0</v>
          </cell>
          <cell r="H889">
            <v>5</v>
          </cell>
          <cell r="I889">
            <v>21</v>
          </cell>
          <cell r="J889">
            <v>21</v>
          </cell>
          <cell r="K889">
            <v>0</v>
          </cell>
          <cell r="L889">
            <v>0</v>
          </cell>
          <cell r="M889">
            <v>0</v>
          </cell>
        </row>
        <row r="890">
          <cell r="B890" t="str">
            <v>郑晓芬</v>
          </cell>
          <cell r="C890">
            <v>0</v>
          </cell>
          <cell r="D890">
            <v>0</v>
          </cell>
          <cell r="E890">
            <v>0</v>
          </cell>
          <cell r="F890">
            <v>10</v>
          </cell>
          <cell r="G890">
            <v>5</v>
          </cell>
          <cell r="H890">
            <v>5</v>
          </cell>
          <cell r="I890">
            <v>21</v>
          </cell>
          <cell r="J890">
            <v>12</v>
          </cell>
          <cell r="K890">
            <v>0</v>
          </cell>
          <cell r="L890">
            <v>0</v>
          </cell>
          <cell r="M890">
            <v>0</v>
          </cell>
        </row>
        <row r="891">
          <cell r="B891" t="str">
            <v>梁泳宁</v>
          </cell>
          <cell r="C891">
            <v>0</v>
          </cell>
          <cell r="D891">
            <v>0</v>
          </cell>
          <cell r="E891">
            <v>0</v>
          </cell>
          <cell r="F891">
            <v>5</v>
          </cell>
          <cell r="G891">
            <v>0</v>
          </cell>
          <cell r="H891">
            <v>5</v>
          </cell>
          <cell r="I891">
            <v>21</v>
          </cell>
          <cell r="J891">
            <v>21</v>
          </cell>
          <cell r="K891">
            <v>0</v>
          </cell>
          <cell r="L891">
            <v>0</v>
          </cell>
          <cell r="M891">
            <v>0</v>
          </cell>
        </row>
        <row r="892">
          <cell r="B892" t="str">
            <v>林明亭</v>
          </cell>
          <cell r="C892">
            <v>0</v>
          </cell>
          <cell r="D892">
            <v>0</v>
          </cell>
          <cell r="E892">
            <v>0</v>
          </cell>
          <cell r="F892">
            <v>5</v>
          </cell>
          <cell r="G892">
            <v>0</v>
          </cell>
          <cell r="H892">
            <v>5</v>
          </cell>
          <cell r="I892">
            <v>21</v>
          </cell>
          <cell r="J892">
            <v>21</v>
          </cell>
          <cell r="K892">
            <v>0</v>
          </cell>
          <cell r="L892">
            <v>0</v>
          </cell>
          <cell r="M892">
            <v>0</v>
          </cell>
        </row>
        <row r="893">
          <cell r="B893" t="str">
            <v>林嘉伟</v>
          </cell>
          <cell r="C893">
            <v>0</v>
          </cell>
          <cell r="D893">
            <v>0</v>
          </cell>
          <cell r="E893">
            <v>0</v>
          </cell>
          <cell r="F893">
            <v>5</v>
          </cell>
          <cell r="G893">
            <v>5</v>
          </cell>
          <cell r="H893">
            <v>0</v>
          </cell>
          <cell r="I893">
            <v>21</v>
          </cell>
          <cell r="J893">
            <v>21</v>
          </cell>
          <cell r="K893">
            <v>0</v>
          </cell>
          <cell r="L893">
            <v>0</v>
          </cell>
          <cell r="M893">
            <v>0</v>
          </cell>
        </row>
        <row r="894">
          <cell r="B894" t="str">
            <v>李杰</v>
          </cell>
          <cell r="C894">
            <v>0</v>
          </cell>
          <cell r="D894">
            <v>0</v>
          </cell>
          <cell r="E894">
            <v>0</v>
          </cell>
          <cell r="F894">
            <v>5</v>
          </cell>
          <cell r="G894">
            <v>0</v>
          </cell>
          <cell r="H894">
            <v>5</v>
          </cell>
          <cell r="I894">
            <v>21</v>
          </cell>
          <cell r="J894">
            <v>21</v>
          </cell>
          <cell r="K894">
            <v>0</v>
          </cell>
          <cell r="L894">
            <v>0</v>
          </cell>
          <cell r="M894">
            <v>0</v>
          </cell>
        </row>
        <row r="895">
          <cell r="B895" t="str">
            <v>李国纶</v>
          </cell>
          <cell r="C895">
            <v>0</v>
          </cell>
          <cell r="D895">
            <v>0</v>
          </cell>
          <cell r="E895">
            <v>0</v>
          </cell>
          <cell r="F895">
            <v>5</v>
          </cell>
          <cell r="G895">
            <v>0</v>
          </cell>
          <cell r="H895">
            <v>5</v>
          </cell>
          <cell r="I895">
            <v>21</v>
          </cell>
          <cell r="J895">
            <v>21</v>
          </cell>
          <cell r="K895">
            <v>0</v>
          </cell>
          <cell r="L895">
            <v>0</v>
          </cell>
          <cell r="M895">
            <v>0</v>
          </cell>
        </row>
        <row r="896">
          <cell r="B896" t="str">
            <v>朱铭新</v>
          </cell>
          <cell r="C896">
            <v>0</v>
          </cell>
          <cell r="D896">
            <v>0</v>
          </cell>
          <cell r="E896">
            <v>0</v>
          </cell>
          <cell r="F896">
            <v>15</v>
          </cell>
          <cell r="G896">
            <v>11</v>
          </cell>
          <cell r="H896">
            <v>2</v>
          </cell>
          <cell r="I896">
            <v>21</v>
          </cell>
          <cell r="J896">
            <v>19</v>
          </cell>
          <cell r="K896">
            <v>0</v>
          </cell>
          <cell r="L896">
            <v>0</v>
          </cell>
          <cell r="M896">
            <v>2</v>
          </cell>
        </row>
        <row r="897">
          <cell r="B897" t="str">
            <v>敬永明</v>
          </cell>
          <cell r="C897">
            <v>0</v>
          </cell>
          <cell r="D897">
            <v>0</v>
          </cell>
          <cell r="E897">
            <v>0</v>
          </cell>
          <cell r="F897">
            <v>5</v>
          </cell>
          <cell r="G897">
            <v>2</v>
          </cell>
          <cell r="H897">
            <v>3</v>
          </cell>
          <cell r="I897">
            <v>21</v>
          </cell>
          <cell r="J897">
            <v>21</v>
          </cell>
          <cell r="K897">
            <v>0</v>
          </cell>
          <cell r="L897">
            <v>0</v>
          </cell>
          <cell r="M897">
            <v>0</v>
          </cell>
        </row>
        <row r="898">
          <cell r="B898" t="str">
            <v>张喆</v>
          </cell>
          <cell r="C898">
            <v>0</v>
          </cell>
          <cell r="D898">
            <v>0</v>
          </cell>
          <cell r="E898">
            <v>0</v>
          </cell>
          <cell r="F898">
            <v>10</v>
          </cell>
          <cell r="G898">
            <v>7</v>
          </cell>
          <cell r="H898">
            <v>3</v>
          </cell>
          <cell r="I898">
            <v>21</v>
          </cell>
          <cell r="J898">
            <v>21</v>
          </cell>
          <cell r="K898">
            <v>0</v>
          </cell>
          <cell r="L898">
            <v>0</v>
          </cell>
          <cell r="M898">
            <v>0</v>
          </cell>
        </row>
        <row r="899">
          <cell r="B899" t="str">
            <v>刘飞鹏</v>
          </cell>
          <cell r="C899">
            <v>0</v>
          </cell>
          <cell r="D899">
            <v>0</v>
          </cell>
          <cell r="E899">
            <v>0</v>
          </cell>
          <cell r="F899">
            <v>10</v>
          </cell>
          <cell r="G899">
            <v>6</v>
          </cell>
          <cell r="H899">
            <v>4</v>
          </cell>
          <cell r="I899">
            <v>21</v>
          </cell>
          <cell r="J899">
            <v>21</v>
          </cell>
          <cell r="K899">
            <v>0</v>
          </cell>
          <cell r="L899">
            <v>0</v>
          </cell>
          <cell r="M899">
            <v>0</v>
          </cell>
        </row>
        <row r="900">
          <cell r="B900" t="str">
            <v>刘子健</v>
          </cell>
          <cell r="C900">
            <v>0</v>
          </cell>
          <cell r="D900">
            <v>0</v>
          </cell>
          <cell r="E900">
            <v>0</v>
          </cell>
          <cell r="F900">
            <v>5</v>
          </cell>
          <cell r="G900">
            <v>0</v>
          </cell>
          <cell r="H900">
            <v>5</v>
          </cell>
          <cell r="I900">
            <v>21</v>
          </cell>
          <cell r="J900">
            <v>21</v>
          </cell>
          <cell r="K900">
            <v>0</v>
          </cell>
          <cell r="L900">
            <v>0</v>
          </cell>
          <cell r="M900">
            <v>0</v>
          </cell>
        </row>
        <row r="901">
          <cell r="B901" t="str">
            <v>陈旭煌</v>
          </cell>
          <cell r="C901">
            <v>0</v>
          </cell>
          <cell r="D901">
            <v>0</v>
          </cell>
          <cell r="E901">
            <v>0</v>
          </cell>
          <cell r="F901">
            <v>10</v>
          </cell>
          <cell r="G901">
            <v>8</v>
          </cell>
          <cell r="H901">
            <v>2</v>
          </cell>
          <cell r="I901">
            <v>21</v>
          </cell>
          <cell r="J901">
            <v>21</v>
          </cell>
          <cell r="K901">
            <v>0</v>
          </cell>
          <cell r="L901">
            <v>0</v>
          </cell>
          <cell r="M901">
            <v>0</v>
          </cell>
        </row>
        <row r="902">
          <cell r="B902" t="str">
            <v>黄日明</v>
          </cell>
          <cell r="C902">
            <v>0</v>
          </cell>
          <cell r="D902">
            <v>0</v>
          </cell>
          <cell r="E902">
            <v>0</v>
          </cell>
          <cell r="F902">
            <v>10</v>
          </cell>
          <cell r="G902">
            <v>9</v>
          </cell>
          <cell r="H902">
            <v>1</v>
          </cell>
          <cell r="I902">
            <v>21</v>
          </cell>
          <cell r="J902">
            <v>21</v>
          </cell>
          <cell r="K902">
            <v>0</v>
          </cell>
          <cell r="L902">
            <v>0</v>
          </cell>
          <cell r="M902">
            <v>0</v>
          </cell>
        </row>
        <row r="903">
          <cell r="B903" t="str">
            <v>陈锐智</v>
          </cell>
          <cell r="C903">
            <v>0</v>
          </cell>
          <cell r="D903">
            <v>0</v>
          </cell>
          <cell r="E903">
            <v>0</v>
          </cell>
          <cell r="F903">
            <v>5</v>
          </cell>
          <cell r="G903">
            <v>4</v>
          </cell>
          <cell r="H903">
            <v>1</v>
          </cell>
          <cell r="I903">
            <v>21</v>
          </cell>
          <cell r="J903">
            <v>21</v>
          </cell>
          <cell r="K903">
            <v>0</v>
          </cell>
          <cell r="L903">
            <v>0</v>
          </cell>
          <cell r="M903">
            <v>0</v>
          </cell>
        </row>
        <row r="904">
          <cell r="B904" t="str">
            <v>蔡广斯</v>
          </cell>
          <cell r="C904">
            <v>0</v>
          </cell>
          <cell r="D904">
            <v>0</v>
          </cell>
          <cell r="E904">
            <v>0</v>
          </cell>
          <cell r="F904">
            <v>5</v>
          </cell>
          <cell r="G904">
            <v>4</v>
          </cell>
          <cell r="H904">
            <v>-2</v>
          </cell>
          <cell r="I904">
            <v>21</v>
          </cell>
          <cell r="J904">
            <v>18</v>
          </cell>
          <cell r="K904">
            <v>0</v>
          </cell>
          <cell r="L904">
            <v>0</v>
          </cell>
          <cell r="M904">
            <v>3</v>
          </cell>
        </row>
        <row r="905">
          <cell r="B905" t="str">
            <v>罗昊君</v>
          </cell>
          <cell r="C905">
            <v>0</v>
          </cell>
          <cell r="D905">
            <v>0</v>
          </cell>
          <cell r="E905">
            <v>0</v>
          </cell>
          <cell r="F905">
            <v>10</v>
          </cell>
          <cell r="G905">
            <v>0</v>
          </cell>
          <cell r="H905">
            <v>10</v>
          </cell>
          <cell r="I905">
            <v>21</v>
          </cell>
          <cell r="J905">
            <v>21</v>
          </cell>
          <cell r="K905">
            <v>0</v>
          </cell>
          <cell r="L905">
            <v>0</v>
          </cell>
          <cell r="M905">
            <v>0</v>
          </cell>
        </row>
        <row r="906">
          <cell r="B906" t="str">
            <v>温春花</v>
          </cell>
          <cell r="C906">
            <v>0</v>
          </cell>
          <cell r="D906">
            <v>0</v>
          </cell>
          <cell r="E906">
            <v>0</v>
          </cell>
          <cell r="F906">
            <v>5</v>
          </cell>
          <cell r="G906">
            <v>2</v>
          </cell>
          <cell r="H906">
            <v>3</v>
          </cell>
          <cell r="I906">
            <v>21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</row>
        <row r="907">
          <cell r="B907" t="str">
            <v>杨梯伦</v>
          </cell>
          <cell r="C907">
            <v>0</v>
          </cell>
          <cell r="D907">
            <v>0</v>
          </cell>
          <cell r="E907">
            <v>0</v>
          </cell>
          <cell r="F907">
            <v>5</v>
          </cell>
          <cell r="G907">
            <v>0</v>
          </cell>
          <cell r="H907">
            <v>5</v>
          </cell>
          <cell r="I907">
            <v>21</v>
          </cell>
          <cell r="J907">
            <v>21</v>
          </cell>
          <cell r="K907">
            <v>0</v>
          </cell>
          <cell r="L907">
            <v>0</v>
          </cell>
          <cell r="M907">
            <v>0</v>
          </cell>
        </row>
        <row r="908">
          <cell r="B908" t="str">
            <v>李家明</v>
          </cell>
          <cell r="C908">
            <v>0</v>
          </cell>
          <cell r="D908">
            <v>0</v>
          </cell>
          <cell r="E908">
            <v>0</v>
          </cell>
          <cell r="F908">
            <v>5</v>
          </cell>
          <cell r="G908">
            <v>0</v>
          </cell>
          <cell r="H908">
            <v>5</v>
          </cell>
          <cell r="I908">
            <v>21</v>
          </cell>
          <cell r="J908">
            <v>21</v>
          </cell>
          <cell r="K908">
            <v>0</v>
          </cell>
          <cell r="L908">
            <v>0</v>
          </cell>
          <cell r="M908">
            <v>0</v>
          </cell>
        </row>
        <row r="909">
          <cell r="B909" t="str">
            <v>李国浩</v>
          </cell>
          <cell r="C909">
            <v>0</v>
          </cell>
          <cell r="D909">
            <v>0</v>
          </cell>
          <cell r="E909">
            <v>0</v>
          </cell>
          <cell r="F909">
            <v>5</v>
          </cell>
          <cell r="G909">
            <v>4</v>
          </cell>
          <cell r="H909">
            <v>1</v>
          </cell>
          <cell r="I909">
            <v>21</v>
          </cell>
          <cell r="J909">
            <v>21</v>
          </cell>
          <cell r="K909">
            <v>0</v>
          </cell>
          <cell r="L909">
            <v>0</v>
          </cell>
          <cell r="M909">
            <v>0</v>
          </cell>
        </row>
        <row r="910">
          <cell r="B910" t="str">
            <v>朱志文</v>
          </cell>
          <cell r="C910">
            <v>0</v>
          </cell>
          <cell r="D910">
            <v>0</v>
          </cell>
          <cell r="E910">
            <v>0</v>
          </cell>
          <cell r="F910">
            <v>5</v>
          </cell>
          <cell r="G910">
            <v>0</v>
          </cell>
          <cell r="H910">
            <v>5</v>
          </cell>
          <cell r="I910">
            <v>21</v>
          </cell>
          <cell r="J910">
            <v>21</v>
          </cell>
          <cell r="K910">
            <v>0</v>
          </cell>
          <cell r="L910">
            <v>0</v>
          </cell>
          <cell r="M910">
            <v>0</v>
          </cell>
        </row>
        <row r="911">
          <cell r="B911" t="str">
            <v>张晓宇</v>
          </cell>
          <cell r="C911">
            <v>0</v>
          </cell>
          <cell r="D911">
            <v>0</v>
          </cell>
          <cell r="E911">
            <v>0</v>
          </cell>
          <cell r="F911">
            <v>5</v>
          </cell>
          <cell r="G911">
            <v>4</v>
          </cell>
          <cell r="H911">
            <v>1</v>
          </cell>
          <cell r="I911">
            <v>21</v>
          </cell>
          <cell r="J911">
            <v>21</v>
          </cell>
          <cell r="K911">
            <v>0</v>
          </cell>
          <cell r="L911">
            <v>0</v>
          </cell>
          <cell r="M911">
            <v>0</v>
          </cell>
        </row>
        <row r="912">
          <cell r="B912" t="str">
            <v>周玉麟</v>
          </cell>
          <cell r="C912">
            <v>0</v>
          </cell>
          <cell r="D912">
            <v>0</v>
          </cell>
          <cell r="E912">
            <v>0</v>
          </cell>
          <cell r="F912">
            <v>10</v>
          </cell>
          <cell r="G912">
            <v>2</v>
          </cell>
          <cell r="H912">
            <v>8</v>
          </cell>
          <cell r="I912">
            <v>21</v>
          </cell>
          <cell r="J912">
            <v>21</v>
          </cell>
          <cell r="K912">
            <v>0</v>
          </cell>
          <cell r="L912">
            <v>0</v>
          </cell>
          <cell r="M912">
            <v>0</v>
          </cell>
        </row>
        <row r="913">
          <cell r="B913" t="str">
            <v>刘璐</v>
          </cell>
          <cell r="C913">
            <v>0</v>
          </cell>
          <cell r="D913">
            <v>0</v>
          </cell>
          <cell r="E913">
            <v>0</v>
          </cell>
          <cell r="F913">
            <v>5</v>
          </cell>
          <cell r="G913">
            <v>3</v>
          </cell>
          <cell r="H913">
            <v>2</v>
          </cell>
          <cell r="I913">
            <v>21</v>
          </cell>
          <cell r="J913">
            <v>21</v>
          </cell>
          <cell r="K913">
            <v>0</v>
          </cell>
          <cell r="L913">
            <v>0</v>
          </cell>
          <cell r="M913">
            <v>0</v>
          </cell>
        </row>
        <row r="914">
          <cell r="B914" t="str">
            <v>高松浩</v>
          </cell>
          <cell r="C914">
            <v>0</v>
          </cell>
          <cell r="D914">
            <v>0</v>
          </cell>
          <cell r="E914">
            <v>0</v>
          </cell>
          <cell r="F914">
            <v>5</v>
          </cell>
          <cell r="G914">
            <v>5</v>
          </cell>
          <cell r="H914">
            <v>0</v>
          </cell>
          <cell r="I914">
            <v>21</v>
          </cell>
          <cell r="J914">
            <v>21</v>
          </cell>
          <cell r="K914">
            <v>0</v>
          </cell>
          <cell r="L914">
            <v>0</v>
          </cell>
          <cell r="M914">
            <v>0</v>
          </cell>
        </row>
        <row r="915">
          <cell r="B915" t="str">
            <v>黄一君</v>
          </cell>
          <cell r="C915">
            <v>0</v>
          </cell>
          <cell r="D915">
            <v>0</v>
          </cell>
          <cell r="E915">
            <v>0</v>
          </cell>
          <cell r="F915">
            <v>5</v>
          </cell>
          <cell r="G915">
            <v>2</v>
          </cell>
          <cell r="H915">
            <v>3</v>
          </cell>
          <cell r="I915">
            <v>21</v>
          </cell>
          <cell r="J915">
            <v>21</v>
          </cell>
          <cell r="K915">
            <v>0</v>
          </cell>
          <cell r="L915">
            <v>0</v>
          </cell>
          <cell r="M915">
            <v>0</v>
          </cell>
        </row>
        <row r="916">
          <cell r="B916" t="str">
            <v>陈荣金</v>
          </cell>
          <cell r="C916">
            <v>0</v>
          </cell>
          <cell r="D916">
            <v>0</v>
          </cell>
          <cell r="E916">
            <v>0</v>
          </cell>
          <cell r="F916">
            <v>5</v>
          </cell>
          <cell r="G916">
            <v>3</v>
          </cell>
          <cell r="H916">
            <v>2</v>
          </cell>
          <cell r="I916">
            <v>21</v>
          </cell>
          <cell r="J916">
            <v>21</v>
          </cell>
          <cell r="K916">
            <v>0</v>
          </cell>
          <cell r="L916">
            <v>0</v>
          </cell>
          <cell r="M916">
            <v>0</v>
          </cell>
        </row>
        <row r="917">
          <cell r="B917" t="str">
            <v>陈粤河</v>
          </cell>
          <cell r="C917">
            <v>0</v>
          </cell>
          <cell r="D917">
            <v>0</v>
          </cell>
          <cell r="E917">
            <v>0</v>
          </cell>
          <cell r="F917">
            <v>5</v>
          </cell>
          <cell r="G917">
            <v>3</v>
          </cell>
          <cell r="H917">
            <v>2</v>
          </cell>
          <cell r="I917">
            <v>21</v>
          </cell>
          <cell r="J917">
            <v>21</v>
          </cell>
          <cell r="K917">
            <v>0</v>
          </cell>
          <cell r="L917">
            <v>0</v>
          </cell>
          <cell r="M917">
            <v>0</v>
          </cell>
        </row>
        <row r="918">
          <cell r="B918" t="str">
            <v>陈悦嫦</v>
          </cell>
          <cell r="C918">
            <v>0</v>
          </cell>
          <cell r="D918">
            <v>0</v>
          </cell>
          <cell r="E918">
            <v>0</v>
          </cell>
          <cell r="F918">
            <v>10</v>
          </cell>
          <cell r="G918">
            <v>9</v>
          </cell>
          <cell r="H918">
            <v>1</v>
          </cell>
          <cell r="I918">
            <v>21</v>
          </cell>
          <cell r="J918">
            <v>21</v>
          </cell>
          <cell r="K918">
            <v>0</v>
          </cell>
          <cell r="L918">
            <v>0</v>
          </cell>
          <cell r="M918">
            <v>0</v>
          </cell>
        </row>
        <row r="919">
          <cell r="B919" t="str">
            <v>陈凯芝</v>
          </cell>
          <cell r="C919">
            <v>0</v>
          </cell>
          <cell r="D919">
            <v>0</v>
          </cell>
          <cell r="E919">
            <v>0</v>
          </cell>
          <cell r="F919">
            <v>5</v>
          </cell>
          <cell r="G919">
            <v>4</v>
          </cell>
          <cell r="H919">
            <v>1</v>
          </cell>
          <cell r="I919">
            <v>21</v>
          </cell>
          <cell r="J919">
            <v>21</v>
          </cell>
          <cell r="K919">
            <v>0</v>
          </cell>
          <cell r="L919">
            <v>0</v>
          </cell>
          <cell r="M919">
            <v>0</v>
          </cell>
        </row>
        <row r="920">
          <cell r="B920" t="str">
            <v>郭绍炜</v>
          </cell>
          <cell r="C920">
            <v>0</v>
          </cell>
          <cell r="D920">
            <v>0</v>
          </cell>
          <cell r="E920">
            <v>0</v>
          </cell>
          <cell r="F920">
            <v>5</v>
          </cell>
          <cell r="G920">
            <v>11</v>
          </cell>
          <cell r="H920">
            <v>-6</v>
          </cell>
          <cell r="I920">
            <v>21</v>
          </cell>
          <cell r="J920">
            <v>14</v>
          </cell>
          <cell r="K920">
            <v>0</v>
          </cell>
          <cell r="L920">
            <v>0</v>
          </cell>
          <cell r="M920">
            <v>0</v>
          </cell>
        </row>
        <row r="921">
          <cell r="B921" t="str">
            <v>郑东</v>
          </cell>
          <cell r="C921">
            <v>0</v>
          </cell>
          <cell r="D921">
            <v>0</v>
          </cell>
          <cell r="E921">
            <v>0</v>
          </cell>
          <cell r="F921">
            <v>5</v>
          </cell>
          <cell r="G921">
            <v>0</v>
          </cell>
          <cell r="H921">
            <v>5</v>
          </cell>
          <cell r="I921">
            <v>21</v>
          </cell>
          <cell r="J921">
            <v>21</v>
          </cell>
          <cell r="K921">
            <v>0</v>
          </cell>
          <cell r="L921">
            <v>0</v>
          </cell>
          <cell r="M921">
            <v>0</v>
          </cell>
        </row>
        <row r="922">
          <cell r="B922" t="str">
            <v>谭家成</v>
          </cell>
          <cell r="C922">
            <v>0</v>
          </cell>
          <cell r="D922">
            <v>0</v>
          </cell>
          <cell r="E922">
            <v>0</v>
          </cell>
          <cell r="F922">
            <v>5</v>
          </cell>
          <cell r="G922">
            <v>2</v>
          </cell>
          <cell r="H922">
            <v>3</v>
          </cell>
          <cell r="I922">
            <v>21</v>
          </cell>
          <cell r="J922">
            <v>21</v>
          </cell>
          <cell r="K922">
            <v>0</v>
          </cell>
          <cell r="L922">
            <v>0</v>
          </cell>
          <cell r="M922">
            <v>0</v>
          </cell>
        </row>
        <row r="923">
          <cell r="B923" t="str">
            <v>王雪平</v>
          </cell>
          <cell r="C923">
            <v>0</v>
          </cell>
          <cell r="D923">
            <v>0</v>
          </cell>
          <cell r="E923">
            <v>0</v>
          </cell>
          <cell r="F923">
            <v>10</v>
          </cell>
          <cell r="G923">
            <v>6</v>
          </cell>
          <cell r="H923">
            <v>4</v>
          </cell>
          <cell r="I923">
            <v>21</v>
          </cell>
          <cell r="J923">
            <v>21</v>
          </cell>
          <cell r="K923">
            <v>0</v>
          </cell>
          <cell r="L923">
            <v>0</v>
          </cell>
          <cell r="M923">
            <v>0</v>
          </cell>
        </row>
        <row r="924">
          <cell r="B924" t="str">
            <v>王欢</v>
          </cell>
          <cell r="C924">
            <v>0</v>
          </cell>
          <cell r="D924">
            <v>0</v>
          </cell>
          <cell r="E924">
            <v>0</v>
          </cell>
          <cell r="F924">
            <v>10</v>
          </cell>
          <cell r="G924">
            <v>11</v>
          </cell>
          <cell r="H924">
            <v>-1</v>
          </cell>
          <cell r="I924">
            <v>21</v>
          </cell>
          <cell r="J924">
            <v>21</v>
          </cell>
          <cell r="K924">
            <v>0</v>
          </cell>
          <cell r="L924">
            <v>0</v>
          </cell>
          <cell r="M924">
            <v>0</v>
          </cell>
        </row>
        <row r="925">
          <cell r="B925" t="str">
            <v>王彩连</v>
          </cell>
          <cell r="C925">
            <v>0</v>
          </cell>
          <cell r="D925">
            <v>0</v>
          </cell>
          <cell r="E925">
            <v>0</v>
          </cell>
          <cell r="F925">
            <v>5</v>
          </cell>
          <cell r="G925">
            <v>0</v>
          </cell>
          <cell r="H925">
            <v>5</v>
          </cell>
          <cell r="I925">
            <v>21</v>
          </cell>
          <cell r="J925">
            <v>21</v>
          </cell>
          <cell r="K925">
            <v>0</v>
          </cell>
          <cell r="L925">
            <v>0</v>
          </cell>
          <cell r="M925">
            <v>0</v>
          </cell>
        </row>
        <row r="926">
          <cell r="B926" t="str">
            <v>游家滔</v>
          </cell>
          <cell r="C926">
            <v>0</v>
          </cell>
          <cell r="D926">
            <v>0</v>
          </cell>
          <cell r="E926">
            <v>0</v>
          </cell>
          <cell r="F926">
            <v>5</v>
          </cell>
          <cell r="G926">
            <v>5</v>
          </cell>
          <cell r="H926">
            <v>0</v>
          </cell>
          <cell r="I926">
            <v>21</v>
          </cell>
          <cell r="J926">
            <v>21</v>
          </cell>
          <cell r="K926">
            <v>0</v>
          </cell>
          <cell r="L926">
            <v>0</v>
          </cell>
          <cell r="M926">
            <v>0</v>
          </cell>
        </row>
        <row r="927">
          <cell r="B927" t="str">
            <v>杨萌</v>
          </cell>
          <cell r="C927">
            <v>0</v>
          </cell>
          <cell r="D927">
            <v>0</v>
          </cell>
          <cell r="E927">
            <v>0</v>
          </cell>
          <cell r="F927">
            <v>5</v>
          </cell>
          <cell r="G927">
            <v>0</v>
          </cell>
          <cell r="H927">
            <v>5</v>
          </cell>
          <cell r="I927">
            <v>21</v>
          </cell>
          <cell r="J927">
            <v>21</v>
          </cell>
          <cell r="K927">
            <v>0</v>
          </cell>
          <cell r="L927">
            <v>0</v>
          </cell>
          <cell r="M927">
            <v>0</v>
          </cell>
        </row>
        <row r="928">
          <cell r="B928" t="str">
            <v>杨永贤</v>
          </cell>
          <cell r="C928">
            <v>0</v>
          </cell>
          <cell r="D928">
            <v>0</v>
          </cell>
          <cell r="E928">
            <v>0</v>
          </cell>
          <cell r="F928">
            <v>10</v>
          </cell>
          <cell r="G928">
            <v>8</v>
          </cell>
          <cell r="H928">
            <v>1</v>
          </cell>
          <cell r="I928">
            <v>21</v>
          </cell>
          <cell r="J928">
            <v>20</v>
          </cell>
          <cell r="K928">
            <v>0</v>
          </cell>
          <cell r="L928">
            <v>0</v>
          </cell>
          <cell r="M928">
            <v>1</v>
          </cell>
        </row>
        <row r="929">
          <cell r="B929" t="str">
            <v>施莲香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21</v>
          </cell>
          <cell r="J929">
            <v>21</v>
          </cell>
          <cell r="K929">
            <v>0</v>
          </cell>
          <cell r="L929">
            <v>0</v>
          </cell>
          <cell r="M929">
            <v>0</v>
          </cell>
        </row>
        <row r="930">
          <cell r="B930" t="str">
            <v>张琳</v>
          </cell>
          <cell r="C930">
            <v>0</v>
          </cell>
          <cell r="D930">
            <v>0</v>
          </cell>
          <cell r="E930">
            <v>0</v>
          </cell>
          <cell r="F930">
            <v>5</v>
          </cell>
          <cell r="G930">
            <v>5</v>
          </cell>
          <cell r="H930">
            <v>0</v>
          </cell>
          <cell r="I930">
            <v>21</v>
          </cell>
          <cell r="J930">
            <v>21</v>
          </cell>
          <cell r="K930">
            <v>0</v>
          </cell>
          <cell r="L930">
            <v>0</v>
          </cell>
          <cell r="M930">
            <v>0</v>
          </cell>
        </row>
        <row r="931">
          <cell r="B931" t="str">
            <v>屈兵顺</v>
          </cell>
          <cell r="C931">
            <v>0</v>
          </cell>
          <cell r="D931">
            <v>0</v>
          </cell>
          <cell r="E931">
            <v>0</v>
          </cell>
          <cell r="F931">
            <v>5</v>
          </cell>
          <cell r="G931">
            <v>9</v>
          </cell>
          <cell r="H931">
            <v>-4</v>
          </cell>
          <cell r="I931">
            <v>21</v>
          </cell>
          <cell r="J931">
            <v>21</v>
          </cell>
          <cell r="K931">
            <v>0</v>
          </cell>
          <cell r="L931">
            <v>0</v>
          </cell>
          <cell r="M931">
            <v>0</v>
          </cell>
        </row>
        <row r="932">
          <cell r="B932" t="str">
            <v>季广华</v>
          </cell>
          <cell r="C932">
            <v>0</v>
          </cell>
          <cell r="D932">
            <v>0</v>
          </cell>
          <cell r="E932">
            <v>0</v>
          </cell>
          <cell r="F932">
            <v>5</v>
          </cell>
          <cell r="G932">
            <v>2</v>
          </cell>
          <cell r="H932">
            <v>3</v>
          </cell>
          <cell r="I932">
            <v>21</v>
          </cell>
          <cell r="J932">
            <v>21</v>
          </cell>
          <cell r="K932">
            <v>0</v>
          </cell>
          <cell r="L932">
            <v>0</v>
          </cell>
          <cell r="M932">
            <v>0</v>
          </cell>
        </row>
        <row r="933">
          <cell r="B933" t="str">
            <v>吴翠峰</v>
          </cell>
          <cell r="C933">
            <v>0</v>
          </cell>
          <cell r="D933">
            <v>0</v>
          </cell>
          <cell r="E933">
            <v>0</v>
          </cell>
          <cell r="F933">
            <v>10</v>
          </cell>
          <cell r="G933">
            <v>9</v>
          </cell>
          <cell r="H933">
            <v>-5</v>
          </cell>
          <cell r="I933">
            <v>21</v>
          </cell>
          <cell r="J933">
            <v>15</v>
          </cell>
          <cell r="K933">
            <v>0</v>
          </cell>
          <cell r="L933">
            <v>0</v>
          </cell>
          <cell r="M933">
            <v>6</v>
          </cell>
        </row>
        <row r="934">
          <cell r="B934" t="str">
            <v>刘迎凯</v>
          </cell>
          <cell r="C934">
            <v>0</v>
          </cell>
          <cell r="D934">
            <v>0</v>
          </cell>
          <cell r="E934">
            <v>0</v>
          </cell>
          <cell r="F934">
            <v>5</v>
          </cell>
          <cell r="G934">
            <v>2</v>
          </cell>
          <cell r="H934">
            <v>0</v>
          </cell>
          <cell r="I934">
            <v>21</v>
          </cell>
          <cell r="J934">
            <v>18</v>
          </cell>
          <cell r="K934">
            <v>0</v>
          </cell>
          <cell r="L934">
            <v>0</v>
          </cell>
          <cell r="M934">
            <v>3</v>
          </cell>
        </row>
        <row r="935">
          <cell r="B935" t="str">
            <v>刘国群</v>
          </cell>
          <cell r="C935">
            <v>0</v>
          </cell>
          <cell r="D935">
            <v>0</v>
          </cell>
          <cell r="E935">
            <v>0</v>
          </cell>
          <cell r="F935">
            <v>10</v>
          </cell>
          <cell r="G935">
            <v>12</v>
          </cell>
          <cell r="H935">
            <v>-2</v>
          </cell>
          <cell r="I935">
            <v>21</v>
          </cell>
          <cell r="J935">
            <v>21</v>
          </cell>
          <cell r="K935">
            <v>0</v>
          </cell>
          <cell r="L935">
            <v>0</v>
          </cell>
          <cell r="M935">
            <v>0</v>
          </cell>
        </row>
        <row r="936">
          <cell r="B936" t="str">
            <v>何贵湖</v>
          </cell>
          <cell r="C936">
            <v>0</v>
          </cell>
          <cell r="D936">
            <v>0</v>
          </cell>
          <cell r="E936">
            <v>0</v>
          </cell>
          <cell r="F936">
            <v>5</v>
          </cell>
          <cell r="G936">
            <v>3</v>
          </cell>
          <cell r="H936">
            <v>-1</v>
          </cell>
          <cell r="I936">
            <v>21</v>
          </cell>
          <cell r="J936">
            <v>18</v>
          </cell>
          <cell r="K936">
            <v>0</v>
          </cell>
          <cell r="L936">
            <v>0</v>
          </cell>
          <cell r="M936">
            <v>3</v>
          </cell>
        </row>
        <row r="937">
          <cell r="B937" t="str">
            <v>何健坤</v>
          </cell>
          <cell r="C937">
            <v>0</v>
          </cell>
          <cell r="D937">
            <v>0</v>
          </cell>
          <cell r="E937">
            <v>0</v>
          </cell>
          <cell r="F937">
            <v>15</v>
          </cell>
          <cell r="G937">
            <v>5</v>
          </cell>
          <cell r="H937">
            <v>10</v>
          </cell>
          <cell r="I937">
            <v>21</v>
          </cell>
          <cell r="J937">
            <v>21</v>
          </cell>
          <cell r="K937">
            <v>0</v>
          </cell>
          <cell r="L937">
            <v>0</v>
          </cell>
          <cell r="M937">
            <v>0</v>
          </cell>
        </row>
        <row r="938">
          <cell r="B938" t="str">
            <v>伍维聪</v>
          </cell>
          <cell r="C938">
            <v>0</v>
          </cell>
          <cell r="D938">
            <v>0</v>
          </cell>
          <cell r="E938">
            <v>0</v>
          </cell>
          <cell r="F938">
            <v>5</v>
          </cell>
          <cell r="G938">
            <v>0</v>
          </cell>
          <cell r="H938">
            <v>5</v>
          </cell>
          <cell r="I938">
            <v>21</v>
          </cell>
          <cell r="J938">
            <v>21</v>
          </cell>
          <cell r="K938">
            <v>0</v>
          </cell>
          <cell r="L938">
            <v>0</v>
          </cell>
          <cell r="M938">
            <v>0</v>
          </cell>
        </row>
        <row r="939">
          <cell r="B939" t="str">
            <v>欧彩娟</v>
          </cell>
          <cell r="C939">
            <v>0</v>
          </cell>
          <cell r="D939">
            <v>0</v>
          </cell>
          <cell r="E939">
            <v>0</v>
          </cell>
          <cell r="F939">
            <v>10</v>
          </cell>
          <cell r="G939">
            <v>9</v>
          </cell>
          <cell r="H939">
            <v>0</v>
          </cell>
          <cell r="I939">
            <v>21</v>
          </cell>
          <cell r="J939">
            <v>20</v>
          </cell>
          <cell r="K939">
            <v>0</v>
          </cell>
          <cell r="L939">
            <v>0</v>
          </cell>
          <cell r="M939">
            <v>1</v>
          </cell>
        </row>
        <row r="940">
          <cell r="B940" t="str">
            <v>黄晓会</v>
          </cell>
          <cell r="C940">
            <v>0</v>
          </cell>
          <cell r="D940">
            <v>0</v>
          </cell>
          <cell r="E940">
            <v>0</v>
          </cell>
          <cell r="F940">
            <v>10</v>
          </cell>
          <cell r="G940">
            <v>5</v>
          </cell>
          <cell r="H940">
            <v>5</v>
          </cell>
          <cell r="I940">
            <v>21</v>
          </cell>
          <cell r="J940">
            <v>21</v>
          </cell>
          <cell r="K940">
            <v>0</v>
          </cell>
          <cell r="L940">
            <v>0</v>
          </cell>
          <cell r="M940">
            <v>0</v>
          </cell>
        </row>
        <row r="941">
          <cell r="B941" t="str">
            <v>陆迪海</v>
          </cell>
          <cell r="C941">
            <v>0</v>
          </cell>
          <cell r="D941">
            <v>0</v>
          </cell>
          <cell r="E941">
            <v>0</v>
          </cell>
          <cell r="F941">
            <v>5</v>
          </cell>
          <cell r="G941">
            <v>4</v>
          </cell>
          <cell r="H941">
            <v>1</v>
          </cell>
          <cell r="I941">
            <v>21</v>
          </cell>
          <cell r="J941">
            <v>21</v>
          </cell>
          <cell r="K941">
            <v>0</v>
          </cell>
          <cell r="L941">
            <v>0</v>
          </cell>
          <cell r="M941">
            <v>0</v>
          </cell>
        </row>
        <row r="942">
          <cell r="B942" t="str">
            <v>萧锦新</v>
          </cell>
          <cell r="C942">
            <v>0</v>
          </cell>
          <cell r="D942">
            <v>0</v>
          </cell>
          <cell r="E942">
            <v>0</v>
          </cell>
          <cell r="F942">
            <v>10</v>
          </cell>
          <cell r="G942">
            <v>6</v>
          </cell>
          <cell r="H942">
            <v>4</v>
          </cell>
          <cell r="I942">
            <v>21</v>
          </cell>
          <cell r="J942">
            <v>21</v>
          </cell>
          <cell r="K942">
            <v>0</v>
          </cell>
          <cell r="L942">
            <v>0</v>
          </cell>
          <cell r="M942">
            <v>0</v>
          </cell>
        </row>
        <row r="943">
          <cell r="B943" t="str">
            <v>萧锡云</v>
          </cell>
          <cell r="C943">
            <v>0</v>
          </cell>
          <cell r="D943">
            <v>0</v>
          </cell>
          <cell r="E943">
            <v>0</v>
          </cell>
          <cell r="F943">
            <v>10</v>
          </cell>
          <cell r="G943">
            <v>4</v>
          </cell>
          <cell r="H943">
            <v>6</v>
          </cell>
          <cell r="I943">
            <v>21</v>
          </cell>
          <cell r="J943">
            <v>21</v>
          </cell>
          <cell r="K943">
            <v>0</v>
          </cell>
          <cell r="L943">
            <v>0</v>
          </cell>
          <cell r="M943">
            <v>0</v>
          </cell>
        </row>
        <row r="944">
          <cell r="B944" t="str">
            <v>熊瑜平</v>
          </cell>
          <cell r="C944">
            <v>0</v>
          </cell>
          <cell r="D944">
            <v>0</v>
          </cell>
          <cell r="E944">
            <v>0</v>
          </cell>
          <cell r="F944">
            <v>5</v>
          </cell>
          <cell r="G944">
            <v>4</v>
          </cell>
          <cell r="H944">
            <v>1</v>
          </cell>
          <cell r="I944">
            <v>21</v>
          </cell>
          <cell r="J944">
            <v>21</v>
          </cell>
          <cell r="K944">
            <v>0</v>
          </cell>
          <cell r="L944">
            <v>0</v>
          </cell>
          <cell r="M944">
            <v>0</v>
          </cell>
        </row>
        <row r="945">
          <cell r="B945" t="str">
            <v>曾汝翔</v>
          </cell>
          <cell r="C945">
            <v>0</v>
          </cell>
          <cell r="D945">
            <v>0</v>
          </cell>
          <cell r="E945">
            <v>0</v>
          </cell>
          <cell r="F945">
            <v>10</v>
          </cell>
          <cell r="G945">
            <v>3</v>
          </cell>
          <cell r="H945">
            <v>7</v>
          </cell>
          <cell r="I945">
            <v>21</v>
          </cell>
          <cell r="J945">
            <v>21</v>
          </cell>
          <cell r="K945">
            <v>0</v>
          </cell>
          <cell r="L945">
            <v>0</v>
          </cell>
          <cell r="M945">
            <v>0</v>
          </cell>
        </row>
        <row r="946">
          <cell r="B946" t="str">
            <v>方卫军</v>
          </cell>
          <cell r="C946">
            <v>0</v>
          </cell>
          <cell r="D946">
            <v>0</v>
          </cell>
          <cell r="E946">
            <v>0</v>
          </cell>
          <cell r="F946">
            <v>10</v>
          </cell>
          <cell r="G946">
            <v>8</v>
          </cell>
          <cell r="H946">
            <v>2</v>
          </cell>
          <cell r="I946">
            <v>21</v>
          </cell>
          <cell r="J946">
            <v>21</v>
          </cell>
          <cell r="K946">
            <v>0</v>
          </cell>
          <cell r="L946">
            <v>0</v>
          </cell>
          <cell r="M946">
            <v>0</v>
          </cell>
        </row>
        <row r="947">
          <cell r="B947" t="str">
            <v>郑举亮</v>
          </cell>
          <cell r="C947">
            <v>0</v>
          </cell>
          <cell r="D947">
            <v>0</v>
          </cell>
          <cell r="E947">
            <v>0</v>
          </cell>
          <cell r="F947">
            <v>5</v>
          </cell>
          <cell r="G947">
            <v>7</v>
          </cell>
          <cell r="H947">
            <v>-2</v>
          </cell>
          <cell r="I947">
            <v>21</v>
          </cell>
          <cell r="J947">
            <v>21</v>
          </cell>
          <cell r="K947">
            <v>0</v>
          </cell>
          <cell r="L947">
            <v>0</v>
          </cell>
          <cell r="M947">
            <v>0</v>
          </cell>
        </row>
        <row r="948">
          <cell r="B948" t="str">
            <v>李达林</v>
          </cell>
          <cell r="C948">
            <v>0</v>
          </cell>
          <cell r="D948">
            <v>0</v>
          </cell>
          <cell r="E948">
            <v>0</v>
          </cell>
          <cell r="F948">
            <v>5</v>
          </cell>
          <cell r="G948">
            <v>3</v>
          </cell>
          <cell r="H948">
            <v>2</v>
          </cell>
          <cell r="I948">
            <v>21</v>
          </cell>
          <cell r="J948">
            <v>21</v>
          </cell>
          <cell r="K948">
            <v>0</v>
          </cell>
          <cell r="L948">
            <v>0</v>
          </cell>
          <cell r="M948">
            <v>0</v>
          </cell>
        </row>
        <row r="949">
          <cell r="B949" t="str">
            <v>李林</v>
          </cell>
          <cell r="C949">
            <v>0</v>
          </cell>
          <cell r="D949">
            <v>0</v>
          </cell>
          <cell r="E949">
            <v>0</v>
          </cell>
          <cell r="F949">
            <v>5</v>
          </cell>
          <cell r="G949">
            <v>0</v>
          </cell>
          <cell r="H949">
            <v>0</v>
          </cell>
          <cell r="I949">
            <v>21</v>
          </cell>
          <cell r="J949">
            <v>16</v>
          </cell>
          <cell r="K949">
            <v>0</v>
          </cell>
          <cell r="L949">
            <v>0</v>
          </cell>
          <cell r="M949">
            <v>5</v>
          </cell>
        </row>
        <row r="950">
          <cell r="B950" t="str">
            <v>朱国锋</v>
          </cell>
          <cell r="C950">
            <v>0</v>
          </cell>
          <cell r="D950">
            <v>0</v>
          </cell>
          <cell r="E950">
            <v>0</v>
          </cell>
          <cell r="F950">
            <v>15</v>
          </cell>
          <cell r="G950">
            <v>8</v>
          </cell>
          <cell r="H950">
            <v>7</v>
          </cell>
          <cell r="I950">
            <v>21</v>
          </cell>
          <cell r="J950">
            <v>21</v>
          </cell>
          <cell r="K950">
            <v>0</v>
          </cell>
          <cell r="L950">
            <v>0</v>
          </cell>
          <cell r="M950">
            <v>0</v>
          </cell>
        </row>
        <row r="951">
          <cell r="B951" t="str">
            <v>阮志恒</v>
          </cell>
          <cell r="C951">
            <v>0</v>
          </cell>
          <cell r="D951">
            <v>0</v>
          </cell>
          <cell r="E951">
            <v>0</v>
          </cell>
          <cell r="F951">
            <v>5</v>
          </cell>
          <cell r="G951">
            <v>2</v>
          </cell>
          <cell r="H951">
            <v>3</v>
          </cell>
          <cell r="I951">
            <v>21</v>
          </cell>
          <cell r="J951">
            <v>21</v>
          </cell>
          <cell r="K951">
            <v>0</v>
          </cell>
          <cell r="L951">
            <v>0</v>
          </cell>
          <cell r="M951">
            <v>0</v>
          </cell>
        </row>
        <row r="952">
          <cell r="B952" t="str">
            <v>邱泽楷</v>
          </cell>
          <cell r="C952">
            <v>0</v>
          </cell>
          <cell r="D952">
            <v>0</v>
          </cell>
          <cell r="E952">
            <v>0</v>
          </cell>
          <cell r="F952">
            <v>5</v>
          </cell>
          <cell r="G952">
            <v>0</v>
          </cell>
          <cell r="H952">
            <v>4</v>
          </cell>
          <cell r="I952">
            <v>21</v>
          </cell>
          <cell r="J952">
            <v>20</v>
          </cell>
          <cell r="K952">
            <v>0</v>
          </cell>
          <cell r="L952">
            <v>0</v>
          </cell>
          <cell r="M952">
            <v>1</v>
          </cell>
        </row>
        <row r="953">
          <cell r="B953" t="str">
            <v>梁华考</v>
          </cell>
          <cell r="C953">
            <v>0</v>
          </cell>
          <cell r="D953">
            <v>0</v>
          </cell>
          <cell r="E953">
            <v>0</v>
          </cell>
          <cell r="F953">
            <v>5</v>
          </cell>
          <cell r="G953">
            <v>0</v>
          </cell>
          <cell r="H953">
            <v>5</v>
          </cell>
          <cell r="I953">
            <v>21</v>
          </cell>
          <cell r="J953">
            <v>21</v>
          </cell>
          <cell r="K953">
            <v>0</v>
          </cell>
          <cell r="L953">
            <v>0</v>
          </cell>
          <cell r="M953">
            <v>0</v>
          </cell>
        </row>
        <row r="954">
          <cell r="B954" t="str">
            <v>虞超</v>
          </cell>
          <cell r="C954">
            <v>0</v>
          </cell>
          <cell r="D954">
            <v>0</v>
          </cell>
          <cell r="E954">
            <v>0</v>
          </cell>
          <cell r="F954">
            <v>10</v>
          </cell>
          <cell r="G954">
            <v>5</v>
          </cell>
          <cell r="H954">
            <v>5</v>
          </cell>
          <cell r="I954">
            <v>21</v>
          </cell>
          <cell r="J954">
            <v>21</v>
          </cell>
          <cell r="K954">
            <v>0</v>
          </cell>
          <cell r="L954">
            <v>0</v>
          </cell>
          <cell r="M954">
            <v>0</v>
          </cell>
        </row>
        <row r="955">
          <cell r="B955" t="str">
            <v>黄泳贤</v>
          </cell>
          <cell r="C955">
            <v>0</v>
          </cell>
          <cell r="D955">
            <v>0</v>
          </cell>
          <cell r="E955">
            <v>0</v>
          </cell>
          <cell r="F955">
            <v>15</v>
          </cell>
          <cell r="G955">
            <v>5</v>
          </cell>
          <cell r="H955">
            <v>10</v>
          </cell>
          <cell r="I955">
            <v>21</v>
          </cell>
          <cell r="J955">
            <v>21</v>
          </cell>
          <cell r="K955">
            <v>0</v>
          </cell>
          <cell r="L955">
            <v>0</v>
          </cell>
          <cell r="M955">
            <v>0</v>
          </cell>
        </row>
        <row r="956">
          <cell r="B956" t="str">
            <v>陈雪充</v>
          </cell>
          <cell r="C956">
            <v>0</v>
          </cell>
          <cell r="D956">
            <v>0</v>
          </cell>
          <cell r="E956">
            <v>0</v>
          </cell>
          <cell r="F956">
            <v>5</v>
          </cell>
          <cell r="G956">
            <v>7</v>
          </cell>
          <cell r="H956">
            <v>-2</v>
          </cell>
          <cell r="I956">
            <v>21</v>
          </cell>
          <cell r="J956">
            <v>21</v>
          </cell>
          <cell r="K956">
            <v>0</v>
          </cell>
          <cell r="L956">
            <v>0</v>
          </cell>
          <cell r="M956">
            <v>0</v>
          </cell>
        </row>
        <row r="957">
          <cell r="B957" t="str">
            <v>陈万良</v>
          </cell>
          <cell r="C957">
            <v>0</v>
          </cell>
          <cell r="D957">
            <v>0</v>
          </cell>
          <cell r="E957">
            <v>0</v>
          </cell>
          <cell r="F957">
            <v>15</v>
          </cell>
          <cell r="G957">
            <v>10</v>
          </cell>
          <cell r="H957">
            <v>5</v>
          </cell>
          <cell r="I957">
            <v>21</v>
          </cell>
          <cell r="J957">
            <v>21</v>
          </cell>
          <cell r="K957">
            <v>0</v>
          </cell>
          <cell r="L957">
            <v>0</v>
          </cell>
          <cell r="M957">
            <v>0</v>
          </cell>
        </row>
        <row r="958">
          <cell r="B958" t="str">
            <v>郭锐钦</v>
          </cell>
          <cell r="C958">
            <v>0</v>
          </cell>
          <cell r="D958">
            <v>0</v>
          </cell>
          <cell r="E958">
            <v>0</v>
          </cell>
          <cell r="F958">
            <v>10</v>
          </cell>
          <cell r="G958">
            <v>5</v>
          </cell>
          <cell r="H958">
            <v>5</v>
          </cell>
          <cell r="I958">
            <v>21</v>
          </cell>
          <cell r="J958">
            <v>21</v>
          </cell>
          <cell r="K958">
            <v>0</v>
          </cell>
          <cell r="L958">
            <v>0</v>
          </cell>
          <cell r="M958">
            <v>0</v>
          </cell>
        </row>
        <row r="959">
          <cell r="B959" t="str">
            <v>郑智斌</v>
          </cell>
          <cell r="C959">
            <v>0</v>
          </cell>
          <cell r="D959">
            <v>0</v>
          </cell>
          <cell r="E959">
            <v>0</v>
          </cell>
          <cell r="F959">
            <v>5</v>
          </cell>
          <cell r="G959">
            <v>4</v>
          </cell>
          <cell r="H959">
            <v>1</v>
          </cell>
          <cell r="I959">
            <v>21</v>
          </cell>
          <cell r="J959">
            <v>21</v>
          </cell>
          <cell r="K959">
            <v>0</v>
          </cell>
          <cell r="L959">
            <v>0</v>
          </cell>
          <cell r="M959">
            <v>0</v>
          </cell>
        </row>
        <row r="960">
          <cell r="B960" t="str">
            <v>邓景赛</v>
          </cell>
          <cell r="C960">
            <v>0</v>
          </cell>
          <cell r="D960">
            <v>0</v>
          </cell>
          <cell r="E960">
            <v>0</v>
          </cell>
          <cell r="F960">
            <v>5</v>
          </cell>
          <cell r="G960">
            <v>7</v>
          </cell>
          <cell r="H960">
            <v>-2</v>
          </cell>
          <cell r="I960">
            <v>21</v>
          </cell>
          <cell r="J960">
            <v>21</v>
          </cell>
          <cell r="K960">
            <v>0</v>
          </cell>
          <cell r="L960">
            <v>0</v>
          </cell>
          <cell r="M960">
            <v>0</v>
          </cell>
        </row>
        <row r="961">
          <cell r="B961" t="str">
            <v>梁永滔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21</v>
          </cell>
          <cell r="J961">
            <v>21</v>
          </cell>
          <cell r="K961">
            <v>0</v>
          </cell>
          <cell r="L961">
            <v>0</v>
          </cell>
          <cell r="M961">
            <v>0</v>
          </cell>
        </row>
        <row r="962">
          <cell r="B962" t="str">
            <v>杨海珍</v>
          </cell>
          <cell r="C962">
            <v>0</v>
          </cell>
          <cell r="D962">
            <v>0</v>
          </cell>
          <cell r="E962">
            <v>0</v>
          </cell>
          <cell r="F962">
            <v>15</v>
          </cell>
          <cell r="G962">
            <v>9</v>
          </cell>
          <cell r="H962">
            <v>3</v>
          </cell>
          <cell r="I962">
            <v>21</v>
          </cell>
          <cell r="J962">
            <v>18</v>
          </cell>
          <cell r="K962">
            <v>0</v>
          </cell>
          <cell r="L962">
            <v>0</v>
          </cell>
          <cell r="M962">
            <v>3</v>
          </cell>
        </row>
        <row r="963">
          <cell r="B963" t="str">
            <v>李小翠</v>
          </cell>
          <cell r="C963">
            <v>0</v>
          </cell>
          <cell r="D963">
            <v>0</v>
          </cell>
          <cell r="E963">
            <v>0</v>
          </cell>
          <cell r="F963">
            <v>5</v>
          </cell>
          <cell r="G963">
            <v>6.5</v>
          </cell>
          <cell r="H963">
            <v>-1.5</v>
          </cell>
          <cell r="I963">
            <v>21</v>
          </cell>
          <cell r="J963">
            <v>21</v>
          </cell>
          <cell r="K963">
            <v>0</v>
          </cell>
          <cell r="L963">
            <v>0</v>
          </cell>
          <cell r="M963">
            <v>0</v>
          </cell>
        </row>
        <row r="964">
          <cell r="B964" t="str">
            <v>李好华</v>
          </cell>
          <cell r="C964">
            <v>0</v>
          </cell>
          <cell r="D964">
            <v>0</v>
          </cell>
          <cell r="E964">
            <v>0</v>
          </cell>
          <cell r="F964">
            <v>5</v>
          </cell>
          <cell r="G964">
            <v>-2</v>
          </cell>
          <cell r="H964">
            <v>5</v>
          </cell>
          <cell r="I964">
            <v>21</v>
          </cell>
          <cell r="J964">
            <v>19</v>
          </cell>
          <cell r="K964">
            <v>0</v>
          </cell>
          <cell r="L964">
            <v>0</v>
          </cell>
          <cell r="M964">
            <v>2</v>
          </cell>
        </row>
        <row r="965">
          <cell r="B965" t="str">
            <v>张露丹</v>
          </cell>
          <cell r="C965">
            <v>0</v>
          </cell>
          <cell r="D965">
            <v>0</v>
          </cell>
          <cell r="E965">
            <v>0</v>
          </cell>
          <cell r="F965">
            <v>5</v>
          </cell>
          <cell r="G965">
            <v>0</v>
          </cell>
          <cell r="H965">
            <v>5</v>
          </cell>
          <cell r="I965">
            <v>21</v>
          </cell>
          <cell r="J965">
            <v>21</v>
          </cell>
          <cell r="K965">
            <v>0</v>
          </cell>
          <cell r="L965">
            <v>0</v>
          </cell>
          <cell r="M965">
            <v>0</v>
          </cell>
        </row>
        <row r="966">
          <cell r="B966" t="str">
            <v>冯振聪</v>
          </cell>
          <cell r="C966">
            <v>0</v>
          </cell>
          <cell r="D966">
            <v>0</v>
          </cell>
          <cell r="E966">
            <v>0</v>
          </cell>
          <cell r="F966">
            <v>5</v>
          </cell>
          <cell r="G966">
            <v>2</v>
          </cell>
          <cell r="H966">
            <v>3</v>
          </cell>
          <cell r="I966">
            <v>21</v>
          </cell>
          <cell r="J966">
            <v>21</v>
          </cell>
          <cell r="K966">
            <v>0</v>
          </cell>
          <cell r="L966">
            <v>0</v>
          </cell>
          <cell r="M966">
            <v>0</v>
          </cell>
        </row>
        <row r="967">
          <cell r="B967" t="str">
            <v>余霞</v>
          </cell>
          <cell r="C967">
            <v>0</v>
          </cell>
          <cell r="D967">
            <v>0</v>
          </cell>
          <cell r="E967">
            <v>0</v>
          </cell>
          <cell r="F967">
            <v>15</v>
          </cell>
          <cell r="G967">
            <v>15.5</v>
          </cell>
          <cell r="H967">
            <v>-0.5</v>
          </cell>
          <cell r="I967">
            <v>21</v>
          </cell>
          <cell r="J967">
            <v>21</v>
          </cell>
          <cell r="K967">
            <v>0</v>
          </cell>
          <cell r="L967">
            <v>0</v>
          </cell>
          <cell r="M967">
            <v>0</v>
          </cell>
        </row>
        <row r="968">
          <cell r="B968" t="str">
            <v>苏艳</v>
          </cell>
          <cell r="C968">
            <v>0</v>
          </cell>
          <cell r="D968">
            <v>0</v>
          </cell>
          <cell r="E968">
            <v>0</v>
          </cell>
          <cell r="F968">
            <v>10</v>
          </cell>
          <cell r="G968">
            <v>6</v>
          </cell>
          <cell r="H968">
            <v>3</v>
          </cell>
          <cell r="I968">
            <v>21</v>
          </cell>
          <cell r="J968">
            <v>20</v>
          </cell>
          <cell r="K968">
            <v>0</v>
          </cell>
          <cell r="L968">
            <v>0</v>
          </cell>
          <cell r="M968">
            <v>1</v>
          </cell>
        </row>
        <row r="969">
          <cell r="B969" t="str">
            <v>何孟云</v>
          </cell>
          <cell r="C969">
            <v>0</v>
          </cell>
          <cell r="D969">
            <v>0</v>
          </cell>
          <cell r="E969">
            <v>0</v>
          </cell>
          <cell r="F969">
            <v>15</v>
          </cell>
          <cell r="G969">
            <v>12</v>
          </cell>
          <cell r="H969">
            <v>-1</v>
          </cell>
          <cell r="I969">
            <v>21</v>
          </cell>
          <cell r="J969">
            <v>17</v>
          </cell>
          <cell r="K969">
            <v>0</v>
          </cell>
          <cell r="L969">
            <v>0</v>
          </cell>
          <cell r="M969">
            <v>4</v>
          </cell>
        </row>
        <row r="970">
          <cell r="B970" t="str">
            <v>许潜</v>
          </cell>
          <cell r="C970">
            <v>0</v>
          </cell>
          <cell r="D970">
            <v>0</v>
          </cell>
          <cell r="E970">
            <v>0</v>
          </cell>
          <cell r="F970">
            <v>10</v>
          </cell>
          <cell r="G970">
            <v>2</v>
          </cell>
          <cell r="H970">
            <v>2</v>
          </cell>
          <cell r="I970">
            <v>21</v>
          </cell>
          <cell r="J970">
            <v>15</v>
          </cell>
          <cell r="K970">
            <v>0</v>
          </cell>
          <cell r="L970">
            <v>0</v>
          </cell>
          <cell r="M970">
            <v>6</v>
          </cell>
        </row>
        <row r="971">
          <cell r="B971" t="str">
            <v>何兵梅</v>
          </cell>
          <cell r="C971">
            <v>0</v>
          </cell>
          <cell r="D971">
            <v>0</v>
          </cell>
          <cell r="E971">
            <v>0</v>
          </cell>
          <cell r="F971">
            <v>5</v>
          </cell>
          <cell r="G971">
            <v>4</v>
          </cell>
          <cell r="H971">
            <v>1</v>
          </cell>
          <cell r="I971">
            <v>21</v>
          </cell>
          <cell r="J971">
            <v>21</v>
          </cell>
          <cell r="K971">
            <v>0</v>
          </cell>
          <cell r="L971">
            <v>0</v>
          </cell>
          <cell r="M971">
            <v>0</v>
          </cell>
        </row>
        <row r="972">
          <cell r="B972" t="str">
            <v>黎振强</v>
          </cell>
          <cell r="C972">
            <v>0</v>
          </cell>
          <cell r="D972">
            <v>0</v>
          </cell>
          <cell r="E972">
            <v>0</v>
          </cell>
          <cell r="F972">
            <v>5</v>
          </cell>
          <cell r="G972">
            <v>2</v>
          </cell>
          <cell r="H972">
            <v>3</v>
          </cell>
          <cell r="I972">
            <v>21</v>
          </cell>
          <cell r="J972">
            <v>21</v>
          </cell>
          <cell r="K972">
            <v>24</v>
          </cell>
          <cell r="L972">
            <v>0</v>
          </cell>
          <cell r="M972">
            <v>0</v>
          </cell>
        </row>
        <row r="973">
          <cell r="B973" t="str">
            <v>黄文锶</v>
          </cell>
          <cell r="C973">
            <v>0</v>
          </cell>
          <cell r="D973">
            <v>0</v>
          </cell>
          <cell r="E973">
            <v>0</v>
          </cell>
          <cell r="F973">
            <v>5</v>
          </cell>
          <cell r="G973">
            <v>0</v>
          </cell>
          <cell r="H973">
            <v>5</v>
          </cell>
          <cell r="I973">
            <v>21</v>
          </cell>
          <cell r="J973">
            <v>21</v>
          </cell>
          <cell r="K973">
            <v>0</v>
          </cell>
          <cell r="L973">
            <v>0</v>
          </cell>
          <cell r="M973">
            <v>0</v>
          </cell>
        </row>
        <row r="974">
          <cell r="B974" t="str">
            <v>陈剑斌</v>
          </cell>
          <cell r="C974">
            <v>0</v>
          </cell>
          <cell r="D974">
            <v>0</v>
          </cell>
          <cell r="E974">
            <v>0</v>
          </cell>
          <cell r="F974">
            <v>5</v>
          </cell>
          <cell r="G974">
            <v>8</v>
          </cell>
          <cell r="H974">
            <v>-3</v>
          </cell>
          <cell r="I974">
            <v>21</v>
          </cell>
          <cell r="J974">
            <v>21</v>
          </cell>
          <cell r="K974">
            <v>0</v>
          </cell>
          <cell r="L974">
            <v>0</v>
          </cell>
          <cell r="M974">
            <v>0</v>
          </cell>
        </row>
        <row r="975">
          <cell r="B975" t="str">
            <v>陈健强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21</v>
          </cell>
          <cell r="J975">
            <v>21</v>
          </cell>
          <cell r="K975">
            <v>8</v>
          </cell>
          <cell r="L975">
            <v>0</v>
          </cell>
          <cell r="M975">
            <v>0</v>
          </cell>
        </row>
        <row r="976">
          <cell r="B976" t="str">
            <v>邓维钦</v>
          </cell>
          <cell r="C976">
            <v>0</v>
          </cell>
          <cell r="D976">
            <v>0</v>
          </cell>
          <cell r="E976">
            <v>0</v>
          </cell>
          <cell r="F976">
            <v>15</v>
          </cell>
          <cell r="G976">
            <v>9</v>
          </cell>
          <cell r="H976">
            <v>6</v>
          </cell>
          <cell r="I976">
            <v>21</v>
          </cell>
          <cell r="J976">
            <v>22</v>
          </cell>
          <cell r="K976">
            <v>6.5</v>
          </cell>
          <cell r="L976">
            <v>0</v>
          </cell>
          <cell r="M976">
            <v>0</v>
          </cell>
        </row>
        <row r="977">
          <cell r="B977" t="str">
            <v>蔡鸣凤</v>
          </cell>
          <cell r="C977">
            <v>0</v>
          </cell>
          <cell r="D977">
            <v>0</v>
          </cell>
          <cell r="E977">
            <v>0</v>
          </cell>
          <cell r="F977">
            <v>5</v>
          </cell>
          <cell r="G977">
            <v>5</v>
          </cell>
          <cell r="H977">
            <v>0</v>
          </cell>
          <cell r="I977">
            <v>21</v>
          </cell>
          <cell r="J977">
            <v>22</v>
          </cell>
          <cell r="K977">
            <v>6</v>
          </cell>
          <cell r="L977">
            <v>0</v>
          </cell>
          <cell r="M977">
            <v>0</v>
          </cell>
        </row>
        <row r="978">
          <cell r="B978" t="str">
            <v>胡雁英</v>
          </cell>
          <cell r="C978">
            <v>0</v>
          </cell>
          <cell r="D978">
            <v>0</v>
          </cell>
          <cell r="E978">
            <v>0</v>
          </cell>
          <cell r="F978">
            <v>15</v>
          </cell>
          <cell r="G978">
            <v>11</v>
          </cell>
          <cell r="H978">
            <v>4</v>
          </cell>
          <cell r="I978">
            <v>21</v>
          </cell>
          <cell r="J978">
            <v>21</v>
          </cell>
          <cell r="K978">
            <v>0</v>
          </cell>
          <cell r="L978">
            <v>0</v>
          </cell>
          <cell r="M978">
            <v>0</v>
          </cell>
        </row>
        <row r="979">
          <cell r="B979" t="str">
            <v>胡梓煜</v>
          </cell>
          <cell r="C979">
            <v>0</v>
          </cell>
          <cell r="D979">
            <v>0</v>
          </cell>
          <cell r="E979">
            <v>0</v>
          </cell>
          <cell r="F979">
            <v>5</v>
          </cell>
          <cell r="G979">
            <v>1</v>
          </cell>
          <cell r="H979">
            <v>4</v>
          </cell>
          <cell r="I979">
            <v>21</v>
          </cell>
          <cell r="J979">
            <v>21</v>
          </cell>
          <cell r="K979">
            <v>0</v>
          </cell>
          <cell r="L979">
            <v>0</v>
          </cell>
          <cell r="M979">
            <v>0</v>
          </cell>
        </row>
        <row r="980">
          <cell r="B980" t="str">
            <v>胡平</v>
          </cell>
          <cell r="C980">
            <v>0</v>
          </cell>
          <cell r="D980">
            <v>0</v>
          </cell>
          <cell r="E980">
            <v>0</v>
          </cell>
          <cell r="F980">
            <v>10</v>
          </cell>
          <cell r="G980">
            <v>10</v>
          </cell>
          <cell r="H980">
            <v>0</v>
          </cell>
          <cell r="I980">
            <v>21</v>
          </cell>
          <cell r="J980">
            <v>21</v>
          </cell>
          <cell r="K980">
            <v>0</v>
          </cell>
          <cell r="L980">
            <v>0</v>
          </cell>
          <cell r="M980">
            <v>0</v>
          </cell>
        </row>
        <row r="981">
          <cell r="B981" t="str">
            <v>罗炜</v>
          </cell>
          <cell r="C981">
            <v>0</v>
          </cell>
          <cell r="D981">
            <v>0</v>
          </cell>
          <cell r="E981">
            <v>0</v>
          </cell>
          <cell r="F981">
            <v>15</v>
          </cell>
          <cell r="G981">
            <v>3</v>
          </cell>
          <cell r="H981">
            <v>12</v>
          </cell>
          <cell r="I981">
            <v>21</v>
          </cell>
          <cell r="J981">
            <v>21</v>
          </cell>
          <cell r="K981">
            <v>0</v>
          </cell>
          <cell r="L981">
            <v>0</v>
          </cell>
          <cell r="M981">
            <v>0</v>
          </cell>
        </row>
        <row r="982">
          <cell r="B982" t="str">
            <v>王能水</v>
          </cell>
          <cell r="C982">
            <v>0</v>
          </cell>
          <cell r="D982">
            <v>0</v>
          </cell>
          <cell r="E982">
            <v>0</v>
          </cell>
          <cell r="F982">
            <v>10</v>
          </cell>
          <cell r="G982">
            <v>0</v>
          </cell>
          <cell r="H982">
            <v>10</v>
          </cell>
          <cell r="I982">
            <v>21</v>
          </cell>
          <cell r="J982">
            <v>21</v>
          </cell>
          <cell r="K982">
            <v>28</v>
          </cell>
          <cell r="L982">
            <v>0</v>
          </cell>
          <cell r="M982">
            <v>0</v>
          </cell>
        </row>
        <row r="983">
          <cell r="B983" t="str">
            <v>潘钧廷</v>
          </cell>
          <cell r="C983">
            <v>0</v>
          </cell>
          <cell r="D983">
            <v>0</v>
          </cell>
          <cell r="E983">
            <v>0</v>
          </cell>
          <cell r="F983">
            <v>5</v>
          </cell>
          <cell r="G983">
            <v>0</v>
          </cell>
          <cell r="H983">
            <v>5</v>
          </cell>
          <cell r="I983">
            <v>21</v>
          </cell>
          <cell r="J983">
            <v>22</v>
          </cell>
          <cell r="K983">
            <v>13.5</v>
          </cell>
          <cell r="L983">
            <v>0</v>
          </cell>
          <cell r="M983">
            <v>0</v>
          </cell>
        </row>
        <row r="984">
          <cell r="B984" t="str">
            <v>林钊杰</v>
          </cell>
          <cell r="C984">
            <v>0</v>
          </cell>
          <cell r="D984">
            <v>0</v>
          </cell>
          <cell r="E984">
            <v>0</v>
          </cell>
          <cell r="F984">
            <v>5</v>
          </cell>
          <cell r="G984">
            <v>4</v>
          </cell>
          <cell r="H984">
            <v>1</v>
          </cell>
          <cell r="I984">
            <v>21</v>
          </cell>
          <cell r="J984">
            <v>21</v>
          </cell>
          <cell r="K984">
            <v>16</v>
          </cell>
          <cell r="L984">
            <v>0</v>
          </cell>
          <cell r="M984">
            <v>0</v>
          </cell>
        </row>
        <row r="985">
          <cell r="B985" t="str">
            <v>林丽铭</v>
          </cell>
          <cell r="C985">
            <v>0</v>
          </cell>
          <cell r="D985">
            <v>0</v>
          </cell>
          <cell r="E985">
            <v>0</v>
          </cell>
          <cell r="F985">
            <v>15</v>
          </cell>
          <cell r="G985">
            <v>14</v>
          </cell>
          <cell r="H985">
            <v>1</v>
          </cell>
          <cell r="I985">
            <v>21</v>
          </cell>
          <cell r="J985">
            <v>21</v>
          </cell>
          <cell r="K985">
            <v>0</v>
          </cell>
          <cell r="L985">
            <v>0</v>
          </cell>
          <cell r="M985">
            <v>0</v>
          </cell>
        </row>
        <row r="986">
          <cell r="B986" t="str">
            <v>李玲</v>
          </cell>
          <cell r="C986">
            <v>0</v>
          </cell>
          <cell r="D986">
            <v>0</v>
          </cell>
          <cell r="E986">
            <v>0</v>
          </cell>
          <cell r="F986">
            <v>5</v>
          </cell>
          <cell r="G986">
            <v>3</v>
          </cell>
          <cell r="H986">
            <v>2</v>
          </cell>
          <cell r="I986">
            <v>21</v>
          </cell>
          <cell r="J986">
            <v>22</v>
          </cell>
          <cell r="K986">
            <v>10.5</v>
          </cell>
          <cell r="L986">
            <v>0</v>
          </cell>
          <cell r="M986">
            <v>0</v>
          </cell>
        </row>
        <row r="987">
          <cell r="B987" t="str">
            <v>李永美</v>
          </cell>
          <cell r="C987">
            <v>0</v>
          </cell>
          <cell r="D987">
            <v>0</v>
          </cell>
          <cell r="E987">
            <v>0</v>
          </cell>
          <cell r="F987">
            <v>10</v>
          </cell>
          <cell r="G987">
            <v>4</v>
          </cell>
          <cell r="H987">
            <v>6</v>
          </cell>
          <cell r="I987">
            <v>21</v>
          </cell>
          <cell r="J987">
            <v>1</v>
          </cell>
          <cell r="K987">
            <v>0</v>
          </cell>
          <cell r="L987">
            <v>0</v>
          </cell>
          <cell r="M987">
            <v>0</v>
          </cell>
        </row>
        <row r="988">
          <cell r="B988" t="str">
            <v>李国方</v>
          </cell>
          <cell r="C988">
            <v>0</v>
          </cell>
          <cell r="D988">
            <v>0</v>
          </cell>
          <cell r="E988">
            <v>0</v>
          </cell>
          <cell r="F988">
            <v>5</v>
          </cell>
          <cell r="G988">
            <v>5</v>
          </cell>
          <cell r="H988">
            <v>0</v>
          </cell>
          <cell r="I988">
            <v>21</v>
          </cell>
          <cell r="J988">
            <v>24</v>
          </cell>
          <cell r="K988">
            <v>17.5</v>
          </cell>
          <cell r="L988">
            <v>0</v>
          </cell>
          <cell r="M988">
            <v>0</v>
          </cell>
        </row>
        <row r="989">
          <cell r="B989" t="str">
            <v>李嘉奇</v>
          </cell>
          <cell r="C989">
            <v>0</v>
          </cell>
          <cell r="D989">
            <v>0</v>
          </cell>
          <cell r="E989">
            <v>0</v>
          </cell>
          <cell r="F989">
            <v>5</v>
          </cell>
          <cell r="G989">
            <v>4</v>
          </cell>
          <cell r="H989">
            <v>1</v>
          </cell>
          <cell r="I989">
            <v>21</v>
          </cell>
          <cell r="J989">
            <v>21</v>
          </cell>
          <cell r="K989">
            <v>24</v>
          </cell>
          <cell r="L989">
            <v>0</v>
          </cell>
          <cell r="M989">
            <v>0</v>
          </cell>
        </row>
        <row r="990">
          <cell r="B990" t="str">
            <v>张庆才</v>
          </cell>
          <cell r="C990">
            <v>0</v>
          </cell>
          <cell r="D990">
            <v>0</v>
          </cell>
          <cell r="E990">
            <v>0</v>
          </cell>
          <cell r="F990">
            <v>15</v>
          </cell>
          <cell r="G990">
            <v>13</v>
          </cell>
          <cell r="H990">
            <v>2</v>
          </cell>
          <cell r="I990">
            <v>21</v>
          </cell>
          <cell r="J990">
            <v>21</v>
          </cell>
          <cell r="K990">
            <v>0</v>
          </cell>
          <cell r="L990">
            <v>0</v>
          </cell>
          <cell r="M990">
            <v>0</v>
          </cell>
        </row>
        <row r="991">
          <cell r="B991" t="str">
            <v>容凡飞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21</v>
          </cell>
          <cell r="J991">
            <v>21</v>
          </cell>
          <cell r="K991">
            <v>8</v>
          </cell>
          <cell r="L991">
            <v>0</v>
          </cell>
          <cell r="M991">
            <v>0</v>
          </cell>
        </row>
        <row r="992">
          <cell r="B992" t="str">
            <v>周远波</v>
          </cell>
          <cell r="C992">
            <v>0</v>
          </cell>
          <cell r="D992">
            <v>0</v>
          </cell>
          <cell r="E992">
            <v>0</v>
          </cell>
          <cell r="F992">
            <v>5</v>
          </cell>
          <cell r="G992">
            <v>3</v>
          </cell>
          <cell r="H992">
            <v>2</v>
          </cell>
          <cell r="I992">
            <v>21</v>
          </cell>
          <cell r="J992">
            <v>21</v>
          </cell>
          <cell r="K992">
            <v>16</v>
          </cell>
          <cell r="L992">
            <v>0</v>
          </cell>
          <cell r="M992">
            <v>0</v>
          </cell>
        </row>
        <row r="993">
          <cell r="B993" t="str">
            <v>刘祖德</v>
          </cell>
          <cell r="C993">
            <v>0</v>
          </cell>
          <cell r="D993">
            <v>0</v>
          </cell>
          <cell r="E993">
            <v>0</v>
          </cell>
          <cell r="F993">
            <v>5</v>
          </cell>
          <cell r="G993">
            <v>6</v>
          </cell>
          <cell r="H993">
            <v>-1</v>
          </cell>
          <cell r="I993">
            <v>21</v>
          </cell>
          <cell r="J993">
            <v>21</v>
          </cell>
          <cell r="K993">
            <v>0</v>
          </cell>
          <cell r="L993">
            <v>0</v>
          </cell>
          <cell r="M993">
            <v>0</v>
          </cell>
        </row>
        <row r="994">
          <cell r="B994" t="str">
            <v>刘琦</v>
          </cell>
          <cell r="C994">
            <v>0</v>
          </cell>
          <cell r="D994">
            <v>0</v>
          </cell>
          <cell r="E994">
            <v>0</v>
          </cell>
          <cell r="F994">
            <v>10</v>
          </cell>
          <cell r="G994">
            <v>15</v>
          </cell>
          <cell r="H994">
            <v>-6</v>
          </cell>
          <cell r="I994">
            <v>21</v>
          </cell>
          <cell r="J994">
            <v>20</v>
          </cell>
          <cell r="K994">
            <v>8</v>
          </cell>
          <cell r="L994">
            <v>0</v>
          </cell>
          <cell r="M994">
            <v>1</v>
          </cell>
        </row>
        <row r="995">
          <cell r="B995" t="str">
            <v>刘启平</v>
          </cell>
          <cell r="C995">
            <v>0</v>
          </cell>
          <cell r="D995">
            <v>0</v>
          </cell>
          <cell r="E995">
            <v>0</v>
          </cell>
          <cell r="F995">
            <v>10</v>
          </cell>
          <cell r="G995">
            <v>10</v>
          </cell>
          <cell r="H995">
            <v>0</v>
          </cell>
          <cell r="I995">
            <v>21</v>
          </cell>
          <cell r="J995">
            <v>21</v>
          </cell>
          <cell r="K995">
            <v>8</v>
          </cell>
          <cell r="L995">
            <v>0</v>
          </cell>
          <cell r="M995">
            <v>0</v>
          </cell>
        </row>
        <row r="996">
          <cell r="B996" t="str">
            <v>刘伟河</v>
          </cell>
          <cell r="C996">
            <v>0</v>
          </cell>
          <cell r="D996">
            <v>0</v>
          </cell>
          <cell r="E996">
            <v>0</v>
          </cell>
          <cell r="F996">
            <v>5</v>
          </cell>
          <cell r="G996">
            <v>10</v>
          </cell>
          <cell r="H996">
            <v>-5</v>
          </cell>
          <cell r="I996">
            <v>21</v>
          </cell>
          <cell r="J996">
            <v>21</v>
          </cell>
          <cell r="K996">
            <v>0</v>
          </cell>
          <cell r="L996">
            <v>0</v>
          </cell>
          <cell r="M996">
            <v>0</v>
          </cell>
        </row>
        <row r="997">
          <cell r="B997" t="str">
            <v>陈古勇</v>
          </cell>
          <cell r="C997">
            <v>0</v>
          </cell>
          <cell r="D997">
            <v>0</v>
          </cell>
          <cell r="E997">
            <v>0</v>
          </cell>
          <cell r="F997">
            <v>10</v>
          </cell>
          <cell r="G997">
            <v>4</v>
          </cell>
          <cell r="H997">
            <v>6</v>
          </cell>
          <cell r="I997">
            <v>21</v>
          </cell>
          <cell r="J997">
            <v>21</v>
          </cell>
          <cell r="K997">
            <v>0</v>
          </cell>
          <cell r="L997">
            <v>0</v>
          </cell>
          <cell r="M997">
            <v>0</v>
          </cell>
        </row>
        <row r="998">
          <cell r="B998" t="str">
            <v>钟建明</v>
          </cell>
          <cell r="C998">
            <v>0</v>
          </cell>
          <cell r="D998">
            <v>0</v>
          </cell>
          <cell r="E998">
            <v>0</v>
          </cell>
          <cell r="F998">
            <v>15</v>
          </cell>
          <cell r="G998">
            <v>15</v>
          </cell>
          <cell r="H998">
            <v>0</v>
          </cell>
          <cell r="I998">
            <v>21</v>
          </cell>
          <cell r="J998">
            <v>21</v>
          </cell>
          <cell r="K998">
            <v>0</v>
          </cell>
          <cell r="L998">
            <v>0</v>
          </cell>
          <cell r="M998">
            <v>0</v>
          </cell>
        </row>
        <row r="999">
          <cell r="B999" t="str">
            <v>刘佩斐</v>
          </cell>
          <cell r="C999">
            <v>0</v>
          </cell>
          <cell r="D999">
            <v>0</v>
          </cell>
          <cell r="E999">
            <v>0</v>
          </cell>
          <cell r="F999">
            <v>15</v>
          </cell>
          <cell r="G999">
            <v>11</v>
          </cell>
          <cell r="H999">
            <v>4</v>
          </cell>
          <cell r="I999">
            <v>21</v>
          </cell>
          <cell r="J999">
            <v>23</v>
          </cell>
          <cell r="K999">
            <v>12</v>
          </cell>
          <cell r="L999">
            <v>0</v>
          </cell>
          <cell r="M999">
            <v>0</v>
          </cell>
        </row>
        <row r="1000">
          <cell r="B1000" t="str">
            <v>曾建红</v>
          </cell>
          <cell r="C1000">
            <v>0</v>
          </cell>
          <cell r="D1000">
            <v>0</v>
          </cell>
          <cell r="E1000">
            <v>0</v>
          </cell>
          <cell r="F1000">
            <v>5</v>
          </cell>
          <cell r="G1000">
            <v>0</v>
          </cell>
          <cell r="H1000">
            <v>5</v>
          </cell>
          <cell r="I1000">
            <v>21</v>
          </cell>
          <cell r="J1000">
            <v>26</v>
          </cell>
          <cell r="K1000">
            <v>33.5</v>
          </cell>
          <cell r="L1000">
            <v>0</v>
          </cell>
          <cell r="M1000">
            <v>0</v>
          </cell>
        </row>
        <row r="1001">
          <cell r="B1001" t="str">
            <v>周炜洁</v>
          </cell>
          <cell r="C1001">
            <v>0</v>
          </cell>
          <cell r="D1001">
            <v>0</v>
          </cell>
          <cell r="E1001">
            <v>0</v>
          </cell>
          <cell r="F1001">
            <v>5</v>
          </cell>
          <cell r="G1001">
            <v>4</v>
          </cell>
          <cell r="H1001">
            <v>1</v>
          </cell>
          <cell r="I1001">
            <v>21</v>
          </cell>
          <cell r="J1001">
            <v>21</v>
          </cell>
          <cell r="K1001">
            <v>16</v>
          </cell>
          <cell r="L1001">
            <v>0</v>
          </cell>
          <cell r="M1001">
            <v>0</v>
          </cell>
        </row>
        <row r="1002">
          <cell r="B1002" t="str">
            <v>林万青</v>
          </cell>
          <cell r="C1002">
            <v>0</v>
          </cell>
          <cell r="D1002">
            <v>0</v>
          </cell>
          <cell r="E1002">
            <v>0</v>
          </cell>
          <cell r="F1002">
            <v>5</v>
          </cell>
          <cell r="G1002">
            <v>3</v>
          </cell>
          <cell r="H1002">
            <v>2</v>
          </cell>
          <cell r="I1002">
            <v>21</v>
          </cell>
          <cell r="J1002">
            <v>21</v>
          </cell>
          <cell r="K1002">
            <v>0</v>
          </cell>
          <cell r="L1002">
            <v>0</v>
          </cell>
          <cell r="M1002">
            <v>0</v>
          </cell>
        </row>
        <row r="1003">
          <cell r="B1003" t="str">
            <v>杨晓麒</v>
          </cell>
          <cell r="C1003">
            <v>0</v>
          </cell>
          <cell r="D1003">
            <v>0</v>
          </cell>
          <cell r="E1003">
            <v>0</v>
          </cell>
          <cell r="F1003">
            <v>5</v>
          </cell>
          <cell r="G1003">
            <v>-1</v>
          </cell>
          <cell r="H1003">
            <v>5</v>
          </cell>
          <cell r="I1003">
            <v>21</v>
          </cell>
          <cell r="J1003">
            <v>20</v>
          </cell>
          <cell r="K1003">
            <v>0</v>
          </cell>
          <cell r="L1003">
            <v>0</v>
          </cell>
          <cell r="M1003">
            <v>1</v>
          </cell>
        </row>
        <row r="1004">
          <cell r="B1004" t="str">
            <v>李方雄</v>
          </cell>
          <cell r="C1004">
            <v>0</v>
          </cell>
          <cell r="D1004">
            <v>0</v>
          </cell>
          <cell r="E1004">
            <v>0</v>
          </cell>
          <cell r="F1004">
            <v>5</v>
          </cell>
          <cell r="G1004">
            <v>0</v>
          </cell>
          <cell r="H1004">
            <v>5</v>
          </cell>
          <cell r="I1004">
            <v>21</v>
          </cell>
          <cell r="J1004">
            <v>18</v>
          </cell>
          <cell r="K1004">
            <v>0</v>
          </cell>
          <cell r="L1004">
            <v>0</v>
          </cell>
          <cell r="M1004">
            <v>0</v>
          </cell>
        </row>
        <row r="1005">
          <cell r="B1005" t="str">
            <v>李娜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21</v>
          </cell>
          <cell r="J1005">
            <v>21</v>
          </cell>
          <cell r="K1005">
            <v>0</v>
          </cell>
          <cell r="L1005">
            <v>0</v>
          </cell>
          <cell r="M1005">
            <v>0</v>
          </cell>
        </row>
        <row r="1006">
          <cell r="B1006" t="str">
            <v>朱威</v>
          </cell>
          <cell r="C1006">
            <v>0</v>
          </cell>
          <cell r="D1006">
            <v>0</v>
          </cell>
          <cell r="E1006">
            <v>0</v>
          </cell>
          <cell r="F1006">
            <v>10</v>
          </cell>
          <cell r="G1006">
            <v>0</v>
          </cell>
          <cell r="H1006">
            <v>10</v>
          </cell>
          <cell r="I1006">
            <v>21</v>
          </cell>
          <cell r="J1006">
            <v>21</v>
          </cell>
          <cell r="K1006">
            <v>0</v>
          </cell>
          <cell r="L1006">
            <v>0</v>
          </cell>
          <cell r="M1006">
            <v>0</v>
          </cell>
        </row>
        <row r="1007">
          <cell r="B1007" t="str">
            <v>张林川</v>
          </cell>
          <cell r="C1007">
            <v>0</v>
          </cell>
          <cell r="D1007">
            <v>0</v>
          </cell>
          <cell r="E1007">
            <v>0</v>
          </cell>
          <cell r="F1007">
            <v>10</v>
          </cell>
          <cell r="G1007">
            <v>2</v>
          </cell>
          <cell r="H1007">
            <v>8</v>
          </cell>
          <cell r="I1007">
            <v>21</v>
          </cell>
          <cell r="J1007">
            <v>21</v>
          </cell>
          <cell r="K1007">
            <v>0</v>
          </cell>
          <cell r="L1007">
            <v>0</v>
          </cell>
          <cell r="M1007">
            <v>0</v>
          </cell>
        </row>
        <row r="1008">
          <cell r="B1008" t="str">
            <v>宋丽丽</v>
          </cell>
          <cell r="C1008">
            <v>0</v>
          </cell>
          <cell r="D1008">
            <v>0</v>
          </cell>
          <cell r="E1008">
            <v>0</v>
          </cell>
          <cell r="F1008">
            <v>5</v>
          </cell>
          <cell r="G1008">
            <v>4</v>
          </cell>
          <cell r="H1008">
            <v>1</v>
          </cell>
          <cell r="I1008">
            <v>21</v>
          </cell>
          <cell r="J1008">
            <v>21</v>
          </cell>
          <cell r="K1008">
            <v>0</v>
          </cell>
          <cell r="L1008">
            <v>0</v>
          </cell>
          <cell r="M1008">
            <v>0</v>
          </cell>
        </row>
        <row r="1009">
          <cell r="B1009" t="str">
            <v>周黄燕</v>
          </cell>
          <cell r="C1009">
            <v>0</v>
          </cell>
          <cell r="D1009">
            <v>0</v>
          </cell>
          <cell r="E1009">
            <v>0</v>
          </cell>
          <cell r="F1009">
            <v>15</v>
          </cell>
          <cell r="G1009">
            <v>3</v>
          </cell>
          <cell r="H1009">
            <v>12</v>
          </cell>
          <cell r="I1009">
            <v>21</v>
          </cell>
          <cell r="J1009">
            <v>21</v>
          </cell>
          <cell r="K1009">
            <v>0</v>
          </cell>
          <cell r="L1009">
            <v>0</v>
          </cell>
          <cell r="M1009">
            <v>0</v>
          </cell>
        </row>
        <row r="1010">
          <cell r="B1010" t="str">
            <v>吴雪娥</v>
          </cell>
          <cell r="C1010">
            <v>0</v>
          </cell>
          <cell r="D1010">
            <v>0</v>
          </cell>
          <cell r="E1010">
            <v>0</v>
          </cell>
          <cell r="F1010">
            <v>10</v>
          </cell>
          <cell r="G1010">
            <v>0</v>
          </cell>
          <cell r="H1010">
            <v>10</v>
          </cell>
          <cell r="I1010">
            <v>21</v>
          </cell>
          <cell r="J1010">
            <v>21</v>
          </cell>
          <cell r="K1010">
            <v>0</v>
          </cell>
          <cell r="L1010">
            <v>0</v>
          </cell>
          <cell r="M1010">
            <v>0</v>
          </cell>
        </row>
        <row r="1011">
          <cell r="B1011" t="str">
            <v>刘贤德</v>
          </cell>
          <cell r="C1011">
            <v>0</v>
          </cell>
          <cell r="D1011">
            <v>0</v>
          </cell>
          <cell r="E1011">
            <v>0</v>
          </cell>
          <cell r="F1011">
            <v>5</v>
          </cell>
          <cell r="G1011">
            <v>0</v>
          </cell>
          <cell r="H1011">
            <v>5</v>
          </cell>
          <cell r="I1011">
            <v>21</v>
          </cell>
          <cell r="J1011">
            <v>21</v>
          </cell>
          <cell r="K1011">
            <v>0</v>
          </cell>
          <cell r="L1011">
            <v>0</v>
          </cell>
          <cell r="M1011">
            <v>0</v>
          </cell>
        </row>
        <row r="1012">
          <cell r="B1012" t="str">
            <v>侯锡坚</v>
          </cell>
          <cell r="C1012">
            <v>0</v>
          </cell>
          <cell r="D1012">
            <v>0</v>
          </cell>
          <cell r="E1012">
            <v>0</v>
          </cell>
          <cell r="F1012">
            <v>5</v>
          </cell>
          <cell r="G1012">
            <v>0</v>
          </cell>
          <cell r="H1012">
            <v>5</v>
          </cell>
          <cell r="I1012">
            <v>21</v>
          </cell>
          <cell r="J1012">
            <v>21</v>
          </cell>
          <cell r="K1012">
            <v>0</v>
          </cell>
          <cell r="L1012">
            <v>0</v>
          </cell>
          <cell r="M1012">
            <v>0</v>
          </cell>
        </row>
        <row r="1013">
          <cell r="B1013" t="str">
            <v>曾毅华</v>
          </cell>
          <cell r="C1013">
            <v>0</v>
          </cell>
          <cell r="D1013">
            <v>0</v>
          </cell>
          <cell r="E1013">
            <v>0</v>
          </cell>
          <cell r="F1013">
            <v>15</v>
          </cell>
          <cell r="G1013">
            <v>13</v>
          </cell>
          <cell r="H1013">
            <v>2</v>
          </cell>
          <cell r="I1013">
            <v>21</v>
          </cell>
          <cell r="J1013">
            <v>21</v>
          </cell>
          <cell r="K1013">
            <v>0</v>
          </cell>
          <cell r="L1013">
            <v>0</v>
          </cell>
          <cell r="M1013">
            <v>0</v>
          </cell>
        </row>
        <row r="1014">
          <cell r="B1014" t="str">
            <v>陈文晖</v>
          </cell>
          <cell r="C1014">
            <v>0</v>
          </cell>
          <cell r="D1014">
            <v>0</v>
          </cell>
          <cell r="E1014">
            <v>0</v>
          </cell>
          <cell r="F1014">
            <v>10</v>
          </cell>
          <cell r="G1014">
            <v>0</v>
          </cell>
          <cell r="H1014">
            <v>10</v>
          </cell>
          <cell r="I1014">
            <v>21</v>
          </cell>
          <cell r="J1014">
            <v>20</v>
          </cell>
          <cell r="K1014">
            <v>0</v>
          </cell>
          <cell r="L1014">
            <v>0</v>
          </cell>
          <cell r="M1014">
            <v>0</v>
          </cell>
        </row>
        <row r="1015">
          <cell r="B1015" t="str">
            <v>郑鸿鹏</v>
          </cell>
          <cell r="C1015">
            <v>0</v>
          </cell>
          <cell r="D1015">
            <v>0</v>
          </cell>
          <cell r="E1015">
            <v>0</v>
          </cell>
          <cell r="F1015">
            <v>15</v>
          </cell>
          <cell r="G1015">
            <v>0</v>
          </cell>
          <cell r="H1015">
            <v>15</v>
          </cell>
          <cell r="I1015">
            <v>21</v>
          </cell>
          <cell r="J1015">
            <v>21</v>
          </cell>
          <cell r="K1015">
            <v>0</v>
          </cell>
          <cell r="L1015">
            <v>0</v>
          </cell>
          <cell r="M1015">
            <v>0</v>
          </cell>
        </row>
        <row r="1016">
          <cell r="B1016" t="str">
            <v>段鸿章</v>
          </cell>
          <cell r="C1016">
            <v>0</v>
          </cell>
          <cell r="D1016">
            <v>0</v>
          </cell>
          <cell r="E1016">
            <v>0</v>
          </cell>
          <cell r="F1016">
            <v>10</v>
          </cell>
          <cell r="G1016">
            <v>4</v>
          </cell>
          <cell r="H1016">
            <v>6</v>
          </cell>
          <cell r="I1016">
            <v>21</v>
          </cell>
          <cell r="J1016">
            <v>21</v>
          </cell>
          <cell r="K1016">
            <v>0</v>
          </cell>
          <cell r="L1016">
            <v>0</v>
          </cell>
          <cell r="M1016">
            <v>0</v>
          </cell>
        </row>
        <row r="1017">
          <cell r="B1017" t="str">
            <v>晏华武</v>
          </cell>
          <cell r="C1017">
            <v>0</v>
          </cell>
          <cell r="D1017">
            <v>0</v>
          </cell>
          <cell r="E1017">
            <v>0</v>
          </cell>
          <cell r="F1017">
            <v>15</v>
          </cell>
          <cell r="G1017">
            <v>3</v>
          </cell>
          <cell r="H1017">
            <v>12</v>
          </cell>
          <cell r="I1017">
            <v>21</v>
          </cell>
          <cell r="J1017">
            <v>21</v>
          </cell>
          <cell r="K1017">
            <v>0</v>
          </cell>
          <cell r="L1017">
            <v>0</v>
          </cell>
          <cell r="M1017">
            <v>0</v>
          </cell>
        </row>
        <row r="1018">
          <cell r="B1018" t="str">
            <v>黄嘉宝</v>
          </cell>
          <cell r="C1018">
            <v>0</v>
          </cell>
          <cell r="D1018">
            <v>0</v>
          </cell>
          <cell r="E1018">
            <v>0</v>
          </cell>
          <cell r="F1018">
            <v>10</v>
          </cell>
          <cell r="G1018">
            <v>4</v>
          </cell>
          <cell r="H1018">
            <v>6</v>
          </cell>
          <cell r="I1018">
            <v>21</v>
          </cell>
          <cell r="J1018">
            <v>21</v>
          </cell>
          <cell r="K1018">
            <v>0</v>
          </cell>
          <cell r="L1018">
            <v>0</v>
          </cell>
          <cell r="M1018">
            <v>0</v>
          </cell>
        </row>
        <row r="1019">
          <cell r="B1019" t="str">
            <v>杨嘉荣</v>
          </cell>
          <cell r="C1019">
            <v>0</v>
          </cell>
          <cell r="D1019">
            <v>0</v>
          </cell>
          <cell r="E1019">
            <v>0</v>
          </cell>
          <cell r="F1019">
            <v>10</v>
          </cell>
          <cell r="G1019">
            <v>13</v>
          </cell>
          <cell r="H1019">
            <v>-3</v>
          </cell>
          <cell r="I1019">
            <v>21</v>
          </cell>
          <cell r="J1019">
            <v>21</v>
          </cell>
          <cell r="K1019">
            <v>0</v>
          </cell>
          <cell r="L1019">
            <v>0</v>
          </cell>
          <cell r="M1019">
            <v>0</v>
          </cell>
        </row>
        <row r="1020">
          <cell r="B1020" t="str">
            <v>李毅欣</v>
          </cell>
          <cell r="C1020">
            <v>0</v>
          </cell>
          <cell r="D1020">
            <v>0</v>
          </cell>
          <cell r="E1020">
            <v>0</v>
          </cell>
          <cell r="F1020">
            <v>10</v>
          </cell>
          <cell r="G1020">
            <v>0</v>
          </cell>
          <cell r="H1020">
            <v>10</v>
          </cell>
          <cell r="I1020">
            <v>21</v>
          </cell>
          <cell r="J1020">
            <v>21</v>
          </cell>
          <cell r="K1020">
            <v>0</v>
          </cell>
          <cell r="L1020">
            <v>0</v>
          </cell>
          <cell r="M1020">
            <v>0</v>
          </cell>
        </row>
        <row r="1021">
          <cell r="B1021" t="str">
            <v>朱莹楚</v>
          </cell>
          <cell r="C1021">
            <v>0</v>
          </cell>
          <cell r="D1021">
            <v>0</v>
          </cell>
          <cell r="E1021">
            <v>0</v>
          </cell>
          <cell r="F1021">
            <v>10</v>
          </cell>
          <cell r="G1021">
            <v>0</v>
          </cell>
          <cell r="H1021">
            <v>9</v>
          </cell>
          <cell r="I1021">
            <v>21</v>
          </cell>
          <cell r="J1021">
            <v>20</v>
          </cell>
          <cell r="K1021">
            <v>0</v>
          </cell>
          <cell r="L1021">
            <v>0</v>
          </cell>
          <cell r="M1021">
            <v>1</v>
          </cell>
        </row>
        <row r="1022">
          <cell r="B1022" t="str">
            <v>曹红光</v>
          </cell>
          <cell r="C1022">
            <v>0</v>
          </cell>
          <cell r="D1022">
            <v>0</v>
          </cell>
          <cell r="E1022">
            <v>0</v>
          </cell>
          <cell r="F1022">
            <v>5</v>
          </cell>
          <cell r="G1022">
            <v>5</v>
          </cell>
          <cell r="H1022">
            <v>0</v>
          </cell>
          <cell r="I1022">
            <v>21</v>
          </cell>
          <cell r="J1022">
            <v>21</v>
          </cell>
          <cell r="K1022">
            <v>0</v>
          </cell>
          <cell r="L1022">
            <v>0</v>
          </cell>
          <cell r="M1022">
            <v>0</v>
          </cell>
        </row>
        <row r="1023">
          <cell r="B1023" t="str">
            <v>徐建军</v>
          </cell>
          <cell r="C1023">
            <v>0</v>
          </cell>
          <cell r="D1023">
            <v>0</v>
          </cell>
          <cell r="E1023">
            <v>0</v>
          </cell>
          <cell r="F1023">
            <v>5</v>
          </cell>
          <cell r="G1023">
            <v>3</v>
          </cell>
          <cell r="H1023">
            <v>2</v>
          </cell>
          <cell r="I1023">
            <v>21</v>
          </cell>
          <cell r="J1023">
            <v>21</v>
          </cell>
          <cell r="K1023">
            <v>0</v>
          </cell>
          <cell r="L1023">
            <v>0</v>
          </cell>
          <cell r="M1023">
            <v>0</v>
          </cell>
        </row>
        <row r="1024">
          <cell r="B1024" t="str">
            <v>刘洁珊</v>
          </cell>
          <cell r="C1024">
            <v>0</v>
          </cell>
          <cell r="D1024">
            <v>0</v>
          </cell>
          <cell r="E1024">
            <v>0</v>
          </cell>
          <cell r="F1024">
            <v>5</v>
          </cell>
          <cell r="G1024">
            <v>4</v>
          </cell>
          <cell r="H1024">
            <v>1</v>
          </cell>
          <cell r="I1024">
            <v>21</v>
          </cell>
          <cell r="J1024">
            <v>21</v>
          </cell>
          <cell r="K1024">
            <v>0</v>
          </cell>
          <cell r="L1024">
            <v>0</v>
          </cell>
          <cell r="M1024">
            <v>0</v>
          </cell>
        </row>
        <row r="1025">
          <cell r="B1025" t="str">
            <v>刘嘉露</v>
          </cell>
          <cell r="C1025">
            <v>0</v>
          </cell>
          <cell r="D1025">
            <v>0</v>
          </cell>
          <cell r="E1025">
            <v>0</v>
          </cell>
          <cell r="F1025">
            <v>5</v>
          </cell>
          <cell r="G1025">
            <v>0</v>
          </cell>
          <cell r="H1025">
            <v>5</v>
          </cell>
          <cell r="I1025">
            <v>21</v>
          </cell>
          <cell r="J1025">
            <v>21</v>
          </cell>
          <cell r="K1025">
            <v>0</v>
          </cell>
          <cell r="L1025">
            <v>0</v>
          </cell>
          <cell r="M1025">
            <v>0</v>
          </cell>
        </row>
        <row r="1026">
          <cell r="B1026" t="str">
            <v>关卓钧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21</v>
          </cell>
          <cell r="J1026">
            <v>21</v>
          </cell>
          <cell r="K1026">
            <v>0</v>
          </cell>
          <cell r="L1026">
            <v>0</v>
          </cell>
          <cell r="M1026">
            <v>0</v>
          </cell>
        </row>
        <row r="1027">
          <cell r="B1027" t="str">
            <v>黄敏慧</v>
          </cell>
          <cell r="C1027">
            <v>0</v>
          </cell>
          <cell r="D1027">
            <v>0</v>
          </cell>
          <cell r="E1027">
            <v>0</v>
          </cell>
          <cell r="F1027">
            <v>5</v>
          </cell>
          <cell r="G1027">
            <v>5</v>
          </cell>
          <cell r="H1027">
            <v>0</v>
          </cell>
          <cell r="I1027">
            <v>21</v>
          </cell>
          <cell r="J1027">
            <v>21</v>
          </cell>
          <cell r="K1027">
            <v>0</v>
          </cell>
          <cell r="L1027">
            <v>0</v>
          </cell>
          <cell r="M1027">
            <v>0</v>
          </cell>
        </row>
        <row r="1028">
          <cell r="B1028" t="str">
            <v>蔡蔼霞</v>
          </cell>
          <cell r="C1028">
            <v>0</v>
          </cell>
          <cell r="D1028">
            <v>0</v>
          </cell>
          <cell r="E1028">
            <v>0</v>
          </cell>
          <cell r="F1028">
            <v>15</v>
          </cell>
          <cell r="G1028">
            <v>0</v>
          </cell>
          <cell r="H1028">
            <v>15</v>
          </cell>
          <cell r="I1028">
            <v>21</v>
          </cell>
          <cell r="J1028">
            <v>21</v>
          </cell>
          <cell r="K1028">
            <v>0</v>
          </cell>
          <cell r="L1028">
            <v>0</v>
          </cell>
          <cell r="M1028">
            <v>0</v>
          </cell>
        </row>
        <row r="1029">
          <cell r="B1029" t="str">
            <v>杨静</v>
          </cell>
          <cell r="C1029">
            <v>0</v>
          </cell>
          <cell r="D1029">
            <v>0</v>
          </cell>
          <cell r="E1029">
            <v>0</v>
          </cell>
          <cell r="F1029">
            <v>15</v>
          </cell>
          <cell r="G1029">
            <v>2</v>
          </cell>
          <cell r="H1029">
            <v>13</v>
          </cell>
          <cell r="I1029">
            <v>21</v>
          </cell>
          <cell r="J1029">
            <v>21</v>
          </cell>
          <cell r="K1029">
            <v>0</v>
          </cell>
          <cell r="L1029">
            <v>0</v>
          </cell>
          <cell r="M1029">
            <v>0</v>
          </cell>
        </row>
        <row r="1030">
          <cell r="B1030" t="str">
            <v>曾栋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</row>
        <row r="1031">
          <cell r="B1031" t="str">
            <v>司徒春明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年假台账"/>
      <sheetName val="Sheet1"/>
      <sheetName val="备注"/>
      <sheetName val="下发版"/>
    </sheetNames>
    <sheetDataSet>
      <sheetData sheetId="0" refreshError="1">
        <row r="1">
          <cell r="A1" t="str">
            <v>姓名</v>
          </cell>
          <cell r="B1" t="str">
            <v>部门</v>
          </cell>
          <cell r="C1" t="str">
            <v>参加工作时间</v>
          </cell>
          <cell r="D1" t="str">
            <v>入司时间</v>
          </cell>
          <cell r="E1" t="str">
            <v>2016年截至时间</v>
          </cell>
          <cell r="F1">
            <v>42736</v>
          </cell>
          <cell r="G1">
            <v>42948</v>
          </cell>
          <cell r="H1" t="str">
            <v>2017年截至时间</v>
          </cell>
          <cell r="I1" t="str">
            <v>社会工龄</v>
          </cell>
          <cell r="J1" t="str">
            <v>联通工龄</v>
          </cell>
          <cell r="K1" t="str">
            <v>是否已入司满1年</v>
          </cell>
          <cell r="L1" t="str">
            <v>2016年工作年限</v>
          </cell>
          <cell r="M1" t="str">
            <v>2017年年休假天数</v>
          </cell>
          <cell r="T1" t="str">
            <v>2016年假情况</v>
          </cell>
          <cell r="X1" t="str">
            <v>2017年休假情况</v>
          </cell>
          <cell r="AJ1" t="str">
            <v>合计</v>
          </cell>
          <cell r="AL1" t="str">
            <v>2017年可休年假</v>
          </cell>
          <cell r="AN1" t="str">
            <v>荣誉休假</v>
          </cell>
        </row>
        <row r="2">
          <cell r="M2" t="str">
            <v>可享受年假</v>
          </cell>
          <cell r="P2" t="str">
            <v>跨年</v>
          </cell>
          <cell r="S2" t="str">
            <v xml:space="preserve">合计天数(2017年可休年假）
</v>
          </cell>
          <cell r="T2" t="str">
            <v>2016年12月休假情况</v>
          </cell>
          <cell r="U2" t="str">
            <v>2016年剩余年假（延至2017年8月休完）</v>
          </cell>
          <cell r="V2" t="str">
            <v>2016年剩余年假天数</v>
          </cell>
          <cell r="W2" t="str">
            <v>2017年9月作废假期</v>
          </cell>
          <cell r="AJ2" t="str">
            <v>1~10月小计</v>
          </cell>
          <cell r="AK2" t="str">
            <v>11~12月小计</v>
          </cell>
          <cell r="AL2" t="str">
            <v>2017年10月前剩余年假</v>
          </cell>
          <cell r="AM2" t="str">
            <v>2017年11月1日起剩余年假</v>
          </cell>
        </row>
        <row r="3">
          <cell r="N3" t="str">
            <v>本年度未跨越天数</v>
          </cell>
          <cell r="O3" t="str">
            <v>未跨年可休天数</v>
          </cell>
          <cell r="P3" t="str">
            <v>本年度工龄跨越日期</v>
          </cell>
          <cell r="Q3" t="str">
            <v>本年度剩余日历天数</v>
          </cell>
          <cell r="R3" t="str">
            <v>跨年可休天数</v>
          </cell>
          <cell r="X3">
            <v>1</v>
          </cell>
          <cell r="Y3">
            <v>2</v>
          </cell>
          <cell r="Z3">
            <v>3</v>
          </cell>
          <cell r="AA3">
            <v>4</v>
          </cell>
          <cell r="AB3">
            <v>5</v>
          </cell>
          <cell r="AC3">
            <v>6</v>
          </cell>
          <cell r="AD3">
            <v>7</v>
          </cell>
          <cell r="AE3">
            <v>8</v>
          </cell>
          <cell r="AF3">
            <v>9</v>
          </cell>
          <cell r="AG3">
            <v>10</v>
          </cell>
          <cell r="AH3">
            <v>11</v>
          </cell>
          <cell r="AI3">
            <v>12</v>
          </cell>
        </row>
        <row r="4">
          <cell r="A4" t="str">
            <v>龚德</v>
          </cell>
          <cell r="B4" t="str">
            <v>城区分公司</v>
          </cell>
          <cell r="C4">
            <v>36100</v>
          </cell>
          <cell r="D4">
            <v>41506</v>
          </cell>
          <cell r="E4">
            <v>42735</v>
          </cell>
          <cell r="F4">
            <v>42736</v>
          </cell>
          <cell r="G4">
            <v>42977</v>
          </cell>
          <cell r="H4">
            <v>43100</v>
          </cell>
          <cell r="I4">
            <v>19.600000000000001</v>
          </cell>
          <cell r="J4">
            <v>4.79</v>
          </cell>
          <cell r="K4" t="str">
            <v>是</v>
          </cell>
          <cell r="L4">
            <v>19</v>
          </cell>
          <cell r="M4">
            <v>10</v>
          </cell>
          <cell r="S4">
            <v>10</v>
          </cell>
          <cell r="T4">
            <v>0</v>
          </cell>
          <cell r="U4">
            <v>6</v>
          </cell>
          <cell r="V4">
            <v>-3</v>
          </cell>
          <cell r="W4">
            <v>0</v>
          </cell>
          <cell r="X4">
            <v>4</v>
          </cell>
          <cell r="Y4">
            <v>0</v>
          </cell>
          <cell r="Z4">
            <v>0</v>
          </cell>
          <cell r="AA4">
            <v>2</v>
          </cell>
          <cell r="AB4">
            <v>1</v>
          </cell>
          <cell r="AC4">
            <v>2</v>
          </cell>
          <cell r="AD4">
            <v>0</v>
          </cell>
          <cell r="AE4">
            <v>0</v>
          </cell>
          <cell r="AF4" t="str">
            <v>-</v>
          </cell>
          <cell r="AG4">
            <v>0</v>
          </cell>
          <cell r="AH4">
            <v>0</v>
          </cell>
          <cell r="AJ4">
            <v>9</v>
          </cell>
          <cell r="AK4">
            <v>0</v>
          </cell>
          <cell r="AL4">
            <v>7</v>
          </cell>
          <cell r="AM4">
            <v>7</v>
          </cell>
          <cell r="AN4">
            <v>0</v>
          </cell>
        </row>
        <row r="5">
          <cell r="A5" t="str">
            <v>曾毅华</v>
          </cell>
          <cell r="B5" t="str">
            <v>小榄分公司</v>
          </cell>
          <cell r="C5">
            <v>34486</v>
          </cell>
          <cell r="D5">
            <v>35490</v>
          </cell>
          <cell r="E5">
            <v>42735</v>
          </cell>
          <cell r="F5">
            <v>42736</v>
          </cell>
          <cell r="G5">
            <v>42977</v>
          </cell>
          <cell r="H5">
            <v>43100</v>
          </cell>
          <cell r="I5">
            <v>24</v>
          </cell>
          <cell r="J5">
            <v>21.28</v>
          </cell>
          <cell r="K5" t="str">
            <v>是</v>
          </cell>
          <cell r="L5">
            <v>23</v>
          </cell>
          <cell r="M5">
            <v>15</v>
          </cell>
          <cell r="S5">
            <v>15</v>
          </cell>
          <cell r="T5">
            <v>0</v>
          </cell>
          <cell r="U5">
            <v>15</v>
          </cell>
          <cell r="V5">
            <v>2</v>
          </cell>
          <cell r="W5">
            <v>2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4</v>
          </cell>
          <cell r="AC5">
            <v>0</v>
          </cell>
          <cell r="AD5">
            <v>0</v>
          </cell>
          <cell r="AE5">
            <v>0</v>
          </cell>
          <cell r="AF5">
            <v>6</v>
          </cell>
          <cell r="AG5">
            <v>3</v>
          </cell>
          <cell r="AH5">
            <v>0</v>
          </cell>
          <cell r="AJ5">
            <v>13</v>
          </cell>
          <cell r="AK5">
            <v>0</v>
          </cell>
          <cell r="AL5">
            <v>17</v>
          </cell>
          <cell r="AM5">
            <v>15</v>
          </cell>
          <cell r="AN5">
            <v>0</v>
          </cell>
        </row>
        <row r="6">
          <cell r="A6" t="str">
            <v>林伟强</v>
          </cell>
          <cell r="B6" t="str">
            <v>三角民众移网销售公司</v>
          </cell>
          <cell r="C6">
            <v>36707</v>
          </cell>
          <cell r="D6">
            <v>37727</v>
          </cell>
          <cell r="E6">
            <v>42735</v>
          </cell>
          <cell r="F6">
            <v>42736</v>
          </cell>
          <cell r="G6">
            <v>42977</v>
          </cell>
          <cell r="H6">
            <v>43100</v>
          </cell>
          <cell r="I6">
            <v>17.899999999999999</v>
          </cell>
          <cell r="J6">
            <v>15.15</v>
          </cell>
          <cell r="K6" t="str">
            <v>是</v>
          </cell>
          <cell r="L6">
            <v>17</v>
          </cell>
          <cell r="M6">
            <v>10</v>
          </cell>
          <cell r="S6">
            <v>10</v>
          </cell>
          <cell r="T6">
            <v>0</v>
          </cell>
          <cell r="U6">
            <v>10</v>
          </cell>
          <cell r="V6">
            <v>9</v>
          </cell>
          <cell r="W6">
            <v>9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1</v>
          </cell>
          <cell r="AG6">
            <v>0</v>
          </cell>
          <cell r="AH6">
            <v>0</v>
          </cell>
          <cell r="AJ6">
            <v>1</v>
          </cell>
          <cell r="AK6">
            <v>0</v>
          </cell>
          <cell r="AL6">
            <v>19</v>
          </cell>
          <cell r="AM6">
            <v>10</v>
          </cell>
          <cell r="AN6">
            <v>0</v>
          </cell>
        </row>
        <row r="7">
          <cell r="A7" t="str">
            <v>王欢</v>
          </cell>
          <cell r="B7" t="str">
            <v>火炬开发区分公司</v>
          </cell>
          <cell r="C7">
            <v>36705</v>
          </cell>
          <cell r="D7">
            <v>38169</v>
          </cell>
          <cell r="E7">
            <v>42735</v>
          </cell>
          <cell r="F7">
            <v>42736</v>
          </cell>
          <cell r="G7">
            <v>42977</v>
          </cell>
          <cell r="H7">
            <v>43100</v>
          </cell>
          <cell r="I7">
            <v>17.899999999999999</v>
          </cell>
          <cell r="J7">
            <v>13.94</v>
          </cell>
          <cell r="K7" t="str">
            <v>是</v>
          </cell>
          <cell r="L7">
            <v>17</v>
          </cell>
          <cell r="M7">
            <v>10</v>
          </cell>
          <cell r="S7">
            <v>10</v>
          </cell>
          <cell r="T7">
            <v>0</v>
          </cell>
          <cell r="U7">
            <v>8</v>
          </cell>
          <cell r="V7">
            <v>2</v>
          </cell>
          <cell r="W7">
            <v>2</v>
          </cell>
          <cell r="X7">
            <v>5</v>
          </cell>
          <cell r="Y7">
            <v>0</v>
          </cell>
          <cell r="Z7">
            <v>0</v>
          </cell>
          <cell r="AA7">
            <v>1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5</v>
          </cell>
          <cell r="AJ7">
            <v>6</v>
          </cell>
          <cell r="AK7">
            <v>5</v>
          </cell>
          <cell r="AL7">
            <v>12</v>
          </cell>
          <cell r="AM7">
            <v>5</v>
          </cell>
          <cell r="AN7">
            <v>0</v>
          </cell>
        </row>
        <row r="8">
          <cell r="A8" t="str">
            <v>王巧明</v>
          </cell>
          <cell r="B8" t="str">
            <v>系统集成中心</v>
          </cell>
          <cell r="C8">
            <v>37438</v>
          </cell>
          <cell r="D8">
            <v>37438</v>
          </cell>
          <cell r="E8">
            <v>42735</v>
          </cell>
          <cell r="F8">
            <v>42736</v>
          </cell>
          <cell r="G8">
            <v>42977</v>
          </cell>
          <cell r="H8">
            <v>43100</v>
          </cell>
          <cell r="I8">
            <v>15.9</v>
          </cell>
          <cell r="J8">
            <v>15.94</v>
          </cell>
          <cell r="K8" t="str">
            <v>是</v>
          </cell>
          <cell r="L8">
            <v>15</v>
          </cell>
          <cell r="M8">
            <v>10</v>
          </cell>
          <cell r="S8">
            <v>10</v>
          </cell>
          <cell r="T8">
            <v>0</v>
          </cell>
          <cell r="U8">
            <v>8</v>
          </cell>
          <cell r="V8">
            <v>6</v>
          </cell>
          <cell r="W8">
            <v>6</v>
          </cell>
          <cell r="X8">
            <v>2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J8">
            <v>2</v>
          </cell>
          <cell r="AK8">
            <v>0</v>
          </cell>
          <cell r="AL8">
            <v>16</v>
          </cell>
          <cell r="AM8">
            <v>10</v>
          </cell>
          <cell r="AN8">
            <v>0</v>
          </cell>
        </row>
        <row r="9">
          <cell r="A9" t="str">
            <v>梁慧宁</v>
          </cell>
          <cell r="B9" t="str">
            <v>三乡分公司</v>
          </cell>
          <cell r="C9">
            <v>33055</v>
          </cell>
          <cell r="D9">
            <v>35796</v>
          </cell>
          <cell r="E9">
            <v>42735</v>
          </cell>
          <cell r="F9">
            <v>42736</v>
          </cell>
          <cell r="G9">
            <v>42977</v>
          </cell>
          <cell r="H9">
            <v>43100</v>
          </cell>
          <cell r="I9">
            <v>27.9</v>
          </cell>
          <cell r="J9">
            <v>20.440000000000001</v>
          </cell>
          <cell r="K9" t="str">
            <v>是</v>
          </cell>
          <cell r="L9">
            <v>27</v>
          </cell>
          <cell r="M9">
            <v>15</v>
          </cell>
          <cell r="S9">
            <v>15</v>
          </cell>
          <cell r="T9">
            <v>0</v>
          </cell>
          <cell r="U9">
            <v>15</v>
          </cell>
          <cell r="V9">
            <v>3</v>
          </cell>
          <cell r="W9">
            <v>3</v>
          </cell>
          <cell r="X9">
            <v>0</v>
          </cell>
          <cell r="Y9">
            <v>5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7</v>
          </cell>
          <cell r="AF9">
            <v>0</v>
          </cell>
          <cell r="AG9">
            <v>0</v>
          </cell>
          <cell r="AH9">
            <v>3</v>
          </cell>
          <cell r="AJ9">
            <v>12</v>
          </cell>
          <cell r="AK9">
            <v>3</v>
          </cell>
          <cell r="AL9">
            <v>18</v>
          </cell>
          <cell r="AM9">
            <v>12</v>
          </cell>
          <cell r="AN9">
            <v>0</v>
          </cell>
        </row>
        <row r="10">
          <cell r="A10" t="str">
            <v>詹惠娟</v>
          </cell>
          <cell r="B10" t="str">
            <v>城区移网销售公司</v>
          </cell>
          <cell r="C10">
            <v>36342</v>
          </cell>
          <cell r="D10">
            <v>37104</v>
          </cell>
          <cell r="E10">
            <v>42735</v>
          </cell>
          <cell r="F10">
            <v>42736</v>
          </cell>
          <cell r="G10">
            <v>42977</v>
          </cell>
          <cell r="H10">
            <v>43100</v>
          </cell>
          <cell r="I10">
            <v>18.899999999999999</v>
          </cell>
          <cell r="J10">
            <v>16.850000000000001</v>
          </cell>
          <cell r="K10" t="str">
            <v>是</v>
          </cell>
          <cell r="L10">
            <v>18</v>
          </cell>
          <cell r="M10">
            <v>10</v>
          </cell>
          <cell r="S10">
            <v>10</v>
          </cell>
          <cell r="T10">
            <v>0</v>
          </cell>
          <cell r="U10">
            <v>10</v>
          </cell>
          <cell r="V10">
            <v>-2</v>
          </cell>
          <cell r="W10">
            <v>0</v>
          </cell>
          <cell r="X10">
            <v>6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6</v>
          </cell>
          <cell r="AF10">
            <v>0</v>
          </cell>
          <cell r="AG10">
            <v>0</v>
          </cell>
          <cell r="AH10">
            <v>0</v>
          </cell>
          <cell r="AJ10">
            <v>12</v>
          </cell>
          <cell r="AK10">
            <v>0</v>
          </cell>
          <cell r="AL10">
            <v>8</v>
          </cell>
          <cell r="AM10">
            <v>8</v>
          </cell>
          <cell r="AN10">
            <v>0</v>
          </cell>
        </row>
        <row r="11">
          <cell r="A11" t="str">
            <v>梁伟洪</v>
          </cell>
          <cell r="B11" t="str">
            <v>古镇移网销售公司</v>
          </cell>
          <cell r="C11">
            <v>35278</v>
          </cell>
          <cell r="D11">
            <v>35796</v>
          </cell>
          <cell r="E11">
            <v>42735</v>
          </cell>
          <cell r="F11">
            <v>42736</v>
          </cell>
          <cell r="G11">
            <v>42977</v>
          </cell>
          <cell r="H11">
            <v>43100</v>
          </cell>
          <cell r="I11">
            <v>21.9</v>
          </cell>
          <cell r="J11">
            <v>20.440000000000001</v>
          </cell>
          <cell r="K11" t="str">
            <v>是</v>
          </cell>
          <cell r="L11">
            <v>21</v>
          </cell>
          <cell r="M11">
            <v>15</v>
          </cell>
          <cell r="S11">
            <v>15</v>
          </cell>
          <cell r="T11">
            <v>0</v>
          </cell>
          <cell r="U11">
            <v>12.1</v>
          </cell>
          <cell r="V11">
            <v>4.0999999999999996</v>
          </cell>
          <cell r="W11">
            <v>4.0999999999999996</v>
          </cell>
          <cell r="X11">
            <v>3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5</v>
          </cell>
          <cell r="AF11">
            <v>0</v>
          </cell>
          <cell r="AG11">
            <v>0</v>
          </cell>
          <cell r="AH11">
            <v>0</v>
          </cell>
          <cell r="AJ11">
            <v>8</v>
          </cell>
          <cell r="AK11">
            <v>0</v>
          </cell>
          <cell r="AL11">
            <v>19.100000000000001</v>
          </cell>
          <cell r="AM11">
            <v>15</v>
          </cell>
          <cell r="AN11">
            <v>0</v>
          </cell>
        </row>
        <row r="12">
          <cell r="A12" t="str">
            <v>沈锋</v>
          </cell>
          <cell r="B12" t="str">
            <v>东凤阜沙移网销售公司</v>
          </cell>
          <cell r="C12">
            <v>34912</v>
          </cell>
          <cell r="D12">
            <v>38146</v>
          </cell>
          <cell r="E12">
            <v>42735</v>
          </cell>
          <cell r="F12">
            <v>42736</v>
          </cell>
          <cell r="G12">
            <v>42977</v>
          </cell>
          <cell r="H12">
            <v>43100</v>
          </cell>
          <cell r="I12">
            <v>22.9</v>
          </cell>
          <cell r="J12">
            <v>14</v>
          </cell>
          <cell r="K12" t="str">
            <v>是</v>
          </cell>
          <cell r="L12">
            <v>22</v>
          </cell>
          <cell r="M12">
            <v>15</v>
          </cell>
          <cell r="S12">
            <v>15</v>
          </cell>
          <cell r="T12">
            <v>3</v>
          </cell>
          <cell r="U12">
            <v>12</v>
          </cell>
          <cell r="V12">
            <v>8</v>
          </cell>
          <cell r="W12">
            <v>8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4</v>
          </cell>
          <cell r="AF12">
            <v>0</v>
          </cell>
          <cell r="AG12">
            <v>0</v>
          </cell>
          <cell r="AH12">
            <v>0</v>
          </cell>
          <cell r="AJ12">
            <v>4</v>
          </cell>
          <cell r="AK12">
            <v>0</v>
          </cell>
          <cell r="AL12">
            <v>23</v>
          </cell>
          <cell r="AM12">
            <v>15</v>
          </cell>
          <cell r="AN12">
            <v>0</v>
          </cell>
        </row>
        <row r="13">
          <cell r="A13" t="str">
            <v>张庆才</v>
          </cell>
          <cell r="B13" t="str">
            <v>火炬南朗移网销售公司</v>
          </cell>
          <cell r="C13">
            <v>34516</v>
          </cell>
          <cell r="D13">
            <v>35704</v>
          </cell>
          <cell r="E13">
            <v>42735</v>
          </cell>
          <cell r="F13">
            <v>42736</v>
          </cell>
          <cell r="G13">
            <v>42977</v>
          </cell>
          <cell r="H13">
            <v>43100</v>
          </cell>
          <cell r="I13">
            <v>23.9</v>
          </cell>
          <cell r="J13">
            <v>20.69</v>
          </cell>
          <cell r="K13" t="str">
            <v>是</v>
          </cell>
          <cell r="L13">
            <v>23</v>
          </cell>
          <cell r="M13">
            <v>15</v>
          </cell>
          <cell r="S13">
            <v>15</v>
          </cell>
          <cell r="T13">
            <v>0</v>
          </cell>
          <cell r="U13">
            <v>14</v>
          </cell>
          <cell r="V13">
            <v>1</v>
          </cell>
          <cell r="W13">
            <v>1</v>
          </cell>
          <cell r="X13">
            <v>2</v>
          </cell>
          <cell r="Y13">
            <v>0</v>
          </cell>
          <cell r="Z13">
            <v>1</v>
          </cell>
          <cell r="AA13">
            <v>0</v>
          </cell>
          <cell r="AB13">
            <v>0</v>
          </cell>
          <cell r="AC13">
            <v>1</v>
          </cell>
          <cell r="AD13">
            <v>4</v>
          </cell>
          <cell r="AE13">
            <v>5</v>
          </cell>
          <cell r="AF13">
            <v>0</v>
          </cell>
          <cell r="AG13">
            <v>0</v>
          </cell>
          <cell r="AH13">
            <v>0</v>
          </cell>
          <cell r="AJ13">
            <v>13</v>
          </cell>
          <cell r="AK13">
            <v>0</v>
          </cell>
          <cell r="AL13">
            <v>16</v>
          </cell>
          <cell r="AM13">
            <v>15</v>
          </cell>
          <cell r="AN13">
            <v>0</v>
          </cell>
        </row>
        <row r="14">
          <cell r="A14" t="str">
            <v>陈桂延</v>
          </cell>
          <cell r="B14" t="str">
            <v>三乡移网销售公司</v>
          </cell>
          <cell r="C14">
            <v>35217</v>
          </cell>
          <cell r="D14">
            <v>35796</v>
          </cell>
          <cell r="E14">
            <v>42735</v>
          </cell>
          <cell r="F14">
            <v>42736</v>
          </cell>
          <cell r="G14">
            <v>42977</v>
          </cell>
          <cell r="H14">
            <v>43100</v>
          </cell>
          <cell r="I14">
            <v>22</v>
          </cell>
          <cell r="J14">
            <v>20.440000000000001</v>
          </cell>
          <cell r="K14" t="str">
            <v>是</v>
          </cell>
          <cell r="L14">
            <v>21</v>
          </cell>
          <cell r="M14">
            <v>15</v>
          </cell>
          <cell r="S14">
            <v>15</v>
          </cell>
          <cell r="T14">
            <v>0</v>
          </cell>
          <cell r="U14">
            <v>10.9</v>
          </cell>
          <cell r="V14">
            <v>7.9</v>
          </cell>
          <cell r="W14">
            <v>7.9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3</v>
          </cell>
          <cell r="AE14">
            <v>0</v>
          </cell>
          <cell r="AF14">
            <v>0</v>
          </cell>
          <cell r="AG14">
            <v>0</v>
          </cell>
          <cell r="AH14">
            <v>4</v>
          </cell>
          <cell r="AJ14">
            <v>3</v>
          </cell>
          <cell r="AK14">
            <v>4</v>
          </cell>
          <cell r="AL14">
            <v>22.9</v>
          </cell>
          <cell r="AM14">
            <v>11</v>
          </cell>
          <cell r="AN14">
            <v>0</v>
          </cell>
        </row>
        <row r="15">
          <cell r="A15" t="str">
            <v>朱国锋</v>
          </cell>
          <cell r="B15" t="str">
            <v>沙溪移网销售公司</v>
          </cell>
          <cell r="C15">
            <v>34973</v>
          </cell>
          <cell r="D15">
            <v>35886</v>
          </cell>
          <cell r="E15">
            <v>42735</v>
          </cell>
          <cell r="F15">
            <v>42736</v>
          </cell>
          <cell r="G15">
            <v>42977</v>
          </cell>
          <cell r="H15">
            <v>43100</v>
          </cell>
          <cell r="I15">
            <v>22.7</v>
          </cell>
          <cell r="J15">
            <v>20.190000000000001</v>
          </cell>
          <cell r="K15" t="str">
            <v>是</v>
          </cell>
          <cell r="L15">
            <v>22</v>
          </cell>
          <cell r="M15">
            <v>15</v>
          </cell>
          <cell r="S15">
            <v>15</v>
          </cell>
          <cell r="T15">
            <v>0</v>
          </cell>
          <cell r="U15">
            <v>15</v>
          </cell>
          <cell r="V15">
            <v>6</v>
          </cell>
          <cell r="W15">
            <v>6</v>
          </cell>
          <cell r="X15">
            <v>2</v>
          </cell>
          <cell r="Y15">
            <v>0</v>
          </cell>
          <cell r="Z15">
            <v>0</v>
          </cell>
          <cell r="AA15">
            <v>0</v>
          </cell>
          <cell r="AB15">
            <v>2</v>
          </cell>
          <cell r="AC15">
            <v>0</v>
          </cell>
          <cell r="AD15">
            <v>0</v>
          </cell>
          <cell r="AE15">
            <v>5</v>
          </cell>
          <cell r="AF15">
            <v>0</v>
          </cell>
          <cell r="AG15">
            <v>0</v>
          </cell>
          <cell r="AH15">
            <v>1</v>
          </cell>
          <cell r="AJ15">
            <v>9</v>
          </cell>
          <cell r="AK15">
            <v>1</v>
          </cell>
          <cell r="AL15">
            <v>21</v>
          </cell>
          <cell r="AM15">
            <v>14</v>
          </cell>
          <cell r="AN15">
            <v>0</v>
          </cell>
        </row>
        <row r="16">
          <cell r="A16" t="str">
            <v>罗炜</v>
          </cell>
          <cell r="B16" t="str">
            <v>市场部/业务支撑中心</v>
          </cell>
          <cell r="C16">
            <v>34547</v>
          </cell>
          <cell r="D16">
            <v>35796</v>
          </cell>
          <cell r="E16">
            <v>42735</v>
          </cell>
          <cell r="F16">
            <v>42736</v>
          </cell>
          <cell r="G16">
            <v>42977</v>
          </cell>
          <cell r="H16">
            <v>43100</v>
          </cell>
          <cell r="I16">
            <v>23.9</v>
          </cell>
          <cell r="J16">
            <v>20.440000000000001</v>
          </cell>
          <cell r="K16" t="str">
            <v>是</v>
          </cell>
          <cell r="L16">
            <v>23</v>
          </cell>
          <cell r="M16">
            <v>15</v>
          </cell>
          <cell r="S16">
            <v>15</v>
          </cell>
          <cell r="T16">
            <v>0</v>
          </cell>
          <cell r="U16">
            <v>15</v>
          </cell>
          <cell r="V16">
            <v>15</v>
          </cell>
          <cell r="W16">
            <v>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3</v>
          </cell>
          <cell r="AJ16">
            <v>0</v>
          </cell>
          <cell r="AK16">
            <v>3</v>
          </cell>
          <cell r="AL16">
            <v>35</v>
          </cell>
          <cell r="AM16">
            <v>17</v>
          </cell>
          <cell r="AN16">
            <v>5</v>
          </cell>
        </row>
        <row r="17">
          <cell r="A17" t="str">
            <v>陈兴</v>
          </cell>
          <cell r="B17" t="str">
            <v>小榄移网销售公司</v>
          </cell>
          <cell r="C17">
            <v>37438</v>
          </cell>
          <cell r="D17">
            <v>37438</v>
          </cell>
          <cell r="E17">
            <v>42735</v>
          </cell>
          <cell r="F17">
            <v>42736</v>
          </cell>
          <cell r="G17">
            <v>42977</v>
          </cell>
          <cell r="H17">
            <v>43100</v>
          </cell>
          <cell r="I17">
            <v>15.9</v>
          </cell>
          <cell r="J17">
            <v>15.94</v>
          </cell>
          <cell r="K17" t="str">
            <v>是</v>
          </cell>
          <cell r="L17">
            <v>15</v>
          </cell>
          <cell r="M17">
            <v>10</v>
          </cell>
          <cell r="S17">
            <v>10</v>
          </cell>
          <cell r="T17">
            <v>0</v>
          </cell>
          <cell r="U17">
            <v>6</v>
          </cell>
          <cell r="V17">
            <v>1</v>
          </cell>
          <cell r="W17">
            <v>1</v>
          </cell>
          <cell r="X17">
            <v>0</v>
          </cell>
          <cell r="Y17">
            <v>0</v>
          </cell>
          <cell r="Z17">
            <v>1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3</v>
          </cell>
          <cell r="AG17">
            <v>0</v>
          </cell>
          <cell r="AH17">
            <v>2</v>
          </cell>
          <cell r="AJ17">
            <v>5</v>
          </cell>
          <cell r="AK17">
            <v>2</v>
          </cell>
          <cell r="AL17">
            <v>11</v>
          </cell>
          <cell r="AM17">
            <v>8</v>
          </cell>
          <cell r="AN17">
            <v>0</v>
          </cell>
        </row>
        <row r="18">
          <cell r="A18" t="str">
            <v>周洪波</v>
          </cell>
          <cell r="B18" t="str">
            <v>商企营销中心</v>
          </cell>
          <cell r="C18">
            <v>37073</v>
          </cell>
          <cell r="D18">
            <v>37073</v>
          </cell>
          <cell r="E18">
            <v>42735</v>
          </cell>
          <cell r="F18">
            <v>42736</v>
          </cell>
          <cell r="G18">
            <v>42977</v>
          </cell>
          <cell r="H18">
            <v>43100</v>
          </cell>
          <cell r="I18">
            <v>16.899999999999999</v>
          </cell>
          <cell r="J18">
            <v>16.940000000000001</v>
          </cell>
          <cell r="K18" t="str">
            <v>是</v>
          </cell>
          <cell r="L18">
            <v>16</v>
          </cell>
          <cell r="M18">
            <v>10</v>
          </cell>
          <cell r="S18">
            <v>10</v>
          </cell>
          <cell r="T18">
            <v>0</v>
          </cell>
          <cell r="U18">
            <v>9</v>
          </cell>
          <cell r="V18">
            <v>-1</v>
          </cell>
          <cell r="W18">
            <v>0</v>
          </cell>
          <cell r="X18">
            <v>3</v>
          </cell>
          <cell r="Y18">
            <v>0</v>
          </cell>
          <cell r="Z18">
            <v>1</v>
          </cell>
          <cell r="AA18">
            <v>1</v>
          </cell>
          <cell r="AB18">
            <v>0</v>
          </cell>
          <cell r="AC18">
            <v>0</v>
          </cell>
          <cell r="AD18">
            <v>0</v>
          </cell>
          <cell r="AE18">
            <v>5</v>
          </cell>
          <cell r="AF18">
            <v>0</v>
          </cell>
          <cell r="AG18">
            <v>0</v>
          </cell>
          <cell r="AH18">
            <v>0</v>
          </cell>
          <cell r="AJ18">
            <v>10</v>
          </cell>
          <cell r="AK18">
            <v>0</v>
          </cell>
          <cell r="AL18">
            <v>9</v>
          </cell>
          <cell r="AM18">
            <v>9</v>
          </cell>
          <cell r="AN18">
            <v>0</v>
          </cell>
        </row>
        <row r="19">
          <cell r="A19" t="str">
            <v>罗文东</v>
          </cell>
          <cell r="B19" t="str">
            <v>存量经营与大数据挖掘中心/互联网发展中心</v>
          </cell>
          <cell r="C19">
            <v>32325</v>
          </cell>
          <cell r="D19">
            <v>35674</v>
          </cell>
          <cell r="E19">
            <v>42735</v>
          </cell>
          <cell r="F19">
            <v>42736</v>
          </cell>
          <cell r="G19">
            <v>42977</v>
          </cell>
          <cell r="H19">
            <v>43100</v>
          </cell>
          <cell r="I19">
            <v>29.9</v>
          </cell>
          <cell r="J19">
            <v>20.77</v>
          </cell>
          <cell r="K19" t="str">
            <v>是</v>
          </cell>
          <cell r="L19">
            <v>29</v>
          </cell>
          <cell r="M19">
            <v>15</v>
          </cell>
          <cell r="S19">
            <v>15</v>
          </cell>
          <cell r="T19">
            <v>0</v>
          </cell>
          <cell r="U19">
            <v>19</v>
          </cell>
          <cell r="V19">
            <v>19</v>
          </cell>
          <cell r="W19">
            <v>19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L19">
            <v>39</v>
          </cell>
          <cell r="AM19">
            <v>20</v>
          </cell>
          <cell r="AN19">
            <v>5</v>
          </cell>
        </row>
        <row r="20">
          <cell r="A20" t="str">
            <v>吕征</v>
          </cell>
          <cell r="B20" t="str">
            <v>集团客户事业部</v>
          </cell>
          <cell r="C20">
            <v>36708</v>
          </cell>
          <cell r="D20">
            <v>37834</v>
          </cell>
          <cell r="E20">
            <v>42735</v>
          </cell>
          <cell r="F20">
            <v>42736</v>
          </cell>
          <cell r="G20">
            <v>42977</v>
          </cell>
          <cell r="H20">
            <v>43100</v>
          </cell>
          <cell r="I20">
            <v>17.899999999999999</v>
          </cell>
          <cell r="J20">
            <v>14.85</v>
          </cell>
          <cell r="K20" t="str">
            <v>是</v>
          </cell>
          <cell r="L20">
            <v>17</v>
          </cell>
          <cell r="M20">
            <v>10</v>
          </cell>
          <cell r="S20">
            <v>10</v>
          </cell>
          <cell r="T20">
            <v>0</v>
          </cell>
          <cell r="U20">
            <v>5</v>
          </cell>
          <cell r="V20">
            <v>2</v>
          </cell>
          <cell r="W20">
            <v>2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2</v>
          </cell>
          <cell r="AH20">
            <v>3</v>
          </cell>
          <cell r="AJ20">
            <v>3</v>
          </cell>
          <cell r="AK20">
            <v>3</v>
          </cell>
          <cell r="AL20">
            <v>12</v>
          </cell>
          <cell r="AM20">
            <v>7</v>
          </cell>
          <cell r="AN20">
            <v>0</v>
          </cell>
        </row>
        <row r="21">
          <cell r="A21" t="str">
            <v>叶宝莲</v>
          </cell>
          <cell r="B21" t="str">
            <v>战略客户部</v>
          </cell>
          <cell r="C21">
            <v>38930</v>
          </cell>
          <cell r="D21">
            <v>40878</v>
          </cell>
          <cell r="E21">
            <v>42735</v>
          </cell>
          <cell r="F21">
            <v>42736</v>
          </cell>
          <cell r="G21">
            <v>42977</v>
          </cell>
          <cell r="H21">
            <v>43100</v>
          </cell>
          <cell r="I21">
            <v>11.9</v>
          </cell>
          <cell r="J21">
            <v>6.52</v>
          </cell>
          <cell r="K21" t="str">
            <v>是</v>
          </cell>
          <cell r="L21">
            <v>11</v>
          </cell>
          <cell r="M21">
            <v>10</v>
          </cell>
          <cell r="S21">
            <v>10</v>
          </cell>
          <cell r="T21">
            <v>0</v>
          </cell>
          <cell r="U21">
            <v>11.1</v>
          </cell>
          <cell r="V21">
            <v>-9.9</v>
          </cell>
          <cell r="W21">
            <v>0</v>
          </cell>
          <cell r="X21">
            <v>5</v>
          </cell>
          <cell r="Y21">
            <v>0</v>
          </cell>
          <cell r="Z21">
            <v>0</v>
          </cell>
          <cell r="AA21">
            <v>2</v>
          </cell>
          <cell r="AB21">
            <v>2</v>
          </cell>
          <cell r="AC21">
            <v>12</v>
          </cell>
          <cell r="AD21" t="str">
            <v>-</v>
          </cell>
          <cell r="AE21" t="str">
            <v>-</v>
          </cell>
          <cell r="AF21" t="str">
            <v>-</v>
          </cell>
          <cell r="AG21">
            <v>0</v>
          </cell>
          <cell r="AH21">
            <v>0</v>
          </cell>
          <cell r="AJ21">
            <v>21</v>
          </cell>
          <cell r="AK21">
            <v>0</v>
          </cell>
          <cell r="AL21">
            <v>9.9999999999999645E-2</v>
          </cell>
          <cell r="AM21">
            <v>0.1</v>
          </cell>
          <cell r="AN21">
            <v>0</v>
          </cell>
        </row>
        <row r="22">
          <cell r="A22" t="str">
            <v>朱威</v>
          </cell>
          <cell r="B22" t="str">
            <v>企业信息化营销服务中心</v>
          </cell>
          <cell r="C22">
            <v>37773</v>
          </cell>
          <cell r="D22">
            <v>40269</v>
          </cell>
          <cell r="E22">
            <v>42735</v>
          </cell>
          <cell r="F22">
            <v>42736</v>
          </cell>
          <cell r="G22">
            <v>42977</v>
          </cell>
          <cell r="H22">
            <v>43100</v>
          </cell>
          <cell r="I22">
            <v>15</v>
          </cell>
          <cell r="J22">
            <v>8.18</v>
          </cell>
          <cell r="K22" t="str">
            <v>是</v>
          </cell>
          <cell r="L22">
            <v>14</v>
          </cell>
          <cell r="M22">
            <v>10</v>
          </cell>
          <cell r="S22">
            <v>10</v>
          </cell>
          <cell r="T22">
            <v>0</v>
          </cell>
          <cell r="U22">
            <v>6</v>
          </cell>
          <cell r="V22">
            <v>4</v>
          </cell>
          <cell r="W22">
            <v>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2</v>
          </cell>
          <cell r="AG22">
            <v>0</v>
          </cell>
          <cell r="AH22">
            <v>1</v>
          </cell>
          <cell r="AJ22">
            <v>2</v>
          </cell>
          <cell r="AK22">
            <v>1</v>
          </cell>
          <cell r="AL22">
            <v>14</v>
          </cell>
          <cell r="AM22">
            <v>9</v>
          </cell>
          <cell r="AN22">
            <v>0</v>
          </cell>
        </row>
        <row r="23">
          <cell r="A23" t="str">
            <v>卢艳</v>
          </cell>
          <cell r="B23" t="str">
            <v>三角分公司</v>
          </cell>
          <cell r="C23">
            <v>35977</v>
          </cell>
          <cell r="D23">
            <v>37803</v>
          </cell>
          <cell r="E23">
            <v>42735</v>
          </cell>
          <cell r="F23">
            <v>42736</v>
          </cell>
          <cell r="G23">
            <v>42977</v>
          </cell>
          <cell r="H23">
            <v>43100</v>
          </cell>
          <cell r="I23">
            <v>19.899999999999999</v>
          </cell>
          <cell r="J23">
            <v>14.94</v>
          </cell>
          <cell r="K23" t="str">
            <v>是</v>
          </cell>
          <cell r="L23">
            <v>19</v>
          </cell>
          <cell r="M23">
            <v>10</v>
          </cell>
          <cell r="S23">
            <v>10</v>
          </cell>
          <cell r="T23">
            <v>0</v>
          </cell>
          <cell r="U23">
            <v>10</v>
          </cell>
          <cell r="V23">
            <v>1</v>
          </cell>
          <cell r="W23">
            <v>1</v>
          </cell>
          <cell r="X23">
            <v>1</v>
          </cell>
          <cell r="Y23">
            <v>0</v>
          </cell>
          <cell r="Z23">
            <v>0</v>
          </cell>
          <cell r="AA23">
            <v>0</v>
          </cell>
          <cell r="AB23">
            <v>1</v>
          </cell>
          <cell r="AC23">
            <v>0</v>
          </cell>
          <cell r="AD23">
            <v>0</v>
          </cell>
          <cell r="AE23">
            <v>5</v>
          </cell>
          <cell r="AF23">
            <v>0</v>
          </cell>
          <cell r="AG23">
            <v>2</v>
          </cell>
          <cell r="AH23">
            <v>0</v>
          </cell>
          <cell r="AJ23">
            <v>9</v>
          </cell>
          <cell r="AK23">
            <v>0</v>
          </cell>
          <cell r="AL23">
            <v>11</v>
          </cell>
          <cell r="AM23">
            <v>10</v>
          </cell>
          <cell r="AN23">
            <v>0</v>
          </cell>
        </row>
        <row r="24">
          <cell r="A24" t="str">
            <v>王伟波</v>
          </cell>
          <cell r="B24" t="str">
            <v>网络运行维护部</v>
          </cell>
          <cell r="C24">
            <v>35977</v>
          </cell>
          <cell r="D24">
            <v>36557</v>
          </cell>
          <cell r="E24">
            <v>42735</v>
          </cell>
          <cell r="F24">
            <v>42736</v>
          </cell>
          <cell r="G24">
            <v>42977</v>
          </cell>
          <cell r="H24">
            <v>43100</v>
          </cell>
          <cell r="I24">
            <v>19.899999999999999</v>
          </cell>
          <cell r="J24">
            <v>18.350000000000001</v>
          </cell>
          <cell r="K24" t="str">
            <v>是</v>
          </cell>
          <cell r="L24">
            <v>19</v>
          </cell>
          <cell r="M24">
            <v>10</v>
          </cell>
          <cell r="S24">
            <v>10</v>
          </cell>
          <cell r="T24">
            <v>0</v>
          </cell>
          <cell r="U24">
            <v>10</v>
          </cell>
          <cell r="V24">
            <v>5</v>
          </cell>
          <cell r="W24">
            <v>5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5</v>
          </cell>
          <cell r="AF24">
            <v>0</v>
          </cell>
          <cell r="AG24">
            <v>0</v>
          </cell>
          <cell r="AH24">
            <v>0</v>
          </cell>
          <cell r="AJ24">
            <v>5</v>
          </cell>
          <cell r="AK24">
            <v>0</v>
          </cell>
          <cell r="AL24">
            <v>15</v>
          </cell>
          <cell r="AM24">
            <v>10</v>
          </cell>
          <cell r="AN24">
            <v>0</v>
          </cell>
        </row>
        <row r="25">
          <cell r="A25" t="str">
            <v>程宗贤</v>
          </cell>
          <cell r="B25" t="str">
            <v>校园中心</v>
          </cell>
          <cell r="C25">
            <v>33420</v>
          </cell>
          <cell r="D25">
            <v>38253</v>
          </cell>
          <cell r="E25">
            <v>42735</v>
          </cell>
          <cell r="F25">
            <v>42736</v>
          </cell>
          <cell r="G25">
            <v>42977</v>
          </cell>
          <cell r="H25">
            <v>43100</v>
          </cell>
          <cell r="I25">
            <v>26.9</v>
          </cell>
          <cell r="J25">
            <v>13.71</v>
          </cell>
          <cell r="K25" t="str">
            <v>是</v>
          </cell>
          <cell r="L25">
            <v>26</v>
          </cell>
          <cell r="M25">
            <v>15</v>
          </cell>
          <cell r="S25">
            <v>15</v>
          </cell>
          <cell r="T25">
            <v>0</v>
          </cell>
          <cell r="U25">
            <v>12</v>
          </cell>
          <cell r="V25">
            <v>5</v>
          </cell>
          <cell r="W25">
            <v>5</v>
          </cell>
          <cell r="X25">
            <v>0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0</v>
          </cell>
          <cell r="AD25">
            <v>1</v>
          </cell>
          <cell r="AE25">
            <v>4</v>
          </cell>
          <cell r="AF25">
            <v>1</v>
          </cell>
          <cell r="AG25">
            <v>0</v>
          </cell>
          <cell r="AH25">
            <v>0</v>
          </cell>
          <cell r="AJ25">
            <v>7</v>
          </cell>
          <cell r="AK25">
            <v>0</v>
          </cell>
          <cell r="AL25">
            <v>20</v>
          </cell>
          <cell r="AM25">
            <v>15</v>
          </cell>
          <cell r="AN25">
            <v>0</v>
          </cell>
        </row>
        <row r="26">
          <cell r="A26" t="str">
            <v>石海军</v>
          </cell>
          <cell r="B26" t="str">
            <v>网络优化中心</v>
          </cell>
          <cell r="C26">
            <v>36342</v>
          </cell>
          <cell r="D26">
            <v>36342</v>
          </cell>
          <cell r="E26">
            <v>42735</v>
          </cell>
          <cell r="F26">
            <v>42736</v>
          </cell>
          <cell r="G26">
            <v>42977</v>
          </cell>
          <cell r="H26">
            <v>43100</v>
          </cell>
          <cell r="I26">
            <v>18.899999999999999</v>
          </cell>
          <cell r="J26">
            <v>18.940000000000001</v>
          </cell>
          <cell r="K26" t="str">
            <v>是</v>
          </cell>
          <cell r="L26">
            <v>18</v>
          </cell>
          <cell r="M26">
            <v>10</v>
          </cell>
          <cell r="S26">
            <v>10</v>
          </cell>
          <cell r="T26">
            <v>0</v>
          </cell>
          <cell r="U26">
            <v>6</v>
          </cell>
          <cell r="V26">
            <v>-10</v>
          </cell>
          <cell r="W26">
            <v>0</v>
          </cell>
          <cell r="X26">
            <v>2</v>
          </cell>
          <cell r="Y26">
            <v>6</v>
          </cell>
          <cell r="Z26">
            <v>0</v>
          </cell>
          <cell r="AA26">
            <v>3</v>
          </cell>
          <cell r="AB26">
            <v>0</v>
          </cell>
          <cell r="AC26">
            <v>0</v>
          </cell>
          <cell r="AD26">
            <v>0</v>
          </cell>
          <cell r="AE26">
            <v>5</v>
          </cell>
          <cell r="AF26">
            <v>0</v>
          </cell>
          <cell r="AG26">
            <v>0</v>
          </cell>
          <cell r="AH26">
            <v>0</v>
          </cell>
          <cell r="AJ26">
            <v>16</v>
          </cell>
          <cell r="AK26">
            <v>0</v>
          </cell>
          <cell r="AL26">
            <v>5</v>
          </cell>
          <cell r="AM26">
            <v>5</v>
          </cell>
          <cell r="AN26">
            <v>5</v>
          </cell>
        </row>
        <row r="27">
          <cell r="A27" t="str">
            <v>吴宗</v>
          </cell>
          <cell r="B27" t="str">
            <v>家庭互联网中心</v>
          </cell>
          <cell r="C27">
            <v>37073</v>
          </cell>
          <cell r="D27">
            <v>37073</v>
          </cell>
          <cell r="E27">
            <v>42735</v>
          </cell>
          <cell r="F27">
            <v>42736</v>
          </cell>
          <cell r="G27">
            <v>42977</v>
          </cell>
          <cell r="H27">
            <v>43100</v>
          </cell>
          <cell r="I27">
            <v>16.899999999999999</v>
          </cell>
          <cell r="J27">
            <v>16.940000000000001</v>
          </cell>
          <cell r="K27" t="str">
            <v>是</v>
          </cell>
          <cell r="L27">
            <v>16</v>
          </cell>
          <cell r="M27">
            <v>10</v>
          </cell>
          <cell r="S27">
            <v>10</v>
          </cell>
          <cell r="T27">
            <v>0</v>
          </cell>
          <cell r="U27">
            <v>5</v>
          </cell>
          <cell r="V27">
            <v>-10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13</v>
          </cell>
          <cell r="AE27">
            <v>0</v>
          </cell>
          <cell r="AF27">
            <v>2</v>
          </cell>
          <cell r="AG27">
            <v>0</v>
          </cell>
          <cell r="AH27">
            <v>0</v>
          </cell>
          <cell r="AJ27">
            <v>15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</row>
        <row r="28">
          <cell r="A28" t="str">
            <v>黄泳贤</v>
          </cell>
          <cell r="B28" t="str">
            <v>网络建设部</v>
          </cell>
          <cell r="C28">
            <v>32295</v>
          </cell>
          <cell r="D28">
            <v>35796</v>
          </cell>
          <cell r="E28">
            <v>42735</v>
          </cell>
          <cell r="F28">
            <v>42736</v>
          </cell>
          <cell r="G28">
            <v>42977</v>
          </cell>
          <cell r="H28">
            <v>43100</v>
          </cell>
          <cell r="I28">
            <v>30</v>
          </cell>
          <cell r="J28">
            <v>20.440000000000001</v>
          </cell>
          <cell r="K28" t="str">
            <v>是</v>
          </cell>
          <cell r="L28">
            <v>29</v>
          </cell>
          <cell r="M28">
            <v>15</v>
          </cell>
          <cell r="S28">
            <v>15</v>
          </cell>
          <cell r="T28">
            <v>0</v>
          </cell>
          <cell r="U28">
            <v>14</v>
          </cell>
          <cell r="V28">
            <v>9</v>
          </cell>
          <cell r="W28">
            <v>9</v>
          </cell>
          <cell r="X28">
            <v>1</v>
          </cell>
          <cell r="Y28">
            <v>0</v>
          </cell>
          <cell r="Z28">
            <v>0</v>
          </cell>
          <cell r="AA28">
            <v>1</v>
          </cell>
          <cell r="AB28">
            <v>1</v>
          </cell>
          <cell r="AC28">
            <v>2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J28">
            <v>5</v>
          </cell>
          <cell r="AK28">
            <v>0</v>
          </cell>
          <cell r="AL28">
            <v>24</v>
          </cell>
          <cell r="AM28">
            <v>15</v>
          </cell>
          <cell r="AN28">
            <v>0</v>
          </cell>
        </row>
        <row r="29">
          <cell r="A29" t="str">
            <v>詹泽曙</v>
          </cell>
          <cell r="B29" t="str">
            <v>客户服务部</v>
          </cell>
          <cell r="C29">
            <v>33055</v>
          </cell>
          <cell r="D29">
            <v>35916</v>
          </cell>
          <cell r="E29">
            <v>42735</v>
          </cell>
          <cell r="F29">
            <v>42736</v>
          </cell>
          <cell r="G29">
            <v>42977</v>
          </cell>
          <cell r="H29">
            <v>43100</v>
          </cell>
          <cell r="I29">
            <v>27.9</v>
          </cell>
          <cell r="J29">
            <v>20.11</v>
          </cell>
          <cell r="K29" t="str">
            <v>是</v>
          </cell>
          <cell r="L29">
            <v>27</v>
          </cell>
          <cell r="M29">
            <v>15</v>
          </cell>
          <cell r="S29">
            <v>15</v>
          </cell>
          <cell r="T29">
            <v>0</v>
          </cell>
          <cell r="U29">
            <v>9.5</v>
          </cell>
          <cell r="V29">
            <v>1.5</v>
          </cell>
          <cell r="W29">
            <v>1.5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1</v>
          </cell>
          <cell r="AE29">
            <v>5</v>
          </cell>
          <cell r="AF29">
            <v>0</v>
          </cell>
          <cell r="AG29">
            <v>2</v>
          </cell>
          <cell r="AH29">
            <v>0</v>
          </cell>
          <cell r="AJ29">
            <v>8</v>
          </cell>
          <cell r="AK29">
            <v>0</v>
          </cell>
          <cell r="AL29">
            <v>16.5</v>
          </cell>
          <cell r="AM29">
            <v>15</v>
          </cell>
          <cell r="AN29">
            <v>0</v>
          </cell>
        </row>
        <row r="30">
          <cell r="A30" t="str">
            <v>黄日明</v>
          </cell>
          <cell r="B30" t="str">
            <v>人力资源部/培训中心</v>
          </cell>
          <cell r="C30">
            <v>35977</v>
          </cell>
          <cell r="D30">
            <v>36251</v>
          </cell>
          <cell r="E30">
            <v>42735</v>
          </cell>
          <cell r="F30">
            <v>42736</v>
          </cell>
          <cell r="G30">
            <v>42977</v>
          </cell>
          <cell r="H30">
            <v>43100</v>
          </cell>
          <cell r="I30">
            <v>19.899999999999999</v>
          </cell>
          <cell r="J30">
            <v>19.190000000000001</v>
          </cell>
          <cell r="K30" t="str">
            <v>是</v>
          </cell>
          <cell r="L30">
            <v>19</v>
          </cell>
          <cell r="M30">
            <v>10</v>
          </cell>
          <cell r="S30">
            <v>10</v>
          </cell>
          <cell r="T30">
            <v>0</v>
          </cell>
          <cell r="U30">
            <v>4</v>
          </cell>
          <cell r="V30">
            <v>-5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9</v>
          </cell>
          <cell r="AF30">
            <v>0</v>
          </cell>
          <cell r="AG30">
            <v>0</v>
          </cell>
          <cell r="AH30">
            <v>0</v>
          </cell>
          <cell r="AJ30">
            <v>9</v>
          </cell>
          <cell r="AK30">
            <v>0</v>
          </cell>
          <cell r="AL30">
            <v>5</v>
          </cell>
          <cell r="AM30">
            <v>5</v>
          </cell>
          <cell r="AN30">
            <v>0</v>
          </cell>
        </row>
        <row r="31">
          <cell r="A31" t="str">
            <v>刘颖</v>
          </cell>
          <cell r="B31" t="str">
            <v>综合部</v>
          </cell>
          <cell r="C31">
            <v>32721</v>
          </cell>
          <cell r="D31">
            <v>35796</v>
          </cell>
          <cell r="E31">
            <v>42735</v>
          </cell>
          <cell r="F31">
            <v>42736</v>
          </cell>
          <cell r="G31">
            <v>42977</v>
          </cell>
          <cell r="H31">
            <v>43100</v>
          </cell>
          <cell r="I31">
            <v>28.9</v>
          </cell>
          <cell r="J31">
            <v>20.440000000000001</v>
          </cell>
          <cell r="K31" t="str">
            <v>是</v>
          </cell>
          <cell r="L31">
            <v>28</v>
          </cell>
          <cell r="M31">
            <v>15</v>
          </cell>
          <cell r="S31">
            <v>15</v>
          </cell>
          <cell r="T31">
            <v>0</v>
          </cell>
          <cell r="U31">
            <v>13</v>
          </cell>
          <cell r="V31">
            <v>10</v>
          </cell>
          <cell r="W31">
            <v>10</v>
          </cell>
          <cell r="X31">
            <v>0</v>
          </cell>
          <cell r="Y31">
            <v>0</v>
          </cell>
          <cell r="Z31">
            <v>1</v>
          </cell>
          <cell r="AA31">
            <v>1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1</v>
          </cell>
          <cell r="AG31">
            <v>0</v>
          </cell>
          <cell r="AH31">
            <v>1</v>
          </cell>
          <cell r="AJ31">
            <v>3</v>
          </cell>
          <cell r="AK31">
            <v>1</v>
          </cell>
          <cell r="AL31">
            <v>25</v>
          </cell>
          <cell r="AM31">
            <v>14</v>
          </cell>
          <cell r="AN31">
            <v>0</v>
          </cell>
        </row>
        <row r="32">
          <cell r="A32" t="str">
            <v>温林生</v>
          </cell>
          <cell r="B32" t="str">
            <v>销售部</v>
          </cell>
          <cell r="C32">
            <v>30895</v>
          </cell>
          <cell r="D32">
            <v>35886</v>
          </cell>
          <cell r="E32">
            <v>42735</v>
          </cell>
          <cell r="F32">
            <v>42736</v>
          </cell>
          <cell r="G32">
            <v>42977</v>
          </cell>
          <cell r="H32">
            <v>43100</v>
          </cell>
          <cell r="I32">
            <v>33.9</v>
          </cell>
          <cell r="J32">
            <v>20.190000000000001</v>
          </cell>
          <cell r="K32" t="str">
            <v>是</v>
          </cell>
          <cell r="L32">
            <v>33</v>
          </cell>
          <cell r="M32">
            <v>15</v>
          </cell>
          <cell r="S32">
            <v>15</v>
          </cell>
          <cell r="T32">
            <v>0</v>
          </cell>
          <cell r="U32">
            <v>15</v>
          </cell>
          <cell r="V32">
            <v>-1</v>
          </cell>
          <cell r="W32">
            <v>0</v>
          </cell>
          <cell r="X32">
            <v>1</v>
          </cell>
          <cell r="Y32">
            <v>0</v>
          </cell>
          <cell r="Z32">
            <v>0</v>
          </cell>
          <cell r="AA32">
            <v>3</v>
          </cell>
          <cell r="AB32">
            <v>1</v>
          </cell>
          <cell r="AC32">
            <v>1</v>
          </cell>
          <cell r="AD32">
            <v>4</v>
          </cell>
          <cell r="AE32">
            <v>6</v>
          </cell>
          <cell r="AF32">
            <v>0</v>
          </cell>
          <cell r="AG32">
            <v>0</v>
          </cell>
          <cell r="AH32">
            <v>0</v>
          </cell>
          <cell r="AJ32">
            <v>16</v>
          </cell>
          <cell r="AK32">
            <v>0</v>
          </cell>
          <cell r="AL32">
            <v>14</v>
          </cell>
          <cell r="AM32">
            <v>14</v>
          </cell>
          <cell r="AN32">
            <v>0</v>
          </cell>
        </row>
        <row r="33">
          <cell r="A33" t="str">
            <v>马毅梅</v>
          </cell>
          <cell r="B33" t="str">
            <v>纪委</v>
          </cell>
          <cell r="C33">
            <v>34151</v>
          </cell>
          <cell r="D33">
            <v>35796</v>
          </cell>
          <cell r="E33">
            <v>42735</v>
          </cell>
          <cell r="F33">
            <v>42736</v>
          </cell>
          <cell r="G33">
            <v>42977</v>
          </cell>
          <cell r="H33">
            <v>43100</v>
          </cell>
          <cell r="I33">
            <v>24.9</v>
          </cell>
          <cell r="J33">
            <v>20.440000000000001</v>
          </cell>
          <cell r="K33" t="str">
            <v>是</v>
          </cell>
          <cell r="L33">
            <v>24</v>
          </cell>
          <cell r="M33">
            <v>15</v>
          </cell>
          <cell r="S33">
            <v>15</v>
          </cell>
          <cell r="T33">
            <v>5</v>
          </cell>
          <cell r="U33">
            <v>10</v>
          </cell>
          <cell r="V33">
            <v>0</v>
          </cell>
          <cell r="W33">
            <v>0</v>
          </cell>
          <cell r="X33">
            <v>3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2</v>
          </cell>
          <cell r="AD33">
            <v>1</v>
          </cell>
          <cell r="AE33">
            <v>4</v>
          </cell>
          <cell r="AF33">
            <v>0</v>
          </cell>
          <cell r="AG33">
            <v>0</v>
          </cell>
          <cell r="AH33">
            <v>0</v>
          </cell>
          <cell r="AJ33">
            <v>10</v>
          </cell>
          <cell r="AK33">
            <v>0</v>
          </cell>
          <cell r="AL33">
            <v>15</v>
          </cell>
          <cell r="AM33">
            <v>15</v>
          </cell>
          <cell r="AN33">
            <v>0</v>
          </cell>
        </row>
        <row r="34">
          <cell r="A34" t="str">
            <v>宋谦</v>
          </cell>
          <cell r="B34" t="str">
            <v>小榄分公司</v>
          </cell>
          <cell r="C34">
            <v>33786</v>
          </cell>
          <cell r="D34">
            <v>35612</v>
          </cell>
          <cell r="E34">
            <v>42735</v>
          </cell>
          <cell r="F34">
            <v>42736</v>
          </cell>
          <cell r="G34">
            <v>42977</v>
          </cell>
          <cell r="H34">
            <v>43100</v>
          </cell>
          <cell r="I34">
            <v>25.9</v>
          </cell>
          <cell r="J34">
            <v>20.94</v>
          </cell>
          <cell r="K34" t="str">
            <v>是</v>
          </cell>
          <cell r="L34">
            <v>25</v>
          </cell>
          <cell r="M34">
            <v>15</v>
          </cell>
          <cell r="S34">
            <v>15</v>
          </cell>
          <cell r="T34">
            <v>0</v>
          </cell>
          <cell r="U34">
            <v>15</v>
          </cell>
          <cell r="V34">
            <v>10</v>
          </cell>
          <cell r="W34">
            <v>10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1</v>
          </cell>
          <cell r="AC34">
            <v>2</v>
          </cell>
          <cell r="AD34">
            <v>0</v>
          </cell>
          <cell r="AE34">
            <v>2</v>
          </cell>
          <cell r="AF34">
            <v>0</v>
          </cell>
          <cell r="AG34">
            <v>0</v>
          </cell>
          <cell r="AH34">
            <v>7</v>
          </cell>
          <cell r="AJ34">
            <v>5</v>
          </cell>
          <cell r="AK34">
            <v>7</v>
          </cell>
          <cell r="AL34">
            <v>25</v>
          </cell>
          <cell r="AM34">
            <v>8</v>
          </cell>
          <cell r="AN34">
            <v>0</v>
          </cell>
        </row>
        <row r="35">
          <cell r="A35" t="str">
            <v>俞雀</v>
          </cell>
          <cell r="B35" t="str">
            <v>城区分公司</v>
          </cell>
          <cell r="C35">
            <v>31107</v>
          </cell>
          <cell r="D35">
            <v>35643</v>
          </cell>
          <cell r="E35">
            <v>42735</v>
          </cell>
          <cell r="F35">
            <v>42736</v>
          </cell>
          <cell r="G35">
            <v>42977</v>
          </cell>
          <cell r="H35">
            <v>43100</v>
          </cell>
          <cell r="I35">
            <v>33.299999999999997</v>
          </cell>
          <cell r="J35">
            <v>20.86</v>
          </cell>
          <cell r="K35" t="str">
            <v>是</v>
          </cell>
          <cell r="L35">
            <v>32</v>
          </cell>
          <cell r="M35">
            <v>15</v>
          </cell>
          <cell r="S35">
            <v>15</v>
          </cell>
          <cell r="T35">
            <v>0</v>
          </cell>
          <cell r="U35">
            <v>1</v>
          </cell>
          <cell r="V35">
            <v>-9</v>
          </cell>
          <cell r="W35">
            <v>0</v>
          </cell>
          <cell r="X35">
            <v>1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9</v>
          </cell>
          <cell r="AF35">
            <v>0</v>
          </cell>
          <cell r="AG35">
            <v>0</v>
          </cell>
          <cell r="AH35">
            <v>0</v>
          </cell>
          <cell r="AJ35">
            <v>10</v>
          </cell>
          <cell r="AK35">
            <v>0</v>
          </cell>
          <cell r="AL35">
            <v>6</v>
          </cell>
          <cell r="AM35">
            <v>6</v>
          </cell>
          <cell r="AN35">
            <v>0</v>
          </cell>
        </row>
        <row r="36">
          <cell r="A36" t="str">
            <v>师宝康</v>
          </cell>
          <cell r="B36" t="str">
            <v>信息化服务中心</v>
          </cell>
          <cell r="C36">
            <v>37073</v>
          </cell>
          <cell r="D36">
            <v>37073</v>
          </cell>
          <cell r="E36">
            <v>42735</v>
          </cell>
          <cell r="F36">
            <v>42736</v>
          </cell>
          <cell r="G36">
            <v>42977</v>
          </cell>
          <cell r="H36">
            <v>43100</v>
          </cell>
          <cell r="I36">
            <v>16.899999999999999</v>
          </cell>
          <cell r="J36">
            <v>16.940000000000001</v>
          </cell>
          <cell r="K36" t="str">
            <v>是</v>
          </cell>
          <cell r="L36">
            <v>16</v>
          </cell>
          <cell r="M36">
            <v>10</v>
          </cell>
          <cell r="S36">
            <v>10</v>
          </cell>
          <cell r="T36">
            <v>0</v>
          </cell>
          <cell r="U36">
            <v>7</v>
          </cell>
          <cell r="V36">
            <v>5</v>
          </cell>
          <cell r="W36">
            <v>5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2</v>
          </cell>
          <cell r="AF36">
            <v>0</v>
          </cell>
          <cell r="AG36">
            <v>0</v>
          </cell>
          <cell r="AH36">
            <v>0</v>
          </cell>
          <cell r="AJ36">
            <v>2</v>
          </cell>
          <cell r="AK36">
            <v>0</v>
          </cell>
          <cell r="AL36">
            <v>15</v>
          </cell>
          <cell r="AM36">
            <v>10</v>
          </cell>
          <cell r="AN36">
            <v>0</v>
          </cell>
        </row>
        <row r="37">
          <cell r="A37" t="str">
            <v>罗和云</v>
          </cell>
          <cell r="B37" t="str">
            <v>营业中心</v>
          </cell>
          <cell r="C37">
            <v>35612</v>
          </cell>
          <cell r="D37">
            <v>35612</v>
          </cell>
          <cell r="E37">
            <v>42735</v>
          </cell>
          <cell r="F37">
            <v>42736</v>
          </cell>
          <cell r="G37">
            <v>42977</v>
          </cell>
          <cell r="H37">
            <v>43100</v>
          </cell>
          <cell r="I37">
            <v>20.9</v>
          </cell>
          <cell r="J37">
            <v>20.94</v>
          </cell>
          <cell r="K37" t="str">
            <v>是</v>
          </cell>
          <cell r="L37">
            <v>20</v>
          </cell>
          <cell r="M37">
            <v>15</v>
          </cell>
          <cell r="N37">
            <v>181</v>
          </cell>
          <cell r="O37">
            <v>4.96</v>
          </cell>
          <cell r="P37">
            <v>42917</v>
          </cell>
          <cell r="Q37">
            <v>183</v>
          </cell>
          <cell r="R37">
            <v>7.52</v>
          </cell>
          <cell r="S37">
            <v>12.48</v>
          </cell>
          <cell r="T37">
            <v>0</v>
          </cell>
          <cell r="U37">
            <v>3</v>
          </cell>
          <cell r="V37">
            <v>-9</v>
          </cell>
          <cell r="W37">
            <v>0</v>
          </cell>
          <cell r="X37">
            <v>6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6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J37">
            <v>12</v>
          </cell>
          <cell r="AK37">
            <v>0</v>
          </cell>
          <cell r="AL37">
            <v>3.4800000000000004</v>
          </cell>
          <cell r="AM37">
            <v>3.5</v>
          </cell>
          <cell r="AN37">
            <v>0</v>
          </cell>
        </row>
        <row r="38">
          <cell r="A38" t="str">
            <v>梁正</v>
          </cell>
          <cell r="B38" t="str">
            <v>计划财务部</v>
          </cell>
          <cell r="C38">
            <v>36708</v>
          </cell>
          <cell r="D38">
            <v>37104</v>
          </cell>
          <cell r="E38">
            <v>42735</v>
          </cell>
          <cell r="F38">
            <v>42736</v>
          </cell>
          <cell r="G38">
            <v>42977</v>
          </cell>
          <cell r="H38">
            <v>43100</v>
          </cell>
          <cell r="I38">
            <v>17.899999999999999</v>
          </cell>
          <cell r="J38">
            <v>16.850000000000001</v>
          </cell>
          <cell r="K38" t="str">
            <v>是</v>
          </cell>
          <cell r="L38">
            <v>17</v>
          </cell>
          <cell r="M38">
            <v>10</v>
          </cell>
          <cell r="S38">
            <v>10</v>
          </cell>
          <cell r="T38">
            <v>0</v>
          </cell>
          <cell r="U38">
            <v>10</v>
          </cell>
          <cell r="V38">
            <v>-10</v>
          </cell>
          <cell r="W38">
            <v>0</v>
          </cell>
          <cell r="X38">
            <v>2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7</v>
          </cell>
          <cell r="AE38">
            <v>11</v>
          </cell>
          <cell r="AF38" t="str">
            <v>-</v>
          </cell>
          <cell r="AG38">
            <v>0</v>
          </cell>
          <cell r="AH38">
            <v>0</v>
          </cell>
          <cell r="AJ38">
            <v>20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</row>
        <row r="39">
          <cell r="A39" t="str">
            <v>周备战</v>
          </cell>
          <cell r="B39" t="str">
            <v>企业信息化营销服务中心/完美营销服务中心</v>
          </cell>
          <cell r="C39">
            <v>33786</v>
          </cell>
          <cell r="D39">
            <v>35490</v>
          </cell>
          <cell r="E39">
            <v>42735</v>
          </cell>
          <cell r="F39">
            <v>42736</v>
          </cell>
          <cell r="G39">
            <v>42977</v>
          </cell>
          <cell r="H39">
            <v>43100</v>
          </cell>
          <cell r="I39">
            <v>25.9</v>
          </cell>
          <cell r="J39">
            <v>21.28</v>
          </cell>
          <cell r="K39" t="str">
            <v>是</v>
          </cell>
          <cell r="L39">
            <v>25</v>
          </cell>
          <cell r="M39">
            <v>15</v>
          </cell>
          <cell r="S39">
            <v>15</v>
          </cell>
          <cell r="T39">
            <v>0</v>
          </cell>
          <cell r="U39">
            <v>15</v>
          </cell>
          <cell r="V39">
            <v>6</v>
          </cell>
          <cell r="W39">
            <v>6</v>
          </cell>
          <cell r="X39">
            <v>4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5</v>
          </cell>
          <cell r="AE39">
            <v>0</v>
          </cell>
          <cell r="AF39">
            <v>0</v>
          </cell>
          <cell r="AG39">
            <v>0</v>
          </cell>
          <cell r="AH39">
            <v>3</v>
          </cell>
          <cell r="AJ39">
            <v>9</v>
          </cell>
          <cell r="AK39">
            <v>3</v>
          </cell>
          <cell r="AL39">
            <v>21</v>
          </cell>
          <cell r="AM39">
            <v>12</v>
          </cell>
          <cell r="AN39">
            <v>0</v>
          </cell>
        </row>
        <row r="40">
          <cell r="A40" t="str">
            <v>林俊晖</v>
          </cell>
          <cell r="B40" t="str">
            <v>北部家庭互联网营服公司</v>
          </cell>
          <cell r="C40">
            <v>35643</v>
          </cell>
          <cell r="D40">
            <v>37530</v>
          </cell>
          <cell r="E40">
            <v>42735</v>
          </cell>
          <cell r="F40">
            <v>42736</v>
          </cell>
          <cell r="G40">
            <v>42977</v>
          </cell>
          <cell r="H40">
            <v>43100</v>
          </cell>
          <cell r="I40">
            <v>20.9</v>
          </cell>
          <cell r="J40">
            <v>15.69</v>
          </cell>
          <cell r="K40" t="str">
            <v>是</v>
          </cell>
          <cell r="L40">
            <v>20</v>
          </cell>
          <cell r="M40">
            <v>15</v>
          </cell>
          <cell r="N40">
            <v>212</v>
          </cell>
          <cell r="O40">
            <v>5.81</v>
          </cell>
          <cell r="P40">
            <v>42948</v>
          </cell>
          <cell r="Q40">
            <v>152</v>
          </cell>
          <cell r="R40">
            <v>6.25</v>
          </cell>
          <cell r="S40">
            <v>12.059999999999999</v>
          </cell>
          <cell r="T40">
            <v>0</v>
          </cell>
          <cell r="U40">
            <v>5</v>
          </cell>
          <cell r="V40">
            <v>-7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1</v>
          </cell>
          <cell r="AB40">
            <v>2</v>
          </cell>
          <cell r="AC40">
            <v>1</v>
          </cell>
          <cell r="AD40">
            <v>5</v>
          </cell>
          <cell r="AE40">
            <v>2</v>
          </cell>
          <cell r="AF40">
            <v>1</v>
          </cell>
          <cell r="AG40">
            <v>0</v>
          </cell>
          <cell r="AH40">
            <v>1</v>
          </cell>
          <cell r="AJ40">
            <v>12</v>
          </cell>
          <cell r="AK40">
            <v>1</v>
          </cell>
          <cell r="AL40">
            <v>5.0599999999999987</v>
          </cell>
          <cell r="AM40">
            <v>4.0999999999999996</v>
          </cell>
          <cell r="AN40">
            <v>0</v>
          </cell>
        </row>
        <row r="41">
          <cell r="A41" t="str">
            <v>吴泽民</v>
          </cell>
          <cell r="B41" t="str">
            <v>网络建设部</v>
          </cell>
          <cell r="C41">
            <v>39272</v>
          </cell>
          <cell r="D41">
            <v>39272</v>
          </cell>
          <cell r="E41">
            <v>42735</v>
          </cell>
          <cell r="F41">
            <v>42736</v>
          </cell>
          <cell r="G41">
            <v>42977</v>
          </cell>
          <cell r="H41">
            <v>43100</v>
          </cell>
          <cell r="I41">
            <v>10.9</v>
          </cell>
          <cell r="J41">
            <v>10.92</v>
          </cell>
          <cell r="K41" t="str">
            <v>是</v>
          </cell>
          <cell r="L41">
            <v>10</v>
          </cell>
          <cell r="M41">
            <v>10</v>
          </cell>
          <cell r="N41">
            <v>189</v>
          </cell>
          <cell r="O41">
            <v>2.59</v>
          </cell>
          <cell r="P41">
            <v>42925</v>
          </cell>
          <cell r="Q41">
            <v>175</v>
          </cell>
          <cell r="R41">
            <v>4.79</v>
          </cell>
          <cell r="S41">
            <v>7.38</v>
          </cell>
          <cell r="T41">
            <v>0</v>
          </cell>
          <cell r="U41">
            <v>3</v>
          </cell>
          <cell r="V41">
            <v>-7</v>
          </cell>
          <cell r="W41">
            <v>0</v>
          </cell>
          <cell r="X41">
            <v>0</v>
          </cell>
          <cell r="Y41">
            <v>2</v>
          </cell>
          <cell r="Z41">
            <v>0</v>
          </cell>
          <cell r="AA41">
            <v>0</v>
          </cell>
          <cell r="AB41">
            <v>3</v>
          </cell>
          <cell r="AC41">
            <v>0</v>
          </cell>
          <cell r="AD41">
            <v>2</v>
          </cell>
          <cell r="AE41">
            <v>0</v>
          </cell>
          <cell r="AF41">
            <v>3</v>
          </cell>
          <cell r="AG41">
            <v>0</v>
          </cell>
          <cell r="AH41">
            <v>0</v>
          </cell>
          <cell r="AJ41">
            <v>10</v>
          </cell>
          <cell r="AK41">
            <v>0</v>
          </cell>
          <cell r="AL41">
            <v>3.38</v>
          </cell>
          <cell r="AM41">
            <v>3.4</v>
          </cell>
          <cell r="AN41">
            <v>3</v>
          </cell>
        </row>
        <row r="42">
          <cell r="A42" t="str">
            <v>徐梅</v>
          </cell>
          <cell r="B42" t="str">
            <v>工会</v>
          </cell>
          <cell r="C42">
            <v>37438</v>
          </cell>
          <cell r="D42">
            <v>37669</v>
          </cell>
          <cell r="E42">
            <v>42735</v>
          </cell>
          <cell r="F42">
            <v>42736</v>
          </cell>
          <cell r="G42">
            <v>42977</v>
          </cell>
          <cell r="H42">
            <v>43100</v>
          </cell>
          <cell r="I42">
            <v>15.9</v>
          </cell>
          <cell r="J42">
            <v>15.31</v>
          </cell>
          <cell r="K42" t="str">
            <v>是</v>
          </cell>
          <cell r="L42">
            <v>15</v>
          </cell>
          <cell r="M42">
            <v>10</v>
          </cell>
          <cell r="S42">
            <v>10</v>
          </cell>
          <cell r="T42">
            <v>0</v>
          </cell>
          <cell r="U42">
            <v>3</v>
          </cell>
          <cell r="V42">
            <v>-7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10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J42">
            <v>10</v>
          </cell>
          <cell r="AK42">
            <v>0</v>
          </cell>
          <cell r="AL42">
            <v>3</v>
          </cell>
          <cell r="AM42">
            <v>3</v>
          </cell>
          <cell r="AN42">
            <v>0</v>
          </cell>
        </row>
        <row r="43">
          <cell r="A43" t="str">
            <v>黄伟达</v>
          </cell>
          <cell r="B43" t="str">
            <v>火炬开发区分公司</v>
          </cell>
          <cell r="C43">
            <v>35247</v>
          </cell>
          <cell r="D43">
            <v>35247</v>
          </cell>
          <cell r="E43">
            <v>42735</v>
          </cell>
          <cell r="F43">
            <v>42736</v>
          </cell>
          <cell r="G43">
            <v>42977</v>
          </cell>
          <cell r="H43">
            <v>43100</v>
          </cell>
          <cell r="I43">
            <v>21.9</v>
          </cell>
          <cell r="J43">
            <v>21.94</v>
          </cell>
          <cell r="K43" t="str">
            <v>是</v>
          </cell>
          <cell r="L43">
            <v>21</v>
          </cell>
          <cell r="M43">
            <v>15</v>
          </cell>
          <cell r="S43">
            <v>15</v>
          </cell>
          <cell r="T43">
            <v>0</v>
          </cell>
          <cell r="U43">
            <v>2.5</v>
          </cell>
          <cell r="V43">
            <v>-9.5</v>
          </cell>
          <cell r="W43">
            <v>0</v>
          </cell>
          <cell r="X43">
            <v>5</v>
          </cell>
          <cell r="Y43">
            <v>0</v>
          </cell>
          <cell r="Z43">
            <v>0</v>
          </cell>
          <cell r="AA43">
            <v>2</v>
          </cell>
          <cell r="AB43">
            <v>0</v>
          </cell>
          <cell r="AC43">
            <v>0</v>
          </cell>
          <cell r="AD43">
            <v>0</v>
          </cell>
          <cell r="AE43">
            <v>5</v>
          </cell>
          <cell r="AF43">
            <v>0</v>
          </cell>
          <cell r="AG43">
            <v>0</v>
          </cell>
          <cell r="AH43">
            <v>0</v>
          </cell>
          <cell r="AJ43">
            <v>12</v>
          </cell>
          <cell r="AK43">
            <v>0</v>
          </cell>
          <cell r="AL43">
            <v>8.5</v>
          </cell>
          <cell r="AM43">
            <v>8.5</v>
          </cell>
          <cell r="AN43">
            <v>3</v>
          </cell>
        </row>
        <row r="44">
          <cell r="A44" t="str">
            <v>禤毅良</v>
          </cell>
          <cell r="B44" t="str">
            <v>党群工作部</v>
          </cell>
          <cell r="C44">
            <v>38169</v>
          </cell>
          <cell r="D44">
            <v>38169</v>
          </cell>
          <cell r="E44">
            <v>42735</v>
          </cell>
          <cell r="F44">
            <v>42736</v>
          </cell>
          <cell r="G44">
            <v>42977</v>
          </cell>
          <cell r="H44">
            <v>43100</v>
          </cell>
          <cell r="I44">
            <v>13.9</v>
          </cell>
          <cell r="J44">
            <v>13.94</v>
          </cell>
          <cell r="K44" t="str">
            <v>是</v>
          </cell>
          <cell r="L44">
            <v>13</v>
          </cell>
          <cell r="M44">
            <v>10</v>
          </cell>
          <cell r="S44">
            <v>10</v>
          </cell>
          <cell r="T44">
            <v>0</v>
          </cell>
          <cell r="U44">
            <v>10</v>
          </cell>
          <cell r="V44">
            <v>6.5</v>
          </cell>
          <cell r="W44">
            <v>6.5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3</v>
          </cell>
          <cell r="AF44">
            <v>0</v>
          </cell>
          <cell r="AG44">
            <v>0.5</v>
          </cell>
          <cell r="AH44">
            <v>1.5</v>
          </cell>
          <cell r="AJ44">
            <v>3.5</v>
          </cell>
          <cell r="AK44">
            <v>1.5</v>
          </cell>
          <cell r="AL44">
            <v>16.5</v>
          </cell>
          <cell r="AM44">
            <v>8.5</v>
          </cell>
          <cell r="AN44">
            <v>0</v>
          </cell>
        </row>
        <row r="45">
          <cell r="A45" t="str">
            <v>金伟</v>
          </cell>
          <cell r="B45" t="str">
            <v>古镇分公司</v>
          </cell>
          <cell r="C45">
            <v>35247</v>
          </cell>
          <cell r="D45">
            <v>42026</v>
          </cell>
          <cell r="E45">
            <v>42735</v>
          </cell>
          <cell r="F45">
            <v>42736</v>
          </cell>
          <cell r="G45">
            <v>42977</v>
          </cell>
          <cell r="H45">
            <v>43100</v>
          </cell>
          <cell r="I45">
            <v>21.9</v>
          </cell>
          <cell r="J45">
            <v>3.37</v>
          </cell>
          <cell r="K45" t="str">
            <v>是</v>
          </cell>
          <cell r="L45">
            <v>21</v>
          </cell>
          <cell r="M45">
            <v>15</v>
          </cell>
          <cell r="S45">
            <v>15</v>
          </cell>
          <cell r="T45">
            <v>0</v>
          </cell>
          <cell r="U45">
            <v>5.0999999999999996</v>
          </cell>
          <cell r="V45">
            <v>-2.9000000000000004</v>
          </cell>
          <cell r="W45">
            <v>0</v>
          </cell>
          <cell r="X45">
            <v>3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5</v>
          </cell>
          <cell r="AF45">
            <v>0</v>
          </cell>
          <cell r="AG45">
            <v>0</v>
          </cell>
          <cell r="AH45">
            <v>0</v>
          </cell>
          <cell r="AJ45">
            <v>8</v>
          </cell>
          <cell r="AK45">
            <v>0</v>
          </cell>
          <cell r="AL45">
            <v>12.1</v>
          </cell>
          <cell r="AM45">
            <v>12.1</v>
          </cell>
          <cell r="AN45">
            <v>0</v>
          </cell>
        </row>
        <row r="46">
          <cell r="A46" t="str">
            <v>陈正新</v>
          </cell>
          <cell r="B46" t="str">
            <v>网络运行维护部</v>
          </cell>
          <cell r="C46">
            <v>32001</v>
          </cell>
          <cell r="D46">
            <v>37623</v>
          </cell>
          <cell r="E46">
            <v>42735</v>
          </cell>
          <cell r="F46">
            <v>42736</v>
          </cell>
          <cell r="G46">
            <v>42977</v>
          </cell>
          <cell r="H46">
            <v>43100</v>
          </cell>
          <cell r="I46">
            <v>30.8</v>
          </cell>
          <cell r="J46">
            <v>15.43</v>
          </cell>
          <cell r="K46" t="str">
            <v>是</v>
          </cell>
          <cell r="L46">
            <v>30</v>
          </cell>
          <cell r="M46">
            <v>15</v>
          </cell>
          <cell r="S46">
            <v>15</v>
          </cell>
          <cell r="T46">
            <v>0</v>
          </cell>
          <cell r="U46">
            <v>8</v>
          </cell>
          <cell r="V46">
            <v>-5</v>
          </cell>
          <cell r="W46">
            <v>0</v>
          </cell>
          <cell r="X46">
            <v>0</v>
          </cell>
          <cell r="Y46">
            <v>3</v>
          </cell>
          <cell r="Z46">
            <v>5</v>
          </cell>
          <cell r="AA46">
            <v>0</v>
          </cell>
          <cell r="AB46">
            <v>0</v>
          </cell>
          <cell r="AC46">
            <v>0</v>
          </cell>
          <cell r="AD46">
            <v>5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J46">
            <v>13</v>
          </cell>
          <cell r="AK46">
            <v>0</v>
          </cell>
          <cell r="AL46">
            <v>10</v>
          </cell>
          <cell r="AM46">
            <v>10</v>
          </cell>
          <cell r="AN46">
            <v>0</v>
          </cell>
        </row>
        <row r="47">
          <cell r="A47" t="str">
            <v>司徒春明</v>
          </cell>
          <cell r="B47" t="str">
            <v>网络运行维护部</v>
          </cell>
          <cell r="C47">
            <v>31959</v>
          </cell>
          <cell r="D47">
            <v>37469</v>
          </cell>
          <cell r="E47">
            <v>42735</v>
          </cell>
          <cell r="F47">
            <v>42736</v>
          </cell>
          <cell r="G47">
            <v>42977</v>
          </cell>
          <cell r="H47">
            <v>43100</v>
          </cell>
          <cell r="I47">
            <v>31</v>
          </cell>
          <cell r="J47">
            <v>15.85</v>
          </cell>
          <cell r="K47" t="str">
            <v>是</v>
          </cell>
          <cell r="L47">
            <v>30</v>
          </cell>
          <cell r="M47">
            <v>15</v>
          </cell>
          <cell r="S47">
            <v>15</v>
          </cell>
          <cell r="T47">
            <v>0</v>
          </cell>
          <cell r="U47">
            <v>15</v>
          </cell>
          <cell r="V47">
            <v>3</v>
          </cell>
          <cell r="W47">
            <v>3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5</v>
          </cell>
          <cell r="AC47">
            <v>0</v>
          </cell>
          <cell r="AD47">
            <v>0</v>
          </cell>
          <cell r="AE47">
            <v>4</v>
          </cell>
          <cell r="AF47">
            <v>3</v>
          </cell>
          <cell r="AG47">
            <v>0</v>
          </cell>
          <cell r="AH47">
            <v>0</v>
          </cell>
          <cell r="AJ47">
            <v>12</v>
          </cell>
          <cell r="AK47">
            <v>0</v>
          </cell>
          <cell r="AL47">
            <v>18</v>
          </cell>
          <cell r="AM47">
            <v>15</v>
          </cell>
          <cell r="AN47">
            <v>0</v>
          </cell>
        </row>
        <row r="48">
          <cell r="A48" t="str">
            <v>毛峰</v>
          </cell>
          <cell r="B48" t="str">
            <v>网络综合部/基建管理办公室</v>
          </cell>
          <cell r="C48">
            <v>33420</v>
          </cell>
          <cell r="D48">
            <v>35490</v>
          </cell>
          <cell r="E48">
            <v>42735</v>
          </cell>
          <cell r="F48">
            <v>42736</v>
          </cell>
          <cell r="G48">
            <v>42977</v>
          </cell>
          <cell r="H48">
            <v>43100</v>
          </cell>
          <cell r="I48">
            <v>26.9</v>
          </cell>
          <cell r="J48">
            <v>21.28</v>
          </cell>
          <cell r="K48" t="str">
            <v>是</v>
          </cell>
          <cell r="L48">
            <v>26</v>
          </cell>
          <cell r="M48">
            <v>15</v>
          </cell>
          <cell r="S48">
            <v>15</v>
          </cell>
          <cell r="T48">
            <v>0</v>
          </cell>
          <cell r="U48">
            <v>11</v>
          </cell>
          <cell r="V48">
            <v>0</v>
          </cell>
          <cell r="W48">
            <v>0</v>
          </cell>
          <cell r="X48">
            <v>2</v>
          </cell>
          <cell r="Y48">
            <v>3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6</v>
          </cell>
          <cell r="AF48">
            <v>0</v>
          </cell>
          <cell r="AG48">
            <v>0</v>
          </cell>
          <cell r="AH48">
            <v>0</v>
          </cell>
          <cell r="AJ48">
            <v>11</v>
          </cell>
          <cell r="AK48">
            <v>0</v>
          </cell>
          <cell r="AL48">
            <v>15</v>
          </cell>
          <cell r="AM48">
            <v>15</v>
          </cell>
          <cell r="AN48">
            <v>0</v>
          </cell>
        </row>
        <row r="49">
          <cell r="A49" t="str">
            <v>林力胜</v>
          </cell>
          <cell r="B49" t="str">
            <v>一站式支撑中心</v>
          </cell>
          <cell r="C49">
            <v>33420</v>
          </cell>
          <cell r="D49">
            <v>35886</v>
          </cell>
          <cell r="E49">
            <v>42735</v>
          </cell>
          <cell r="F49">
            <v>42736</v>
          </cell>
          <cell r="G49">
            <v>42977</v>
          </cell>
          <cell r="H49">
            <v>43100</v>
          </cell>
          <cell r="I49">
            <v>26.9</v>
          </cell>
          <cell r="J49">
            <v>20.190000000000001</v>
          </cell>
          <cell r="K49" t="str">
            <v>是</v>
          </cell>
          <cell r="L49">
            <v>26</v>
          </cell>
          <cell r="M49">
            <v>15</v>
          </cell>
          <cell r="S49">
            <v>15</v>
          </cell>
          <cell r="T49">
            <v>0</v>
          </cell>
          <cell r="U49">
            <v>15</v>
          </cell>
          <cell r="V49">
            <v>9</v>
          </cell>
          <cell r="W49">
            <v>9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6</v>
          </cell>
          <cell r="AF49">
            <v>0</v>
          </cell>
          <cell r="AG49">
            <v>0</v>
          </cell>
          <cell r="AH49">
            <v>0</v>
          </cell>
          <cell r="AJ49">
            <v>6</v>
          </cell>
          <cell r="AK49">
            <v>0</v>
          </cell>
          <cell r="AL49">
            <v>24</v>
          </cell>
          <cell r="AM49">
            <v>15</v>
          </cell>
          <cell r="AN49">
            <v>0</v>
          </cell>
        </row>
        <row r="50">
          <cell r="A50" t="str">
            <v>钟健</v>
          </cell>
          <cell r="B50" t="str">
            <v>古镇分公司</v>
          </cell>
          <cell r="C50">
            <v>37073</v>
          </cell>
          <cell r="D50">
            <v>37665</v>
          </cell>
          <cell r="E50">
            <v>42735</v>
          </cell>
          <cell r="F50">
            <v>42736</v>
          </cell>
          <cell r="G50">
            <v>42977</v>
          </cell>
          <cell r="H50">
            <v>43100</v>
          </cell>
          <cell r="I50">
            <v>16.899999999999999</v>
          </cell>
          <cell r="J50">
            <v>15.32</v>
          </cell>
          <cell r="K50" t="str">
            <v>是</v>
          </cell>
          <cell r="L50">
            <v>16</v>
          </cell>
          <cell r="M50">
            <v>10</v>
          </cell>
          <cell r="S50">
            <v>10</v>
          </cell>
          <cell r="T50">
            <v>0</v>
          </cell>
          <cell r="U50">
            <v>10</v>
          </cell>
          <cell r="V50">
            <v>3</v>
          </cell>
          <cell r="W50">
            <v>3</v>
          </cell>
          <cell r="X50">
            <v>0</v>
          </cell>
          <cell r="Y50">
            <v>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2</v>
          </cell>
          <cell r="AE50">
            <v>1</v>
          </cell>
          <cell r="AF50">
            <v>1</v>
          </cell>
          <cell r="AG50">
            <v>1</v>
          </cell>
          <cell r="AH50">
            <v>1</v>
          </cell>
          <cell r="AJ50">
            <v>7</v>
          </cell>
          <cell r="AK50">
            <v>1</v>
          </cell>
          <cell r="AL50">
            <v>13</v>
          </cell>
          <cell r="AM50">
            <v>9</v>
          </cell>
          <cell r="AN50">
            <v>0</v>
          </cell>
        </row>
        <row r="51">
          <cell r="A51" t="str">
            <v>周太伟</v>
          </cell>
          <cell r="B51" t="str">
            <v>销售部</v>
          </cell>
          <cell r="C51">
            <v>37803</v>
          </cell>
          <cell r="D51">
            <v>37803</v>
          </cell>
          <cell r="E51">
            <v>42735</v>
          </cell>
          <cell r="F51">
            <v>42736</v>
          </cell>
          <cell r="G51">
            <v>42977</v>
          </cell>
          <cell r="H51">
            <v>43100</v>
          </cell>
          <cell r="I51">
            <v>14.9</v>
          </cell>
          <cell r="J51">
            <v>14.94</v>
          </cell>
          <cell r="K51" t="str">
            <v>是</v>
          </cell>
          <cell r="L51">
            <v>14</v>
          </cell>
          <cell r="M51">
            <v>10</v>
          </cell>
          <cell r="S51">
            <v>10</v>
          </cell>
          <cell r="T51">
            <v>0</v>
          </cell>
          <cell r="U51">
            <v>9</v>
          </cell>
          <cell r="V51">
            <v>1</v>
          </cell>
          <cell r="W51">
            <v>1</v>
          </cell>
          <cell r="X51">
            <v>2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6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J51">
            <v>8</v>
          </cell>
          <cell r="AK51">
            <v>0</v>
          </cell>
          <cell r="AL51">
            <v>14</v>
          </cell>
          <cell r="AM51">
            <v>13</v>
          </cell>
          <cell r="AN51">
            <v>3</v>
          </cell>
        </row>
        <row r="52">
          <cell r="A52" t="str">
            <v>何孟云</v>
          </cell>
          <cell r="B52" t="str">
            <v>综合部</v>
          </cell>
          <cell r="C52">
            <v>30195</v>
          </cell>
          <cell r="D52">
            <v>36861</v>
          </cell>
          <cell r="E52">
            <v>42735</v>
          </cell>
          <cell r="F52">
            <v>42736</v>
          </cell>
          <cell r="G52">
            <v>42977</v>
          </cell>
          <cell r="H52">
            <v>43100</v>
          </cell>
          <cell r="I52">
            <v>35.799999999999997</v>
          </cell>
          <cell r="J52">
            <v>17.52</v>
          </cell>
          <cell r="K52" t="str">
            <v>是</v>
          </cell>
          <cell r="L52">
            <v>35</v>
          </cell>
          <cell r="M52">
            <v>15</v>
          </cell>
          <cell r="S52">
            <v>15</v>
          </cell>
          <cell r="T52">
            <v>0.5</v>
          </cell>
          <cell r="U52">
            <v>13.5</v>
          </cell>
          <cell r="V52">
            <v>-2.5</v>
          </cell>
          <cell r="W52">
            <v>0</v>
          </cell>
          <cell r="X52">
            <v>9</v>
          </cell>
          <cell r="Y52">
            <v>0</v>
          </cell>
          <cell r="Z52">
            <v>1</v>
          </cell>
          <cell r="AA52">
            <v>0</v>
          </cell>
          <cell r="AB52">
            <v>0</v>
          </cell>
          <cell r="AC52">
            <v>0</v>
          </cell>
          <cell r="AD52">
            <v>1</v>
          </cell>
          <cell r="AE52">
            <v>4</v>
          </cell>
          <cell r="AF52">
            <v>1</v>
          </cell>
          <cell r="AG52">
            <v>0</v>
          </cell>
          <cell r="AH52">
            <v>0</v>
          </cell>
          <cell r="AJ52">
            <v>16</v>
          </cell>
          <cell r="AK52">
            <v>0</v>
          </cell>
          <cell r="AL52">
            <v>12.5</v>
          </cell>
          <cell r="AM52">
            <v>12.5</v>
          </cell>
          <cell r="AN52">
            <v>0</v>
          </cell>
        </row>
        <row r="53">
          <cell r="A53" t="str">
            <v>田佳春</v>
          </cell>
          <cell r="B53" t="str">
            <v>客户服务部</v>
          </cell>
          <cell r="C53">
            <v>38534</v>
          </cell>
          <cell r="D53">
            <v>38534</v>
          </cell>
          <cell r="E53">
            <v>42735</v>
          </cell>
          <cell r="F53">
            <v>42736</v>
          </cell>
          <cell r="G53">
            <v>42977</v>
          </cell>
          <cell r="H53">
            <v>43100</v>
          </cell>
          <cell r="I53">
            <v>12.9</v>
          </cell>
          <cell r="J53">
            <v>12.94</v>
          </cell>
          <cell r="K53" t="str">
            <v>是</v>
          </cell>
          <cell r="L53">
            <v>12</v>
          </cell>
          <cell r="M53">
            <v>10</v>
          </cell>
          <cell r="S53">
            <v>10</v>
          </cell>
          <cell r="T53">
            <v>0</v>
          </cell>
          <cell r="U53">
            <v>0</v>
          </cell>
          <cell r="V53">
            <v>-8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5</v>
          </cell>
          <cell r="AF53">
            <v>0</v>
          </cell>
          <cell r="AG53">
            <v>3</v>
          </cell>
          <cell r="AH53">
            <v>0</v>
          </cell>
          <cell r="AJ53">
            <v>8</v>
          </cell>
          <cell r="AK53">
            <v>0</v>
          </cell>
          <cell r="AL53">
            <v>5</v>
          </cell>
          <cell r="AM53">
            <v>5</v>
          </cell>
          <cell r="AN53">
            <v>3</v>
          </cell>
        </row>
        <row r="54">
          <cell r="A54" t="str">
            <v>冯汝佳</v>
          </cell>
          <cell r="B54" t="str">
            <v>横栏移网销售公司</v>
          </cell>
          <cell r="C54">
            <v>37902</v>
          </cell>
          <cell r="D54">
            <v>37902</v>
          </cell>
          <cell r="E54">
            <v>42735</v>
          </cell>
          <cell r="F54">
            <v>42736</v>
          </cell>
          <cell r="G54">
            <v>42977</v>
          </cell>
          <cell r="H54">
            <v>43100</v>
          </cell>
          <cell r="I54">
            <v>14.7</v>
          </cell>
          <cell r="J54">
            <v>14.67</v>
          </cell>
          <cell r="K54" t="str">
            <v>是</v>
          </cell>
          <cell r="L54">
            <v>14</v>
          </cell>
          <cell r="M54">
            <v>10</v>
          </cell>
          <cell r="S54">
            <v>10</v>
          </cell>
          <cell r="T54">
            <v>0</v>
          </cell>
          <cell r="U54">
            <v>6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3</v>
          </cell>
          <cell r="AF54">
            <v>0</v>
          </cell>
          <cell r="AG54">
            <v>3</v>
          </cell>
          <cell r="AH54">
            <v>0</v>
          </cell>
          <cell r="AJ54">
            <v>6</v>
          </cell>
          <cell r="AK54">
            <v>0</v>
          </cell>
          <cell r="AL54">
            <v>10</v>
          </cell>
          <cell r="AM54">
            <v>10</v>
          </cell>
          <cell r="AN54">
            <v>0</v>
          </cell>
        </row>
        <row r="55">
          <cell r="A55" t="str">
            <v>陈水僯</v>
          </cell>
          <cell r="B55" t="str">
            <v>南头黄圃移网销售公司</v>
          </cell>
          <cell r="C55">
            <v>37742</v>
          </cell>
          <cell r="D55">
            <v>38098</v>
          </cell>
          <cell r="E55">
            <v>42735</v>
          </cell>
          <cell r="F55">
            <v>42736</v>
          </cell>
          <cell r="G55">
            <v>42977</v>
          </cell>
          <cell r="H55">
            <v>43100</v>
          </cell>
          <cell r="I55">
            <v>15.1</v>
          </cell>
          <cell r="J55">
            <v>14.13</v>
          </cell>
          <cell r="K55" t="str">
            <v>是</v>
          </cell>
          <cell r="L55">
            <v>14</v>
          </cell>
          <cell r="M55">
            <v>10</v>
          </cell>
          <cell r="S55">
            <v>10</v>
          </cell>
          <cell r="T55">
            <v>0</v>
          </cell>
          <cell r="U55">
            <v>5</v>
          </cell>
          <cell r="V55">
            <v>-2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5</v>
          </cell>
          <cell r="AE55">
            <v>0</v>
          </cell>
          <cell r="AF55">
            <v>0</v>
          </cell>
          <cell r="AG55">
            <v>2</v>
          </cell>
          <cell r="AH55">
            <v>1</v>
          </cell>
          <cell r="AJ55">
            <v>7</v>
          </cell>
          <cell r="AK55">
            <v>1</v>
          </cell>
          <cell r="AL55">
            <v>8</v>
          </cell>
          <cell r="AM55">
            <v>7</v>
          </cell>
          <cell r="AN55">
            <v>0</v>
          </cell>
        </row>
        <row r="56">
          <cell r="A56" t="str">
            <v>吴汉良</v>
          </cell>
          <cell r="B56" t="str">
            <v>大涌移网销售公司</v>
          </cell>
          <cell r="C56">
            <v>38899</v>
          </cell>
          <cell r="D56">
            <v>39455</v>
          </cell>
          <cell r="E56">
            <v>42735</v>
          </cell>
          <cell r="F56">
            <v>42736</v>
          </cell>
          <cell r="G56">
            <v>42977</v>
          </cell>
          <cell r="H56">
            <v>43100</v>
          </cell>
          <cell r="I56">
            <v>11.9</v>
          </cell>
          <cell r="J56">
            <v>10.41</v>
          </cell>
          <cell r="K56" t="str">
            <v>是</v>
          </cell>
          <cell r="L56">
            <v>11</v>
          </cell>
          <cell r="M56">
            <v>10</v>
          </cell>
          <cell r="S56">
            <v>10</v>
          </cell>
          <cell r="T56">
            <v>0</v>
          </cell>
          <cell r="U56">
            <v>1.5</v>
          </cell>
          <cell r="V56">
            <v>-3.5</v>
          </cell>
          <cell r="W56">
            <v>0</v>
          </cell>
          <cell r="X56">
            <v>2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1</v>
          </cell>
          <cell r="AF56">
            <v>0</v>
          </cell>
          <cell r="AG56">
            <v>2</v>
          </cell>
          <cell r="AH56">
            <v>0</v>
          </cell>
          <cell r="AJ56">
            <v>5</v>
          </cell>
          <cell r="AK56">
            <v>0</v>
          </cell>
          <cell r="AL56">
            <v>9.5</v>
          </cell>
          <cell r="AM56">
            <v>9.5</v>
          </cell>
          <cell r="AN56">
            <v>3</v>
          </cell>
        </row>
        <row r="57">
          <cell r="A57" t="str">
            <v>赵秉雄</v>
          </cell>
          <cell r="B57" t="str">
            <v>坦洲神湾移网销售公司</v>
          </cell>
          <cell r="C57">
            <v>34151</v>
          </cell>
          <cell r="D57">
            <v>35521</v>
          </cell>
          <cell r="E57">
            <v>42735</v>
          </cell>
          <cell r="F57">
            <v>42736</v>
          </cell>
          <cell r="G57">
            <v>42977</v>
          </cell>
          <cell r="H57">
            <v>43100</v>
          </cell>
          <cell r="I57">
            <v>24.9</v>
          </cell>
          <cell r="J57">
            <v>21.19</v>
          </cell>
          <cell r="K57" t="str">
            <v>是</v>
          </cell>
          <cell r="L57">
            <v>24</v>
          </cell>
          <cell r="M57">
            <v>15</v>
          </cell>
          <cell r="S57">
            <v>15</v>
          </cell>
          <cell r="T57">
            <v>1</v>
          </cell>
          <cell r="U57">
            <v>12</v>
          </cell>
          <cell r="V57">
            <v>0</v>
          </cell>
          <cell r="W57">
            <v>0</v>
          </cell>
          <cell r="X57">
            <v>3</v>
          </cell>
          <cell r="Y57">
            <v>0</v>
          </cell>
          <cell r="Z57">
            <v>0</v>
          </cell>
          <cell r="AA57">
            <v>2</v>
          </cell>
          <cell r="AB57">
            <v>0</v>
          </cell>
          <cell r="AC57">
            <v>0</v>
          </cell>
          <cell r="AD57">
            <v>2</v>
          </cell>
          <cell r="AE57">
            <v>5</v>
          </cell>
          <cell r="AF57">
            <v>0</v>
          </cell>
          <cell r="AG57">
            <v>0</v>
          </cell>
          <cell r="AH57">
            <v>2</v>
          </cell>
          <cell r="AJ57">
            <v>12</v>
          </cell>
          <cell r="AK57">
            <v>2</v>
          </cell>
          <cell r="AL57">
            <v>18</v>
          </cell>
          <cell r="AM57">
            <v>16</v>
          </cell>
          <cell r="AN57">
            <v>3</v>
          </cell>
        </row>
        <row r="58">
          <cell r="A58" t="str">
            <v>许潜</v>
          </cell>
          <cell r="B58" t="str">
            <v>综合部</v>
          </cell>
          <cell r="C58">
            <v>36739</v>
          </cell>
          <cell r="D58">
            <v>36739</v>
          </cell>
          <cell r="E58">
            <v>42735</v>
          </cell>
          <cell r="F58">
            <v>42736</v>
          </cell>
          <cell r="G58">
            <v>42977</v>
          </cell>
          <cell r="H58">
            <v>43100</v>
          </cell>
          <cell r="I58">
            <v>17.899999999999999</v>
          </cell>
          <cell r="J58">
            <v>17.850000000000001</v>
          </cell>
          <cell r="K58" t="str">
            <v>是</v>
          </cell>
          <cell r="L58">
            <v>17</v>
          </cell>
          <cell r="M58">
            <v>10</v>
          </cell>
          <cell r="S58">
            <v>10</v>
          </cell>
          <cell r="T58">
            <v>0</v>
          </cell>
          <cell r="U58">
            <v>9</v>
          </cell>
          <cell r="V58">
            <v>1</v>
          </cell>
          <cell r="W58">
            <v>1</v>
          </cell>
          <cell r="X58">
            <v>0</v>
          </cell>
          <cell r="Y58">
            <v>0</v>
          </cell>
          <cell r="Z58">
            <v>0</v>
          </cell>
          <cell r="AA58">
            <v>1</v>
          </cell>
          <cell r="AB58">
            <v>0</v>
          </cell>
          <cell r="AC58">
            <v>0</v>
          </cell>
          <cell r="AD58">
            <v>0</v>
          </cell>
          <cell r="AE58">
            <v>5</v>
          </cell>
          <cell r="AF58">
            <v>0</v>
          </cell>
          <cell r="AG58">
            <v>2</v>
          </cell>
          <cell r="AH58">
            <v>0</v>
          </cell>
          <cell r="AJ58">
            <v>8</v>
          </cell>
          <cell r="AK58">
            <v>0</v>
          </cell>
          <cell r="AL58">
            <v>14</v>
          </cell>
          <cell r="AM58">
            <v>13</v>
          </cell>
          <cell r="AN58">
            <v>3</v>
          </cell>
        </row>
        <row r="59">
          <cell r="A59" t="str">
            <v>黄宇华</v>
          </cell>
          <cell r="B59" t="str">
            <v>存量经营与大数据挖掘中心</v>
          </cell>
          <cell r="C59">
            <v>35278</v>
          </cell>
          <cell r="D59">
            <v>35796</v>
          </cell>
          <cell r="E59">
            <v>42735</v>
          </cell>
          <cell r="F59">
            <v>42736</v>
          </cell>
          <cell r="G59">
            <v>42977</v>
          </cell>
          <cell r="H59">
            <v>43100</v>
          </cell>
          <cell r="I59">
            <v>21.9</v>
          </cell>
          <cell r="J59">
            <v>20.440000000000001</v>
          </cell>
          <cell r="K59" t="str">
            <v>是</v>
          </cell>
          <cell r="L59">
            <v>21</v>
          </cell>
          <cell r="M59">
            <v>15</v>
          </cell>
          <cell r="S59">
            <v>15</v>
          </cell>
          <cell r="T59">
            <v>0</v>
          </cell>
          <cell r="U59">
            <v>11.1</v>
          </cell>
          <cell r="V59">
            <v>6.1</v>
          </cell>
          <cell r="W59">
            <v>6.1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5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J59">
            <v>5</v>
          </cell>
          <cell r="AK59">
            <v>0</v>
          </cell>
          <cell r="AL59">
            <v>24.1</v>
          </cell>
          <cell r="AM59">
            <v>18</v>
          </cell>
          <cell r="AN59">
            <v>3</v>
          </cell>
        </row>
        <row r="60">
          <cell r="A60" t="str">
            <v>魏海鸥</v>
          </cell>
          <cell r="B60" t="str">
            <v>集团客户事业部</v>
          </cell>
          <cell r="C60">
            <v>35612</v>
          </cell>
          <cell r="D60">
            <v>35855</v>
          </cell>
          <cell r="E60">
            <v>42735</v>
          </cell>
          <cell r="F60">
            <v>42736</v>
          </cell>
          <cell r="G60">
            <v>42977</v>
          </cell>
          <cell r="H60">
            <v>43100</v>
          </cell>
          <cell r="I60">
            <v>20.9</v>
          </cell>
          <cell r="J60">
            <v>20.28</v>
          </cell>
          <cell r="K60" t="str">
            <v>是</v>
          </cell>
          <cell r="L60">
            <v>20</v>
          </cell>
          <cell r="M60">
            <v>15</v>
          </cell>
          <cell r="N60">
            <v>181</v>
          </cell>
          <cell r="O60">
            <v>4.96</v>
          </cell>
          <cell r="P60">
            <v>42917</v>
          </cell>
          <cell r="Q60">
            <v>183</v>
          </cell>
          <cell r="R60">
            <v>7.52</v>
          </cell>
          <cell r="S60">
            <v>12.48</v>
          </cell>
          <cell r="T60">
            <v>0</v>
          </cell>
          <cell r="U60">
            <v>7</v>
          </cell>
          <cell r="V60">
            <v>-5</v>
          </cell>
          <cell r="W60">
            <v>0</v>
          </cell>
          <cell r="X60">
            <v>2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10</v>
          </cell>
          <cell r="AF60">
            <v>0</v>
          </cell>
          <cell r="AG60">
            <v>0</v>
          </cell>
          <cell r="AH60">
            <v>0</v>
          </cell>
          <cell r="AJ60">
            <v>12</v>
          </cell>
          <cell r="AK60">
            <v>0</v>
          </cell>
          <cell r="AL60">
            <v>10.48</v>
          </cell>
          <cell r="AM60">
            <v>10.5</v>
          </cell>
          <cell r="AN60">
            <v>3</v>
          </cell>
        </row>
        <row r="61">
          <cell r="A61" t="str">
            <v>杨中良</v>
          </cell>
          <cell r="B61" t="str">
            <v>企业信息化营销服务中心</v>
          </cell>
          <cell r="C61">
            <v>39142</v>
          </cell>
          <cell r="D61">
            <v>40490</v>
          </cell>
          <cell r="E61">
            <v>42735</v>
          </cell>
          <cell r="F61">
            <v>42736</v>
          </cell>
          <cell r="G61">
            <v>42977</v>
          </cell>
          <cell r="H61">
            <v>43100</v>
          </cell>
          <cell r="I61">
            <v>11.3</v>
          </cell>
          <cell r="J61">
            <v>7.58</v>
          </cell>
          <cell r="K61" t="str">
            <v>是</v>
          </cell>
          <cell r="L61">
            <v>10</v>
          </cell>
          <cell r="M61">
            <v>10</v>
          </cell>
          <cell r="N61">
            <v>59</v>
          </cell>
          <cell r="O61">
            <v>0.81</v>
          </cell>
          <cell r="P61">
            <v>42795</v>
          </cell>
          <cell r="Q61">
            <v>305</v>
          </cell>
          <cell r="R61">
            <v>8.36</v>
          </cell>
          <cell r="S61">
            <v>9.17</v>
          </cell>
          <cell r="T61">
            <v>0</v>
          </cell>
          <cell r="U61">
            <v>0</v>
          </cell>
          <cell r="V61">
            <v>-9</v>
          </cell>
          <cell r="W61">
            <v>0</v>
          </cell>
          <cell r="X61">
            <v>5</v>
          </cell>
          <cell r="Y61">
            <v>0</v>
          </cell>
          <cell r="Z61">
            <v>0</v>
          </cell>
          <cell r="AA61">
            <v>0</v>
          </cell>
          <cell r="AB61">
            <v>4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J61">
            <v>9</v>
          </cell>
          <cell r="AK61">
            <v>0</v>
          </cell>
          <cell r="AL61">
            <v>0.16999999999999993</v>
          </cell>
          <cell r="AM61">
            <v>0.2</v>
          </cell>
          <cell r="AN61">
            <v>0</v>
          </cell>
        </row>
        <row r="62">
          <cell r="A62" t="str">
            <v>陈文晖</v>
          </cell>
          <cell r="B62" t="str">
            <v>企业信息化营销服务中心</v>
          </cell>
          <cell r="C62">
            <v>36708</v>
          </cell>
          <cell r="D62">
            <v>37180</v>
          </cell>
          <cell r="E62">
            <v>42735</v>
          </cell>
          <cell r="F62">
            <v>42736</v>
          </cell>
          <cell r="G62">
            <v>42977</v>
          </cell>
          <cell r="H62">
            <v>43100</v>
          </cell>
          <cell r="I62">
            <v>17.899999999999999</v>
          </cell>
          <cell r="J62">
            <v>16.649999999999999</v>
          </cell>
          <cell r="K62" t="str">
            <v>是</v>
          </cell>
          <cell r="L62">
            <v>17</v>
          </cell>
          <cell r="M62">
            <v>10</v>
          </cell>
          <cell r="S62">
            <v>10</v>
          </cell>
          <cell r="T62">
            <v>1</v>
          </cell>
          <cell r="U62">
            <v>3.5</v>
          </cell>
          <cell r="V62">
            <v>-10.5</v>
          </cell>
          <cell r="W62">
            <v>0</v>
          </cell>
          <cell r="X62">
            <v>0</v>
          </cell>
          <cell r="Y62">
            <v>6</v>
          </cell>
          <cell r="Z62">
            <v>0</v>
          </cell>
          <cell r="AA62">
            <v>2</v>
          </cell>
          <cell r="AB62">
            <v>1</v>
          </cell>
          <cell r="AC62">
            <v>1</v>
          </cell>
          <cell r="AD62">
            <v>0</v>
          </cell>
          <cell r="AE62">
            <v>0</v>
          </cell>
          <cell r="AF62">
            <v>4</v>
          </cell>
          <cell r="AG62">
            <v>0</v>
          </cell>
          <cell r="AH62">
            <v>0</v>
          </cell>
          <cell r="AJ62">
            <v>14</v>
          </cell>
          <cell r="AK62">
            <v>0</v>
          </cell>
          <cell r="AL62">
            <v>-0.5</v>
          </cell>
          <cell r="AM62">
            <v>-0.5</v>
          </cell>
          <cell r="AN62">
            <v>0</v>
          </cell>
        </row>
        <row r="63">
          <cell r="A63" t="str">
            <v>颜平</v>
          </cell>
          <cell r="B63" t="str">
            <v>战略客户部</v>
          </cell>
          <cell r="C63">
            <v>36342</v>
          </cell>
          <cell r="D63">
            <v>39077</v>
          </cell>
          <cell r="E63">
            <v>42735</v>
          </cell>
          <cell r="F63">
            <v>42736</v>
          </cell>
          <cell r="G63">
            <v>42977</v>
          </cell>
          <cell r="H63">
            <v>43100</v>
          </cell>
          <cell r="I63">
            <v>18.899999999999999</v>
          </cell>
          <cell r="J63">
            <v>11.45</v>
          </cell>
          <cell r="K63" t="str">
            <v>是</v>
          </cell>
          <cell r="L63">
            <v>18</v>
          </cell>
          <cell r="M63">
            <v>10</v>
          </cell>
          <cell r="S63">
            <v>10</v>
          </cell>
          <cell r="T63">
            <v>0</v>
          </cell>
          <cell r="U63">
            <v>5</v>
          </cell>
          <cell r="V63">
            <v>-7</v>
          </cell>
          <cell r="W63">
            <v>0</v>
          </cell>
          <cell r="X63">
            <v>2</v>
          </cell>
          <cell r="Y63">
            <v>0</v>
          </cell>
          <cell r="Z63">
            <v>0</v>
          </cell>
          <cell r="AA63">
            <v>0</v>
          </cell>
          <cell r="AB63">
            <v>2</v>
          </cell>
          <cell r="AC63">
            <v>0</v>
          </cell>
          <cell r="AD63">
            <v>0</v>
          </cell>
          <cell r="AE63">
            <v>0</v>
          </cell>
          <cell r="AF63">
            <v>1</v>
          </cell>
          <cell r="AG63">
            <v>7</v>
          </cell>
          <cell r="AH63">
            <v>0</v>
          </cell>
          <cell r="AJ63">
            <v>12</v>
          </cell>
          <cell r="AK63">
            <v>0</v>
          </cell>
          <cell r="AL63">
            <v>6</v>
          </cell>
          <cell r="AM63">
            <v>6</v>
          </cell>
          <cell r="AN63">
            <v>3</v>
          </cell>
        </row>
        <row r="64">
          <cell r="A64" t="str">
            <v>梁震</v>
          </cell>
          <cell r="B64" t="str">
            <v>战略客户部</v>
          </cell>
          <cell r="C64">
            <v>36342</v>
          </cell>
          <cell r="D64">
            <v>39707</v>
          </cell>
          <cell r="E64">
            <v>42735</v>
          </cell>
          <cell r="F64">
            <v>42736</v>
          </cell>
          <cell r="G64">
            <v>42977</v>
          </cell>
          <cell r="H64">
            <v>43100</v>
          </cell>
          <cell r="I64">
            <v>18.899999999999999</v>
          </cell>
          <cell r="J64">
            <v>9.7200000000000006</v>
          </cell>
          <cell r="K64" t="str">
            <v>是</v>
          </cell>
          <cell r="L64">
            <v>18</v>
          </cell>
          <cell r="M64">
            <v>10</v>
          </cell>
          <cell r="S64">
            <v>10</v>
          </cell>
          <cell r="T64">
            <v>0</v>
          </cell>
          <cell r="U64">
            <v>8</v>
          </cell>
          <cell r="V64">
            <v>1</v>
          </cell>
          <cell r="W64">
            <v>1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1</v>
          </cell>
          <cell r="AC64">
            <v>0</v>
          </cell>
          <cell r="AD64">
            <v>1</v>
          </cell>
          <cell r="AE64">
            <v>5</v>
          </cell>
          <cell r="AF64">
            <v>0</v>
          </cell>
          <cell r="AG64">
            <v>0</v>
          </cell>
          <cell r="AH64">
            <v>0</v>
          </cell>
          <cell r="AJ64">
            <v>7</v>
          </cell>
          <cell r="AK64">
            <v>0</v>
          </cell>
          <cell r="AL64">
            <v>14</v>
          </cell>
          <cell r="AM64">
            <v>13</v>
          </cell>
          <cell r="AN64">
            <v>3</v>
          </cell>
        </row>
        <row r="65">
          <cell r="A65" t="str">
            <v>曾德洪</v>
          </cell>
          <cell r="B65" t="str">
            <v>企业信息化营销服务中心</v>
          </cell>
          <cell r="C65">
            <v>38657</v>
          </cell>
          <cell r="D65">
            <v>40000</v>
          </cell>
          <cell r="E65">
            <v>42735</v>
          </cell>
          <cell r="F65">
            <v>42736</v>
          </cell>
          <cell r="G65">
            <v>42977</v>
          </cell>
          <cell r="H65">
            <v>43100</v>
          </cell>
          <cell r="I65">
            <v>12.6</v>
          </cell>
          <cell r="J65">
            <v>8.92</v>
          </cell>
          <cell r="K65" t="str">
            <v>是</v>
          </cell>
          <cell r="L65">
            <v>12</v>
          </cell>
          <cell r="M65">
            <v>10</v>
          </cell>
          <cell r="S65">
            <v>10</v>
          </cell>
          <cell r="T65">
            <v>0</v>
          </cell>
          <cell r="U65">
            <v>10</v>
          </cell>
          <cell r="V65">
            <v>4</v>
          </cell>
          <cell r="W65">
            <v>4</v>
          </cell>
          <cell r="X65">
            <v>0</v>
          </cell>
          <cell r="Y65">
            <v>0</v>
          </cell>
          <cell r="Z65">
            <v>1</v>
          </cell>
          <cell r="AA65">
            <v>0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0</v>
          </cell>
          <cell r="AH65">
            <v>0</v>
          </cell>
          <cell r="AJ65">
            <v>6</v>
          </cell>
          <cell r="AK65">
            <v>0</v>
          </cell>
          <cell r="AL65">
            <v>14</v>
          </cell>
          <cell r="AM65">
            <v>10</v>
          </cell>
          <cell r="AN65">
            <v>0</v>
          </cell>
        </row>
        <row r="66">
          <cell r="A66" t="str">
            <v>张喆</v>
          </cell>
          <cell r="B66" t="str">
            <v>中部家庭互联网营服公司</v>
          </cell>
          <cell r="C66">
            <v>39264</v>
          </cell>
          <cell r="D66">
            <v>39264</v>
          </cell>
          <cell r="E66">
            <v>42735</v>
          </cell>
          <cell r="F66">
            <v>42736</v>
          </cell>
          <cell r="G66">
            <v>42977</v>
          </cell>
          <cell r="H66">
            <v>43100</v>
          </cell>
          <cell r="I66">
            <v>10.9</v>
          </cell>
          <cell r="J66">
            <v>10.94</v>
          </cell>
          <cell r="K66" t="str">
            <v>是</v>
          </cell>
          <cell r="L66">
            <v>10</v>
          </cell>
          <cell r="M66">
            <v>10</v>
          </cell>
          <cell r="N66">
            <v>181</v>
          </cell>
          <cell r="O66">
            <v>2.48</v>
          </cell>
          <cell r="P66">
            <v>42917</v>
          </cell>
          <cell r="Q66">
            <v>183</v>
          </cell>
          <cell r="R66">
            <v>5.01</v>
          </cell>
          <cell r="S66">
            <v>7.49</v>
          </cell>
          <cell r="T66">
            <v>0</v>
          </cell>
          <cell r="U66">
            <v>5</v>
          </cell>
          <cell r="V66">
            <v>-2</v>
          </cell>
          <cell r="W66">
            <v>0</v>
          </cell>
          <cell r="X66">
            <v>0</v>
          </cell>
          <cell r="Y66">
            <v>0</v>
          </cell>
          <cell r="Z66">
            <v>3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4</v>
          </cell>
          <cell r="AF66">
            <v>0</v>
          </cell>
          <cell r="AG66">
            <v>0</v>
          </cell>
          <cell r="AH66">
            <v>0</v>
          </cell>
          <cell r="AJ66">
            <v>7</v>
          </cell>
          <cell r="AK66">
            <v>0</v>
          </cell>
          <cell r="AL66">
            <v>5.49</v>
          </cell>
          <cell r="AM66">
            <v>5.5</v>
          </cell>
          <cell r="AN66">
            <v>0</v>
          </cell>
        </row>
        <row r="67">
          <cell r="A67" t="str">
            <v>孔倩坤</v>
          </cell>
          <cell r="B67" t="str">
            <v>企业信息化营销服务中心</v>
          </cell>
          <cell r="C67">
            <v>37803</v>
          </cell>
          <cell r="D67">
            <v>37803</v>
          </cell>
          <cell r="E67">
            <v>42735</v>
          </cell>
          <cell r="F67">
            <v>42736</v>
          </cell>
          <cell r="G67">
            <v>42977</v>
          </cell>
          <cell r="H67">
            <v>43100</v>
          </cell>
          <cell r="I67">
            <v>14.9</v>
          </cell>
          <cell r="J67">
            <v>14.94</v>
          </cell>
          <cell r="K67" t="str">
            <v>是</v>
          </cell>
          <cell r="L67">
            <v>14</v>
          </cell>
          <cell r="M67">
            <v>10</v>
          </cell>
          <cell r="S67">
            <v>10</v>
          </cell>
          <cell r="T67">
            <v>0</v>
          </cell>
          <cell r="U67">
            <v>10</v>
          </cell>
          <cell r="V67">
            <v>4</v>
          </cell>
          <cell r="W67">
            <v>4</v>
          </cell>
          <cell r="X67">
            <v>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J67">
            <v>6</v>
          </cell>
          <cell r="AK67">
            <v>0</v>
          </cell>
          <cell r="AL67">
            <v>17</v>
          </cell>
          <cell r="AM67">
            <v>13</v>
          </cell>
          <cell r="AN67">
            <v>3</v>
          </cell>
        </row>
        <row r="68">
          <cell r="A68" t="str">
            <v>林仲明</v>
          </cell>
          <cell r="B68" t="str">
            <v>东部家庭互联网营服公司</v>
          </cell>
          <cell r="C68">
            <v>40391</v>
          </cell>
          <cell r="D68">
            <v>40415</v>
          </cell>
          <cell r="E68">
            <v>42735</v>
          </cell>
          <cell r="F68">
            <v>42736</v>
          </cell>
          <cell r="G68">
            <v>42977</v>
          </cell>
          <cell r="H68">
            <v>43100</v>
          </cell>
          <cell r="I68">
            <v>7.8</v>
          </cell>
          <cell r="J68">
            <v>7.78</v>
          </cell>
          <cell r="K68" t="str">
            <v>是</v>
          </cell>
          <cell r="L68">
            <v>7</v>
          </cell>
          <cell r="M68">
            <v>5</v>
          </cell>
          <cell r="S68">
            <v>5</v>
          </cell>
          <cell r="T68">
            <v>1</v>
          </cell>
          <cell r="U68">
            <v>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5</v>
          </cell>
          <cell r="AF68">
            <v>1</v>
          </cell>
          <cell r="AG68">
            <v>0</v>
          </cell>
          <cell r="AH68">
            <v>0</v>
          </cell>
          <cell r="AJ68">
            <v>6</v>
          </cell>
          <cell r="AK68">
            <v>0</v>
          </cell>
          <cell r="AL68">
            <v>5</v>
          </cell>
          <cell r="AM68">
            <v>5</v>
          </cell>
          <cell r="AN68">
            <v>0</v>
          </cell>
        </row>
        <row r="69">
          <cell r="A69" t="str">
            <v>余钊辉</v>
          </cell>
          <cell r="B69" t="str">
            <v>南部家庭互联网营服公司</v>
          </cell>
          <cell r="C69">
            <v>39295</v>
          </cell>
          <cell r="D69">
            <v>39566</v>
          </cell>
          <cell r="E69">
            <v>42735</v>
          </cell>
          <cell r="F69">
            <v>42736</v>
          </cell>
          <cell r="G69">
            <v>42977</v>
          </cell>
          <cell r="H69">
            <v>43100</v>
          </cell>
          <cell r="I69">
            <v>10.9</v>
          </cell>
          <cell r="J69">
            <v>10.11</v>
          </cell>
          <cell r="K69" t="str">
            <v>是</v>
          </cell>
          <cell r="L69">
            <v>10</v>
          </cell>
          <cell r="M69">
            <v>10</v>
          </cell>
          <cell r="N69">
            <v>212</v>
          </cell>
          <cell r="O69">
            <v>2.9</v>
          </cell>
          <cell r="P69">
            <v>42948</v>
          </cell>
          <cell r="Q69">
            <v>152</v>
          </cell>
          <cell r="R69">
            <v>4.16</v>
          </cell>
          <cell r="S69">
            <v>7.0600000000000005</v>
          </cell>
          <cell r="T69">
            <v>0</v>
          </cell>
          <cell r="U69">
            <v>3</v>
          </cell>
          <cell r="V69">
            <v>-2</v>
          </cell>
          <cell r="W69">
            <v>0</v>
          </cell>
          <cell r="X69">
            <v>4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1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J69">
            <v>5</v>
          </cell>
          <cell r="AK69">
            <v>0</v>
          </cell>
          <cell r="AL69">
            <v>8.06</v>
          </cell>
          <cell r="AM69">
            <v>8.1</v>
          </cell>
          <cell r="AN69">
            <v>3</v>
          </cell>
        </row>
        <row r="70">
          <cell r="A70" t="str">
            <v>刘水清</v>
          </cell>
          <cell r="B70" t="str">
            <v>火炬开发区分公司</v>
          </cell>
          <cell r="C70">
            <v>40725</v>
          </cell>
          <cell r="D70">
            <v>40725</v>
          </cell>
          <cell r="E70">
            <v>42735</v>
          </cell>
          <cell r="F70">
            <v>42736</v>
          </cell>
          <cell r="G70">
            <v>42977</v>
          </cell>
          <cell r="H70">
            <v>43100</v>
          </cell>
          <cell r="I70">
            <v>6.9</v>
          </cell>
          <cell r="J70">
            <v>6.93</v>
          </cell>
          <cell r="K70" t="str">
            <v>是</v>
          </cell>
          <cell r="L70">
            <v>6</v>
          </cell>
          <cell r="M70">
            <v>5</v>
          </cell>
          <cell r="S70">
            <v>5</v>
          </cell>
          <cell r="T70">
            <v>0</v>
          </cell>
          <cell r="U70">
            <v>2</v>
          </cell>
          <cell r="V70">
            <v>-7</v>
          </cell>
          <cell r="W70">
            <v>0</v>
          </cell>
          <cell r="X70">
            <v>4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5</v>
          </cell>
          <cell r="AF70">
            <v>0</v>
          </cell>
          <cell r="AG70">
            <v>0</v>
          </cell>
          <cell r="AH70">
            <v>0</v>
          </cell>
          <cell r="AJ70">
            <v>9</v>
          </cell>
          <cell r="AK70">
            <v>0</v>
          </cell>
          <cell r="AL70">
            <v>1</v>
          </cell>
          <cell r="AM70">
            <v>1</v>
          </cell>
          <cell r="AN70">
            <v>3</v>
          </cell>
        </row>
        <row r="71">
          <cell r="A71" t="str">
            <v>张勇</v>
          </cell>
          <cell r="B71" t="str">
            <v>西区港口移网销售公司</v>
          </cell>
          <cell r="C71">
            <v>38261</v>
          </cell>
          <cell r="D71">
            <v>41088</v>
          </cell>
          <cell r="E71">
            <v>42735</v>
          </cell>
          <cell r="F71">
            <v>42736</v>
          </cell>
          <cell r="G71">
            <v>42977</v>
          </cell>
          <cell r="H71">
            <v>43100</v>
          </cell>
          <cell r="I71">
            <v>13.7</v>
          </cell>
          <cell r="J71">
            <v>5.94</v>
          </cell>
          <cell r="K71" t="str">
            <v>是</v>
          </cell>
          <cell r="L71">
            <v>13</v>
          </cell>
          <cell r="M71">
            <v>10</v>
          </cell>
          <cell r="S71">
            <v>10</v>
          </cell>
          <cell r="T71">
            <v>0</v>
          </cell>
          <cell r="U71">
            <v>5</v>
          </cell>
          <cell r="V71">
            <v>-5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2</v>
          </cell>
          <cell r="AE71">
            <v>6</v>
          </cell>
          <cell r="AF71">
            <v>0</v>
          </cell>
          <cell r="AG71">
            <v>2</v>
          </cell>
          <cell r="AH71">
            <v>0</v>
          </cell>
          <cell r="AJ71">
            <v>10</v>
          </cell>
          <cell r="AK71">
            <v>0</v>
          </cell>
          <cell r="AL71">
            <v>8</v>
          </cell>
          <cell r="AM71">
            <v>8</v>
          </cell>
          <cell r="AN71">
            <v>3</v>
          </cell>
        </row>
        <row r="72">
          <cell r="A72" t="str">
            <v>陈圣守</v>
          </cell>
          <cell r="B72" t="str">
            <v>东凤阜沙移网销售公司</v>
          </cell>
          <cell r="C72">
            <v>37762</v>
          </cell>
          <cell r="D72">
            <v>37762</v>
          </cell>
          <cell r="E72">
            <v>42735</v>
          </cell>
          <cell r="F72">
            <v>42736</v>
          </cell>
          <cell r="G72">
            <v>42977</v>
          </cell>
          <cell r="H72">
            <v>43100</v>
          </cell>
          <cell r="I72">
            <v>15.1</v>
          </cell>
          <cell r="J72">
            <v>15.05</v>
          </cell>
          <cell r="K72" t="str">
            <v>是</v>
          </cell>
          <cell r="L72">
            <v>14</v>
          </cell>
          <cell r="M72">
            <v>10</v>
          </cell>
          <cell r="S72">
            <v>10</v>
          </cell>
          <cell r="T72">
            <v>1</v>
          </cell>
          <cell r="U72">
            <v>5</v>
          </cell>
          <cell r="V72">
            <v>2</v>
          </cell>
          <cell r="W72">
            <v>2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1</v>
          </cell>
          <cell r="AF72">
            <v>1</v>
          </cell>
          <cell r="AG72">
            <v>1</v>
          </cell>
          <cell r="AH72">
            <v>0</v>
          </cell>
          <cell r="AJ72">
            <v>3</v>
          </cell>
          <cell r="AK72">
            <v>0</v>
          </cell>
          <cell r="AL72">
            <v>12</v>
          </cell>
          <cell r="AM72">
            <v>10</v>
          </cell>
          <cell r="AN72">
            <v>0</v>
          </cell>
        </row>
        <row r="73">
          <cell r="A73" t="str">
            <v>李国方</v>
          </cell>
          <cell r="B73" t="str">
            <v>南区板芙移网销售公司</v>
          </cell>
          <cell r="C73">
            <v>40360</v>
          </cell>
          <cell r="D73">
            <v>40360</v>
          </cell>
          <cell r="E73">
            <v>42735</v>
          </cell>
          <cell r="F73">
            <v>42736</v>
          </cell>
          <cell r="G73">
            <v>42977</v>
          </cell>
          <cell r="H73">
            <v>43100</v>
          </cell>
          <cell r="I73">
            <v>7.9</v>
          </cell>
          <cell r="J73">
            <v>7.93</v>
          </cell>
          <cell r="K73" t="str">
            <v>是</v>
          </cell>
          <cell r="L73">
            <v>7</v>
          </cell>
          <cell r="M73">
            <v>5</v>
          </cell>
          <cell r="S73">
            <v>5</v>
          </cell>
          <cell r="T73">
            <v>0</v>
          </cell>
          <cell r="U73">
            <v>5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5</v>
          </cell>
          <cell r="AF73">
            <v>0</v>
          </cell>
          <cell r="AG73">
            <v>0</v>
          </cell>
          <cell r="AH73">
            <v>0</v>
          </cell>
          <cell r="AJ73">
            <v>5</v>
          </cell>
          <cell r="AK73">
            <v>0</v>
          </cell>
          <cell r="AL73">
            <v>8</v>
          </cell>
          <cell r="AM73">
            <v>8</v>
          </cell>
          <cell r="AN73">
            <v>3</v>
          </cell>
        </row>
        <row r="74">
          <cell r="A74" t="str">
            <v>李洁玲(大)</v>
          </cell>
          <cell r="B74" t="str">
            <v>客户服务部</v>
          </cell>
          <cell r="C74">
            <v>30621</v>
          </cell>
          <cell r="D74">
            <v>36800</v>
          </cell>
          <cell r="E74">
            <v>42735</v>
          </cell>
          <cell r="F74">
            <v>42736</v>
          </cell>
          <cell r="G74">
            <v>42977</v>
          </cell>
          <cell r="H74">
            <v>43100</v>
          </cell>
          <cell r="I74">
            <v>34.6</v>
          </cell>
          <cell r="J74">
            <v>17.690000000000001</v>
          </cell>
          <cell r="K74" t="str">
            <v>是</v>
          </cell>
          <cell r="L74">
            <v>34</v>
          </cell>
          <cell r="M74">
            <v>15</v>
          </cell>
          <cell r="S74">
            <v>15</v>
          </cell>
          <cell r="T74">
            <v>2</v>
          </cell>
          <cell r="U74">
            <v>9</v>
          </cell>
          <cell r="V74">
            <v>-1</v>
          </cell>
          <cell r="W74">
            <v>0</v>
          </cell>
          <cell r="X74">
            <v>0</v>
          </cell>
          <cell r="Y74">
            <v>0</v>
          </cell>
          <cell r="Z74">
            <v>2</v>
          </cell>
          <cell r="AA74">
            <v>3</v>
          </cell>
          <cell r="AB74">
            <v>0</v>
          </cell>
          <cell r="AC74">
            <v>1</v>
          </cell>
          <cell r="AD74">
            <v>0</v>
          </cell>
          <cell r="AE74">
            <v>4</v>
          </cell>
          <cell r="AF74">
            <v>0</v>
          </cell>
          <cell r="AG74">
            <v>0</v>
          </cell>
          <cell r="AH74">
            <v>0</v>
          </cell>
          <cell r="AJ74">
            <v>10</v>
          </cell>
          <cell r="AK74">
            <v>0</v>
          </cell>
          <cell r="AL74">
            <v>14</v>
          </cell>
          <cell r="AM74">
            <v>14</v>
          </cell>
          <cell r="AN74">
            <v>0</v>
          </cell>
        </row>
        <row r="75">
          <cell r="A75" t="str">
            <v>郑亚贤</v>
          </cell>
          <cell r="B75" t="str">
            <v>工会</v>
          </cell>
          <cell r="C75">
            <v>30895</v>
          </cell>
          <cell r="D75">
            <v>38412</v>
          </cell>
          <cell r="E75">
            <v>42735</v>
          </cell>
          <cell r="F75">
            <v>42736</v>
          </cell>
          <cell r="G75">
            <v>42977</v>
          </cell>
          <cell r="H75">
            <v>43100</v>
          </cell>
          <cell r="I75">
            <v>33.9</v>
          </cell>
          <cell r="J75">
            <v>13.27</v>
          </cell>
          <cell r="K75" t="str">
            <v>是</v>
          </cell>
          <cell r="L75">
            <v>33</v>
          </cell>
          <cell r="M75">
            <v>15</v>
          </cell>
          <cell r="S75">
            <v>15</v>
          </cell>
          <cell r="T75">
            <v>0</v>
          </cell>
          <cell r="U75">
            <v>11</v>
          </cell>
          <cell r="V75">
            <v>-5</v>
          </cell>
          <cell r="W75">
            <v>0</v>
          </cell>
          <cell r="X75">
            <v>0</v>
          </cell>
          <cell r="Y75">
            <v>0</v>
          </cell>
          <cell r="Z75">
            <v>3</v>
          </cell>
          <cell r="AA75">
            <v>0</v>
          </cell>
          <cell r="AB75">
            <v>0</v>
          </cell>
          <cell r="AC75">
            <v>0</v>
          </cell>
          <cell r="AD75">
            <v>1</v>
          </cell>
          <cell r="AE75">
            <v>12</v>
          </cell>
          <cell r="AF75">
            <v>0</v>
          </cell>
          <cell r="AG75">
            <v>0</v>
          </cell>
          <cell r="AH75">
            <v>0</v>
          </cell>
          <cell r="AJ75">
            <v>16</v>
          </cell>
          <cell r="AK75">
            <v>0</v>
          </cell>
          <cell r="AL75">
            <v>10</v>
          </cell>
          <cell r="AM75">
            <v>10</v>
          </cell>
          <cell r="AN75">
            <v>0</v>
          </cell>
        </row>
        <row r="76">
          <cell r="A76" t="str">
            <v>卢史明</v>
          </cell>
          <cell r="B76" t="str">
            <v>家庭互联网中心</v>
          </cell>
          <cell r="C76">
            <v>32721</v>
          </cell>
          <cell r="D76">
            <v>38657</v>
          </cell>
          <cell r="E76">
            <v>42735</v>
          </cell>
          <cell r="F76">
            <v>42736</v>
          </cell>
          <cell r="G76">
            <v>42977</v>
          </cell>
          <cell r="H76">
            <v>43100</v>
          </cell>
          <cell r="I76">
            <v>28.9</v>
          </cell>
          <cell r="J76">
            <v>12.6</v>
          </cell>
          <cell r="K76" t="str">
            <v>是</v>
          </cell>
          <cell r="L76">
            <v>28</v>
          </cell>
          <cell r="M76">
            <v>15</v>
          </cell>
          <cell r="S76">
            <v>15</v>
          </cell>
          <cell r="T76">
            <v>0</v>
          </cell>
          <cell r="U76">
            <v>8</v>
          </cell>
          <cell r="V76">
            <v>-10</v>
          </cell>
          <cell r="W76">
            <v>0</v>
          </cell>
          <cell r="X76">
            <v>5</v>
          </cell>
          <cell r="Y76">
            <v>1</v>
          </cell>
          <cell r="Z76">
            <v>0</v>
          </cell>
          <cell r="AA76">
            <v>0</v>
          </cell>
          <cell r="AB76">
            <v>12</v>
          </cell>
          <cell r="AC76" t="str">
            <v>-</v>
          </cell>
          <cell r="AD76" t="str">
            <v>-</v>
          </cell>
          <cell r="AE76" t="str">
            <v>-</v>
          </cell>
          <cell r="AF76" t="str">
            <v>-</v>
          </cell>
          <cell r="AG76">
            <v>0</v>
          </cell>
          <cell r="AH76">
            <v>0</v>
          </cell>
          <cell r="AJ76">
            <v>18</v>
          </cell>
          <cell r="AK76">
            <v>0</v>
          </cell>
          <cell r="AL76">
            <v>5</v>
          </cell>
          <cell r="AM76">
            <v>5</v>
          </cell>
          <cell r="AN76">
            <v>0</v>
          </cell>
        </row>
        <row r="77">
          <cell r="A77" t="str">
            <v>胡康茹</v>
          </cell>
          <cell r="B77" t="str">
            <v>战略客户部</v>
          </cell>
          <cell r="C77" t="str">
            <v>2014/7/2</v>
          </cell>
          <cell r="D77" t="str">
            <v>2014/7/2</v>
          </cell>
          <cell r="E77">
            <v>42735</v>
          </cell>
          <cell r="F77">
            <v>42736</v>
          </cell>
          <cell r="G77">
            <v>42977</v>
          </cell>
          <cell r="H77">
            <v>43100</v>
          </cell>
          <cell r="I77">
            <v>3.9</v>
          </cell>
          <cell r="J77">
            <v>3.93</v>
          </cell>
          <cell r="K77" t="str">
            <v>是</v>
          </cell>
          <cell r="L77">
            <v>3</v>
          </cell>
          <cell r="M77">
            <v>5</v>
          </cell>
          <cell r="S77">
            <v>5</v>
          </cell>
          <cell r="T77">
            <v>0</v>
          </cell>
          <cell r="U77">
            <v>0</v>
          </cell>
          <cell r="V77">
            <v>-1</v>
          </cell>
          <cell r="W77">
            <v>0</v>
          </cell>
          <cell r="X77">
            <v>0</v>
          </cell>
          <cell r="Y77">
            <v>0</v>
          </cell>
          <cell r="Z77">
            <v>1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J77">
            <v>1</v>
          </cell>
          <cell r="AK77">
            <v>0</v>
          </cell>
          <cell r="AL77">
            <v>7</v>
          </cell>
          <cell r="AM77">
            <v>7</v>
          </cell>
          <cell r="AN77">
            <v>3</v>
          </cell>
        </row>
        <row r="78">
          <cell r="A78" t="str">
            <v>汪潇</v>
          </cell>
          <cell r="B78" t="str">
            <v>战略客户部/“互联网+”体验厅运营中心</v>
          </cell>
          <cell r="C78">
            <v>41244</v>
          </cell>
          <cell r="D78">
            <v>41708</v>
          </cell>
          <cell r="E78">
            <v>42735</v>
          </cell>
          <cell r="F78">
            <v>42736</v>
          </cell>
          <cell r="G78">
            <v>42977</v>
          </cell>
          <cell r="H78">
            <v>43100</v>
          </cell>
          <cell r="I78">
            <v>5.5</v>
          </cell>
          <cell r="J78">
            <v>4.24</v>
          </cell>
          <cell r="K78" t="str">
            <v>是</v>
          </cell>
          <cell r="L78">
            <v>5</v>
          </cell>
          <cell r="M78">
            <v>5</v>
          </cell>
          <cell r="S78">
            <v>5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L78">
            <v>5</v>
          </cell>
          <cell r="AM78">
            <v>5</v>
          </cell>
          <cell r="AN78">
            <v>0</v>
          </cell>
        </row>
        <row r="79">
          <cell r="A79" t="str">
            <v>谭卫标</v>
          </cell>
          <cell r="B79" t="str">
            <v>战略客户部</v>
          </cell>
          <cell r="C79">
            <v>37257</v>
          </cell>
          <cell r="D79">
            <v>40211</v>
          </cell>
          <cell r="E79">
            <v>42735</v>
          </cell>
          <cell r="F79">
            <v>42736</v>
          </cell>
          <cell r="G79">
            <v>42977</v>
          </cell>
          <cell r="H79">
            <v>43100</v>
          </cell>
          <cell r="I79">
            <v>16.399999999999999</v>
          </cell>
          <cell r="J79">
            <v>8.34</v>
          </cell>
          <cell r="K79" t="str">
            <v>是</v>
          </cell>
          <cell r="L79">
            <v>15</v>
          </cell>
          <cell r="M79">
            <v>10</v>
          </cell>
          <cell r="S79">
            <v>10</v>
          </cell>
          <cell r="T79">
            <v>0</v>
          </cell>
          <cell r="U79">
            <v>10</v>
          </cell>
          <cell r="V79">
            <v>3</v>
          </cell>
          <cell r="W79">
            <v>3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4</v>
          </cell>
          <cell r="AF79">
            <v>0</v>
          </cell>
          <cell r="AG79">
            <v>3</v>
          </cell>
          <cell r="AH79">
            <v>0</v>
          </cell>
          <cell r="AJ79">
            <v>7</v>
          </cell>
          <cell r="AK79">
            <v>0</v>
          </cell>
          <cell r="AL79">
            <v>16</v>
          </cell>
          <cell r="AM79">
            <v>13</v>
          </cell>
          <cell r="AN79">
            <v>3</v>
          </cell>
        </row>
        <row r="80">
          <cell r="A80" t="str">
            <v>陈瀚妍</v>
          </cell>
          <cell r="B80" t="str">
            <v>战略客户部</v>
          </cell>
          <cell r="C80">
            <v>39264</v>
          </cell>
          <cell r="D80">
            <v>39264</v>
          </cell>
          <cell r="E80">
            <v>42735</v>
          </cell>
          <cell r="F80">
            <v>42736</v>
          </cell>
          <cell r="G80">
            <v>42977</v>
          </cell>
          <cell r="H80">
            <v>43100</v>
          </cell>
          <cell r="I80">
            <v>10.9</v>
          </cell>
          <cell r="J80">
            <v>10.94</v>
          </cell>
          <cell r="K80" t="str">
            <v>是</v>
          </cell>
          <cell r="L80">
            <v>10</v>
          </cell>
          <cell r="M80">
            <v>10</v>
          </cell>
          <cell r="N80">
            <v>181</v>
          </cell>
          <cell r="O80">
            <v>2.48</v>
          </cell>
          <cell r="P80">
            <v>42917</v>
          </cell>
          <cell r="Q80">
            <v>183</v>
          </cell>
          <cell r="R80">
            <v>5.01</v>
          </cell>
          <cell r="S80">
            <v>7.49</v>
          </cell>
          <cell r="T80">
            <v>0</v>
          </cell>
          <cell r="U80">
            <v>0</v>
          </cell>
          <cell r="V80">
            <v>-6</v>
          </cell>
          <cell r="W80">
            <v>0</v>
          </cell>
          <cell r="X80">
            <v>2</v>
          </cell>
          <cell r="Y80">
            <v>0</v>
          </cell>
          <cell r="Z80">
            <v>0</v>
          </cell>
          <cell r="AA80">
            <v>0</v>
          </cell>
          <cell r="AB80">
            <v>1</v>
          </cell>
          <cell r="AC80">
            <v>0</v>
          </cell>
          <cell r="AD80">
            <v>0</v>
          </cell>
          <cell r="AE80">
            <v>2</v>
          </cell>
          <cell r="AF80">
            <v>0</v>
          </cell>
          <cell r="AG80">
            <v>1</v>
          </cell>
          <cell r="AH80">
            <v>0</v>
          </cell>
          <cell r="AJ80">
            <v>6</v>
          </cell>
          <cell r="AK80">
            <v>0</v>
          </cell>
          <cell r="AL80">
            <v>4.49</v>
          </cell>
          <cell r="AM80">
            <v>4.5</v>
          </cell>
          <cell r="AN80">
            <v>3</v>
          </cell>
        </row>
        <row r="81">
          <cell r="A81" t="str">
            <v>吴泳怡</v>
          </cell>
          <cell r="B81" t="str">
            <v>战略客户部</v>
          </cell>
          <cell r="C81">
            <v>40603</v>
          </cell>
          <cell r="D81">
            <v>40603</v>
          </cell>
          <cell r="E81">
            <v>42735</v>
          </cell>
          <cell r="F81">
            <v>42736</v>
          </cell>
          <cell r="G81">
            <v>42977</v>
          </cell>
          <cell r="H81">
            <v>43100</v>
          </cell>
          <cell r="I81">
            <v>7.3</v>
          </cell>
          <cell r="J81">
            <v>7.27</v>
          </cell>
          <cell r="K81" t="str">
            <v>是</v>
          </cell>
          <cell r="L81">
            <v>6</v>
          </cell>
          <cell r="M81">
            <v>5</v>
          </cell>
          <cell r="S81">
            <v>5</v>
          </cell>
          <cell r="T81">
            <v>0</v>
          </cell>
          <cell r="U81">
            <v>2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2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1.5</v>
          </cell>
          <cell r="AJ81">
            <v>2</v>
          </cell>
          <cell r="AK81">
            <v>1.5</v>
          </cell>
          <cell r="AL81">
            <v>5</v>
          </cell>
          <cell r="AM81">
            <v>3.5</v>
          </cell>
          <cell r="AN81">
            <v>0</v>
          </cell>
        </row>
        <row r="82">
          <cell r="A82" t="str">
            <v>符旭</v>
          </cell>
          <cell r="B82" t="str">
            <v>战略客户部</v>
          </cell>
          <cell r="C82">
            <v>35431</v>
          </cell>
          <cell r="D82">
            <v>39539</v>
          </cell>
          <cell r="E82">
            <v>42735</v>
          </cell>
          <cell r="F82">
            <v>42736</v>
          </cell>
          <cell r="G82">
            <v>42977</v>
          </cell>
          <cell r="H82">
            <v>43100</v>
          </cell>
          <cell r="I82">
            <v>21.4</v>
          </cell>
          <cell r="J82">
            <v>10.18</v>
          </cell>
          <cell r="K82" t="str">
            <v>是</v>
          </cell>
          <cell r="L82">
            <v>20</v>
          </cell>
          <cell r="M82">
            <v>15</v>
          </cell>
          <cell r="N82">
            <v>0</v>
          </cell>
          <cell r="O82">
            <v>0</v>
          </cell>
          <cell r="P82">
            <v>42736</v>
          </cell>
          <cell r="Q82">
            <v>364</v>
          </cell>
          <cell r="R82">
            <v>14.96</v>
          </cell>
          <cell r="S82">
            <v>14.96</v>
          </cell>
          <cell r="T82">
            <v>0</v>
          </cell>
          <cell r="U82">
            <v>10</v>
          </cell>
          <cell r="V82">
            <v>-5</v>
          </cell>
          <cell r="W82">
            <v>0</v>
          </cell>
          <cell r="X82">
            <v>5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10</v>
          </cell>
          <cell r="AF82">
            <v>0</v>
          </cell>
          <cell r="AG82">
            <v>0</v>
          </cell>
          <cell r="AH82">
            <v>0</v>
          </cell>
          <cell r="AJ82">
            <v>15</v>
          </cell>
          <cell r="AK82">
            <v>0</v>
          </cell>
          <cell r="AL82">
            <v>9.9600000000000009</v>
          </cell>
          <cell r="AM82">
            <v>10</v>
          </cell>
          <cell r="AN82">
            <v>0</v>
          </cell>
        </row>
        <row r="83">
          <cell r="A83" t="str">
            <v>豆威</v>
          </cell>
          <cell r="B83" t="str">
            <v>战略客户部</v>
          </cell>
          <cell r="C83" t="str">
            <v>2014/7/2</v>
          </cell>
          <cell r="D83" t="str">
            <v>2014/7/2</v>
          </cell>
          <cell r="E83">
            <v>42735</v>
          </cell>
          <cell r="F83">
            <v>42736</v>
          </cell>
          <cell r="G83">
            <v>42977</v>
          </cell>
          <cell r="H83">
            <v>43100</v>
          </cell>
          <cell r="I83">
            <v>3.9</v>
          </cell>
          <cell r="J83">
            <v>3.93</v>
          </cell>
          <cell r="K83" t="str">
            <v>是</v>
          </cell>
          <cell r="L83">
            <v>3</v>
          </cell>
          <cell r="M83">
            <v>5</v>
          </cell>
          <cell r="S83">
            <v>5</v>
          </cell>
          <cell r="T83">
            <v>0</v>
          </cell>
          <cell r="U83">
            <v>5</v>
          </cell>
          <cell r="V83">
            <v>-2</v>
          </cell>
          <cell r="W83">
            <v>0</v>
          </cell>
          <cell r="X83">
            <v>2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5</v>
          </cell>
          <cell r="AD83" t="str">
            <v>-</v>
          </cell>
          <cell r="AE83" t="str">
            <v>-</v>
          </cell>
          <cell r="AF83" t="str">
            <v>-</v>
          </cell>
          <cell r="AG83">
            <v>0</v>
          </cell>
          <cell r="AH83">
            <v>0</v>
          </cell>
          <cell r="AJ83">
            <v>7</v>
          </cell>
          <cell r="AK83">
            <v>0</v>
          </cell>
          <cell r="AL83">
            <v>6</v>
          </cell>
          <cell r="AM83">
            <v>6</v>
          </cell>
          <cell r="AN83">
            <v>3</v>
          </cell>
        </row>
        <row r="84">
          <cell r="A84" t="str">
            <v>苏坤全</v>
          </cell>
          <cell r="B84" t="str">
            <v>战略客户部</v>
          </cell>
          <cell r="C84">
            <v>37316</v>
          </cell>
          <cell r="D84">
            <v>39465</v>
          </cell>
          <cell r="E84">
            <v>42735</v>
          </cell>
          <cell r="F84">
            <v>42736</v>
          </cell>
          <cell r="G84">
            <v>42977</v>
          </cell>
          <cell r="H84">
            <v>43100</v>
          </cell>
          <cell r="I84">
            <v>16.3</v>
          </cell>
          <cell r="J84">
            <v>10.39</v>
          </cell>
          <cell r="K84" t="str">
            <v>是</v>
          </cell>
          <cell r="L84">
            <v>15</v>
          </cell>
          <cell r="M84">
            <v>10</v>
          </cell>
          <cell r="S84">
            <v>10</v>
          </cell>
          <cell r="T84">
            <v>3</v>
          </cell>
          <cell r="U84">
            <v>7</v>
          </cell>
          <cell r="V84">
            <v>2</v>
          </cell>
          <cell r="W84">
            <v>2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5</v>
          </cell>
          <cell r="AF84">
            <v>0</v>
          </cell>
          <cell r="AG84">
            <v>0</v>
          </cell>
          <cell r="AH84">
            <v>0</v>
          </cell>
          <cell r="AJ84">
            <v>5</v>
          </cell>
          <cell r="AK84">
            <v>0</v>
          </cell>
          <cell r="AL84">
            <v>12</v>
          </cell>
          <cell r="AM84">
            <v>10</v>
          </cell>
          <cell r="AN84">
            <v>0</v>
          </cell>
        </row>
        <row r="85">
          <cell r="A85" t="str">
            <v>吕胜江</v>
          </cell>
          <cell r="B85" t="str">
            <v>战略客户部</v>
          </cell>
          <cell r="C85" t="str">
            <v>2014/7/2</v>
          </cell>
          <cell r="D85" t="str">
            <v>2014/7/2</v>
          </cell>
          <cell r="E85">
            <v>42735</v>
          </cell>
          <cell r="F85">
            <v>42736</v>
          </cell>
          <cell r="G85">
            <v>42977</v>
          </cell>
          <cell r="H85">
            <v>43100</v>
          </cell>
          <cell r="I85">
            <v>3.9</v>
          </cell>
          <cell r="J85">
            <v>3.93</v>
          </cell>
          <cell r="K85" t="str">
            <v>是</v>
          </cell>
          <cell r="L85">
            <v>3</v>
          </cell>
          <cell r="M85">
            <v>5</v>
          </cell>
          <cell r="S85">
            <v>5</v>
          </cell>
          <cell r="T85">
            <v>0</v>
          </cell>
          <cell r="U85">
            <v>2</v>
          </cell>
          <cell r="V85">
            <v>0</v>
          </cell>
          <cell r="W85">
            <v>0</v>
          </cell>
          <cell r="X85">
            <v>2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 t="str">
            <v>-</v>
          </cell>
          <cell r="AF85" t="str">
            <v>-</v>
          </cell>
          <cell r="AG85">
            <v>0</v>
          </cell>
          <cell r="AH85">
            <v>0</v>
          </cell>
          <cell r="AJ85">
            <v>2</v>
          </cell>
          <cell r="AK85">
            <v>0</v>
          </cell>
          <cell r="AL85">
            <v>5</v>
          </cell>
          <cell r="AM85">
            <v>5</v>
          </cell>
          <cell r="AN85">
            <v>0</v>
          </cell>
        </row>
        <row r="86">
          <cell r="A86" t="str">
            <v>高健怡</v>
          </cell>
          <cell r="B86" t="str">
            <v>战略客户部</v>
          </cell>
          <cell r="C86" t="str">
            <v>2014/7/2</v>
          </cell>
          <cell r="D86" t="str">
            <v>2014/7/2</v>
          </cell>
          <cell r="E86">
            <v>42735</v>
          </cell>
          <cell r="F86">
            <v>42736</v>
          </cell>
          <cell r="G86">
            <v>42977</v>
          </cell>
          <cell r="H86">
            <v>43100</v>
          </cell>
          <cell r="I86">
            <v>3.9</v>
          </cell>
          <cell r="J86">
            <v>3.93</v>
          </cell>
          <cell r="K86" t="str">
            <v>是</v>
          </cell>
          <cell r="L86">
            <v>3</v>
          </cell>
          <cell r="M86">
            <v>5</v>
          </cell>
          <cell r="S86">
            <v>5</v>
          </cell>
          <cell r="T86">
            <v>0</v>
          </cell>
          <cell r="U86">
            <v>9</v>
          </cell>
          <cell r="V86">
            <v>-2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5</v>
          </cell>
          <cell r="AD86">
            <v>3</v>
          </cell>
          <cell r="AE86">
            <v>1</v>
          </cell>
          <cell r="AF86">
            <v>1</v>
          </cell>
          <cell r="AG86">
            <v>1</v>
          </cell>
          <cell r="AH86">
            <v>3</v>
          </cell>
          <cell r="AJ86">
            <v>11</v>
          </cell>
          <cell r="AK86">
            <v>3</v>
          </cell>
          <cell r="AL86">
            <v>3</v>
          </cell>
          <cell r="AM86">
            <v>0</v>
          </cell>
          <cell r="AN86">
            <v>0</v>
          </cell>
        </row>
        <row r="87">
          <cell r="A87" t="str">
            <v>张林川</v>
          </cell>
          <cell r="B87" t="str">
            <v>企业信息化营销服务中心</v>
          </cell>
          <cell r="C87">
            <v>38534</v>
          </cell>
          <cell r="D87">
            <v>39203</v>
          </cell>
          <cell r="E87">
            <v>42735</v>
          </cell>
          <cell r="F87">
            <v>42736</v>
          </cell>
          <cell r="G87">
            <v>42977</v>
          </cell>
          <cell r="H87">
            <v>43100</v>
          </cell>
          <cell r="I87">
            <v>12.9</v>
          </cell>
          <cell r="J87">
            <v>11.1</v>
          </cell>
          <cell r="K87" t="str">
            <v>是</v>
          </cell>
          <cell r="L87">
            <v>12</v>
          </cell>
          <cell r="M87">
            <v>10</v>
          </cell>
          <cell r="S87">
            <v>10</v>
          </cell>
          <cell r="T87">
            <v>1</v>
          </cell>
          <cell r="U87">
            <v>9</v>
          </cell>
          <cell r="V87">
            <v>0</v>
          </cell>
          <cell r="W87">
            <v>0</v>
          </cell>
          <cell r="X87">
            <v>2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2</v>
          </cell>
          <cell r="AD87">
            <v>0</v>
          </cell>
          <cell r="AE87">
            <v>5</v>
          </cell>
          <cell r="AF87">
            <v>0</v>
          </cell>
          <cell r="AG87">
            <v>0</v>
          </cell>
          <cell r="AH87">
            <v>0</v>
          </cell>
          <cell r="AJ87">
            <v>9</v>
          </cell>
          <cell r="AK87">
            <v>0</v>
          </cell>
          <cell r="AL87">
            <v>10</v>
          </cell>
          <cell r="AM87">
            <v>10</v>
          </cell>
          <cell r="AN87">
            <v>0</v>
          </cell>
        </row>
        <row r="88">
          <cell r="A88" t="str">
            <v>张小斌</v>
          </cell>
          <cell r="B88" t="str">
            <v>战略客户部</v>
          </cell>
          <cell r="C88" t="str">
            <v>2014/7/2</v>
          </cell>
          <cell r="D88" t="str">
            <v>2014/7/2</v>
          </cell>
          <cell r="E88">
            <v>42735</v>
          </cell>
          <cell r="F88">
            <v>42736</v>
          </cell>
          <cell r="G88">
            <v>42977</v>
          </cell>
          <cell r="H88">
            <v>43100</v>
          </cell>
          <cell r="I88">
            <v>3.9</v>
          </cell>
          <cell r="J88">
            <v>3.93</v>
          </cell>
          <cell r="K88" t="str">
            <v>是</v>
          </cell>
          <cell r="L88">
            <v>3</v>
          </cell>
          <cell r="M88">
            <v>5</v>
          </cell>
          <cell r="S88">
            <v>5</v>
          </cell>
          <cell r="T88">
            <v>0</v>
          </cell>
          <cell r="U88">
            <v>5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5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J88">
            <v>5</v>
          </cell>
          <cell r="AK88">
            <v>0</v>
          </cell>
          <cell r="AL88">
            <v>5</v>
          </cell>
          <cell r="AM88">
            <v>5</v>
          </cell>
          <cell r="AN88">
            <v>0</v>
          </cell>
        </row>
        <row r="89">
          <cell r="A89" t="str">
            <v>赖凯威</v>
          </cell>
          <cell r="B89" t="str">
            <v>销售部</v>
          </cell>
          <cell r="C89">
            <v>40725</v>
          </cell>
          <cell r="D89">
            <v>40725</v>
          </cell>
          <cell r="E89">
            <v>42735</v>
          </cell>
          <cell r="F89">
            <v>42736</v>
          </cell>
          <cell r="G89">
            <v>42977</v>
          </cell>
          <cell r="H89">
            <v>43100</v>
          </cell>
          <cell r="I89">
            <v>6.9</v>
          </cell>
          <cell r="J89">
            <v>6.93</v>
          </cell>
          <cell r="K89" t="str">
            <v>是</v>
          </cell>
          <cell r="L89">
            <v>6</v>
          </cell>
          <cell r="M89">
            <v>5</v>
          </cell>
          <cell r="S89">
            <v>5</v>
          </cell>
          <cell r="T89">
            <v>0</v>
          </cell>
          <cell r="U89">
            <v>5</v>
          </cell>
          <cell r="V89">
            <v>5</v>
          </cell>
          <cell r="W89">
            <v>5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L89">
            <v>13</v>
          </cell>
          <cell r="AM89">
            <v>8</v>
          </cell>
          <cell r="AN89">
            <v>3</v>
          </cell>
        </row>
        <row r="90">
          <cell r="A90" t="str">
            <v>赖焕滔</v>
          </cell>
          <cell r="B90" t="str">
            <v>战略客户部</v>
          </cell>
          <cell r="C90">
            <v>41456</v>
          </cell>
          <cell r="D90">
            <v>41920</v>
          </cell>
          <cell r="E90">
            <v>42735</v>
          </cell>
          <cell r="F90">
            <v>42736</v>
          </cell>
          <cell r="G90">
            <v>42977</v>
          </cell>
          <cell r="H90">
            <v>43100</v>
          </cell>
          <cell r="I90">
            <v>4.9000000000000004</v>
          </cell>
          <cell r="J90">
            <v>3.66</v>
          </cell>
          <cell r="K90" t="str">
            <v>是</v>
          </cell>
          <cell r="L90">
            <v>4</v>
          </cell>
          <cell r="M90">
            <v>5</v>
          </cell>
          <cell r="S90">
            <v>5</v>
          </cell>
          <cell r="T90">
            <v>0</v>
          </cell>
          <cell r="U90">
            <v>5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5</v>
          </cell>
          <cell r="AH90">
            <v>0</v>
          </cell>
          <cell r="AJ90">
            <v>5</v>
          </cell>
          <cell r="AK90">
            <v>0</v>
          </cell>
          <cell r="AL90">
            <v>5</v>
          </cell>
          <cell r="AM90">
            <v>5</v>
          </cell>
          <cell r="AN90">
            <v>0</v>
          </cell>
        </row>
        <row r="91">
          <cell r="A91" t="str">
            <v>吴惠群</v>
          </cell>
          <cell r="B91" t="str">
            <v>销售部</v>
          </cell>
          <cell r="C91">
            <v>33025</v>
          </cell>
          <cell r="D91">
            <v>35796</v>
          </cell>
          <cell r="E91">
            <v>42735</v>
          </cell>
          <cell r="F91">
            <v>42736</v>
          </cell>
          <cell r="G91">
            <v>42977</v>
          </cell>
          <cell r="H91">
            <v>43100</v>
          </cell>
          <cell r="I91">
            <v>28</v>
          </cell>
          <cell r="J91">
            <v>20.440000000000001</v>
          </cell>
          <cell r="K91" t="str">
            <v>是</v>
          </cell>
          <cell r="L91">
            <v>27</v>
          </cell>
          <cell r="M91">
            <v>15</v>
          </cell>
          <cell r="S91">
            <v>15</v>
          </cell>
          <cell r="T91">
            <v>0</v>
          </cell>
          <cell r="U91">
            <v>12</v>
          </cell>
          <cell r="V91">
            <v>7</v>
          </cell>
          <cell r="W91">
            <v>7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1</v>
          </cell>
          <cell r="AC91">
            <v>2</v>
          </cell>
          <cell r="AD91">
            <v>0</v>
          </cell>
          <cell r="AE91">
            <v>1</v>
          </cell>
          <cell r="AF91">
            <v>1</v>
          </cell>
          <cell r="AG91">
            <v>0</v>
          </cell>
          <cell r="AH91">
            <v>0</v>
          </cell>
          <cell r="AJ91">
            <v>5</v>
          </cell>
          <cell r="AK91">
            <v>0</v>
          </cell>
          <cell r="AL91">
            <v>22</v>
          </cell>
          <cell r="AM91">
            <v>15</v>
          </cell>
          <cell r="AN91">
            <v>0</v>
          </cell>
        </row>
        <row r="92">
          <cell r="A92" t="str">
            <v>林钲倍</v>
          </cell>
          <cell r="B92" t="str">
            <v>销售部</v>
          </cell>
          <cell r="C92">
            <v>39937</v>
          </cell>
          <cell r="D92">
            <v>39937</v>
          </cell>
          <cell r="E92">
            <v>42735</v>
          </cell>
          <cell r="F92">
            <v>42736</v>
          </cell>
          <cell r="G92">
            <v>42977</v>
          </cell>
          <cell r="H92">
            <v>43100</v>
          </cell>
          <cell r="I92">
            <v>9.1</v>
          </cell>
          <cell r="J92">
            <v>9.09</v>
          </cell>
          <cell r="K92" t="str">
            <v>是</v>
          </cell>
          <cell r="L92">
            <v>8</v>
          </cell>
          <cell r="M92">
            <v>5</v>
          </cell>
          <cell r="S92">
            <v>5</v>
          </cell>
          <cell r="T92">
            <v>0</v>
          </cell>
          <cell r="U92">
            <v>5</v>
          </cell>
          <cell r="V92">
            <v>-2.5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0.5</v>
          </cell>
          <cell r="AB92">
            <v>0</v>
          </cell>
          <cell r="AC92">
            <v>0</v>
          </cell>
          <cell r="AD92">
            <v>0</v>
          </cell>
          <cell r="AE92">
            <v>5</v>
          </cell>
          <cell r="AF92">
            <v>0</v>
          </cell>
          <cell r="AG92">
            <v>2</v>
          </cell>
          <cell r="AH92">
            <v>3</v>
          </cell>
          <cell r="AJ92">
            <v>7.5</v>
          </cell>
          <cell r="AK92">
            <v>3</v>
          </cell>
          <cell r="AL92">
            <v>5.5</v>
          </cell>
          <cell r="AM92">
            <v>2.5</v>
          </cell>
          <cell r="AN92">
            <v>3</v>
          </cell>
        </row>
        <row r="93">
          <cell r="A93" t="str">
            <v>蔡军</v>
          </cell>
          <cell r="B93" t="str">
            <v>销售部</v>
          </cell>
          <cell r="C93">
            <v>41091</v>
          </cell>
          <cell r="D93">
            <v>41091</v>
          </cell>
          <cell r="E93">
            <v>42735</v>
          </cell>
          <cell r="F93">
            <v>42736</v>
          </cell>
          <cell r="G93">
            <v>42977</v>
          </cell>
          <cell r="H93">
            <v>43100</v>
          </cell>
          <cell r="I93">
            <v>5.9</v>
          </cell>
          <cell r="J93">
            <v>5.93</v>
          </cell>
          <cell r="K93" t="str">
            <v>是</v>
          </cell>
          <cell r="L93">
            <v>5</v>
          </cell>
          <cell r="M93">
            <v>5</v>
          </cell>
          <cell r="S93">
            <v>5</v>
          </cell>
          <cell r="T93">
            <v>0</v>
          </cell>
          <cell r="U93">
            <v>5</v>
          </cell>
          <cell r="V93">
            <v>2</v>
          </cell>
          <cell r="W93">
            <v>2</v>
          </cell>
          <cell r="X93">
            <v>3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J93">
            <v>3</v>
          </cell>
          <cell r="AK93">
            <v>0</v>
          </cell>
          <cell r="AL93">
            <v>10</v>
          </cell>
          <cell r="AM93">
            <v>8</v>
          </cell>
          <cell r="AN93">
            <v>3</v>
          </cell>
        </row>
        <row r="94">
          <cell r="A94" t="str">
            <v>刘恒</v>
          </cell>
          <cell r="B94" t="str">
            <v>销售部</v>
          </cell>
          <cell r="C94">
            <v>40725</v>
          </cell>
          <cell r="D94">
            <v>40725</v>
          </cell>
          <cell r="E94">
            <v>42735</v>
          </cell>
          <cell r="F94">
            <v>42736</v>
          </cell>
          <cell r="G94">
            <v>42977</v>
          </cell>
          <cell r="H94">
            <v>43100</v>
          </cell>
          <cell r="I94">
            <v>6.9</v>
          </cell>
          <cell r="J94">
            <v>6.93</v>
          </cell>
          <cell r="K94" t="str">
            <v>是</v>
          </cell>
          <cell r="L94">
            <v>6</v>
          </cell>
          <cell r="M94">
            <v>5</v>
          </cell>
          <cell r="S94">
            <v>5</v>
          </cell>
          <cell r="T94">
            <v>0</v>
          </cell>
          <cell r="U94">
            <v>5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1</v>
          </cell>
          <cell r="AB94">
            <v>0</v>
          </cell>
          <cell r="AC94">
            <v>2</v>
          </cell>
          <cell r="AD94">
            <v>0</v>
          </cell>
          <cell r="AE94">
            <v>0</v>
          </cell>
          <cell r="AF94">
            <v>0</v>
          </cell>
          <cell r="AG94">
            <v>2</v>
          </cell>
          <cell r="AH94">
            <v>0</v>
          </cell>
          <cell r="AJ94">
            <v>5</v>
          </cell>
          <cell r="AK94">
            <v>0</v>
          </cell>
          <cell r="AL94">
            <v>5</v>
          </cell>
          <cell r="AM94">
            <v>5</v>
          </cell>
          <cell r="AN94">
            <v>0</v>
          </cell>
        </row>
        <row r="95">
          <cell r="A95" t="str">
            <v>周文敏</v>
          </cell>
          <cell r="B95" t="str">
            <v>销售部</v>
          </cell>
          <cell r="C95" t="str">
            <v>2014/7/2</v>
          </cell>
          <cell r="D95" t="str">
            <v>2014/7/2</v>
          </cell>
          <cell r="E95">
            <v>42735</v>
          </cell>
          <cell r="F95">
            <v>42736</v>
          </cell>
          <cell r="G95">
            <v>42977</v>
          </cell>
          <cell r="H95">
            <v>43100</v>
          </cell>
          <cell r="I95">
            <v>3.9</v>
          </cell>
          <cell r="J95">
            <v>3.93</v>
          </cell>
          <cell r="K95" t="str">
            <v>是</v>
          </cell>
          <cell r="L95">
            <v>3</v>
          </cell>
          <cell r="M95">
            <v>5</v>
          </cell>
          <cell r="S95">
            <v>5</v>
          </cell>
          <cell r="T95">
            <v>0</v>
          </cell>
          <cell r="U95">
            <v>5</v>
          </cell>
          <cell r="V95">
            <v>1</v>
          </cell>
          <cell r="W95">
            <v>1</v>
          </cell>
          <cell r="X95">
            <v>0</v>
          </cell>
          <cell r="Y95">
            <v>0</v>
          </cell>
          <cell r="Z95">
            <v>2</v>
          </cell>
          <cell r="AA95">
            <v>0</v>
          </cell>
          <cell r="AB95">
            <v>1</v>
          </cell>
          <cell r="AC95">
            <v>1</v>
          </cell>
          <cell r="AD95">
            <v>0</v>
          </cell>
          <cell r="AE95">
            <v>0</v>
          </cell>
          <cell r="AF95" t="str">
            <v>-</v>
          </cell>
          <cell r="AG95">
            <v>0</v>
          </cell>
          <cell r="AH95">
            <v>0</v>
          </cell>
          <cell r="AJ95">
            <v>4</v>
          </cell>
          <cell r="AK95">
            <v>0</v>
          </cell>
          <cell r="AL95">
            <v>6</v>
          </cell>
          <cell r="AM95">
            <v>5</v>
          </cell>
          <cell r="AN95">
            <v>0</v>
          </cell>
        </row>
        <row r="96">
          <cell r="A96" t="str">
            <v>徐华</v>
          </cell>
          <cell r="B96" t="str">
            <v>人力资源部</v>
          </cell>
          <cell r="C96">
            <v>41091</v>
          </cell>
          <cell r="D96">
            <v>41091</v>
          </cell>
          <cell r="E96">
            <v>42735</v>
          </cell>
          <cell r="F96">
            <v>42736</v>
          </cell>
          <cell r="G96">
            <v>42977</v>
          </cell>
          <cell r="H96">
            <v>43100</v>
          </cell>
          <cell r="I96">
            <v>5.9</v>
          </cell>
          <cell r="J96">
            <v>5.93</v>
          </cell>
          <cell r="K96" t="str">
            <v>是</v>
          </cell>
          <cell r="L96">
            <v>5</v>
          </cell>
          <cell r="M96">
            <v>5</v>
          </cell>
          <cell r="S96">
            <v>5</v>
          </cell>
          <cell r="T96">
            <v>0</v>
          </cell>
          <cell r="U96">
            <v>5</v>
          </cell>
          <cell r="V96">
            <v>-3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3</v>
          </cell>
          <cell r="AB96">
            <v>0</v>
          </cell>
          <cell r="AC96">
            <v>5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J96">
            <v>8</v>
          </cell>
          <cell r="AK96">
            <v>0</v>
          </cell>
          <cell r="AL96">
            <v>5</v>
          </cell>
          <cell r="AM96">
            <v>5</v>
          </cell>
          <cell r="AN96">
            <v>3</v>
          </cell>
        </row>
        <row r="97">
          <cell r="A97" t="str">
            <v>仇盛</v>
          </cell>
          <cell r="B97" t="str">
            <v>系统集成中心</v>
          </cell>
          <cell r="C97" t="str">
            <v>2014/7/2</v>
          </cell>
          <cell r="D97" t="str">
            <v>2014/7/2</v>
          </cell>
          <cell r="E97">
            <v>42735</v>
          </cell>
          <cell r="F97">
            <v>42736</v>
          </cell>
          <cell r="G97">
            <v>42977</v>
          </cell>
          <cell r="H97">
            <v>43100</v>
          </cell>
          <cell r="I97">
            <v>3.9</v>
          </cell>
          <cell r="J97">
            <v>3.93</v>
          </cell>
          <cell r="K97" t="str">
            <v>是</v>
          </cell>
          <cell r="L97">
            <v>3</v>
          </cell>
          <cell r="M97">
            <v>5</v>
          </cell>
          <cell r="S97">
            <v>5</v>
          </cell>
          <cell r="T97">
            <v>0</v>
          </cell>
          <cell r="U97">
            <v>5</v>
          </cell>
          <cell r="V97">
            <v>-3</v>
          </cell>
          <cell r="W97">
            <v>0</v>
          </cell>
          <cell r="X97">
            <v>3</v>
          </cell>
          <cell r="Y97">
            <v>0</v>
          </cell>
          <cell r="Z97">
            <v>0</v>
          </cell>
          <cell r="AA97">
            <v>1</v>
          </cell>
          <cell r="AB97">
            <v>1</v>
          </cell>
          <cell r="AC97">
            <v>2</v>
          </cell>
          <cell r="AD97">
            <v>0</v>
          </cell>
          <cell r="AE97">
            <v>1</v>
          </cell>
          <cell r="AF97">
            <v>0</v>
          </cell>
          <cell r="AG97">
            <v>0</v>
          </cell>
          <cell r="AH97">
            <v>0</v>
          </cell>
          <cell r="AJ97">
            <v>8</v>
          </cell>
          <cell r="AK97">
            <v>0</v>
          </cell>
          <cell r="AL97">
            <v>2</v>
          </cell>
          <cell r="AM97">
            <v>2</v>
          </cell>
          <cell r="AN97">
            <v>0</v>
          </cell>
        </row>
        <row r="98">
          <cell r="A98" t="str">
            <v>江晶</v>
          </cell>
          <cell r="B98" t="str">
            <v>销售部</v>
          </cell>
          <cell r="C98" t="str">
            <v>2014/7/2</v>
          </cell>
          <cell r="D98" t="str">
            <v>2014/7/2</v>
          </cell>
          <cell r="E98">
            <v>42735</v>
          </cell>
          <cell r="F98">
            <v>42736</v>
          </cell>
          <cell r="G98">
            <v>42977</v>
          </cell>
          <cell r="H98">
            <v>43100</v>
          </cell>
          <cell r="I98">
            <v>3.9</v>
          </cell>
          <cell r="J98">
            <v>3.93</v>
          </cell>
          <cell r="K98" t="str">
            <v>是</v>
          </cell>
          <cell r="L98">
            <v>3</v>
          </cell>
          <cell r="M98">
            <v>5</v>
          </cell>
          <cell r="S98">
            <v>5</v>
          </cell>
          <cell r="T98">
            <v>0</v>
          </cell>
          <cell r="U98">
            <v>5</v>
          </cell>
          <cell r="V98">
            <v>1</v>
          </cell>
          <cell r="W98">
            <v>1</v>
          </cell>
          <cell r="X98">
            <v>0</v>
          </cell>
          <cell r="Y98">
            <v>0</v>
          </cell>
          <cell r="Z98">
            <v>0</v>
          </cell>
          <cell r="AA98">
            <v>2</v>
          </cell>
          <cell r="AB98">
            <v>0</v>
          </cell>
          <cell r="AC98">
            <v>0</v>
          </cell>
          <cell r="AD98">
            <v>0</v>
          </cell>
          <cell r="AE98">
            <v>2</v>
          </cell>
          <cell r="AF98">
            <v>0</v>
          </cell>
          <cell r="AG98">
            <v>0</v>
          </cell>
          <cell r="AH98">
            <v>0</v>
          </cell>
          <cell r="AJ98">
            <v>4</v>
          </cell>
          <cell r="AK98">
            <v>0</v>
          </cell>
          <cell r="AL98">
            <v>6</v>
          </cell>
          <cell r="AM98">
            <v>5</v>
          </cell>
          <cell r="AN98">
            <v>0</v>
          </cell>
        </row>
        <row r="99">
          <cell r="A99" t="str">
            <v>蔡鸣凤</v>
          </cell>
          <cell r="B99" t="str">
            <v>市场部/业务支撑中心</v>
          </cell>
          <cell r="C99">
            <v>40725</v>
          </cell>
          <cell r="D99">
            <v>40725</v>
          </cell>
          <cell r="E99">
            <v>42735</v>
          </cell>
          <cell r="F99">
            <v>42736</v>
          </cell>
          <cell r="G99">
            <v>42977</v>
          </cell>
          <cell r="H99">
            <v>43100</v>
          </cell>
          <cell r="I99">
            <v>6.9</v>
          </cell>
          <cell r="J99">
            <v>6.93</v>
          </cell>
          <cell r="K99" t="str">
            <v>是</v>
          </cell>
          <cell r="L99">
            <v>6</v>
          </cell>
          <cell r="M99">
            <v>5</v>
          </cell>
          <cell r="S99">
            <v>5</v>
          </cell>
          <cell r="T99">
            <v>0</v>
          </cell>
          <cell r="U99">
            <v>5</v>
          </cell>
          <cell r="V99">
            <v>0</v>
          </cell>
          <cell r="W99">
            <v>0</v>
          </cell>
          <cell r="X99">
            <v>2</v>
          </cell>
          <cell r="Y99">
            <v>0</v>
          </cell>
          <cell r="Z99">
            <v>0</v>
          </cell>
          <cell r="AA99">
            <v>0</v>
          </cell>
          <cell r="AB99">
            <v>3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J99">
            <v>5</v>
          </cell>
          <cell r="AK99">
            <v>0</v>
          </cell>
          <cell r="AL99">
            <v>8</v>
          </cell>
          <cell r="AM99">
            <v>8</v>
          </cell>
          <cell r="AN99">
            <v>3</v>
          </cell>
        </row>
        <row r="100">
          <cell r="A100" t="str">
            <v>肖钟</v>
          </cell>
          <cell r="B100" t="str">
            <v>市场部/业务支撑中心</v>
          </cell>
          <cell r="C100">
            <v>40360</v>
          </cell>
          <cell r="D100">
            <v>40360</v>
          </cell>
          <cell r="E100">
            <v>42735</v>
          </cell>
          <cell r="F100">
            <v>42736</v>
          </cell>
          <cell r="G100">
            <v>42977</v>
          </cell>
          <cell r="H100">
            <v>43100</v>
          </cell>
          <cell r="I100">
            <v>7.9</v>
          </cell>
          <cell r="J100">
            <v>7.93</v>
          </cell>
          <cell r="K100" t="str">
            <v>是</v>
          </cell>
          <cell r="L100">
            <v>7</v>
          </cell>
          <cell r="M100">
            <v>5</v>
          </cell>
          <cell r="S100">
            <v>5</v>
          </cell>
          <cell r="T100">
            <v>0</v>
          </cell>
          <cell r="U100">
            <v>5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5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J100">
            <v>5</v>
          </cell>
          <cell r="AK100">
            <v>0</v>
          </cell>
          <cell r="AL100">
            <v>8</v>
          </cell>
          <cell r="AM100">
            <v>8</v>
          </cell>
          <cell r="AN100">
            <v>3</v>
          </cell>
        </row>
        <row r="101">
          <cell r="A101" t="str">
            <v>潘钧廷</v>
          </cell>
          <cell r="B101" t="str">
            <v>市场部/业务支撑中心</v>
          </cell>
          <cell r="C101">
            <v>39917</v>
          </cell>
          <cell r="D101">
            <v>39917</v>
          </cell>
          <cell r="E101">
            <v>42735</v>
          </cell>
          <cell r="F101">
            <v>42736</v>
          </cell>
          <cell r="G101">
            <v>42977</v>
          </cell>
          <cell r="H101">
            <v>43100</v>
          </cell>
          <cell r="I101">
            <v>9.1</v>
          </cell>
          <cell r="J101">
            <v>9.15</v>
          </cell>
          <cell r="K101" t="str">
            <v>是</v>
          </cell>
          <cell r="L101">
            <v>8</v>
          </cell>
          <cell r="M101">
            <v>5</v>
          </cell>
          <cell r="S101">
            <v>5</v>
          </cell>
          <cell r="T101">
            <v>0</v>
          </cell>
          <cell r="U101">
            <v>5</v>
          </cell>
          <cell r="V101">
            <v>5</v>
          </cell>
          <cell r="W101">
            <v>5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L101">
            <v>10</v>
          </cell>
          <cell r="AM101">
            <v>5</v>
          </cell>
          <cell r="AN101">
            <v>0</v>
          </cell>
        </row>
        <row r="102">
          <cell r="A102" t="str">
            <v>刘佩斐</v>
          </cell>
          <cell r="B102" t="str">
            <v>市场部/业务支撑中心</v>
          </cell>
          <cell r="C102">
            <v>35247</v>
          </cell>
          <cell r="D102">
            <v>37292</v>
          </cell>
          <cell r="E102">
            <v>42735</v>
          </cell>
          <cell r="F102">
            <v>42736</v>
          </cell>
          <cell r="G102">
            <v>42977</v>
          </cell>
          <cell r="H102">
            <v>43100</v>
          </cell>
          <cell r="I102">
            <v>21.9</v>
          </cell>
          <cell r="J102">
            <v>16.34</v>
          </cell>
          <cell r="K102" t="str">
            <v>是</v>
          </cell>
          <cell r="L102">
            <v>21</v>
          </cell>
          <cell r="M102">
            <v>15</v>
          </cell>
          <cell r="S102">
            <v>15</v>
          </cell>
          <cell r="T102">
            <v>0</v>
          </cell>
          <cell r="U102">
            <v>12.5</v>
          </cell>
          <cell r="V102">
            <v>1.5</v>
          </cell>
          <cell r="W102">
            <v>1.5</v>
          </cell>
          <cell r="X102">
            <v>1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J102">
            <v>11</v>
          </cell>
          <cell r="AK102">
            <v>0</v>
          </cell>
          <cell r="AL102">
            <v>19.5</v>
          </cell>
          <cell r="AM102">
            <v>18</v>
          </cell>
          <cell r="AN102">
            <v>3</v>
          </cell>
        </row>
        <row r="103">
          <cell r="A103" t="str">
            <v>刘祖德</v>
          </cell>
          <cell r="B103" t="str">
            <v>市场部/业务支撑中心</v>
          </cell>
          <cell r="C103">
            <v>40360</v>
          </cell>
          <cell r="D103">
            <v>40360</v>
          </cell>
          <cell r="E103">
            <v>42735</v>
          </cell>
          <cell r="F103">
            <v>42736</v>
          </cell>
          <cell r="G103">
            <v>42977</v>
          </cell>
          <cell r="H103">
            <v>43100</v>
          </cell>
          <cell r="I103">
            <v>7.9</v>
          </cell>
          <cell r="J103">
            <v>7.93</v>
          </cell>
          <cell r="K103" t="str">
            <v>是</v>
          </cell>
          <cell r="L103">
            <v>7</v>
          </cell>
          <cell r="M103">
            <v>5</v>
          </cell>
          <cell r="S103">
            <v>5</v>
          </cell>
          <cell r="T103">
            <v>0</v>
          </cell>
          <cell r="U103">
            <v>5</v>
          </cell>
          <cell r="V103">
            <v>-1</v>
          </cell>
          <cell r="W103">
            <v>0</v>
          </cell>
          <cell r="X103">
            <v>1</v>
          </cell>
          <cell r="Y103">
            <v>3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2</v>
          </cell>
          <cell r="AG103">
            <v>0</v>
          </cell>
          <cell r="AH103">
            <v>0</v>
          </cell>
          <cell r="AJ103">
            <v>6</v>
          </cell>
          <cell r="AK103">
            <v>0</v>
          </cell>
          <cell r="AL103">
            <v>7</v>
          </cell>
          <cell r="AM103">
            <v>7</v>
          </cell>
          <cell r="AN103">
            <v>3</v>
          </cell>
        </row>
        <row r="104">
          <cell r="A104" t="str">
            <v>胡平</v>
          </cell>
          <cell r="B104" t="str">
            <v>市场部/业务支撑中心</v>
          </cell>
          <cell r="C104">
            <v>37073</v>
          </cell>
          <cell r="D104">
            <v>37073</v>
          </cell>
          <cell r="E104">
            <v>42735</v>
          </cell>
          <cell r="F104">
            <v>42736</v>
          </cell>
          <cell r="G104">
            <v>42977</v>
          </cell>
          <cell r="H104">
            <v>43100</v>
          </cell>
          <cell r="I104">
            <v>16.899999999999999</v>
          </cell>
          <cell r="J104">
            <v>16.940000000000001</v>
          </cell>
          <cell r="K104" t="str">
            <v>是</v>
          </cell>
          <cell r="L104">
            <v>16</v>
          </cell>
          <cell r="M104">
            <v>10</v>
          </cell>
          <cell r="S104">
            <v>10</v>
          </cell>
          <cell r="T104">
            <v>0</v>
          </cell>
          <cell r="U104">
            <v>8</v>
          </cell>
          <cell r="V104">
            <v>-2</v>
          </cell>
          <cell r="W104">
            <v>0</v>
          </cell>
          <cell r="X104">
            <v>1</v>
          </cell>
          <cell r="Y104">
            <v>0</v>
          </cell>
          <cell r="Z104">
            <v>3</v>
          </cell>
          <cell r="AA104">
            <v>1</v>
          </cell>
          <cell r="AB104">
            <v>0</v>
          </cell>
          <cell r="AC104">
            <v>0</v>
          </cell>
          <cell r="AD104">
            <v>0</v>
          </cell>
          <cell r="AE104">
            <v>2</v>
          </cell>
          <cell r="AF104">
            <v>3</v>
          </cell>
          <cell r="AG104">
            <v>0</v>
          </cell>
          <cell r="AH104">
            <v>0</v>
          </cell>
          <cell r="AJ104">
            <v>10</v>
          </cell>
          <cell r="AK104">
            <v>0</v>
          </cell>
          <cell r="AL104">
            <v>8</v>
          </cell>
          <cell r="AM104">
            <v>8</v>
          </cell>
          <cell r="AN104">
            <v>0</v>
          </cell>
        </row>
        <row r="105">
          <cell r="A105" t="str">
            <v>罗欣茹</v>
          </cell>
          <cell r="B105" t="str">
            <v>集团客户事业部</v>
          </cell>
          <cell r="C105">
            <v>40725</v>
          </cell>
          <cell r="D105">
            <v>40725</v>
          </cell>
          <cell r="E105">
            <v>42735</v>
          </cell>
          <cell r="F105">
            <v>42736</v>
          </cell>
          <cell r="G105">
            <v>42977</v>
          </cell>
          <cell r="H105">
            <v>43100</v>
          </cell>
          <cell r="I105">
            <v>6.9</v>
          </cell>
          <cell r="J105">
            <v>6.93</v>
          </cell>
          <cell r="K105" t="str">
            <v>是</v>
          </cell>
          <cell r="L105">
            <v>6</v>
          </cell>
          <cell r="M105">
            <v>5</v>
          </cell>
          <cell r="S105">
            <v>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L105">
            <v>8</v>
          </cell>
          <cell r="AM105">
            <v>8</v>
          </cell>
          <cell r="AN105">
            <v>3</v>
          </cell>
        </row>
        <row r="106">
          <cell r="A106" t="str">
            <v>杨文杰</v>
          </cell>
          <cell r="B106" t="str">
            <v>家庭互联网中心</v>
          </cell>
          <cell r="C106">
            <v>40725</v>
          </cell>
          <cell r="D106">
            <v>41270</v>
          </cell>
          <cell r="E106">
            <v>42735</v>
          </cell>
          <cell r="F106">
            <v>42736</v>
          </cell>
          <cell r="G106">
            <v>42977</v>
          </cell>
          <cell r="H106">
            <v>43100</v>
          </cell>
          <cell r="I106">
            <v>6.9</v>
          </cell>
          <cell r="J106">
            <v>5.44</v>
          </cell>
          <cell r="K106" t="str">
            <v>是</v>
          </cell>
          <cell r="L106">
            <v>6</v>
          </cell>
          <cell r="M106">
            <v>5</v>
          </cell>
          <cell r="S106">
            <v>5</v>
          </cell>
          <cell r="T106">
            <v>0</v>
          </cell>
          <cell r="U106">
            <v>5</v>
          </cell>
          <cell r="V106">
            <v>-1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5</v>
          </cell>
          <cell r="AD106">
            <v>0</v>
          </cell>
          <cell r="AE106">
            <v>0</v>
          </cell>
          <cell r="AF106">
            <v>0</v>
          </cell>
          <cell r="AG106">
            <v>1</v>
          </cell>
          <cell r="AH106">
            <v>0</v>
          </cell>
          <cell r="AJ106">
            <v>6</v>
          </cell>
          <cell r="AK106">
            <v>0</v>
          </cell>
          <cell r="AL106">
            <v>7</v>
          </cell>
          <cell r="AM106">
            <v>7</v>
          </cell>
          <cell r="AN106">
            <v>3</v>
          </cell>
        </row>
        <row r="107">
          <cell r="A107" t="str">
            <v>林立柱</v>
          </cell>
          <cell r="B107" t="str">
            <v>家庭互联网中心</v>
          </cell>
          <cell r="C107" t="str">
            <v>2014/7/2</v>
          </cell>
          <cell r="D107" t="str">
            <v>2014/7/2</v>
          </cell>
          <cell r="E107">
            <v>42735</v>
          </cell>
          <cell r="F107">
            <v>42736</v>
          </cell>
          <cell r="G107">
            <v>42977</v>
          </cell>
          <cell r="H107">
            <v>43100</v>
          </cell>
          <cell r="I107">
            <v>3.9</v>
          </cell>
          <cell r="J107">
            <v>3.93</v>
          </cell>
          <cell r="K107" t="str">
            <v>是</v>
          </cell>
          <cell r="L107">
            <v>3</v>
          </cell>
          <cell r="M107">
            <v>5</v>
          </cell>
          <cell r="S107">
            <v>5</v>
          </cell>
          <cell r="T107">
            <v>0</v>
          </cell>
          <cell r="U107">
            <v>5</v>
          </cell>
          <cell r="V107">
            <v>-5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3</v>
          </cell>
          <cell r="AB107">
            <v>0</v>
          </cell>
          <cell r="AC107">
            <v>7</v>
          </cell>
          <cell r="AD107" t="str">
            <v>-</v>
          </cell>
          <cell r="AE107" t="str">
            <v>-</v>
          </cell>
          <cell r="AF107" t="str">
            <v>-</v>
          </cell>
          <cell r="AG107">
            <v>0</v>
          </cell>
          <cell r="AH107">
            <v>0</v>
          </cell>
          <cell r="AJ107">
            <v>10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</row>
        <row r="108">
          <cell r="A108" t="str">
            <v>阮露苗</v>
          </cell>
          <cell r="B108" t="str">
            <v>家庭互联网中心</v>
          </cell>
          <cell r="C108">
            <v>37012</v>
          </cell>
          <cell r="D108">
            <v>39566</v>
          </cell>
          <cell r="E108">
            <v>42735</v>
          </cell>
          <cell r="F108">
            <v>42736</v>
          </cell>
          <cell r="G108">
            <v>42977</v>
          </cell>
          <cell r="H108">
            <v>43100</v>
          </cell>
          <cell r="I108">
            <v>17.100000000000001</v>
          </cell>
          <cell r="J108">
            <v>10.11</v>
          </cell>
          <cell r="K108" t="str">
            <v>是</v>
          </cell>
          <cell r="L108">
            <v>16</v>
          </cell>
          <cell r="M108">
            <v>10</v>
          </cell>
          <cell r="S108">
            <v>10</v>
          </cell>
          <cell r="T108">
            <v>0</v>
          </cell>
          <cell r="U108">
            <v>4.5</v>
          </cell>
          <cell r="V108">
            <v>-6.5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2</v>
          </cell>
          <cell r="AB108">
            <v>0</v>
          </cell>
          <cell r="AC108">
            <v>1</v>
          </cell>
          <cell r="AD108">
            <v>8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J108">
            <v>11</v>
          </cell>
          <cell r="AK108">
            <v>0</v>
          </cell>
          <cell r="AL108">
            <v>3.5</v>
          </cell>
          <cell r="AM108">
            <v>3.5</v>
          </cell>
          <cell r="AN108">
            <v>0</v>
          </cell>
        </row>
        <row r="109">
          <cell r="A109" t="str">
            <v>靳亚娟</v>
          </cell>
          <cell r="B109" t="str">
            <v>家庭互联网中心</v>
          </cell>
          <cell r="C109">
            <v>41456</v>
          </cell>
          <cell r="D109">
            <v>41456</v>
          </cell>
          <cell r="E109">
            <v>42735</v>
          </cell>
          <cell r="F109">
            <v>42736</v>
          </cell>
          <cell r="G109">
            <v>42977</v>
          </cell>
          <cell r="H109">
            <v>43100</v>
          </cell>
          <cell r="I109">
            <v>4.9000000000000004</v>
          </cell>
          <cell r="J109">
            <v>4.93</v>
          </cell>
          <cell r="K109" t="str">
            <v>是</v>
          </cell>
          <cell r="L109">
            <v>4</v>
          </cell>
          <cell r="M109">
            <v>5</v>
          </cell>
          <cell r="S109">
            <v>5</v>
          </cell>
          <cell r="T109">
            <v>0</v>
          </cell>
          <cell r="U109">
            <v>0</v>
          </cell>
          <cell r="V109">
            <v>-7</v>
          </cell>
          <cell r="W109">
            <v>0</v>
          </cell>
          <cell r="X109">
            <v>0</v>
          </cell>
          <cell r="Y109">
            <v>2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2</v>
          </cell>
          <cell r="AE109">
            <v>2</v>
          </cell>
          <cell r="AF109">
            <v>1</v>
          </cell>
          <cell r="AG109">
            <v>0</v>
          </cell>
          <cell r="AH109">
            <v>0</v>
          </cell>
          <cell r="AJ109">
            <v>7</v>
          </cell>
          <cell r="AK109">
            <v>0</v>
          </cell>
          <cell r="AL109">
            <v>1</v>
          </cell>
          <cell r="AM109">
            <v>1</v>
          </cell>
          <cell r="AN109">
            <v>3</v>
          </cell>
        </row>
        <row r="110">
          <cell r="A110" t="str">
            <v>黎凯</v>
          </cell>
          <cell r="B110" t="str">
            <v>家庭互联网中心</v>
          </cell>
          <cell r="C110" t="str">
            <v>2014/7/2</v>
          </cell>
          <cell r="D110" t="str">
            <v>2014/7/2</v>
          </cell>
          <cell r="E110">
            <v>42735</v>
          </cell>
          <cell r="F110">
            <v>42736</v>
          </cell>
          <cell r="G110">
            <v>42977</v>
          </cell>
          <cell r="H110">
            <v>43100</v>
          </cell>
          <cell r="I110">
            <v>3.9</v>
          </cell>
          <cell r="J110">
            <v>3.93</v>
          </cell>
          <cell r="K110" t="str">
            <v>是</v>
          </cell>
          <cell r="L110">
            <v>3</v>
          </cell>
          <cell r="M110">
            <v>5</v>
          </cell>
          <cell r="S110">
            <v>5</v>
          </cell>
          <cell r="T110">
            <v>0</v>
          </cell>
          <cell r="U110">
            <v>5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0</v>
          </cell>
          <cell r="AH110">
            <v>0</v>
          </cell>
          <cell r="AJ110">
            <v>5</v>
          </cell>
          <cell r="AK110">
            <v>0</v>
          </cell>
          <cell r="AL110">
            <v>8</v>
          </cell>
          <cell r="AM110">
            <v>8</v>
          </cell>
          <cell r="AN110">
            <v>3</v>
          </cell>
        </row>
        <row r="111">
          <cell r="A111" t="str">
            <v>陈振光</v>
          </cell>
          <cell r="B111" t="str">
            <v>家庭互联网中心</v>
          </cell>
          <cell r="C111">
            <v>33390</v>
          </cell>
          <cell r="D111">
            <v>37739</v>
          </cell>
          <cell r="E111">
            <v>42735</v>
          </cell>
          <cell r="F111">
            <v>42736</v>
          </cell>
          <cell r="G111">
            <v>42977</v>
          </cell>
          <cell r="H111">
            <v>43100</v>
          </cell>
          <cell r="I111">
            <v>27</v>
          </cell>
          <cell r="J111">
            <v>15.12</v>
          </cell>
          <cell r="K111" t="str">
            <v>是</v>
          </cell>
          <cell r="L111">
            <v>26</v>
          </cell>
          <cell r="M111">
            <v>15</v>
          </cell>
          <cell r="S111">
            <v>15</v>
          </cell>
          <cell r="T111">
            <v>0</v>
          </cell>
          <cell r="U111">
            <v>10</v>
          </cell>
          <cell r="V111">
            <v>-1</v>
          </cell>
          <cell r="W111">
            <v>0</v>
          </cell>
          <cell r="X111">
            <v>3</v>
          </cell>
          <cell r="Y111">
            <v>3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4</v>
          </cell>
          <cell r="AF111">
            <v>1</v>
          </cell>
          <cell r="AG111">
            <v>0</v>
          </cell>
          <cell r="AH111">
            <v>0</v>
          </cell>
          <cell r="AJ111">
            <v>11</v>
          </cell>
          <cell r="AK111">
            <v>0</v>
          </cell>
          <cell r="AL111">
            <v>14</v>
          </cell>
          <cell r="AM111">
            <v>14</v>
          </cell>
          <cell r="AN111">
            <v>0</v>
          </cell>
        </row>
        <row r="112">
          <cell r="A112" t="str">
            <v>陈剑敏</v>
          </cell>
          <cell r="B112" t="str">
            <v>营业中心</v>
          </cell>
          <cell r="C112">
            <v>36342</v>
          </cell>
          <cell r="D112">
            <v>39479</v>
          </cell>
          <cell r="E112">
            <v>42735</v>
          </cell>
          <cell r="F112">
            <v>42736</v>
          </cell>
          <cell r="G112">
            <v>42977</v>
          </cell>
          <cell r="H112">
            <v>43100</v>
          </cell>
          <cell r="I112">
            <v>18.899999999999999</v>
          </cell>
          <cell r="J112">
            <v>10.35</v>
          </cell>
          <cell r="K112" t="str">
            <v>是</v>
          </cell>
          <cell r="L112">
            <v>18</v>
          </cell>
          <cell r="M112">
            <v>10</v>
          </cell>
          <cell r="S112">
            <v>10</v>
          </cell>
          <cell r="T112">
            <v>0</v>
          </cell>
          <cell r="U112">
            <v>7</v>
          </cell>
          <cell r="V112">
            <v>0.5</v>
          </cell>
          <cell r="W112">
            <v>0.5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5</v>
          </cell>
          <cell r="AF112">
            <v>1.5</v>
          </cell>
          <cell r="AG112">
            <v>0</v>
          </cell>
          <cell r="AH112">
            <v>0</v>
          </cell>
          <cell r="AJ112">
            <v>6.5</v>
          </cell>
          <cell r="AK112">
            <v>0</v>
          </cell>
          <cell r="AL112">
            <v>13.5</v>
          </cell>
          <cell r="AM112">
            <v>13</v>
          </cell>
          <cell r="AN112">
            <v>3</v>
          </cell>
        </row>
        <row r="113">
          <cell r="A113" t="str">
            <v>黄绮婷</v>
          </cell>
          <cell r="B113" t="str">
            <v>营业中心</v>
          </cell>
          <cell r="C113">
            <v>37561</v>
          </cell>
          <cell r="D113">
            <v>37561</v>
          </cell>
          <cell r="E113">
            <v>42735</v>
          </cell>
          <cell r="F113">
            <v>42736</v>
          </cell>
          <cell r="G113">
            <v>42977</v>
          </cell>
          <cell r="H113">
            <v>43100</v>
          </cell>
          <cell r="I113">
            <v>15.6</v>
          </cell>
          <cell r="J113">
            <v>15.6</v>
          </cell>
          <cell r="K113" t="str">
            <v>是</v>
          </cell>
          <cell r="L113">
            <v>15</v>
          </cell>
          <cell r="M113">
            <v>10</v>
          </cell>
          <cell r="S113">
            <v>10</v>
          </cell>
          <cell r="T113">
            <v>0</v>
          </cell>
          <cell r="U113">
            <v>1</v>
          </cell>
          <cell r="V113">
            <v>-11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7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0</v>
          </cell>
          <cell r="AG113">
            <v>1</v>
          </cell>
          <cell r="AH113">
            <v>1.5</v>
          </cell>
          <cell r="AJ113">
            <v>12</v>
          </cell>
          <cell r="AK113">
            <v>1.5</v>
          </cell>
          <cell r="AL113">
            <v>2</v>
          </cell>
          <cell r="AM113">
            <v>0.5</v>
          </cell>
          <cell r="AN113">
            <v>3</v>
          </cell>
        </row>
        <row r="114">
          <cell r="A114" t="str">
            <v>龙容妹</v>
          </cell>
          <cell r="B114" t="str">
            <v>营业中心/北片区</v>
          </cell>
          <cell r="C114">
            <v>35591</v>
          </cell>
          <cell r="D114">
            <v>37073</v>
          </cell>
          <cell r="E114">
            <v>42735</v>
          </cell>
          <cell r="F114">
            <v>42736</v>
          </cell>
          <cell r="G114">
            <v>42977</v>
          </cell>
          <cell r="H114">
            <v>43100</v>
          </cell>
          <cell r="I114">
            <v>21</v>
          </cell>
          <cell r="J114">
            <v>16.940000000000001</v>
          </cell>
          <cell r="K114" t="str">
            <v>是</v>
          </cell>
          <cell r="L114">
            <v>20</v>
          </cell>
          <cell r="M114">
            <v>15</v>
          </cell>
          <cell r="N114">
            <v>160</v>
          </cell>
          <cell r="O114">
            <v>4.38</v>
          </cell>
          <cell r="P114">
            <v>42896</v>
          </cell>
          <cell r="Q114">
            <v>204</v>
          </cell>
          <cell r="R114">
            <v>8.3800000000000008</v>
          </cell>
          <cell r="S114">
            <v>12.760000000000002</v>
          </cell>
          <cell r="T114">
            <v>0</v>
          </cell>
          <cell r="U114">
            <v>9</v>
          </cell>
          <cell r="V114">
            <v>-1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5</v>
          </cell>
          <cell r="AD114">
            <v>0</v>
          </cell>
          <cell r="AE114">
            <v>2</v>
          </cell>
          <cell r="AF114">
            <v>0</v>
          </cell>
          <cell r="AG114">
            <v>3</v>
          </cell>
          <cell r="AH114">
            <v>0</v>
          </cell>
          <cell r="AJ114">
            <v>10</v>
          </cell>
          <cell r="AK114">
            <v>0</v>
          </cell>
          <cell r="AL114">
            <v>11.760000000000002</v>
          </cell>
          <cell r="AM114">
            <v>11.8</v>
          </cell>
          <cell r="AN114">
            <v>0</v>
          </cell>
        </row>
        <row r="115">
          <cell r="A115" t="str">
            <v>张懿</v>
          </cell>
          <cell r="B115" t="str">
            <v>营业中心</v>
          </cell>
          <cell r="C115">
            <v>36647</v>
          </cell>
          <cell r="D115">
            <v>37316</v>
          </cell>
          <cell r="E115">
            <v>42735</v>
          </cell>
          <cell r="F115">
            <v>42736</v>
          </cell>
          <cell r="G115">
            <v>42977</v>
          </cell>
          <cell r="H115">
            <v>43100</v>
          </cell>
          <cell r="I115">
            <v>18.100000000000001</v>
          </cell>
          <cell r="J115">
            <v>16.27</v>
          </cell>
          <cell r="K115" t="str">
            <v>是</v>
          </cell>
          <cell r="L115">
            <v>17</v>
          </cell>
          <cell r="M115">
            <v>10</v>
          </cell>
          <cell r="S115">
            <v>10</v>
          </cell>
          <cell r="T115">
            <v>0</v>
          </cell>
          <cell r="U115">
            <v>10</v>
          </cell>
          <cell r="V115">
            <v>0</v>
          </cell>
          <cell r="W115">
            <v>0</v>
          </cell>
          <cell r="X115">
            <v>5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5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J115">
            <v>10</v>
          </cell>
          <cell r="AK115">
            <v>0</v>
          </cell>
          <cell r="AL115">
            <v>10</v>
          </cell>
          <cell r="AM115">
            <v>10</v>
          </cell>
          <cell r="AN115">
            <v>0</v>
          </cell>
        </row>
        <row r="116">
          <cell r="A116" t="str">
            <v>郑韵绮</v>
          </cell>
          <cell r="B116" t="str">
            <v>营业中心/西片区</v>
          </cell>
          <cell r="C116">
            <v>34851</v>
          </cell>
          <cell r="D116">
            <v>37073</v>
          </cell>
          <cell r="E116">
            <v>42735</v>
          </cell>
          <cell r="F116">
            <v>42736</v>
          </cell>
          <cell r="G116">
            <v>42977</v>
          </cell>
          <cell r="H116">
            <v>43100</v>
          </cell>
          <cell r="I116">
            <v>23</v>
          </cell>
          <cell r="J116">
            <v>16.940000000000001</v>
          </cell>
          <cell r="K116" t="str">
            <v>是</v>
          </cell>
          <cell r="L116">
            <v>22</v>
          </cell>
          <cell r="M116">
            <v>15</v>
          </cell>
          <cell r="S116">
            <v>15</v>
          </cell>
          <cell r="T116">
            <v>0</v>
          </cell>
          <cell r="U116">
            <v>10</v>
          </cell>
          <cell r="V116">
            <v>0</v>
          </cell>
          <cell r="W116">
            <v>0</v>
          </cell>
          <cell r="X116">
            <v>4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3</v>
          </cell>
          <cell r="AE116">
            <v>0</v>
          </cell>
          <cell r="AF116">
            <v>1</v>
          </cell>
          <cell r="AG116">
            <v>2</v>
          </cell>
          <cell r="AH116">
            <v>0</v>
          </cell>
          <cell r="AJ116">
            <v>10</v>
          </cell>
          <cell r="AK116">
            <v>0</v>
          </cell>
          <cell r="AL116">
            <v>15</v>
          </cell>
          <cell r="AM116">
            <v>15</v>
          </cell>
          <cell r="AN116">
            <v>0</v>
          </cell>
        </row>
        <row r="117">
          <cell r="A117" t="str">
            <v>万倩</v>
          </cell>
          <cell r="B117" t="str">
            <v>营业中心</v>
          </cell>
          <cell r="C117">
            <v>42191</v>
          </cell>
          <cell r="D117">
            <v>42191</v>
          </cell>
          <cell r="E117">
            <v>42735</v>
          </cell>
          <cell r="F117">
            <v>42736</v>
          </cell>
          <cell r="G117">
            <v>42977</v>
          </cell>
          <cell r="H117">
            <v>43100</v>
          </cell>
          <cell r="I117">
            <v>2.9</v>
          </cell>
          <cell r="J117">
            <v>2.92</v>
          </cell>
          <cell r="K117" t="str">
            <v>是</v>
          </cell>
          <cell r="L117">
            <v>2</v>
          </cell>
          <cell r="M117">
            <v>5</v>
          </cell>
          <cell r="S117">
            <v>5</v>
          </cell>
          <cell r="T117">
            <v>0</v>
          </cell>
          <cell r="U117">
            <v>0.5</v>
          </cell>
          <cell r="V117">
            <v>-4.5</v>
          </cell>
          <cell r="W117">
            <v>0</v>
          </cell>
          <cell r="X117">
            <v>5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J117">
            <v>5</v>
          </cell>
          <cell r="AK117">
            <v>0</v>
          </cell>
          <cell r="AL117">
            <v>0.5</v>
          </cell>
          <cell r="AM117">
            <v>0.5</v>
          </cell>
          <cell r="AN117">
            <v>0</v>
          </cell>
        </row>
        <row r="118">
          <cell r="A118" t="str">
            <v>符安燕</v>
          </cell>
          <cell r="B118" t="str">
            <v>一站式支撑中心</v>
          </cell>
          <cell r="C118">
            <v>39273</v>
          </cell>
          <cell r="D118">
            <v>39264</v>
          </cell>
          <cell r="E118">
            <v>42735</v>
          </cell>
          <cell r="F118">
            <v>42736</v>
          </cell>
          <cell r="G118">
            <v>42977</v>
          </cell>
          <cell r="H118">
            <v>43100</v>
          </cell>
          <cell r="I118">
            <v>10.9</v>
          </cell>
          <cell r="J118">
            <v>10.94</v>
          </cell>
          <cell r="K118" t="str">
            <v>是</v>
          </cell>
          <cell r="L118">
            <v>10</v>
          </cell>
          <cell r="M118">
            <v>10</v>
          </cell>
          <cell r="N118">
            <v>190</v>
          </cell>
          <cell r="O118">
            <v>2.6</v>
          </cell>
          <cell r="P118">
            <v>42926</v>
          </cell>
          <cell r="Q118">
            <v>174</v>
          </cell>
          <cell r="R118">
            <v>4.7699999999999996</v>
          </cell>
          <cell r="S118">
            <v>7.3699999999999992</v>
          </cell>
          <cell r="T118">
            <v>0</v>
          </cell>
          <cell r="U118">
            <v>1</v>
          </cell>
          <cell r="V118">
            <v>-1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1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1</v>
          </cell>
          <cell r="AH118">
            <v>0</v>
          </cell>
          <cell r="AJ118">
            <v>2</v>
          </cell>
          <cell r="AK118">
            <v>0</v>
          </cell>
          <cell r="AL118">
            <v>9.3699999999999992</v>
          </cell>
          <cell r="AM118">
            <v>9.4</v>
          </cell>
          <cell r="AN118">
            <v>3</v>
          </cell>
        </row>
        <row r="119">
          <cell r="A119" t="str">
            <v>胡锡浩</v>
          </cell>
          <cell r="B119" t="str">
            <v>一站式支撑中心</v>
          </cell>
          <cell r="C119">
            <v>39995</v>
          </cell>
          <cell r="D119">
            <v>39995</v>
          </cell>
          <cell r="E119">
            <v>42735</v>
          </cell>
          <cell r="F119">
            <v>42736</v>
          </cell>
          <cell r="G119">
            <v>42977</v>
          </cell>
          <cell r="H119">
            <v>43100</v>
          </cell>
          <cell r="I119">
            <v>8.9</v>
          </cell>
          <cell r="J119">
            <v>8.93</v>
          </cell>
          <cell r="K119" t="str">
            <v>是</v>
          </cell>
          <cell r="L119">
            <v>8</v>
          </cell>
          <cell r="M119">
            <v>5</v>
          </cell>
          <cell r="S119">
            <v>5</v>
          </cell>
          <cell r="T119">
            <v>0</v>
          </cell>
          <cell r="U119">
            <v>5</v>
          </cell>
          <cell r="V119">
            <v>5</v>
          </cell>
          <cell r="W119">
            <v>5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L119">
            <v>10</v>
          </cell>
          <cell r="AM119">
            <v>5</v>
          </cell>
          <cell r="AN119">
            <v>0</v>
          </cell>
        </row>
        <row r="120">
          <cell r="A120" t="str">
            <v>邓嘉浚</v>
          </cell>
          <cell r="B120" t="str">
            <v>一站式支撑中心</v>
          </cell>
          <cell r="C120">
            <v>42191</v>
          </cell>
          <cell r="D120">
            <v>42191</v>
          </cell>
          <cell r="E120">
            <v>42735</v>
          </cell>
          <cell r="F120">
            <v>42736</v>
          </cell>
          <cell r="G120">
            <v>42977</v>
          </cell>
          <cell r="H120">
            <v>43100</v>
          </cell>
          <cell r="I120">
            <v>2.9</v>
          </cell>
          <cell r="J120">
            <v>2.92</v>
          </cell>
          <cell r="K120" t="str">
            <v>是</v>
          </cell>
          <cell r="L120">
            <v>2</v>
          </cell>
          <cell r="M120">
            <v>5</v>
          </cell>
          <cell r="S120">
            <v>5</v>
          </cell>
          <cell r="T120">
            <v>0</v>
          </cell>
          <cell r="U120">
            <v>0.5</v>
          </cell>
          <cell r="V120">
            <v>-1.5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1</v>
          </cell>
          <cell r="AB120">
            <v>1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J120">
            <v>2</v>
          </cell>
          <cell r="AK120">
            <v>0</v>
          </cell>
          <cell r="AL120">
            <v>3.5</v>
          </cell>
          <cell r="AM120">
            <v>3.5</v>
          </cell>
          <cell r="AN120">
            <v>0</v>
          </cell>
        </row>
        <row r="121">
          <cell r="A121" t="str">
            <v>肖冠荣</v>
          </cell>
          <cell r="B121" t="str">
            <v>一站式支撑中心</v>
          </cell>
          <cell r="C121">
            <v>37073</v>
          </cell>
          <cell r="D121">
            <v>39203</v>
          </cell>
          <cell r="E121">
            <v>42735</v>
          </cell>
          <cell r="F121">
            <v>42736</v>
          </cell>
          <cell r="G121">
            <v>42977</v>
          </cell>
          <cell r="H121">
            <v>43100</v>
          </cell>
          <cell r="I121">
            <v>16.899999999999999</v>
          </cell>
          <cell r="J121">
            <v>11.1</v>
          </cell>
          <cell r="K121" t="str">
            <v>是</v>
          </cell>
          <cell r="L121">
            <v>16</v>
          </cell>
          <cell r="M121">
            <v>10</v>
          </cell>
          <cell r="S121">
            <v>10</v>
          </cell>
          <cell r="T121">
            <v>0</v>
          </cell>
          <cell r="U121">
            <v>10</v>
          </cell>
          <cell r="V121">
            <v>6</v>
          </cell>
          <cell r="W121">
            <v>6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4</v>
          </cell>
          <cell r="AF121">
            <v>0</v>
          </cell>
          <cell r="AG121">
            <v>0</v>
          </cell>
          <cell r="AH121">
            <v>0</v>
          </cell>
          <cell r="AJ121">
            <v>4</v>
          </cell>
          <cell r="AK121">
            <v>0</v>
          </cell>
          <cell r="AL121">
            <v>16</v>
          </cell>
          <cell r="AM121">
            <v>10</v>
          </cell>
          <cell r="AN121">
            <v>0</v>
          </cell>
        </row>
        <row r="122">
          <cell r="A122" t="str">
            <v>梁展云</v>
          </cell>
          <cell r="B122" t="str">
            <v>一站式支撑中心</v>
          </cell>
          <cell r="C122">
            <v>37803</v>
          </cell>
          <cell r="D122">
            <v>37803</v>
          </cell>
          <cell r="E122">
            <v>42735</v>
          </cell>
          <cell r="F122">
            <v>42736</v>
          </cell>
          <cell r="G122">
            <v>42977</v>
          </cell>
          <cell r="H122">
            <v>43100</v>
          </cell>
          <cell r="I122">
            <v>14.9</v>
          </cell>
          <cell r="J122">
            <v>14.94</v>
          </cell>
          <cell r="K122" t="str">
            <v>是</v>
          </cell>
          <cell r="L122">
            <v>14</v>
          </cell>
          <cell r="M122">
            <v>10</v>
          </cell>
          <cell r="S122">
            <v>10</v>
          </cell>
          <cell r="T122">
            <v>0</v>
          </cell>
          <cell r="U122">
            <v>10</v>
          </cell>
          <cell r="V122">
            <v>1</v>
          </cell>
          <cell r="W122">
            <v>1</v>
          </cell>
          <cell r="X122">
            <v>3</v>
          </cell>
          <cell r="Y122">
            <v>0</v>
          </cell>
          <cell r="Z122">
            <v>0</v>
          </cell>
          <cell r="AA122">
            <v>1</v>
          </cell>
          <cell r="AB122">
            <v>0</v>
          </cell>
          <cell r="AC122">
            <v>0</v>
          </cell>
          <cell r="AD122">
            <v>5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J122">
            <v>9</v>
          </cell>
          <cell r="AK122">
            <v>0</v>
          </cell>
          <cell r="AL122">
            <v>14</v>
          </cell>
          <cell r="AM122">
            <v>13</v>
          </cell>
          <cell r="AN122">
            <v>3</v>
          </cell>
        </row>
        <row r="123">
          <cell r="A123" t="str">
            <v>吴锐颖</v>
          </cell>
          <cell r="B123" t="str">
            <v>一站式支撑中心</v>
          </cell>
          <cell r="C123">
            <v>41091</v>
          </cell>
          <cell r="D123">
            <v>41091</v>
          </cell>
          <cell r="E123">
            <v>42735</v>
          </cell>
          <cell r="F123">
            <v>42736</v>
          </cell>
          <cell r="G123">
            <v>42977</v>
          </cell>
          <cell r="H123">
            <v>43100</v>
          </cell>
          <cell r="I123">
            <v>5.9</v>
          </cell>
          <cell r="J123">
            <v>5.93</v>
          </cell>
          <cell r="K123" t="str">
            <v>是</v>
          </cell>
          <cell r="L123">
            <v>5</v>
          </cell>
          <cell r="M123">
            <v>5</v>
          </cell>
          <cell r="S123">
            <v>5</v>
          </cell>
          <cell r="T123">
            <v>0</v>
          </cell>
          <cell r="U123">
            <v>0</v>
          </cell>
          <cell r="V123">
            <v>-5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2</v>
          </cell>
          <cell r="AC123">
            <v>0</v>
          </cell>
          <cell r="AD123">
            <v>0</v>
          </cell>
          <cell r="AE123">
            <v>0</v>
          </cell>
          <cell r="AF123">
            <v>3</v>
          </cell>
          <cell r="AG123">
            <v>0</v>
          </cell>
          <cell r="AH123">
            <v>0</v>
          </cell>
          <cell r="AJ123">
            <v>5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</row>
        <row r="124">
          <cell r="A124" t="str">
            <v>袁永康</v>
          </cell>
          <cell r="B124" t="str">
            <v>小榄分公司</v>
          </cell>
          <cell r="C124">
            <v>37073</v>
          </cell>
          <cell r="D124">
            <v>37073</v>
          </cell>
          <cell r="E124">
            <v>42735</v>
          </cell>
          <cell r="F124">
            <v>42736</v>
          </cell>
          <cell r="G124">
            <v>42977</v>
          </cell>
          <cell r="H124">
            <v>43100</v>
          </cell>
          <cell r="I124">
            <v>16.899999999999999</v>
          </cell>
          <cell r="J124">
            <v>16.940000000000001</v>
          </cell>
          <cell r="K124" t="str">
            <v>是</v>
          </cell>
          <cell r="L124">
            <v>16</v>
          </cell>
          <cell r="M124">
            <v>10</v>
          </cell>
          <cell r="S124">
            <v>10</v>
          </cell>
          <cell r="T124">
            <v>0</v>
          </cell>
          <cell r="U124">
            <v>10</v>
          </cell>
          <cell r="V124">
            <v>5</v>
          </cell>
          <cell r="W124">
            <v>5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5</v>
          </cell>
          <cell r="AF124">
            <v>0</v>
          </cell>
          <cell r="AG124">
            <v>0</v>
          </cell>
          <cell r="AH124">
            <v>0</v>
          </cell>
          <cell r="AJ124">
            <v>5</v>
          </cell>
          <cell r="AK124">
            <v>0</v>
          </cell>
          <cell r="AL124">
            <v>15</v>
          </cell>
          <cell r="AM124">
            <v>10</v>
          </cell>
          <cell r="AN124">
            <v>0</v>
          </cell>
        </row>
        <row r="125">
          <cell r="A125" t="str">
            <v>黄世吉</v>
          </cell>
          <cell r="B125" t="str">
            <v>一站式支撑中心</v>
          </cell>
          <cell r="C125">
            <v>41426</v>
          </cell>
          <cell r="D125">
            <v>41590</v>
          </cell>
          <cell r="E125">
            <v>42735</v>
          </cell>
          <cell r="F125">
            <v>42736</v>
          </cell>
          <cell r="G125">
            <v>42977</v>
          </cell>
          <cell r="H125">
            <v>43100</v>
          </cell>
          <cell r="I125">
            <v>5</v>
          </cell>
          <cell r="J125">
            <v>4.5599999999999996</v>
          </cell>
          <cell r="K125" t="str">
            <v>是</v>
          </cell>
          <cell r="L125">
            <v>4</v>
          </cell>
          <cell r="M125">
            <v>5</v>
          </cell>
          <cell r="S125">
            <v>5</v>
          </cell>
          <cell r="T125">
            <v>0</v>
          </cell>
          <cell r="U125">
            <v>5</v>
          </cell>
          <cell r="V125">
            <v>-3</v>
          </cell>
          <cell r="W125">
            <v>0</v>
          </cell>
          <cell r="X125">
            <v>2</v>
          </cell>
          <cell r="Y125">
            <v>0</v>
          </cell>
          <cell r="Z125">
            <v>0</v>
          </cell>
          <cell r="AA125">
            <v>3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3</v>
          </cell>
          <cell r="AG125">
            <v>0</v>
          </cell>
          <cell r="AH125">
            <v>0</v>
          </cell>
          <cell r="AJ125">
            <v>8</v>
          </cell>
          <cell r="AK125">
            <v>0</v>
          </cell>
          <cell r="AL125">
            <v>5</v>
          </cell>
          <cell r="AM125">
            <v>5</v>
          </cell>
          <cell r="AN125">
            <v>3</v>
          </cell>
        </row>
        <row r="126">
          <cell r="A126" t="str">
            <v>陈古勇</v>
          </cell>
          <cell r="B126" t="str">
            <v>信息化服务中心</v>
          </cell>
          <cell r="C126">
            <v>36373</v>
          </cell>
          <cell r="D126">
            <v>39203</v>
          </cell>
          <cell r="E126">
            <v>42735</v>
          </cell>
          <cell r="F126">
            <v>42736</v>
          </cell>
          <cell r="G126">
            <v>42977</v>
          </cell>
          <cell r="H126">
            <v>43100</v>
          </cell>
          <cell r="I126">
            <v>18.899999999999999</v>
          </cell>
          <cell r="J126">
            <v>11.1</v>
          </cell>
          <cell r="K126" t="str">
            <v>是</v>
          </cell>
          <cell r="L126">
            <v>18</v>
          </cell>
          <cell r="M126">
            <v>10</v>
          </cell>
          <cell r="S126">
            <v>10</v>
          </cell>
          <cell r="T126">
            <v>0</v>
          </cell>
          <cell r="U126">
            <v>10</v>
          </cell>
          <cell r="V126">
            <v>6</v>
          </cell>
          <cell r="W126">
            <v>6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4</v>
          </cell>
          <cell r="AF126">
            <v>0</v>
          </cell>
          <cell r="AG126">
            <v>0</v>
          </cell>
          <cell r="AH126">
            <v>0</v>
          </cell>
          <cell r="AJ126">
            <v>4</v>
          </cell>
          <cell r="AK126">
            <v>0</v>
          </cell>
          <cell r="AL126">
            <v>19</v>
          </cell>
          <cell r="AM126">
            <v>13</v>
          </cell>
          <cell r="AN126">
            <v>3</v>
          </cell>
        </row>
        <row r="127">
          <cell r="A127" t="str">
            <v>刘伟河</v>
          </cell>
          <cell r="B127" t="str">
            <v>信息化服务中心</v>
          </cell>
          <cell r="C127">
            <v>41456</v>
          </cell>
          <cell r="D127">
            <v>41456</v>
          </cell>
          <cell r="E127">
            <v>42735</v>
          </cell>
          <cell r="F127">
            <v>42736</v>
          </cell>
          <cell r="G127">
            <v>42977</v>
          </cell>
          <cell r="H127">
            <v>43100</v>
          </cell>
          <cell r="I127">
            <v>4.9000000000000004</v>
          </cell>
          <cell r="J127">
            <v>4.93</v>
          </cell>
          <cell r="K127" t="str">
            <v>是</v>
          </cell>
          <cell r="L127">
            <v>4</v>
          </cell>
          <cell r="M127">
            <v>5</v>
          </cell>
          <cell r="S127">
            <v>5</v>
          </cell>
          <cell r="T127">
            <v>0</v>
          </cell>
          <cell r="U127">
            <v>5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2</v>
          </cell>
          <cell r="AE127">
            <v>0</v>
          </cell>
          <cell r="AF127">
            <v>3</v>
          </cell>
          <cell r="AG127">
            <v>0</v>
          </cell>
          <cell r="AH127">
            <v>2</v>
          </cell>
          <cell r="AJ127">
            <v>5</v>
          </cell>
          <cell r="AK127">
            <v>2</v>
          </cell>
          <cell r="AL127">
            <v>8</v>
          </cell>
          <cell r="AM127">
            <v>6</v>
          </cell>
          <cell r="AN127">
            <v>3</v>
          </cell>
        </row>
        <row r="128">
          <cell r="A128" t="str">
            <v>邓维钦</v>
          </cell>
          <cell r="B128" t="str">
            <v>信息化服务中心</v>
          </cell>
          <cell r="C128">
            <v>33080</v>
          </cell>
          <cell r="D128">
            <v>37112</v>
          </cell>
          <cell r="E128">
            <v>42735</v>
          </cell>
          <cell r="F128">
            <v>42736</v>
          </cell>
          <cell r="G128">
            <v>42977</v>
          </cell>
          <cell r="H128">
            <v>43100</v>
          </cell>
          <cell r="I128">
            <v>27.9</v>
          </cell>
          <cell r="J128">
            <v>16.829999999999998</v>
          </cell>
          <cell r="K128" t="str">
            <v>是</v>
          </cell>
          <cell r="L128">
            <v>27</v>
          </cell>
          <cell r="M128">
            <v>15</v>
          </cell>
          <cell r="S128">
            <v>15</v>
          </cell>
          <cell r="T128">
            <v>0</v>
          </cell>
          <cell r="U128">
            <v>15</v>
          </cell>
          <cell r="V128">
            <v>6</v>
          </cell>
          <cell r="W128">
            <v>6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4</v>
          </cell>
          <cell r="AE128">
            <v>5</v>
          </cell>
          <cell r="AF128">
            <v>0</v>
          </cell>
          <cell r="AG128">
            <v>0</v>
          </cell>
          <cell r="AH128">
            <v>0</v>
          </cell>
          <cell r="AJ128">
            <v>9</v>
          </cell>
          <cell r="AK128">
            <v>0</v>
          </cell>
          <cell r="AL128">
            <v>21</v>
          </cell>
          <cell r="AM128">
            <v>15</v>
          </cell>
          <cell r="AN128">
            <v>0</v>
          </cell>
        </row>
        <row r="129">
          <cell r="A129" t="str">
            <v>胡雁英</v>
          </cell>
          <cell r="B129" t="str">
            <v>信息化服务中心</v>
          </cell>
          <cell r="C129">
            <v>33264</v>
          </cell>
          <cell r="D129">
            <v>37073</v>
          </cell>
          <cell r="E129">
            <v>42735</v>
          </cell>
          <cell r="F129">
            <v>42736</v>
          </cell>
          <cell r="G129">
            <v>42977</v>
          </cell>
          <cell r="H129">
            <v>43100</v>
          </cell>
          <cell r="I129">
            <v>27.4</v>
          </cell>
          <cell r="J129">
            <v>16.940000000000001</v>
          </cell>
          <cell r="K129" t="str">
            <v>是</v>
          </cell>
          <cell r="L129">
            <v>26</v>
          </cell>
          <cell r="M129">
            <v>15</v>
          </cell>
          <cell r="S129">
            <v>15</v>
          </cell>
          <cell r="T129">
            <v>0</v>
          </cell>
          <cell r="U129">
            <v>11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7</v>
          </cell>
          <cell r="AA129">
            <v>0</v>
          </cell>
          <cell r="AB129">
            <v>0</v>
          </cell>
          <cell r="AC129">
            <v>0</v>
          </cell>
          <cell r="AD129">
            <v>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J129">
            <v>11</v>
          </cell>
          <cell r="AK129">
            <v>0</v>
          </cell>
          <cell r="AL129">
            <v>15</v>
          </cell>
          <cell r="AM129">
            <v>15</v>
          </cell>
          <cell r="AN129">
            <v>0</v>
          </cell>
        </row>
        <row r="130">
          <cell r="A130" t="str">
            <v>刘琦</v>
          </cell>
          <cell r="B130" t="str">
            <v>信息化服务中心</v>
          </cell>
          <cell r="C130">
            <v>37836</v>
          </cell>
          <cell r="D130">
            <v>37836</v>
          </cell>
          <cell r="E130">
            <v>42735</v>
          </cell>
          <cell r="F130">
            <v>42736</v>
          </cell>
          <cell r="G130">
            <v>42977</v>
          </cell>
          <cell r="H130">
            <v>43100</v>
          </cell>
          <cell r="I130">
            <v>14.8</v>
          </cell>
          <cell r="J130">
            <v>14.85</v>
          </cell>
          <cell r="K130" t="str">
            <v>是</v>
          </cell>
          <cell r="L130">
            <v>14</v>
          </cell>
          <cell r="M130">
            <v>10</v>
          </cell>
          <cell r="S130">
            <v>10</v>
          </cell>
          <cell r="T130">
            <v>0</v>
          </cell>
          <cell r="U130">
            <v>10</v>
          </cell>
          <cell r="V130">
            <v>-4</v>
          </cell>
          <cell r="W130">
            <v>0</v>
          </cell>
          <cell r="X130">
            <v>2</v>
          </cell>
          <cell r="Y130">
            <v>1</v>
          </cell>
          <cell r="Z130">
            <v>0</v>
          </cell>
          <cell r="AA130">
            <v>2</v>
          </cell>
          <cell r="AB130">
            <v>0</v>
          </cell>
          <cell r="AC130">
            <v>1</v>
          </cell>
          <cell r="AD130">
            <v>2</v>
          </cell>
          <cell r="AE130">
            <v>3</v>
          </cell>
          <cell r="AF130">
            <v>3</v>
          </cell>
          <cell r="AG130">
            <v>0</v>
          </cell>
          <cell r="AH130">
            <v>1</v>
          </cell>
          <cell r="AJ130">
            <v>14</v>
          </cell>
          <cell r="AK130">
            <v>1</v>
          </cell>
          <cell r="AL130">
            <v>6</v>
          </cell>
          <cell r="AM130">
            <v>5</v>
          </cell>
          <cell r="AN130">
            <v>0</v>
          </cell>
        </row>
        <row r="131">
          <cell r="A131" t="str">
            <v>刘清涛</v>
          </cell>
          <cell r="B131" t="str">
            <v>信息化服务中心</v>
          </cell>
          <cell r="C131">
            <v>38908</v>
          </cell>
          <cell r="D131">
            <v>38908</v>
          </cell>
          <cell r="E131">
            <v>42735</v>
          </cell>
          <cell r="F131">
            <v>42736</v>
          </cell>
          <cell r="G131">
            <v>42977</v>
          </cell>
          <cell r="H131">
            <v>43100</v>
          </cell>
          <cell r="I131">
            <v>11.9</v>
          </cell>
          <cell r="J131">
            <v>11.91</v>
          </cell>
          <cell r="K131" t="str">
            <v>是</v>
          </cell>
          <cell r="L131">
            <v>11</v>
          </cell>
          <cell r="M131">
            <v>10</v>
          </cell>
          <cell r="S131">
            <v>10</v>
          </cell>
          <cell r="T131">
            <v>0</v>
          </cell>
          <cell r="U131">
            <v>7.4</v>
          </cell>
          <cell r="V131">
            <v>5.4</v>
          </cell>
          <cell r="W131">
            <v>5.4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  <cell r="AH131">
            <v>0</v>
          </cell>
          <cell r="AJ131">
            <v>2</v>
          </cell>
          <cell r="AK131">
            <v>0</v>
          </cell>
          <cell r="AL131">
            <v>18.399999999999999</v>
          </cell>
          <cell r="AM131">
            <v>13</v>
          </cell>
          <cell r="AN131">
            <v>3</v>
          </cell>
        </row>
        <row r="132">
          <cell r="A132" t="str">
            <v>刘启平</v>
          </cell>
          <cell r="B132" t="str">
            <v>信息化服务中心</v>
          </cell>
          <cell r="C132">
            <v>37073</v>
          </cell>
          <cell r="D132">
            <v>37073</v>
          </cell>
          <cell r="E132">
            <v>42735</v>
          </cell>
          <cell r="F132">
            <v>42736</v>
          </cell>
          <cell r="G132">
            <v>42977</v>
          </cell>
          <cell r="H132">
            <v>43100</v>
          </cell>
          <cell r="I132">
            <v>16.899999999999999</v>
          </cell>
          <cell r="J132">
            <v>16.940000000000001</v>
          </cell>
          <cell r="K132" t="str">
            <v>是</v>
          </cell>
          <cell r="L132">
            <v>16</v>
          </cell>
          <cell r="M132">
            <v>10</v>
          </cell>
          <cell r="S132">
            <v>10</v>
          </cell>
          <cell r="T132">
            <v>0</v>
          </cell>
          <cell r="U132">
            <v>10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</v>
          </cell>
          <cell r="AE132">
            <v>5</v>
          </cell>
          <cell r="AF132">
            <v>0</v>
          </cell>
          <cell r="AG132">
            <v>0</v>
          </cell>
          <cell r="AH132">
            <v>0</v>
          </cell>
          <cell r="AJ132">
            <v>10</v>
          </cell>
          <cell r="AK132">
            <v>0</v>
          </cell>
          <cell r="AL132">
            <v>13</v>
          </cell>
          <cell r="AM132">
            <v>13</v>
          </cell>
          <cell r="AN132">
            <v>3</v>
          </cell>
        </row>
        <row r="133">
          <cell r="A133" t="str">
            <v>李大浪</v>
          </cell>
          <cell r="B133" t="str">
            <v>销售部</v>
          </cell>
          <cell r="C133">
            <v>41456</v>
          </cell>
          <cell r="D133">
            <v>41456</v>
          </cell>
          <cell r="E133">
            <v>42735</v>
          </cell>
          <cell r="F133">
            <v>42736</v>
          </cell>
          <cell r="G133">
            <v>42977</v>
          </cell>
          <cell r="H133">
            <v>43100</v>
          </cell>
          <cell r="I133">
            <v>4.9000000000000004</v>
          </cell>
          <cell r="J133">
            <v>4.93</v>
          </cell>
          <cell r="K133" t="str">
            <v>是</v>
          </cell>
          <cell r="L133">
            <v>4</v>
          </cell>
          <cell r="M133">
            <v>5</v>
          </cell>
          <cell r="S133">
            <v>5</v>
          </cell>
          <cell r="T133">
            <v>0</v>
          </cell>
          <cell r="U133">
            <v>5</v>
          </cell>
          <cell r="V133">
            <v>5</v>
          </cell>
          <cell r="W133">
            <v>5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 t="str">
            <v>-</v>
          </cell>
          <cell r="AD133" t="str">
            <v>-</v>
          </cell>
          <cell r="AE133" t="str">
            <v>-</v>
          </cell>
          <cell r="AF133" t="str">
            <v>-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L133">
            <v>13</v>
          </cell>
          <cell r="AM133">
            <v>8</v>
          </cell>
          <cell r="AN133">
            <v>3</v>
          </cell>
        </row>
        <row r="134">
          <cell r="A134" t="str">
            <v>钟建明</v>
          </cell>
          <cell r="B134" t="str">
            <v>信息化服务中心</v>
          </cell>
          <cell r="C134">
            <v>33786</v>
          </cell>
          <cell r="D134">
            <v>35796</v>
          </cell>
          <cell r="E134">
            <v>42735</v>
          </cell>
          <cell r="F134">
            <v>42736</v>
          </cell>
          <cell r="G134">
            <v>42977</v>
          </cell>
          <cell r="H134">
            <v>43100</v>
          </cell>
          <cell r="I134">
            <v>25.9</v>
          </cell>
          <cell r="J134">
            <v>20.440000000000001</v>
          </cell>
          <cell r="K134" t="str">
            <v>是</v>
          </cell>
          <cell r="L134">
            <v>25</v>
          </cell>
          <cell r="M134">
            <v>15</v>
          </cell>
          <cell r="S134">
            <v>15</v>
          </cell>
          <cell r="T134">
            <v>5</v>
          </cell>
          <cell r="U134">
            <v>10</v>
          </cell>
          <cell r="V134">
            <v>-5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10</v>
          </cell>
          <cell r="AB134">
            <v>0</v>
          </cell>
          <cell r="AC134">
            <v>0</v>
          </cell>
          <cell r="AD134">
            <v>5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J134">
            <v>15</v>
          </cell>
          <cell r="AK134">
            <v>0</v>
          </cell>
          <cell r="AL134">
            <v>13</v>
          </cell>
          <cell r="AM134">
            <v>13</v>
          </cell>
          <cell r="AN134">
            <v>3</v>
          </cell>
        </row>
        <row r="135">
          <cell r="A135" t="str">
            <v>罗少清</v>
          </cell>
          <cell r="B135" t="str">
            <v>小榄移网销售公司</v>
          </cell>
          <cell r="C135">
            <v>36342</v>
          </cell>
          <cell r="D135">
            <v>37288</v>
          </cell>
          <cell r="E135">
            <v>42735</v>
          </cell>
          <cell r="F135">
            <v>42736</v>
          </cell>
          <cell r="G135">
            <v>42977</v>
          </cell>
          <cell r="H135">
            <v>43100</v>
          </cell>
          <cell r="I135">
            <v>18.899999999999999</v>
          </cell>
          <cell r="J135">
            <v>16.350000000000001</v>
          </cell>
          <cell r="K135" t="str">
            <v>是</v>
          </cell>
          <cell r="L135">
            <v>18</v>
          </cell>
          <cell r="M135">
            <v>10</v>
          </cell>
          <cell r="S135">
            <v>10</v>
          </cell>
          <cell r="T135">
            <v>0</v>
          </cell>
          <cell r="U135">
            <v>10</v>
          </cell>
          <cell r="V135">
            <v>-9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3</v>
          </cell>
          <cell r="AD135">
            <v>5</v>
          </cell>
          <cell r="AE135">
            <v>3</v>
          </cell>
          <cell r="AF135">
            <v>0</v>
          </cell>
          <cell r="AG135">
            <v>8</v>
          </cell>
          <cell r="AH135">
            <v>0</v>
          </cell>
          <cell r="AJ135">
            <v>19</v>
          </cell>
          <cell r="AK135">
            <v>0</v>
          </cell>
          <cell r="AL135">
            <v>1</v>
          </cell>
          <cell r="AM135">
            <v>1</v>
          </cell>
          <cell r="AN135">
            <v>0</v>
          </cell>
        </row>
        <row r="136">
          <cell r="A136" t="str">
            <v>罗炽恩</v>
          </cell>
          <cell r="B136" t="str">
            <v>小榄移网销售公司</v>
          </cell>
          <cell r="C136">
            <v>39870</v>
          </cell>
          <cell r="D136">
            <v>39870</v>
          </cell>
          <cell r="E136">
            <v>42735</v>
          </cell>
          <cell r="F136">
            <v>42736</v>
          </cell>
          <cell r="G136">
            <v>42977</v>
          </cell>
          <cell r="H136">
            <v>43100</v>
          </cell>
          <cell r="I136">
            <v>9.3000000000000007</v>
          </cell>
          <cell r="J136">
            <v>9.2799999999999994</v>
          </cell>
          <cell r="K136" t="str">
            <v>是</v>
          </cell>
          <cell r="L136">
            <v>8</v>
          </cell>
          <cell r="M136">
            <v>5</v>
          </cell>
          <cell r="S136">
            <v>5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L136">
            <v>5</v>
          </cell>
          <cell r="AM136">
            <v>5</v>
          </cell>
          <cell r="AN136">
            <v>0</v>
          </cell>
        </row>
        <row r="137">
          <cell r="A137" t="str">
            <v>王丽容</v>
          </cell>
          <cell r="B137" t="str">
            <v>营业中心/北片区</v>
          </cell>
          <cell r="C137">
            <v>40266</v>
          </cell>
          <cell r="D137">
            <v>40266</v>
          </cell>
          <cell r="E137">
            <v>42735</v>
          </cell>
          <cell r="F137">
            <v>42736</v>
          </cell>
          <cell r="G137">
            <v>42977</v>
          </cell>
          <cell r="H137">
            <v>43100</v>
          </cell>
          <cell r="I137">
            <v>8.1999999999999993</v>
          </cell>
          <cell r="J137">
            <v>8.19</v>
          </cell>
          <cell r="K137" t="str">
            <v>是</v>
          </cell>
          <cell r="L137">
            <v>7</v>
          </cell>
          <cell r="M137">
            <v>5</v>
          </cell>
          <cell r="S137">
            <v>5</v>
          </cell>
          <cell r="T137">
            <v>0</v>
          </cell>
          <cell r="U137">
            <v>4</v>
          </cell>
          <cell r="V137">
            <v>4</v>
          </cell>
          <cell r="W137">
            <v>4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L137">
            <v>9</v>
          </cell>
          <cell r="AM137">
            <v>5</v>
          </cell>
          <cell r="AN137">
            <v>0</v>
          </cell>
        </row>
        <row r="138">
          <cell r="A138" t="str">
            <v>张文浩</v>
          </cell>
          <cell r="B138" t="str">
            <v>网络建设部</v>
          </cell>
          <cell r="C138">
            <v>37712</v>
          </cell>
          <cell r="D138">
            <v>39077</v>
          </cell>
          <cell r="E138">
            <v>42735</v>
          </cell>
          <cell r="F138">
            <v>42736</v>
          </cell>
          <cell r="G138">
            <v>42977</v>
          </cell>
          <cell r="H138">
            <v>43100</v>
          </cell>
          <cell r="I138">
            <v>15.2</v>
          </cell>
          <cell r="J138">
            <v>11.45</v>
          </cell>
          <cell r="K138" t="str">
            <v>是</v>
          </cell>
          <cell r="L138">
            <v>14</v>
          </cell>
          <cell r="M138">
            <v>10</v>
          </cell>
          <cell r="S138">
            <v>10</v>
          </cell>
          <cell r="T138">
            <v>0</v>
          </cell>
          <cell r="U138">
            <v>10</v>
          </cell>
          <cell r="V138">
            <v>1</v>
          </cell>
          <cell r="W138">
            <v>1</v>
          </cell>
          <cell r="X138">
            <v>4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</v>
          </cell>
          <cell r="AE138">
            <v>4</v>
          </cell>
          <cell r="AF138">
            <v>0</v>
          </cell>
          <cell r="AG138">
            <v>0</v>
          </cell>
          <cell r="AH138">
            <v>0</v>
          </cell>
          <cell r="AJ138">
            <v>9</v>
          </cell>
          <cell r="AK138">
            <v>0</v>
          </cell>
          <cell r="AL138">
            <v>11</v>
          </cell>
          <cell r="AM138">
            <v>10</v>
          </cell>
          <cell r="AN138">
            <v>0</v>
          </cell>
        </row>
        <row r="139">
          <cell r="A139" t="str">
            <v>李贤霞</v>
          </cell>
          <cell r="B139" t="str">
            <v>营业中心/北片区</v>
          </cell>
          <cell r="C139">
            <v>35674</v>
          </cell>
          <cell r="D139">
            <v>38098</v>
          </cell>
          <cell r="E139">
            <v>42735</v>
          </cell>
          <cell r="F139">
            <v>42736</v>
          </cell>
          <cell r="G139">
            <v>42977</v>
          </cell>
          <cell r="H139">
            <v>43100</v>
          </cell>
          <cell r="I139">
            <v>20.8</v>
          </cell>
          <cell r="J139">
            <v>14.13</v>
          </cell>
          <cell r="K139" t="str">
            <v>是</v>
          </cell>
          <cell r="L139">
            <v>20</v>
          </cell>
          <cell r="M139">
            <v>15</v>
          </cell>
          <cell r="N139">
            <v>243</v>
          </cell>
          <cell r="O139">
            <v>6.66</v>
          </cell>
          <cell r="P139">
            <v>42979</v>
          </cell>
          <cell r="Q139">
            <v>121</v>
          </cell>
          <cell r="R139">
            <v>4.97</v>
          </cell>
          <cell r="S139">
            <v>11.629999999999999</v>
          </cell>
          <cell r="T139">
            <v>0</v>
          </cell>
          <cell r="U139">
            <v>10</v>
          </cell>
          <cell r="V139">
            <v>-3</v>
          </cell>
          <cell r="W139">
            <v>0</v>
          </cell>
          <cell r="X139">
            <v>3</v>
          </cell>
          <cell r="Y139">
            <v>0</v>
          </cell>
          <cell r="Z139">
            <v>0</v>
          </cell>
          <cell r="AA139">
            <v>0</v>
          </cell>
          <cell r="AB139">
            <v>3</v>
          </cell>
          <cell r="AC139">
            <v>0</v>
          </cell>
          <cell r="AD139">
            <v>0</v>
          </cell>
          <cell r="AE139">
            <v>3</v>
          </cell>
          <cell r="AF139">
            <v>4</v>
          </cell>
          <cell r="AG139">
            <v>0</v>
          </cell>
          <cell r="AH139">
            <v>0</v>
          </cell>
          <cell r="AJ139">
            <v>13</v>
          </cell>
          <cell r="AK139">
            <v>0</v>
          </cell>
          <cell r="AL139">
            <v>8.629999999999999</v>
          </cell>
          <cell r="AM139">
            <v>8.6</v>
          </cell>
          <cell r="AN139">
            <v>0</v>
          </cell>
        </row>
        <row r="140">
          <cell r="A140" t="str">
            <v>陈翠芬</v>
          </cell>
          <cell r="B140" t="str">
            <v>小榄分公司</v>
          </cell>
          <cell r="C140">
            <v>37226</v>
          </cell>
          <cell r="D140">
            <v>37242</v>
          </cell>
          <cell r="E140">
            <v>42735</v>
          </cell>
          <cell r="F140">
            <v>42736</v>
          </cell>
          <cell r="G140">
            <v>42977</v>
          </cell>
          <cell r="H140">
            <v>43100</v>
          </cell>
          <cell r="I140">
            <v>16.5</v>
          </cell>
          <cell r="J140">
            <v>16.48</v>
          </cell>
          <cell r="K140" t="str">
            <v>是</v>
          </cell>
          <cell r="L140">
            <v>16</v>
          </cell>
          <cell r="M140">
            <v>10</v>
          </cell>
          <cell r="S140">
            <v>10</v>
          </cell>
          <cell r="T140">
            <v>0</v>
          </cell>
          <cell r="U140">
            <v>8</v>
          </cell>
          <cell r="V140">
            <v>3</v>
          </cell>
          <cell r="W140">
            <v>3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5</v>
          </cell>
          <cell r="AF140">
            <v>0</v>
          </cell>
          <cell r="AG140">
            <v>0</v>
          </cell>
          <cell r="AH140">
            <v>0</v>
          </cell>
          <cell r="AJ140">
            <v>5</v>
          </cell>
          <cell r="AK140">
            <v>0</v>
          </cell>
          <cell r="AL140">
            <v>13</v>
          </cell>
          <cell r="AM140">
            <v>10</v>
          </cell>
          <cell r="AN140">
            <v>0</v>
          </cell>
        </row>
        <row r="141">
          <cell r="A141" t="str">
            <v>梁亦笑</v>
          </cell>
          <cell r="B141" t="str">
            <v>营业中心/北片区</v>
          </cell>
          <cell r="C141">
            <v>37978</v>
          </cell>
          <cell r="D141">
            <v>37978</v>
          </cell>
          <cell r="E141">
            <v>42735</v>
          </cell>
          <cell r="F141">
            <v>42736</v>
          </cell>
          <cell r="G141">
            <v>42977</v>
          </cell>
          <cell r="H141">
            <v>43100</v>
          </cell>
          <cell r="I141">
            <v>14.5</v>
          </cell>
          <cell r="J141">
            <v>14.46</v>
          </cell>
          <cell r="K141" t="str">
            <v>是</v>
          </cell>
          <cell r="L141">
            <v>14</v>
          </cell>
          <cell r="M141">
            <v>10</v>
          </cell>
          <cell r="S141">
            <v>10</v>
          </cell>
          <cell r="T141">
            <v>0</v>
          </cell>
          <cell r="U141">
            <v>7</v>
          </cell>
          <cell r="V141">
            <v>7</v>
          </cell>
          <cell r="W141">
            <v>7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L141">
            <v>17</v>
          </cell>
          <cell r="AM141">
            <v>10</v>
          </cell>
          <cell r="AN141">
            <v>0</v>
          </cell>
        </row>
        <row r="142">
          <cell r="A142" t="str">
            <v>张文君</v>
          </cell>
          <cell r="B142" t="str">
            <v>小榄分公司</v>
          </cell>
          <cell r="C142">
            <v>40387</v>
          </cell>
          <cell r="D142">
            <v>40387</v>
          </cell>
          <cell r="E142">
            <v>42735</v>
          </cell>
          <cell r="F142">
            <v>42736</v>
          </cell>
          <cell r="G142">
            <v>42977</v>
          </cell>
          <cell r="H142">
            <v>43100</v>
          </cell>
          <cell r="I142">
            <v>7.9</v>
          </cell>
          <cell r="J142">
            <v>7.86</v>
          </cell>
          <cell r="K142" t="str">
            <v>是</v>
          </cell>
          <cell r="L142">
            <v>7</v>
          </cell>
          <cell r="M142">
            <v>5</v>
          </cell>
          <cell r="S142">
            <v>5</v>
          </cell>
          <cell r="T142">
            <v>0</v>
          </cell>
          <cell r="U142">
            <v>3</v>
          </cell>
          <cell r="V142">
            <v>-1</v>
          </cell>
          <cell r="W142">
            <v>0</v>
          </cell>
          <cell r="X142">
            <v>3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1</v>
          </cell>
          <cell r="AG142">
            <v>0</v>
          </cell>
          <cell r="AH142">
            <v>3</v>
          </cell>
          <cell r="AJ142">
            <v>4</v>
          </cell>
          <cell r="AK142">
            <v>3</v>
          </cell>
          <cell r="AL142">
            <v>4</v>
          </cell>
          <cell r="AM142">
            <v>1</v>
          </cell>
          <cell r="AN142">
            <v>0</v>
          </cell>
        </row>
        <row r="143">
          <cell r="A143" t="str">
            <v>卢峰</v>
          </cell>
          <cell r="B143" t="str">
            <v>系统集成中心</v>
          </cell>
          <cell r="C143">
            <v>42191</v>
          </cell>
          <cell r="D143">
            <v>42191</v>
          </cell>
          <cell r="E143">
            <v>42735</v>
          </cell>
          <cell r="F143">
            <v>42736</v>
          </cell>
          <cell r="G143">
            <v>42977</v>
          </cell>
          <cell r="H143">
            <v>43100</v>
          </cell>
          <cell r="I143">
            <v>2.9</v>
          </cell>
          <cell r="J143">
            <v>2.92</v>
          </cell>
          <cell r="K143" t="str">
            <v>是</v>
          </cell>
          <cell r="L143">
            <v>2</v>
          </cell>
          <cell r="M143">
            <v>5</v>
          </cell>
          <cell r="S143">
            <v>5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1</v>
          </cell>
          <cell r="AJ143">
            <v>0</v>
          </cell>
          <cell r="AK143">
            <v>1</v>
          </cell>
          <cell r="AL143">
            <v>5</v>
          </cell>
          <cell r="AM143">
            <v>4</v>
          </cell>
          <cell r="AN143">
            <v>0</v>
          </cell>
        </row>
        <row r="144">
          <cell r="A144" t="str">
            <v>王跃儒</v>
          </cell>
          <cell r="B144" t="str">
            <v>系统集成中心</v>
          </cell>
          <cell r="C144">
            <v>39995</v>
          </cell>
          <cell r="D144">
            <v>41022</v>
          </cell>
          <cell r="E144">
            <v>42735</v>
          </cell>
          <cell r="F144">
            <v>42736</v>
          </cell>
          <cell r="G144">
            <v>42977</v>
          </cell>
          <cell r="H144">
            <v>43100</v>
          </cell>
          <cell r="I144">
            <v>8.9</v>
          </cell>
          <cell r="J144">
            <v>6.12</v>
          </cell>
          <cell r="K144" t="str">
            <v>是</v>
          </cell>
          <cell r="L144">
            <v>8</v>
          </cell>
          <cell r="M144">
            <v>5</v>
          </cell>
          <cell r="S144">
            <v>5</v>
          </cell>
          <cell r="T144">
            <v>0</v>
          </cell>
          <cell r="U144">
            <v>5</v>
          </cell>
          <cell r="V144">
            <v>2</v>
          </cell>
          <cell r="W144">
            <v>2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3</v>
          </cell>
          <cell r="AG144">
            <v>0</v>
          </cell>
          <cell r="AH144">
            <v>0</v>
          </cell>
          <cell r="AJ144">
            <v>3</v>
          </cell>
          <cell r="AK144">
            <v>0</v>
          </cell>
          <cell r="AL144">
            <v>7</v>
          </cell>
          <cell r="AM144">
            <v>5</v>
          </cell>
          <cell r="AN144">
            <v>0</v>
          </cell>
        </row>
        <row r="145">
          <cell r="A145" t="str">
            <v>曾汝翔</v>
          </cell>
          <cell r="B145" t="str">
            <v>城区分公司</v>
          </cell>
          <cell r="C145">
            <v>38534</v>
          </cell>
          <cell r="D145">
            <v>39203</v>
          </cell>
          <cell r="E145">
            <v>42735</v>
          </cell>
          <cell r="F145">
            <v>42736</v>
          </cell>
          <cell r="G145">
            <v>42977</v>
          </cell>
          <cell r="H145">
            <v>43100</v>
          </cell>
          <cell r="I145">
            <v>12.9</v>
          </cell>
          <cell r="J145">
            <v>11.1</v>
          </cell>
          <cell r="K145" t="str">
            <v>是</v>
          </cell>
          <cell r="L145">
            <v>12</v>
          </cell>
          <cell r="M145">
            <v>10</v>
          </cell>
          <cell r="S145">
            <v>10</v>
          </cell>
          <cell r="T145">
            <v>0</v>
          </cell>
          <cell r="U145">
            <v>3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0</v>
          </cell>
          <cell r="AD145">
            <v>1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J145">
            <v>3</v>
          </cell>
          <cell r="AK145">
            <v>0</v>
          </cell>
          <cell r="AL145">
            <v>13</v>
          </cell>
          <cell r="AM145">
            <v>13</v>
          </cell>
          <cell r="AN145">
            <v>3</v>
          </cell>
        </row>
        <row r="146">
          <cell r="A146" t="str">
            <v>张杰</v>
          </cell>
          <cell r="B146" t="str">
            <v>战略客户部</v>
          </cell>
          <cell r="C146" t="str">
            <v>2014/7/2</v>
          </cell>
          <cell r="D146" t="str">
            <v>2014/7/2</v>
          </cell>
          <cell r="E146">
            <v>42735</v>
          </cell>
          <cell r="F146">
            <v>42736</v>
          </cell>
          <cell r="G146">
            <v>42977</v>
          </cell>
          <cell r="H146">
            <v>43100</v>
          </cell>
          <cell r="I146">
            <v>3.9</v>
          </cell>
          <cell r="J146">
            <v>3.93</v>
          </cell>
          <cell r="K146" t="str">
            <v>是</v>
          </cell>
          <cell r="L146">
            <v>3</v>
          </cell>
          <cell r="M146">
            <v>5</v>
          </cell>
          <cell r="S146">
            <v>5</v>
          </cell>
          <cell r="T146">
            <v>0</v>
          </cell>
          <cell r="U146">
            <v>3</v>
          </cell>
          <cell r="V146">
            <v>-3</v>
          </cell>
          <cell r="W146">
            <v>0</v>
          </cell>
          <cell r="X146">
            <v>0</v>
          </cell>
          <cell r="Y146">
            <v>0</v>
          </cell>
          <cell r="Z146">
            <v>2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4</v>
          </cell>
          <cell r="AF146">
            <v>0</v>
          </cell>
          <cell r="AG146">
            <v>0</v>
          </cell>
          <cell r="AH146">
            <v>0</v>
          </cell>
          <cell r="AJ146">
            <v>6</v>
          </cell>
          <cell r="AK146">
            <v>0</v>
          </cell>
          <cell r="AL146">
            <v>2</v>
          </cell>
          <cell r="AM146">
            <v>2</v>
          </cell>
          <cell r="AN146">
            <v>0</v>
          </cell>
        </row>
        <row r="147">
          <cell r="A147" t="str">
            <v>吕莹亮</v>
          </cell>
          <cell r="B147" t="str">
            <v>系统集成中心</v>
          </cell>
          <cell r="C147">
            <v>37348</v>
          </cell>
          <cell r="D147">
            <v>37653</v>
          </cell>
          <cell r="E147">
            <v>42735</v>
          </cell>
          <cell r="F147">
            <v>42736</v>
          </cell>
          <cell r="G147">
            <v>42977</v>
          </cell>
          <cell r="H147">
            <v>43100</v>
          </cell>
          <cell r="I147">
            <v>16.2</v>
          </cell>
          <cell r="J147">
            <v>15.35</v>
          </cell>
          <cell r="K147" t="str">
            <v>是</v>
          </cell>
          <cell r="L147">
            <v>15</v>
          </cell>
          <cell r="M147">
            <v>10</v>
          </cell>
          <cell r="S147">
            <v>10</v>
          </cell>
          <cell r="T147">
            <v>0</v>
          </cell>
          <cell r="U147">
            <v>7</v>
          </cell>
          <cell r="V147">
            <v>4</v>
          </cell>
          <cell r="W147">
            <v>4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3</v>
          </cell>
          <cell r="AF147">
            <v>0</v>
          </cell>
          <cell r="AG147">
            <v>0</v>
          </cell>
          <cell r="AH147">
            <v>0</v>
          </cell>
          <cell r="AJ147">
            <v>3</v>
          </cell>
          <cell r="AK147">
            <v>0</v>
          </cell>
          <cell r="AL147">
            <v>17</v>
          </cell>
          <cell r="AM147">
            <v>13</v>
          </cell>
          <cell r="AN147">
            <v>3</v>
          </cell>
        </row>
        <row r="148">
          <cell r="A148" t="str">
            <v>陈伟阳</v>
          </cell>
          <cell r="B148" t="str">
            <v>系统集成中心</v>
          </cell>
          <cell r="C148">
            <v>42191</v>
          </cell>
          <cell r="D148">
            <v>42191</v>
          </cell>
          <cell r="E148">
            <v>42735</v>
          </cell>
          <cell r="F148">
            <v>42736</v>
          </cell>
          <cell r="G148">
            <v>42977</v>
          </cell>
          <cell r="H148">
            <v>43100</v>
          </cell>
          <cell r="I148">
            <v>2.9</v>
          </cell>
          <cell r="J148">
            <v>2.92</v>
          </cell>
          <cell r="K148" t="str">
            <v>是</v>
          </cell>
          <cell r="L148">
            <v>2</v>
          </cell>
          <cell r="M148">
            <v>5</v>
          </cell>
          <cell r="S148">
            <v>5</v>
          </cell>
          <cell r="T148">
            <v>0</v>
          </cell>
          <cell r="U148">
            <v>2.5</v>
          </cell>
          <cell r="V148">
            <v>2.5</v>
          </cell>
          <cell r="W148">
            <v>2.5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 t="str">
            <v>-</v>
          </cell>
          <cell r="AD148" t="str">
            <v>-</v>
          </cell>
          <cell r="AE148" t="str">
            <v>-</v>
          </cell>
          <cell r="AF148" t="str">
            <v>-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L148">
            <v>7.5</v>
          </cell>
          <cell r="AM148">
            <v>5</v>
          </cell>
          <cell r="AN148">
            <v>0</v>
          </cell>
        </row>
        <row r="149">
          <cell r="A149" t="str">
            <v>林尉龙</v>
          </cell>
          <cell r="B149" t="str">
            <v>系统集成中心</v>
          </cell>
          <cell r="C149">
            <v>40725</v>
          </cell>
          <cell r="D149">
            <v>40725</v>
          </cell>
          <cell r="E149">
            <v>42735</v>
          </cell>
          <cell r="F149">
            <v>42736</v>
          </cell>
          <cell r="G149">
            <v>42977</v>
          </cell>
          <cell r="H149">
            <v>43100</v>
          </cell>
          <cell r="I149">
            <v>6.9</v>
          </cell>
          <cell r="J149">
            <v>6.93</v>
          </cell>
          <cell r="K149" t="str">
            <v>是</v>
          </cell>
          <cell r="L149">
            <v>6</v>
          </cell>
          <cell r="M149">
            <v>5</v>
          </cell>
          <cell r="S149">
            <v>5</v>
          </cell>
          <cell r="T149">
            <v>0</v>
          </cell>
          <cell r="U149">
            <v>5</v>
          </cell>
          <cell r="V149">
            <v>2</v>
          </cell>
          <cell r="W149">
            <v>2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2</v>
          </cell>
          <cell r="AD149">
            <v>0</v>
          </cell>
          <cell r="AE149">
            <v>0</v>
          </cell>
          <cell r="AF149">
            <v>0</v>
          </cell>
          <cell r="AG149">
            <v>1</v>
          </cell>
          <cell r="AH149">
            <v>1</v>
          </cell>
          <cell r="AJ149">
            <v>3</v>
          </cell>
          <cell r="AK149">
            <v>1</v>
          </cell>
          <cell r="AL149">
            <v>10</v>
          </cell>
          <cell r="AM149">
            <v>7</v>
          </cell>
          <cell r="AN149">
            <v>3</v>
          </cell>
        </row>
        <row r="150">
          <cell r="A150" t="str">
            <v>彭令</v>
          </cell>
          <cell r="B150" t="str">
            <v>系统集成中心</v>
          </cell>
          <cell r="C150">
            <v>39630</v>
          </cell>
          <cell r="D150">
            <v>39630</v>
          </cell>
          <cell r="E150">
            <v>42735</v>
          </cell>
          <cell r="F150">
            <v>42736</v>
          </cell>
          <cell r="G150">
            <v>42977</v>
          </cell>
          <cell r="H150">
            <v>43100</v>
          </cell>
          <cell r="I150">
            <v>9.9</v>
          </cell>
          <cell r="J150">
            <v>9.93</v>
          </cell>
          <cell r="K150" t="str">
            <v>是</v>
          </cell>
          <cell r="L150">
            <v>9</v>
          </cell>
          <cell r="M150">
            <v>5</v>
          </cell>
          <cell r="S150">
            <v>5</v>
          </cell>
          <cell r="T150">
            <v>0</v>
          </cell>
          <cell r="U150">
            <v>0</v>
          </cell>
          <cell r="V150">
            <v>-1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1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J150">
            <v>1</v>
          </cell>
          <cell r="AK150">
            <v>0</v>
          </cell>
          <cell r="AL150">
            <v>4</v>
          </cell>
          <cell r="AM150">
            <v>4</v>
          </cell>
          <cell r="AN150">
            <v>0</v>
          </cell>
        </row>
        <row r="151">
          <cell r="A151" t="str">
            <v>林志峰</v>
          </cell>
          <cell r="B151" t="str">
            <v>系统集成中心</v>
          </cell>
          <cell r="C151">
            <v>40360</v>
          </cell>
          <cell r="D151">
            <v>40392</v>
          </cell>
          <cell r="E151">
            <v>42735</v>
          </cell>
          <cell r="F151">
            <v>42736</v>
          </cell>
          <cell r="G151">
            <v>42977</v>
          </cell>
          <cell r="H151">
            <v>43100</v>
          </cell>
          <cell r="I151">
            <v>7.9</v>
          </cell>
          <cell r="J151">
            <v>7.85</v>
          </cell>
          <cell r="K151" t="str">
            <v>是</v>
          </cell>
          <cell r="L151">
            <v>7</v>
          </cell>
          <cell r="M151">
            <v>5</v>
          </cell>
          <cell r="S151">
            <v>5</v>
          </cell>
          <cell r="T151">
            <v>0</v>
          </cell>
          <cell r="U151">
            <v>5</v>
          </cell>
          <cell r="V151">
            <v>2</v>
          </cell>
          <cell r="W151">
            <v>2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0</v>
          </cell>
          <cell r="AE151">
            <v>0</v>
          </cell>
          <cell r="AF151">
            <v>0</v>
          </cell>
          <cell r="AG151">
            <v>1</v>
          </cell>
          <cell r="AH151">
            <v>0</v>
          </cell>
          <cell r="AJ151">
            <v>3</v>
          </cell>
          <cell r="AK151">
            <v>0</v>
          </cell>
          <cell r="AL151">
            <v>10</v>
          </cell>
          <cell r="AM151">
            <v>8</v>
          </cell>
          <cell r="AN151">
            <v>3</v>
          </cell>
        </row>
        <row r="152">
          <cell r="A152" t="str">
            <v>关友亮</v>
          </cell>
          <cell r="B152" t="str">
            <v>系统集成中心</v>
          </cell>
          <cell r="C152">
            <v>40360</v>
          </cell>
          <cell r="D152">
            <v>40360</v>
          </cell>
          <cell r="E152">
            <v>42735</v>
          </cell>
          <cell r="F152">
            <v>42736</v>
          </cell>
          <cell r="G152">
            <v>42977</v>
          </cell>
          <cell r="H152">
            <v>43100</v>
          </cell>
          <cell r="I152">
            <v>7.9</v>
          </cell>
          <cell r="J152">
            <v>7.93</v>
          </cell>
          <cell r="K152" t="str">
            <v>是</v>
          </cell>
          <cell r="L152">
            <v>7</v>
          </cell>
          <cell r="M152">
            <v>5</v>
          </cell>
          <cell r="S152">
            <v>5</v>
          </cell>
          <cell r="T152">
            <v>0</v>
          </cell>
          <cell r="U152">
            <v>2</v>
          </cell>
          <cell r="V152">
            <v>0</v>
          </cell>
          <cell r="W152">
            <v>0</v>
          </cell>
          <cell r="X152">
            <v>0</v>
          </cell>
          <cell r="Y152">
            <v>2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1</v>
          </cell>
          <cell r="AJ152">
            <v>2</v>
          </cell>
          <cell r="AK152">
            <v>1</v>
          </cell>
          <cell r="AL152">
            <v>8</v>
          </cell>
          <cell r="AM152">
            <v>7</v>
          </cell>
          <cell r="AN152">
            <v>3</v>
          </cell>
        </row>
        <row r="153">
          <cell r="A153" t="str">
            <v>欧日兴</v>
          </cell>
          <cell r="B153" t="str">
            <v>系统集成中心</v>
          </cell>
          <cell r="C153">
            <v>42191</v>
          </cell>
          <cell r="D153">
            <v>42191</v>
          </cell>
          <cell r="E153">
            <v>42735</v>
          </cell>
          <cell r="F153">
            <v>42736</v>
          </cell>
          <cell r="G153">
            <v>42977</v>
          </cell>
          <cell r="H153">
            <v>43100</v>
          </cell>
          <cell r="I153">
            <v>2.9</v>
          </cell>
          <cell r="J153">
            <v>2.92</v>
          </cell>
          <cell r="K153" t="str">
            <v>是</v>
          </cell>
          <cell r="L153">
            <v>2</v>
          </cell>
          <cell r="M153">
            <v>5</v>
          </cell>
          <cell r="S153">
            <v>5</v>
          </cell>
          <cell r="T153">
            <v>1</v>
          </cell>
          <cell r="U153">
            <v>0.5</v>
          </cell>
          <cell r="V153">
            <v>-0.5</v>
          </cell>
          <cell r="W153">
            <v>0</v>
          </cell>
          <cell r="X153">
            <v>0</v>
          </cell>
          <cell r="Y153">
            <v>0</v>
          </cell>
          <cell r="Z153">
            <v>1</v>
          </cell>
          <cell r="AA153" t="str">
            <v>-</v>
          </cell>
          <cell r="AB153" t="str">
            <v>-</v>
          </cell>
          <cell r="AC153" t="str">
            <v>-</v>
          </cell>
          <cell r="AD153" t="str">
            <v>-</v>
          </cell>
          <cell r="AE153" t="str">
            <v>-</v>
          </cell>
          <cell r="AF153" t="str">
            <v>-</v>
          </cell>
          <cell r="AG153">
            <v>0</v>
          </cell>
          <cell r="AH153">
            <v>0</v>
          </cell>
          <cell r="AJ153">
            <v>1</v>
          </cell>
          <cell r="AK153">
            <v>0</v>
          </cell>
          <cell r="AL153">
            <v>4.5</v>
          </cell>
          <cell r="AM153">
            <v>4.5</v>
          </cell>
          <cell r="AN153">
            <v>0</v>
          </cell>
        </row>
        <row r="154">
          <cell r="A154" t="str">
            <v>何正文</v>
          </cell>
          <cell r="B154" t="str">
            <v>网络综合部</v>
          </cell>
          <cell r="C154">
            <v>36708</v>
          </cell>
          <cell r="D154">
            <v>36708</v>
          </cell>
          <cell r="E154">
            <v>42735</v>
          </cell>
          <cell r="F154">
            <v>42736</v>
          </cell>
          <cell r="G154">
            <v>42977</v>
          </cell>
          <cell r="H154">
            <v>43100</v>
          </cell>
          <cell r="I154">
            <v>17.899999999999999</v>
          </cell>
          <cell r="J154">
            <v>17.940000000000001</v>
          </cell>
          <cell r="K154" t="str">
            <v>是</v>
          </cell>
          <cell r="L154">
            <v>17</v>
          </cell>
          <cell r="M154">
            <v>10</v>
          </cell>
          <cell r="S154">
            <v>10</v>
          </cell>
          <cell r="T154">
            <v>0</v>
          </cell>
          <cell r="U154">
            <v>2</v>
          </cell>
          <cell r="V154">
            <v>-4</v>
          </cell>
          <cell r="W154">
            <v>0</v>
          </cell>
          <cell r="X154">
            <v>1</v>
          </cell>
          <cell r="Y154">
            <v>5</v>
          </cell>
          <cell r="Z154" t="str">
            <v>-</v>
          </cell>
          <cell r="AA154" t="str">
            <v>-</v>
          </cell>
          <cell r="AB154" t="str">
            <v>-</v>
          </cell>
          <cell r="AC154" t="str">
            <v>-</v>
          </cell>
          <cell r="AD154" t="str">
            <v>-</v>
          </cell>
          <cell r="AE154" t="str">
            <v>-</v>
          </cell>
          <cell r="AF154" t="str">
            <v>-</v>
          </cell>
          <cell r="AG154">
            <v>0</v>
          </cell>
          <cell r="AH154">
            <v>0</v>
          </cell>
          <cell r="AJ154">
            <v>6</v>
          </cell>
          <cell r="AK154">
            <v>0</v>
          </cell>
          <cell r="AL154">
            <v>6</v>
          </cell>
          <cell r="AM154">
            <v>6</v>
          </cell>
          <cell r="AN154">
            <v>0</v>
          </cell>
        </row>
        <row r="155">
          <cell r="A155" t="str">
            <v>敬初雄</v>
          </cell>
          <cell r="B155" t="str">
            <v>网络综合部</v>
          </cell>
          <cell r="C155">
            <v>29587</v>
          </cell>
          <cell r="D155">
            <v>35462</v>
          </cell>
          <cell r="E155">
            <v>42735</v>
          </cell>
          <cell r="F155">
            <v>42736</v>
          </cell>
          <cell r="G155">
            <v>42977</v>
          </cell>
          <cell r="H155">
            <v>43100</v>
          </cell>
          <cell r="I155">
            <v>37.4</v>
          </cell>
          <cell r="J155">
            <v>21.35</v>
          </cell>
          <cell r="K155" t="str">
            <v>是</v>
          </cell>
          <cell r="L155">
            <v>36</v>
          </cell>
          <cell r="M155">
            <v>15</v>
          </cell>
          <cell r="S155">
            <v>15</v>
          </cell>
          <cell r="T155">
            <v>5</v>
          </cell>
          <cell r="U155">
            <v>10</v>
          </cell>
          <cell r="V155">
            <v>-4</v>
          </cell>
          <cell r="W155">
            <v>0</v>
          </cell>
          <cell r="X155">
            <v>8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6</v>
          </cell>
          <cell r="AG155">
            <v>0</v>
          </cell>
          <cell r="AH155">
            <v>0</v>
          </cell>
          <cell r="AJ155">
            <v>14</v>
          </cell>
          <cell r="AK155">
            <v>0</v>
          </cell>
          <cell r="AL155">
            <v>11</v>
          </cell>
          <cell r="AM155">
            <v>11</v>
          </cell>
          <cell r="AN155">
            <v>0</v>
          </cell>
        </row>
        <row r="156">
          <cell r="A156" t="str">
            <v>郑燕雯</v>
          </cell>
          <cell r="B156" t="str">
            <v>网络综合部</v>
          </cell>
          <cell r="C156">
            <v>33420</v>
          </cell>
          <cell r="D156">
            <v>35643</v>
          </cell>
          <cell r="E156">
            <v>42735</v>
          </cell>
          <cell r="F156">
            <v>42736</v>
          </cell>
          <cell r="G156">
            <v>42977</v>
          </cell>
          <cell r="H156">
            <v>43100</v>
          </cell>
          <cell r="I156">
            <v>26.9</v>
          </cell>
          <cell r="J156">
            <v>20.86</v>
          </cell>
          <cell r="K156" t="str">
            <v>是</v>
          </cell>
          <cell r="L156">
            <v>26</v>
          </cell>
          <cell r="M156">
            <v>15</v>
          </cell>
          <cell r="S156">
            <v>15</v>
          </cell>
          <cell r="T156">
            <v>1</v>
          </cell>
          <cell r="U156">
            <v>8</v>
          </cell>
          <cell r="V156">
            <v>-11</v>
          </cell>
          <cell r="W156">
            <v>0</v>
          </cell>
          <cell r="X156">
            <v>6</v>
          </cell>
          <cell r="Y156">
            <v>0</v>
          </cell>
          <cell r="Z156">
            <v>1</v>
          </cell>
          <cell r="AA156">
            <v>7</v>
          </cell>
          <cell r="AB156">
            <v>0</v>
          </cell>
          <cell r="AC156">
            <v>0</v>
          </cell>
          <cell r="AD156">
            <v>0</v>
          </cell>
          <cell r="AE156">
            <v>3</v>
          </cell>
          <cell r="AF156">
            <v>2</v>
          </cell>
          <cell r="AG156">
            <v>0</v>
          </cell>
          <cell r="AH156">
            <v>0</v>
          </cell>
          <cell r="AJ156">
            <v>19</v>
          </cell>
          <cell r="AK156">
            <v>0</v>
          </cell>
          <cell r="AL156">
            <v>4</v>
          </cell>
          <cell r="AM156">
            <v>4</v>
          </cell>
          <cell r="AN156">
            <v>0</v>
          </cell>
        </row>
        <row r="157">
          <cell r="A157" t="str">
            <v>黄丽</v>
          </cell>
          <cell r="B157" t="str">
            <v>网络综合部</v>
          </cell>
          <cell r="C157">
            <v>35977</v>
          </cell>
          <cell r="D157">
            <v>35977</v>
          </cell>
          <cell r="E157">
            <v>42735</v>
          </cell>
          <cell r="F157">
            <v>42736</v>
          </cell>
          <cell r="G157">
            <v>42977</v>
          </cell>
          <cell r="H157">
            <v>43100</v>
          </cell>
          <cell r="I157">
            <v>19.899999999999999</v>
          </cell>
          <cell r="J157">
            <v>19.940000000000001</v>
          </cell>
          <cell r="K157" t="str">
            <v>是</v>
          </cell>
          <cell r="L157">
            <v>19</v>
          </cell>
          <cell r="M157">
            <v>10</v>
          </cell>
          <cell r="S157">
            <v>10</v>
          </cell>
          <cell r="T157">
            <v>0</v>
          </cell>
          <cell r="U157">
            <v>10</v>
          </cell>
          <cell r="V157">
            <v>4</v>
          </cell>
          <cell r="W157">
            <v>4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2</v>
          </cell>
          <cell r="AC157">
            <v>0</v>
          </cell>
          <cell r="AD157">
            <v>0</v>
          </cell>
          <cell r="AE157">
            <v>4</v>
          </cell>
          <cell r="AF157">
            <v>0</v>
          </cell>
          <cell r="AG157">
            <v>0</v>
          </cell>
          <cell r="AH157">
            <v>0</v>
          </cell>
          <cell r="AJ157">
            <v>6</v>
          </cell>
          <cell r="AK157">
            <v>0</v>
          </cell>
          <cell r="AL157">
            <v>17</v>
          </cell>
          <cell r="AM157">
            <v>13</v>
          </cell>
          <cell r="AN157">
            <v>3</v>
          </cell>
        </row>
        <row r="158">
          <cell r="A158" t="str">
            <v>杜银锁</v>
          </cell>
          <cell r="B158" t="str">
            <v>一站式支撑中心</v>
          </cell>
          <cell r="C158">
            <v>42128</v>
          </cell>
          <cell r="D158">
            <v>42128</v>
          </cell>
          <cell r="E158">
            <v>42735</v>
          </cell>
          <cell r="F158">
            <v>42736</v>
          </cell>
          <cell r="G158">
            <v>42977</v>
          </cell>
          <cell r="H158">
            <v>43100</v>
          </cell>
          <cell r="I158">
            <v>3.1</v>
          </cell>
          <cell r="J158">
            <v>3.09</v>
          </cell>
          <cell r="K158" t="str">
            <v>是</v>
          </cell>
          <cell r="L158">
            <v>2</v>
          </cell>
          <cell r="M158">
            <v>5</v>
          </cell>
          <cell r="S158">
            <v>5</v>
          </cell>
          <cell r="T158">
            <v>0</v>
          </cell>
          <cell r="U158">
            <v>3.3</v>
          </cell>
          <cell r="V158">
            <v>-4.7</v>
          </cell>
          <cell r="W158">
            <v>0</v>
          </cell>
          <cell r="X158">
            <v>3</v>
          </cell>
          <cell r="Y158">
            <v>0</v>
          </cell>
          <cell r="Z158">
            <v>0</v>
          </cell>
          <cell r="AA158">
            <v>0</v>
          </cell>
          <cell r="AB158">
            <v>5</v>
          </cell>
          <cell r="AC158">
            <v>0</v>
          </cell>
          <cell r="AD158" t="str">
            <v>-</v>
          </cell>
          <cell r="AE158" t="str">
            <v>-</v>
          </cell>
          <cell r="AF158" t="str">
            <v>-</v>
          </cell>
          <cell r="AG158">
            <v>0</v>
          </cell>
          <cell r="AH158">
            <v>0</v>
          </cell>
          <cell r="AJ158">
            <v>8</v>
          </cell>
          <cell r="AK158">
            <v>0</v>
          </cell>
          <cell r="AL158">
            <v>0.29999999999999982</v>
          </cell>
          <cell r="AM158">
            <v>0.3</v>
          </cell>
          <cell r="AN158">
            <v>0</v>
          </cell>
        </row>
        <row r="159">
          <cell r="A159" t="str">
            <v>刘贤德</v>
          </cell>
          <cell r="B159" t="str">
            <v>企业信息化营销服务中心/工业互联网中心</v>
          </cell>
          <cell r="C159">
            <v>42191</v>
          </cell>
          <cell r="D159">
            <v>42191</v>
          </cell>
          <cell r="E159">
            <v>42735</v>
          </cell>
          <cell r="F159">
            <v>42736</v>
          </cell>
          <cell r="G159">
            <v>42977</v>
          </cell>
          <cell r="H159">
            <v>43100</v>
          </cell>
          <cell r="I159">
            <v>2.9</v>
          </cell>
          <cell r="J159">
            <v>2.92</v>
          </cell>
          <cell r="K159" t="str">
            <v>是</v>
          </cell>
          <cell r="L159">
            <v>2</v>
          </cell>
          <cell r="M159">
            <v>5</v>
          </cell>
          <cell r="S159">
            <v>5</v>
          </cell>
          <cell r="T159">
            <v>0</v>
          </cell>
          <cell r="U159">
            <v>0.5</v>
          </cell>
          <cell r="V159">
            <v>-4.5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1</v>
          </cell>
          <cell r="AC159">
            <v>2</v>
          </cell>
          <cell r="AD159">
            <v>0</v>
          </cell>
          <cell r="AE159">
            <v>0</v>
          </cell>
          <cell r="AF159">
            <v>2</v>
          </cell>
          <cell r="AG159">
            <v>0</v>
          </cell>
          <cell r="AH159">
            <v>0</v>
          </cell>
          <cell r="AJ159">
            <v>5</v>
          </cell>
          <cell r="AK159">
            <v>0</v>
          </cell>
          <cell r="AL159">
            <v>0.5</v>
          </cell>
          <cell r="AM159">
            <v>0.5</v>
          </cell>
          <cell r="AN159">
            <v>0</v>
          </cell>
        </row>
        <row r="160">
          <cell r="A160" t="str">
            <v>段亚军</v>
          </cell>
          <cell r="B160" t="str">
            <v>网络优化中心</v>
          </cell>
          <cell r="C160">
            <v>42193</v>
          </cell>
          <cell r="D160">
            <v>42193</v>
          </cell>
          <cell r="E160">
            <v>42735</v>
          </cell>
          <cell r="F160">
            <v>42736</v>
          </cell>
          <cell r="G160">
            <v>42977</v>
          </cell>
          <cell r="H160">
            <v>43100</v>
          </cell>
          <cell r="I160">
            <v>2.9</v>
          </cell>
          <cell r="J160">
            <v>2.91</v>
          </cell>
          <cell r="K160" t="str">
            <v>是</v>
          </cell>
          <cell r="L160">
            <v>2</v>
          </cell>
          <cell r="M160">
            <v>5</v>
          </cell>
          <cell r="S160">
            <v>5</v>
          </cell>
          <cell r="T160">
            <v>0</v>
          </cell>
          <cell r="U160">
            <v>2.5</v>
          </cell>
          <cell r="V160">
            <v>-0.5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3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J160">
            <v>3</v>
          </cell>
          <cell r="AK160">
            <v>0</v>
          </cell>
          <cell r="AL160">
            <v>4.5</v>
          </cell>
          <cell r="AM160">
            <v>4.5</v>
          </cell>
          <cell r="AN160">
            <v>0</v>
          </cell>
        </row>
        <row r="161">
          <cell r="A161" t="str">
            <v>董文超</v>
          </cell>
          <cell r="B161" t="str">
            <v>网络运行维护部</v>
          </cell>
          <cell r="C161">
            <v>42191</v>
          </cell>
          <cell r="D161">
            <v>42191</v>
          </cell>
          <cell r="E161">
            <v>42735</v>
          </cell>
          <cell r="F161">
            <v>42736</v>
          </cell>
          <cell r="G161">
            <v>42977</v>
          </cell>
          <cell r="H161">
            <v>43100</v>
          </cell>
          <cell r="I161">
            <v>2.9</v>
          </cell>
          <cell r="J161">
            <v>2.92</v>
          </cell>
          <cell r="K161" t="str">
            <v>是</v>
          </cell>
          <cell r="L161">
            <v>2</v>
          </cell>
          <cell r="M161">
            <v>5</v>
          </cell>
          <cell r="S161">
            <v>5</v>
          </cell>
          <cell r="T161">
            <v>0</v>
          </cell>
          <cell r="U161">
            <v>2.5</v>
          </cell>
          <cell r="V161">
            <v>-0.5</v>
          </cell>
          <cell r="W161">
            <v>0</v>
          </cell>
          <cell r="X161">
            <v>3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J161">
            <v>3</v>
          </cell>
          <cell r="AK161">
            <v>0</v>
          </cell>
          <cell r="AL161">
            <v>4.5</v>
          </cell>
          <cell r="AM161">
            <v>4.5</v>
          </cell>
          <cell r="AN161">
            <v>0</v>
          </cell>
        </row>
        <row r="162">
          <cell r="A162" t="str">
            <v>封岳滨</v>
          </cell>
          <cell r="B162" t="str">
            <v>网络运行维护部</v>
          </cell>
          <cell r="C162">
            <v>42191</v>
          </cell>
          <cell r="D162">
            <v>42191</v>
          </cell>
          <cell r="E162">
            <v>42735</v>
          </cell>
          <cell r="F162">
            <v>42736</v>
          </cell>
          <cell r="G162">
            <v>42977</v>
          </cell>
          <cell r="H162">
            <v>43100</v>
          </cell>
          <cell r="I162">
            <v>2.9</v>
          </cell>
          <cell r="J162">
            <v>2.92</v>
          </cell>
          <cell r="K162" t="str">
            <v>是</v>
          </cell>
          <cell r="L162">
            <v>2</v>
          </cell>
          <cell r="M162">
            <v>5</v>
          </cell>
          <cell r="S162">
            <v>5</v>
          </cell>
          <cell r="T162">
            <v>0</v>
          </cell>
          <cell r="U162">
            <v>2.5</v>
          </cell>
          <cell r="V162">
            <v>-2.5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</v>
          </cell>
          <cell r="AE162">
            <v>0</v>
          </cell>
          <cell r="AF162">
            <v>2</v>
          </cell>
          <cell r="AG162">
            <v>0</v>
          </cell>
          <cell r="AH162">
            <v>0</v>
          </cell>
          <cell r="AJ162">
            <v>5</v>
          </cell>
          <cell r="AK162">
            <v>0</v>
          </cell>
          <cell r="AL162">
            <v>2.5</v>
          </cell>
          <cell r="AM162">
            <v>2.5</v>
          </cell>
          <cell r="AN162">
            <v>0</v>
          </cell>
        </row>
        <row r="163">
          <cell r="A163" t="str">
            <v>王雁翔</v>
          </cell>
          <cell r="B163" t="str">
            <v>网络运行维护部</v>
          </cell>
          <cell r="C163">
            <v>42192</v>
          </cell>
          <cell r="D163">
            <v>42192</v>
          </cell>
          <cell r="E163">
            <v>42735</v>
          </cell>
          <cell r="F163">
            <v>42736</v>
          </cell>
          <cell r="G163">
            <v>42977</v>
          </cell>
          <cell r="H163">
            <v>43100</v>
          </cell>
          <cell r="I163">
            <v>2.9</v>
          </cell>
          <cell r="J163">
            <v>2.92</v>
          </cell>
          <cell r="K163" t="str">
            <v>是</v>
          </cell>
          <cell r="L163">
            <v>2</v>
          </cell>
          <cell r="M163">
            <v>5</v>
          </cell>
          <cell r="S163">
            <v>5</v>
          </cell>
          <cell r="T163">
            <v>0</v>
          </cell>
          <cell r="U163">
            <v>2.5</v>
          </cell>
          <cell r="V163">
            <v>-0.5</v>
          </cell>
          <cell r="W163">
            <v>0</v>
          </cell>
          <cell r="X163">
            <v>0</v>
          </cell>
          <cell r="Y163">
            <v>0</v>
          </cell>
          <cell r="Z163">
            <v>3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 t="str">
            <v>-</v>
          </cell>
          <cell r="AG163">
            <v>0</v>
          </cell>
          <cell r="AH163">
            <v>0</v>
          </cell>
          <cell r="AJ163">
            <v>3</v>
          </cell>
          <cell r="AK163">
            <v>0</v>
          </cell>
          <cell r="AL163">
            <v>4.5</v>
          </cell>
          <cell r="AM163">
            <v>4.5</v>
          </cell>
          <cell r="AN163">
            <v>0</v>
          </cell>
        </row>
        <row r="164">
          <cell r="A164" t="str">
            <v>李嘉峰</v>
          </cell>
          <cell r="B164" t="str">
            <v>家庭互联网中心</v>
          </cell>
          <cell r="C164">
            <v>42192</v>
          </cell>
          <cell r="D164">
            <v>42192</v>
          </cell>
          <cell r="E164">
            <v>42735</v>
          </cell>
          <cell r="F164">
            <v>42736</v>
          </cell>
          <cell r="G164">
            <v>42977</v>
          </cell>
          <cell r="H164">
            <v>43100</v>
          </cell>
          <cell r="I164">
            <v>2.9</v>
          </cell>
          <cell r="J164">
            <v>2.92</v>
          </cell>
          <cell r="K164" t="str">
            <v>是</v>
          </cell>
          <cell r="L164">
            <v>2</v>
          </cell>
          <cell r="M164">
            <v>5</v>
          </cell>
          <cell r="S164">
            <v>5</v>
          </cell>
          <cell r="T164">
            <v>1</v>
          </cell>
          <cell r="U164">
            <v>1.5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1</v>
          </cell>
          <cell r="AD164">
            <v>0</v>
          </cell>
          <cell r="AE164">
            <v>0.5</v>
          </cell>
          <cell r="AF164">
            <v>0</v>
          </cell>
          <cell r="AG164">
            <v>0</v>
          </cell>
          <cell r="AH164">
            <v>0</v>
          </cell>
          <cell r="AJ164">
            <v>1.5</v>
          </cell>
          <cell r="AK164">
            <v>0</v>
          </cell>
          <cell r="AL164">
            <v>5</v>
          </cell>
          <cell r="AM164">
            <v>5</v>
          </cell>
          <cell r="AN164">
            <v>0</v>
          </cell>
        </row>
        <row r="165">
          <cell r="A165" t="str">
            <v>王强</v>
          </cell>
          <cell r="B165" t="str">
            <v>网络运行维护部</v>
          </cell>
          <cell r="C165">
            <v>42191</v>
          </cell>
          <cell r="D165">
            <v>42191</v>
          </cell>
          <cell r="E165">
            <v>42735</v>
          </cell>
          <cell r="F165">
            <v>42736</v>
          </cell>
          <cell r="G165">
            <v>42977</v>
          </cell>
          <cell r="H165">
            <v>43100</v>
          </cell>
          <cell r="I165">
            <v>2.9</v>
          </cell>
          <cell r="J165">
            <v>2.92</v>
          </cell>
          <cell r="K165" t="str">
            <v>是</v>
          </cell>
          <cell r="L165">
            <v>2</v>
          </cell>
          <cell r="M165">
            <v>5</v>
          </cell>
          <cell r="S165">
            <v>5</v>
          </cell>
          <cell r="T165">
            <v>0</v>
          </cell>
          <cell r="U165">
            <v>2.5</v>
          </cell>
          <cell r="V165">
            <v>-4.5</v>
          </cell>
          <cell r="W165">
            <v>0</v>
          </cell>
          <cell r="X165">
            <v>3</v>
          </cell>
          <cell r="Y165">
            <v>0</v>
          </cell>
          <cell r="Z165">
            <v>0</v>
          </cell>
          <cell r="AA165">
            <v>0</v>
          </cell>
          <cell r="AB165">
            <v>4</v>
          </cell>
          <cell r="AC165">
            <v>0</v>
          </cell>
          <cell r="AD165" t="str">
            <v>-</v>
          </cell>
          <cell r="AE165" t="str">
            <v>-</v>
          </cell>
          <cell r="AF165" t="str">
            <v>-</v>
          </cell>
          <cell r="AG165">
            <v>0</v>
          </cell>
          <cell r="AH165">
            <v>0</v>
          </cell>
          <cell r="AJ165">
            <v>7</v>
          </cell>
          <cell r="AK165">
            <v>0</v>
          </cell>
          <cell r="AL165">
            <v>0.5</v>
          </cell>
          <cell r="AM165">
            <v>0.5</v>
          </cell>
          <cell r="AN165">
            <v>0</v>
          </cell>
        </row>
        <row r="166">
          <cell r="A166" t="str">
            <v>林龙</v>
          </cell>
          <cell r="B166" t="str">
            <v>网络运行维护部</v>
          </cell>
          <cell r="C166">
            <v>42191</v>
          </cell>
          <cell r="D166">
            <v>42191</v>
          </cell>
          <cell r="E166">
            <v>42735</v>
          </cell>
          <cell r="F166">
            <v>42736</v>
          </cell>
          <cell r="G166">
            <v>42977</v>
          </cell>
          <cell r="H166">
            <v>43100</v>
          </cell>
          <cell r="I166">
            <v>2.9</v>
          </cell>
          <cell r="J166">
            <v>2.92</v>
          </cell>
          <cell r="K166" t="str">
            <v>是</v>
          </cell>
          <cell r="L166">
            <v>2</v>
          </cell>
          <cell r="M166">
            <v>5</v>
          </cell>
          <cell r="S166">
            <v>5</v>
          </cell>
          <cell r="T166">
            <v>0</v>
          </cell>
          <cell r="U166">
            <v>2.5</v>
          </cell>
          <cell r="V166">
            <v>-0.5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1</v>
          </cell>
          <cell r="AB166">
            <v>0</v>
          </cell>
          <cell r="AC166">
            <v>0</v>
          </cell>
          <cell r="AD166">
            <v>1</v>
          </cell>
          <cell r="AE166">
            <v>1</v>
          </cell>
          <cell r="AF166">
            <v>0</v>
          </cell>
          <cell r="AG166">
            <v>0</v>
          </cell>
          <cell r="AH166">
            <v>0</v>
          </cell>
          <cell r="AJ166">
            <v>3</v>
          </cell>
          <cell r="AK166">
            <v>0</v>
          </cell>
          <cell r="AL166">
            <v>4.5</v>
          </cell>
          <cell r="AM166">
            <v>4.5</v>
          </cell>
          <cell r="AN166">
            <v>0</v>
          </cell>
        </row>
        <row r="167">
          <cell r="A167" t="str">
            <v>苏志鹏</v>
          </cell>
          <cell r="B167" t="str">
            <v>网络建设部</v>
          </cell>
          <cell r="C167">
            <v>42191</v>
          </cell>
          <cell r="D167">
            <v>42191</v>
          </cell>
          <cell r="E167">
            <v>42735</v>
          </cell>
          <cell r="F167">
            <v>42736</v>
          </cell>
          <cell r="G167">
            <v>42977</v>
          </cell>
          <cell r="H167">
            <v>43100</v>
          </cell>
          <cell r="I167">
            <v>2.9</v>
          </cell>
          <cell r="J167">
            <v>2.92</v>
          </cell>
          <cell r="K167" t="str">
            <v>是</v>
          </cell>
          <cell r="L167">
            <v>2</v>
          </cell>
          <cell r="M167">
            <v>5</v>
          </cell>
          <cell r="S167">
            <v>5</v>
          </cell>
          <cell r="T167">
            <v>0</v>
          </cell>
          <cell r="U167">
            <v>2.5</v>
          </cell>
          <cell r="V167">
            <v>-5.5</v>
          </cell>
          <cell r="W167">
            <v>0</v>
          </cell>
          <cell r="X167">
            <v>3</v>
          </cell>
          <cell r="Y167">
            <v>2</v>
          </cell>
          <cell r="Z167">
            <v>0</v>
          </cell>
          <cell r="AA167">
            <v>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J167">
            <v>8</v>
          </cell>
          <cell r="AK167">
            <v>0</v>
          </cell>
          <cell r="AL167">
            <v>-0.5</v>
          </cell>
          <cell r="AM167">
            <v>-0.5</v>
          </cell>
          <cell r="AN167">
            <v>0</v>
          </cell>
        </row>
        <row r="168">
          <cell r="A168" t="str">
            <v>雷迎颖</v>
          </cell>
          <cell r="B168" t="str">
            <v>网络运行维护部</v>
          </cell>
          <cell r="C168">
            <v>42191</v>
          </cell>
          <cell r="D168">
            <v>42191</v>
          </cell>
          <cell r="E168">
            <v>42735</v>
          </cell>
          <cell r="F168">
            <v>42736</v>
          </cell>
          <cell r="G168">
            <v>42977</v>
          </cell>
          <cell r="H168">
            <v>43100</v>
          </cell>
          <cell r="I168">
            <v>2.9</v>
          </cell>
          <cell r="J168">
            <v>2.92</v>
          </cell>
          <cell r="K168" t="str">
            <v>是</v>
          </cell>
          <cell r="L168">
            <v>2</v>
          </cell>
          <cell r="M168">
            <v>5</v>
          </cell>
          <cell r="S168">
            <v>5</v>
          </cell>
          <cell r="T168">
            <v>0</v>
          </cell>
          <cell r="U168">
            <v>2.5</v>
          </cell>
          <cell r="V168">
            <v>2.5</v>
          </cell>
          <cell r="W168">
            <v>2.5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 t="str">
            <v>-</v>
          </cell>
          <cell r="AC168" t="str">
            <v>-</v>
          </cell>
          <cell r="AD168" t="str">
            <v>-</v>
          </cell>
          <cell r="AE168" t="str">
            <v>-</v>
          </cell>
          <cell r="AF168" t="str">
            <v>-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L168">
            <v>7.5</v>
          </cell>
          <cell r="AM168">
            <v>5</v>
          </cell>
          <cell r="AN168">
            <v>0</v>
          </cell>
        </row>
        <row r="169">
          <cell r="A169" t="str">
            <v>李玮光</v>
          </cell>
          <cell r="B169" t="str">
            <v>网络优化中心</v>
          </cell>
          <cell r="C169">
            <v>42191</v>
          </cell>
          <cell r="D169">
            <v>42191</v>
          </cell>
          <cell r="E169">
            <v>42735</v>
          </cell>
          <cell r="F169">
            <v>42736</v>
          </cell>
          <cell r="G169">
            <v>42977</v>
          </cell>
          <cell r="H169">
            <v>43100</v>
          </cell>
          <cell r="I169">
            <v>2.9</v>
          </cell>
          <cell r="J169">
            <v>2.92</v>
          </cell>
          <cell r="K169" t="str">
            <v>是</v>
          </cell>
          <cell r="L169">
            <v>2</v>
          </cell>
          <cell r="M169">
            <v>5</v>
          </cell>
          <cell r="S169">
            <v>5</v>
          </cell>
          <cell r="T169">
            <v>0</v>
          </cell>
          <cell r="U169">
            <v>2.5</v>
          </cell>
          <cell r="V169">
            <v>0.5</v>
          </cell>
          <cell r="W169">
            <v>0.5</v>
          </cell>
          <cell r="X169">
            <v>2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 t="str">
            <v>-</v>
          </cell>
          <cell r="AD169" t="str">
            <v>-</v>
          </cell>
          <cell r="AE169" t="str">
            <v>-</v>
          </cell>
          <cell r="AF169" t="str">
            <v>-</v>
          </cell>
          <cell r="AG169">
            <v>0</v>
          </cell>
          <cell r="AH169">
            <v>0</v>
          </cell>
          <cell r="AJ169">
            <v>2</v>
          </cell>
          <cell r="AK169">
            <v>0</v>
          </cell>
          <cell r="AL169">
            <v>5.5</v>
          </cell>
          <cell r="AM169">
            <v>5</v>
          </cell>
          <cell r="AN169">
            <v>0</v>
          </cell>
        </row>
        <row r="170">
          <cell r="A170" t="str">
            <v>陈祖发</v>
          </cell>
          <cell r="B170" t="str">
            <v>网络运行维护部</v>
          </cell>
          <cell r="C170">
            <v>37438</v>
          </cell>
          <cell r="D170">
            <v>37438</v>
          </cell>
          <cell r="E170">
            <v>42735</v>
          </cell>
          <cell r="F170">
            <v>42736</v>
          </cell>
          <cell r="G170">
            <v>42977</v>
          </cell>
          <cell r="H170">
            <v>43100</v>
          </cell>
          <cell r="I170">
            <v>15.9</v>
          </cell>
          <cell r="J170">
            <v>15.94</v>
          </cell>
          <cell r="K170" t="str">
            <v>是</v>
          </cell>
          <cell r="L170">
            <v>15</v>
          </cell>
          <cell r="M170">
            <v>10</v>
          </cell>
          <cell r="S170">
            <v>10</v>
          </cell>
          <cell r="T170">
            <v>0</v>
          </cell>
          <cell r="U170">
            <v>0</v>
          </cell>
          <cell r="V170">
            <v>-11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11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J170">
            <v>11</v>
          </cell>
          <cell r="AK170">
            <v>0</v>
          </cell>
          <cell r="AL170">
            <v>3</v>
          </cell>
          <cell r="AM170">
            <v>3</v>
          </cell>
          <cell r="AN170">
            <v>4</v>
          </cell>
        </row>
        <row r="171">
          <cell r="A171" t="str">
            <v>何德鉴</v>
          </cell>
          <cell r="B171" t="str">
            <v>网络运行维护部</v>
          </cell>
          <cell r="C171">
            <v>39630</v>
          </cell>
          <cell r="D171">
            <v>39630</v>
          </cell>
          <cell r="E171">
            <v>42735</v>
          </cell>
          <cell r="F171">
            <v>42736</v>
          </cell>
          <cell r="G171">
            <v>42977</v>
          </cell>
          <cell r="H171">
            <v>43100</v>
          </cell>
          <cell r="I171">
            <v>9.9</v>
          </cell>
          <cell r="J171">
            <v>9.93</v>
          </cell>
          <cell r="K171" t="str">
            <v>是</v>
          </cell>
          <cell r="L171">
            <v>9</v>
          </cell>
          <cell r="M171">
            <v>5</v>
          </cell>
          <cell r="S171">
            <v>5</v>
          </cell>
          <cell r="T171">
            <v>0</v>
          </cell>
          <cell r="U171">
            <v>4</v>
          </cell>
          <cell r="V171">
            <v>1</v>
          </cell>
          <cell r="W171">
            <v>1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1</v>
          </cell>
          <cell r="AC171">
            <v>2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J171">
            <v>3</v>
          </cell>
          <cell r="AK171">
            <v>0</v>
          </cell>
          <cell r="AL171">
            <v>9</v>
          </cell>
          <cell r="AM171">
            <v>8</v>
          </cell>
          <cell r="AN171">
            <v>3</v>
          </cell>
        </row>
        <row r="172">
          <cell r="A172" t="str">
            <v>洪靖华</v>
          </cell>
          <cell r="B172" t="str">
            <v>网络运行维护部</v>
          </cell>
          <cell r="C172">
            <v>35612</v>
          </cell>
          <cell r="D172">
            <v>35796</v>
          </cell>
          <cell r="E172">
            <v>42735</v>
          </cell>
          <cell r="F172">
            <v>42736</v>
          </cell>
          <cell r="G172">
            <v>42977</v>
          </cell>
          <cell r="H172">
            <v>43100</v>
          </cell>
          <cell r="I172">
            <v>20.9</v>
          </cell>
          <cell r="J172">
            <v>20.440000000000001</v>
          </cell>
          <cell r="K172" t="str">
            <v>是</v>
          </cell>
          <cell r="L172">
            <v>20</v>
          </cell>
          <cell r="M172">
            <v>15</v>
          </cell>
          <cell r="N172">
            <v>181</v>
          </cell>
          <cell r="O172">
            <v>4.96</v>
          </cell>
          <cell r="P172">
            <v>42917</v>
          </cell>
          <cell r="Q172">
            <v>183</v>
          </cell>
          <cell r="R172">
            <v>7.52</v>
          </cell>
          <cell r="S172">
            <v>12.48</v>
          </cell>
          <cell r="T172">
            <v>0</v>
          </cell>
          <cell r="U172">
            <v>10</v>
          </cell>
          <cell r="V172">
            <v>-2</v>
          </cell>
          <cell r="W172">
            <v>0</v>
          </cell>
          <cell r="X172">
            <v>5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7</v>
          </cell>
          <cell r="AF172">
            <v>0</v>
          </cell>
          <cell r="AG172">
            <v>0</v>
          </cell>
          <cell r="AH172">
            <v>0</v>
          </cell>
          <cell r="AJ172">
            <v>12</v>
          </cell>
          <cell r="AK172">
            <v>0</v>
          </cell>
          <cell r="AL172">
            <v>12.48</v>
          </cell>
          <cell r="AM172">
            <v>12.5</v>
          </cell>
          <cell r="AN172">
            <v>2</v>
          </cell>
        </row>
        <row r="173">
          <cell r="A173" t="str">
            <v>李海欢</v>
          </cell>
          <cell r="B173" t="str">
            <v>光纤到户办公室</v>
          </cell>
          <cell r="C173">
            <v>35247</v>
          </cell>
          <cell r="D173">
            <v>35735</v>
          </cell>
          <cell r="E173">
            <v>42735</v>
          </cell>
          <cell r="F173">
            <v>42736</v>
          </cell>
          <cell r="G173">
            <v>42977</v>
          </cell>
          <cell r="H173">
            <v>43100</v>
          </cell>
          <cell r="I173">
            <v>21.9</v>
          </cell>
          <cell r="J173">
            <v>20.61</v>
          </cell>
          <cell r="K173" t="str">
            <v>是</v>
          </cell>
          <cell r="L173">
            <v>21</v>
          </cell>
          <cell r="M173">
            <v>15</v>
          </cell>
          <cell r="S173">
            <v>15</v>
          </cell>
          <cell r="T173">
            <v>0</v>
          </cell>
          <cell r="U173">
            <v>3.5</v>
          </cell>
          <cell r="V173">
            <v>-7.5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4</v>
          </cell>
          <cell r="AD173">
            <v>4</v>
          </cell>
          <cell r="AE173">
            <v>3</v>
          </cell>
          <cell r="AF173">
            <v>0</v>
          </cell>
          <cell r="AG173">
            <v>0</v>
          </cell>
          <cell r="AH173">
            <v>0</v>
          </cell>
          <cell r="AJ173">
            <v>11</v>
          </cell>
          <cell r="AK173">
            <v>0</v>
          </cell>
          <cell r="AL173">
            <v>7.5</v>
          </cell>
          <cell r="AM173">
            <v>7.5</v>
          </cell>
          <cell r="AN173">
            <v>0</v>
          </cell>
        </row>
        <row r="174">
          <cell r="A174" t="str">
            <v>陶俊燕</v>
          </cell>
          <cell r="B174" t="str">
            <v>网络运行维护部</v>
          </cell>
          <cell r="C174">
            <v>41091</v>
          </cell>
          <cell r="D174">
            <v>41091</v>
          </cell>
          <cell r="E174">
            <v>42735</v>
          </cell>
          <cell r="F174">
            <v>42736</v>
          </cell>
          <cell r="G174">
            <v>42977</v>
          </cell>
          <cell r="H174">
            <v>43100</v>
          </cell>
          <cell r="I174">
            <v>5.9</v>
          </cell>
          <cell r="J174">
            <v>5.93</v>
          </cell>
          <cell r="K174" t="str">
            <v>是</v>
          </cell>
          <cell r="L174">
            <v>5</v>
          </cell>
          <cell r="M174">
            <v>5</v>
          </cell>
          <cell r="S174">
            <v>5</v>
          </cell>
          <cell r="T174">
            <v>0</v>
          </cell>
          <cell r="U174">
            <v>2</v>
          </cell>
          <cell r="V174">
            <v>-2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2</v>
          </cell>
          <cell r="AC174">
            <v>0</v>
          </cell>
          <cell r="AD174">
            <v>0</v>
          </cell>
          <cell r="AE174">
            <v>0</v>
          </cell>
          <cell r="AF174">
            <v>1</v>
          </cell>
          <cell r="AG174">
            <v>1</v>
          </cell>
          <cell r="AH174">
            <v>0</v>
          </cell>
          <cell r="AJ174">
            <v>4</v>
          </cell>
          <cell r="AK174">
            <v>0</v>
          </cell>
          <cell r="AL174">
            <v>6</v>
          </cell>
          <cell r="AM174">
            <v>6</v>
          </cell>
          <cell r="AN174">
            <v>3</v>
          </cell>
        </row>
        <row r="175">
          <cell r="A175" t="str">
            <v>姜金亚</v>
          </cell>
          <cell r="B175" t="str">
            <v>网络运行维护部</v>
          </cell>
          <cell r="C175" t="str">
            <v>2014/7/2</v>
          </cell>
          <cell r="D175" t="str">
            <v>2014/7/2</v>
          </cell>
          <cell r="E175">
            <v>42735</v>
          </cell>
          <cell r="F175">
            <v>42736</v>
          </cell>
          <cell r="G175">
            <v>42977</v>
          </cell>
          <cell r="H175">
            <v>43100</v>
          </cell>
          <cell r="I175">
            <v>3.9</v>
          </cell>
          <cell r="J175">
            <v>3.93</v>
          </cell>
          <cell r="K175" t="str">
            <v>是</v>
          </cell>
          <cell r="L175">
            <v>3</v>
          </cell>
          <cell r="M175">
            <v>5</v>
          </cell>
          <cell r="S175">
            <v>5</v>
          </cell>
          <cell r="T175">
            <v>5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L175">
            <v>5</v>
          </cell>
          <cell r="AM175">
            <v>5</v>
          </cell>
          <cell r="AN175">
            <v>0</v>
          </cell>
        </row>
        <row r="176">
          <cell r="A176" t="str">
            <v>刘光武</v>
          </cell>
          <cell r="B176" t="str">
            <v>网络运行维护部</v>
          </cell>
          <cell r="C176" t="str">
            <v>2014/7/2</v>
          </cell>
          <cell r="D176" t="str">
            <v>2014/7/2</v>
          </cell>
          <cell r="E176">
            <v>42735</v>
          </cell>
          <cell r="F176">
            <v>42736</v>
          </cell>
          <cell r="G176">
            <v>42977</v>
          </cell>
          <cell r="H176">
            <v>43100</v>
          </cell>
          <cell r="I176">
            <v>3.9</v>
          </cell>
          <cell r="J176">
            <v>3.93</v>
          </cell>
          <cell r="K176" t="str">
            <v>是</v>
          </cell>
          <cell r="L176">
            <v>3</v>
          </cell>
          <cell r="M176">
            <v>5</v>
          </cell>
          <cell r="S176">
            <v>5</v>
          </cell>
          <cell r="T176">
            <v>0</v>
          </cell>
          <cell r="U176">
            <v>5</v>
          </cell>
          <cell r="V176">
            <v>2</v>
          </cell>
          <cell r="W176">
            <v>2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3</v>
          </cell>
          <cell r="AF176">
            <v>0</v>
          </cell>
          <cell r="AG176">
            <v>0</v>
          </cell>
          <cell r="AH176">
            <v>0</v>
          </cell>
          <cell r="AJ176">
            <v>3</v>
          </cell>
          <cell r="AK176">
            <v>0</v>
          </cell>
          <cell r="AL176">
            <v>7</v>
          </cell>
          <cell r="AM176">
            <v>5</v>
          </cell>
          <cell r="AN176">
            <v>0</v>
          </cell>
        </row>
        <row r="177">
          <cell r="A177" t="str">
            <v>王思义</v>
          </cell>
          <cell r="B177" t="str">
            <v>网络运行维护部</v>
          </cell>
          <cell r="C177" t="str">
            <v>2014/7/2</v>
          </cell>
          <cell r="D177" t="str">
            <v>2014/7/2</v>
          </cell>
          <cell r="E177">
            <v>42735</v>
          </cell>
          <cell r="F177">
            <v>42736</v>
          </cell>
          <cell r="G177">
            <v>42977</v>
          </cell>
          <cell r="H177">
            <v>43100</v>
          </cell>
          <cell r="I177">
            <v>3.9</v>
          </cell>
          <cell r="J177">
            <v>3.93</v>
          </cell>
          <cell r="K177" t="str">
            <v>是</v>
          </cell>
          <cell r="L177">
            <v>3</v>
          </cell>
          <cell r="M177">
            <v>5</v>
          </cell>
          <cell r="S177">
            <v>5</v>
          </cell>
          <cell r="T177">
            <v>0</v>
          </cell>
          <cell r="U177">
            <v>5</v>
          </cell>
          <cell r="V177">
            <v>2</v>
          </cell>
          <cell r="W177">
            <v>2</v>
          </cell>
          <cell r="X177">
            <v>0</v>
          </cell>
          <cell r="Y177">
            <v>0</v>
          </cell>
          <cell r="Z177">
            <v>0</v>
          </cell>
          <cell r="AA177">
            <v>3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J177">
            <v>3</v>
          </cell>
          <cell r="AK177">
            <v>0</v>
          </cell>
          <cell r="AL177">
            <v>7</v>
          </cell>
          <cell r="AM177">
            <v>5</v>
          </cell>
          <cell r="AN177">
            <v>0</v>
          </cell>
        </row>
        <row r="178">
          <cell r="A178" t="str">
            <v>刘树铭</v>
          </cell>
          <cell r="B178" t="str">
            <v>网络运行维护部</v>
          </cell>
          <cell r="C178">
            <v>33086</v>
          </cell>
          <cell r="D178">
            <v>36951</v>
          </cell>
          <cell r="E178">
            <v>42735</v>
          </cell>
          <cell r="F178">
            <v>42736</v>
          </cell>
          <cell r="G178">
            <v>42977</v>
          </cell>
          <cell r="H178">
            <v>43100</v>
          </cell>
          <cell r="I178">
            <v>27.9</v>
          </cell>
          <cell r="J178">
            <v>17.27</v>
          </cell>
          <cell r="K178" t="str">
            <v>是</v>
          </cell>
          <cell r="L178">
            <v>27</v>
          </cell>
          <cell r="M178">
            <v>15</v>
          </cell>
          <cell r="S178">
            <v>15</v>
          </cell>
          <cell r="T178">
            <v>0</v>
          </cell>
          <cell r="U178">
            <v>12</v>
          </cell>
          <cell r="V178">
            <v>7</v>
          </cell>
          <cell r="W178">
            <v>7</v>
          </cell>
          <cell r="X178">
            <v>0</v>
          </cell>
          <cell r="Y178">
            <v>2</v>
          </cell>
          <cell r="Z178">
            <v>1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2</v>
          </cell>
          <cell r="AF178">
            <v>0</v>
          </cell>
          <cell r="AG178">
            <v>0</v>
          </cell>
          <cell r="AH178">
            <v>0</v>
          </cell>
          <cell r="AJ178">
            <v>5</v>
          </cell>
          <cell r="AK178">
            <v>0</v>
          </cell>
          <cell r="AL178">
            <v>23</v>
          </cell>
          <cell r="AM178">
            <v>16</v>
          </cell>
          <cell r="AN178">
            <v>1</v>
          </cell>
        </row>
        <row r="179">
          <cell r="A179" t="str">
            <v>黄少鹏</v>
          </cell>
          <cell r="B179" t="str">
            <v>网络运行维护部</v>
          </cell>
          <cell r="C179">
            <v>37438</v>
          </cell>
          <cell r="D179">
            <v>37438</v>
          </cell>
          <cell r="E179">
            <v>42735</v>
          </cell>
          <cell r="F179">
            <v>42736</v>
          </cell>
          <cell r="G179">
            <v>42977</v>
          </cell>
          <cell r="H179">
            <v>43100</v>
          </cell>
          <cell r="I179">
            <v>15.9</v>
          </cell>
          <cell r="J179">
            <v>15.94</v>
          </cell>
          <cell r="K179" t="str">
            <v>是</v>
          </cell>
          <cell r="L179">
            <v>15</v>
          </cell>
          <cell r="M179">
            <v>10</v>
          </cell>
          <cell r="S179">
            <v>10</v>
          </cell>
          <cell r="T179">
            <v>0</v>
          </cell>
          <cell r="U179">
            <v>13</v>
          </cell>
          <cell r="V179">
            <v>8</v>
          </cell>
          <cell r="W179">
            <v>8</v>
          </cell>
          <cell r="X179">
            <v>1</v>
          </cell>
          <cell r="Y179">
            <v>0</v>
          </cell>
          <cell r="Z179">
            <v>1</v>
          </cell>
          <cell r="AA179">
            <v>0</v>
          </cell>
          <cell r="AB179">
            <v>0</v>
          </cell>
          <cell r="AC179">
            <v>0</v>
          </cell>
          <cell r="AD179">
            <v>1</v>
          </cell>
          <cell r="AE179">
            <v>2</v>
          </cell>
          <cell r="AF179">
            <v>0</v>
          </cell>
          <cell r="AG179">
            <v>0</v>
          </cell>
          <cell r="AH179">
            <v>1</v>
          </cell>
          <cell r="AJ179">
            <v>5</v>
          </cell>
          <cell r="AK179">
            <v>1</v>
          </cell>
          <cell r="AL179">
            <v>18</v>
          </cell>
          <cell r="AM179">
            <v>9</v>
          </cell>
          <cell r="AN179">
            <v>0</v>
          </cell>
        </row>
        <row r="180">
          <cell r="A180" t="str">
            <v>廖岚</v>
          </cell>
          <cell r="B180" t="str">
            <v>网络运行维护部</v>
          </cell>
          <cell r="C180">
            <v>35247</v>
          </cell>
          <cell r="D180">
            <v>35946</v>
          </cell>
          <cell r="E180">
            <v>42735</v>
          </cell>
          <cell r="F180">
            <v>42736</v>
          </cell>
          <cell r="G180">
            <v>42977</v>
          </cell>
          <cell r="H180">
            <v>43100</v>
          </cell>
          <cell r="I180">
            <v>21.9</v>
          </cell>
          <cell r="J180">
            <v>20.03</v>
          </cell>
          <cell r="K180" t="str">
            <v>是</v>
          </cell>
          <cell r="L180">
            <v>21</v>
          </cell>
          <cell r="M180">
            <v>15</v>
          </cell>
          <cell r="S180">
            <v>15</v>
          </cell>
          <cell r="T180">
            <v>2</v>
          </cell>
          <cell r="U180">
            <v>7.5</v>
          </cell>
          <cell r="V180">
            <v>0.5</v>
          </cell>
          <cell r="W180">
            <v>0.5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7</v>
          </cell>
          <cell r="AF180">
            <v>0</v>
          </cell>
          <cell r="AG180">
            <v>0</v>
          </cell>
          <cell r="AH180">
            <v>0</v>
          </cell>
          <cell r="AJ180">
            <v>7</v>
          </cell>
          <cell r="AK180">
            <v>0</v>
          </cell>
          <cell r="AL180">
            <v>17.5</v>
          </cell>
          <cell r="AM180">
            <v>17</v>
          </cell>
          <cell r="AN180">
            <v>2</v>
          </cell>
        </row>
        <row r="181">
          <cell r="A181" t="str">
            <v>向昌海</v>
          </cell>
          <cell r="B181" t="str">
            <v>网络运行维护部</v>
          </cell>
          <cell r="C181">
            <v>32325</v>
          </cell>
          <cell r="D181">
            <v>35490</v>
          </cell>
          <cell r="E181">
            <v>42735</v>
          </cell>
          <cell r="F181">
            <v>42736</v>
          </cell>
          <cell r="G181">
            <v>42977</v>
          </cell>
          <cell r="H181">
            <v>43100</v>
          </cell>
          <cell r="I181">
            <v>29.9</v>
          </cell>
          <cell r="J181">
            <v>21.28</v>
          </cell>
          <cell r="K181" t="str">
            <v>是</v>
          </cell>
          <cell r="L181">
            <v>29</v>
          </cell>
          <cell r="M181">
            <v>15</v>
          </cell>
          <cell r="S181">
            <v>15</v>
          </cell>
          <cell r="T181">
            <v>0</v>
          </cell>
          <cell r="U181">
            <v>7</v>
          </cell>
          <cell r="V181">
            <v>0</v>
          </cell>
          <cell r="W181">
            <v>0</v>
          </cell>
          <cell r="X181">
            <v>5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2</v>
          </cell>
          <cell r="AG181">
            <v>0</v>
          </cell>
          <cell r="AH181">
            <v>0</v>
          </cell>
          <cell r="AJ181">
            <v>7</v>
          </cell>
          <cell r="AK181">
            <v>0</v>
          </cell>
          <cell r="AL181">
            <v>15</v>
          </cell>
          <cell r="AM181">
            <v>15</v>
          </cell>
          <cell r="AN181">
            <v>0</v>
          </cell>
        </row>
        <row r="182">
          <cell r="A182" t="str">
            <v>孙振华</v>
          </cell>
          <cell r="B182" t="str">
            <v>网络运行维护部</v>
          </cell>
          <cell r="C182">
            <v>39283</v>
          </cell>
          <cell r="D182">
            <v>39283</v>
          </cell>
          <cell r="E182">
            <v>42735</v>
          </cell>
          <cell r="F182">
            <v>42736</v>
          </cell>
          <cell r="G182">
            <v>42977</v>
          </cell>
          <cell r="H182">
            <v>43100</v>
          </cell>
          <cell r="I182">
            <v>10.9</v>
          </cell>
          <cell r="J182">
            <v>10.88</v>
          </cell>
          <cell r="K182" t="str">
            <v>是</v>
          </cell>
          <cell r="L182">
            <v>10</v>
          </cell>
          <cell r="M182">
            <v>10</v>
          </cell>
          <cell r="N182">
            <v>200</v>
          </cell>
          <cell r="O182">
            <v>2.74</v>
          </cell>
          <cell r="P182">
            <v>42936</v>
          </cell>
          <cell r="Q182">
            <v>164</v>
          </cell>
          <cell r="R182">
            <v>4.49</v>
          </cell>
          <cell r="S182">
            <v>7.23</v>
          </cell>
          <cell r="T182">
            <v>0</v>
          </cell>
          <cell r="U182">
            <v>5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J182">
            <v>5</v>
          </cell>
          <cell r="AK182">
            <v>0</v>
          </cell>
          <cell r="AL182">
            <v>10.23</v>
          </cell>
          <cell r="AM182">
            <v>10.199999999999999</v>
          </cell>
          <cell r="AN182">
            <v>3</v>
          </cell>
        </row>
        <row r="183">
          <cell r="A183" t="str">
            <v>李毅</v>
          </cell>
          <cell r="B183" t="str">
            <v>网络运行维护部</v>
          </cell>
          <cell r="C183">
            <v>39995</v>
          </cell>
          <cell r="D183">
            <v>39995</v>
          </cell>
          <cell r="E183">
            <v>42735</v>
          </cell>
          <cell r="F183">
            <v>42736</v>
          </cell>
          <cell r="G183">
            <v>42977</v>
          </cell>
          <cell r="H183">
            <v>43100</v>
          </cell>
          <cell r="I183">
            <v>8.9</v>
          </cell>
          <cell r="J183">
            <v>8.93</v>
          </cell>
          <cell r="K183" t="str">
            <v>是</v>
          </cell>
          <cell r="L183">
            <v>8</v>
          </cell>
          <cell r="M183">
            <v>5</v>
          </cell>
          <cell r="S183">
            <v>5</v>
          </cell>
          <cell r="T183">
            <v>0</v>
          </cell>
          <cell r="U183">
            <v>5</v>
          </cell>
          <cell r="V183">
            <v>-6</v>
          </cell>
          <cell r="W183">
            <v>0</v>
          </cell>
          <cell r="X183">
            <v>0</v>
          </cell>
          <cell r="Y183">
            <v>0</v>
          </cell>
          <cell r="Z183">
            <v>5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5</v>
          </cell>
          <cell r="AF183">
            <v>1</v>
          </cell>
          <cell r="AG183">
            <v>0</v>
          </cell>
          <cell r="AH183">
            <v>0</v>
          </cell>
          <cell r="AJ183">
            <v>11</v>
          </cell>
          <cell r="AK183">
            <v>0</v>
          </cell>
          <cell r="AL183">
            <v>2</v>
          </cell>
          <cell r="AM183">
            <v>2</v>
          </cell>
          <cell r="AN183">
            <v>3</v>
          </cell>
        </row>
        <row r="184">
          <cell r="A184" t="str">
            <v>黄远</v>
          </cell>
          <cell r="B184" t="str">
            <v>网络运行维护部</v>
          </cell>
          <cell r="C184">
            <v>36708</v>
          </cell>
          <cell r="D184">
            <v>39479</v>
          </cell>
          <cell r="E184">
            <v>42735</v>
          </cell>
          <cell r="F184">
            <v>42736</v>
          </cell>
          <cell r="G184">
            <v>42977</v>
          </cell>
          <cell r="H184">
            <v>43100</v>
          </cell>
          <cell r="I184">
            <v>17.899999999999999</v>
          </cell>
          <cell r="J184">
            <v>10.35</v>
          </cell>
          <cell r="K184" t="str">
            <v>是</v>
          </cell>
          <cell r="L184">
            <v>17</v>
          </cell>
          <cell r="M184">
            <v>10</v>
          </cell>
          <cell r="S184">
            <v>10</v>
          </cell>
          <cell r="T184">
            <v>0</v>
          </cell>
          <cell r="U184">
            <v>10</v>
          </cell>
          <cell r="V184">
            <v>2</v>
          </cell>
          <cell r="W184">
            <v>2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6</v>
          </cell>
          <cell r="AF184">
            <v>2</v>
          </cell>
          <cell r="AG184">
            <v>0</v>
          </cell>
          <cell r="AH184">
            <v>0</v>
          </cell>
          <cell r="AJ184">
            <v>8</v>
          </cell>
          <cell r="AK184">
            <v>0</v>
          </cell>
          <cell r="AL184">
            <v>12</v>
          </cell>
          <cell r="AM184">
            <v>10</v>
          </cell>
          <cell r="AN184">
            <v>0</v>
          </cell>
        </row>
        <row r="185">
          <cell r="A185" t="str">
            <v>王亚军</v>
          </cell>
          <cell r="B185" t="str">
            <v>网络运行维护部</v>
          </cell>
          <cell r="C185">
            <v>37438</v>
          </cell>
          <cell r="D185">
            <v>37438</v>
          </cell>
          <cell r="E185">
            <v>42735</v>
          </cell>
          <cell r="F185">
            <v>42736</v>
          </cell>
          <cell r="G185">
            <v>42977</v>
          </cell>
          <cell r="H185">
            <v>43100</v>
          </cell>
          <cell r="I185">
            <v>15.9</v>
          </cell>
          <cell r="J185">
            <v>15.94</v>
          </cell>
          <cell r="K185" t="str">
            <v>是</v>
          </cell>
          <cell r="L185">
            <v>15</v>
          </cell>
          <cell r="M185">
            <v>10</v>
          </cell>
          <cell r="S185">
            <v>10</v>
          </cell>
          <cell r="T185">
            <v>0</v>
          </cell>
          <cell r="U185">
            <v>10</v>
          </cell>
          <cell r="V185">
            <v>1</v>
          </cell>
          <cell r="W185">
            <v>1</v>
          </cell>
          <cell r="X185">
            <v>4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</v>
          </cell>
          <cell r="AE185">
            <v>4</v>
          </cell>
          <cell r="AF185">
            <v>0</v>
          </cell>
          <cell r="AG185">
            <v>0</v>
          </cell>
          <cell r="AH185">
            <v>0</v>
          </cell>
          <cell r="AJ185">
            <v>9</v>
          </cell>
          <cell r="AK185">
            <v>0</v>
          </cell>
          <cell r="AL185">
            <v>11</v>
          </cell>
          <cell r="AM185">
            <v>10</v>
          </cell>
          <cell r="AN185">
            <v>0</v>
          </cell>
        </row>
        <row r="186">
          <cell r="A186" t="str">
            <v>何易娟</v>
          </cell>
          <cell r="B186" t="str">
            <v>网络运行维护部</v>
          </cell>
          <cell r="C186">
            <v>39273</v>
          </cell>
          <cell r="D186">
            <v>39264</v>
          </cell>
          <cell r="E186">
            <v>42735</v>
          </cell>
          <cell r="F186">
            <v>42736</v>
          </cell>
          <cell r="G186">
            <v>42977</v>
          </cell>
          <cell r="H186">
            <v>43100</v>
          </cell>
          <cell r="I186">
            <v>10.9</v>
          </cell>
          <cell r="J186">
            <v>10.94</v>
          </cell>
          <cell r="K186" t="str">
            <v>是</v>
          </cell>
          <cell r="L186">
            <v>10</v>
          </cell>
          <cell r="M186">
            <v>10</v>
          </cell>
          <cell r="N186">
            <v>190</v>
          </cell>
          <cell r="O186">
            <v>2.6</v>
          </cell>
          <cell r="P186">
            <v>42926</v>
          </cell>
          <cell r="Q186">
            <v>174</v>
          </cell>
          <cell r="R186">
            <v>4.7699999999999996</v>
          </cell>
          <cell r="S186">
            <v>7.3699999999999992</v>
          </cell>
          <cell r="T186">
            <v>0</v>
          </cell>
          <cell r="U186">
            <v>5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1</v>
          </cell>
          <cell r="AB186">
            <v>1</v>
          </cell>
          <cell r="AC186">
            <v>2</v>
          </cell>
          <cell r="AD186">
            <v>0</v>
          </cell>
          <cell r="AE186">
            <v>0</v>
          </cell>
          <cell r="AF186">
            <v>1</v>
          </cell>
          <cell r="AG186">
            <v>0</v>
          </cell>
          <cell r="AH186">
            <v>0</v>
          </cell>
          <cell r="AJ186">
            <v>5</v>
          </cell>
          <cell r="AK186">
            <v>0</v>
          </cell>
          <cell r="AL186">
            <v>7.3699999999999992</v>
          </cell>
          <cell r="AM186">
            <v>7.4</v>
          </cell>
          <cell r="AN186">
            <v>0</v>
          </cell>
        </row>
        <row r="187">
          <cell r="A187" t="str">
            <v>何伦</v>
          </cell>
          <cell r="B187" t="str">
            <v>网络运行维护部</v>
          </cell>
          <cell r="C187">
            <v>40725</v>
          </cell>
          <cell r="D187">
            <v>40725</v>
          </cell>
          <cell r="E187">
            <v>42735</v>
          </cell>
          <cell r="F187">
            <v>42736</v>
          </cell>
          <cell r="G187">
            <v>42977</v>
          </cell>
          <cell r="H187">
            <v>43100</v>
          </cell>
          <cell r="I187">
            <v>6.9</v>
          </cell>
          <cell r="J187">
            <v>6.93</v>
          </cell>
          <cell r="K187" t="str">
            <v>是</v>
          </cell>
          <cell r="L187">
            <v>6</v>
          </cell>
          <cell r="M187">
            <v>5</v>
          </cell>
          <cell r="S187">
            <v>5</v>
          </cell>
          <cell r="T187">
            <v>0</v>
          </cell>
          <cell r="U187">
            <v>5</v>
          </cell>
          <cell r="V187">
            <v>-2</v>
          </cell>
          <cell r="W187">
            <v>0</v>
          </cell>
          <cell r="X187">
            <v>0</v>
          </cell>
          <cell r="Y187">
            <v>2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5</v>
          </cell>
          <cell r="AG187">
            <v>0</v>
          </cell>
          <cell r="AH187">
            <v>0</v>
          </cell>
          <cell r="AJ187">
            <v>7</v>
          </cell>
          <cell r="AK187">
            <v>0</v>
          </cell>
          <cell r="AL187">
            <v>5</v>
          </cell>
          <cell r="AM187">
            <v>5</v>
          </cell>
          <cell r="AN187">
            <v>2</v>
          </cell>
        </row>
        <row r="188">
          <cell r="A188" t="str">
            <v>李文炬</v>
          </cell>
          <cell r="B188" t="str">
            <v>网络运行维护部</v>
          </cell>
          <cell r="C188">
            <v>40360</v>
          </cell>
          <cell r="D188">
            <v>40744</v>
          </cell>
          <cell r="E188">
            <v>42735</v>
          </cell>
          <cell r="F188">
            <v>42736</v>
          </cell>
          <cell r="G188">
            <v>42977</v>
          </cell>
          <cell r="H188">
            <v>43100</v>
          </cell>
          <cell r="I188">
            <v>7.9</v>
          </cell>
          <cell r="J188">
            <v>6.88</v>
          </cell>
          <cell r="K188" t="str">
            <v>是</v>
          </cell>
          <cell r="L188">
            <v>7</v>
          </cell>
          <cell r="M188">
            <v>5</v>
          </cell>
          <cell r="S188">
            <v>5</v>
          </cell>
          <cell r="T188">
            <v>0</v>
          </cell>
          <cell r="U188">
            <v>5</v>
          </cell>
          <cell r="V188">
            <v>-5</v>
          </cell>
          <cell r="W188">
            <v>0</v>
          </cell>
          <cell r="X188">
            <v>4</v>
          </cell>
          <cell r="Y188">
            <v>2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</v>
          </cell>
          <cell r="AE188">
            <v>2</v>
          </cell>
          <cell r="AF188">
            <v>1</v>
          </cell>
          <cell r="AG188">
            <v>0</v>
          </cell>
          <cell r="AH188">
            <v>0</v>
          </cell>
          <cell r="AJ188">
            <v>10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</row>
        <row r="189">
          <cell r="A189" t="str">
            <v>阳成彦</v>
          </cell>
          <cell r="B189" t="str">
            <v>网络运行维护部</v>
          </cell>
          <cell r="C189">
            <v>40360</v>
          </cell>
          <cell r="D189">
            <v>40360</v>
          </cell>
          <cell r="E189">
            <v>42735</v>
          </cell>
          <cell r="F189">
            <v>42736</v>
          </cell>
          <cell r="G189">
            <v>42977</v>
          </cell>
          <cell r="H189">
            <v>43100</v>
          </cell>
          <cell r="I189">
            <v>7.9</v>
          </cell>
          <cell r="J189">
            <v>7.93</v>
          </cell>
          <cell r="K189" t="str">
            <v>是</v>
          </cell>
          <cell r="L189">
            <v>7</v>
          </cell>
          <cell r="M189">
            <v>5</v>
          </cell>
          <cell r="S189">
            <v>5</v>
          </cell>
          <cell r="T189">
            <v>0</v>
          </cell>
          <cell r="U189">
            <v>5</v>
          </cell>
          <cell r="V189">
            <v>-3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3</v>
          </cell>
          <cell r="AE189">
            <v>5</v>
          </cell>
          <cell r="AF189">
            <v>0</v>
          </cell>
          <cell r="AG189">
            <v>0</v>
          </cell>
          <cell r="AH189">
            <v>0</v>
          </cell>
          <cell r="AJ189">
            <v>8</v>
          </cell>
          <cell r="AK189">
            <v>0</v>
          </cell>
          <cell r="AL189">
            <v>2</v>
          </cell>
          <cell r="AM189">
            <v>2</v>
          </cell>
          <cell r="AN189">
            <v>0</v>
          </cell>
        </row>
        <row r="190">
          <cell r="A190" t="str">
            <v>李潮</v>
          </cell>
          <cell r="B190" t="str">
            <v>网络运行维护部</v>
          </cell>
          <cell r="C190" t="str">
            <v>2014/7/2</v>
          </cell>
          <cell r="D190" t="str">
            <v>2014/7/2</v>
          </cell>
          <cell r="E190">
            <v>42735</v>
          </cell>
          <cell r="F190">
            <v>42736</v>
          </cell>
          <cell r="G190">
            <v>42977</v>
          </cell>
          <cell r="H190">
            <v>43100</v>
          </cell>
          <cell r="I190">
            <v>3.9</v>
          </cell>
          <cell r="J190">
            <v>3.93</v>
          </cell>
          <cell r="K190" t="str">
            <v>是</v>
          </cell>
          <cell r="L190">
            <v>3</v>
          </cell>
          <cell r="M190">
            <v>5</v>
          </cell>
          <cell r="S190">
            <v>5</v>
          </cell>
          <cell r="T190">
            <v>0</v>
          </cell>
          <cell r="U190">
            <v>5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5</v>
          </cell>
          <cell r="AF190">
            <v>0</v>
          </cell>
          <cell r="AG190">
            <v>0</v>
          </cell>
          <cell r="AH190">
            <v>0</v>
          </cell>
          <cell r="AJ190">
            <v>5</v>
          </cell>
          <cell r="AK190">
            <v>0</v>
          </cell>
          <cell r="AL190">
            <v>5</v>
          </cell>
          <cell r="AM190">
            <v>5</v>
          </cell>
          <cell r="AN190">
            <v>0</v>
          </cell>
        </row>
        <row r="191">
          <cell r="A191" t="str">
            <v>楚红俊</v>
          </cell>
          <cell r="B191" t="str">
            <v>网络运行维护部</v>
          </cell>
          <cell r="C191" t="str">
            <v>2014/7/2</v>
          </cell>
          <cell r="D191" t="str">
            <v>2014/7/2</v>
          </cell>
          <cell r="E191">
            <v>42735</v>
          </cell>
          <cell r="F191">
            <v>42736</v>
          </cell>
          <cell r="G191">
            <v>42977</v>
          </cell>
          <cell r="H191">
            <v>43100</v>
          </cell>
          <cell r="I191">
            <v>3.9</v>
          </cell>
          <cell r="J191">
            <v>3.93</v>
          </cell>
          <cell r="K191" t="str">
            <v>是</v>
          </cell>
          <cell r="L191">
            <v>3</v>
          </cell>
          <cell r="M191">
            <v>5</v>
          </cell>
          <cell r="S191">
            <v>5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 t="str">
            <v>-</v>
          </cell>
          <cell r="AC191" t="str">
            <v>-</v>
          </cell>
          <cell r="AD191" t="str">
            <v>-</v>
          </cell>
          <cell r="AE191" t="str">
            <v>-</v>
          </cell>
          <cell r="AF191" t="str">
            <v>-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L191">
            <v>5</v>
          </cell>
          <cell r="AM191">
            <v>5</v>
          </cell>
          <cell r="AN191">
            <v>0</v>
          </cell>
        </row>
        <row r="192">
          <cell r="A192" t="str">
            <v>马志刚</v>
          </cell>
          <cell r="B192" t="str">
            <v>网络运行维护部</v>
          </cell>
          <cell r="C192">
            <v>37803</v>
          </cell>
          <cell r="D192">
            <v>39120</v>
          </cell>
          <cell r="E192">
            <v>42735</v>
          </cell>
          <cell r="F192">
            <v>42736</v>
          </cell>
          <cell r="G192">
            <v>42977</v>
          </cell>
          <cell r="H192">
            <v>43100</v>
          </cell>
          <cell r="I192">
            <v>14.9</v>
          </cell>
          <cell r="J192">
            <v>11.33</v>
          </cell>
          <cell r="K192" t="str">
            <v>是</v>
          </cell>
          <cell r="L192">
            <v>14</v>
          </cell>
          <cell r="M192">
            <v>10</v>
          </cell>
          <cell r="S192">
            <v>10</v>
          </cell>
          <cell r="T192">
            <v>2</v>
          </cell>
          <cell r="U192">
            <v>9</v>
          </cell>
          <cell r="V192">
            <v>-1</v>
          </cell>
          <cell r="W192">
            <v>0</v>
          </cell>
          <cell r="X192">
            <v>0</v>
          </cell>
          <cell r="Y192">
            <v>0</v>
          </cell>
          <cell r="Z192">
            <v>3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7</v>
          </cell>
          <cell r="AF192">
            <v>0</v>
          </cell>
          <cell r="AG192">
            <v>0</v>
          </cell>
          <cell r="AH192">
            <v>0</v>
          </cell>
          <cell r="AJ192">
            <v>10</v>
          </cell>
          <cell r="AK192">
            <v>0</v>
          </cell>
          <cell r="AL192">
            <v>10</v>
          </cell>
          <cell r="AM192">
            <v>10</v>
          </cell>
          <cell r="AN192">
            <v>1</v>
          </cell>
        </row>
        <row r="193">
          <cell r="A193" t="str">
            <v>李稣明</v>
          </cell>
          <cell r="B193" t="str">
            <v>网络运行维护部</v>
          </cell>
          <cell r="C193">
            <v>39234</v>
          </cell>
          <cell r="D193">
            <v>39234</v>
          </cell>
          <cell r="E193">
            <v>42735</v>
          </cell>
          <cell r="F193">
            <v>42736</v>
          </cell>
          <cell r="G193">
            <v>42977</v>
          </cell>
          <cell r="H193">
            <v>43100</v>
          </cell>
          <cell r="I193">
            <v>11</v>
          </cell>
          <cell r="J193">
            <v>11.02</v>
          </cell>
          <cell r="K193" t="str">
            <v>是</v>
          </cell>
          <cell r="L193">
            <v>10</v>
          </cell>
          <cell r="M193">
            <v>10</v>
          </cell>
          <cell r="N193">
            <v>151</v>
          </cell>
          <cell r="O193">
            <v>2.0699999999999998</v>
          </cell>
          <cell r="P193">
            <v>42887</v>
          </cell>
          <cell r="Q193">
            <v>213</v>
          </cell>
          <cell r="R193">
            <v>5.84</v>
          </cell>
          <cell r="S193">
            <v>7.91</v>
          </cell>
          <cell r="T193">
            <v>0</v>
          </cell>
          <cell r="U193">
            <v>0</v>
          </cell>
          <cell r="V193">
            <v>-8</v>
          </cell>
          <cell r="W193">
            <v>0</v>
          </cell>
          <cell r="X193">
            <v>2</v>
          </cell>
          <cell r="Y193">
            <v>0</v>
          </cell>
          <cell r="Z193">
            <v>0</v>
          </cell>
          <cell r="AA193">
            <v>6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J193">
            <v>8</v>
          </cell>
          <cell r="AK193">
            <v>0</v>
          </cell>
          <cell r="AL193">
            <v>-8.9999999999999858E-2</v>
          </cell>
          <cell r="AM193">
            <v>-0.1</v>
          </cell>
          <cell r="AN193">
            <v>0</v>
          </cell>
        </row>
        <row r="194">
          <cell r="A194" t="str">
            <v>张顺</v>
          </cell>
          <cell r="B194" t="str">
            <v>网络运行维护部</v>
          </cell>
          <cell r="C194" t="str">
            <v>2014/7/2</v>
          </cell>
          <cell r="D194" t="str">
            <v>2014/7/2</v>
          </cell>
          <cell r="E194">
            <v>42735</v>
          </cell>
          <cell r="F194">
            <v>42736</v>
          </cell>
          <cell r="G194">
            <v>42977</v>
          </cell>
          <cell r="H194">
            <v>43100</v>
          </cell>
          <cell r="I194">
            <v>3.9</v>
          </cell>
          <cell r="J194">
            <v>3.93</v>
          </cell>
          <cell r="K194" t="str">
            <v>是</v>
          </cell>
          <cell r="L194">
            <v>3</v>
          </cell>
          <cell r="M194">
            <v>5</v>
          </cell>
          <cell r="S194">
            <v>5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L194">
            <v>5</v>
          </cell>
          <cell r="AM194">
            <v>5</v>
          </cell>
          <cell r="AN194">
            <v>0</v>
          </cell>
        </row>
        <row r="195">
          <cell r="A195" t="str">
            <v>刘甫琴</v>
          </cell>
          <cell r="B195" t="str">
            <v>网络运行维护部</v>
          </cell>
          <cell r="C195">
            <v>37438</v>
          </cell>
          <cell r="D195">
            <v>37438</v>
          </cell>
          <cell r="E195">
            <v>42735</v>
          </cell>
          <cell r="F195">
            <v>42736</v>
          </cell>
          <cell r="G195">
            <v>42977</v>
          </cell>
          <cell r="H195">
            <v>43100</v>
          </cell>
          <cell r="I195">
            <v>15.9</v>
          </cell>
          <cell r="J195">
            <v>15.94</v>
          </cell>
          <cell r="K195" t="str">
            <v>是</v>
          </cell>
          <cell r="L195">
            <v>15</v>
          </cell>
          <cell r="M195">
            <v>10</v>
          </cell>
          <cell r="S195">
            <v>10</v>
          </cell>
          <cell r="T195">
            <v>0</v>
          </cell>
          <cell r="U195">
            <v>10</v>
          </cell>
          <cell r="V195">
            <v>8</v>
          </cell>
          <cell r="W195">
            <v>8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J195">
            <v>2</v>
          </cell>
          <cell r="AK195">
            <v>0</v>
          </cell>
          <cell r="AL195">
            <v>20</v>
          </cell>
          <cell r="AM195">
            <v>12</v>
          </cell>
          <cell r="AN195">
            <v>2</v>
          </cell>
        </row>
        <row r="196">
          <cell r="A196" t="str">
            <v>陈向丽</v>
          </cell>
          <cell r="B196" t="str">
            <v>网络运行维护部</v>
          </cell>
          <cell r="C196">
            <v>38565</v>
          </cell>
          <cell r="D196">
            <v>39142</v>
          </cell>
          <cell r="E196">
            <v>42735</v>
          </cell>
          <cell r="F196">
            <v>42736</v>
          </cell>
          <cell r="G196">
            <v>42977</v>
          </cell>
          <cell r="H196">
            <v>43100</v>
          </cell>
          <cell r="I196">
            <v>12.9</v>
          </cell>
          <cell r="J196">
            <v>11.27</v>
          </cell>
          <cell r="K196" t="str">
            <v>是</v>
          </cell>
          <cell r="L196">
            <v>12</v>
          </cell>
          <cell r="M196">
            <v>10</v>
          </cell>
          <cell r="S196">
            <v>10</v>
          </cell>
          <cell r="T196">
            <v>0</v>
          </cell>
          <cell r="U196">
            <v>10</v>
          </cell>
          <cell r="V196">
            <v>8</v>
          </cell>
          <cell r="W196">
            <v>8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2</v>
          </cell>
          <cell r="AF196">
            <v>0</v>
          </cell>
          <cell r="AG196">
            <v>0</v>
          </cell>
          <cell r="AH196">
            <v>0</v>
          </cell>
          <cell r="AJ196">
            <v>2</v>
          </cell>
          <cell r="AK196">
            <v>0</v>
          </cell>
          <cell r="AL196">
            <v>21</v>
          </cell>
          <cell r="AM196">
            <v>13</v>
          </cell>
          <cell r="AN196">
            <v>3</v>
          </cell>
        </row>
        <row r="197">
          <cell r="A197" t="str">
            <v>梁红英</v>
          </cell>
          <cell r="B197" t="str">
            <v>网络运行维护部</v>
          </cell>
          <cell r="C197">
            <v>34881</v>
          </cell>
          <cell r="D197">
            <v>35796</v>
          </cell>
          <cell r="E197">
            <v>42735</v>
          </cell>
          <cell r="F197">
            <v>42736</v>
          </cell>
          <cell r="G197">
            <v>42977</v>
          </cell>
          <cell r="H197">
            <v>43100</v>
          </cell>
          <cell r="I197">
            <v>22.9</v>
          </cell>
          <cell r="J197">
            <v>20.440000000000001</v>
          </cell>
          <cell r="K197" t="str">
            <v>是</v>
          </cell>
          <cell r="L197">
            <v>22</v>
          </cell>
          <cell r="M197">
            <v>15</v>
          </cell>
          <cell r="S197">
            <v>15</v>
          </cell>
          <cell r="T197">
            <v>0</v>
          </cell>
          <cell r="U197">
            <v>3</v>
          </cell>
          <cell r="V197">
            <v>-4</v>
          </cell>
          <cell r="W197">
            <v>0</v>
          </cell>
          <cell r="X197">
            <v>0</v>
          </cell>
          <cell r="Y197">
            <v>1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4</v>
          </cell>
          <cell r="AF197">
            <v>2</v>
          </cell>
          <cell r="AG197">
            <v>0</v>
          </cell>
          <cell r="AH197">
            <v>0</v>
          </cell>
          <cell r="AJ197">
            <v>7</v>
          </cell>
          <cell r="AK197">
            <v>0</v>
          </cell>
          <cell r="AL197">
            <v>11</v>
          </cell>
          <cell r="AM197">
            <v>11</v>
          </cell>
          <cell r="AN197">
            <v>0</v>
          </cell>
        </row>
        <row r="198">
          <cell r="A198" t="str">
            <v>叶海霞</v>
          </cell>
          <cell r="B198" t="str">
            <v>网络运行维护部</v>
          </cell>
          <cell r="C198">
            <v>37073</v>
          </cell>
          <cell r="D198">
            <v>37073</v>
          </cell>
          <cell r="E198">
            <v>42735</v>
          </cell>
          <cell r="F198">
            <v>42736</v>
          </cell>
          <cell r="G198">
            <v>42977</v>
          </cell>
          <cell r="H198">
            <v>43100</v>
          </cell>
          <cell r="I198">
            <v>16.899999999999999</v>
          </cell>
          <cell r="J198">
            <v>16.940000000000001</v>
          </cell>
          <cell r="K198" t="str">
            <v>是</v>
          </cell>
          <cell r="L198">
            <v>16</v>
          </cell>
          <cell r="M198">
            <v>10</v>
          </cell>
          <cell r="S198">
            <v>10</v>
          </cell>
          <cell r="T198">
            <v>0</v>
          </cell>
          <cell r="U198">
            <v>10</v>
          </cell>
          <cell r="V198">
            <v>1</v>
          </cell>
          <cell r="W198">
            <v>1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</v>
          </cell>
          <cell r="AE198">
            <v>6</v>
          </cell>
          <cell r="AF198">
            <v>0</v>
          </cell>
          <cell r="AG198">
            <v>2</v>
          </cell>
          <cell r="AH198">
            <v>0</v>
          </cell>
          <cell r="AJ198">
            <v>9</v>
          </cell>
          <cell r="AK198">
            <v>0</v>
          </cell>
          <cell r="AL198">
            <v>11</v>
          </cell>
          <cell r="AM198">
            <v>10</v>
          </cell>
          <cell r="AN198">
            <v>0</v>
          </cell>
        </row>
        <row r="199">
          <cell r="A199" t="str">
            <v>刘红</v>
          </cell>
          <cell r="B199" t="str">
            <v>网络运行维护部</v>
          </cell>
          <cell r="C199">
            <v>39630</v>
          </cell>
          <cell r="D199">
            <v>40388</v>
          </cell>
          <cell r="E199">
            <v>42735</v>
          </cell>
          <cell r="F199">
            <v>42736</v>
          </cell>
          <cell r="G199">
            <v>42977</v>
          </cell>
          <cell r="H199">
            <v>43100</v>
          </cell>
          <cell r="I199">
            <v>9.9</v>
          </cell>
          <cell r="J199">
            <v>7.86</v>
          </cell>
          <cell r="K199" t="str">
            <v>是</v>
          </cell>
          <cell r="L199">
            <v>9</v>
          </cell>
          <cell r="M199">
            <v>5</v>
          </cell>
          <cell r="S199">
            <v>5</v>
          </cell>
          <cell r="T199">
            <v>0</v>
          </cell>
          <cell r="U199">
            <v>5</v>
          </cell>
          <cell r="V199">
            <v>0</v>
          </cell>
          <cell r="W199">
            <v>0</v>
          </cell>
          <cell r="X199">
            <v>5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J199">
            <v>5</v>
          </cell>
          <cell r="AK199">
            <v>0</v>
          </cell>
          <cell r="AL199">
            <v>5</v>
          </cell>
          <cell r="AM199">
            <v>5</v>
          </cell>
          <cell r="AN199">
            <v>0</v>
          </cell>
        </row>
        <row r="200">
          <cell r="A200" t="str">
            <v>黄利群</v>
          </cell>
          <cell r="B200" t="str">
            <v>网络运行维护部</v>
          </cell>
          <cell r="C200">
            <v>39272</v>
          </cell>
          <cell r="D200">
            <v>39272</v>
          </cell>
          <cell r="E200">
            <v>42735</v>
          </cell>
          <cell r="F200">
            <v>42736</v>
          </cell>
          <cell r="G200">
            <v>42977</v>
          </cell>
          <cell r="H200">
            <v>43100</v>
          </cell>
          <cell r="I200">
            <v>10.9</v>
          </cell>
          <cell r="J200">
            <v>10.92</v>
          </cell>
          <cell r="K200" t="str">
            <v>是</v>
          </cell>
          <cell r="L200">
            <v>10</v>
          </cell>
          <cell r="M200">
            <v>10</v>
          </cell>
          <cell r="N200">
            <v>189</v>
          </cell>
          <cell r="O200">
            <v>2.59</v>
          </cell>
          <cell r="P200">
            <v>42925</v>
          </cell>
          <cell r="Q200">
            <v>175</v>
          </cell>
          <cell r="R200">
            <v>4.79</v>
          </cell>
          <cell r="S200">
            <v>7.38</v>
          </cell>
          <cell r="T200">
            <v>0</v>
          </cell>
          <cell r="U200">
            <v>1</v>
          </cell>
          <cell r="V200">
            <v>-6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2</v>
          </cell>
          <cell r="AB200">
            <v>0</v>
          </cell>
          <cell r="AC200">
            <v>0</v>
          </cell>
          <cell r="AD200">
            <v>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J200">
            <v>7</v>
          </cell>
          <cell r="AK200">
            <v>0</v>
          </cell>
          <cell r="AL200">
            <v>4.38</v>
          </cell>
          <cell r="AM200">
            <v>4.4000000000000004</v>
          </cell>
          <cell r="AN200">
            <v>3</v>
          </cell>
        </row>
        <row r="201">
          <cell r="A201" t="str">
            <v>蔡志成</v>
          </cell>
          <cell r="B201" t="str">
            <v>网络运行维护部</v>
          </cell>
          <cell r="C201">
            <v>39995</v>
          </cell>
          <cell r="D201">
            <v>39995</v>
          </cell>
          <cell r="E201">
            <v>42735</v>
          </cell>
          <cell r="F201">
            <v>42736</v>
          </cell>
          <cell r="G201">
            <v>42977</v>
          </cell>
          <cell r="H201">
            <v>43100</v>
          </cell>
          <cell r="I201">
            <v>8.9</v>
          </cell>
          <cell r="J201">
            <v>8.93</v>
          </cell>
          <cell r="K201" t="str">
            <v>是</v>
          </cell>
          <cell r="L201">
            <v>8</v>
          </cell>
          <cell r="M201">
            <v>5</v>
          </cell>
          <cell r="S201">
            <v>5</v>
          </cell>
          <cell r="T201">
            <v>0</v>
          </cell>
          <cell r="U201">
            <v>5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5</v>
          </cell>
          <cell r="AF201">
            <v>0</v>
          </cell>
          <cell r="AG201">
            <v>0</v>
          </cell>
          <cell r="AH201">
            <v>0</v>
          </cell>
          <cell r="AJ201">
            <v>5</v>
          </cell>
          <cell r="AK201">
            <v>0</v>
          </cell>
          <cell r="AL201">
            <v>8</v>
          </cell>
          <cell r="AM201">
            <v>8</v>
          </cell>
          <cell r="AN201">
            <v>3</v>
          </cell>
        </row>
        <row r="202">
          <cell r="A202" t="str">
            <v>李君洪</v>
          </cell>
          <cell r="B202" t="str">
            <v>网络运行维护部</v>
          </cell>
          <cell r="C202">
            <v>37438</v>
          </cell>
          <cell r="D202">
            <v>37438</v>
          </cell>
          <cell r="E202">
            <v>42735</v>
          </cell>
          <cell r="F202">
            <v>42736</v>
          </cell>
          <cell r="G202">
            <v>42977</v>
          </cell>
          <cell r="H202">
            <v>43100</v>
          </cell>
          <cell r="I202">
            <v>15.9</v>
          </cell>
          <cell r="J202">
            <v>15.94</v>
          </cell>
          <cell r="K202" t="str">
            <v>是</v>
          </cell>
          <cell r="L202">
            <v>15</v>
          </cell>
          <cell r="M202">
            <v>10</v>
          </cell>
          <cell r="S202">
            <v>10</v>
          </cell>
          <cell r="T202">
            <v>0</v>
          </cell>
          <cell r="U202">
            <v>10</v>
          </cell>
          <cell r="V202">
            <v>2</v>
          </cell>
          <cell r="W202">
            <v>2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4</v>
          </cell>
          <cell r="AE202">
            <v>4</v>
          </cell>
          <cell r="AF202">
            <v>0</v>
          </cell>
          <cell r="AG202">
            <v>0</v>
          </cell>
          <cell r="AH202">
            <v>0</v>
          </cell>
          <cell r="AJ202">
            <v>8</v>
          </cell>
          <cell r="AK202">
            <v>0</v>
          </cell>
          <cell r="AL202">
            <v>15</v>
          </cell>
          <cell r="AM202">
            <v>13</v>
          </cell>
          <cell r="AN202">
            <v>3</v>
          </cell>
        </row>
        <row r="203">
          <cell r="A203" t="str">
            <v>林健标</v>
          </cell>
          <cell r="B203" t="str">
            <v>网络运行维护部</v>
          </cell>
          <cell r="C203">
            <v>40389</v>
          </cell>
          <cell r="D203">
            <v>40389</v>
          </cell>
          <cell r="E203">
            <v>42735</v>
          </cell>
          <cell r="F203">
            <v>42736</v>
          </cell>
          <cell r="G203">
            <v>42977</v>
          </cell>
          <cell r="H203">
            <v>43100</v>
          </cell>
          <cell r="I203">
            <v>7.9</v>
          </cell>
          <cell r="J203">
            <v>7.85</v>
          </cell>
          <cell r="K203" t="str">
            <v>是</v>
          </cell>
          <cell r="L203">
            <v>7</v>
          </cell>
          <cell r="M203">
            <v>5</v>
          </cell>
          <cell r="S203">
            <v>5</v>
          </cell>
          <cell r="T203">
            <v>0</v>
          </cell>
          <cell r="U203">
            <v>5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5</v>
          </cell>
          <cell r="AF203">
            <v>0</v>
          </cell>
          <cell r="AG203">
            <v>0</v>
          </cell>
          <cell r="AH203">
            <v>0</v>
          </cell>
          <cell r="AJ203">
            <v>5</v>
          </cell>
          <cell r="AK203">
            <v>0</v>
          </cell>
          <cell r="AL203">
            <v>6</v>
          </cell>
          <cell r="AM203">
            <v>6</v>
          </cell>
          <cell r="AN203">
            <v>1</v>
          </cell>
        </row>
        <row r="204">
          <cell r="A204" t="str">
            <v>彭小贞</v>
          </cell>
          <cell r="B204" t="str">
            <v>网络运行维护部</v>
          </cell>
          <cell r="C204">
            <v>32325</v>
          </cell>
          <cell r="D204">
            <v>35796</v>
          </cell>
          <cell r="E204">
            <v>42735</v>
          </cell>
          <cell r="F204">
            <v>42736</v>
          </cell>
          <cell r="G204">
            <v>42977</v>
          </cell>
          <cell r="H204">
            <v>43100</v>
          </cell>
          <cell r="I204">
            <v>29.9</v>
          </cell>
          <cell r="J204">
            <v>20.440000000000001</v>
          </cell>
          <cell r="K204" t="str">
            <v>是</v>
          </cell>
          <cell r="L204">
            <v>29</v>
          </cell>
          <cell r="M204">
            <v>15</v>
          </cell>
          <cell r="S204">
            <v>15</v>
          </cell>
          <cell r="T204">
            <v>0</v>
          </cell>
          <cell r="U204">
            <v>15</v>
          </cell>
          <cell r="V204">
            <v>12</v>
          </cell>
          <cell r="W204">
            <v>12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1</v>
          </cell>
          <cell r="AC204">
            <v>0</v>
          </cell>
          <cell r="AD204">
            <v>1</v>
          </cell>
          <cell r="AE204">
            <v>0</v>
          </cell>
          <cell r="AF204">
            <v>1</v>
          </cell>
          <cell r="AG204">
            <v>0</v>
          </cell>
          <cell r="AH204">
            <v>1</v>
          </cell>
          <cell r="AJ204">
            <v>3</v>
          </cell>
          <cell r="AK204">
            <v>1</v>
          </cell>
          <cell r="AL204">
            <v>27</v>
          </cell>
          <cell r="AM204">
            <v>14</v>
          </cell>
          <cell r="AN204">
            <v>0</v>
          </cell>
        </row>
        <row r="205">
          <cell r="A205" t="str">
            <v>洪光</v>
          </cell>
          <cell r="B205" t="str">
            <v>网络运行维护部</v>
          </cell>
          <cell r="C205">
            <v>41091</v>
          </cell>
          <cell r="D205">
            <v>41091</v>
          </cell>
          <cell r="E205">
            <v>42735</v>
          </cell>
          <cell r="F205">
            <v>42736</v>
          </cell>
          <cell r="G205">
            <v>42977</v>
          </cell>
          <cell r="H205">
            <v>43100</v>
          </cell>
          <cell r="I205">
            <v>5.9</v>
          </cell>
          <cell r="J205">
            <v>5.93</v>
          </cell>
          <cell r="K205" t="str">
            <v>是</v>
          </cell>
          <cell r="L205">
            <v>5</v>
          </cell>
          <cell r="M205">
            <v>5</v>
          </cell>
          <cell r="S205">
            <v>5</v>
          </cell>
          <cell r="T205">
            <v>0</v>
          </cell>
          <cell r="U205">
            <v>5</v>
          </cell>
          <cell r="V205">
            <v>0</v>
          </cell>
          <cell r="W205">
            <v>0</v>
          </cell>
          <cell r="X205">
            <v>4</v>
          </cell>
          <cell r="Y205">
            <v>1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J205">
            <v>5</v>
          </cell>
          <cell r="AK205">
            <v>0</v>
          </cell>
          <cell r="AL205">
            <v>5</v>
          </cell>
          <cell r="AM205">
            <v>5</v>
          </cell>
          <cell r="AN205">
            <v>0</v>
          </cell>
        </row>
        <row r="206">
          <cell r="A206" t="str">
            <v>张晓斌</v>
          </cell>
          <cell r="B206" t="str">
            <v>网络优化中心</v>
          </cell>
          <cell r="C206" t="str">
            <v>2014/7/2</v>
          </cell>
          <cell r="D206" t="str">
            <v>2014/7/2</v>
          </cell>
          <cell r="E206">
            <v>42735</v>
          </cell>
          <cell r="F206">
            <v>42736</v>
          </cell>
          <cell r="G206">
            <v>42977</v>
          </cell>
          <cell r="H206">
            <v>43100</v>
          </cell>
          <cell r="I206">
            <v>3.9</v>
          </cell>
          <cell r="J206">
            <v>3.93</v>
          </cell>
          <cell r="K206" t="str">
            <v>是</v>
          </cell>
          <cell r="L206">
            <v>3</v>
          </cell>
          <cell r="M206">
            <v>5</v>
          </cell>
          <cell r="S206">
            <v>5</v>
          </cell>
          <cell r="T206">
            <v>0</v>
          </cell>
          <cell r="U206">
            <v>5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5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J206">
            <v>5</v>
          </cell>
          <cell r="AK206">
            <v>0</v>
          </cell>
          <cell r="AL206">
            <v>5</v>
          </cell>
          <cell r="AM206">
            <v>5</v>
          </cell>
          <cell r="AN206">
            <v>0</v>
          </cell>
        </row>
        <row r="207">
          <cell r="A207" t="str">
            <v>刘辕</v>
          </cell>
          <cell r="B207" t="str">
            <v>网络优化中心</v>
          </cell>
          <cell r="C207">
            <v>39995</v>
          </cell>
          <cell r="D207">
            <v>39995</v>
          </cell>
          <cell r="E207">
            <v>42735</v>
          </cell>
          <cell r="F207">
            <v>42736</v>
          </cell>
          <cell r="G207">
            <v>42977</v>
          </cell>
          <cell r="H207">
            <v>43100</v>
          </cell>
          <cell r="I207">
            <v>8.9</v>
          </cell>
          <cell r="J207">
            <v>8.93</v>
          </cell>
          <cell r="K207" t="str">
            <v>是</v>
          </cell>
          <cell r="L207">
            <v>8</v>
          </cell>
          <cell r="M207">
            <v>5</v>
          </cell>
          <cell r="S207">
            <v>5</v>
          </cell>
          <cell r="T207">
            <v>0</v>
          </cell>
          <cell r="U207">
            <v>5</v>
          </cell>
          <cell r="V207">
            <v>-6</v>
          </cell>
          <cell r="W207">
            <v>0</v>
          </cell>
          <cell r="X207">
            <v>3</v>
          </cell>
          <cell r="Y207">
            <v>0</v>
          </cell>
          <cell r="Z207">
            <v>0</v>
          </cell>
          <cell r="AA207">
            <v>0</v>
          </cell>
          <cell r="AB207">
            <v>3</v>
          </cell>
          <cell r="AC207">
            <v>2</v>
          </cell>
          <cell r="AD207">
            <v>0</v>
          </cell>
          <cell r="AE207">
            <v>0</v>
          </cell>
          <cell r="AF207">
            <v>1</v>
          </cell>
          <cell r="AG207">
            <v>2</v>
          </cell>
          <cell r="AH207">
            <v>0</v>
          </cell>
          <cell r="AJ207">
            <v>11</v>
          </cell>
          <cell r="AK207">
            <v>0</v>
          </cell>
          <cell r="AL207">
            <v>2</v>
          </cell>
          <cell r="AM207">
            <v>2</v>
          </cell>
          <cell r="AN207">
            <v>3</v>
          </cell>
        </row>
        <row r="208">
          <cell r="A208" t="str">
            <v>李臻</v>
          </cell>
          <cell r="B208" t="str">
            <v>网络优化中心</v>
          </cell>
          <cell r="C208">
            <v>41091</v>
          </cell>
          <cell r="D208">
            <v>41091</v>
          </cell>
          <cell r="E208">
            <v>42735</v>
          </cell>
          <cell r="F208">
            <v>42736</v>
          </cell>
          <cell r="G208">
            <v>42977</v>
          </cell>
          <cell r="H208">
            <v>43100</v>
          </cell>
          <cell r="I208">
            <v>5.9</v>
          </cell>
          <cell r="J208">
            <v>5.93</v>
          </cell>
          <cell r="K208" t="str">
            <v>是</v>
          </cell>
          <cell r="L208">
            <v>5</v>
          </cell>
          <cell r="M208">
            <v>5</v>
          </cell>
          <cell r="S208">
            <v>5</v>
          </cell>
          <cell r="T208">
            <v>0</v>
          </cell>
          <cell r="U208">
            <v>5</v>
          </cell>
          <cell r="V208">
            <v>2</v>
          </cell>
          <cell r="W208">
            <v>2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1</v>
          </cell>
          <cell r="AC208">
            <v>2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J208">
            <v>3</v>
          </cell>
          <cell r="AK208">
            <v>0</v>
          </cell>
          <cell r="AL208">
            <v>10</v>
          </cell>
          <cell r="AM208">
            <v>8</v>
          </cell>
          <cell r="AN208">
            <v>3</v>
          </cell>
        </row>
        <row r="209">
          <cell r="A209" t="str">
            <v>魏竹梅</v>
          </cell>
          <cell r="B209" t="str">
            <v>网络优化中心</v>
          </cell>
          <cell r="C209">
            <v>41091</v>
          </cell>
          <cell r="D209">
            <v>41091</v>
          </cell>
          <cell r="E209">
            <v>42735</v>
          </cell>
          <cell r="F209">
            <v>42736</v>
          </cell>
          <cell r="G209">
            <v>42977</v>
          </cell>
          <cell r="H209">
            <v>43100</v>
          </cell>
          <cell r="I209">
            <v>5.9</v>
          </cell>
          <cell r="J209">
            <v>5.93</v>
          </cell>
          <cell r="K209" t="str">
            <v>是</v>
          </cell>
          <cell r="L209">
            <v>5</v>
          </cell>
          <cell r="M209">
            <v>5</v>
          </cell>
          <cell r="S209">
            <v>5</v>
          </cell>
          <cell r="T209">
            <v>0</v>
          </cell>
          <cell r="U209">
            <v>5</v>
          </cell>
          <cell r="V209">
            <v>-4</v>
          </cell>
          <cell r="W209">
            <v>0</v>
          </cell>
          <cell r="X209">
            <v>1</v>
          </cell>
          <cell r="Y209">
            <v>0</v>
          </cell>
          <cell r="Z209">
            <v>0</v>
          </cell>
          <cell r="AA209">
            <v>1</v>
          </cell>
          <cell r="AB209">
            <v>6</v>
          </cell>
          <cell r="AC209">
            <v>1</v>
          </cell>
          <cell r="AD209">
            <v>0</v>
          </cell>
          <cell r="AE209">
            <v>0</v>
          </cell>
          <cell r="AF209" t="str">
            <v>-</v>
          </cell>
          <cell r="AG209">
            <v>0</v>
          </cell>
          <cell r="AH209">
            <v>0</v>
          </cell>
          <cell r="AJ209">
            <v>9</v>
          </cell>
          <cell r="AK209">
            <v>0</v>
          </cell>
          <cell r="AL209">
            <v>1</v>
          </cell>
          <cell r="AM209">
            <v>1</v>
          </cell>
          <cell r="AN209">
            <v>0</v>
          </cell>
        </row>
        <row r="210">
          <cell r="A210" t="str">
            <v>李池海</v>
          </cell>
          <cell r="B210" t="str">
            <v>网络优化中心</v>
          </cell>
          <cell r="C210">
            <v>41456</v>
          </cell>
          <cell r="D210">
            <v>41456</v>
          </cell>
          <cell r="E210">
            <v>42735</v>
          </cell>
          <cell r="F210">
            <v>42736</v>
          </cell>
          <cell r="G210">
            <v>42977</v>
          </cell>
          <cell r="H210">
            <v>43100</v>
          </cell>
          <cell r="I210">
            <v>4.9000000000000004</v>
          </cell>
          <cell r="J210">
            <v>4.93</v>
          </cell>
          <cell r="K210" t="str">
            <v>是</v>
          </cell>
          <cell r="L210">
            <v>4</v>
          </cell>
          <cell r="M210">
            <v>5</v>
          </cell>
          <cell r="S210">
            <v>5</v>
          </cell>
          <cell r="T210">
            <v>0</v>
          </cell>
          <cell r="U210">
            <v>5</v>
          </cell>
          <cell r="V210">
            <v>1</v>
          </cell>
          <cell r="W210">
            <v>1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4</v>
          </cell>
          <cell r="AF210">
            <v>0</v>
          </cell>
          <cell r="AG210">
            <v>0</v>
          </cell>
          <cell r="AH210">
            <v>0</v>
          </cell>
          <cell r="AJ210">
            <v>4</v>
          </cell>
          <cell r="AK210">
            <v>0</v>
          </cell>
          <cell r="AL210">
            <v>6</v>
          </cell>
          <cell r="AM210">
            <v>5</v>
          </cell>
          <cell r="AN210">
            <v>0</v>
          </cell>
        </row>
        <row r="211">
          <cell r="A211" t="str">
            <v>曾栋</v>
          </cell>
          <cell r="B211" t="str">
            <v>网络优化中心</v>
          </cell>
          <cell r="C211">
            <v>40360</v>
          </cell>
          <cell r="D211">
            <v>40360</v>
          </cell>
          <cell r="E211">
            <v>42735</v>
          </cell>
          <cell r="F211">
            <v>42736</v>
          </cell>
          <cell r="G211">
            <v>42977</v>
          </cell>
          <cell r="H211">
            <v>43100</v>
          </cell>
          <cell r="I211">
            <v>7.9</v>
          </cell>
          <cell r="J211">
            <v>7.93</v>
          </cell>
          <cell r="K211" t="str">
            <v>是</v>
          </cell>
          <cell r="L211">
            <v>7</v>
          </cell>
          <cell r="M211">
            <v>5</v>
          </cell>
          <cell r="S211">
            <v>5</v>
          </cell>
          <cell r="T211">
            <v>0</v>
          </cell>
          <cell r="U211">
            <v>5</v>
          </cell>
          <cell r="V211">
            <v>5</v>
          </cell>
          <cell r="W211">
            <v>5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L211">
            <v>13</v>
          </cell>
          <cell r="AM211">
            <v>8</v>
          </cell>
          <cell r="AN211">
            <v>3</v>
          </cell>
        </row>
        <row r="212">
          <cell r="A212" t="str">
            <v>黄志良</v>
          </cell>
          <cell r="B212" t="str">
            <v>网络优化中心</v>
          </cell>
          <cell r="C212">
            <v>41456</v>
          </cell>
          <cell r="D212">
            <v>41456</v>
          </cell>
          <cell r="E212">
            <v>42735</v>
          </cell>
          <cell r="F212">
            <v>42736</v>
          </cell>
          <cell r="G212">
            <v>42977</v>
          </cell>
          <cell r="H212">
            <v>43100</v>
          </cell>
          <cell r="I212">
            <v>4.9000000000000004</v>
          </cell>
          <cell r="J212">
            <v>4.93</v>
          </cell>
          <cell r="K212" t="str">
            <v>是</v>
          </cell>
          <cell r="L212">
            <v>4</v>
          </cell>
          <cell r="M212">
            <v>5</v>
          </cell>
          <cell r="S212">
            <v>5</v>
          </cell>
          <cell r="T212">
            <v>0</v>
          </cell>
          <cell r="U212">
            <v>2</v>
          </cell>
          <cell r="V212">
            <v>1</v>
          </cell>
          <cell r="W212">
            <v>1</v>
          </cell>
          <cell r="X212">
            <v>1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J212">
            <v>1</v>
          </cell>
          <cell r="AK212">
            <v>0</v>
          </cell>
          <cell r="AL212">
            <v>6</v>
          </cell>
          <cell r="AM212">
            <v>5</v>
          </cell>
          <cell r="AN212">
            <v>0</v>
          </cell>
        </row>
        <row r="213">
          <cell r="A213" t="str">
            <v>王芳</v>
          </cell>
          <cell r="B213" t="str">
            <v>网络优化中心</v>
          </cell>
          <cell r="C213">
            <v>41747</v>
          </cell>
          <cell r="D213">
            <v>41747</v>
          </cell>
          <cell r="E213">
            <v>42735</v>
          </cell>
          <cell r="F213">
            <v>42736</v>
          </cell>
          <cell r="G213">
            <v>42977</v>
          </cell>
          <cell r="H213">
            <v>43100</v>
          </cell>
          <cell r="I213">
            <v>4.0999999999999996</v>
          </cell>
          <cell r="J213">
            <v>4.13</v>
          </cell>
          <cell r="K213" t="str">
            <v>是</v>
          </cell>
          <cell r="L213">
            <v>3</v>
          </cell>
          <cell r="M213">
            <v>5</v>
          </cell>
          <cell r="S213">
            <v>5</v>
          </cell>
          <cell r="T213">
            <v>0</v>
          </cell>
          <cell r="U213">
            <v>5</v>
          </cell>
          <cell r="V213">
            <v>-2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7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J213">
            <v>7</v>
          </cell>
          <cell r="AK213">
            <v>0</v>
          </cell>
          <cell r="AL213">
            <v>5</v>
          </cell>
          <cell r="AM213">
            <v>5</v>
          </cell>
          <cell r="AN213">
            <v>2</v>
          </cell>
        </row>
        <row r="214">
          <cell r="A214" t="str">
            <v>王志敏</v>
          </cell>
          <cell r="B214" t="str">
            <v>网络优化中心</v>
          </cell>
          <cell r="C214">
            <v>37803</v>
          </cell>
          <cell r="D214">
            <v>40471</v>
          </cell>
          <cell r="E214">
            <v>42735</v>
          </cell>
          <cell r="F214">
            <v>42736</v>
          </cell>
          <cell r="G214">
            <v>42977</v>
          </cell>
          <cell r="H214">
            <v>43100</v>
          </cell>
          <cell r="I214">
            <v>14.9</v>
          </cell>
          <cell r="J214">
            <v>7.63</v>
          </cell>
          <cell r="K214" t="str">
            <v>是</v>
          </cell>
          <cell r="L214">
            <v>14</v>
          </cell>
          <cell r="M214">
            <v>10</v>
          </cell>
          <cell r="S214">
            <v>10</v>
          </cell>
          <cell r="T214">
            <v>0</v>
          </cell>
          <cell r="U214">
            <v>10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5</v>
          </cell>
          <cell r="AD214">
            <v>1</v>
          </cell>
          <cell r="AE214">
            <v>4</v>
          </cell>
          <cell r="AF214">
            <v>0</v>
          </cell>
          <cell r="AG214">
            <v>0</v>
          </cell>
          <cell r="AH214">
            <v>0</v>
          </cell>
          <cell r="AJ214">
            <v>10</v>
          </cell>
          <cell r="AK214">
            <v>0</v>
          </cell>
          <cell r="AL214">
            <v>13</v>
          </cell>
          <cell r="AM214">
            <v>13</v>
          </cell>
          <cell r="AN214">
            <v>3</v>
          </cell>
        </row>
        <row r="215">
          <cell r="A215" t="str">
            <v>谢彬</v>
          </cell>
          <cell r="B215" t="str">
            <v>网络优化中心</v>
          </cell>
          <cell r="C215" t="str">
            <v>2014/7/2</v>
          </cell>
          <cell r="D215" t="str">
            <v>2014/7/2</v>
          </cell>
          <cell r="E215">
            <v>42735</v>
          </cell>
          <cell r="F215">
            <v>42736</v>
          </cell>
          <cell r="G215">
            <v>42977</v>
          </cell>
          <cell r="H215">
            <v>43100</v>
          </cell>
          <cell r="I215">
            <v>3.9</v>
          </cell>
          <cell r="J215">
            <v>3.93</v>
          </cell>
          <cell r="K215" t="str">
            <v>是</v>
          </cell>
          <cell r="L215">
            <v>3</v>
          </cell>
          <cell r="M215">
            <v>5</v>
          </cell>
          <cell r="S215">
            <v>5</v>
          </cell>
          <cell r="T215">
            <v>0</v>
          </cell>
          <cell r="U215">
            <v>5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5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J215">
            <v>5</v>
          </cell>
          <cell r="AK215">
            <v>0</v>
          </cell>
          <cell r="AL215">
            <v>8</v>
          </cell>
          <cell r="AM215">
            <v>8</v>
          </cell>
          <cell r="AN215">
            <v>3</v>
          </cell>
        </row>
        <row r="216">
          <cell r="A216" t="str">
            <v>刘鹏辉</v>
          </cell>
          <cell r="B216" t="str">
            <v>网络优化中心</v>
          </cell>
          <cell r="C216">
            <v>39630</v>
          </cell>
          <cell r="D216">
            <v>39630</v>
          </cell>
          <cell r="E216">
            <v>42735</v>
          </cell>
          <cell r="F216">
            <v>42736</v>
          </cell>
          <cell r="G216">
            <v>42977</v>
          </cell>
          <cell r="H216">
            <v>43100</v>
          </cell>
          <cell r="I216">
            <v>9.9</v>
          </cell>
          <cell r="J216">
            <v>9.93</v>
          </cell>
          <cell r="K216" t="str">
            <v>是</v>
          </cell>
          <cell r="L216">
            <v>9</v>
          </cell>
          <cell r="M216">
            <v>5</v>
          </cell>
          <cell r="S216">
            <v>5</v>
          </cell>
          <cell r="T216">
            <v>0</v>
          </cell>
          <cell r="U216">
            <v>5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5</v>
          </cell>
          <cell r="AF216">
            <v>0</v>
          </cell>
          <cell r="AG216">
            <v>0</v>
          </cell>
          <cell r="AH216">
            <v>0</v>
          </cell>
          <cell r="AJ216">
            <v>5</v>
          </cell>
          <cell r="AK216">
            <v>0</v>
          </cell>
          <cell r="AL216">
            <v>5</v>
          </cell>
          <cell r="AM216">
            <v>5</v>
          </cell>
          <cell r="AN216">
            <v>0</v>
          </cell>
        </row>
        <row r="217">
          <cell r="A217" t="str">
            <v>刘学生</v>
          </cell>
          <cell r="B217" t="str">
            <v>网络建设部</v>
          </cell>
          <cell r="C217">
            <v>37438</v>
          </cell>
          <cell r="D217">
            <v>37438</v>
          </cell>
          <cell r="E217">
            <v>42735</v>
          </cell>
          <cell r="F217">
            <v>42736</v>
          </cell>
          <cell r="G217">
            <v>42977</v>
          </cell>
          <cell r="H217">
            <v>43100</v>
          </cell>
          <cell r="I217">
            <v>15.9</v>
          </cell>
          <cell r="J217">
            <v>15.94</v>
          </cell>
          <cell r="K217" t="str">
            <v>是</v>
          </cell>
          <cell r="L217">
            <v>15</v>
          </cell>
          <cell r="M217">
            <v>10</v>
          </cell>
          <cell r="S217">
            <v>10</v>
          </cell>
          <cell r="T217">
            <v>0</v>
          </cell>
          <cell r="U217">
            <v>10</v>
          </cell>
          <cell r="V217">
            <v>-1</v>
          </cell>
          <cell r="W217">
            <v>0</v>
          </cell>
          <cell r="X217">
            <v>3</v>
          </cell>
          <cell r="Y217">
            <v>0</v>
          </cell>
          <cell r="Z217">
            <v>0</v>
          </cell>
          <cell r="AA217">
            <v>1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7</v>
          </cell>
          <cell r="AG217">
            <v>0</v>
          </cell>
          <cell r="AH217">
            <v>0</v>
          </cell>
          <cell r="AJ217">
            <v>11</v>
          </cell>
          <cell r="AK217">
            <v>0</v>
          </cell>
          <cell r="AL217">
            <v>9</v>
          </cell>
          <cell r="AM217">
            <v>9</v>
          </cell>
          <cell r="AN217">
            <v>0</v>
          </cell>
        </row>
        <row r="218">
          <cell r="A218" t="str">
            <v>张昱</v>
          </cell>
          <cell r="B218" t="str">
            <v>网络建设部</v>
          </cell>
          <cell r="C218">
            <v>35977</v>
          </cell>
          <cell r="D218">
            <v>39203</v>
          </cell>
          <cell r="E218">
            <v>42735</v>
          </cell>
          <cell r="F218">
            <v>42736</v>
          </cell>
          <cell r="G218">
            <v>42977</v>
          </cell>
          <cell r="H218">
            <v>43100</v>
          </cell>
          <cell r="I218">
            <v>19.899999999999999</v>
          </cell>
          <cell r="J218">
            <v>11.1</v>
          </cell>
          <cell r="K218" t="str">
            <v>是</v>
          </cell>
          <cell r="L218">
            <v>19</v>
          </cell>
          <cell r="M218">
            <v>10</v>
          </cell>
          <cell r="S218">
            <v>10</v>
          </cell>
          <cell r="T218">
            <v>0</v>
          </cell>
          <cell r="U218">
            <v>5</v>
          </cell>
          <cell r="V218">
            <v>-2</v>
          </cell>
          <cell r="W218">
            <v>0</v>
          </cell>
          <cell r="X218">
            <v>0</v>
          </cell>
          <cell r="Y218">
            <v>2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5</v>
          </cell>
          <cell r="AF218">
            <v>0</v>
          </cell>
          <cell r="AG218">
            <v>0</v>
          </cell>
          <cell r="AH218">
            <v>0</v>
          </cell>
          <cell r="AJ218">
            <v>7</v>
          </cell>
          <cell r="AK218">
            <v>0</v>
          </cell>
          <cell r="AL218">
            <v>8</v>
          </cell>
          <cell r="AM218">
            <v>8</v>
          </cell>
          <cell r="AN218">
            <v>0</v>
          </cell>
        </row>
        <row r="219">
          <cell r="A219" t="str">
            <v>朱胜斌</v>
          </cell>
          <cell r="B219" t="str">
            <v>网络建设部</v>
          </cell>
          <cell r="C219">
            <v>35247</v>
          </cell>
          <cell r="D219">
            <v>37165</v>
          </cell>
          <cell r="E219">
            <v>42735</v>
          </cell>
          <cell r="F219">
            <v>42736</v>
          </cell>
          <cell r="G219">
            <v>42977</v>
          </cell>
          <cell r="H219">
            <v>43100</v>
          </cell>
          <cell r="I219">
            <v>21.9</v>
          </cell>
          <cell r="J219">
            <v>16.690000000000001</v>
          </cell>
          <cell r="K219" t="str">
            <v>是</v>
          </cell>
          <cell r="L219">
            <v>21</v>
          </cell>
          <cell r="M219">
            <v>15</v>
          </cell>
          <cell r="S219">
            <v>15</v>
          </cell>
          <cell r="T219">
            <v>0</v>
          </cell>
          <cell r="U219">
            <v>12.5</v>
          </cell>
          <cell r="V219">
            <v>10.5</v>
          </cell>
          <cell r="W219">
            <v>10.5</v>
          </cell>
          <cell r="X219">
            <v>0</v>
          </cell>
          <cell r="Y219">
            <v>0</v>
          </cell>
          <cell r="Z219">
            <v>0</v>
          </cell>
          <cell r="AA219">
            <v>1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J219">
            <v>2</v>
          </cell>
          <cell r="AK219">
            <v>0</v>
          </cell>
          <cell r="AL219">
            <v>28.5</v>
          </cell>
          <cell r="AM219">
            <v>18</v>
          </cell>
          <cell r="AN219">
            <v>3</v>
          </cell>
        </row>
        <row r="220">
          <cell r="A220" t="str">
            <v>孙雅娜</v>
          </cell>
          <cell r="B220" t="str">
            <v>网络建设部</v>
          </cell>
          <cell r="C220">
            <v>36434</v>
          </cell>
          <cell r="D220">
            <v>37073</v>
          </cell>
          <cell r="E220">
            <v>42735</v>
          </cell>
          <cell r="F220">
            <v>42736</v>
          </cell>
          <cell r="G220">
            <v>42977</v>
          </cell>
          <cell r="H220">
            <v>43100</v>
          </cell>
          <cell r="I220">
            <v>18.7</v>
          </cell>
          <cell r="J220">
            <v>16.940000000000001</v>
          </cell>
          <cell r="K220" t="str">
            <v>是</v>
          </cell>
          <cell r="L220">
            <v>18</v>
          </cell>
          <cell r="M220">
            <v>10</v>
          </cell>
          <cell r="S220">
            <v>10</v>
          </cell>
          <cell r="T220">
            <v>0</v>
          </cell>
          <cell r="U220">
            <v>7</v>
          </cell>
          <cell r="V220">
            <v>2</v>
          </cell>
          <cell r="W220">
            <v>2</v>
          </cell>
          <cell r="X220">
            <v>0</v>
          </cell>
          <cell r="Y220">
            <v>0</v>
          </cell>
          <cell r="Z220">
            <v>0.5</v>
          </cell>
          <cell r="AA220">
            <v>0</v>
          </cell>
          <cell r="AB220">
            <v>0.5</v>
          </cell>
          <cell r="AC220">
            <v>0</v>
          </cell>
          <cell r="AD220">
            <v>0</v>
          </cell>
          <cell r="AE220">
            <v>4</v>
          </cell>
          <cell r="AF220">
            <v>0</v>
          </cell>
          <cell r="AG220">
            <v>0</v>
          </cell>
          <cell r="AH220">
            <v>4</v>
          </cell>
          <cell r="AJ220">
            <v>5</v>
          </cell>
          <cell r="AK220">
            <v>4</v>
          </cell>
          <cell r="AL220">
            <v>12</v>
          </cell>
          <cell r="AM220">
            <v>6</v>
          </cell>
          <cell r="AN220">
            <v>0</v>
          </cell>
        </row>
        <row r="221">
          <cell r="A221" t="str">
            <v>何舜杨</v>
          </cell>
          <cell r="B221" t="str">
            <v>网络建设部</v>
          </cell>
          <cell r="C221">
            <v>39630</v>
          </cell>
          <cell r="D221">
            <v>39630</v>
          </cell>
          <cell r="E221">
            <v>42735</v>
          </cell>
          <cell r="F221">
            <v>42736</v>
          </cell>
          <cell r="G221">
            <v>42977</v>
          </cell>
          <cell r="H221">
            <v>43100</v>
          </cell>
          <cell r="I221">
            <v>9.9</v>
          </cell>
          <cell r="J221">
            <v>9.93</v>
          </cell>
          <cell r="K221" t="str">
            <v>是</v>
          </cell>
          <cell r="L221">
            <v>9</v>
          </cell>
          <cell r="M221">
            <v>5</v>
          </cell>
          <cell r="S221">
            <v>5</v>
          </cell>
          <cell r="T221">
            <v>0</v>
          </cell>
          <cell r="U221">
            <v>0</v>
          </cell>
          <cell r="V221">
            <v>-5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3</v>
          </cell>
          <cell r="AB221">
            <v>0</v>
          </cell>
          <cell r="AC221">
            <v>0</v>
          </cell>
          <cell r="AD221">
            <v>0</v>
          </cell>
          <cell r="AE221">
            <v>1</v>
          </cell>
          <cell r="AF221">
            <v>0</v>
          </cell>
          <cell r="AG221">
            <v>1</v>
          </cell>
          <cell r="AH221">
            <v>0</v>
          </cell>
          <cell r="AJ221">
            <v>5</v>
          </cell>
          <cell r="AK221">
            <v>0</v>
          </cell>
          <cell r="AL221">
            <v>3</v>
          </cell>
          <cell r="AM221">
            <v>3</v>
          </cell>
          <cell r="AN221">
            <v>3</v>
          </cell>
        </row>
        <row r="222">
          <cell r="A222" t="str">
            <v>胡华卫</v>
          </cell>
          <cell r="B222" t="str">
            <v>网络建设部</v>
          </cell>
          <cell r="C222">
            <v>35704</v>
          </cell>
          <cell r="D222">
            <v>37834</v>
          </cell>
          <cell r="E222">
            <v>42735</v>
          </cell>
          <cell r="F222">
            <v>42736</v>
          </cell>
          <cell r="G222">
            <v>42977</v>
          </cell>
          <cell r="H222">
            <v>43100</v>
          </cell>
          <cell r="I222">
            <v>20.7</v>
          </cell>
          <cell r="J222">
            <v>14.85</v>
          </cell>
          <cell r="K222" t="str">
            <v>是</v>
          </cell>
          <cell r="L222">
            <v>20</v>
          </cell>
          <cell r="M222">
            <v>15</v>
          </cell>
          <cell r="N222">
            <v>273</v>
          </cell>
          <cell r="O222">
            <v>7.48</v>
          </cell>
          <cell r="P222">
            <v>43009</v>
          </cell>
          <cell r="Q222">
            <v>91</v>
          </cell>
          <cell r="R222">
            <v>3.74</v>
          </cell>
          <cell r="S222">
            <v>11.22</v>
          </cell>
          <cell r="T222">
            <v>0</v>
          </cell>
          <cell r="U222">
            <v>9</v>
          </cell>
          <cell r="V222">
            <v>-1</v>
          </cell>
          <cell r="W222">
            <v>0</v>
          </cell>
          <cell r="X222">
            <v>0</v>
          </cell>
          <cell r="Y222">
            <v>2</v>
          </cell>
          <cell r="Z222">
            <v>0</v>
          </cell>
          <cell r="AA222">
            <v>2</v>
          </cell>
          <cell r="AB222">
            <v>0</v>
          </cell>
          <cell r="AC222">
            <v>0</v>
          </cell>
          <cell r="AD222">
            <v>0</v>
          </cell>
          <cell r="AE222">
            <v>1</v>
          </cell>
          <cell r="AF222">
            <v>1</v>
          </cell>
          <cell r="AG222">
            <v>4</v>
          </cell>
          <cell r="AH222">
            <v>0</v>
          </cell>
          <cell r="AJ222">
            <v>10</v>
          </cell>
          <cell r="AK222">
            <v>0</v>
          </cell>
          <cell r="AL222">
            <v>10.220000000000001</v>
          </cell>
          <cell r="AM222">
            <v>10.199999999999999</v>
          </cell>
          <cell r="AN222">
            <v>0</v>
          </cell>
        </row>
        <row r="223">
          <cell r="A223" t="str">
            <v>刘建文</v>
          </cell>
          <cell r="B223" t="str">
            <v>网络建设部</v>
          </cell>
          <cell r="C223">
            <v>33420</v>
          </cell>
          <cell r="D223">
            <v>35490</v>
          </cell>
          <cell r="E223">
            <v>42735</v>
          </cell>
          <cell r="F223">
            <v>42736</v>
          </cell>
          <cell r="G223">
            <v>42977</v>
          </cell>
          <cell r="H223">
            <v>43100</v>
          </cell>
          <cell r="I223">
            <v>26.9</v>
          </cell>
          <cell r="J223">
            <v>21.28</v>
          </cell>
          <cell r="K223" t="str">
            <v>是</v>
          </cell>
          <cell r="L223">
            <v>26</v>
          </cell>
          <cell r="M223">
            <v>15</v>
          </cell>
          <cell r="S223">
            <v>15</v>
          </cell>
          <cell r="T223">
            <v>0</v>
          </cell>
          <cell r="U223">
            <v>14</v>
          </cell>
          <cell r="V223">
            <v>-6.5</v>
          </cell>
          <cell r="W223">
            <v>0</v>
          </cell>
          <cell r="X223">
            <v>2</v>
          </cell>
          <cell r="Y223">
            <v>3.5</v>
          </cell>
          <cell r="Z223">
            <v>3.5</v>
          </cell>
          <cell r="AA223">
            <v>1.5</v>
          </cell>
          <cell r="AB223">
            <v>2.5</v>
          </cell>
          <cell r="AC223">
            <v>2.5</v>
          </cell>
          <cell r="AD223">
            <v>3</v>
          </cell>
          <cell r="AE223">
            <v>0</v>
          </cell>
          <cell r="AF223">
            <v>2</v>
          </cell>
          <cell r="AG223">
            <v>0</v>
          </cell>
          <cell r="AH223">
            <v>0</v>
          </cell>
          <cell r="AJ223">
            <v>20.5</v>
          </cell>
          <cell r="AK223">
            <v>0</v>
          </cell>
          <cell r="AL223">
            <v>8.5</v>
          </cell>
          <cell r="AM223">
            <v>8.5</v>
          </cell>
          <cell r="AN223">
            <v>0</v>
          </cell>
        </row>
        <row r="224">
          <cell r="A224" t="str">
            <v>刘溢宏</v>
          </cell>
          <cell r="B224" t="str">
            <v>网络建设部</v>
          </cell>
          <cell r="C224">
            <v>31048</v>
          </cell>
          <cell r="D224">
            <v>35886</v>
          </cell>
          <cell r="E224">
            <v>42735</v>
          </cell>
          <cell r="F224">
            <v>42736</v>
          </cell>
          <cell r="G224">
            <v>42977</v>
          </cell>
          <cell r="H224">
            <v>43100</v>
          </cell>
          <cell r="I224">
            <v>33.4</v>
          </cell>
          <cell r="J224">
            <v>20.190000000000001</v>
          </cell>
          <cell r="K224" t="str">
            <v>是</v>
          </cell>
          <cell r="L224">
            <v>32</v>
          </cell>
          <cell r="M224">
            <v>15</v>
          </cell>
          <cell r="S224">
            <v>15</v>
          </cell>
          <cell r="T224">
            <v>1</v>
          </cell>
          <cell r="U224">
            <v>13</v>
          </cell>
          <cell r="V224">
            <v>-1</v>
          </cell>
          <cell r="W224">
            <v>0</v>
          </cell>
          <cell r="X224">
            <v>0</v>
          </cell>
          <cell r="Y224">
            <v>1</v>
          </cell>
          <cell r="Z224">
            <v>2</v>
          </cell>
          <cell r="AA224">
            <v>1</v>
          </cell>
          <cell r="AB224">
            <v>0</v>
          </cell>
          <cell r="AC224">
            <v>1</v>
          </cell>
          <cell r="AD224">
            <v>5</v>
          </cell>
          <cell r="AE224">
            <v>1</v>
          </cell>
          <cell r="AF224">
            <v>0</v>
          </cell>
          <cell r="AG224">
            <v>3</v>
          </cell>
          <cell r="AH224">
            <v>1</v>
          </cell>
          <cell r="AJ224">
            <v>14</v>
          </cell>
          <cell r="AK224">
            <v>1</v>
          </cell>
          <cell r="AL224">
            <v>14</v>
          </cell>
          <cell r="AM224">
            <v>13</v>
          </cell>
          <cell r="AN224">
            <v>0</v>
          </cell>
        </row>
        <row r="225">
          <cell r="A225" t="str">
            <v>张国建</v>
          </cell>
          <cell r="B225" t="str">
            <v>网络建设部</v>
          </cell>
          <cell r="C225">
            <v>35977</v>
          </cell>
          <cell r="D225">
            <v>35977</v>
          </cell>
          <cell r="E225">
            <v>42735</v>
          </cell>
          <cell r="F225">
            <v>42736</v>
          </cell>
          <cell r="G225">
            <v>42977</v>
          </cell>
          <cell r="H225">
            <v>43100</v>
          </cell>
          <cell r="I225">
            <v>19.899999999999999</v>
          </cell>
          <cell r="J225">
            <v>19.940000000000001</v>
          </cell>
          <cell r="K225" t="str">
            <v>是</v>
          </cell>
          <cell r="L225">
            <v>19</v>
          </cell>
          <cell r="M225">
            <v>10</v>
          </cell>
          <cell r="S225">
            <v>10</v>
          </cell>
          <cell r="T225">
            <v>0</v>
          </cell>
          <cell r="U225">
            <v>10</v>
          </cell>
          <cell r="V225">
            <v>10</v>
          </cell>
          <cell r="W225">
            <v>10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L225">
            <v>20</v>
          </cell>
          <cell r="AM225">
            <v>10</v>
          </cell>
          <cell r="AN225">
            <v>0</v>
          </cell>
        </row>
        <row r="226">
          <cell r="A226" t="str">
            <v>杨贞元</v>
          </cell>
          <cell r="B226" t="str">
            <v>网络建设部</v>
          </cell>
          <cell r="C226">
            <v>35977</v>
          </cell>
          <cell r="D226">
            <v>37327</v>
          </cell>
          <cell r="E226">
            <v>42735</v>
          </cell>
          <cell r="F226">
            <v>42736</v>
          </cell>
          <cell r="G226">
            <v>42977</v>
          </cell>
          <cell r="H226">
            <v>43100</v>
          </cell>
          <cell r="I226">
            <v>19.899999999999999</v>
          </cell>
          <cell r="J226">
            <v>16.239999999999998</v>
          </cell>
          <cell r="K226" t="str">
            <v>是</v>
          </cell>
          <cell r="L226">
            <v>19</v>
          </cell>
          <cell r="M226">
            <v>10</v>
          </cell>
          <cell r="S226">
            <v>10</v>
          </cell>
          <cell r="T226">
            <v>0</v>
          </cell>
          <cell r="U226">
            <v>8</v>
          </cell>
          <cell r="V226">
            <v>-6</v>
          </cell>
          <cell r="W226">
            <v>0</v>
          </cell>
          <cell r="X226">
            <v>0</v>
          </cell>
          <cell r="Y226">
            <v>8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J226">
            <v>14</v>
          </cell>
          <cell r="AK226">
            <v>0</v>
          </cell>
          <cell r="AL226">
            <v>7</v>
          </cell>
          <cell r="AM226">
            <v>7</v>
          </cell>
          <cell r="AN226">
            <v>3</v>
          </cell>
        </row>
        <row r="227">
          <cell r="A227" t="str">
            <v>陈启健</v>
          </cell>
          <cell r="B227" t="str">
            <v>网络建设部</v>
          </cell>
          <cell r="C227">
            <v>35278</v>
          </cell>
          <cell r="D227">
            <v>35796</v>
          </cell>
          <cell r="E227">
            <v>42735</v>
          </cell>
          <cell r="F227">
            <v>42736</v>
          </cell>
          <cell r="G227">
            <v>42977</v>
          </cell>
          <cell r="H227">
            <v>43100</v>
          </cell>
          <cell r="I227">
            <v>21.9</v>
          </cell>
          <cell r="J227">
            <v>20.440000000000001</v>
          </cell>
          <cell r="K227" t="str">
            <v>是</v>
          </cell>
          <cell r="L227">
            <v>21</v>
          </cell>
          <cell r="M227">
            <v>15</v>
          </cell>
          <cell r="S227">
            <v>15</v>
          </cell>
          <cell r="T227">
            <v>0</v>
          </cell>
          <cell r="U227">
            <v>11.1</v>
          </cell>
          <cell r="V227">
            <v>3.0999999999999996</v>
          </cell>
          <cell r="W227">
            <v>3.0999999999999996</v>
          </cell>
          <cell r="X227">
            <v>8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J227">
            <v>8</v>
          </cell>
          <cell r="AK227">
            <v>0</v>
          </cell>
          <cell r="AL227">
            <v>18.100000000000001</v>
          </cell>
          <cell r="AM227">
            <v>15</v>
          </cell>
          <cell r="AN227">
            <v>0</v>
          </cell>
        </row>
        <row r="228">
          <cell r="A228" t="str">
            <v>朱稷锴</v>
          </cell>
          <cell r="B228" t="str">
            <v>网络建设部</v>
          </cell>
          <cell r="C228">
            <v>39272</v>
          </cell>
          <cell r="D228">
            <v>39272</v>
          </cell>
          <cell r="E228">
            <v>42735</v>
          </cell>
          <cell r="F228">
            <v>42736</v>
          </cell>
          <cell r="G228">
            <v>42977</v>
          </cell>
          <cell r="H228">
            <v>43100</v>
          </cell>
          <cell r="I228">
            <v>10.9</v>
          </cell>
          <cell r="J228">
            <v>10.92</v>
          </cell>
          <cell r="K228" t="str">
            <v>是</v>
          </cell>
          <cell r="L228">
            <v>10</v>
          </cell>
          <cell r="M228">
            <v>10</v>
          </cell>
          <cell r="N228">
            <v>189</v>
          </cell>
          <cell r="O228">
            <v>2.59</v>
          </cell>
          <cell r="P228">
            <v>42925</v>
          </cell>
          <cell r="Q228">
            <v>175</v>
          </cell>
          <cell r="R228">
            <v>4.79</v>
          </cell>
          <cell r="S228">
            <v>7.38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L228">
            <v>7.38</v>
          </cell>
          <cell r="AM228">
            <v>7.4</v>
          </cell>
          <cell r="AN228">
            <v>0</v>
          </cell>
        </row>
        <row r="229">
          <cell r="A229" t="str">
            <v>凌志康</v>
          </cell>
          <cell r="B229" t="str">
            <v>网络建设部</v>
          </cell>
          <cell r="C229">
            <v>36342</v>
          </cell>
          <cell r="D229">
            <v>36342</v>
          </cell>
          <cell r="E229">
            <v>42735</v>
          </cell>
          <cell r="F229">
            <v>42736</v>
          </cell>
          <cell r="G229">
            <v>42977</v>
          </cell>
          <cell r="H229">
            <v>43100</v>
          </cell>
          <cell r="I229">
            <v>18.899999999999999</v>
          </cell>
          <cell r="J229">
            <v>18.940000000000001</v>
          </cell>
          <cell r="K229" t="str">
            <v>是</v>
          </cell>
          <cell r="L229">
            <v>18</v>
          </cell>
          <cell r="M229">
            <v>10</v>
          </cell>
          <cell r="S229">
            <v>10</v>
          </cell>
          <cell r="T229">
            <v>0</v>
          </cell>
          <cell r="U229">
            <v>6</v>
          </cell>
          <cell r="V229">
            <v>-5</v>
          </cell>
          <cell r="W229">
            <v>0</v>
          </cell>
          <cell r="X229">
            <v>1</v>
          </cell>
          <cell r="Y229">
            <v>0</v>
          </cell>
          <cell r="Z229">
            <v>3</v>
          </cell>
          <cell r="AA229">
            <v>0</v>
          </cell>
          <cell r="AB229">
            <v>1</v>
          </cell>
          <cell r="AC229">
            <v>0</v>
          </cell>
          <cell r="AD229">
            <v>2</v>
          </cell>
          <cell r="AE229">
            <v>1</v>
          </cell>
          <cell r="AF229">
            <v>0</v>
          </cell>
          <cell r="AG229">
            <v>3</v>
          </cell>
          <cell r="AH229">
            <v>0</v>
          </cell>
          <cell r="AJ229">
            <v>11</v>
          </cell>
          <cell r="AK229">
            <v>0</v>
          </cell>
          <cell r="AL229">
            <v>8</v>
          </cell>
          <cell r="AM229">
            <v>8</v>
          </cell>
          <cell r="AN229">
            <v>3</v>
          </cell>
        </row>
        <row r="230">
          <cell r="A230" t="str">
            <v>王文清</v>
          </cell>
          <cell r="B230" t="str">
            <v>网络建设部</v>
          </cell>
          <cell r="C230">
            <v>32325</v>
          </cell>
          <cell r="D230">
            <v>37073</v>
          </cell>
          <cell r="E230">
            <v>42735</v>
          </cell>
          <cell r="F230">
            <v>42736</v>
          </cell>
          <cell r="G230">
            <v>42977</v>
          </cell>
          <cell r="H230">
            <v>43100</v>
          </cell>
          <cell r="I230">
            <v>29.9</v>
          </cell>
          <cell r="J230">
            <v>16.940000000000001</v>
          </cell>
          <cell r="K230" t="str">
            <v>是</v>
          </cell>
          <cell r="L230">
            <v>29</v>
          </cell>
          <cell r="M230">
            <v>15</v>
          </cell>
          <cell r="S230">
            <v>15</v>
          </cell>
          <cell r="T230">
            <v>0</v>
          </cell>
          <cell r="U230">
            <v>15</v>
          </cell>
          <cell r="V230">
            <v>-5</v>
          </cell>
          <cell r="W230">
            <v>0</v>
          </cell>
          <cell r="X230">
            <v>0</v>
          </cell>
          <cell r="Y230">
            <v>14</v>
          </cell>
          <cell r="Z230">
            <v>1</v>
          </cell>
          <cell r="AA230">
            <v>0</v>
          </cell>
          <cell r="AB230">
            <v>0</v>
          </cell>
          <cell r="AC230">
            <v>0</v>
          </cell>
          <cell r="AD230">
            <v>5</v>
          </cell>
          <cell r="AE230">
            <v>0</v>
          </cell>
          <cell r="AF230">
            <v>0</v>
          </cell>
          <cell r="AG230">
            <v>0</v>
          </cell>
          <cell r="AH230">
            <v>5</v>
          </cell>
          <cell r="AJ230">
            <v>20</v>
          </cell>
          <cell r="AK230">
            <v>5</v>
          </cell>
          <cell r="AL230">
            <v>10</v>
          </cell>
          <cell r="AM230">
            <v>5</v>
          </cell>
          <cell r="AN230">
            <v>0</v>
          </cell>
        </row>
        <row r="231">
          <cell r="A231" t="str">
            <v>魏建鸿</v>
          </cell>
          <cell r="B231" t="str">
            <v>网络建设部</v>
          </cell>
          <cell r="C231">
            <v>37073</v>
          </cell>
          <cell r="D231">
            <v>37073</v>
          </cell>
          <cell r="E231">
            <v>42735</v>
          </cell>
          <cell r="F231">
            <v>42736</v>
          </cell>
          <cell r="G231">
            <v>42977</v>
          </cell>
          <cell r="H231">
            <v>43100</v>
          </cell>
          <cell r="I231">
            <v>16.899999999999999</v>
          </cell>
          <cell r="J231">
            <v>16.940000000000001</v>
          </cell>
          <cell r="K231" t="str">
            <v>是</v>
          </cell>
          <cell r="L231">
            <v>16</v>
          </cell>
          <cell r="M231">
            <v>10</v>
          </cell>
          <cell r="S231">
            <v>10</v>
          </cell>
          <cell r="T231">
            <v>0</v>
          </cell>
          <cell r="U231">
            <v>1</v>
          </cell>
          <cell r="V231">
            <v>-8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5</v>
          </cell>
          <cell r="AB231">
            <v>1</v>
          </cell>
          <cell r="AC231">
            <v>1</v>
          </cell>
          <cell r="AD231">
            <v>0</v>
          </cell>
          <cell r="AE231">
            <v>0</v>
          </cell>
          <cell r="AF231">
            <v>1</v>
          </cell>
          <cell r="AG231">
            <v>0</v>
          </cell>
          <cell r="AH231">
            <v>0</v>
          </cell>
          <cell r="AJ231">
            <v>9</v>
          </cell>
          <cell r="AK231">
            <v>0</v>
          </cell>
          <cell r="AL231">
            <v>2</v>
          </cell>
          <cell r="AM231">
            <v>2</v>
          </cell>
          <cell r="AN231">
            <v>0</v>
          </cell>
        </row>
        <row r="232">
          <cell r="A232" t="str">
            <v>周朝晖</v>
          </cell>
          <cell r="B232" t="str">
            <v>网络建设部</v>
          </cell>
          <cell r="C232">
            <v>37316</v>
          </cell>
          <cell r="D232">
            <v>39203</v>
          </cell>
          <cell r="E232">
            <v>42735</v>
          </cell>
          <cell r="F232">
            <v>42736</v>
          </cell>
          <cell r="G232">
            <v>42977</v>
          </cell>
          <cell r="H232">
            <v>43100</v>
          </cell>
          <cell r="I232">
            <v>16.3</v>
          </cell>
          <cell r="J232">
            <v>11.1</v>
          </cell>
          <cell r="K232" t="str">
            <v>是</v>
          </cell>
          <cell r="L232">
            <v>15</v>
          </cell>
          <cell r="M232">
            <v>10</v>
          </cell>
          <cell r="S232">
            <v>10</v>
          </cell>
          <cell r="T232">
            <v>0</v>
          </cell>
          <cell r="U232">
            <v>0</v>
          </cell>
          <cell r="V232">
            <v>-8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3</v>
          </cell>
          <cell r="AB232">
            <v>1</v>
          </cell>
          <cell r="AC232">
            <v>4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J232">
            <v>8</v>
          </cell>
          <cell r="AK232">
            <v>0</v>
          </cell>
          <cell r="AL232">
            <v>2</v>
          </cell>
          <cell r="AM232">
            <v>2</v>
          </cell>
          <cell r="AN232">
            <v>0</v>
          </cell>
        </row>
        <row r="233">
          <cell r="A233" t="str">
            <v>郑冠能</v>
          </cell>
          <cell r="B233" t="str">
            <v>网络建设部</v>
          </cell>
          <cell r="C233">
            <v>41091</v>
          </cell>
          <cell r="D233">
            <v>41091</v>
          </cell>
          <cell r="E233">
            <v>42735</v>
          </cell>
          <cell r="F233">
            <v>42736</v>
          </cell>
          <cell r="G233">
            <v>42977</v>
          </cell>
          <cell r="H233">
            <v>43100</v>
          </cell>
          <cell r="I233">
            <v>5.9</v>
          </cell>
          <cell r="J233">
            <v>5.93</v>
          </cell>
          <cell r="K233" t="str">
            <v>是</v>
          </cell>
          <cell r="L233">
            <v>5</v>
          </cell>
          <cell r="M233">
            <v>5</v>
          </cell>
          <cell r="S233">
            <v>5</v>
          </cell>
          <cell r="T233">
            <v>1</v>
          </cell>
          <cell r="U233">
            <v>3</v>
          </cell>
          <cell r="V233">
            <v>1</v>
          </cell>
          <cell r="W233">
            <v>1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2</v>
          </cell>
          <cell r="AH233">
            <v>0</v>
          </cell>
          <cell r="AJ233">
            <v>2</v>
          </cell>
          <cell r="AK233">
            <v>0</v>
          </cell>
          <cell r="AL233">
            <v>6</v>
          </cell>
          <cell r="AM233">
            <v>5</v>
          </cell>
          <cell r="AN233">
            <v>0</v>
          </cell>
        </row>
        <row r="234">
          <cell r="A234" t="str">
            <v>陈适</v>
          </cell>
          <cell r="B234" t="str">
            <v>网络建设部</v>
          </cell>
          <cell r="C234">
            <v>41456</v>
          </cell>
          <cell r="D234">
            <v>41456</v>
          </cell>
          <cell r="E234">
            <v>42735</v>
          </cell>
          <cell r="F234">
            <v>42736</v>
          </cell>
          <cell r="G234">
            <v>42977</v>
          </cell>
          <cell r="H234">
            <v>43100</v>
          </cell>
          <cell r="I234">
            <v>4.9000000000000004</v>
          </cell>
          <cell r="J234">
            <v>4.93</v>
          </cell>
          <cell r="K234" t="str">
            <v>是</v>
          </cell>
          <cell r="L234">
            <v>4</v>
          </cell>
          <cell r="M234">
            <v>5</v>
          </cell>
          <cell r="S234">
            <v>5</v>
          </cell>
          <cell r="T234">
            <v>0</v>
          </cell>
          <cell r="U234">
            <v>3</v>
          </cell>
          <cell r="V234">
            <v>-7</v>
          </cell>
          <cell r="W234">
            <v>0</v>
          </cell>
          <cell r="X234">
            <v>4</v>
          </cell>
          <cell r="Y234">
            <v>1</v>
          </cell>
          <cell r="Z234">
            <v>0</v>
          </cell>
          <cell r="AA234">
            <v>2</v>
          </cell>
          <cell r="AB234">
            <v>0</v>
          </cell>
          <cell r="AC234">
            <v>0</v>
          </cell>
          <cell r="AD234">
            <v>0</v>
          </cell>
          <cell r="AE234">
            <v>3</v>
          </cell>
          <cell r="AF234">
            <v>0</v>
          </cell>
          <cell r="AG234">
            <v>0</v>
          </cell>
          <cell r="AH234">
            <v>0</v>
          </cell>
          <cell r="AJ234">
            <v>10</v>
          </cell>
          <cell r="AK234">
            <v>0</v>
          </cell>
          <cell r="AL234">
            <v>1</v>
          </cell>
          <cell r="AM234">
            <v>1</v>
          </cell>
          <cell r="AN234">
            <v>3</v>
          </cell>
        </row>
        <row r="235">
          <cell r="A235" t="str">
            <v>张新斌</v>
          </cell>
          <cell r="B235" t="str">
            <v>网络建设部</v>
          </cell>
          <cell r="C235">
            <v>40360</v>
          </cell>
          <cell r="D235">
            <v>40360</v>
          </cell>
          <cell r="E235">
            <v>42735</v>
          </cell>
          <cell r="F235">
            <v>42736</v>
          </cell>
          <cell r="G235">
            <v>42977</v>
          </cell>
          <cell r="H235">
            <v>43100</v>
          </cell>
          <cell r="I235">
            <v>7.9</v>
          </cell>
          <cell r="J235">
            <v>7.93</v>
          </cell>
          <cell r="K235" t="str">
            <v>是</v>
          </cell>
          <cell r="L235">
            <v>7</v>
          </cell>
          <cell r="M235">
            <v>5</v>
          </cell>
          <cell r="S235">
            <v>5</v>
          </cell>
          <cell r="T235">
            <v>0</v>
          </cell>
          <cell r="U235">
            <v>3</v>
          </cell>
          <cell r="V235">
            <v>-7</v>
          </cell>
          <cell r="W235">
            <v>0</v>
          </cell>
          <cell r="X235">
            <v>0</v>
          </cell>
          <cell r="Y235">
            <v>2</v>
          </cell>
          <cell r="Z235">
            <v>3</v>
          </cell>
          <cell r="AA235">
            <v>0</v>
          </cell>
          <cell r="AB235">
            <v>0</v>
          </cell>
          <cell r="AC235">
            <v>0</v>
          </cell>
          <cell r="AD235">
            <v>5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J235">
            <v>10</v>
          </cell>
          <cell r="AK235">
            <v>0</v>
          </cell>
          <cell r="AL235">
            <v>1</v>
          </cell>
          <cell r="AM235">
            <v>1</v>
          </cell>
          <cell r="AN235">
            <v>3</v>
          </cell>
        </row>
        <row r="236">
          <cell r="A236" t="str">
            <v>柯传贤</v>
          </cell>
          <cell r="B236" t="str">
            <v>坦洲神湾移网销售公司</v>
          </cell>
          <cell r="C236">
            <v>40532</v>
          </cell>
          <cell r="D236">
            <v>40532</v>
          </cell>
          <cell r="E236">
            <v>42735</v>
          </cell>
          <cell r="F236">
            <v>42736</v>
          </cell>
          <cell r="G236">
            <v>42977</v>
          </cell>
          <cell r="H236">
            <v>43100</v>
          </cell>
          <cell r="I236">
            <v>7.5</v>
          </cell>
          <cell r="J236">
            <v>7.46</v>
          </cell>
          <cell r="K236" t="str">
            <v>是</v>
          </cell>
          <cell r="L236">
            <v>7</v>
          </cell>
          <cell r="M236">
            <v>5</v>
          </cell>
          <cell r="S236">
            <v>5</v>
          </cell>
          <cell r="T236">
            <v>0</v>
          </cell>
          <cell r="U236">
            <v>2</v>
          </cell>
          <cell r="V236">
            <v>-1</v>
          </cell>
          <cell r="W236">
            <v>0</v>
          </cell>
          <cell r="X236">
            <v>3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J236">
            <v>3</v>
          </cell>
          <cell r="AK236">
            <v>0</v>
          </cell>
          <cell r="AL236">
            <v>4</v>
          </cell>
          <cell r="AM236">
            <v>4</v>
          </cell>
          <cell r="AN236">
            <v>0</v>
          </cell>
        </row>
        <row r="237">
          <cell r="A237" t="str">
            <v>吴倩文</v>
          </cell>
          <cell r="B237" t="str">
            <v>营业中心/南片区</v>
          </cell>
          <cell r="C237">
            <v>40784</v>
          </cell>
          <cell r="D237">
            <v>40784</v>
          </cell>
          <cell r="E237">
            <v>42735</v>
          </cell>
          <cell r="F237">
            <v>42736</v>
          </cell>
          <cell r="G237">
            <v>42977</v>
          </cell>
          <cell r="H237">
            <v>43100</v>
          </cell>
          <cell r="I237">
            <v>6.8</v>
          </cell>
          <cell r="J237">
            <v>6.77</v>
          </cell>
          <cell r="K237" t="str">
            <v>是</v>
          </cell>
          <cell r="L237">
            <v>6</v>
          </cell>
          <cell r="M237">
            <v>5</v>
          </cell>
          <cell r="S237">
            <v>5</v>
          </cell>
          <cell r="T237">
            <v>0</v>
          </cell>
          <cell r="U237">
            <v>0</v>
          </cell>
          <cell r="V237">
            <v>-2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1</v>
          </cell>
          <cell r="AF237">
            <v>1</v>
          </cell>
          <cell r="AG237">
            <v>0</v>
          </cell>
          <cell r="AH237">
            <v>0</v>
          </cell>
          <cell r="AJ237">
            <v>2</v>
          </cell>
          <cell r="AK237">
            <v>0</v>
          </cell>
          <cell r="AL237">
            <v>3</v>
          </cell>
          <cell r="AM237">
            <v>3</v>
          </cell>
          <cell r="AN237">
            <v>0</v>
          </cell>
        </row>
        <row r="238">
          <cell r="A238" t="str">
            <v>任友全</v>
          </cell>
          <cell r="B238" t="str">
            <v>坦洲神湾移网销售公司</v>
          </cell>
          <cell r="C238">
            <v>40725</v>
          </cell>
          <cell r="D238">
            <v>40619</v>
          </cell>
          <cell r="E238">
            <v>42735</v>
          </cell>
          <cell r="F238">
            <v>42736</v>
          </cell>
          <cell r="G238">
            <v>42977</v>
          </cell>
          <cell r="H238">
            <v>43100</v>
          </cell>
          <cell r="I238">
            <v>6.9</v>
          </cell>
          <cell r="J238">
            <v>7.22</v>
          </cell>
          <cell r="K238" t="str">
            <v>是</v>
          </cell>
          <cell r="L238">
            <v>6</v>
          </cell>
          <cell r="M238">
            <v>5</v>
          </cell>
          <cell r="S238">
            <v>5</v>
          </cell>
          <cell r="T238">
            <v>0</v>
          </cell>
          <cell r="U238">
            <v>5</v>
          </cell>
          <cell r="V238">
            <v>-5</v>
          </cell>
          <cell r="W238">
            <v>0</v>
          </cell>
          <cell r="X238">
            <v>5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5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J238">
            <v>10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</row>
        <row r="239">
          <cell r="A239" t="str">
            <v>李智勇</v>
          </cell>
          <cell r="B239" t="str">
            <v>南区板芙移网销售公司</v>
          </cell>
          <cell r="C239">
            <v>35247</v>
          </cell>
          <cell r="D239">
            <v>39173</v>
          </cell>
          <cell r="E239">
            <v>42735</v>
          </cell>
          <cell r="F239">
            <v>42736</v>
          </cell>
          <cell r="G239">
            <v>42977</v>
          </cell>
          <cell r="H239">
            <v>43100</v>
          </cell>
          <cell r="I239">
            <v>21.9</v>
          </cell>
          <cell r="J239">
            <v>11.19</v>
          </cell>
          <cell r="K239" t="str">
            <v>是</v>
          </cell>
          <cell r="L239">
            <v>21</v>
          </cell>
          <cell r="M239">
            <v>15</v>
          </cell>
          <cell r="S239">
            <v>15</v>
          </cell>
          <cell r="T239">
            <v>2</v>
          </cell>
          <cell r="U239">
            <v>9.5</v>
          </cell>
          <cell r="V239">
            <v>-0.5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5</v>
          </cell>
          <cell r="AF239">
            <v>0</v>
          </cell>
          <cell r="AG239">
            <v>5</v>
          </cell>
          <cell r="AH239">
            <v>0</v>
          </cell>
          <cell r="AJ239">
            <v>10</v>
          </cell>
          <cell r="AK239">
            <v>0</v>
          </cell>
          <cell r="AL239">
            <v>14.5</v>
          </cell>
          <cell r="AM239">
            <v>14.5</v>
          </cell>
          <cell r="AN239">
            <v>0</v>
          </cell>
        </row>
        <row r="240">
          <cell r="A240" t="str">
            <v>吕志航</v>
          </cell>
          <cell r="B240" t="str">
            <v>市场部/业务支撑中心</v>
          </cell>
          <cell r="C240">
            <v>42191</v>
          </cell>
          <cell r="D240">
            <v>42191</v>
          </cell>
          <cell r="E240">
            <v>42735</v>
          </cell>
          <cell r="F240">
            <v>42736</v>
          </cell>
          <cell r="G240">
            <v>42977</v>
          </cell>
          <cell r="H240">
            <v>43100</v>
          </cell>
          <cell r="I240">
            <v>2.9</v>
          </cell>
          <cell r="J240">
            <v>2.92</v>
          </cell>
          <cell r="K240" t="str">
            <v>是</v>
          </cell>
          <cell r="L240">
            <v>2</v>
          </cell>
          <cell r="M240">
            <v>5</v>
          </cell>
          <cell r="S240">
            <v>5</v>
          </cell>
          <cell r="T240">
            <v>0</v>
          </cell>
          <cell r="U240">
            <v>2.5</v>
          </cell>
          <cell r="V240">
            <v>-4.5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4</v>
          </cell>
          <cell r="AC240">
            <v>3</v>
          </cell>
          <cell r="AD240" t="str">
            <v>-</v>
          </cell>
          <cell r="AE240" t="str">
            <v>-</v>
          </cell>
          <cell r="AF240" t="str">
            <v>-</v>
          </cell>
          <cell r="AG240">
            <v>0</v>
          </cell>
          <cell r="AH240">
            <v>0</v>
          </cell>
          <cell r="AJ240">
            <v>7</v>
          </cell>
          <cell r="AK240">
            <v>0</v>
          </cell>
          <cell r="AL240">
            <v>0.5</v>
          </cell>
          <cell r="AM240">
            <v>0.5</v>
          </cell>
          <cell r="AN240">
            <v>0</v>
          </cell>
        </row>
        <row r="241">
          <cell r="A241" t="str">
            <v>麦昭妍</v>
          </cell>
          <cell r="B241" t="str">
            <v>商企营销中心</v>
          </cell>
          <cell r="C241">
            <v>36008</v>
          </cell>
          <cell r="D241">
            <v>37165</v>
          </cell>
          <cell r="E241">
            <v>42735</v>
          </cell>
          <cell r="F241">
            <v>42736</v>
          </cell>
          <cell r="G241">
            <v>42977</v>
          </cell>
          <cell r="H241">
            <v>43100</v>
          </cell>
          <cell r="I241">
            <v>19.899999999999999</v>
          </cell>
          <cell r="J241">
            <v>16.690000000000001</v>
          </cell>
          <cell r="K241" t="str">
            <v>是</v>
          </cell>
          <cell r="L241">
            <v>19</v>
          </cell>
          <cell r="M241">
            <v>10</v>
          </cell>
          <cell r="S241">
            <v>10</v>
          </cell>
          <cell r="T241">
            <v>0</v>
          </cell>
          <cell r="U241">
            <v>7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1</v>
          </cell>
          <cell r="AB241">
            <v>6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J241">
            <v>7</v>
          </cell>
          <cell r="AK241">
            <v>0</v>
          </cell>
          <cell r="AL241">
            <v>10</v>
          </cell>
          <cell r="AM241">
            <v>10</v>
          </cell>
          <cell r="AN241">
            <v>0</v>
          </cell>
        </row>
        <row r="242">
          <cell r="A242" t="str">
            <v>陈展宏</v>
          </cell>
          <cell r="B242" t="str">
            <v>商企营销中心</v>
          </cell>
          <cell r="C242">
            <v>36647</v>
          </cell>
          <cell r="D242">
            <v>37561</v>
          </cell>
          <cell r="E242">
            <v>42735</v>
          </cell>
          <cell r="F242">
            <v>42736</v>
          </cell>
          <cell r="G242">
            <v>42977</v>
          </cell>
          <cell r="H242">
            <v>43100</v>
          </cell>
          <cell r="I242">
            <v>18.100000000000001</v>
          </cell>
          <cell r="J242">
            <v>15.6</v>
          </cell>
          <cell r="K242" t="str">
            <v>是</v>
          </cell>
          <cell r="L242">
            <v>17</v>
          </cell>
          <cell r="M242">
            <v>10</v>
          </cell>
          <cell r="S242">
            <v>10</v>
          </cell>
          <cell r="T242">
            <v>0</v>
          </cell>
          <cell r="U242">
            <v>10</v>
          </cell>
          <cell r="V242">
            <v>5</v>
          </cell>
          <cell r="W242">
            <v>5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5</v>
          </cell>
          <cell r="AF242">
            <v>0</v>
          </cell>
          <cell r="AG242">
            <v>0</v>
          </cell>
          <cell r="AH242">
            <v>0</v>
          </cell>
          <cell r="AJ242">
            <v>5</v>
          </cell>
          <cell r="AK242">
            <v>0</v>
          </cell>
          <cell r="AL242">
            <v>18</v>
          </cell>
          <cell r="AM242">
            <v>13</v>
          </cell>
          <cell r="AN242">
            <v>3</v>
          </cell>
        </row>
        <row r="243">
          <cell r="A243" t="str">
            <v>聂剑泉</v>
          </cell>
          <cell r="B243" t="str">
            <v>商企营销中心</v>
          </cell>
          <cell r="C243">
            <v>34881</v>
          </cell>
          <cell r="D243">
            <v>38122</v>
          </cell>
          <cell r="E243">
            <v>42735</v>
          </cell>
          <cell r="F243">
            <v>42736</v>
          </cell>
          <cell r="G243">
            <v>42977</v>
          </cell>
          <cell r="H243">
            <v>43100</v>
          </cell>
          <cell r="I243">
            <v>22.9</v>
          </cell>
          <cell r="J243">
            <v>14.07</v>
          </cell>
          <cell r="K243" t="str">
            <v>是</v>
          </cell>
          <cell r="L243">
            <v>22</v>
          </cell>
          <cell r="M243">
            <v>15</v>
          </cell>
          <cell r="S243">
            <v>15</v>
          </cell>
          <cell r="T243">
            <v>0</v>
          </cell>
          <cell r="U243">
            <v>15</v>
          </cell>
          <cell r="V243">
            <v>8</v>
          </cell>
          <cell r="W243">
            <v>8</v>
          </cell>
          <cell r="X243">
            <v>0</v>
          </cell>
          <cell r="Y243">
            <v>0</v>
          </cell>
          <cell r="Z243">
            <v>0</v>
          </cell>
          <cell r="AA243">
            <v>1</v>
          </cell>
          <cell r="AB243">
            <v>0</v>
          </cell>
          <cell r="AC243">
            <v>1</v>
          </cell>
          <cell r="AD243">
            <v>5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J243">
            <v>7</v>
          </cell>
          <cell r="AK243">
            <v>0</v>
          </cell>
          <cell r="AL243">
            <v>23</v>
          </cell>
          <cell r="AM243">
            <v>15</v>
          </cell>
          <cell r="AN243">
            <v>0</v>
          </cell>
        </row>
        <row r="244">
          <cell r="A244" t="str">
            <v>梁志玲</v>
          </cell>
          <cell r="B244" t="str">
            <v>沙溪移网销售公司</v>
          </cell>
          <cell r="C244">
            <v>37773</v>
          </cell>
          <cell r="D244">
            <v>37917</v>
          </cell>
          <cell r="E244">
            <v>42735</v>
          </cell>
          <cell r="F244">
            <v>42736</v>
          </cell>
          <cell r="G244">
            <v>42977</v>
          </cell>
          <cell r="H244">
            <v>43100</v>
          </cell>
          <cell r="I244">
            <v>15</v>
          </cell>
          <cell r="J244">
            <v>14.63</v>
          </cell>
          <cell r="K244" t="str">
            <v>是</v>
          </cell>
          <cell r="L244">
            <v>14</v>
          </cell>
          <cell r="M244">
            <v>10</v>
          </cell>
          <cell r="S244">
            <v>10</v>
          </cell>
          <cell r="T244">
            <v>0</v>
          </cell>
          <cell r="U244">
            <v>10</v>
          </cell>
          <cell r="V244">
            <v>3</v>
          </cell>
          <cell r="W244">
            <v>3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</v>
          </cell>
          <cell r="AE244">
            <v>6</v>
          </cell>
          <cell r="AF244">
            <v>0</v>
          </cell>
          <cell r="AG244">
            <v>0</v>
          </cell>
          <cell r="AH244">
            <v>1</v>
          </cell>
          <cell r="AJ244">
            <v>7</v>
          </cell>
          <cell r="AK244">
            <v>1</v>
          </cell>
          <cell r="AL244">
            <v>16</v>
          </cell>
          <cell r="AM244">
            <v>12</v>
          </cell>
          <cell r="AN244">
            <v>3</v>
          </cell>
        </row>
        <row r="245">
          <cell r="A245" t="str">
            <v>叶润生</v>
          </cell>
          <cell r="B245" t="str">
            <v>三乡分公司</v>
          </cell>
          <cell r="C245">
            <v>37165</v>
          </cell>
          <cell r="D245">
            <v>38075</v>
          </cell>
          <cell r="E245">
            <v>42735</v>
          </cell>
          <cell r="F245">
            <v>42736</v>
          </cell>
          <cell r="G245">
            <v>42977</v>
          </cell>
          <cell r="H245">
            <v>43100</v>
          </cell>
          <cell r="I245">
            <v>16.7</v>
          </cell>
          <cell r="J245">
            <v>14.19</v>
          </cell>
          <cell r="K245" t="str">
            <v>是</v>
          </cell>
          <cell r="L245">
            <v>16</v>
          </cell>
          <cell r="M245">
            <v>10</v>
          </cell>
          <cell r="S245">
            <v>10</v>
          </cell>
          <cell r="T245">
            <v>0</v>
          </cell>
          <cell r="U245">
            <v>9</v>
          </cell>
          <cell r="V245">
            <v>0</v>
          </cell>
          <cell r="W245">
            <v>0</v>
          </cell>
          <cell r="X245">
            <v>3</v>
          </cell>
          <cell r="Y245">
            <v>0</v>
          </cell>
          <cell r="Z245">
            <v>0</v>
          </cell>
          <cell r="AA245">
            <v>1</v>
          </cell>
          <cell r="AB245">
            <v>1</v>
          </cell>
          <cell r="AC245">
            <v>2</v>
          </cell>
          <cell r="AD245">
            <v>0</v>
          </cell>
          <cell r="AE245">
            <v>0</v>
          </cell>
          <cell r="AF245">
            <v>2</v>
          </cell>
          <cell r="AG245">
            <v>0</v>
          </cell>
          <cell r="AH245">
            <v>2</v>
          </cell>
          <cell r="AJ245">
            <v>9</v>
          </cell>
          <cell r="AK245">
            <v>2</v>
          </cell>
          <cell r="AL245">
            <v>10</v>
          </cell>
          <cell r="AM245">
            <v>8</v>
          </cell>
          <cell r="AN245">
            <v>0</v>
          </cell>
        </row>
        <row r="246">
          <cell r="A246" t="str">
            <v>朴明玉</v>
          </cell>
          <cell r="B246" t="str">
            <v>营业中心/南片区</v>
          </cell>
          <cell r="C246">
            <v>40308</v>
          </cell>
          <cell r="D246">
            <v>40308</v>
          </cell>
          <cell r="E246">
            <v>42735</v>
          </cell>
          <cell r="F246">
            <v>42736</v>
          </cell>
          <cell r="G246">
            <v>42977</v>
          </cell>
          <cell r="H246">
            <v>43100</v>
          </cell>
          <cell r="I246">
            <v>8.1</v>
          </cell>
          <cell r="J246">
            <v>8.08</v>
          </cell>
          <cell r="K246" t="str">
            <v>是</v>
          </cell>
          <cell r="L246">
            <v>7</v>
          </cell>
          <cell r="M246">
            <v>5</v>
          </cell>
          <cell r="S246">
            <v>5</v>
          </cell>
          <cell r="T246">
            <v>0</v>
          </cell>
          <cell r="U246">
            <v>5</v>
          </cell>
          <cell r="V246">
            <v>5</v>
          </cell>
          <cell r="W246">
            <v>5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L246">
            <v>10</v>
          </cell>
          <cell r="AM246">
            <v>5</v>
          </cell>
          <cell r="AN246">
            <v>0</v>
          </cell>
        </row>
        <row r="247">
          <cell r="A247" t="str">
            <v>张逸</v>
          </cell>
          <cell r="B247" t="str">
            <v>网络建设部</v>
          </cell>
          <cell r="C247">
            <v>39160</v>
          </cell>
          <cell r="D247">
            <v>39160</v>
          </cell>
          <cell r="E247">
            <v>42735</v>
          </cell>
          <cell r="F247">
            <v>42736</v>
          </cell>
          <cell r="G247">
            <v>42977</v>
          </cell>
          <cell r="H247">
            <v>43100</v>
          </cell>
          <cell r="I247">
            <v>11.2</v>
          </cell>
          <cell r="J247">
            <v>11.22</v>
          </cell>
          <cell r="K247" t="str">
            <v>是</v>
          </cell>
          <cell r="L247">
            <v>10</v>
          </cell>
          <cell r="M247">
            <v>10</v>
          </cell>
          <cell r="N247">
            <v>77</v>
          </cell>
          <cell r="O247">
            <v>1.05</v>
          </cell>
          <cell r="P247">
            <v>42813</v>
          </cell>
          <cell r="Q247">
            <v>287</v>
          </cell>
          <cell r="R247">
            <v>7.86</v>
          </cell>
          <cell r="S247">
            <v>8.91</v>
          </cell>
          <cell r="T247">
            <v>0</v>
          </cell>
          <cell r="U247">
            <v>0</v>
          </cell>
          <cell r="V247">
            <v>-3</v>
          </cell>
          <cell r="W247">
            <v>0</v>
          </cell>
          <cell r="X247">
            <v>2</v>
          </cell>
          <cell r="Y247">
            <v>0</v>
          </cell>
          <cell r="Z247">
            <v>0</v>
          </cell>
          <cell r="AA247">
            <v>1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J247">
            <v>3</v>
          </cell>
          <cell r="AK247">
            <v>0</v>
          </cell>
          <cell r="AL247">
            <v>5.91</v>
          </cell>
          <cell r="AM247">
            <v>5.9</v>
          </cell>
          <cell r="AN247">
            <v>0</v>
          </cell>
        </row>
        <row r="248">
          <cell r="A248" t="str">
            <v>曾苑红</v>
          </cell>
          <cell r="B248" t="str">
            <v>营业中心/南片区</v>
          </cell>
          <cell r="C248">
            <v>38353</v>
          </cell>
          <cell r="D248">
            <v>38353</v>
          </cell>
          <cell r="E248">
            <v>42735</v>
          </cell>
          <cell r="F248">
            <v>42736</v>
          </cell>
          <cell r="G248">
            <v>42977</v>
          </cell>
          <cell r="H248">
            <v>43100</v>
          </cell>
          <cell r="I248">
            <v>13.4</v>
          </cell>
          <cell r="J248">
            <v>13.43</v>
          </cell>
          <cell r="K248" t="str">
            <v>是</v>
          </cell>
          <cell r="L248">
            <v>12</v>
          </cell>
          <cell r="M248">
            <v>10</v>
          </cell>
          <cell r="S248">
            <v>10</v>
          </cell>
          <cell r="T248">
            <v>0</v>
          </cell>
          <cell r="U248">
            <v>10</v>
          </cell>
          <cell r="V248">
            <v>-13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8</v>
          </cell>
          <cell r="AB248">
            <v>2</v>
          </cell>
          <cell r="AC248">
            <v>1</v>
          </cell>
          <cell r="AD248">
            <v>4</v>
          </cell>
          <cell r="AE248">
            <v>6</v>
          </cell>
          <cell r="AF248">
            <v>2</v>
          </cell>
          <cell r="AG248">
            <v>0</v>
          </cell>
          <cell r="AH248">
            <v>0</v>
          </cell>
          <cell r="AJ248">
            <v>23</v>
          </cell>
          <cell r="AK248">
            <v>0</v>
          </cell>
          <cell r="AL248">
            <v>0</v>
          </cell>
          <cell r="AM248">
            <v>0</v>
          </cell>
          <cell r="AN248">
            <v>3</v>
          </cell>
        </row>
        <row r="249">
          <cell r="A249" t="str">
            <v>余粤宾</v>
          </cell>
          <cell r="B249" t="str">
            <v>三乡分公司</v>
          </cell>
          <cell r="C249">
            <v>34001</v>
          </cell>
          <cell r="D249">
            <v>35796</v>
          </cell>
          <cell r="E249">
            <v>42735</v>
          </cell>
          <cell r="F249">
            <v>42736</v>
          </cell>
          <cell r="G249">
            <v>42977</v>
          </cell>
          <cell r="H249">
            <v>43100</v>
          </cell>
          <cell r="I249">
            <v>25.4</v>
          </cell>
          <cell r="J249">
            <v>20.440000000000001</v>
          </cell>
          <cell r="K249" t="str">
            <v>是</v>
          </cell>
          <cell r="L249">
            <v>24</v>
          </cell>
          <cell r="M249">
            <v>15</v>
          </cell>
          <cell r="S249">
            <v>15</v>
          </cell>
          <cell r="T249">
            <v>0</v>
          </cell>
          <cell r="U249">
            <v>15</v>
          </cell>
          <cell r="V249">
            <v>6</v>
          </cell>
          <cell r="W249">
            <v>6</v>
          </cell>
          <cell r="X249">
            <v>3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2</v>
          </cell>
          <cell r="AE249">
            <v>4</v>
          </cell>
          <cell r="AF249">
            <v>0</v>
          </cell>
          <cell r="AG249">
            <v>0</v>
          </cell>
          <cell r="AH249">
            <v>1</v>
          </cell>
          <cell r="AJ249">
            <v>9</v>
          </cell>
          <cell r="AK249">
            <v>1</v>
          </cell>
          <cell r="AL249">
            <v>21</v>
          </cell>
          <cell r="AM249">
            <v>14</v>
          </cell>
          <cell r="AN249">
            <v>0</v>
          </cell>
        </row>
        <row r="250">
          <cell r="A250" t="str">
            <v>杨志全</v>
          </cell>
          <cell r="B250" t="str">
            <v>网络运行维护部</v>
          </cell>
          <cell r="C250">
            <v>34182</v>
          </cell>
          <cell r="D250">
            <v>35796</v>
          </cell>
          <cell r="E250">
            <v>42735</v>
          </cell>
          <cell r="F250">
            <v>42736</v>
          </cell>
          <cell r="G250">
            <v>42977</v>
          </cell>
          <cell r="H250">
            <v>43100</v>
          </cell>
          <cell r="I250">
            <v>24.9</v>
          </cell>
          <cell r="J250">
            <v>20.440000000000001</v>
          </cell>
          <cell r="K250" t="str">
            <v>是</v>
          </cell>
          <cell r="L250">
            <v>24</v>
          </cell>
          <cell r="M250">
            <v>15</v>
          </cell>
          <cell r="S250">
            <v>15</v>
          </cell>
          <cell r="T250">
            <v>0</v>
          </cell>
          <cell r="U250">
            <v>15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2</v>
          </cell>
          <cell r="AC250">
            <v>0</v>
          </cell>
          <cell r="AD250">
            <v>2</v>
          </cell>
          <cell r="AE250">
            <v>7</v>
          </cell>
          <cell r="AF250">
            <v>1</v>
          </cell>
          <cell r="AG250">
            <v>2</v>
          </cell>
          <cell r="AH250">
            <v>0</v>
          </cell>
          <cell r="AJ250">
            <v>14</v>
          </cell>
          <cell r="AK250">
            <v>0</v>
          </cell>
          <cell r="AL250">
            <v>16</v>
          </cell>
          <cell r="AM250">
            <v>15</v>
          </cell>
          <cell r="AN250">
            <v>0</v>
          </cell>
        </row>
        <row r="251">
          <cell r="A251" t="str">
            <v>黄锐贤</v>
          </cell>
          <cell r="B251" t="str">
            <v>三角分公司</v>
          </cell>
          <cell r="C251">
            <v>36373</v>
          </cell>
          <cell r="D251">
            <v>37902</v>
          </cell>
          <cell r="E251">
            <v>42735</v>
          </cell>
          <cell r="F251">
            <v>42736</v>
          </cell>
          <cell r="G251">
            <v>42977</v>
          </cell>
          <cell r="H251">
            <v>43100</v>
          </cell>
          <cell r="I251">
            <v>18.899999999999999</v>
          </cell>
          <cell r="J251">
            <v>14.67</v>
          </cell>
          <cell r="K251" t="str">
            <v>是</v>
          </cell>
          <cell r="L251">
            <v>18</v>
          </cell>
          <cell r="M251">
            <v>10</v>
          </cell>
          <cell r="S251">
            <v>10</v>
          </cell>
          <cell r="T251">
            <v>0</v>
          </cell>
          <cell r="U251">
            <v>10</v>
          </cell>
          <cell r="V251">
            <v>6</v>
          </cell>
          <cell r="W251">
            <v>6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4</v>
          </cell>
          <cell r="AF251">
            <v>0</v>
          </cell>
          <cell r="AG251">
            <v>0</v>
          </cell>
          <cell r="AH251">
            <v>0</v>
          </cell>
          <cell r="AJ251">
            <v>4</v>
          </cell>
          <cell r="AK251">
            <v>0</v>
          </cell>
          <cell r="AL251">
            <v>16</v>
          </cell>
          <cell r="AM251">
            <v>10</v>
          </cell>
          <cell r="AN251">
            <v>0</v>
          </cell>
        </row>
        <row r="252">
          <cell r="A252" t="str">
            <v>叶剑贞</v>
          </cell>
          <cell r="B252" t="str">
            <v>营业中心/东片区</v>
          </cell>
          <cell r="C252">
            <v>37226</v>
          </cell>
          <cell r="D252">
            <v>37242</v>
          </cell>
          <cell r="E252">
            <v>42735</v>
          </cell>
          <cell r="F252">
            <v>42736</v>
          </cell>
          <cell r="G252">
            <v>42977</v>
          </cell>
          <cell r="H252">
            <v>43100</v>
          </cell>
          <cell r="I252">
            <v>16.5</v>
          </cell>
          <cell r="J252">
            <v>16.48</v>
          </cell>
          <cell r="K252" t="str">
            <v>是</v>
          </cell>
          <cell r="L252">
            <v>16</v>
          </cell>
          <cell r="M252">
            <v>10</v>
          </cell>
          <cell r="S252">
            <v>10</v>
          </cell>
          <cell r="T252">
            <v>2</v>
          </cell>
          <cell r="U252">
            <v>5</v>
          </cell>
          <cell r="V252">
            <v>-10</v>
          </cell>
          <cell r="W252">
            <v>0</v>
          </cell>
          <cell r="X252">
            <v>2</v>
          </cell>
          <cell r="Y252">
            <v>0</v>
          </cell>
          <cell r="Z252">
            <v>3</v>
          </cell>
          <cell r="AA252">
            <v>4</v>
          </cell>
          <cell r="AB252">
            <v>0</v>
          </cell>
          <cell r="AC252">
            <v>3</v>
          </cell>
          <cell r="AD252">
            <v>2</v>
          </cell>
          <cell r="AE252">
            <v>1</v>
          </cell>
          <cell r="AF252">
            <v>0</v>
          </cell>
          <cell r="AG252">
            <v>0</v>
          </cell>
          <cell r="AH252">
            <v>0</v>
          </cell>
          <cell r="AJ252">
            <v>15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</row>
        <row r="253">
          <cell r="A253" t="str">
            <v>陈晓露</v>
          </cell>
          <cell r="B253" t="str">
            <v>校园中心</v>
          </cell>
          <cell r="C253">
            <v>40360</v>
          </cell>
          <cell r="D253">
            <v>40360</v>
          </cell>
          <cell r="E253">
            <v>42735</v>
          </cell>
          <cell r="F253">
            <v>42736</v>
          </cell>
          <cell r="G253">
            <v>42977</v>
          </cell>
          <cell r="H253">
            <v>43100</v>
          </cell>
          <cell r="I253">
            <v>7.9</v>
          </cell>
          <cell r="J253">
            <v>7.93</v>
          </cell>
          <cell r="K253" t="str">
            <v>是</v>
          </cell>
          <cell r="L253">
            <v>7</v>
          </cell>
          <cell r="M253">
            <v>5</v>
          </cell>
          <cell r="S253">
            <v>5</v>
          </cell>
          <cell r="T253">
            <v>0</v>
          </cell>
          <cell r="U253">
            <v>2</v>
          </cell>
          <cell r="V253">
            <v>-2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1</v>
          </cell>
          <cell r="AC253">
            <v>0</v>
          </cell>
          <cell r="AD253">
            <v>0</v>
          </cell>
          <cell r="AE253">
            <v>3</v>
          </cell>
          <cell r="AF253">
            <v>0</v>
          </cell>
          <cell r="AG253">
            <v>0</v>
          </cell>
          <cell r="AH253">
            <v>2</v>
          </cell>
          <cell r="AJ253">
            <v>4</v>
          </cell>
          <cell r="AK253">
            <v>2</v>
          </cell>
          <cell r="AL253">
            <v>6</v>
          </cell>
          <cell r="AM253">
            <v>4</v>
          </cell>
          <cell r="AN253">
            <v>3</v>
          </cell>
        </row>
        <row r="254">
          <cell r="A254" t="str">
            <v>喻晓明</v>
          </cell>
          <cell r="B254" t="str">
            <v>三角分公司</v>
          </cell>
          <cell r="C254">
            <v>38534</v>
          </cell>
          <cell r="D254">
            <v>39508</v>
          </cell>
          <cell r="E254">
            <v>42735</v>
          </cell>
          <cell r="F254">
            <v>42736</v>
          </cell>
          <cell r="G254">
            <v>42977</v>
          </cell>
          <cell r="H254">
            <v>43100</v>
          </cell>
          <cell r="I254">
            <v>12.9</v>
          </cell>
          <cell r="J254">
            <v>10.27</v>
          </cell>
          <cell r="K254" t="str">
            <v>是</v>
          </cell>
          <cell r="L254">
            <v>12</v>
          </cell>
          <cell r="M254">
            <v>10</v>
          </cell>
          <cell r="S254">
            <v>10</v>
          </cell>
          <cell r="T254">
            <v>0</v>
          </cell>
          <cell r="U254">
            <v>8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7</v>
          </cell>
          <cell r="AF254">
            <v>0</v>
          </cell>
          <cell r="AG254">
            <v>0</v>
          </cell>
          <cell r="AH254">
            <v>0</v>
          </cell>
          <cell r="AJ254">
            <v>7</v>
          </cell>
          <cell r="AK254">
            <v>0</v>
          </cell>
          <cell r="AL254">
            <v>11</v>
          </cell>
          <cell r="AM254">
            <v>10</v>
          </cell>
          <cell r="AN254">
            <v>0</v>
          </cell>
        </row>
        <row r="255">
          <cell r="A255" t="str">
            <v>吴楠</v>
          </cell>
          <cell r="B255" t="str">
            <v>党群工作部</v>
          </cell>
          <cell r="C255">
            <v>41456</v>
          </cell>
          <cell r="D255">
            <v>41456</v>
          </cell>
          <cell r="E255">
            <v>42735</v>
          </cell>
          <cell r="F255">
            <v>42736</v>
          </cell>
          <cell r="G255">
            <v>42977</v>
          </cell>
          <cell r="H255">
            <v>43100</v>
          </cell>
          <cell r="I255">
            <v>4.9000000000000004</v>
          </cell>
          <cell r="J255">
            <v>4.93</v>
          </cell>
          <cell r="K255" t="str">
            <v>是</v>
          </cell>
          <cell r="L255">
            <v>4</v>
          </cell>
          <cell r="M255">
            <v>5</v>
          </cell>
          <cell r="S255">
            <v>5</v>
          </cell>
          <cell r="T255">
            <v>0</v>
          </cell>
          <cell r="U255">
            <v>5</v>
          </cell>
          <cell r="V255">
            <v>0</v>
          </cell>
          <cell r="W255">
            <v>0</v>
          </cell>
          <cell r="X255">
            <v>5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J255">
            <v>5</v>
          </cell>
          <cell r="AK255">
            <v>0</v>
          </cell>
          <cell r="AL255">
            <v>8</v>
          </cell>
          <cell r="AM255">
            <v>8</v>
          </cell>
          <cell r="AN255">
            <v>3</v>
          </cell>
        </row>
        <row r="256">
          <cell r="A256" t="str">
            <v>余敏</v>
          </cell>
          <cell r="B256" t="str">
            <v>人力资源部</v>
          </cell>
          <cell r="C256">
            <v>32994</v>
          </cell>
          <cell r="D256">
            <v>35612</v>
          </cell>
          <cell r="E256">
            <v>42735</v>
          </cell>
          <cell r="F256">
            <v>42736</v>
          </cell>
          <cell r="G256">
            <v>42977</v>
          </cell>
          <cell r="H256">
            <v>43100</v>
          </cell>
          <cell r="I256">
            <v>28.1</v>
          </cell>
          <cell r="J256">
            <v>20.94</v>
          </cell>
          <cell r="K256" t="str">
            <v>是</v>
          </cell>
          <cell r="L256">
            <v>27</v>
          </cell>
          <cell r="M256">
            <v>15</v>
          </cell>
          <cell r="S256">
            <v>15</v>
          </cell>
          <cell r="T256">
            <v>0</v>
          </cell>
          <cell r="U256">
            <v>8</v>
          </cell>
          <cell r="V256">
            <v>-7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2</v>
          </cell>
          <cell r="AB256">
            <v>0</v>
          </cell>
          <cell r="AC256">
            <v>0</v>
          </cell>
          <cell r="AD256">
            <v>7</v>
          </cell>
          <cell r="AE256">
            <v>0</v>
          </cell>
          <cell r="AF256">
            <v>6</v>
          </cell>
          <cell r="AG256">
            <v>0</v>
          </cell>
          <cell r="AH256">
            <v>1</v>
          </cell>
          <cell r="AJ256">
            <v>15</v>
          </cell>
          <cell r="AK256">
            <v>1</v>
          </cell>
          <cell r="AL256">
            <v>8</v>
          </cell>
          <cell r="AM256">
            <v>7</v>
          </cell>
          <cell r="AN256">
            <v>0</v>
          </cell>
        </row>
        <row r="257">
          <cell r="A257" t="str">
            <v>苏显程</v>
          </cell>
          <cell r="B257" t="str">
            <v>人力资源部</v>
          </cell>
          <cell r="C257">
            <v>41091</v>
          </cell>
          <cell r="D257">
            <v>41091</v>
          </cell>
          <cell r="E257">
            <v>42735</v>
          </cell>
          <cell r="F257">
            <v>42736</v>
          </cell>
          <cell r="G257">
            <v>42977</v>
          </cell>
          <cell r="H257">
            <v>43100</v>
          </cell>
          <cell r="I257">
            <v>5.9</v>
          </cell>
          <cell r="J257">
            <v>5.93</v>
          </cell>
          <cell r="K257" t="str">
            <v>是</v>
          </cell>
          <cell r="L257">
            <v>5</v>
          </cell>
          <cell r="M257">
            <v>5</v>
          </cell>
          <cell r="S257">
            <v>5</v>
          </cell>
          <cell r="T257">
            <v>0</v>
          </cell>
          <cell r="U257">
            <v>3</v>
          </cell>
          <cell r="V257">
            <v>-3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6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J257">
            <v>6</v>
          </cell>
          <cell r="AK257">
            <v>0</v>
          </cell>
          <cell r="AL257">
            <v>5</v>
          </cell>
          <cell r="AM257">
            <v>5</v>
          </cell>
          <cell r="AN257">
            <v>3</v>
          </cell>
        </row>
        <row r="258">
          <cell r="A258" t="str">
            <v>张亚楠</v>
          </cell>
          <cell r="B258" t="str">
            <v>人力资源部</v>
          </cell>
          <cell r="C258">
            <v>42193</v>
          </cell>
          <cell r="D258">
            <v>42193</v>
          </cell>
          <cell r="E258">
            <v>42735</v>
          </cell>
          <cell r="F258">
            <v>42736</v>
          </cell>
          <cell r="G258">
            <v>42977</v>
          </cell>
          <cell r="H258">
            <v>43100</v>
          </cell>
          <cell r="I258">
            <v>2.9</v>
          </cell>
          <cell r="J258">
            <v>2.91</v>
          </cell>
          <cell r="K258" t="str">
            <v>是</v>
          </cell>
          <cell r="L258">
            <v>2</v>
          </cell>
          <cell r="M258">
            <v>5</v>
          </cell>
          <cell r="S258">
            <v>5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1</v>
          </cell>
          <cell r="AJ258">
            <v>0</v>
          </cell>
          <cell r="AK258">
            <v>1</v>
          </cell>
          <cell r="AL258">
            <v>5</v>
          </cell>
          <cell r="AM258">
            <v>4</v>
          </cell>
          <cell r="AN258">
            <v>0</v>
          </cell>
        </row>
        <row r="259">
          <cell r="A259" t="str">
            <v>冯雪香</v>
          </cell>
          <cell r="B259" t="str">
            <v>人力资源部</v>
          </cell>
          <cell r="C259">
            <v>41456</v>
          </cell>
          <cell r="D259">
            <v>41456</v>
          </cell>
          <cell r="E259">
            <v>42735</v>
          </cell>
          <cell r="F259">
            <v>42736</v>
          </cell>
          <cell r="G259">
            <v>42977</v>
          </cell>
          <cell r="H259">
            <v>43100</v>
          </cell>
          <cell r="I259">
            <v>4.9000000000000004</v>
          </cell>
          <cell r="J259">
            <v>4.93</v>
          </cell>
          <cell r="K259" t="str">
            <v>是</v>
          </cell>
          <cell r="L259">
            <v>4</v>
          </cell>
          <cell r="M259">
            <v>5</v>
          </cell>
          <cell r="S259">
            <v>5</v>
          </cell>
          <cell r="T259">
            <v>0</v>
          </cell>
          <cell r="U259">
            <v>4</v>
          </cell>
          <cell r="V259">
            <v>-1.5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2</v>
          </cell>
          <cell r="AC259">
            <v>3</v>
          </cell>
          <cell r="AD259">
            <v>0</v>
          </cell>
          <cell r="AE259">
            <v>0</v>
          </cell>
          <cell r="AF259">
            <v>0</v>
          </cell>
          <cell r="AG259">
            <v>0.5</v>
          </cell>
          <cell r="AH259">
            <v>0.5</v>
          </cell>
          <cell r="AJ259">
            <v>5.5</v>
          </cell>
          <cell r="AK259">
            <v>0.5</v>
          </cell>
          <cell r="AL259">
            <v>6.5</v>
          </cell>
          <cell r="AM259">
            <v>6</v>
          </cell>
          <cell r="AN259">
            <v>3</v>
          </cell>
        </row>
        <row r="260">
          <cell r="A260" t="str">
            <v>戴怡</v>
          </cell>
          <cell r="B260" t="str">
            <v>企业信息化营销服务中心/完美营销服务中心</v>
          </cell>
          <cell r="C260">
            <v>34881</v>
          </cell>
          <cell r="D260">
            <v>36290</v>
          </cell>
          <cell r="E260">
            <v>42735</v>
          </cell>
          <cell r="F260">
            <v>42736</v>
          </cell>
          <cell r="G260">
            <v>42977</v>
          </cell>
          <cell r="H260">
            <v>43100</v>
          </cell>
          <cell r="I260">
            <v>22.9</v>
          </cell>
          <cell r="J260">
            <v>19.079999999999998</v>
          </cell>
          <cell r="K260" t="str">
            <v>是</v>
          </cell>
          <cell r="L260">
            <v>22</v>
          </cell>
          <cell r="M260">
            <v>15</v>
          </cell>
          <cell r="S260">
            <v>15</v>
          </cell>
          <cell r="T260">
            <v>0</v>
          </cell>
          <cell r="U260">
            <v>10</v>
          </cell>
          <cell r="V260">
            <v>-3</v>
          </cell>
          <cell r="W260">
            <v>0</v>
          </cell>
          <cell r="X260">
            <v>0</v>
          </cell>
          <cell r="Y260">
            <v>0</v>
          </cell>
          <cell r="Z260">
            <v>1</v>
          </cell>
          <cell r="AA260">
            <v>0</v>
          </cell>
          <cell r="AB260">
            <v>2</v>
          </cell>
          <cell r="AC260">
            <v>4</v>
          </cell>
          <cell r="AD260">
            <v>0</v>
          </cell>
          <cell r="AE260">
            <v>5</v>
          </cell>
          <cell r="AF260">
            <v>0</v>
          </cell>
          <cell r="AG260">
            <v>1</v>
          </cell>
          <cell r="AH260">
            <v>1</v>
          </cell>
          <cell r="AJ260">
            <v>13</v>
          </cell>
          <cell r="AK260">
            <v>1</v>
          </cell>
          <cell r="AL260">
            <v>12</v>
          </cell>
          <cell r="AM260">
            <v>11</v>
          </cell>
          <cell r="AN260">
            <v>0</v>
          </cell>
        </row>
        <row r="261">
          <cell r="A261" t="str">
            <v>李深森</v>
          </cell>
          <cell r="B261" t="str">
            <v>企业信息化营销服务中心/完美营销服务中心</v>
          </cell>
          <cell r="C261">
            <v>41091</v>
          </cell>
          <cell r="D261">
            <v>41091</v>
          </cell>
          <cell r="E261">
            <v>42735</v>
          </cell>
          <cell r="F261">
            <v>42736</v>
          </cell>
          <cell r="G261">
            <v>42977</v>
          </cell>
          <cell r="H261">
            <v>43100</v>
          </cell>
          <cell r="I261">
            <v>5.9</v>
          </cell>
          <cell r="J261">
            <v>5.93</v>
          </cell>
          <cell r="K261" t="str">
            <v>是</v>
          </cell>
          <cell r="L261">
            <v>5</v>
          </cell>
          <cell r="M261">
            <v>5</v>
          </cell>
          <cell r="S261">
            <v>5</v>
          </cell>
          <cell r="T261">
            <v>1</v>
          </cell>
          <cell r="U261">
            <v>4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3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1</v>
          </cell>
          <cell r="AF261">
            <v>0</v>
          </cell>
          <cell r="AG261">
            <v>0</v>
          </cell>
          <cell r="AH261">
            <v>0</v>
          </cell>
          <cell r="AJ261">
            <v>4</v>
          </cell>
          <cell r="AK261">
            <v>0</v>
          </cell>
          <cell r="AL261">
            <v>8</v>
          </cell>
          <cell r="AM261">
            <v>8</v>
          </cell>
          <cell r="AN261">
            <v>3</v>
          </cell>
        </row>
        <row r="262">
          <cell r="A262" t="str">
            <v>侯健邦</v>
          </cell>
          <cell r="B262" t="str">
            <v>一站式支撑中心</v>
          </cell>
          <cell r="C262" t="str">
            <v>2014/7/2</v>
          </cell>
          <cell r="D262" t="str">
            <v>2014/7/2</v>
          </cell>
          <cell r="E262">
            <v>42735</v>
          </cell>
          <cell r="F262">
            <v>42736</v>
          </cell>
          <cell r="G262">
            <v>42977</v>
          </cell>
          <cell r="H262">
            <v>43100</v>
          </cell>
          <cell r="I262">
            <v>3.9</v>
          </cell>
          <cell r="J262">
            <v>3.93</v>
          </cell>
          <cell r="K262" t="str">
            <v>是</v>
          </cell>
          <cell r="L262">
            <v>3</v>
          </cell>
          <cell r="M262">
            <v>5</v>
          </cell>
          <cell r="S262">
            <v>5</v>
          </cell>
          <cell r="T262">
            <v>0</v>
          </cell>
          <cell r="U262">
            <v>2</v>
          </cell>
          <cell r="V262">
            <v>-4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2</v>
          </cell>
          <cell r="AC262">
            <v>0</v>
          </cell>
          <cell r="AD262">
            <v>3</v>
          </cell>
          <cell r="AE262">
            <v>0</v>
          </cell>
          <cell r="AF262">
            <v>1</v>
          </cell>
          <cell r="AG262">
            <v>0</v>
          </cell>
          <cell r="AH262">
            <v>0</v>
          </cell>
          <cell r="AJ262">
            <v>6</v>
          </cell>
          <cell r="AK262">
            <v>0</v>
          </cell>
          <cell r="AL262">
            <v>4</v>
          </cell>
          <cell r="AM262">
            <v>4</v>
          </cell>
          <cell r="AN262">
            <v>3</v>
          </cell>
        </row>
        <row r="263">
          <cell r="A263" t="str">
            <v>李太旺</v>
          </cell>
          <cell r="B263" t="str">
            <v>企业信息化营销服务中心/完美营销服务中心</v>
          </cell>
          <cell r="C263">
            <v>34516</v>
          </cell>
          <cell r="D263">
            <v>39203</v>
          </cell>
          <cell r="E263">
            <v>42735</v>
          </cell>
          <cell r="F263">
            <v>42736</v>
          </cell>
          <cell r="G263">
            <v>42977</v>
          </cell>
          <cell r="H263">
            <v>43100</v>
          </cell>
          <cell r="I263">
            <v>23.9</v>
          </cell>
          <cell r="J263">
            <v>11.1</v>
          </cell>
          <cell r="K263" t="str">
            <v>是</v>
          </cell>
          <cell r="L263">
            <v>23</v>
          </cell>
          <cell r="M263">
            <v>15</v>
          </cell>
          <cell r="S263">
            <v>15</v>
          </cell>
          <cell r="T263">
            <v>4</v>
          </cell>
          <cell r="U263">
            <v>11</v>
          </cell>
          <cell r="V263">
            <v>2</v>
          </cell>
          <cell r="W263">
            <v>2</v>
          </cell>
          <cell r="X263">
            <v>0</v>
          </cell>
          <cell r="Y263">
            <v>0</v>
          </cell>
          <cell r="Z263">
            <v>1</v>
          </cell>
          <cell r="AA263">
            <v>0</v>
          </cell>
          <cell r="AB263">
            <v>0</v>
          </cell>
          <cell r="AC263">
            <v>0</v>
          </cell>
          <cell r="AD263">
            <v>5</v>
          </cell>
          <cell r="AE263">
            <v>0</v>
          </cell>
          <cell r="AF263">
            <v>2</v>
          </cell>
          <cell r="AG263">
            <v>1</v>
          </cell>
          <cell r="AH263">
            <v>3</v>
          </cell>
          <cell r="AJ263">
            <v>9</v>
          </cell>
          <cell r="AK263">
            <v>3</v>
          </cell>
          <cell r="AL263">
            <v>17</v>
          </cell>
          <cell r="AM263">
            <v>12</v>
          </cell>
          <cell r="AN263">
            <v>0</v>
          </cell>
        </row>
        <row r="264">
          <cell r="A264" t="str">
            <v>梁正威</v>
          </cell>
          <cell r="B264" t="str">
            <v>企业信息化营销服务中心</v>
          </cell>
          <cell r="C264" t="str">
            <v>2014/7/2</v>
          </cell>
          <cell r="D264" t="str">
            <v>2014/7/2</v>
          </cell>
          <cell r="E264">
            <v>42735</v>
          </cell>
          <cell r="F264">
            <v>42736</v>
          </cell>
          <cell r="G264">
            <v>42977</v>
          </cell>
          <cell r="H264">
            <v>43100</v>
          </cell>
          <cell r="I264">
            <v>3.9</v>
          </cell>
          <cell r="J264">
            <v>3.93</v>
          </cell>
          <cell r="K264" t="str">
            <v>是</v>
          </cell>
          <cell r="L264">
            <v>3</v>
          </cell>
          <cell r="M264">
            <v>5</v>
          </cell>
          <cell r="S264">
            <v>5</v>
          </cell>
          <cell r="T264">
            <v>0</v>
          </cell>
          <cell r="U264">
            <v>4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B264">
            <v>0</v>
          </cell>
          <cell r="AC264">
            <v>0</v>
          </cell>
          <cell r="AD264">
            <v>0</v>
          </cell>
          <cell r="AE264">
            <v>3</v>
          </cell>
          <cell r="AF264">
            <v>0</v>
          </cell>
          <cell r="AG264">
            <v>0</v>
          </cell>
          <cell r="AH264">
            <v>0</v>
          </cell>
          <cell r="AJ264">
            <v>4</v>
          </cell>
          <cell r="AK264">
            <v>0</v>
          </cell>
          <cell r="AL264">
            <v>5</v>
          </cell>
          <cell r="AM264">
            <v>5</v>
          </cell>
          <cell r="AN264">
            <v>0</v>
          </cell>
        </row>
        <row r="265">
          <cell r="A265" t="str">
            <v>郑鸿鹏</v>
          </cell>
          <cell r="B265" t="str">
            <v>企业信息化营销服务中心</v>
          </cell>
          <cell r="C265">
            <v>35278</v>
          </cell>
          <cell r="D265">
            <v>38322</v>
          </cell>
          <cell r="E265">
            <v>42735</v>
          </cell>
          <cell r="F265">
            <v>42736</v>
          </cell>
          <cell r="G265">
            <v>42977</v>
          </cell>
          <cell r="H265">
            <v>43100</v>
          </cell>
          <cell r="I265">
            <v>21.9</v>
          </cell>
          <cell r="J265">
            <v>13.52</v>
          </cell>
          <cell r="K265" t="str">
            <v>是</v>
          </cell>
          <cell r="L265">
            <v>21</v>
          </cell>
          <cell r="M265">
            <v>15</v>
          </cell>
          <cell r="S265">
            <v>15</v>
          </cell>
          <cell r="T265">
            <v>0</v>
          </cell>
          <cell r="U265">
            <v>7.1</v>
          </cell>
          <cell r="V265">
            <v>-2.9000000000000004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10</v>
          </cell>
          <cell r="AF265">
            <v>0</v>
          </cell>
          <cell r="AG265">
            <v>0</v>
          </cell>
          <cell r="AH265">
            <v>0</v>
          </cell>
          <cell r="AJ265">
            <v>10</v>
          </cell>
          <cell r="AK265">
            <v>0</v>
          </cell>
          <cell r="AL265">
            <v>12.1</v>
          </cell>
          <cell r="AM265">
            <v>12.1</v>
          </cell>
          <cell r="AN265">
            <v>0</v>
          </cell>
        </row>
        <row r="266">
          <cell r="A266" t="str">
            <v>侯锡坚</v>
          </cell>
          <cell r="B266" t="str">
            <v>企业信息化营销服务中心</v>
          </cell>
          <cell r="C266">
            <v>39661</v>
          </cell>
          <cell r="D266">
            <v>40087</v>
          </cell>
          <cell r="E266">
            <v>42735</v>
          </cell>
          <cell r="F266">
            <v>42736</v>
          </cell>
          <cell r="G266">
            <v>42977</v>
          </cell>
          <cell r="H266">
            <v>43100</v>
          </cell>
          <cell r="I266">
            <v>9.8000000000000007</v>
          </cell>
          <cell r="J266">
            <v>8.68</v>
          </cell>
          <cell r="K266" t="str">
            <v>是</v>
          </cell>
          <cell r="L266">
            <v>9</v>
          </cell>
          <cell r="M266">
            <v>5</v>
          </cell>
          <cell r="S266">
            <v>5</v>
          </cell>
          <cell r="T266">
            <v>0</v>
          </cell>
          <cell r="U266">
            <v>5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4</v>
          </cell>
          <cell r="AF266">
            <v>0</v>
          </cell>
          <cell r="AG266">
            <v>0</v>
          </cell>
          <cell r="AH266">
            <v>0</v>
          </cell>
          <cell r="AJ266">
            <v>4</v>
          </cell>
          <cell r="AK266">
            <v>0</v>
          </cell>
          <cell r="AL266">
            <v>9</v>
          </cell>
          <cell r="AM266">
            <v>8</v>
          </cell>
          <cell r="AN266">
            <v>3</v>
          </cell>
        </row>
        <row r="267">
          <cell r="A267" t="str">
            <v>黄彬家</v>
          </cell>
          <cell r="B267" t="str">
            <v>企业信息化营销服务中心</v>
          </cell>
          <cell r="C267" t="str">
            <v>2014/7/2</v>
          </cell>
          <cell r="D267" t="str">
            <v>2014/7/2</v>
          </cell>
          <cell r="E267">
            <v>42735</v>
          </cell>
          <cell r="F267">
            <v>42736</v>
          </cell>
          <cell r="G267">
            <v>42977</v>
          </cell>
          <cell r="H267">
            <v>43100</v>
          </cell>
          <cell r="I267">
            <v>3.9</v>
          </cell>
          <cell r="J267">
            <v>3.93</v>
          </cell>
          <cell r="K267" t="str">
            <v>是</v>
          </cell>
          <cell r="L267">
            <v>3</v>
          </cell>
          <cell r="M267">
            <v>5</v>
          </cell>
          <cell r="S267">
            <v>5</v>
          </cell>
          <cell r="T267">
            <v>0</v>
          </cell>
          <cell r="U267">
            <v>4</v>
          </cell>
          <cell r="V267">
            <v>-1</v>
          </cell>
          <cell r="W267">
            <v>0</v>
          </cell>
          <cell r="X267">
            <v>0</v>
          </cell>
          <cell r="Y267">
            <v>2</v>
          </cell>
          <cell r="Z267">
            <v>0</v>
          </cell>
          <cell r="AA267">
            <v>0</v>
          </cell>
          <cell r="AB267">
            <v>1</v>
          </cell>
          <cell r="AC267">
            <v>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J267">
            <v>5</v>
          </cell>
          <cell r="AK267">
            <v>0</v>
          </cell>
          <cell r="AL267">
            <v>4</v>
          </cell>
          <cell r="AM267">
            <v>4</v>
          </cell>
          <cell r="AN267">
            <v>0</v>
          </cell>
        </row>
        <row r="268">
          <cell r="A268" t="str">
            <v>何敏芳</v>
          </cell>
          <cell r="B268" t="str">
            <v>南头黄圃移网销售公司</v>
          </cell>
          <cell r="C268">
            <v>37894</v>
          </cell>
          <cell r="D268">
            <v>39203</v>
          </cell>
          <cell r="E268">
            <v>42735</v>
          </cell>
          <cell r="F268">
            <v>42736</v>
          </cell>
          <cell r="G268">
            <v>42977</v>
          </cell>
          <cell r="H268">
            <v>43100</v>
          </cell>
          <cell r="I268">
            <v>14.7</v>
          </cell>
          <cell r="J268">
            <v>11.1</v>
          </cell>
          <cell r="K268" t="str">
            <v>是</v>
          </cell>
          <cell r="L268">
            <v>14</v>
          </cell>
          <cell r="M268">
            <v>10</v>
          </cell>
          <cell r="S268">
            <v>10</v>
          </cell>
          <cell r="T268">
            <v>0</v>
          </cell>
          <cell r="U268">
            <v>10</v>
          </cell>
          <cell r="V268">
            <v>0</v>
          </cell>
          <cell r="W268">
            <v>0</v>
          </cell>
          <cell r="X268">
            <v>6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3</v>
          </cell>
          <cell r="AE268">
            <v>1</v>
          </cell>
          <cell r="AF268">
            <v>0</v>
          </cell>
          <cell r="AG268">
            <v>0</v>
          </cell>
          <cell r="AH268">
            <v>0</v>
          </cell>
          <cell r="AJ268">
            <v>10</v>
          </cell>
          <cell r="AK268">
            <v>0</v>
          </cell>
          <cell r="AL268">
            <v>10</v>
          </cell>
          <cell r="AM268">
            <v>10</v>
          </cell>
          <cell r="AN268">
            <v>0</v>
          </cell>
        </row>
        <row r="269">
          <cell r="A269" t="str">
            <v>卢洁倩</v>
          </cell>
          <cell r="B269" t="str">
            <v>南头黄圃移网销售公司</v>
          </cell>
          <cell r="C269">
            <v>36557</v>
          </cell>
          <cell r="D269">
            <v>37073</v>
          </cell>
          <cell r="E269">
            <v>42735</v>
          </cell>
          <cell r="F269">
            <v>42736</v>
          </cell>
          <cell r="G269">
            <v>42977</v>
          </cell>
          <cell r="H269">
            <v>43100</v>
          </cell>
          <cell r="I269">
            <v>18.399999999999999</v>
          </cell>
          <cell r="J269">
            <v>16.940000000000001</v>
          </cell>
          <cell r="K269" t="str">
            <v>是</v>
          </cell>
          <cell r="L269">
            <v>17</v>
          </cell>
          <cell r="M269">
            <v>10</v>
          </cell>
          <cell r="S269">
            <v>10</v>
          </cell>
          <cell r="T269">
            <v>0</v>
          </cell>
          <cell r="U269">
            <v>11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5</v>
          </cell>
          <cell r="AE269">
            <v>6</v>
          </cell>
          <cell r="AF269">
            <v>0</v>
          </cell>
          <cell r="AG269">
            <v>0</v>
          </cell>
          <cell r="AH269">
            <v>0</v>
          </cell>
          <cell r="AJ269">
            <v>11</v>
          </cell>
          <cell r="AK269">
            <v>0</v>
          </cell>
          <cell r="AL269">
            <v>10</v>
          </cell>
          <cell r="AM269">
            <v>10</v>
          </cell>
          <cell r="AN269">
            <v>0</v>
          </cell>
        </row>
        <row r="270">
          <cell r="A270" t="str">
            <v>周国彬</v>
          </cell>
          <cell r="B270" t="str">
            <v>南区板芙移网销售公司</v>
          </cell>
          <cell r="C270">
            <v>39264</v>
          </cell>
          <cell r="D270">
            <v>40240</v>
          </cell>
          <cell r="E270">
            <v>42735</v>
          </cell>
          <cell r="F270">
            <v>42736</v>
          </cell>
          <cell r="G270">
            <v>42977</v>
          </cell>
          <cell r="H270">
            <v>43100</v>
          </cell>
          <cell r="I270">
            <v>10.9</v>
          </cell>
          <cell r="J270">
            <v>8.26</v>
          </cell>
          <cell r="K270" t="str">
            <v>是</v>
          </cell>
          <cell r="L270">
            <v>10</v>
          </cell>
          <cell r="M270">
            <v>10</v>
          </cell>
          <cell r="N270">
            <v>181</v>
          </cell>
          <cell r="O270">
            <v>2.48</v>
          </cell>
          <cell r="P270">
            <v>42917</v>
          </cell>
          <cell r="Q270">
            <v>183</v>
          </cell>
          <cell r="R270">
            <v>5.01</v>
          </cell>
          <cell r="S270">
            <v>7.49</v>
          </cell>
          <cell r="T270">
            <v>0</v>
          </cell>
          <cell r="U270">
            <v>5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5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J270">
            <v>5</v>
          </cell>
          <cell r="AK270">
            <v>0</v>
          </cell>
          <cell r="AL270">
            <v>10.49</v>
          </cell>
          <cell r="AM270">
            <v>10.5</v>
          </cell>
          <cell r="AN270">
            <v>3</v>
          </cell>
        </row>
        <row r="271">
          <cell r="A271" t="str">
            <v>冯晓锋</v>
          </cell>
          <cell r="B271" t="str">
            <v>客户服务部</v>
          </cell>
          <cell r="C271">
            <v>39272</v>
          </cell>
          <cell r="D271">
            <v>39272</v>
          </cell>
          <cell r="E271">
            <v>42735</v>
          </cell>
          <cell r="F271">
            <v>42736</v>
          </cell>
          <cell r="G271">
            <v>42977</v>
          </cell>
          <cell r="H271">
            <v>43100</v>
          </cell>
          <cell r="I271">
            <v>10.9</v>
          </cell>
          <cell r="J271">
            <v>10.92</v>
          </cell>
          <cell r="K271" t="str">
            <v>是</v>
          </cell>
          <cell r="L271">
            <v>10</v>
          </cell>
          <cell r="M271">
            <v>10</v>
          </cell>
          <cell r="N271">
            <v>189</v>
          </cell>
          <cell r="O271">
            <v>2.59</v>
          </cell>
          <cell r="P271">
            <v>42925</v>
          </cell>
          <cell r="Q271">
            <v>175</v>
          </cell>
          <cell r="R271">
            <v>4.79</v>
          </cell>
          <cell r="S271">
            <v>7.38</v>
          </cell>
          <cell r="T271">
            <v>1</v>
          </cell>
          <cell r="U271">
            <v>2</v>
          </cell>
          <cell r="V271">
            <v>-3</v>
          </cell>
          <cell r="W271">
            <v>0</v>
          </cell>
          <cell r="X271">
            <v>2</v>
          </cell>
          <cell r="Y271">
            <v>0</v>
          </cell>
          <cell r="Z271">
            <v>0</v>
          </cell>
          <cell r="AA271">
            <v>1</v>
          </cell>
          <cell r="AB271">
            <v>0</v>
          </cell>
          <cell r="AC271">
            <v>0</v>
          </cell>
          <cell r="AD271">
            <v>1</v>
          </cell>
          <cell r="AE271">
            <v>1</v>
          </cell>
          <cell r="AF271">
            <v>0</v>
          </cell>
          <cell r="AG271">
            <v>0</v>
          </cell>
          <cell r="AH271">
            <v>0</v>
          </cell>
          <cell r="AJ271">
            <v>5</v>
          </cell>
          <cell r="AK271">
            <v>0</v>
          </cell>
          <cell r="AL271">
            <v>4.38</v>
          </cell>
          <cell r="AM271">
            <v>4.4000000000000004</v>
          </cell>
          <cell r="AN271">
            <v>0</v>
          </cell>
        </row>
        <row r="272">
          <cell r="A272" t="str">
            <v>田月功</v>
          </cell>
          <cell r="B272" t="str">
            <v>三乡分公司</v>
          </cell>
          <cell r="C272">
            <v>39526</v>
          </cell>
          <cell r="D272">
            <v>39526</v>
          </cell>
          <cell r="E272">
            <v>42735</v>
          </cell>
          <cell r="F272">
            <v>42736</v>
          </cell>
          <cell r="G272">
            <v>42977</v>
          </cell>
          <cell r="H272">
            <v>43100</v>
          </cell>
          <cell r="I272">
            <v>10.199999999999999</v>
          </cell>
          <cell r="J272">
            <v>10.220000000000001</v>
          </cell>
          <cell r="K272" t="str">
            <v>是</v>
          </cell>
          <cell r="L272">
            <v>9</v>
          </cell>
          <cell r="M272">
            <v>5</v>
          </cell>
          <cell r="S272">
            <v>5</v>
          </cell>
          <cell r="T272">
            <v>0</v>
          </cell>
          <cell r="U272">
            <v>5</v>
          </cell>
          <cell r="V272">
            <v>5</v>
          </cell>
          <cell r="W272">
            <v>5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2</v>
          </cell>
          <cell r="AJ272">
            <v>0</v>
          </cell>
          <cell r="AK272">
            <v>2</v>
          </cell>
          <cell r="AL272">
            <v>13</v>
          </cell>
          <cell r="AM272">
            <v>6</v>
          </cell>
          <cell r="AN272">
            <v>3</v>
          </cell>
        </row>
        <row r="273">
          <cell r="A273" t="str">
            <v>张云兴</v>
          </cell>
          <cell r="B273" t="str">
            <v>南部家庭互联网营服公司</v>
          </cell>
          <cell r="C273">
            <v>38554</v>
          </cell>
          <cell r="D273">
            <v>39203</v>
          </cell>
          <cell r="E273">
            <v>42735</v>
          </cell>
          <cell r="F273">
            <v>42736</v>
          </cell>
          <cell r="G273">
            <v>42977</v>
          </cell>
          <cell r="H273">
            <v>43100</v>
          </cell>
          <cell r="I273">
            <v>12.9</v>
          </cell>
          <cell r="J273">
            <v>11.1</v>
          </cell>
          <cell r="K273" t="str">
            <v>是</v>
          </cell>
          <cell r="L273">
            <v>12</v>
          </cell>
          <cell r="M273">
            <v>10</v>
          </cell>
          <cell r="S273">
            <v>10</v>
          </cell>
          <cell r="T273">
            <v>0</v>
          </cell>
          <cell r="U273">
            <v>10</v>
          </cell>
          <cell r="V273">
            <v>3</v>
          </cell>
          <cell r="W273">
            <v>3</v>
          </cell>
          <cell r="X273">
            <v>0</v>
          </cell>
          <cell r="Y273">
            <v>2</v>
          </cell>
          <cell r="Z273">
            <v>0</v>
          </cell>
          <cell r="AA273">
            <v>5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J273">
            <v>7</v>
          </cell>
          <cell r="AK273">
            <v>0</v>
          </cell>
          <cell r="AL273">
            <v>13</v>
          </cell>
          <cell r="AM273">
            <v>10</v>
          </cell>
          <cell r="AN273">
            <v>0</v>
          </cell>
        </row>
        <row r="274">
          <cell r="A274" t="str">
            <v>范贤丽</v>
          </cell>
          <cell r="B274" t="str">
            <v>客户服务部</v>
          </cell>
          <cell r="C274">
            <v>37803</v>
          </cell>
          <cell r="D274">
            <v>37803</v>
          </cell>
          <cell r="E274">
            <v>42735</v>
          </cell>
          <cell r="F274">
            <v>42736</v>
          </cell>
          <cell r="G274">
            <v>42977</v>
          </cell>
          <cell r="H274">
            <v>43100</v>
          </cell>
          <cell r="I274">
            <v>14.9</v>
          </cell>
          <cell r="J274">
            <v>14.94</v>
          </cell>
          <cell r="K274" t="str">
            <v>是</v>
          </cell>
          <cell r="L274">
            <v>14</v>
          </cell>
          <cell r="M274">
            <v>10</v>
          </cell>
          <cell r="S274">
            <v>10</v>
          </cell>
          <cell r="T274">
            <v>0</v>
          </cell>
          <cell r="U274">
            <v>0</v>
          </cell>
          <cell r="V274">
            <v>-5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1</v>
          </cell>
          <cell r="AD274">
            <v>1</v>
          </cell>
          <cell r="AE274">
            <v>3</v>
          </cell>
          <cell r="AF274">
            <v>0</v>
          </cell>
          <cell r="AG274">
            <v>0</v>
          </cell>
          <cell r="AH274">
            <v>0</v>
          </cell>
          <cell r="AJ274">
            <v>5</v>
          </cell>
          <cell r="AK274">
            <v>0</v>
          </cell>
          <cell r="AL274">
            <v>8</v>
          </cell>
          <cell r="AM274">
            <v>8</v>
          </cell>
          <cell r="AN274">
            <v>3</v>
          </cell>
        </row>
        <row r="275">
          <cell r="A275" t="str">
            <v>杨丽芳</v>
          </cell>
          <cell r="B275" t="str">
            <v>客户服务部</v>
          </cell>
          <cell r="C275">
            <v>35612</v>
          </cell>
          <cell r="D275">
            <v>39203</v>
          </cell>
          <cell r="E275">
            <v>42735</v>
          </cell>
          <cell r="F275">
            <v>42736</v>
          </cell>
          <cell r="G275">
            <v>42977</v>
          </cell>
          <cell r="H275">
            <v>43100</v>
          </cell>
          <cell r="I275">
            <v>20.9</v>
          </cell>
          <cell r="J275">
            <v>11.1</v>
          </cell>
          <cell r="K275" t="str">
            <v>是</v>
          </cell>
          <cell r="L275">
            <v>20</v>
          </cell>
          <cell r="M275">
            <v>15</v>
          </cell>
          <cell r="N275">
            <v>181</v>
          </cell>
          <cell r="O275">
            <v>4.96</v>
          </cell>
          <cell r="P275">
            <v>42917</v>
          </cell>
          <cell r="Q275">
            <v>183</v>
          </cell>
          <cell r="R275">
            <v>7.52</v>
          </cell>
          <cell r="S275">
            <v>12.48</v>
          </cell>
          <cell r="T275">
            <v>0</v>
          </cell>
          <cell r="U275">
            <v>10</v>
          </cell>
          <cell r="V275">
            <v>-2</v>
          </cell>
          <cell r="W275">
            <v>0</v>
          </cell>
          <cell r="X275">
            <v>0</v>
          </cell>
          <cell r="Y275">
            <v>0</v>
          </cell>
          <cell r="Z275">
            <v>1</v>
          </cell>
          <cell r="AA275">
            <v>0</v>
          </cell>
          <cell r="AB275">
            <v>0</v>
          </cell>
          <cell r="AC275">
            <v>2</v>
          </cell>
          <cell r="AD275">
            <v>3</v>
          </cell>
          <cell r="AE275">
            <v>3</v>
          </cell>
          <cell r="AF275">
            <v>0</v>
          </cell>
          <cell r="AG275">
            <v>3</v>
          </cell>
          <cell r="AH275">
            <v>0</v>
          </cell>
          <cell r="AJ275">
            <v>12</v>
          </cell>
          <cell r="AK275">
            <v>0</v>
          </cell>
          <cell r="AL275">
            <v>10.48</v>
          </cell>
          <cell r="AM275">
            <v>10.5</v>
          </cell>
          <cell r="AN275">
            <v>0</v>
          </cell>
        </row>
        <row r="276">
          <cell r="A276" t="str">
            <v>李洁玲</v>
          </cell>
          <cell r="B276" t="str">
            <v>客户服务部</v>
          </cell>
          <cell r="C276">
            <v>37408</v>
          </cell>
          <cell r="D276">
            <v>37742</v>
          </cell>
          <cell r="E276">
            <v>42735</v>
          </cell>
          <cell r="F276">
            <v>42736</v>
          </cell>
          <cell r="G276">
            <v>42977</v>
          </cell>
          <cell r="H276">
            <v>43100</v>
          </cell>
          <cell r="I276">
            <v>16</v>
          </cell>
          <cell r="J276">
            <v>15.11</v>
          </cell>
          <cell r="K276" t="str">
            <v>是</v>
          </cell>
          <cell r="L276">
            <v>15</v>
          </cell>
          <cell r="M276">
            <v>10</v>
          </cell>
          <cell r="S276">
            <v>10</v>
          </cell>
          <cell r="T276">
            <v>0</v>
          </cell>
          <cell r="U276">
            <v>3</v>
          </cell>
          <cell r="V276">
            <v>-7</v>
          </cell>
          <cell r="W276">
            <v>0</v>
          </cell>
          <cell r="X276">
            <v>3</v>
          </cell>
          <cell r="Y276">
            <v>0</v>
          </cell>
          <cell r="Z276">
            <v>2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4</v>
          </cell>
          <cell r="AF276">
            <v>1</v>
          </cell>
          <cell r="AG276">
            <v>0</v>
          </cell>
          <cell r="AH276">
            <v>0</v>
          </cell>
          <cell r="AJ276">
            <v>10</v>
          </cell>
          <cell r="AK276">
            <v>0</v>
          </cell>
          <cell r="AL276">
            <v>3</v>
          </cell>
          <cell r="AM276">
            <v>3</v>
          </cell>
          <cell r="AN276">
            <v>0</v>
          </cell>
        </row>
        <row r="277">
          <cell r="A277" t="str">
            <v>杨静</v>
          </cell>
          <cell r="B277" t="str">
            <v>客户服务部</v>
          </cell>
          <cell r="C277">
            <v>34335</v>
          </cell>
          <cell r="D277">
            <v>35643</v>
          </cell>
          <cell r="E277">
            <v>42735</v>
          </cell>
          <cell r="F277">
            <v>42736</v>
          </cell>
          <cell r="G277">
            <v>42977</v>
          </cell>
          <cell r="H277">
            <v>43100</v>
          </cell>
          <cell r="I277">
            <v>24.4</v>
          </cell>
          <cell r="J277">
            <v>20.86</v>
          </cell>
          <cell r="K277" t="str">
            <v>是</v>
          </cell>
          <cell r="L277">
            <v>23</v>
          </cell>
          <cell r="M277">
            <v>15</v>
          </cell>
          <cell r="S277">
            <v>15</v>
          </cell>
          <cell r="T277">
            <v>1</v>
          </cell>
          <cell r="U277">
            <v>1</v>
          </cell>
          <cell r="V277">
            <v>-6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2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5</v>
          </cell>
          <cell r="AG277">
            <v>0</v>
          </cell>
          <cell r="AH277">
            <v>0</v>
          </cell>
          <cell r="AJ277">
            <v>7</v>
          </cell>
          <cell r="AK277">
            <v>0</v>
          </cell>
          <cell r="AL277">
            <v>9</v>
          </cell>
          <cell r="AM277">
            <v>9</v>
          </cell>
          <cell r="AN277">
            <v>0</v>
          </cell>
        </row>
        <row r="278">
          <cell r="A278" t="str">
            <v>林惠颜</v>
          </cell>
          <cell r="B278" t="str">
            <v>客户服务部</v>
          </cell>
          <cell r="C278">
            <v>38056</v>
          </cell>
          <cell r="D278">
            <v>38056</v>
          </cell>
          <cell r="E278">
            <v>42735</v>
          </cell>
          <cell r="F278">
            <v>42736</v>
          </cell>
          <cell r="G278">
            <v>42977</v>
          </cell>
          <cell r="H278">
            <v>43100</v>
          </cell>
          <cell r="I278">
            <v>14.2</v>
          </cell>
          <cell r="J278">
            <v>14.25</v>
          </cell>
          <cell r="K278" t="str">
            <v>是</v>
          </cell>
          <cell r="L278">
            <v>13</v>
          </cell>
          <cell r="M278">
            <v>10</v>
          </cell>
          <cell r="S278">
            <v>10</v>
          </cell>
          <cell r="T278">
            <v>0</v>
          </cell>
          <cell r="U278">
            <v>5.5</v>
          </cell>
          <cell r="V278">
            <v>-1.5</v>
          </cell>
          <cell r="W278">
            <v>0</v>
          </cell>
          <cell r="X278">
            <v>3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J278">
            <v>7</v>
          </cell>
          <cell r="AK278">
            <v>0</v>
          </cell>
          <cell r="AL278">
            <v>8.5</v>
          </cell>
          <cell r="AM278">
            <v>8.5</v>
          </cell>
          <cell r="AN278">
            <v>0</v>
          </cell>
        </row>
        <row r="279">
          <cell r="A279" t="str">
            <v>练秀欢</v>
          </cell>
          <cell r="B279" t="str">
            <v>客户服务部</v>
          </cell>
          <cell r="C279">
            <v>38231</v>
          </cell>
          <cell r="D279">
            <v>38362</v>
          </cell>
          <cell r="E279">
            <v>42735</v>
          </cell>
          <cell r="F279">
            <v>42736</v>
          </cell>
          <cell r="G279">
            <v>42977</v>
          </cell>
          <cell r="H279">
            <v>43100</v>
          </cell>
          <cell r="I279">
            <v>13.8</v>
          </cell>
          <cell r="J279">
            <v>13.41</v>
          </cell>
          <cell r="K279" t="str">
            <v>是</v>
          </cell>
          <cell r="L279">
            <v>13</v>
          </cell>
          <cell r="M279">
            <v>10</v>
          </cell>
          <cell r="S279">
            <v>10</v>
          </cell>
          <cell r="T279">
            <v>0</v>
          </cell>
          <cell r="U279">
            <v>7</v>
          </cell>
          <cell r="V279">
            <v>0</v>
          </cell>
          <cell r="W279">
            <v>0</v>
          </cell>
          <cell r="X279">
            <v>0</v>
          </cell>
          <cell r="Y279">
            <v>2</v>
          </cell>
          <cell r="Z279">
            <v>0</v>
          </cell>
          <cell r="AA279">
            <v>0</v>
          </cell>
          <cell r="AB279">
            <v>0</v>
          </cell>
          <cell r="AC279">
            <v>2</v>
          </cell>
          <cell r="AD279">
            <v>0</v>
          </cell>
          <cell r="AE279">
            <v>3</v>
          </cell>
          <cell r="AF279">
            <v>0</v>
          </cell>
          <cell r="AG279">
            <v>0</v>
          </cell>
          <cell r="AH279">
            <v>0</v>
          </cell>
          <cell r="AJ279">
            <v>7</v>
          </cell>
          <cell r="AK279">
            <v>0</v>
          </cell>
          <cell r="AL279">
            <v>10</v>
          </cell>
          <cell r="AM279">
            <v>10</v>
          </cell>
          <cell r="AN279">
            <v>0</v>
          </cell>
        </row>
        <row r="280">
          <cell r="A280" t="str">
            <v>李丹</v>
          </cell>
          <cell r="B280" t="str">
            <v>客户服务部</v>
          </cell>
          <cell r="C280">
            <v>37591</v>
          </cell>
          <cell r="D280">
            <v>37803</v>
          </cell>
          <cell r="E280">
            <v>42735</v>
          </cell>
          <cell r="F280">
            <v>42736</v>
          </cell>
          <cell r="G280">
            <v>42977</v>
          </cell>
          <cell r="H280">
            <v>43100</v>
          </cell>
          <cell r="I280">
            <v>15.5</v>
          </cell>
          <cell r="J280">
            <v>14.94</v>
          </cell>
          <cell r="K280" t="str">
            <v>是</v>
          </cell>
          <cell r="L280">
            <v>15</v>
          </cell>
          <cell r="M280">
            <v>10</v>
          </cell>
          <cell r="S280">
            <v>10</v>
          </cell>
          <cell r="T280">
            <v>0</v>
          </cell>
          <cell r="U280">
            <v>5</v>
          </cell>
          <cell r="V280">
            <v>-8</v>
          </cell>
          <cell r="W280">
            <v>0</v>
          </cell>
          <cell r="X280">
            <v>5</v>
          </cell>
          <cell r="Y280">
            <v>0</v>
          </cell>
          <cell r="Z280">
            <v>0</v>
          </cell>
          <cell r="AA280">
            <v>0</v>
          </cell>
          <cell r="AB280">
            <v>4</v>
          </cell>
          <cell r="AC280">
            <v>1</v>
          </cell>
          <cell r="AD280">
            <v>0</v>
          </cell>
          <cell r="AE280">
            <v>0</v>
          </cell>
          <cell r="AF280">
            <v>3</v>
          </cell>
          <cell r="AG280">
            <v>0</v>
          </cell>
          <cell r="AH280">
            <v>0</v>
          </cell>
          <cell r="AJ280">
            <v>13</v>
          </cell>
          <cell r="AK280">
            <v>0</v>
          </cell>
          <cell r="AL280">
            <v>2</v>
          </cell>
          <cell r="AM280">
            <v>2</v>
          </cell>
          <cell r="AN280">
            <v>0</v>
          </cell>
        </row>
        <row r="281">
          <cell r="A281" t="str">
            <v>梁淑萍</v>
          </cell>
          <cell r="B281" t="str">
            <v>存量经营与大数据挖掘中心</v>
          </cell>
          <cell r="C281">
            <v>40252</v>
          </cell>
          <cell r="D281">
            <v>40252</v>
          </cell>
          <cell r="E281">
            <v>42735</v>
          </cell>
          <cell r="F281">
            <v>42736</v>
          </cell>
          <cell r="G281">
            <v>42977</v>
          </cell>
          <cell r="H281">
            <v>43100</v>
          </cell>
          <cell r="I281">
            <v>8.1999999999999993</v>
          </cell>
          <cell r="J281">
            <v>8.23</v>
          </cell>
          <cell r="K281" t="str">
            <v>是</v>
          </cell>
          <cell r="L281">
            <v>7</v>
          </cell>
          <cell r="M281">
            <v>5</v>
          </cell>
          <cell r="S281">
            <v>5</v>
          </cell>
          <cell r="T281">
            <v>0</v>
          </cell>
          <cell r="U281">
            <v>5</v>
          </cell>
          <cell r="V281">
            <v>5</v>
          </cell>
          <cell r="W281">
            <v>5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L281">
            <v>13</v>
          </cell>
          <cell r="AM281">
            <v>8</v>
          </cell>
          <cell r="AN281">
            <v>3</v>
          </cell>
        </row>
        <row r="282">
          <cell r="A282" t="str">
            <v>袁美芬</v>
          </cell>
          <cell r="B282" t="str">
            <v>客户服务部</v>
          </cell>
          <cell r="C282">
            <v>36617</v>
          </cell>
          <cell r="D282">
            <v>37073</v>
          </cell>
          <cell r="E282">
            <v>42735</v>
          </cell>
          <cell r="F282">
            <v>42736</v>
          </cell>
          <cell r="G282">
            <v>42977</v>
          </cell>
          <cell r="H282">
            <v>43100</v>
          </cell>
          <cell r="I282">
            <v>18.2</v>
          </cell>
          <cell r="J282">
            <v>16.940000000000001</v>
          </cell>
          <cell r="K282" t="str">
            <v>是</v>
          </cell>
          <cell r="L282">
            <v>17</v>
          </cell>
          <cell r="M282">
            <v>10</v>
          </cell>
          <cell r="S282">
            <v>10</v>
          </cell>
          <cell r="T282">
            <v>1</v>
          </cell>
          <cell r="U282">
            <v>5</v>
          </cell>
          <cell r="V282">
            <v>-4</v>
          </cell>
          <cell r="W282">
            <v>0</v>
          </cell>
          <cell r="X282">
            <v>5</v>
          </cell>
          <cell r="Y282">
            <v>0</v>
          </cell>
          <cell r="Z282">
            <v>0</v>
          </cell>
          <cell r="AA282">
            <v>0</v>
          </cell>
          <cell r="AB282">
            <v>2</v>
          </cell>
          <cell r="AC282">
            <v>0</v>
          </cell>
          <cell r="AD282">
            <v>2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J282">
            <v>9</v>
          </cell>
          <cell r="AK282">
            <v>0</v>
          </cell>
          <cell r="AL282">
            <v>6</v>
          </cell>
          <cell r="AM282">
            <v>6</v>
          </cell>
          <cell r="AN282">
            <v>0</v>
          </cell>
        </row>
        <row r="283">
          <cell r="A283" t="str">
            <v>肖凤娟</v>
          </cell>
          <cell r="B283" t="str">
            <v>客户服务部</v>
          </cell>
          <cell r="C283">
            <v>33786</v>
          </cell>
          <cell r="D283">
            <v>37907</v>
          </cell>
          <cell r="E283">
            <v>42735</v>
          </cell>
          <cell r="F283">
            <v>42736</v>
          </cell>
          <cell r="G283">
            <v>42977</v>
          </cell>
          <cell r="H283">
            <v>43100</v>
          </cell>
          <cell r="I283">
            <v>25.9</v>
          </cell>
          <cell r="J283">
            <v>14.65</v>
          </cell>
          <cell r="K283" t="str">
            <v>是</v>
          </cell>
          <cell r="L283">
            <v>25</v>
          </cell>
          <cell r="M283">
            <v>15</v>
          </cell>
          <cell r="S283">
            <v>15</v>
          </cell>
          <cell r="T283">
            <v>0</v>
          </cell>
          <cell r="U283">
            <v>15</v>
          </cell>
          <cell r="V283">
            <v>-9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6</v>
          </cell>
          <cell r="AB283">
            <v>10</v>
          </cell>
          <cell r="AC283">
            <v>2</v>
          </cell>
          <cell r="AD283">
            <v>3</v>
          </cell>
          <cell r="AE283">
            <v>3</v>
          </cell>
          <cell r="AF283">
            <v>0</v>
          </cell>
          <cell r="AG283">
            <v>0</v>
          </cell>
          <cell r="AH283">
            <v>0</v>
          </cell>
          <cell r="AJ283">
            <v>24</v>
          </cell>
          <cell r="AK283">
            <v>0</v>
          </cell>
          <cell r="AL283">
            <v>6</v>
          </cell>
          <cell r="AM283">
            <v>6</v>
          </cell>
          <cell r="AN283">
            <v>0</v>
          </cell>
        </row>
        <row r="284">
          <cell r="A284" t="str">
            <v>郑家茵</v>
          </cell>
          <cell r="B284" t="str">
            <v>客户服务部</v>
          </cell>
          <cell r="C284">
            <v>37803</v>
          </cell>
          <cell r="D284">
            <v>39455</v>
          </cell>
          <cell r="E284">
            <v>42735</v>
          </cell>
          <cell r="F284">
            <v>42736</v>
          </cell>
          <cell r="G284">
            <v>42977</v>
          </cell>
          <cell r="H284">
            <v>43100</v>
          </cell>
          <cell r="I284">
            <v>14.9</v>
          </cell>
          <cell r="J284">
            <v>10.41</v>
          </cell>
          <cell r="K284" t="str">
            <v>是</v>
          </cell>
          <cell r="L284">
            <v>14</v>
          </cell>
          <cell r="M284">
            <v>10</v>
          </cell>
          <cell r="S284">
            <v>10</v>
          </cell>
          <cell r="T284">
            <v>0</v>
          </cell>
          <cell r="U284">
            <v>9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2</v>
          </cell>
          <cell r="AC284">
            <v>2</v>
          </cell>
          <cell r="AD284">
            <v>2</v>
          </cell>
          <cell r="AE284">
            <v>1</v>
          </cell>
          <cell r="AF284">
            <v>1</v>
          </cell>
          <cell r="AG284">
            <v>1</v>
          </cell>
          <cell r="AH284">
            <v>0</v>
          </cell>
          <cell r="AJ284">
            <v>9</v>
          </cell>
          <cell r="AK284">
            <v>0</v>
          </cell>
          <cell r="AL284">
            <v>10</v>
          </cell>
          <cell r="AM284">
            <v>10</v>
          </cell>
          <cell r="AN284">
            <v>0</v>
          </cell>
        </row>
        <row r="285">
          <cell r="A285" t="str">
            <v>杨子卿</v>
          </cell>
          <cell r="B285" t="str">
            <v>客户服务部</v>
          </cell>
          <cell r="C285">
            <v>33695</v>
          </cell>
          <cell r="D285">
            <v>37073</v>
          </cell>
          <cell r="E285">
            <v>42735</v>
          </cell>
          <cell r="F285">
            <v>42736</v>
          </cell>
          <cell r="G285">
            <v>42977</v>
          </cell>
          <cell r="H285">
            <v>43100</v>
          </cell>
          <cell r="I285">
            <v>26.2</v>
          </cell>
          <cell r="J285">
            <v>16.940000000000001</v>
          </cell>
          <cell r="K285" t="str">
            <v>是</v>
          </cell>
          <cell r="L285">
            <v>25</v>
          </cell>
          <cell r="M285">
            <v>15</v>
          </cell>
          <cell r="S285">
            <v>15</v>
          </cell>
          <cell r="T285">
            <v>0</v>
          </cell>
          <cell r="U285">
            <v>15</v>
          </cell>
          <cell r="V285">
            <v>12</v>
          </cell>
          <cell r="W285">
            <v>12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3</v>
          </cell>
          <cell r="AG285">
            <v>0</v>
          </cell>
          <cell r="AH285">
            <v>0</v>
          </cell>
          <cell r="AJ285">
            <v>3</v>
          </cell>
          <cell r="AK285">
            <v>0</v>
          </cell>
          <cell r="AL285">
            <v>27</v>
          </cell>
          <cell r="AM285">
            <v>15</v>
          </cell>
          <cell r="AN285">
            <v>0</v>
          </cell>
        </row>
        <row r="286">
          <cell r="A286" t="str">
            <v>刘佳容</v>
          </cell>
          <cell r="B286" t="str">
            <v>客户服务部</v>
          </cell>
          <cell r="C286">
            <v>40266</v>
          </cell>
          <cell r="D286">
            <v>40266</v>
          </cell>
          <cell r="E286">
            <v>42735</v>
          </cell>
          <cell r="F286">
            <v>42736</v>
          </cell>
          <cell r="G286">
            <v>42977</v>
          </cell>
          <cell r="H286">
            <v>43100</v>
          </cell>
          <cell r="I286">
            <v>8.1999999999999993</v>
          </cell>
          <cell r="J286">
            <v>8.19</v>
          </cell>
          <cell r="K286" t="str">
            <v>是</v>
          </cell>
          <cell r="L286">
            <v>7</v>
          </cell>
          <cell r="M286">
            <v>5</v>
          </cell>
          <cell r="S286">
            <v>5</v>
          </cell>
          <cell r="T286">
            <v>0</v>
          </cell>
          <cell r="U286">
            <v>2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2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J286">
            <v>2</v>
          </cell>
          <cell r="AK286">
            <v>0</v>
          </cell>
          <cell r="AL286">
            <v>5</v>
          </cell>
          <cell r="AM286">
            <v>5</v>
          </cell>
          <cell r="AN286">
            <v>0</v>
          </cell>
        </row>
        <row r="287">
          <cell r="A287" t="str">
            <v>汤妙娜</v>
          </cell>
          <cell r="B287" t="str">
            <v>客户服务部</v>
          </cell>
          <cell r="C287">
            <v>40532</v>
          </cell>
          <cell r="D287">
            <v>40532</v>
          </cell>
          <cell r="E287">
            <v>42735</v>
          </cell>
          <cell r="F287">
            <v>42736</v>
          </cell>
          <cell r="G287">
            <v>42977</v>
          </cell>
          <cell r="H287">
            <v>43100</v>
          </cell>
          <cell r="I287">
            <v>7.5</v>
          </cell>
          <cell r="J287">
            <v>7.46</v>
          </cell>
          <cell r="K287" t="str">
            <v>是</v>
          </cell>
          <cell r="L287">
            <v>7</v>
          </cell>
          <cell r="M287">
            <v>5</v>
          </cell>
          <cell r="S287">
            <v>5</v>
          </cell>
          <cell r="T287">
            <v>0</v>
          </cell>
          <cell r="U287">
            <v>5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2</v>
          </cell>
          <cell r="AG287">
            <v>3</v>
          </cell>
          <cell r="AH287">
            <v>0</v>
          </cell>
          <cell r="AJ287">
            <v>5</v>
          </cell>
          <cell r="AK287">
            <v>0</v>
          </cell>
          <cell r="AL287">
            <v>5</v>
          </cell>
          <cell r="AM287">
            <v>5</v>
          </cell>
          <cell r="AN287">
            <v>0</v>
          </cell>
        </row>
        <row r="288">
          <cell r="A288" t="str">
            <v>陈悦娟</v>
          </cell>
          <cell r="B288" t="str">
            <v>客户服务部</v>
          </cell>
          <cell r="C288">
            <v>36034</v>
          </cell>
          <cell r="D288">
            <v>37907</v>
          </cell>
          <cell r="E288">
            <v>42735</v>
          </cell>
          <cell r="F288">
            <v>42736</v>
          </cell>
          <cell r="G288">
            <v>42977</v>
          </cell>
          <cell r="H288">
            <v>43100</v>
          </cell>
          <cell r="I288">
            <v>19.8</v>
          </cell>
          <cell r="J288">
            <v>14.65</v>
          </cell>
          <cell r="K288" t="str">
            <v>是</v>
          </cell>
          <cell r="L288">
            <v>19</v>
          </cell>
          <cell r="M288">
            <v>10</v>
          </cell>
          <cell r="S288">
            <v>10</v>
          </cell>
          <cell r="T288">
            <v>0</v>
          </cell>
          <cell r="U288">
            <v>10</v>
          </cell>
          <cell r="V288">
            <v>10</v>
          </cell>
          <cell r="W288">
            <v>10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L288">
            <v>20</v>
          </cell>
          <cell r="AM288">
            <v>10</v>
          </cell>
          <cell r="AN288">
            <v>0</v>
          </cell>
        </row>
        <row r="289">
          <cell r="A289" t="str">
            <v>徐翩</v>
          </cell>
          <cell r="B289" t="str">
            <v>客户服务部</v>
          </cell>
          <cell r="C289">
            <v>37170</v>
          </cell>
          <cell r="D289">
            <v>37172</v>
          </cell>
          <cell r="E289">
            <v>42735</v>
          </cell>
          <cell r="F289">
            <v>42736</v>
          </cell>
          <cell r="G289">
            <v>42977</v>
          </cell>
          <cell r="H289">
            <v>43100</v>
          </cell>
          <cell r="I289">
            <v>16.7</v>
          </cell>
          <cell r="J289">
            <v>16.670000000000002</v>
          </cell>
          <cell r="K289" t="str">
            <v>是</v>
          </cell>
          <cell r="L289">
            <v>16</v>
          </cell>
          <cell r="M289">
            <v>10</v>
          </cell>
          <cell r="S289">
            <v>10</v>
          </cell>
          <cell r="T289">
            <v>0</v>
          </cell>
          <cell r="U289">
            <v>5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5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J289">
            <v>5</v>
          </cell>
          <cell r="AK289">
            <v>0</v>
          </cell>
          <cell r="AL289">
            <v>10</v>
          </cell>
          <cell r="AM289">
            <v>10</v>
          </cell>
          <cell r="AN289">
            <v>0</v>
          </cell>
        </row>
        <row r="290">
          <cell r="A290" t="str">
            <v>彭芷阶</v>
          </cell>
          <cell r="B290" t="str">
            <v>客户服务部</v>
          </cell>
          <cell r="C290">
            <v>32905</v>
          </cell>
          <cell r="D290">
            <v>35796</v>
          </cell>
          <cell r="E290">
            <v>42735</v>
          </cell>
          <cell r="F290">
            <v>42736</v>
          </cell>
          <cell r="G290">
            <v>42977</v>
          </cell>
          <cell r="H290">
            <v>43100</v>
          </cell>
          <cell r="I290">
            <v>28.4</v>
          </cell>
          <cell r="J290">
            <v>20.440000000000001</v>
          </cell>
          <cell r="K290" t="str">
            <v>是</v>
          </cell>
          <cell r="L290">
            <v>27</v>
          </cell>
          <cell r="M290">
            <v>15</v>
          </cell>
          <cell r="S290">
            <v>15</v>
          </cell>
          <cell r="T290">
            <v>1</v>
          </cell>
          <cell r="U290">
            <v>12</v>
          </cell>
          <cell r="V290">
            <v>-1</v>
          </cell>
          <cell r="W290">
            <v>0</v>
          </cell>
          <cell r="X290">
            <v>1</v>
          </cell>
          <cell r="Y290">
            <v>1</v>
          </cell>
          <cell r="Z290">
            <v>0</v>
          </cell>
          <cell r="AA290">
            <v>1</v>
          </cell>
          <cell r="AB290">
            <v>2</v>
          </cell>
          <cell r="AC290">
            <v>3</v>
          </cell>
          <cell r="AD290">
            <v>1</v>
          </cell>
          <cell r="AE290">
            <v>4</v>
          </cell>
          <cell r="AF290">
            <v>0</v>
          </cell>
          <cell r="AG290">
            <v>0</v>
          </cell>
          <cell r="AH290">
            <v>0.5</v>
          </cell>
          <cell r="AJ290">
            <v>13</v>
          </cell>
          <cell r="AK290">
            <v>0.5</v>
          </cell>
          <cell r="AL290">
            <v>14</v>
          </cell>
          <cell r="AM290">
            <v>13.5</v>
          </cell>
          <cell r="AN290">
            <v>0</v>
          </cell>
        </row>
        <row r="291">
          <cell r="A291" t="str">
            <v>鲁成华</v>
          </cell>
          <cell r="B291" t="str">
            <v>客户服务部</v>
          </cell>
          <cell r="C291">
            <v>39273</v>
          </cell>
          <cell r="D291">
            <v>39273</v>
          </cell>
          <cell r="E291">
            <v>42735</v>
          </cell>
          <cell r="F291">
            <v>42736</v>
          </cell>
          <cell r="G291">
            <v>42977</v>
          </cell>
          <cell r="H291">
            <v>43100</v>
          </cell>
          <cell r="I291">
            <v>10.9</v>
          </cell>
          <cell r="J291">
            <v>10.91</v>
          </cell>
          <cell r="K291" t="str">
            <v>是</v>
          </cell>
          <cell r="L291">
            <v>10</v>
          </cell>
          <cell r="M291">
            <v>10</v>
          </cell>
          <cell r="N291">
            <v>190</v>
          </cell>
          <cell r="O291">
            <v>2.6</v>
          </cell>
          <cell r="P291">
            <v>42926</v>
          </cell>
          <cell r="Q291">
            <v>174</v>
          </cell>
          <cell r="R291">
            <v>4.7699999999999996</v>
          </cell>
          <cell r="S291">
            <v>7.3699999999999992</v>
          </cell>
          <cell r="T291">
            <v>0</v>
          </cell>
          <cell r="U291">
            <v>5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4</v>
          </cell>
          <cell r="AF291">
            <v>0</v>
          </cell>
          <cell r="AG291">
            <v>1</v>
          </cell>
          <cell r="AH291">
            <v>0</v>
          </cell>
          <cell r="AJ291">
            <v>5</v>
          </cell>
          <cell r="AK291">
            <v>0</v>
          </cell>
          <cell r="AL291">
            <v>7.3699999999999992</v>
          </cell>
          <cell r="AM291">
            <v>7.4</v>
          </cell>
          <cell r="AN291">
            <v>0</v>
          </cell>
        </row>
        <row r="292">
          <cell r="A292" t="str">
            <v>张环花</v>
          </cell>
          <cell r="B292" t="str">
            <v>校园中心</v>
          </cell>
          <cell r="C292">
            <v>37135</v>
          </cell>
          <cell r="D292">
            <v>37712</v>
          </cell>
          <cell r="E292">
            <v>42735</v>
          </cell>
          <cell r="F292">
            <v>42736</v>
          </cell>
          <cell r="G292">
            <v>42977</v>
          </cell>
          <cell r="H292">
            <v>43100</v>
          </cell>
          <cell r="I292">
            <v>16.8</v>
          </cell>
          <cell r="J292">
            <v>15.19</v>
          </cell>
          <cell r="K292" t="str">
            <v>是</v>
          </cell>
          <cell r="L292">
            <v>16</v>
          </cell>
          <cell r="M292">
            <v>10</v>
          </cell>
          <cell r="S292">
            <v>10</v>
          </cell>
          <cell r="T292">
            <v>0</v>
          </cell>
          <cell r="U292">
            <v>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2</v>
          </cell>
          <cell r="AC292">
            <v>0</v>
          </cell>
          <cell r="AD292">
            <v>0</v>
          </cell>
          <cell r="AE292">
            <v>6</v>
          </cell>
          <cell r="AF292">
            <v>0</v>
          </cell>
          <cell r="AG292">
            <v>0</v>
          </cell>
          <cell r="AH292">
            <v>1</v>
          </cell>
          <cell r="AJ292">
            <v>8</v>
          </cell>
          <cell r="AK292">
            <v>1</v>
          </cell>
          <cell r="AL292">
            <v>10</v>
          </cell>
          <cell r="AM292">
            <v>9</v>
          </cell>
          <cell r="AN292">
            <v>0</v>
          </cell>
        </row>
        <row r="293">
          <cell r="A293" t="str">
            <v>杨萌</v>
          </cell>
          <cell r="B293" t="str">
            <v>战略客户部</v>
          </cell>
          <cell r="C293">
            <v>39972</v>
          </cell>
          <cell r="D293">
            <v>39972</v>
          </cell>
          <cell r="E293">
            <v>42735</v>
          </cell>
          <cell r="F293">
            <v>42736</v>
          </cell>
          <cell r="G293">
            <v>42977</v>
          </cell>
          <cell r="H293">
            <v>43100</v>
          </cell>
          <cell r="I293">
            <v>9</v>
          </cell>
          <cell r="J293">
            <v>9</v>
          </cell>
          <cell r="K293" t="str">
            <v>是</v>
          </cell>
          <cell r="L293">
            <v>8</v>
          </cell>
          <cell r="M293">
            <v>5</v>
          </cell>
          <cell r="S293">
            <v>5</v>
          </cell>
          <cell r="T293">
            <v>0</v>
          </cell>
          <cell r="U293">
            <v>5</v>
          </cell>
          <cell r="V293">
            <v>5</v>
          </cell>
          <cell r="W293">
            <v>5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L293">
            <v>10</v>
          </cell>
          <cell r="AM293">
            <v>5</v>
          </cell>
          <cell r="AN293">
            <v>0</v>
          </cell>
        </row>
        <row r="294">
          <cell r="A294" t="str">
            <v>常帅</v>
          </cell>
          <cell r="B294" t="str">
            <v>纪委</v>
          </cell>
          <cell r="C294">
            <v>40725</v>
          </cell>
          <cell r="D294">
            <v>40725</v>
          </cell>
          <cell r="E294">
            <v>42735</v>
          </cell>
          <cell r="F294">
            <v>42736</v>
          </cell>
          <cell r="G294">
            <v>42977</v>
          </cell>
          <cell r="H294">
            <v>43100</v>
          </cell>
          <cell r="I294">
            <v>6.9</v>
          </cell>
          <cell r="J294">
            <v>6.93</v>
          </cell>
          <cell r="K294" t="str">
            <v>是</v>
          </cell>
          <cell r="L294">
            <v>6</v>
          </cell>
          <cell r="M294">
            <v>5</v>
          </cell>
          <cell r="S294">
            <v>5</v>
          </cell>
          <cell r="T294">
            <v>4</v>
          </cell>
          <cell r="U294">
            <v>0</v>
          </cell>
          <cell r="V294">
            <v>-1</v>
          </cell>
          <cell r="W294">
            <v>0</v>
          </cell>
          <cell r="X294">
            <v>0</v>
          </cell>
          <cell r="Y294">
            <v>1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J294">
            <v>1</v>
          </cell>
          <cell r="AK294">
            <v>0</v>
          </cell>
          <cell r="AL294">
            <v>7</v>
          </cell>
          <cell r="AM294">
            <v>7</v>
          </cell>
          <cell r="AN294">
            <v>3</v>
          </cell>
        </row>
        <row r="295">
          <cell r="A295" t="str">
            <v>刘丽平</v>
          </cell>
          <cell r="B295" t="str">
            <v>纪委</v>
          </cell>
          <cell r="C295">
            <v>36708</v>
          </cell>
          <cell r="D295">
            <v>36708</v>
          </cell>
          <cell r="E295">
            <v>42735</v>
          </cell>
          <cell r="F295">
            <v>42736</v>
          </cell>
          <cell r="G295">
            <v>42977</v>
          </cell>
          <cell r="H295">
            <v>43100</v>
          </cell>
          <cell r="I295">
            <v>17.899999999999999</v>
          </cell>
          <cell r="J295">
            <v>17.940000000000001</v>
          </cell>
          <cell r="K295" t="str">
            <v>是</v>
          </cell>
          <cell r="L295">
            <v>17</v>
          </cell>
          <cell r="M295">
            <v>10</v>
          </cell>
          <cell r="S295">
            <v>10</v>
          </cell>
          <cell r="T295">
            <v>0</v>
          </cell>
          <cell r="U295">
            <v>10</v>
          </cell>
          <cell r="V295">
            <v>0</v>
          </cell>
          <cell r="W295">
            <v>0</v>
          </cell>
          <cell r="X295">
            <v>3</v>
          </cell>
          <cell r="Y295">
            <v>2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5</v>
          </cell>
          <cell r="AF295">
            <v>0</v>
          </cell>
          <cell r="AG295">
            <v>0</v>
          </cell>
          <cell r="AH295">
            <v>0</v>
          </cell>
          <cell r="AJ295">
            <v>10</v>
          </cell>
          <cell r="AK295">
            <v>0</v>
          </cell>
          <cell r="AL295">
            <v>10</v>
          </cell>
          <cell r="AM295">
            <v>10</v>
          </cell>
          <cell r="AN295">
            <v>0</v>
          </cell>
        </row>
        <row r="296">
          <cell r="A296" t="str">
            <v>林军业</v>
          </cell>
          <cell r="B296" t="str">
            <v>计划财务部</v>
          </cell>
          <cell r="C296">
            <v>41091</v>
          </cell>
          <cell r="D296">
            <v>41091</v>
          </cell>
          <cell r="E296">
            <v>42735</v>
          </cell>
          <cell r="F296">
            <v>42736</v>
          </cell>
          <cell r="G296">
            <v>42977</v>
          </cell>
          <cell r="H296">
            <v>43100</v>
          </cell>
          <cell r="I296">
            <v>5.9</v>
          </cell>
          <cell r="J296">
            <v>5.93</v>
          </cell>
          <cell r="K296" t="str">
            <v>是</v>
          </cell>
          <cell r="L296">
            <v>5</v>
          </cell>
          <cell r="M296">
            <v>5</v>
          </cell>
          <cell r="S296">
            <v>5</v>
          </cell>
          <cell r="T296">
            <v>0</v>
          </cell>
          <cell r="U296">
            <v>6</v>
          </cell>
          <cell r="V296">
            <v>-1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2</v>
          </cell>
          <cell r="AC296">
            <v>3</v>
          </cell>
          <cell r="AD296">
            <v>0</v>
          </cell>
          <cell r="AE296">
            <v>2</v>
          </cell>
          <cell r="AF296">
            <v>0</v>
          </cell>
          <cell r="AG296">
            <v>0</v>
          </cell>
          <cell r="AH296">
            <v>0</v>
          </cell>
          <cell r="AJ296">
            <v>7</v>
          </cell>
          <cell r="AK296">
            <v>0</v>
          </cell>
          <cell r="AL296">
            <v>7</v>
          </cell>
          <cell r="AM296">
            <v>7</v>
          </cell>
          <cell r="AN296">
            <v>3</v>
          </cell>
        </row>
        <row r="297">
          <cell r="A297" t="str">
            <v>莫益间</v>
          </cell>
          <cell r="B297" t="str">
            <v>计划财务部</v>
          </cell>
          <cell r="C297" t="str">
            <v>2014/7/2</v>
          </cell>
          <cell r="D297" t="str">
            <v>2014/7/2</v>
          </cell>
          <cell r="E297">
            <v>42735</v>
          </cell>
          <cell r="F297">
            <v>42736</v>
          </cell>
          <cell r="G297">
            <v>42977</v>
          </cell>
          <cell r="H297">
            <v>43100</v>
          </cell>
          <cell r="I297">
            <v>3.9</v>
          </cell>
          <cell r="J297">
            <v>3.93</v>
          </cell>
          <cell r="K297" t="str">
            <v>是</v>
          </cell>
          <cell r="L297">
            <v>3</v>
          </cell>
          <cell r="M297">
            <v>5</v>
          </cell>
          <cell r="S297">
            <v>5</v>
          </cell>
          <cell r="T297">
            <v>0</v>
          </cell>
          <cell r="U297">
            <v>5</v>
          </cell>
          <cell r="V297">
            <v>0</v>
          </cell>
          <cell r="W297">
            <v>0</v>
          </cell>
          <cell r="X297">
            <v>2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3</v>
          </cell>
          <cell r="AF297">
            <v>0</v>
          </cell>
          <cell r="AG297">
            <v>0</v>
          </cell>
          <cell r="AH297">
            <v>0</v>
          </cell>
          <cell r="AJ297">
            <v>5</v>
          </cell>
          <cell r="AK297">
            <v>0</v>
          </cell>
          <cell r="AL297">
            <v>5</v>
          </cell>
          <cell r="AM297">
            <v>5</v>
          </cell>
          <cell r="AN297">
            <v>0</v>
          </cell>
        </row>
        <row r="298">
          <cell r="A298" t="str">
            <v>潘共新</v>
          </cell>
          <cell r="B298" t="str">
            <v>计划财务部</v>
          </cell>
          <cell r="C298">
            <v>38425</v>
          </cell>
          <cell r="D298">
            <v>38425</v>
          </cell>
          <cell r="E298">
            <v>42735</v>
          </cell>
          <cell r="F298">
            <v>42736</v>
          </cell>
          <cell r="G298">
            <v>42977</v>
          </cell>
          <cell r="H298">
            <v>43100</v>
          </cell>
          <cell r="I298">
            <v>13.2</v>
          </cell>
          <cell r="J298">
            <v>13.24</v>
          </cell>
          <cell r="K298" t="str">
            <v>是</v>
          </cell>
          <cell r="L298">
            <v>12</v>
          </cell>
          <cell r="M298">
            <v>10</v>
          </cell>
          <cell r="S298">
            <v>10</v>
          </cell>
          <cell r="T298">
            <v>0</v>
          </cell>
          <cell r="U298">
            <v>10</v>
          </cell>
          <cell r="V298">
            <v>8</v>
          </cell>
          <cell r="W298">
            <v>8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2</v>
          </cell>
          <cell r="AF298">
            <v>0</v>
          </cell>
          <cell r="AG298">
            <v>0</v>
          </cell>
          <cell r="AH298">
            <v>0</v>
          </cell>
          <cell r="AJ298">
            <v>2</v>
          </cell>
          <cell r="AK298">
            <v>0</v>
          </cell>
          <cell r="AL298">
            <v>21</v>
          </cell>
          <cell r="AM298">
            <v>13</v>
          </cell>
          <cell r="AN298">
            <v>3</v>
          </cell>
        </row>
        <row r="299">
          <cell r="A299" t="str">
            <v>薛艳</v>
          </cell>
          <cell r="B299" t="str">
            <v>计划财务部</v>
          </cell>
          <cell r="C299">
            <v>29434</v>
          </cell>
          <cell r="D299">
            <v>35704</v>
          </cell>
          <cell r="E299">
            <v>42735</v>
          </cell>
          <cell r="F299">
            <v>42736</v>
          </cell>
          <cell r="G299">
            <v>42977</v>
          </cell>
          <cell r="H299">
            <v>43100</v>
          </cell>
          <cell r="I299">
            <v>37.9</v>
          </cell>
          <cell r="J299">
            <v>20.69</v>
          </cell>
          <cell r="K299" t="str">
            <v>是</v>
          </cell>
          <cell r="L299">
            <v>37</v>
          </cell>
          <cell r="M299">
            <v>15</v>
          </cell>
          <cell r="S299">
            <v>15</v>
          </cell>
          <cell r="T299">
            <v>0</v>
          </cell>
          <cell r="U299">
            <v>15</v>
          </cell>
          <cell r="V299">
            <v>-15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15</v>
          </cell>
          <cell r="AD299">
            <v>15</v>
          </cell>
          <cell r="AE299">
            <v>0</v>
          </cell>
          <cell r="AF299" t="str">
            <v>-</v>
          </cell>
          <cell r="AG299">
            <v>0</v>
          </cell>
          <cell r="AH299">
            <v>0</v>
          </cell>
          <cell r="AJ299">
            <v>30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</row>
        <row r="300">
          <cell r="A300" t="str">
            <v>张海燕</v>
          </cell>
          <cell r="B300" t="str">
            <v>计划财务部</v>
          </cell>
          <cell r="C300">
            <v>33451</v>
          </cell>
          <cell r="D300">
            <v>35796</v>
          </cell>
          <cell r="E300">
            <v>42735</v>
          </cell>
          <cell r="F300">
            <v>42736</v>
          </cell>
          <cell r="G300">
            <v>42977</v>
          </cell>
          <cell r="H300">
            <v>43100</v>
          </cell>
          <cell r="I300">
            <v>26.9</v>
          </cell>
          <cell r="J300">
            <v>20.440000000000001</v>
          </cell>
          <cell r="K300" t="str">
            <v>是</v>
          </cell>
          <cell r="L300">
            <v>26</v>
          </cell>
          <cell r="M300">
            <v>15</v>
          </cell>
          <cell r="S300">
            <v>15</v>
          </cell>
          <cell r="T300">
            <v>0</v>
          </cell>
          <cell r="U300">
            <v>15</v>
          </cell>
          <cell r="V300">
            <v>6</v>
          </cell>
          <cell r="W300">
            <v>6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9</v>
          </cell>
          <cell r="AF300">
            <v>0</v>
          </cell>
          <cell r="AG300">
            <v>0</v>
          </cell>
          <cell r="AH300">
            <v>0</v>
          </cell>
          <cell r="AJ300">
            <v>9</v>
          </cell>
          <cell r="AK300">
            <v>0</v>
          </cell>
          <cell r="AL300">
            <v>21</v>
          </cell>
          <cell r="AM300">
            <v>15</v>
          </cell>
          <cell r="AN300">
            <v>0</v>
          </cell>
        </row>
        <row r="301">
          <cell r="A301" t="str">
            <v>肖凌菲</v>
          </cell>
          <cell r="B301" t="str">
            <v>计划财务部</v>
          </cell>
          <cell r="C301">
            <v>39022</v>
          </cell>
          <cell r="D301">
            <v>39455</v>
          </cell>
          <cell r="E301">
            <v>42735</v>
          </cell>
          <cell r="F301">
            <v>42736</v>
          </cell>
          <cell r="G301">
            <v>42977</v>
          </cell>
          <cell r="H301">
            <v>43100</v>
          </cell>
          <cell r="I301">
            <v>11.6</v>
          </cell>
          <cell r="J301">
            <v>10.41</v>
          </cell>
          <cell r="K301" t="str">
            <v>是</v>
          </cell>
          <cell r="L301">
            <v>11</v>
          </cell>
          <cell r="M301">
            <v>10</v>
          </cell>
          <cell r="S301">
            <v>10</v>
          </cell>
          <cell r="T301">
            <v>0</v>
          </cell>
          <cell r="U301">
            <v>3.8</v>
          </cell>
          <cell r="V301">
            <v>-4.2</v>
          </cell>
          <cell r="W301">
            <v>0</v>
          </cell>
          <cell r="X301">
            <v>4</v>
          </cell>
          <cell r="Y301">
            <v>2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J301">
            <v>8</v>
          </cell>
          <cell r="AK301">
            <v>0</v>
          </cell>
          <cell r="AL301">
            <v>5.8</v>
          </cell>
          <cell r="AM301">
            <v>5.8</v>
          </cell>
          <cell r="AN301">
            <v>0</v>
          </cell>
        </row>
        <row r="302">
          <cell r="A302" t="str">
            <v>张慧B</v>
          </cell>
          <cell r="B302" t="str">
            <v>计划财务部</v>
          </cell>
          <cell r="C302">
            <v>41456</v>
          </cell>
          <cell r="D302">
            <v>41456</v>
          </cell>
          <cell r="E302">
            <v>42735</v>
          </cell>
          <cell r="F302">
            <v>42736</v>
          </cell>
          <cell r="G302">
            <v>42977</v>
          </cell>
          <cell r="H302">
            <v>43100</v>
          </cell>
          <cell r="I302">
            <v>4.9000000000000004</v>
          </cell>
          <cell r="J302">
            <v>4.93</v>
          </cell>
          <cell r="K302" t="str">
            <v>是</v>
          </cell>
          <cell r="L302">
            <v>4</v>
          </cell>
          <cell r="M302">
            <v>5</v>
          </cell>
          <cell r="S302">
            <v>5</v>
          </cell>
          <cell r="T302">
            <v>0</v>
          </cell>
          <cell r="U302">
            <v>4</v>
          </cell>
          <cell r="V302">
            <v>-3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7</v>
          </cell>
          <cell r="AF302" t="str">
            <v>-</v>
          </cell>
          <cell r="AG302">
            <v>0</v>
          </cell>
          <cell r="AH302">
            <v>0</v>
          </cell>
          <cell r="AJ302">
            <v>7</v>
          </cell>
          <cell r="AK302">
            <v>0</v>
          </cell>
          <cell r="AL302">
            <v>2</v>
          </cell>
          <cell r="AM302">
            <v>2</v>
          </cell>
          <cell r="AN302">
            <v>0</v>
          </cell>
        </row>
        <row r="303">
          <cell r="A303" t="str">
            <v>欧惠华</v>
          </cell>
          <cell r="B303" t="str">
            <v>计划财务部</v>
          </cell>
          <cell r="C303">
            <v>39600</v>
          </cell>
          <cell r="D303">
            <v>39600</v>
          </cell>
          <cell r="E303">
            <v>42735</v>
          </cell>
          <cell r="F303">
            <v>42736</v>
          </cell>
          <cell r="G303">
            <v>42977</v>
          </cell>
          <cell r="H303">
            <v>43100</v>
          </cell>
          <cell r="I303">
            <v>10</v>
          </cell>
          <cell r="J303">
            <v>10.02</v>
          </cell>
          <cell r="K303" t="str">
            <v>是</v>
          </cell>
          <cell r="L303">
            <v>9</v>
          </cell>
          <cell r="M303">
            <v>5</v>
          </cell>
          <cell r="S303">
            <v>5</v>
          </cell>
          <cell r="T303">
            <v>0</v>
          </cell>
          <cell r="U303">
            <v>5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5</v>
          </cell>
          <cell r="AG303">
            <v>0</v>
          </cell>
          <cell r="AH303">
            <v>0</v>
          </cell>
          <cell r="AJ303">
            <v>5</v>
          </cell>
          <cell r="AK303">
            <v>0</v>
          </cell>
          <cell r="AL303">
            <v>8</v>
          </cell>
          <cell r="AM303">
            <v>8</v>
          </cell>
          <cell r="AN303">
            <v>3</v>
          </cell>
        </row>
        <row r="304">
          <cell r="A304" t="str">
            <v>李丝韵</v>
          </cell>
          <cell r="B304" t="str">
            <v>计划财务部</v>
          </cell>
          <cell r="C304">
            <v>38425</v>
          </cell>
          <cell r="D304">
            <v>38425</v>
          </cell>
          <cell r="E304">
            <v>42735</v>
          </cell>
          <cell r="F304">
            <v>42736</v>
          </cell>
          <cell r="G304">
            <v>42977</v>
          </cell>
          <cell r="H304">
            <v>43100</v>
          </cell>
          <cell r="I304">
            <v>13.2</v>
          </cell>
          <cell r="J304">
            <v>13.24</v>
          </cell>
          <cell r="K304" t="str">
            <v>是</v>
          </cell>
          <cell r="L304">
            <v>12</v>
          </cell>
          <cell r="M304">
            <v>10</v>
          </cell>
          <cell r="S304">
            <v>10</v>
          </cell>
          <cell r="T304">
            <v>0</v>
          </cell>
          <cell r="U304">
            <v>10</v>
          </cell>
          <cell r="V304">
            <v>10</v>
          </cell>
          <cell r="W304">
            <v>10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L304">
            <v>23</v>
          </cell>
          <cell r="AM304">
            <v>13</v>
          </cell>
          <cell r="AN304">
            <v>3</v>
          </cell>
        </row>
        <row r="305">
          <cell r="A305" t="str">
            <v>初杰</v>
          </cell>
          <cell r="B305" t="str">
            <v>光纤到户办公室</v>
          </cell>
          <cell r="C305">
            <v>29037</v>
          </cell>
          <cell r="D305">
            <v>35643</v>
          </cell>
          <cell r="E305">
            <v>42735</v>
          </cell>
          <cell r="F305">
            <v>42736</v>
          </cell>
          <cell r="G305">
            <v>42977</v>
          </cell>
          <cell r="H305">
            <v>43100</v>
          </cell>
          <cell r="I305">
            <v>39</v>
          </cell>
          <cell r="J305">
            <v>20.86</v>
          </cell>
          <cell r="K305" t="str">
            <v>是</v>
          </cell>
          <cell r="L305">
            <v>38</v>
          </cell>
          <cell r="M305">
            <v>15</v>
          </cell>
          <cell r="S305">
            <v>15</v>
          </cell>
          <cell r="T305">
            <v>0</v>
          </cell>
          <cell r="U305">
            <v>15</v>
          </cell>
          <cell r="V305">
            <v>-3</v>
          </cell>
          <cell r="W305">
            <v>0</v>
          </cell>
          <cell r="X305">
            <v>4</v>
          </cell>
          <cell r="Y305">
            <v>0</v>
          </cell>
          <cell r="Z305">
            <v>0</v>
          </cell>
          <cell r="AA305">
            <v>0</v>
          </cell>
          <cell r="AB305">
            <v>1</v>
          </cell>
          <cell r="AC305">
            <v>2</v>
          </cell>
          <cell r="AD305">
            <v>0</v>
          </cell>
          <cell r="AE305">
            <v>5</v>
          </cell>
          <cell r="AF305">
            <v>6</v>
          </cell>
          <cell r="AG305">
            <v>0</v>
          </cell>
          <cell r="AH305">
            <v>0</v>
          </cell>
          <cell r="AJ305">
            <v>18</v>
          </cell>
          <cell r="AK305">
            <v>0</v>
          </cell>
          <cell r="AL305">
            <v>12</v>
          </cell>
          <cell r="AM305">
            <v>12</v>
          </cell>
          <cell r="AN305">
            <v>0</v>
          </cell>
        </row>
        <row r="306">
          <cell r="A306" t="str">
            <v>何一璇</v>
          </cell>
          <cell r="B306" t="str">
            <v>计划财务部</v>
          </cell>
          <cell r="C306">
            <v>32752</v>
          </cell>
          <cell r="D306">
            <v>35886</v>
          </cell>
          <cell r="E306">
            <v>42735</v>
          </cell>
          <cell r="F306">
            <v>42736</v>
          </cell>
          <cell r="G306">
            <v>42977</v>
          </cell>
          <cell r="H306">
            <v>43100</v>
          </cell>
          <cell r="I306">
            <v>28.8</v>
          </cell>
          <cell r="J306">
            <v>20.190000000000001</v>
          </cell>
          <cell r="K306" t="str">
            <v>是</v>
          </cell>
          <cell r="L306">
            <v>28</v>
          </cell>
          <cell r="M306">
            <v>15</v>
          </cell>
          <cell r="S306">
            <v>15</v>
          </cell>
          <cell r="T306">
            <v>0</v>
          </cell>
          <cell r="U306">
            <v>11</v>
          </cell>
          <cell r="V306">
            <v>3</v>
          </cell>
          <cell r="W306">
            <v>3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3</v>
          </cell>
          <cell r="AC306">
            <v>0</v>
          </cell>
          <cell r="AD306">
            <v>0</v>
          </cell>
          <cell r="AE306">
            <v>5</v>
          </cell>
          <cell r="AF306">
            <v>0</v>
          </cell>
          <cell r="AG306">
            <v>0</v>
          </cell>
          <cell r="AH306">
            <v>0</v>
          </cell>
          <cell r="AJ306">
            <v>8</v>
          </cell>
          <cell r="AK306">
            <v>0</v>
          </cell>
          <cell r="AL306">
            <v>18</v>
          </cell>
          <cell r="AM306">
            <v>15</v>
          </cell>
          <cell r="AN306">
            <v>0</v>
          </cell>
        </row>
        <row r="307">
          <cell r="A307" t="str">
            <v>黄嘉欣</v>
          </cell>
          <cell r="B307" t="str">
            <v>计划财务部</v>
          </cell>
          <cell r="C307">
            <v>41091</v>
          </cell>
          <cell r="D307">
            <v>41136</v>
          </cell>
          <cell r="E307">
            <v>42735</v>
          </cell>
          <cell r="F307">
            <v>42736</v>
          </cell>
          <cell r="G307">
            <v>42977</v>
          </cell>
          <cell r="H307">
            <v>43100</v>
          </cell>
          <cell r="I307">
            <v>5.9</v>
          </cell>
          <cell r="J307">
            <v>5.81</v>
          </cell>
          <cell r="K307" t="str">
            <v>是</v>
          </cell>
          <cell r="L307">
            <v>5</v>
          </cell>
          <cell r="M307">
            <v>5</v>
          </cell>
          <cell r="S307">
            <v>5</v>
          </cell>
          <cell r="T307">
            <v>0</v>
          </cell>
          <cell r="U307">
            <v>5</v>
          </cell>
          <cell r="V307">
            <v>-2</v>
          </cell>
          <cell r="W307">
            <v>0</v>
          </cell>
          <cell r="X307">
            <v>0</v>
          </cell>
          <cell r="Y307">
            <v>2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J307">
            <v>7</v>
          </cell>
          <cell r="AK307">
            <v>0</v>
          </cell>
          <cell r="AL307">
            <v>3</v>
          </cell>
          <cell r="AM307">
            <v>3</v>
          </cell>
          <cell r="AN307">
            <v>0</v>
          </cell>
        </row>
        <row r="308">
          <cell r="A308" t="str">
            <v>刘敬智</v>
          </cell>
          <cell r="B308" t="str">
            <v>计划财务部</v>
          </cell>
          <cell r="C308">
            <v>34912</v>
          </cell>
          <cell r="D308">
            <v>35796</v>
          </cell>
          <cell r="E308">
            <v>42735</v>
          </cell>
          <cell r="F308">
            <v>42736</v>
          </cell>
          <cell r="G308">
            <v>42977</v>
          </cell>
          <cell r="H308">
            <v>43100</v>
          </cell>
          <cell r="I308">
            <v>22.9</v>
          </cell>
          <cell r="J308">
            <v>20.440000000000001</v>
          </cell>
          <cell r="K308" t="str">
            <v>是</v>
          </cell>
          <cell r="L308">
            <v>22</v>
          </cell>
          <cell r="M308">
            <v>15</v>
          </cell>
          <cell r="S308">
            <v>15</v>
          </cell>
          <cell r="T308">
            <v>0</v>
          </cell>
          <cell r="U308">
            <v>4</v>
          </cell>
          <cell r="V308">
            <v>-15</v>
          </cell>
          <cell r="W308">
            <v>0</v>
          </cell>
          <cell r="X308">
            <v>6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</v>
          </cell>
          <cell r="AE308">
            <v>0</v>
          </cell>
          <cell r="AF308">
            <v>6</v>
          </cell>
          <cell r="AG308">
            <v>0</v>
          </cell>
          <cell r="AH308">
            <v>0</v>
          </cell>
          <cell r="AJ308">
            <v>19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</row>
        <row r="309">
          <cell r="A309" t="str">
            <v>郭泽民</v>
          </cell>
          <cell r="B309" t="str">
            <v>计划财务部</v>
          </cell>
          <cell r="C309">
            <v>38565</v>
          </cell>
          <cell r="D309">
            <v>39022</v>
          </cell>
          <cell r="E309">
            <v>42735</v>
          </cell>
          <cell r="F309">
            <v>42736</v>
          </cell>
          <cell r="G309">
            <v>42977</v>
          </cell>
          <cell r="H309">
            <v>43100</v>
          </cell>
          <cell r="I309">
            <v>12.9</v>
          </cell>
          <cell r="J309">
            <v>11.6</v>
          </cell>
          <cell r="K309" t="str">
            <v>是</v>
          </cell>
          <cell r="L309">
            <v>12</v>
          </cell>
          <cell r="M309">
            <v>10</v>
          </cell>
          <cell r="S309">
            <v>10</v>
          </cell>
          <cell r="T309">
            <v>0</v>
          </cell>
          <cell r="U309">
            <v>10</v>
          </cell>
          <cell r="V309">
            <v>10</v>
          </cell>
          <cell r="W309">
            <v>10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L309">
            <v>23</v>
          </cell>
          <cell r="AM309">
            <v>13</v>
          </cell>
          <cell r="AN309">
            <v>3</v>
          </cell>
        </row>
        <row r="310">
          <cell r="A310" t="str">
            <v>吴海珊</v>
          </cell>
          <cell r="B310" t="str">
            <v>计划财务部</v>
          </cell>
          <cell r="C310">
            <v>35186</v>
          </cell>
          <cell r="D310">
            <v>37678</v>
          </cell>
          <cell r="E310">
            <v>42735</v>
          </cell>
          <cell r="F310">
            <v>42736</v>
          </cell>
          <cell r="G310">
            <v>42977</v>
          </cell>
          <cell r="H310">
            <v>43100</v>
          </cell>
          <cell r="I310">
            <v>22.1</v>
          </cell>
          <cell r="J310">
            <v>15.28</v>
          </cell>
          <cell r="K310" t="str">
            <v>是</v>
          </cell>
          <cell r="L310">
            <v>21</v>
          </cell>
          <cell r="M310">
            <v>15</v>
          </cell>
          <cell r="S310">
            <v>15</v>
          </cell>
          <cell r="T310">
            <v>0</v>
          </cell>
          <cell r="U310">
            <v>13.4</v>
          </cell>
          <cell r="V310">
            <v>13.4</v>
          </cell>
          <cell r="W310">
            <v>13.4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L310">
            <v>28.4</v>
          </cell>
          <cell r="AM310">
            <v>15</v>
          </cell>
          <cell r="AN310">
            <v>0</v>
          </cell>
        </row>
        <row r="311">
          <cell r="A311" t="str">
            <v>黄彦彦</v>
          </cell>
          <cell r="B311" t="str">
            <v>计划财务部</v>
          </cell>
          <cell r="C311">
            <v>39630</v>
          </cell>
          <cell r="D311">
            <v>39630</v>
          </cell>
          <cell r="E311">
            <v>42735</v>
          </cell>
          <cell r="F311">
            <v>42736</v>
          </cell>
          <cell r="G311">
            <v>42977</v>
          </cell>
          <cell r="H311">
            <v>43100</v>
          </cell>
          <cell r="I311">
            <v>9.9</v>
          </cell>
          <cell r="J311">
            <v>9.93</v>
          </cell>
          <cell r="K311" t="str">
            <v>是</v>
          </cell>
          <cell r="L311">
            <v>9</v>
          </cell>
          <cell r="M311">
            <v>5</v>
          </cell>
          <cell r="S311">
            <v>5</v>
          </cell>
          <cell r="T311">
            <v>0</v>
          </cell>
          <cell r="U311">
            <v>5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3</v>
          </cell>
          <cell r="AB311">
            <v>0</v>
          </cell>
          <cell r="AC311">
            <v>0</v>
          </cell>
          <cell r="AD311">
            <v>0</v>
          </cell>
          <cell r="AE311">
            <v>2</v>
          </cell>
          <cell r="AF311">
            <v>0</v>
          </cell>
          <cell r="AG311">
            <v>0</v>
          </cell>
          <cell r="AH311">
            <v>0</v>
          </cell>
          <cell r="AJ311">
            <v>5</v>
          </cell>
          <cell r="AK311">
            <v>0</v>
          </cell>
          <cell r="AL311">
            <v>8</v>
          </cell>
          <cell r="AM311">
            <v>8</v>
          </cell>
          <cell r="AN311">
            <v>3</v>
          </cell>
        </row>
        <row r="312">
          <cell r="A312" t="str">
            <v>秦晓川</v>
          </cell>
          <cell r="B312" t="str">
            <v>集团客户事业部</v>
          </cell>
          <cell r="C312">
            <v>38176</v>
          </cell>
          <cell r="D312">
            <v>38176</v>
          </cell>
          <cell r="E312">
            <v>42735</v>
          </cell>
          <cell r="F312">
            <v>42736</v>
          </cell>
          <cell r="G312">
            <v>42977</v>
          </cell>
          <cell r="H312">
            <v>43100</v>
          </cell>
          <cell r="I312">
            <v>13.9</v>
          </cell>
          <cell r="J312">
            <v>13.92</v>
          </cell>
          <cell r="K312" t="str">
            <v>是</v>
          </cell>
          <cell r="L312">
            <v>13</v>
          </cell>
          <cell r="M312">
            <v>10</v>
          </cell>
          <cell r="S312">
            <v>10</v>
          </cell>
          <cell r="T312">
            <v>0</v>
          </cell>
          <cell r="U312">
            <v>10</v>
          </cell>
          <cell r="V312">
            <v>-1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9</v>
          </cell>
          <cell r="AF312">
            <v>2</v>
          </cell>
          <cell r="AG312">
            <v>0</v>
          </cell>
          <cell r="AH312">
            <v>0</v>
          </cell>
          <cell r="AJ312">
            <v>11</v>
          </cell>
          <cell r="AK312">
            <v>0</v>
          </cell>
          <cell r="AL312">
            <v>12</v>
          </cell>
          <cell r="AM312">
            <v>12</v>
          </cell>
          <cell r="AN312">
            <v>3</v>
          </cell>
        </row>
        <row r="313">
          <cell r="A313" t="str">
            <v>张露丹</v>
          </cell>
          <cell r="B313" t="str">
            <v>集团客户事业部</v>
          </cell>
          <cell r="C313">
            <v>42191</v>
          </cell>
          <cell r="D313">
            <v>42191</v>
          </cell>
          <cell r="E313">
            <v>42735</v>
          </cell>
          <cell r="F313">
            <v>42736</v>
          </cell>
          <cell r="G313">
            <v>42977</v>
          </cell>
          <cell r="H313">
            <v>43100</v>
          </cell>
          <cell r="I313">
            <v>2.9</v>
          </cell>
          <cell r="J313">
            <v>2.92</v>
          </cell>
          <cell r="K313" t="str">
            <v>是</v>
          </cell>
          <cell r="L313">
            <v>2</v>
          </cell>
          <cell r="M313">
            <v>5</v>
          </cell>
          <cell r="S313">
            <v>5</v>
          </cell>
          <cell r="T313">
            <v>0</v>
          </cell>
          <cell r="U313">
            <v>2.5</v>
          </cell>
          <cell r="V313">
            <v>-2.5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5</v>
          </cell>
          <cell r="AE313">
            <v>0</v>
          </cell>
          <cell r="AF313">
            <v>0</v>
          </cell>
          <cell r="AG313">
            <v>0</v>
          </cell>
          <cell r="AH313">
            <v>1</v>
          </cell>
          <cell r="AJ313">
            <v>5</v>
          </cell>
          <cell r="AK313">
            <v>1</v>
          </cell>
          <cell r="AL313">
            <v>2.5</v>
          </cell>
          <cell r="AM313">
            <v>1.5</v>
          </cell>
          <cell r="AN313">
            <v>0</v>
          </cell>
        </row>
        <row r="314">
          <cell r="A314" t="str">
            <v>唐勇胜</v>
          </cell>
          <cell r="B314" t="str">
            <v>三角分公司</v>
          </cell>
          <cell r="C314">
            <v>37500</v>
          </cell>
          <cell r="D314">
            <v>37722</v>
          </cell>
          <cell r="E314">
            <v>42735</v>
          </cell>
          <cell r="F314">
            <v>42736</v>
          </cell>
          <cell r="G314">
            <v>42977</v>
          </cell>
          <cell r="H314">
            <v>43100</v>
          </cell>
          <cell r="I314">
            <v>15.8</v>
          </cell>
          <cell r="J314">
            <v>15.16</v>
          </cell>
          <cell r="K314" t="str">
            <v>是</v>
          </cell>
          <cell r="L314">
            <v>15</v>
          </cell>
          <cell r="M314">
            <v>10</v>
          </cell>
          <cell r="S314">
            <v>10</v>
          </cell>
          <cell r="T314">
            <v>0</v>
          </cell>
          <cell r="U314">
            <v>6</v>
          </cell>
          <cell r="V314">
            <v>-1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6</v>
          </cell>
          <cell r="AF314">
            <v>1</v>
          </cell>
          <cell r="AG314">
            <v>0</v>
          </cell>
          <cell r="AH314">
            <v>0</v>
          </cell>
          <cell r="AJ314">
            <v>7</v>
          </cell>
          <cell r="AK314">
            <v>0</v>
          </cell>
          <cell r="AL314">
            <v>9</v>
          </cell>
          <cell r="AM314">
            <v>9</v>
          </cell>
          <cell r="AN314">
            <v>0</v>
          </cell>
        </row>
        <row r="315">
          <cell r="A315" t="str">
            <v>周茂荣</v>
          </cell>
          <cell r="B315" t="str">
            <v>集团客户事业部</v>
          </cell>
          <cell r="C315">
            <v>38565</v>
          </cell>
          <cell r="D315">
            <v>39203</v>
          </cell>
          <cell r="E315">
            <v>42735</v>
          </cell>
          <cell r="F315">
            <v>42736</v>
          </cell>
          <cell r="G315">
            <v>42977</v>
          </cell>
          <cell r="H315">
            <v>43100</v>
          </cell>
          <cell r="I315">
            <v>12.9</v>
          </cell>
          <cell r="J315">
            <v>11.1</v>
          </cell>
          <cell r="K315" t="str">
            <v>是</v>
          </cell>
          <cell r="L315">
            <v>12</v>
          </cell>
          <cell r="M315">
            <v>10</v>
          </cell>
          <cell r="S315">
            <v>10</v>
          </cell>
          <cell r="T315">
            <v>0</v>
          </cell>
          <cell r="U315">
            <v>10</v>
          </cell>
          <cell r="V315">
            <v>4</v>
          </cell>
          <cell r="W315">
            <v>4</v>
          </cell>
          <cell r="X315">
            <v>0</v>
          </cell>
          <cell r="Y315">
            <v>0</v>
          </cell>
          <cell r="Z315">
            <v>1</v>
          </cell>
          <cell r="AA315">
            <v>0</v>
          </cell>
          <cell r="AB315">
            <v>1</v>
          </cell>
          <cell r="AC315">
            <v>1</v>
          </cell>
          <cell r="AD315">
            <v>0</v>
          </cell>
          <cell r="AE315">
            <v>3</v>
          </cell>
          <cell r="AF315">
            <v>0</v>
          </cell>
          <cell r="AG315">
            <v>0</v>
          </cell>
          <cell r="AH315">
            <v>2</v>
          </cell>
          <cell r="AJ315">
            <v>6</v>
          </cell>
          <cell r="AK315">
            <v>2</v>
          </cell>
          <cell r="AL315">
            <v>17</v>
          </cell>
          <cell r="AM315">
            <v>11</v>
          </cell>
          <cell r="AN315">
            <v>3</v>
          </cell>
        </row>
        <row r="316">
          <cell r="A316" t="str">
            <v>蒋文钊</v>
          </cell>
          <cell r="B316" t="str">
            <v>集团客户事业部</v>
          </cell>
          <cell r="C316">
            <v>42191</v>
          </cell>
          <cell r="D316">
            <v>42191</v>
          </cell>
          <cell r="E316">
            <v>42735</v>
          </cell>
          <cell r="F316">
            <v>42736</v>
          </cell>
          <cell r="G316">
            <v>42977</v>
          </cell>
          <cell r="H316">
            <v>43100</v>
          </cell>
          <cell r="I316">
            <v>2.9</v>
          </cell>
          <cell r="J316">
            <v>2.92</v>
          </cell>
          <cell r="K316" t="str">
            <v>是</v>
          </cell>
          <cell r="L316">
            <v>2</v>
          </cell>
          <cell r="M316">
            <v>5</v>
          </cell>
          <cell r="S316">
            <v>5</v>
          </cell>
          <cell r="T316">
            <v>0</v>
          </cell>
          <cell r="U316">
            <v>0</v>
          </cell>
          <cell r="V316">
            <v>-5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1</v>
          </cell>
          <cell r="AC316">
            <v>2</v>
          </cell>
          <cell r="AD316">
            <v>2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J316">
            <v>5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</row>
        <row r="317">
          <cell r="A317" t="str">
            <v>杜海茵</v>
          </cell>
          <cell r="B317" t="str">
            <v>集团客户事业部</v>
          </cell>
          <cell r="C317">
            <v>36342</v>
          </cell>
          <cell r="D317">
            <v>37895</v>
          </cell>
          <cell r="E317">
            <v>42735</v>
          </cell>
          <cell r="F317">
            <v>42736</v>
          </cell>
          <cell r="G317">
            <v>42977</v>
          </cell>
          <cell r="H317">
            <v>43100</v>
          </cell>
          <cell r="I317">
            <v>18.899999999999999</v>
          </cell>
          <cell r="J317">
            <v>14.69</v>
          </cell>
          <cell r="K317" t="str">
            <v>是</v>
          </cell>
          <cell r="L317">
            <v>18</v>
          </cell>
          <cell r="M317">
            <v>10</v>
          </cell>
          <cell r="S317">
            <v>10</v>
          </cell>
          <cell r="T317">
            <v>0</v>
          </cell>
          <cell r="U317">
            <v>10</v>
          </cell>
          <cell r="V317">
            <v>1</v>
          </cell>
          <cell r="W317">
            <v>1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1</v>
          </cell>
          <cell r="AC317">
            <v>1</v>
          </cell>
          <cell r="AD317">
            <v>1</v>
          </cell>
          <cell r="AE317">
            <v>6</v>
          </cell>
          <cell r="AF317">
            <v>0</v>
          </cell>
          <cell r="AG317">
            <v>0</v>
          </cell>
          <cell r="AH317">
            <v>1</v>
          </cell>
          <cell r="AJ317">
            <v>9</v>
          </cell>
          <cell r="AK317">
            <v>1</v>
          </cell>
          <cell r="AL317">
            <v>14</v>
          </cell>
          <cell r="AM317">
            <v>12</v>
          </cell>
          <cell r="AN317">
            <v>3</v>
          </cell>
        </row>
        <row r="318">
          <cell r="A318" t="str">
            <v>杨洋</v>
          </cell>
          <cell r="B318" t="str">
            <v>集团客户事业部</v>
          </cell>
          <cell r="C318" t="str">
            <v>2014/7/2</v>
          </cell>
          <cell r="D318" t="str">
            <v>2014/7/2</v>
          </cell>
          <cell r="E318">
            <v>42735</v>
          </cell>
          <cell r="F318">
            <v>42736</v>
          </cell>
          <cell r="G318">
            <v>42977</v>
          </cell>
          <cell r="H318">
            <v>43100</v>
          </cell>
          <cell r="I318">
            <v>3.9</v>
          </cell>
          <cell r="J318">
            <v>3.93</v>
          </cell>
          <cell r="K318" t="str">
            <v>是</v>
          </cell>
          <cell r="L318">
            <v>3</v>
          </cell>
          <cell r="M318">
            <v>5</v>
          </cell>
          <cell r="S318">
            <v>5</v>
          </cell>
          <cell r="T318">
            <v>0</v>
          </cell>
          <cell r="U318">
            <v>5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5</v>
          </cell>
          <cell r="AE318" t="str">
            <v>-</v>
          </cell>
          <cell r="AF318" t="str">
            <v>-</v>
          </cell>
          <cell r="AG318">
            <v>0</v>
          </cell>
          <cell r="AH318">
            <v>0</v>
          </cell>
          <cell r="AJ318">
            <v>5</v>
          </cell>
          <cell r="AK318">
            <v>0</v>
          </cell>
          <cell r="AL318">
            <v>5</v>
          </cell>
          <cell r="AM318">
            <v>5</v>
          </cell>
          <cell r="AN318">
            <v>0</v>
          </cell>
        </row>
        <row r="319">
          <cell r="A319" t="str">
            <v>黄斯杭</v>
          </cell>
          <cell r="B319" t="str">
            <v>集团客户事业部</v>
          </cell>
          <cell r="C319">
            <v>38469</v>
          </cell>
          <cell r="D319">
            <v>38469</v>
          </cell>
          <cell r="E319">
            <v>42735</v>
          </cell>
          <cell r="F319">
            <v>42736</v>
          </cell>
          <cell r="G319">
            <v>42977</v>
          </cell>
          <cell r="H319">
            <v>43100</v>
          </cell>
          <cell r="I319">
            <v>13.1</v>
          </cell>
          <cell r="J319">
            <v>13.12</v>
          </cell>
          <cell r="K319" t="str">
            <v>是</v>
          </cell>
          <cell r="L319">
            <v>12</v>
          </cell>
          <cell r="M319">
            <v>10</v>
          </cell>
          <cell r="S319">
            <v>10</v>
          </cell>
          <cell r="T319">
            <v>1</v>
          </cell>
          <cell r="U319">
            <v>5</v>
          </cell>
          <cell r="V319">
            <v>-9</v>
          </cell>
          <cell r="W319">
            <v>0</v>
          </cell>
          <cell r="X319">
            <v>1</v>
          </cell>
          <cell r="Y319">
            <v>0</v>
          </cell>
          <cell r="Z319">
            <v>0</v>
          </cell>
          <cell r="AA319">
            <v>4</v>
          </cell>
          <cell r="AB319">
            <v>1</v>
          </cell>
          <cell r="AC319">
            <v>1</v>
          </cell>
          <cell r="AD319">
            <v>0</v>
          </cell>
          <cell r="AE319">
            <v>4</v>
          </cell>
          <cell r="AF319">
            <v>2</v>
          </cell>
          <cell r="AG319">
            <v>1</v>
          </cell>
          <cell r="AH319">
            <v>1</v>
          </cell>
          <cell r="AJ319">
            <v>14</v>
          </cell>
          <cell r="AK319">
            <v>1</v>
          </cell>
          <cell r="AL319">
            <v>4</v>
          </cell>
          <cell r="AM319">
            <v>3</v>
          </cell>
          <cell r="AN319">
            <v>3</v>
          </cell>
        </row>
        <row r="320">
          <cell r="A320" t="str">
            <v>桂文</v>
          </cell>
          <cell r="B320" t="str">
            <v>集团客户事业部</v>
          </cell>
          <cell r="C320">
            <v>37438</v>
          </cell>
          <cell r="D320">
            <v>37438</v>
          </cell>
          <cell r="E320">
            <v>42735</v>
          </cell>
          <cell r="F320">
            <v>42736</v>
          </cell>
          <cell r="G320">
            <v>42977</v>
          </cell>
          <cell r="H320">
            <v>43100</v>
          </cell>
          <cell r="I320">
            <v>15.9</v>
          </cell>
          <cell r="J320">
            <v>15.94</v>
          </cell>
          <cell r="K320" t="str">
            <v>是</v>
          </cell>
          <cell r="L320">
            <v>15</v>
          </cell>
          <cell r="M320">
            <v>10</v>
          </cell>
          <cell r="S320">
            <v>10</v>
          </cell>
          <cell r="T320">
            <v>0</v>
          </cell>
          <cell r="U320">
            <v>2</v>
          </cell>
          <cell r="V320">
            <v>-8</v>
          </cell>
          <cell r="W320">
            <v>0</v>
          </cell>
          <cell r="X320">
            <v>0</v>
          </cell>
          <cell r="Y320">
            <v>0</v>
          </cell>
          <cell r="Z320">
            <v>1</v>
          </cell>
          <cell r="AA320">
            <v>0</v>
          </cell>
          <cell r="AB320">
            <v>1</v>
          </cell>
          <cell r="AC320">
            <v>0</v>
          </cell>
          <cell r="AD320">
            <v>0</v>
          </cell>
          <cell r="AE320">
            <v>6</v>
          </cell>
          <cell r="AF320">
            <v>0</v>
          </cell>
          <cell r="AG320">
            <v>2</v>
          </cell>
          <cell r="AH320">
            <v>1</v>
          </cell>
          <cell r="AJ320">
            <v>10</v>
          </cell>
          <cell r="AK320">
            <v>1</v>
          </cell>
          <cell r="AL320">
            <v>2</v>
          </cell>
          <cell r="AM320">
            <v>1</v>
          </cell>
          <cell r="AN320">
            <v>0</v>
          </cell>
        </row>
        <row r="321">
          <cell r="A321" t="str">
            <v>段鸿章</v>
          </cell>
          <cell r="B321" t="str">
            <v>企业信息化营销服务中心/工业互联网中心</v>
          </cell>
          <cell r="C321">
            <v>37438</v>
          </cell>
          <cell r="D321">
            <v>37987</v>
          </cell>
          <cell r="E321">
            <v>42735</v>
          </cell>
          <cell r="F321">
            <v>42736</v>
          </cell>
          <cell r="G321">
            <v>42977</v>
          </cell>
          <cell r="H321">
            <v>43100</v>
          </cell>
          <cell r="I321">
            <v>15.9</v>
          </cell>
          <cell r="J321">
            <v>14.44</v>
          </cell>
          <cell r="K321" t="str">
            <v>是</v>
          </cell>
          <cell r="L321">
            <v>15</v>
          </cell>
          <cell r="M321">
            <v>10</v>
          </cell>
          <cell r="S321">
            <v>10</v>
          </cell>
          <cell r="T321">
            <v>0</v>
          </cell>
          <cell r="U321">
            <v>10</v>
          </cell>
          <cell r="V321">
            <v>3</v>
          </cell>
          <cell r="W321">
            <v>3</v>
          </cell>
          <cell r="X321">
            <v>4</v>
          </cell>
          <cell r="Y321">
            <v>0</v>
          </cell>
          <cell r="Z321">
            <v>3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J321">
            <v>7</v>
          </cell>
          <cell r="AK321">
            <v>0</v>
          </cell>
          <cell r="AL321">
            <v>13</v>
          </cell>
          <cell r="AM321">
            <v>10</v>
          </cell>
          <cell r="AN321">
            <v>0</v>
          </cell>
        </row>
        <row r="322">
          <cell r="A322" t="str">
            <v>晏华武</v>
          </cell>
          <cell r="B322" t="str">
            <v>一站式支撑中心</v>
          </cell>
          <cell r="C322">
            <v>34232</v>
          </cell>
          <cell r="D322">
            <v>38169</v>
          </cell>
          <cell r="E322">
            <v>42735</v>
          </cell>
          <cell r="F322">
            <v>42736</v>
          </cell>
          <cell r="G322">
            <v>42977</v>
          </cell>
          <cell r="H322">
            <v>43100</v>
          </cell>
          <cell r="I322">
            <v>24.7</v>
          </cell>
          <cell r="J322">
            <v>13.94</v>
          </cell>
          <cell r="K322" t="str">
            <v>是</v>
          </cell>
          <cell r="L322">
            <v>24</v>
          </cell>
          <cell r="M322">
            <v>15</v>
          </cell>
          <cell r="S322">
            <v>15</v>
          </cell>
          <cell r="T322">
            <v>0</v>
          </cell>
          <cell r="U322">
            <v>10</v>
          </cell>
          <cell r="V322">
            <v>-1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3</v>
          </cell>
          <cell r="AB322">
            <v>0</v>
          </cell>
          <cell r="AC322">
            <v>0</v>
          </cell>
          <cell r="AD322">
            <v>3</v>
          </cell>
          <cell r="AE322">
            <v>0</v>
          </cell>
          <cell r="AF322">
            <v>5</v>
          </cell>
          <cell r="AG322">
            <v>0</v>
          </cell>
          <cell r="AH322">
            <v>0</v>
          </cell>
          <cell r="AJ322">
            <v>11</v>
          </cell>
          <cell r="AK322">
            <v>0</v>
          </cell>
          <cell r="AL322">
            <v>14</v>
          </cell>
          <cell r="AM322">
            <v>14</v>
          </cell>
          <cell r="AN322">
            <v>0</v>
          </cell>
        </row>
        <row r="323">
          <cell r="A323" t="str">
            <v>彭丽娟</v>
          </cell>
          <cell r="B323" t="str">
            <v>集团客户事业部</v>
          </cell>
          <cell r="C323">
            <v>37803</v>
          </cell>
          <cell r="D323">
            <v>37803</v>
          </cell>
          <cell r="E323">
            <v>42735</v>
          </cell>
          <cell r="F323">
            <v>42736</v>
          </cell>
          <cell r="G323">
            <v>42977</v>
          </cell>
          <cell r="H323">
            <v>43100</v>
          </cell>
          <cell r="I323">
            <v>14.9</v>
          </cell>
          <cell r="J323">
            <v>14.94</v>
          </cell>
          <cell r="K323" t="str">
            <v>是</v>
          </cell>
          <cell r="L323">
            <v>14</v>
          </cell>
          <cell r="M323">
            <v>10</v>
          </cell>
          <cell r="S323">
            <v>10</v>
          </cell>
          <cell r="T323">
            <v>0</v>
          </cell>
          <cell r="U323">
            <v>13</v>
          </cell>
          <cell r="V323">
            <v>-6</v>
          </cell>
          <cell r="W323">
            <v>0</v>
          </cell>
          <cell r="X323">
            <v>5</v>
          </cell>
          <cell r="Y323">
            <v>4</v>
          </cell>
          <cell r="Z323">
            <v>0</v>
          </cell>
          <cell r="AA323">
            <v>10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J323">
            <v>19</v>
          </cell>
          <cell r="AK323">
            <v>0</v>
          </cell>
          <cell r="AL323">
            <v>4</v>
          </cell>
          <cell r="AM323">
            <v>4</v>
          </cell>
          <cell r="AN323">
            <v>0</v>
          </cell>
        </row>
        <row r="324">
          <cell r="A324" t="str">
            <v>程文洁</v>
          </cell>
          <cell r="B324" t="str">
            <v>火炬南朗移网销售公司</v>
          </cell>
          <cell r="C324">
            <v>37073</v>
          </cell>
          <cell r="D324">
            <v>37956</v>
          </cell>
          <cell r="E324">
            <v>42735</v>
          </cell>
          <cell r="F324">
            <v>42736</v>
          </cell>
          <cell r="G324">
            <v>42977</v>
          </cell>
          <cell r="H324">
            <v>43100</v>
          </cell>
          <cell r="I324">
            <v>16.899999999999999</v>
          </cell>
          <cell r="J324">
            <v>14.52</v>
          </cell>
          <cell r="K324" t="str">
            <v>是</v>
          </cell>
          <cell r="L324">
            <v>16</v>
          </cell>
          <cell r="M324">
            <v>10</v>
          </cell>
          <cell r="S324">
            <v>10</v>
          </cell>
          <cell r="T324">
            <v>0</v>
          </cell>
          <cell r="U324">
            <v>13</v>
          </cell>
          <cell r="V324">
            <v>8</v>
          </cell>
          <cell r="W324">
            <v>8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J324">
            <v>5</v>
          </cell>
          <cell r="AK324">
            <v>0</v>
          </cell>
          <cell r="AL324">
            <v>21</v>
          </cell>
          <cell r="AM324">
            <v>13</v>
          </cell>
          <cell r="AN324">
            <v>3</v>
          </cell>
        </row>
        <row r="325">
          <cell r="A325" t="str">
            <v>温钢龙</v>
          </cell>
          <cell r="B325" t="str">
            <v>火炬南朗移网销售公司</v>
          </cell>
          <cell r="C325">
            <v>35370</v>
          </cell>
          <cell r="D325">
            <v>37770</v>
          </cell>
          <cell r="E325">
            <v>42735</v>
          </cell>
          <cell r="F325">
            <v>42736</v>
          </cell>
          <cell r="G325">
            <v>42977</v>
          </cell>
          <cell r="H325">
            <v>43100</v>
          </cell>
          <cell r="I325">
            <v>21.6</v>
          </cell>
          <cell r="J325">
            <v>15.03</v>
          </cell>
          <cell r="K325" t="str">
            <v>是</v>
          </cell>
          <cell r="L325">
            <v>21</v>
          </cell>
          <cell r="M325">
            <v>15</v>
          </cell>
          <cell r="S325">
            <v>15</v>
          </cell>
          <cell r="T325">
            <v>0</v>
          </cell>
          <cell r="U325">
            <v>10.8</v>
          </cell>
          <cell r="V325">
            <v>-2.1999999999999993</v>
          </cell>
          <cell r="W325">
            <v>0</v>
          </cell>
          <cell r="X325">
            <v>0</v>
          </cell>
          <cell r="Y325">
            <v>0</v>
          </cell>
          <cell r="Z325">
            <v>13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J325">
            <v>13</v>
          </cell>
          <cell r="AK325">
            <v>0</v>
          </cell>
          <cell r="AL325">
            <v>12.8</v>
          </cell>
          <cell r="AM325">
            <v>12.8</v>
          </cell>
          <cell r="AN325">
            <v>0</v>
          </cell>
        </row>
        <row r="326">
          <cell r="A326" t="str">
            <v>李鸿辉</v>
          </cell>
          <cell r="B326" t="str">
            <v>火炬开发区分公司</v>
          </cell>
          <cell r="C326">
            <v>39508</v>
          </cell>
          <cell r="D326">
            <v>40605</v>
          </cell>
          <cell r="E326">
            <v>42735</v>
          </cell>
          <cell r="F326">
            <v>42736</v>
          </cell>
          <cell r="G326">
            <v>42977</v>
          </cell>
          <cell r="H326">
            <v>43100</v>
          </cell>
          <cell r="I326">
            <v>10.3</v>
          </cell>
          <cell r="J326">
            <v>7.26</v>
          </cell>
          <cell r="K326" t="str">
            <v>是</v>
          </cell>
          <cell r="L326">
            <v>9</v>
          </cell>
          <cell r="M326">
            <v>5</v>
          </cell>
          <cell r="S326">
            <v>5</v>
          </cell>
          <cell r="T326">
            <v>0</v>
          </cell>
          <cell r="U326">
            <v>0</v>
          </cell>
          <cell r="V326">
            <v>-1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1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J326">
            <v>1</v>
          </cell>
          <cell r="AK326">
            <v>0</v>
          </cell>
          <cell r="AL326">
            <v>4</v>
          </cell>
          <cell r="AM326">
            <v>4</v>
          </cell>
          <cell r="AN326">
            <v>0</v>
          </cell>
        </row>
        <row r="327">
          <cell r="A327" t="str">
            <v>李伟杰</v>
          </cell>
          <cell r="B327" t="str">
            <v>火炬开发区分公司</v>
          </cell>
          <cell r="C327">
            <v>40360</v>
          </cell>
          <cell r="D327">
            <v>40350</v>
          </cell>
          <cell r="E327">
            <v>42735</v>
          </cell>
          <cell r="F327">
            <v>42736</v>
          </cell>
          <cell r="G327">
            <v>42977</v>
          </cell>
          <cell r="H327">
            <v>43100</v>
          </cell>
          <cell r="I327">
            <v>7.9</v>
          </cell>
          <cell r="J327">
            <v>7.96</v>
          </cell>
          <cell r="K327" t="str">
            <v>是</v>
          </cell>
          <cell r="L327">
            <v>7</v>
          </cell>
          <cell r="M327">
            <v>5</v>
          </cell>
          <cell r="S327">
            <v>5</v>
          </cell>
          <cell r="T327">
            <v>0</v>
          </cell>
          <cell r="U327">
            <v>3</v>
          </cell>
          <cell r="V327">
            <v>-5</v>
          </cell>
          <cell r="W327">
            <v>0</v>
          </cell>
          <cell r="X327">
            <v>5</v>
          </cell>
          <cell r="Y327">
            <v>0</v>
          </cell>
          <cell r="Z327">
            <v>0</v>
          </cell>
          <cell r="AA327">
            <v>3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J327">
            <v>8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</row>
        <row r="328">
          <cell r="A328" t="str">
            <v>何永生</v>
          </cell>
          <cell r="B328" t="str">
            <v>火炬开发区分公司</v>
          </cell>
          <cell r="C328">
            <v>35274</v>
          </cell>
          <cell r="D328">
            <v>37618</v>
          </cell>
          <cell r="E328">
            <v>42735</v>
          </cell>
          <cell r="F328">
            <v>42736</v>
          </cell>
          <cell r="G328">
            <v>42977</v>
          </cell>
          <cell r="H328">
            <v>43100</v>
          </cell>
          <cell r="I328">
            <v>21.9</v>
          </cell>
          <cell r="J328">
            <v>15.45</v>
          </cell>
          <cell r="K328" t="str">
            <v>是</v>
          </cell>
          <cell r="L328">
            <v>21</v>
          </cell>
          <cell r="M328">
            <v>15</v>
          </cell>
          <cell r="S328">
            <v>15</v>
          </cell>
          <cell r="T328">
            <v>0</v>
          </cell>
          <cell r="U328">
            <v>12.1</v>
          </cell>
          <cell r="V328">
            <v>12.1</v>
          </cell>
          <cell r="W328">
            <v>12.1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L328">
            <v>27.1</v>
          </cell>
          <cell r="AM328">
            <v>15</v>
          </cell>
          <cell r="AN328">
            <v>0</v>
          </cell>
        </row>
        <row r="329">
          <cell r="A329" t="str">
            <v>温科锋</v>
          </cell>
          <cell r="B329" t="str">
            <v>网络建设部</v>
          </cell>
          <cell r="C329">
            <v>37438</v>
          </cell>
          <cell r="D329">
            <v>37438</v>
          </cell>
          <cell r="E329">
            <v>42735</v>
          </cell>
          <cell r="F329">
            <v>42736</v>
          </cell>
          <cell r="G329">
            <v>42977</v>
          </cell>
          <cell r="H329">
            <v>43100</v>
          </cell>
          <cell r="I329">
            <v>15.9</v>
          </cell>
          <cell r="J329">
            <v>15.94</v>
          </cell>
          <cell r="K329" t="str">
            <v>是</v>
          </cell>
          <cell r="L329">
            <v>15</v>
          </cell>
          <cell r="M329">
            <v>10</v>
          </cell>
          <cell r="S329">
            <v>10</v>
          </cell>
          <cell r="T329">
            <v>0</v>
          </cell>
          <cell r="U329">
            <v>10</v>
          </cell>
          <cell r="V329">
            <v>-10</v>
          </cell>
          <cell r="W329">
            <v>0</v>
          </cell>
          <cell r="X329">
            <v>5</v>
          </cell>
          <cell r="Y329">
            <v>0</v>
          </cell>
          <cell r="Z329">
            <v>1</v>
          </cell>
          <cell r="AA329">
            <v>4</v>
          </cell>
          <cell r="AB329">
            <v>0</v>
          </cell>
          <cell r="AC329">
            <v>8</v>
          </cell>
          <cell r="AD329">
            <v>0</v>
          </cell>
          <cell r="AE329">
            <v>0</v>
          </cell>
          <cell r="AF329">
            <v>0</v>
          </cell>
          <cell r="AG329">
            <v>2</v>
          </cell>
          <cell r="AH329">
            <v>0</v>
          </cell>
          <cell r="AJ329">
            <v>20</v>
          </cell>
          <cell r="AK329">
            <v>0</v>
          </cell>
          <cell r="AL329">
            <v>3</v>
          </cell>
          <cell r="AM329">
            <v>3</v>
          </cell>
          <cell r="AN329">
            <v>3</v>
          </cell>
        </row>
        <row r="330">
          <cell r="A330" t="str">
            <v>郭嘉谊</v>
          </cell>
          <cell r="B330" t="str">
            <v>火炬开发区分公司</v>
          </cell>
          <cell r="C330">
            <v>34881</v>
          </cell>
          <cell r="D330">
            <v>37012</v>
          </cell>
          <cell r="E330">
            <v>42735</v>
          </cell>
          <cell r="F330">
            <v>42736</v>
          </cell>
          <cell r="G330">
            <v>42977</v>
          </cell>
          <cell r="H330">
            <v>43100</v>
          </cell>
          <cell r="I330">
            <v>22.9</v>
          </cell>
          <cell r="J330">
            <v>17.11</v>
          </cell>
          <cell r="K330" t="str">
            <v>是</v>
          </cell>
          <cell r="L330">
            <v>22</v>
          </cell>
          <cell r="M330">
            <v>15</v>
          </cell>
          <cell r="S330">
            <v>15</v>
          </cell>
          <cell r="T330">
            <v>4</v>
          </cell>
          <cell r="U330">
            <v>8</v>
          </cell>
          <cell r="V330">
            <v>-6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5</v>
          </cell>
          <cell r="AD330">
            <v>8</v>
          </cell>
          <cell r="AE330">
            <v>0</v>
          </cell>
          <cell r="AF330">
            <v>1</v>
          </cell>
          <cell r="AG330">
            <v>0</v>
          </cell>
          <cell r="AH330">
            <v>3</v>
          </cell>
          <cell r="AJ330">
            <v>14</v>
          </cell>
          <cell r="AK330">
            <v>3</v>
          </cell>
          <cell r="AL330">
            <v>9</v>
          </cell>
          <cell r="AM330">
            <v>6</v>
          </cell>
          <cell r="AN330">
            <v>0</v>
          </cell>
        </row>
        <row r="331">
          <cell r="A331" t="str">
            <v>赖庭轩</v>
          </cell>
          <cell r="B331" t="str">
            <v>火炬开发区分公司</v>
          </cell>
          <cell r="C331">
            <v>39264</v>
          </cell>
          <cell r="D331">
            <v>39264</v>
          </cell>
          <cell r="E331">
            <v>42735</v>
          </cell>
          <cell r="F331">
            <v>42736</v>
          </cell>
          <cell r="G331">
            <v>42977</v>
          </cell>
          <cell r="H331">
            <v>43100</v>
          </cell>
          <cell r="I331">
            <v>10.9</v>
          </cell>
          <cell r="J331">
            <v>10.94</v>
          </cell>
          <cell r="K331" t="str">
            <v>是</v>
          </cell>
          <cell r="L331">
            <v>10</v>
          </cell>
          <cell r="M331">
            <v>10</v>
          </cell>
          <cell r="N331">
            <v>181</v>
          </cell>
          <cell r="O331">
            <v>2.48</v>
          </cell>
          <cell r="P331">
            <v>42917</v>
          </cell>
          <cell r="Q331">
            <v>183</v>
          </cell>
          <cell r="R331">
            <v>5.01</v>
          </cell>
          <cell r="S331">
            <v>7.49</v>
          </cell>
          <cell r="T331">
            <v>2</v>
          </cell>
          <cell r="U331">
            <v>-2</v>
          </cell>
          <cell r="V331">
            <v>-6</v>
          </cell>
          <cell r="W331">
            <v>0</v>
          </cell>
          <cell r="X331">
            <v>3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1</v>
          </cell>
          <cell r="AH331">
            <v>0</v>
          </cell>
          <cell r="AJ331">
            <v>4</v>
          </cell>
          <cell r="AK331">
            <v>0</v>
          </cell>
          <cell r="AL331">
            <v>1.4900000000000002</v>
          </cell>
          <cell r="AM331">
            <v>1.5</v>
          </cell>
          <cell r="AN331">
            <v>0</v>
          </cell>
        </row>
        <row r="332">
          <cell r="A332" t="str">
            <v>李宁宁</v>
          </cell>
          <cell r="B332" t="str">
            <v>网络运行维护部</v>
          </cell>
          <cell r="C332">
            <v>38534</v>
          </cell>
          <cell r="D332">
            <v>39508</v>
          </cell>
          <cell r="E332">
            <v>42735</v>
          </cell>
          <cell r="F332">
            <v>42736</v>
          </cell>
          <cell r="G332">
            <v>42977</v>
          </cell>
          <cell r="H332">
            <v>43100</v>
          </cell>
          <cell r="I332">
            <v>12.9</v>
          </cell>
          <cell r="J332">
            <v>10.27</v>
          </cell>
          <cell r="K332" t="str">
            <v>是</v>
          </cell>
          <cell r="L332">
            <v>12</v>
          </cell>
          <cell r="M332">
            <v>10</v>
          </cell>
          <cell r="S332">
            <v>10</v>
          </cell>
          <cell r="T332">
            <v>2</v>
          </cell>
          <cell r="U332">
            <v>7</v>
          </cell>
          <cell r="V332">
            <v>2</v>
          </cell>
          <cell r="W332">
            <v>2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5</v>
          </cell>
          <cell r="AF332">
            <v>0</v>
          </cell>
          <cell r="AG332">
            <v>0</v>
          </cell>
          <cell r="AH332">
            <v>0</v>
          </cell>
          <cell r="AJ332">
            <v>5</v>
          </cell>
          <cell r="AK332">
            <v>0</v>
          </cell>
          <cell r="AL332">
            <v>12</v>
          </cell>
          <cell r="AM332">
            <v>10</v>
          </cell>
          <cell r="AN332">
            <v>0</v>
          </cell>
        </row>
        <row r="333">
          <cell r="A333" t="str">
            <v>马锦莲</v>
          </cell>
          <cell r="B333" t="str">
            <v>火炬开发区分公司</v>
          </cell>
          <cell r="C333">
            <v>35643</v>
          </cell>
          <cell r="D333">
            <v>37902</v>
          </cell>
          <cell r="E333">
            <v>42735</v>
          </cell>
          <cell r="F333">
            <v>42736</v>
          </cell>
          <cell r="G333">
            <v>42977</v>
          </cell>
          <cell r="H333">
            <v>43100</v>
          </cell>
          <cell r="I333">
            <v>20.9</v>
          </cell>
          <cell r="J333">
            <v>14.67</v>
          </cell>
          <cell r="K333" t="str">
            <v>是</v>
          </cell>
          <cell r="L333">
            <v>20</v>
          </cell>
          <cell r="M333">
            <v>15</v>
          </cell>
          <cell r="N333">
            <v>212</v>
          </cell>
          <cell r="O333">
            <v>5.81</v>
          </cell>
          <cell r="P333">
            <v>42948</v>
          </cell>
          <cell r="Q333">
            <v>152</v>
          </cell>
          <cell r="R333">
            <v>6.25</v>
          </cell>
          <cell r="S333">
            <v>12.059999999999999</v>
          </cell>
          <cell r="T333">
            <v>1</v>
          </cell>
          <cell r="U333">
            <v>6.5</v>
          </cell>
          <cell r="V333">
            <v>-1.5</v>
          </cell>
          <cell r="W333">
            <v>0</v>
          </cell>
          <cell r="X333">
            <v>3</v>
          </cell>
          <cell r="Y333">
            <v>0.5</v>
          </cell>
          <cell r="Z333">
            <v>0</v>
          </cell>
          <cell r="AA333">
            <v>1.5</v>
          </cell>
          <cell r="AB333">
            <v>0</v>
          </cell>
          <cell r="AC333">
            <v>1</v>
          </cell>
          <cell r="AD333">
            <v>0</v>
          </cell>
          <cell r="AE333">
            <v>1</v>
          </cell>
          <cell r="AF333">
            <v>1</v>
          </cell>
          <cell r="AG333">
            <v>0</v>
          </cell>
          <cell r="AH333">
            <v>1</v>
          </cell>
          <cell r="AJ333">
            <v>8</v>
          </cell>
          <cell r="AK333">
            <v>1</v>
          </cell>
          <cell r="AL333">
            <v>10.559999999999999</v>
          </cell>
          <cell r="AM333">
            <v>9.6</v>
          </cell>
          <cell r="AN333">
            <v>0</v>
          </cell>
        </row>
        <row r="334">
          <cell r="A334" t="str">
            <v>朱莹楚</v>
          </cell>
          <cell r="B334" t="str">
            <v>互联网发展中心</v>
          </cell>
          <cell r="C334">
            <v>37803</v>
          </cell>
          <cell r="D334">
            <v>37803</v>
          </cell>
          <cell r="E334">
            <v>42735</v>
          </cell>
          <cell r="F334">
            <v>42736</v>
          </cell>
          <cell r="G334">
            <v>42977</v>
          </cell>
          <cell r="H334">
            <v>43100</v>
          </cell>
          <cell r="I334">
            <v>14.9</v>
          </cell>
          <cell r="J334">
            <v>14.94</v>
          </cell>
          <cell r="K334" t="str">
            <v>是</v>
          </cell>
          <cell r="L334">
            <v>14</v>
          </cell>
          <cell r="M334">
            <v>10</v>
          </cell>
          <cell r="S334">
            <v>10</v>
          </cell>
          <cell r="T334">
            <v>1</v>
          </cell>
          <cell r="U334">
            <v>6</v>
          </cell>
          <cell r="V334">
            <v>-1</v>
          </cell>
          <cell r="W334">
            <v>0</v>
          </cell>
          <cell r="X334">
            <v>0</v>
          </cell>
          <cell r="Y334">
            <v>0</v>
          </cell>
          <cell r="Z334">
            <v>3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2</v>
          </cell>
          <cell r="AG334">
            <v>2</v>
          </cell>
          <cell r="AH334">
            <v>1</v>
          </cell>
          <cell r="AJ334">
            <v>7</v>
          </cell>
          <cell r="AK334">
            <v>1</v>
          </cell>
          <cell r="AL334">
            <v>12</v>
          </cell>
          <cell r="AM334">
            <v>11</v>
          </cell>
          <cell r="AN334">
            <v>3</v>
          </cell>
        </row>
        <row r="335">
          <cell r="A335" t="str">
            <v>李毅欣</v>
          </cell>
          <cell r="B335" t="str">
            <v>互联网发展中心</v>
          </cell>
          <cell r="C335">
            <v>37879</v>
          </cell>
          <cell r="D335">
            <v>37879</v>
          </cell>
          <cell r="E335">
            <v>42735</v>
          </cell>
          <cell r="F335">
            <v>42736</v>
          </cell>
          <cell r="G335">
            <v>42977</v>
          </cell>
          <cell r="H335">
            <v>43100</v>
          </cell>
          <cell r="I335">
            <v>14.7</v>
          </cell>
          <cell r="J335">
            <v>14.73</v>
          </cell>
          <cell r="K335" t="str">
            <v>是</v>
          </cell>
          <cell r="L335">
            <v>14</v>
          </cell>
          <cell r="M335">
            <v>10</v>
          </cell>
          <cell r="S335">
            <v>10</v>
          </cell>
          <cell r="T335">
            <v>0</v>
          </cell>
          <cell r="U335">
            <v>10</v>
          </cell>
          <cell r="V335">
            <v>10</v>
          </cell>
          <cell r="W335">
            <v>10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L335">
            <v>20</v>
          </cell>
          <cell r="AM335">
            <v>10</v>
          </cell>
          <cell r="AN335">
            <v>0</v>
          </cell>
        </row>
        <row r="336">
          <cell r="A336" t="str">
            <v>蔡蔼霞</v>
          </cell>
          <cell r="B336" t="str">
            <v>存量经营与大数据挖掘中心</v>
          </cell>
          <cell r="C336">
            <v>34546</v>
          </cell>
          <cell r="D336">
            <v>37073</v>
          </cell>
          <cell r="E336">
            <v>42735</v>
          </cell>
          <cell r="F336">
            <v>42736</v>
          </cell>
          <cell r="G336">
            <v>42977</v>
          </cell>
          <cell r="H336">
            <v>43100</v>
          </cell>
          <cell r="I336">
            <v>23.9</v>
          </cell>
          <cell r="J336">
            <v>16.940000000000001</v>
          </cell>
          <cell r="K336" t="str">
            <v>是</v>
          </cell>
          <cell r="L336">
            <v>23</v>
          </cell>
          <cell r="M336">
            <v>15</v>
          </cell>
          <cell r="S336">
            <v>15</v>
          </cell>
          <cell r="T336">
            <v>0</v>
          </cell>
          <cell r="U336">
            <v>15</v>
          </cell>
          <cell r="V336">
            <v>15</v>
          </cell>
          <cell r="W336">
            <v>15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L336">
            <v>30</v>
          </cell>
          <cell r="AM336">
            <v>15</v>
          </cell>
          <cell r="AN336">
            <v>0</v>
          </cell>
        </row>
        <row r="337">
          <cell r="A337" t="str">
            <v>赵猛</v>
          </cell>
          <cell r="B337" t="str">
            <v>古镇移网销售公司</v>
          </cell>
          <cell r="C337">
            <v>35674</v>
          </cell>
          <cell r="D337">
            <v>39494</v>
          </cell>
          <cell r="E337">
            <v>42735</v>
          </cell>
          <cell r="F337">
            <v>42736</v>
          </cell>
          <cell r="G337">
            <v>42977</v>
          </cell>
          <cell r="H337">
            <v>43100</v>
          </cell>
          <cell r="I337">
            <v>20.8</v>
          </cell>
          <cell r="J337">
            <v>10.31</v>
          </cell>
          <cell r="K337" t="str">
            <v>是</v>
          </cell>
          <cell r="L337">
            <v>20</v>
          </cell>
          <cell r="M337">
            <v>15</v>
          </cell>
          <cell r="N337">
            <v>243</v>
          </cell>
          <cell r="O337">
            <v>6.66</v>
          </cell>
          <cell r="P337">
            <v>42979</v>
          </cell>
          <cell r="Q337">
            <v>121</v>
          </cell>
          <cell r="R337">
            <v>4.97</v>
          </cell>
          <cell r="S337">
            <v>11.629999999999999</v>
          </cell>
          <cell r="T337">
            <v>0</v>
          </cell>
          <cell r="U337">
            <v>10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2</v>
          </cell>
          <cell r="AB337">
            <v>1</v>
          </cell>
          <cell r="AC337">
            <v>2</v>
          </cell>
          <cell r="AD337">
            <v>0</v>
          </cell>
          <cell r="AE337">
            <v>5</v>
          </cell>
          <cell r="AF337">
            <v>0</v>
          </cell>
          <cell r="AG337">
            <v>0</v>
          </cell>
          <cell r="AH337">
            <v>0</v>
          </cell>
          <cell r="AJ337">
            <v>10</v>
          </cell>
          <cell r="AK337">
            <v>0</v>
          </cell>
          <cell r="AL337">
            <v>11.629999999999999</v>
          </cell>
          <cell r="AM337">
            <v>11.6</v>
          </cell>
          <cell r="AN337">
            <v>0</v>
          </cell>
        </row>
        <row r="338">
          <cell r="A338" t="str">
            <v>何湛富</v>
          </cell>
          <cell r="B338" t="str">
            <v>古镇移网销售公司</v>
          </cell>
          <cell r="C338">
            <v>39630</v>
          </cell>
          <cell r="D338">
            <v>39630</v>
          </cell>
          <cell r="E338">
            <v>42735</v>
          </cell>
          <cell r="F338">
            <v>42736</v>
          </cell>
          <cell r="G338">
            <v>42977</v>
          </cell>
          <cell r="H338">
            <v>43100</v>
          </cell>
          <cell r="I338">
            <v>9.9</v>
          </cell>
          <cell r="J338">
            <v>9.93</v>
          </cell>
          <cell r="K338" t="str">
            <v>是</v>
          </cell>
          <cell r="L338">
            <v>9</v>
          </cell>
          <cell r="M338">
            <v>5</v>
          </cell>
          <cell r="S338">
            <v>5</v>
          </cell>
          <cell r="T338">
            <v>0</v>
          </cell>
          <cell r="U338">
            <v>2</v>
          </cell>
          <cell r="V338">
            <v>-1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1</v>
          </cell>
          <cell r="AC338">
            <v>0</v>
          </cell>
          <cell r="AD338">
            <v>0</v>
          </cell>
          <cell r="AE338">
            <v>2</v>
          </cell>
          <cell r="AF338">
            <v>0</v>
          </cell>
          <cell r="AG338">
            <v>0</v>
          </cell>
          <cell r="AH338">
            <v>0</v>
          </cell>
          <cell r="AJ338">
            <v>3</v>
          </cell>
          <cell r="AK338">
            <v>0</v>
          </cell>
          <cell r="AL338">
            <v>7</v>
          </cell>
          <cell r="AM338">
            <v>7</v>
          </cell>
          <cell r="AN338">
            <v>3</v>
          </cell>
        </row>
        <row r="339">
          <cell r="A339" t="str">
            <v>麦文钊</v>
          </cell>
          <cell r="B339" t="str">
            <v>营业中心/西片区</v>
          </cell>
          <cell r="C339">
            <v>40875</v>
          </cell>
          <cell r="D339">
            <v>40875</v>
          </cell>
          <cell r="E339">
            <v>42735</v>
          </cell>
          <cell r="F339">
            <v>42736</v>
          </cell>
          <cell r="G339">
            <v>42977</v>
          </cell>
          <cell r="H339">
            <v>43100</v>
          </cell>
          <cell r="I339">
            <v>6.5</v>
          </cell>
          <cell r="J339">
            <v>6.52</v>
          </cell>
          <cell r="K339" t="str">
            <v>是</v>
          </cell>
          <cell r="L339">
            <v>6</v>
          </cell>
          <cell r="M339">
            <v>5</v>
          </cell>
          <cell r="S339">
            <v>5</v>
          </cell>
          <cell r="T339">
            <v>0</v>
          </cell>
          <cell r="U339">
            <v>5</v>
          </cell>
          <cell r="V339">
            <v>3</v>
          </cell>
          <cell r="W339">
            <v>3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2</v>
          </cell>
          <cell r="AG339">
            <v>0</v>
          </cell>
          <cell r="AH339">
            <v>0</v>
          </cell>
          <cell r="AJ339">
            <v>2</v>
          </cell>
          <cell r="AK339">
            <v>0</v>
          </cell>
          <cell r="AL339">
            <v>8</v>
          </cell>
          <cell r="AM339">
            <v>5</v>
          </cell>
          <cell r="AN339">
            <v>0</v>
          </cell>
        </row>
        <row r="340">
          <cell r="A340" t="str">
            <v>李丽平</v>
          </cell>
          <cell r="B340" t="str">
            <v>营业中心/西片区</v>
          </cell>
          <cell r="C340">
            <v>36708</v>
          </cell>
          <cell r="D340">
            <v>37073</v>
          </cell>
          <cell r="E340">
            <v>42735</v>
          </cell>
          <cell r="F340">
            <v>42736</v>
          </cell>
          <cell r="G340">
            <v>42977</v>
          </cell>
          <cell r="H340">
            <v>43100</v>
          </cell>
          <cell r="I340">
            <v>17.899999999999999</v>
          </cell>
          <cell r="J340">
            <v>16.940000000000001</v>
          </cell>
          <cell r="K340" t="str">
            <v>是</v>
          </cell>
          <cell r="L340">
            <v>17</v>
          </cell>
          <cell r="M340">
            <v>10</v>
          </cell>
          <cell r="S340">
            <v>10</v>
          </cell>
          <cell r="T340">
            <v>0</v>
          </cell>
          <cell r="U340">
            <v>10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10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J340">
            <v>10</v>
          </cell>
          <cell r="AK340">
            <v>0</v>
          </cell>
          <cell r="AL340">
            <v>10</v>
          </cell>
          <cell r="AM340">
            <v>10</v>
          </cell>
          <cell r="AN340">
            <v>0</v>
          </cell>
        </row>
        <row r="341">
          <cell r="A341" t="str">
            <v>朱柏林</v>
          </cell>
          <cell r="B341" t="str">
            <v>古镇分公司</v>
          </cell>
          <cell r="C341">
            <v>31608</v>
          </cell>
          <cell r="D341">
            <v>36951</v>
          </cell>
          <cell r="E341">
            <v>42735</v>
          </cell>
          <cell r="F341">
            <v>42736</v>
          </cell>
          <cell r="G341">
            <v>42977</v>
          </cell>
          <cell r="H341">
            <v>43100</v>
          </cell>
          <cell r="I341">
            <v>31.9</v>
          </cell>
          <cell r="J341">
            <v>17.27</v>
          </cell>
          <cell r="K341" t="str">
            <v>是</v>
          </cell>
          <cell r="L341">
            <v>31</v>
          </cell>
          <cell r="M341">
            <v>15</v>
          </cell>
          <cell r="S341">
            <v>15</v>
          </cell>
          <cell r="T341">
            <v>0</v>
          </cell>
          <cell r="U341">
            <v>15</v>
          </cell>
          <cell r="V341">
            <v>15</v>
          </cell>
          <cell r="W341">
            <v>15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J341">
            <v>0</v>
          </cell>
          <cell r="AK341">
            <v>0</v>
          </cell>
          <cell r="AL341">
            <v>30</v>
          </cell>
          <cell r="AM341">
            <v>15</v>
          </cell>
          <cell r="AN341">
            <v>0</v>
          </cell>
        </row>
        <row r="342">
          <cell r="A342" t="str">
            <v>廖志峰</v>
          </cell>
          <cell r="B342" t="str">
            <v>古镇分公司</v>
          </cell>
          <cell r="C342">
            <v>40360</v>
          </cell>
          <cell r="D342">
            <v>40360</v>
          </cell>
          <cell r="E342">
            <v>42735</v>
          </cell>
          <cell r="F342">
            <v>42736</v>
          </cell>
          <cell r="G342">
            <v>42977</v>
          </cell>
          <cell r="H342">
            <v>43100</v>
          </cell>
          <cell r="I342">
            <v>7.9</v>
          </cell>
          <cell r="J342">
            <v>7.93</v>
          </cell>
          <cell r="K342" t="str">
            <v>是</v>
          </cell>
          <cell r="L342">
            <v>7</v>
          </cell>
          <cell r="M342">
            <v>5</v>
          </cell>
          <cell r="S342">
            <v>5</v>
          </cell>
          <cell r="T342">
            <v>0</v>
          </cell>
          <cell r="U342">
            <v>5</v>
          </cell>
          <cell r="V342">
            <v>0</v>
          </cell>
          <cell r="W342">
            <v>0</v>
          </cell>
          <cell r="X342">
            <v>2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2</v>
          </cell>
          <cell r="AF342">
            <v>1</v>
          </cell>
          <cell r="AG342">
            <v>0</v>
          </cell>
          <cell r="AH342">
            <v>0</v>
          </cell>
          <cell r="AJ342">
            <v>5</v>
          </cell>
          <cell r="AK342">
            <v>0</v>
          </cell>
          <cell r="AL342">
            <v>5</v>
          </cell>
          <cell r="AM342">
            <v>5</v>
          </cell>
          <cell r="AN342">
            <v>0</v>
          </cell>
        </row>
        <row r="343">
          <cell r="A343" t="str">
            <v>廖炳炎</v>
          </cell>
          <cell r="B343" t="str">
            <v>古镇分公司</v>
          </cell>
          <cell r="C343">
            <v>38362</v>
          </cell>
          <cell r="D343">
            <v>38362</v>
          </cell>
          <cell r="E343">
            <v>42735</v>
          </cell>
          <cell r="F343">
            <v>42736</v>
          </cell>
          <cell r="G343">
            <v>42977</v>
          </cell>
          <cell r="H343">
            <v>43100</v>
          </cell>
          <cell r="I343">
            <v>13.4</v>
          </cell>
          <cell r="J343">
            <v>13.41</v>
          </cell>
          <cell r="K343" t="str">
            <v>是</v>
          </cell>
          <cell r="L343">
            <v>12</v>
          </cell>
          <cell r="M343">
            <v>10</v>
          </cell>
          <cell r="S343">
            <v>10</v>
          </cell>
          <cell r="T343">
            <v>1</v>
          </cell>
          <cell r="U343">
            <v>9</v>
          </cell>
          <cell r="V343">
            <v>-4</v>
          </cell>
          <cell r="W343">
            <v>0</v>
          </cell>
          <cell r="X343">
            <v>1</v>
          </cell>
          <cell r="Y343">
            <v>0</v>
          </cell>
          <cell r="Z343">
            <v>0</v>
          </cell>
          <cell r="AA343">
            <v>1</v>
          </cell>
          <cell r="AB343">
            <v>11</v>
          </cell>
          <cell r="AC343" t="str">
            <v>-</v>
          </cell>
          <cell r="AD343" t="str">
            <v>-</v>
          </cell>
          <cell r="AE343" t="str">
            <v>-</v>
          </cell>
          <cell r="AF343" t="str">
            <v>-</v>
          </cell>
          <cell r="AG343">
            <v>0</v>
          </cell>
          <cell r="AH343">
            <v>0</v>
          </cell>
          <cell r="AJ343">
            <v>13</v>
          </cell>
          <cell r="AK343">
            <v>0</v>
          </cell>
          <cell r="AL343">
            <v>6</v>
          </cell>
          <cell r="AM343">
            <v>6</v>
          </cell>
          <cell r="AN343">
            <v>0</v>
          </cell>
        </row>
        <row r="344">
          <cell r="A344" t="str">
            <v>陈秋任</v>
          </cell>
          <cell r="B344" t="str">
            <v>网络建设部</v>
          </cell>
          <cell r="C344">
            <v>36342</v>
          </cell>
          <cell r="D344">
            <v>38169</v>
          </cell>
          <cell r="E344">
            <v>42735</v>
          </cell>
          <cell r="F344">
            <v>42736</v>
          </cell>
          <cell r="G344">
            <v>42977</v>
          </cell>
          <cell r="H344">
            <v>43100</v>
          </cell>
          <cell r="I344">
            <v>18.899999999999999</v>
          </cell>
          <cell r="J344">
            <v>13.94</v>
          </cell>
          <cell r="K344" t="str">
            <v>是</v>
          </cell>
          <cell r="L344">
            <v>18</v>
          </cell>
          <cell r="M344">
            <v>10</v>
          </cell>
          <cell r="S344">
            <v>10</v>
          </cell>
          <cell r="T344">
            <v>0</v>
          </cell>
          <cell r="U344">
            <v>4</v>
          </cell>
          <cell r="V344">
            <v>-9</v>
          </cell>
          <cell r="W344">
            <v>0</v>
          </cell>
          <cell r="X344">
            <v>7</v>
          </cell>
          <cell r="Y344">
            <v>2</v>
          </cell>
          <cell r="Z344">
            <v>0</v>
          </cell>
          <cell r="AA344">
            <v>4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J344">
            <v>13</v>
          </cell>
          <cell r="AK344">
            <v>0</v>
          </cell>
          <cell r="AL344">
            <v>1</v>
          </cell>
          <cell r="AM344">
            <v>1</v>
          </cell>
          <cell r="AN344">
            <v>0</v>
          </cell>
        </row>
        <row r="345">
          <cell r="A345" t="str">
            <v>陈定班</v>
          </cell>
          <cell r="B345" t="str">
            <v>网络建设部</v>
          </cell>
          <cell r="C345">
            <v>38078</v>
          </cell>
          <cell r="D345">
            <v>39142</v>
          </cell>
          <cell r="E345">
            <v>42735</v>
          </cell>
          <cell r="F345">
            <v>42736</v>
          </cell>
          <cell r="G345">
            <v>42977</v>
          </cell>
          <cell r="H345">
            <v>43100</v>
          </cell>
          <cell r="I345">
            <v>14.2</v>
          </cell>
          <cell r="J345">
            <v>11.27</v>
          </cell>
          <cell r="K345" t="str">
            <v>是</v>
          </cell>
          <cell r="L345">
            <v>13</v>
          </cell>
          <cell r="M345">
            <v>10</v>
          </cell>
          <cell r="S345">
            <v>10</v>
          </cell>
          <cell r="T345">
            <v>0</v>
          </cell>
          <cell r="U345">
            <v>10</v>
          </cell>
          <cell r="V345">
            <v>6</v>
          </cell>
          <cell r="W345">
            <v>6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4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J345">
            <v>4</v>
          </cell>
          <cell r="AK345">
            <v>0</v>
          </cell>
          <cell r="AL345">
            <v>17</v>
          </cell>
          <cell r="AM345">
            <v>11</v>
          </cell>
          <cell r="AN345">
            <v>1</v>
          </cell>
        </row>
        <row r="346">
          <cell r="A346" t="str">
            <v>王卓珊</v>
          </cell>
          <cell r="B346" t="str">
            <v>工会</v>
          </cell>
          <cell r="C346">
            <v>32295</v>
          </cell>
          <cell r="D346">
            <v>35796</v>
          </cell>
          <cell r="E346">
            <v>42735</v>
          </cell>
          <cell r="F346">
            <v>42736</v>
          </cell>
          <cell r="G346">
            <v>42977</v>
          </cell>
          <cell r="H346">
            <v>43100</v>
          </cell>
          <cell r="I346">
            <v>30</v>
          </cell>
          <cell r="J346">
            <v>20.440000000000001</v>
          </cell>
          <cell r="K346" t="str">
            <v>是</v>
          </cell>
          <cell r="L346">
            <v>29</v>
          </cell>
          <cell r="M346">
            <v>15</v>
          </cell>
          <cell r="S346">
            <v>15</v>
          </cell>
          <cell r="T346">
            <v>0</v>
          </cell>
          <cell r="U346">
            <v>1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1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J346">
            <v>1</v>
          </cell>
          <cell r="AK346">
            <v>0</v>
          </cell>
          <cell r="AL346">
            <v>15</v>
          </cell>
          <cell r="AM346">
            <v>15</v>
          </cell>
          <cell r="AN346">
            <v>0</v>
          </cell>
        </row>
        <row r="347">
          <cell r="A347" t="str">
            <v>李洋</v>
          </cell>
          <cell r="B347" t="str">
            <v>工会</v>
          </cell>
          <cell r="C347" t="str">
            <v>2014/7/2</v>
          </cell>
          <cell r="D347" t="str">
            <v>2014/7/2</v>
          </cell>
          <cell r="E347">
            <v>42735</v>
          </cell>
          <cell r="F347">
            <v>42736</v>
          </cell>
          <cell r="G347">
            <v>42977</v>
          </cell>
          <cell r="H347">
            <v>43100</v>
          </cell>
          <cell r="I347">
            <v>3.9</v>
          </cell>
          <cell r="J347">
            <v>3.93</v>
          </cell>
          <cell r="K347" t="str">
            <v>是</v>
          </cell>
          <cell r="L347">
            <v>3</v>
          </cell>
          <cell r="M347">
            <v>5</v>
          </cell>
          <cell r="S347">
            <v>5</v>
          </cell>
          <cell r="T347">
            <v>0</v>
          </cell>
          <cell r="U347">
            <v>1</v>
          </cell>
          <cell r="V347">
            <v>-5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1</v>
          </cell>
          <cell r="AF347">
            <v>4</v>
          </cell>
          <cell r="AG347">
            <v>1</v>
          </cell>
          <cell r="AH347">
            <v>0</v>
          </cell>
          <cell r="AJ347">
            <v>6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</row>
        <row r="348">
          <cell r="A348" t="str">
            <v>吕晓艳</v>
          </cell>
          <cell r="B348" t="str">
            <v>工会</v>
          </cell>
          <cell r="C348">
            <v>36708</v>
          </cell>
          <cell r="D348">
            <v>40644</v>
          </cell>
          <cell r="E348">
            <v>42735</v>
          </cell>
          <cell r="F348">
            <v>42736</v>
          </cell>
          <cell r="G348">
            <v>42977</v>
          </cell>
          <cell r="H348">
            <v>43100</v>
          </cell>
          <cell r="I348">
            <v>17.899999999999999</v>
          </cell>
          <cell r="J348">
            <v>7.16</v>
          </cell>
          <cell r="K348" t="str">
            <v>是</v>
          </cell>
          <cell r="L348">
            <v>17</v>
          </cell>
          <cell r="M348">
            <v>10</v>
          </cell>
          <cell r="S348">
            <v>10</v>
          </cell>
          <cell r="T348">
            <v>0</v>
          </cell>
          <cell r="U348">
            <v>0</v>
          </cell>
          <cell r="V348">
            <v>-10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1</v>
          </cell>
          <cell r="AD348">
            <v>1</v>
          </cell>
          <cell r="AE348">
            <v>8</v>
          </cell>
          <cell r="AF348">
            <v>0</v>
          </cell>
          <cell r="AG348">
            <v>0</v>
          </cell>
          <cell r="AH348">
            <v>0</v>
          </cell>
          <cell r="AJ348">
            <v>10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</row>
        <row r="349">
          <cell r="A349" t="str">
            <v>黎邢</v>
          </cell>
          <cell r="B349" t="str">
            <v>西区港口移网销售公司</v>
          </cell>
          <cell r="C349">
            <v>38869</v>
          </cell>
          <cell r="D349">
            <v>39195</v>
          </cell>
          <cell r="E349">
            <v>42735</v>
          </cell>
          <cell r="F349">
            <v>42736</v>
          </cell>
          <cell r="G349">
            <v>42977</v>
          </cell>
          <cell r="H349">
            <v>43100</v>
          </cell>
          <cell r="I349">
            <v>12</v>
          </cell>
          <cell r="J349">
            <v>11.13</v>
          </cell>
          <cell r="K349" t="str">
            <v>是</v>
          </cell>
          <cell r="L349">
            <v>11</v>
          </cell>
          <cell r="M349">
            <v>10</v>
          </cell>
          <cell r="S349">
            <v>10</v>
          </cell>
          <cell r="T349">
            <v>0</v>
          </cell>
          <cell r="U349">
            <v>7.9</v>
          </cell>
          <cell r="V349">
            <v>0.90000000000000036</v>
          </cell>
          <cell r="W349">
            <v>0.90000000000000036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</v>
          </cell>
          <cell r="AE349">
            <v>4</v>
          </cell>
          <cell r="AF349">
            <v>0</v>
          </cell>
          <cell r="AG349">
            <v>2</v>
          </cell>
          <cell r="AH349">
            <v>0</v>
          </cell>
          <cell r="AJ349">
            <v>7</v>
          </cell>
          <cell r="AK349">
            <v>0</v>
          </cell>
          <cell r="AL349">
            <v>13.9</v>
          </cell>
          <cell r="AM349">
            <v>13</v>
          </cell>
          <cell r="AN349">
            <v>3</v>
          </cell>
        </row>
        <row r="350">
          <cell r="A350" t="str">
            <v>冯景华</v>
          </cell>
          <cell r="B350" t="str">
            <v>东部家庭互联网营服公司</v>
          </cell>
          <cell r="C350">
            <v>40391</v>
          </cell>
          <cell r="D350">
            <v>40833</v>
          </cell>
          <cell r="E350">
            <v>42735</v>
          </cell>
          <cell r="F350">
            <v>42736</v>
          </cell>
          <cell r="G350">
            <v>42977</v>
          </cell>
          <cell r="H350">
            <v>43100</v>
          </cell>
          <cell r="I350">
            <v>7.8</v>
          </cell>
          <cell r="J350">
            <v>6.64</v>
          </cell>
          <cell r="K350" t="str">
            <v>是</v>
          </cell>
          <cell r="L350">
            <v>7</v>
          </cell>
          <cell r="M350">
            <v>5</v>
          </cell>
          <cell r="S350">
            <v>5</v>
          </cell>
          <cell r="T350">
            <v>0</v>
          </cell>
          <cell r="U350">
            <v>5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5</v>
          </cell>
          <cell r="AF350">
            <v>0</v>
          </cell>
          <cell r="AG350">
            <v>0</v>
          </cell>
          <cell r="AH350">
            <v>0</v>
          </cell>
          <cell r="AJ350">
            <v>5</v>
          </cell>
          <cell r="AK350">
            <v>0</v>
          </cell>
          <cell r="AL350">
            <v>5</v>
          </cell>
          <cell r="AM350">
            <v>5</v>
          </cell>
          <cell r="AN350">
            <v>0</v>
          </cell>
        </row>
        <row r="351">
          <cell r="A351" t="str">
            <v>梁钊坤</v>
          </cell>
          <cell r="B351" t="str">
            <v>东部家庭互联网营服公司</v>
          </cell>
          <cell r="C351">
            <v>37681</v>
          </cell>
          <cell r="D351">
            <v>39203</v>
          </cell>
          <cell r="E351">
            <v>42735</v>
          </cell>
          <cell r="F351">
            <v>42736</v>
          </cell>
          <cell r="G351">
            <v>42977</v>
          </cell>
          <cell r="H351">
            <v>43100</v>
          </cell>
          <cell r="I351">
            <v>15.3</v>
          </cell>
          <cell r="J351">
            <v>11.1</v>
          </cell>
          <cell r="K351" t="str">
            <v>是</v>
          </cell>
          <cell r="L351">
            <v>14</v>
          </cell>
          <cell r="M351">
            <v>10</v>
          </cell>
          <cell r="S351">
            <v>10</v>
          </cell>
          <cell r="T351">
            <v>0</v>
          </cell>
          <cell r="U351">
            <v>10</v>
          </cell>
          <cell r="V351">
            <v>1</v>
          </cell>
          <cell r="W351">
            <v>1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5</v>
          </cell>
          <cell r="AE351">
            <v>2</v>
          </cell>
          <cell r="AF351">
            <v>2</v>
          </cell>
          <cell r="AG351">
            <v>0</v>
          </cell>
          <cell r="AH351">
            <v>0</v>
          </cell>
          <cell r="AJ351">
            <v>9</v>
          </cell>
          <cell r="AK351">
            <v>0</v>
          </cell>
          <cell r="AL351">
            <v>11</v>
          </cell>
          <cell r="AM351">
            <v>10</v>
          </cell>
          <cell r="AN351">
            <v>0</v>
          </cell>
        </row>
        <row r="352">
          <cell r="A352" t="str">
            <v>陈剑斌</v>
          </cell>
          <cell r="B352" t="str">
            <v>党群工作部</v>
          </cell>
          <cell r="C352" t="str">
            <v>2014/7/2</v>
          </cell>
          <cell r="D352" t="str">
            <v>2014/7/2</v>
          </cell>
          <cell r="E352">
            <v>42735</v>
          </cell>
          <cell r="F352">
            <v>42736</v>
          </cell>
          <cell r="G352">
            <v>42977</v>
          </cell>
          <cell r="H352">
            <v>43100</v>
          </cell>
          <cell r="I352">
            <v>3.9</v>
          </cell>
          <cell r="J352">
            <v>3.93</v>
          </cell>
          <cell r="K352" t="str">
            <v>是</v>
          </cell>
          <cell r="L352">
            <v>3</v>
          </cell>
          <cell r="M352">
            <v>5</v>
          </cell>
          <cell r="S352">
            <v>5</v>
          </cell>
          <cell r="T352">
            <v>0</v>
          </cell>
          <cell r="U352">
            <v>3</v>
          </cell>
          <cell r="V352">
            <v>-5</v>
          </cell>
          <cell r="W352">
            <v>0</v>
          </cell>
          <cell r="X352">
            <v>1</v>
          </cell>
          <cell r="Y352">
            <v>1</v>
          </cell>
          <cell r="Z352">
            <v>0</v>
          </cell>
          <cell r="AA352">
            <v>0</v>
          </cell>
          <cell r="AB352">
            <v>1</v>
          </cell>
          <cell r="AC352">
            <v>1</v>
          </cell>
          <cell r="AD352">
            <v>0</v>
          </cell>
          <cell r="AE352">
            <v>4</v>
          </cell>
          <cell r="AF352">
            <v>0</v>
          </cell>
          <cell r="AG352">
            <v>0</v>
          </cell>
          <cell r="AH352">
            <v>0</v>
          </cell>
          <cell r="AJ352">
            <v>8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</row>
        <row r="353">
          <cell r="A353" t="str">
            <v>姜益群</v>
          </cell>
          <cell r="B353" t="str">
            <v>客户服务部</v>
          </cell>
          <cell r="C353">
            <v>32295</v>
          </cell>
          <cell r="D353">
            <v>36161</v>
          </cell>
          <cell r="E353">
            <v>42735</v>
          </cell>
          <cell r="F353">
            <v>42736</v>
          </cell>
          <cell r="G353">
            <v>42977</v>
          </cell>
          <cell r="H353">
            <v>43100</v>
          </cell>
          <cell r="I353">
            <v>30</v>
          </cell>
          <cell r="J353">
            <v>19.440000000000001</v>
          </cell>
          <cell r="K353" t="str">
            <v>是</v>
          </cell>
          <cell r="L353">
            <v>29</v>
          </cell>
          <cell r="M353">
            <v>15</v>
          </cell>
          <cell r="S353">
            <v>15</v>
          </cell>
          <cell r="T353">
            <v>0</v>
          </cell>
          <cell r="U353">
            <v>7</v>
          </cell>
          <cell r="V353">
            <v>-8</v>
          </cell>
          <cell r="W353">
            <v>0</v>
          </cell>
          <cell r="X353">
            <v>0</v>
          </cell>
          <cell r="Y353">
            <v>3</v>
          </cell>
          <cell r="Z353">
            <v>3</v>
          </cell>
          <cell r="AA353">
            <v>0</v>
          </cell>
          <cell r="AB353">
            <v>0</v>
          </cell>
          <cell r="AC353">
            <v>1</v>
          </cell>
          <cell r="AD353">
            <v>8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J353">
            <v>15</v>
          </cell>
          <cell r="AK353">
            <v>0</v>
          </cell>
          <cell r="AL353">
            <v>7</v>
          </cell>
          <cell r="AM353">
            <v>7</v>
          </cell>
          <cell r="AN353">
            <v>0</v>
          </cell>
        </row>
        <row r="354">
          <cell r="A354" t="str">
            <v>虞超</v>
          </cell>
          <cell r="B354" t="str">
            <v>大涌移网销售公司</v>
          </cell>
          <cell r="C354">
            <v>37964</v>
          </cell>
          <cell r="D354">
            <v>37963</v>
          </cell>
          <cell r="E354">
            <v>42735</v>
          </cell>
          <cell r="F354">
            <v>42736</v>
          </cell>
          <cell r="G354">
            <v>42977</v>
          </cell>
          <cell r="H354">
            <v>43100</v>
          </cell>
          <cell r="I354">
            <v>14.5</v>
          </cell>
          <cell r="J354">
            <v>14.5</v>
          </cell>
          <cell r="K354" t="str">
            <v>是</v>
          </cell>
          <cell r="L354">
            <v>14</v>
          </cell>
          <cell r="M354">
            <v>10</v>
          </cell>
          <cell r="S354">
            <v>10</v>
          </cell>
          <cell r="T354">
            <v>0</v>
          </cell>
          <cell r="U354">
            <v>10</v>
          </cell>
          <cell r="V354">
            <v>5</v>
          </cell>
          <cell r="W354">
            <v>5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5</v>
          </cell>
          <cell r="AH354">
            <v>0</v>
          </cell>
          <cell r="AJ354">
            <v>5</v>
          </cell>
          <cell r="AK354">
            <v>0</v>
          </cell>
          <cell r="AL354">
            <v>18</v>
          </cell>
          <cell r="AM354">
            <v>13</v>
          </cell>
          <cell r="AN354">
            <v>3</v>
          </cell>
        </row>
        <row r="355">
          <cell r="A355" t="str">
            <v>梁华考</v>
          </cell>
          <cell r="B355" t="str">
            <v>大涌移网销售公司</v>
          </cell>
          <cell r="C355">
            <v>39630</v>
          </cell>
          <cell r="D355">
            <v>40603</v>
          </cell>
          <cell r="E355">
            <v>42735</v>
          </cell>
          <cell r="F355">
            <v>42736</v>
          </cell>
          <cell r="G355">
            <v>42977</v>
          </cell>
          <cell r="H355">
            <v>43100</v>
          </cell>
          <cell r="I355">
            <v>9.9</v>
          </cell>
          <cell r="J355">
            <v>7.27</v>
          </cell>
          <cell r="K355" t="str">
            <v>是</v>
          </cell>
          <cell r="L355">
            <v>9</v>
          </cell>
          <cell r="M355">
            <v>5</v>
          </cell>
          <cell r="S355">
            <v>5</v>
          </cell>
          <cell r="T355">
            <v>0</v>
          </cell>
          <cell r="U355">
            <v>1</v>
          </cell>
          <cell r="V355">
            <v>1</v>
          </cell>
          <cell r="W355">
            <v>1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J355">
            <v>0</v>
          </cell>
          <cell r="AK355">
            <v>0</v>
          </cell>
          <cell r="AL355">
            <v>6</v>
          </cell>
          <cell r="AM355">
            <v>5</v>
          </cell>
          <cell r="AN355">
            <v>0</v>
          </cell>
        </row>
        <row r="356">
          <cell r="A356" t="str">
            <v>王雄华</v>
          </cell>
          <cell r="B356" t="str">
            <v>存量经营与大数据挖掘中心</v>
          </cell>
          <cell r="C356">
            <v>42191</v>
          </cell>
          <cell r="D356">
            <v>42191</v>
          </cell>
          <cell r="E356">
            <v>42735</v>
          </cell>
          <cell r="F356">
            <v>42736</v>
          </cell>
          <cell r="G356">
            <v>42977</v>
          </cell>
          <cell r="H356">
            <v>43100</v>
          </cell>
          <cell r="I356">
            <v>2.9</v>
          </cell>
          <cell r="J356">
            <v>2.92</v>
          </cell>
          <cell r="K356" t="str">
            <v>是</v>
          </cell>
          <cell r="L356">
            <v>2</v>
          </cell>
          <cell r="M356">
            <v>5</v>
          </cell>
          <cell r="S356">
            <v>5</v>
          </cell>
          <cell r="T356">
            <v>0</v>
          </cell>
          <cell r="U356">
            <v>2.5</v>
          </cell>
          <cell r="V356">
            <v>0.5</v>
          </cell>
          <cell r="W356">
            <v>0.5</v>
          </cell>
          <cell r="X356">
            <v>0</v>
          </cell>
          <cell r="Y356">
            <v>2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1</v>
          </cell>
          <cell r="AJ356">
            <v>2</v>
          </cell>
          <cell r="AK356">
            <v>1</v>
          </cell>
          <cell r="AL356">
            <v>5.5</v>
          </cell>
          <cell r="AM356">
            <v>4</v>
          </cell>
          <cell r="AN356">
            <v>0</v>
          </cell>
        </row>
        <row r="357">
          <cell r="A357" t="str">
            <v>黄志刚</v>
          </cell>
          <cell r="B357" t="str">
            <v>存量经营与大数据挖掘中心</v>
          </cell>
          <cell r="C357">
            <v>35977</v>
          </cell>
          <cell r="D357">
            <v>37110</v>
          </cell>
          <cell r="E357">
            <v>42735</v>
          </cell>
          <cell r="F357">
            <v>42736</v>
          </cell>
          <cell r="G357">
            <v>42977</v>
          </cell>
          <cell r="H357">
            <v>43100</v>
          </cell>
          <cell r="I357">
            <v>19.899999999999999</v>
          </cell>
          <cell r="J357">
            <v>16.84</v>
          </cell>
          <cell r="K357" t="str">
            <v>是</v>
          </cell>
          <cell r="L357">
            <v>19</v>
          </cell>
          <cell r="M357">
            <v>10</v>
          </cell>
          <cell r="S357">
            <v>10</v>
          </cell>
          <cell r="T357">
            <v>0</v>
          </cell>
          <cell r="U357">
            <v>10</v>
          </cell>
          <cell r="V357">
            <v>0</v>
          </cell>
          <cell r="W357">
            <v>0</v>
          </cell>
          <cell r="X357">
            <v>0</v>
          </cell>
          <cell r="Y357">
            <v>4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3</v>
          </cell>
          <cell r="AE357">
            <v>3</v>
          </cell>
          <cell r="AF357">
            <v>0</v>
          </cell>
          <cell r="AG357">
            <v>0</v>
          </cell>
          <cell r="AH357">
            <v>0</v>
          </cell>
          <cell r="AJ357">
            <v>10</v>
          </cell>
          <cell r="AK357">
            <v>0</v>
          </cell>
          <cell r="AL357">
            <v>10</v>
          </cell>
          <cell r="AM357">
            <v>10</v>
          </cell>
          <cell r="AN357">
            <v>0</v>
          </cell>
        </row>
        <row r="358">
          <cell r="A358" t="str">
            <v>杨嘉荣</v>
          </cell>
          <cell r="B358" t="str">
            <v>存量经营与大数据挖掘中心</v>
          </cell>
          <cell r="C358">
            <v>37073</v>
          </cell>
          <cell r="D358">
            <v>38048</v>
          </cell>
          <cell r="E358">
            <v>42735</v>
          </cell>
          <cell r="F358">
            <v>42736</v>
          </cell>
          <cell r="G358">
            <v>42977</v>
          </cell>
          <cell r="H358">
            <v>43100</v>
          </cell>
          <cell r="I358">
            <v>16.899999999999999</v>
          </cell>
          <cell r="J358">
            <v>14.27</v>
          </cell>
          <cell r="K358" t="str">
            <v>是</v>
          </cell>
          <cell r="L358">
            <v>16</v>
          </cell>
          <cell r="M358">
            <v>10</v>
          </cell>
          <cell r="S358">
            <v>10</v>
          </cell>
          <cell r="T358">
            <v>0</v>
          </cell>
          <cell r="U358">
            <v>10</v>
          </cell>
          <cell r="V358">
            <v>-3</v>
          </cell>
          <cell r="W358">
            <v>0</v>
          </cell>
          <cell r="X358">
            <v>0</v>
          </cell>
          <cell r="Y358">
            <v>6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2</v>
          </cell>
          <cell r="AE358">
            <v>2</v>
          </cell>
          <cell r="AF358">
            <v>0</v>
          </cell>
          <cell r="AG358">
            <v>3</v>
          </cell>
          <cell r="AH358">
            <v>0</v>
          </cell>
          <cell r="AJ358">
            <v>13</v>
          </cell>
          <cell r="AK358">
            <v>0</v>
          </cell>
          <cell r="AL358">
            <v>10</v>
          </cell>
          <cell r="AM358">
            <v>10</v>
          </cell>
          <cell r="AN358">
            <v>3</v>
          </cell>
        </row>
        <row r="359">
          <cell r="A359" t="str">
            <v>周斐</v>
          </cell>
          <cell r="B359" t="str">
            <v>存量经营与大数据挖掘中心</v>
          </cell>
          <cell r="C359">
            <v>41091</v>
          </cell>
          <cell r="D359">
            <v>41091</v>
          </cell>
          <cell r="E359">
            <v>42735</v>
          </cell>
          <cell r="F359">
            <v>42736</v>
          </cell>
          <cell r="G359">
            <v>42977</v>
          </cell>
          <cell r="H359">
            <v>43100</v>
          </cell>
          <cell r="I359">
            <v>5.9</v>
          </cell>
          <cell r="J359">
            <v>5.93</v>
          </cell>
          <cell r="K359" t="str">
            <v>是</v>
          </cell>
          <cell r="L359">
            <v>5</v>
          </cell>
          <cell r="M359">
            <v>5</v>
          </cell>
          <cell r="S359">
            <v>5</v>
          </cell>
          <cell r="T359">
            <v>0</v>
          </cell>
          <cell r="U359">
            <v>0</v>
          </cell>
          <cell r="V359">
            <v>-3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3</v>
          </cell>
          <cell r="AH359">
            <v>0</v>
          </cell>
          <cell r="AJ359">
            <v>3</v>
          </cell>
          <cell r="AK359">
            <v>0</v>
          </cell>
          <cell r="AL359">
            <v>5</v>
          </cell>
          <cell r="AM359">
            <v>5</v>
          </cell>
          <cell r="AN359">
            <v>3</v>
          </cell>
        </row>
        <row r="360">
          <cell r="A360" t="str">
            <v>曹红光</v>
          </cell>
          <cell r="B360" t="str">
            <v>存量经营与大数据挖掘中心</v>
          </cell>
          <cell r="C360" t="str">
            <v>2014/7/2</v>
          </cell>
          <cell r="D360" t="str">
            <v>2014/7/2</v>
          </cell>
          <cell r="E360">
            <v>42735</v>
          </cell>
          <cell r="F360">
            <v>42736</v>
          </cell>
          <cell r="G360">
            <v>42977</v>
          </cell>
          <cell r="H360">
            <v>43100</v>
          </cell>
          <cell r="I360">
            <v>3.9</v>
          </cell>
          <cell r="J360">
            <v>3.93</v>
          </cell>
          <cell r="K360" t="str">
            <v>是</v>
          </cell>
          <cell r="L360">
            <v>3</v>
          </cell>
          <cell r="M360">
            <v>5</v>
          </cell>
          <cell r="S360">
            <v>5</v>
          </cell>
          <cell r="T360">
            <v>1</v>
          </cell>
          <cell r="U360">
            <v>4</v>
          </cell>
          <cell r="V360">
            <v>-1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1</v>
          </cell>
          <cell r="AC360">
            <v>0</v>
          </cell>
          <cell r="AD360">
            <v>0</v>
          </cell>
          <cell r="AE360">
            <v>2</v>
          </cell>
          <cell r="AF360">
            <v>2</v>
          </cell>
          <cell r="AG360">
            <v>0</v>
          </cell>
          <cell r="AH360">
            <v>0</v>
          </cell>
          <cell r="AJ360">
            <v>5</v>
          </cell>
          <cell r="AK360">
            <v>0</v>
          </cell>
          <cell r="AL360">
            <v>7</v>
          </cell>
          <cell r="AM360">
            <v>7</v>
          </cell>
          <cell r="AN360">
            <v>3</v>
          </cell>
        </row>
        <row r="361">
          <cell r="A361" t="str">
            <v>韩静雯</v>
          </cell>
          <cell r="B361" t="str">
            <v>存量经营与大数据挖掘中心</v>
          </cell>
          <cell r="C361">
            <v>40725</v>
          </cell>
          <cell r="D361">
            <v>41463</v>
          </cell>
          <cell r="E361">
            <v>42735</v>
          </cell>
          <cell r="F361">
            <v>42736</v>
          </cell>
          <cell r="G361">
            <v>42977</v>
          </cell>
          <cell r="H361">
            <v>43100</v>
          </cell>
          <cell r="I361">
            <v>6.9</v>
          </cell>
          <cell r="J361">
            <v>4.91</v>
          </cell>
          <cell r="K361" t="str">
            <v>是</v>
          </cell>
          <cell r="L361">
            <v>6</v>
          </cell>
          <cell r="M361">
            <v>5</v>
          </cell>
          <cell r="S361">
            <v>5</v>
          </cell>
          <cell r="T361">
            <v>0</v>
          </cell>
          <cell r="U361">
            <v>5</v>
          </cell>
          <cell r="V361">
            <v>1</v>
          </cell>
          <cell r="W361">
            <v>1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4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J361">
            <v>4</v>
          </cell>
          <cell r="AK361">
            <v>0</v>
          </cell>
          <cell r="AL361">
            <v>6</v>
          </cell>
          <cell r="AM361">
            <v>5</v>
          </cell>
          <cell r="AN361">
            <v>0</v>
          </cell>
        </row>
        <row r="362">
          <cell r="A362" t="str">
            <v>欧倩欣</v>
          </cell>
          <cell r="B362" t="str">
            <v>存量经营与大数据挖掘中心</v>
          </cell>
          <cell r="C362">
            <v>40532</v>
          </cell>
          <cell r="D362">
            <v>40532</v>
          </cell>
          <cell r="E362">
            <v>42735</v>
          </cell>
          <cell r="F362">
            <v>42736</v>
          </cell>
          <cell r="G362">
            <v>42977</v>
          </cell>
          <cell r="H362">
            <v>43100</v>
          </cell>
          <cell r="I362">
            <v>7.5</v>
          </cell>
          <cell r="J362">
            <v>7.46</v>
          </cell>
          <cell r="K362" t="str">
            <v>是</v>
          </cell>
          <cell r="L362">
            <v>7</v>
          </cell>
          <cell r="M362">
            <v>5</v>
          </cell>
          <cell r="S362">
            <v>5</v>
          </cell>
          <cell r="T362">
            <v>0</v>
          </cell>
          <cell r="U362">
            <v>5</v>
          </cell>
          <cell r="V362">
            <v>5</v>
          </cell>
          <cell r="W362">
            <v>5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J362">
            <v>0</v>
          </cell>
          <cell r="AK362">
            <v>0</v>
          </cell>
          <cell r="AL362">
            <v>10</v>
          </cell>
          <cell r="AM362">
            <v>5</v>
          </cell>
          <cell r="AN362">
            <v>0</v>
          </cell>
        </row>
        <row r="363">
          <cell r="A363" t="str">
            <v>李福来</v>
          </cell>
          <cell r="B363" t="str">
            <v>存量经营与大数据挖掘中心</v>
          </cell>
          <cell r="C363">
            <v>41091</v>
          </cell>
          <cell r="D363">
            <v>41091</v>
          </cell>
          <cell r="E363">
            <v>42735</v>
          </cell>
          <cell r="F363">
            <v>42736</v>
          </cell>
          <cell r="G363">
            <v>42977</v>
          </cell>
          <cell r="H363">
            <v>43100</v>
          </cell>
          <cell r="I363">
            <v>5.9</v>
          </cell>
          <cell r="J363">
            <v>5.93</v>
          </cell>
          <cell r="K363" t="str">
            <v>是</v>
          </cell>
          <cell r="L363">
            <v>5</v>
          </cell>
          <cell r="M363">
            <v>5</v>
          </cell>
          <cell r="S363">
            <v>5</v>
          </cell>
          <cell r="T363">
            <v>0</v>
          </cell>
          <cell r="U363">
            <v>4</v>
          </cell>
          <cell r="V363">
            <v>0</v>
          </cell>
          <cell r="W363">
            <v>0</v>
          </cell>
          <cell r="X363">
            <v>1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1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  <cell r="AH363">
            <v>3.5</v>
          </cell>
          <cell r="AJ363">
            <v>4</v>
          </cell>
          <cell r="AK363">
            <v>3.5</v>
          </cell>
          <cell r="AL363">
            <v>8</v>
          </cell>
          <cell r="AM363">
            <v>4.5</v>
          </cell>
          <cell r="AN363">
            <v>3</v>
          </cell>
        </row>
        <row r="364">
          <cell r="A364" t="str">
            <v>李洋扬</v>
          </cell>
          <cell r="B364" t="str">
            <v>存量经营与大数据挖掘中心</v>
          </cell>
          <cell r="C364">
            <v>40360</v>
          </cell>
          <cell r="D364">
            <v>40360</v>
          </cell>
          <cell r="E364">
            <v>42735</v>
          </cell>
          <cell r="F364">
            <v>42736</v>
          </cell>
          <cell r="G364">
            <v>42977</v>
          </cell>
          <cell r="H364">
            <v>43100</v>
          </cell>
          <cell r="I364">
            <v>7.9</v>
          </cell>
          <cell r="J364">
            <v>7.93</v>
          </cell>
          <cell r="K364" t="str">
            <v>是</v>
          </cell>
          <cell r="L364">
            <v>7</v>
          </cell>
          <cell r="M364">
            <v>5</v>
          </cell>
          <cell r="S364">
            <v>5</v>
          </cell>
          <cell r="T364">
            <v>0</v>
          </cell>
          <cell r="U364">
            <v>4</v>
          </cell>
          <cell r="V364">
            <v>-3</v>
          </cell>
          <cell r="W364">
            <v>0</v>
          </cell>
          <cell r="X364">
            <v>1</v>
          </cell>
          <cell r="Y364">
            <v>3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2</v>
          </cell>
          <cell r="AE364">
            <v>0</v>
          </cell>
          <cell r="AF364">
            <v>1</v>
          </cell>
          <cell r="AG364">
            <v>0</v>
          </cell>
          <cell r="AH364">
            <v>0</v>
          </cell>
          <cell r="AJ364">
            <v>7</v>
          </cell>
          <cell r="AK364">
            <v>0</v>
          </cell>
          <cell r="AL364">
            <v>5</v>
          </cell>
          <cell r="AM364">
            <v>5</v>
          </cell>
          <cell r="AN364">
            <v>3</v>
          </cell>
        </row>
        <row r="365">
          <cell r="A365" t="str">
            <v>张子益</v>
          </cell>
          <cell r="B365" t="str">
            <v>营业中心</v>
          </cell>
          <cell r="C365">
            <v>41456</v>
          </cell>
          <cell r="D365">
            <v>42373</v>
          </cell>
          <cell r="E365">
            <v>42735</v>
          </cell>
          <cell r="F365">
            <v>42736</v>
          </cell>
          <cell r="G365">
            <v>42977</v>
          </cell>
          <cell r="H365">
            <v>43100</v>
          </cell>
          <cell r="I365">
            <v>4.9000000000000004</v>
          </cell>
          <cell r="J365">
            <v>2.42</v>
          </cell>
          <cell r="K365" t="str">
            <v>是</v>
          </cell>
          <cell r="L365">
            <v>4</v>
          </cell>
          <cell r="M365">
            <v>5</v>
          </cell>
          <cell r="S365">
            <v>5</v>
          </cell>
          <cell r="T365">
            <v>0</v>
          </cell>
          <cell r="U365">
            <v>0</v>
          </cell>
          <cell r="V365">
            <v>-5</v>
          </cell>
          <cell r="W365">
            <v>0</v>
          </cell>
          <cell r="X365">
            <v>3</v>
          </cell>
          <cell r="Y365">
            <v>1</v>
          </cell>
          <cell r="Z365">
            <v>0</v>
          </cell>
          <cell r="AA365">
            <v>1</v>
          </cell>
          <cell r="AB365">
            <v>0</v>
          </cell>
          <cell r="AC365">
            <v>0</v>
          </cell>
          <cell r="AD365" t="str">
            <v>-</v>
          </cell>
          <cell r="AE365" t="str">
            <v>-</v>
          </cell>
          <cell r="AF365" t="str">
            <v>-</v>
          </cell>
          <cell r="AG365">
            <v>0</v>
          </cell>
          <cell r="AH365">
            <v>0</v>
          </cell>
          <cell r="AJ365">
            <v>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</row>
        <row r="366">
          <cell r="A366" t="str">
            <v>高松浩</v>
          </cell>
          <cell r="B366" t="str">
            <v>城区移网销售公司</v>
          </cell>
          <cell r="C366">
            <v>39972</v>
          </cell>
          <cell r="D366">
            <v>39972</v>
          </cell>
          <cell r="E366">
            <v>42735</v>
          </cell>
          <cell r="F366">
            <v>42736</v>
          </cell>
          <cell r="G366">
            <v>42977</v>
          </cell>
          <cell r="H366">
            <v>43100</v>
          </cell>
          <cell r="I366">
            <v>9</v>
          </cell>
          <cell r="J366">
            <v>9</v>
          </cell>
          <cell r="K366" t="str">
            <v>是</v>
          </cell>
          <cell r="L366">
            <v>8</v>
          </cell>
          <cell r="M366">
            <v>5</v>
          </cell>
          <cell r="S366">
            <v>5</v>
          </cell>
          <cell r="T366">
            <v>0</v>
          </cell>
          <cell r="U366">
            <v>5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5</v>
          </cell>
          <cell r="AF366">
            <v>0</v>
          </cell>
          <cell r="AG366">
            <v>0</v>
          </cell>
          <cell r="AH366">
            <v>0</v>
          </cell>
          <cell r="AJ366">
            <v>5</v>
          </cell>
          <cell r="AK366">
            <v>0</v>
          </cell>
          <cell r="AL366">
            <v>8</v>
          </cell>
          <cell r="AM366">
            <v>8</v>
          </cell>
          <cell r="AN366">
            <v>3</v>
          </cell>
        </row>
        <row r="367">
          <cell r="A367" t="str">
            <v>吴楚杰</v>
          </cell>
          <cell r="B367" t="str">
            <v>城区分公司</v>
          </cell>
          <cell r="C367">
            <v>40907</v>
          </cell>
          <cell r="D367">
            <v>40907</v>
          </cell>
          <cell r="E367">
            <v>42735</v>
          </cell>
          <cell r="F367">
            <v>42736</v>
          </cell>
          <cell r="G367">
            <v>42977</v>
          </cell>
          <cell r="H367">
            <v>43100</v>
          </cell>
          <cell r="I367">
            <v>6.4</v>
          </cell>
          <cell r="J367">
            <v>6.44</v>
          </cell>
          <cell r="K367" t="str">
            <v>是</v>
          </cell>
          <cell r="L367">
            <v>6</v>
          </cell>
          <cell r="M367">
            <v>5</v>
          </cell>
          <cell r="S367">
            <v>5</v>
          </cell>
          <cell r="T367">
            <v>0</v>
          </cell>
          <cell r="U367">
            <v>5</v>
          </cell>
          <cell r="V367">
            <v>-4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7</v>
          </cell>
          <cell r="AF367">
            <v>2</v>
          </cell>
          <cell r="AG367">
            <v>0</v>
          </cell>
          <cell r="AH367">
            <v>0</v>
          </cell>
          <cell r="AJ367">
            <v>9</v>
          </cell>
          <cell r="AK367">
            <v>0</v>
          </cell>
          <cell r="AL367">
            <v>1</v>
          </cell>
          <cell r="AM367">
            <v>1</v>
          </cell>
          <cell r="AN367">
            <v>0</v>
          </cell>
        </row>
        <row r="368">
          <cell r="A368" t="str">
            <v>萧锡云</v>
          </cell>
          <cell r="B368" t="str">
            <v>城区分公司</v>
          </cell>
          <cell r="C368">
            <v>36647</v>
          </cell>
          <cell r="D368">
            <v>37073</v>
          </cell>
          <cell r="E368">
            <v>42735</v>
          </cell>
          <cell r="F368">
            <v>42736</v>
          </cell>
          <cell r="G368">
            <v>42977</v>
          </cell>
          <cell r="H368">
            <v>43100</v>
          </cell>
          <cell r="I368">
            <v>18.100000000000001</v>
          </cell>
          <cell r="J368">
            <v>16.940000000000001</v>
          </cell>
          <cell r="K368" t="str">
            <v>是</v>
          </cell>
          <cell r="L368">
            <v>17</v>
          </cell>
          <cell r="M368">
            <v>10</v>
          </cell>
          <cell r="S368">
            <v>10</v>
          </cell>
          <cell r="T368">
            <v>0</v>
          </cell>
          <cell r="U368">
            <v>9</v>
          </cell>
          <cell r="V368">
            <v>5</v>
          </cell>
          <cell r="W368">
            <v>5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4</v>
          </cell>
          <cell r="AF368">
            <v>0</v>
          </cell>
          <cell r="AG368">
            <v>0</v>
          </cell>
          <cell r="AH368">
            <v>0</v>
          </cell>
          <cell r="AJ368">
            <v>4</v>
          </cell>
          <cell r="AK368">
            <v>0</v>
          </cell>
          <cell r="AL368">
            <v>15</v>
          </cell>
          <cell r="AM368">
            <v>10</v>
          </cell>
          <cell r="AN368">
            <v>0</v>
          </cell>
        </row>
        <row r="369">
          <cell r="A369" t="str">
            <v>郑永毅</v>
          </cell>
          <cell r="B369" t="str">
            <v>营业中心/中片区</v>
          </cell>
          <cell r="C369">
            <v>39142</v>
          </cell>
          <cell r="D369">
            <v>39937</v>
          </cell>
          <cell r="E369">
            <v>42735</v>
          </cell>
          <cell r="F369">
            <v>42736</v>
          </cell>
          <cell r="G369">
            <v>42977</v>
          </cell>
          <cell r="H369">
            <v>43100</v>
          </cell>
          <cell r="I369">
            <v>11.3</v>
          </cell>
          <cell r="J369">
            <v>9.09</v>
          </cell>
          <cell r="K369" t="str">
            <v>是</v>
          </cell>
          <cell r="L369">
            <v>10</v>
          </cell>
          <cell r="M369">
            <v>10</v>
          </cell>
          <cell r="N369">
            <v>59</v>
          </cell>
          <cell r="O369">
            <v>0.81</v>
          </cell>
          <cell r="P369">
            <v>42795</v>
          </cell>
          <cell r="Q369">
            <v>305</v>
          </cell>
          <cell r="R369">
            <v>8.36</v>
          </cell>
          <cell r="S369">
            <v>9.17</v>
          </cell>
          <cell r="T369">
            <v>0</v>
          </cell>
          <cell r="U369">
            <v>5</v>
          </cell>
          <cell r="V369">
            <v>2</v>
          </cell>
          <cell r="W369">
            <v>2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3</v>
          </cell>
          <cell r="AH369">
            <v>0</v>
          </cell>
          <cell r="AJ369">
            <v>3</v>
          </cell>
          <cell r="AK369">
            <v>0</v>
          </cell>
          <cell r="AL369">
            <v>11.17</v>
          </cell>
          <cell r="AM369">
            <v>9.1999999999999993</v>
          </cell>
          <cell r="AN369">
            <v>0</v>
          </cell>
        </row>
        <row r="370">
          <cell r="A370" t="str">
            <v>李宗东</v>
          </cell>
          <cell r="B370" t="str">
            <v>网络运行维护部</v>
          </cell>
          <cell r="C370">
            <v>38899</v>
          </cell>
          <cell r="D370">
            <v>39539</v>
          </cell>
          <cell r="E370">
            <v>42735</v>
          </cell>
          <cell r="F370">
            <v>42736</v>
          </cell>
          <cell r="G370">
            <v>42977</v>
          </cell>
          <cell r="H370">
            <v>43100</v>
          </cell>
          <cell r="I370">
            <v>11.9</v>
          </cell>
          <cell r="J370">
            <v>10.18</v>
          </cell>
          <cell r="K370" t="str">
            <v>是</v>
          </cell>
          <cell r="L370">
            <v>11</v>
          </cell>
          <cell r="M370">
            <v>10</v>
          </cell>
          <cell r="S370">
            <v>10</v>
          </cell>
          <cell r="T370">
            <v>0</v>
          </cell>
          <cell r="U370">
            <v>4.5</v>
          </cell>
          <cell r="V370">
            <v>-3.5</v>
          </cell>
          <cell r="W370">
            <v>0</v>
          </cell>
          <cell r="X370">
            <v>2</v>
          </cell>
          <cell r="Y370">
            <v>0</v>
          </cell>
          <cell r="Z370">
            <v>0</v>
          </cell>
          <cell r="AA370">
            <v>0</v>
          </cell>
          <cell r="AB370">
            <v>1</v>
          </cell>
          <cell r="AC370">
            <v>2</v>
          </cell>
          <cell r="AD370">
            <v>0</v>
          </cell>
          <cell r="AE370">
            <v>3</v>
          </cell>
          <cell r="AF370">
            <v>0</v>
          </cell>
          <cell r="AG370">
            <v>0</v>
          </cell>
          <cell r="AH370">
            <v>0</v>
          </cell>
          <cell r="AJ370">
            <v>8</v>
          </cell>
          <cell r="AK370">
            <v>0</v>
          </cell>
          <cell r="AL370">
            <v>9.5</v>
          </cell>
          <cell r="AM370">
            <v>9.5</v>
          </cell>
          <cell r="AN370">
            <v>3</v>
          </cell>
        </row>
        <row r="371">
          <cell r="A371" t="str">
            <v>谢小东</v>
          </cell>
          <cell r="B371" t="str">
            <v>网络运行维护部</v>
          </cell>
          <cell r="C371">
            <v>33025</v>
          </cell>
          <cell r="D371">
            <v>37083</v>
          </cell>
          <cell r="E371">
            <v>42735</v>
          </cell>
          <cell r="F371">
            <v>42736</v>
          </cell>
          <cell r="G371">
            <v>42977</v>
          </cell>
          <cell r="H371">
            <v>43100</v>
          </cell>
          <cell r="I371">
            <v>28</v>
          </cell>
          <cell r="J371">
            <v>16.91</v>
          </cell>
          <cell r="K371" t="str">
            <v>是</v>
          </cell>
          <cell r="L371">
            <v>27</v>
          </cell>
          <cell r="M371">
            <v>15</v>
          </cell>
          <cell r="S371">
            <v>15</v>
          </cell>
          <cell r="T371">
            <v>0</v>
          </cell>
          <cell r="U371">
            <v>15</v>
          </cell>
          <cell r="V371">
            <v>2</v>
          </cell>
          <cell r="W371">
            <v>2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</v>
          </cell>
          <cell r="AD371">
            <v>0</v>
          </cell>
          <cell r="AE371">
            <v>10</v>
          </cell>
          <cell r="AF371">
            <v>0</v>
          </cell>
          <cell r="AG371">
            <v>0</v>
          </cell>
          <cell r="AH371">
            <v>0</v>
          </cell>
          <cell r="AJ371">
            <v>13</v>
          </cell>
          <cell r="AK371">
            <v>0</v>
          </cell>
          <cell r="AL371">
            <v>17</v>
          </cell>
          <cell r="AM371">
            <v>15</v>
          </cell>
          <cell r="AN371">
            <v>0</v>
          </cell>
        </row>
        <row r="372">
          <cell r="A372" t="str">
            <v>陈俊光</v>
          </cell>
          <cell r="B372" t="str">
            <v>大涌移网销售公司</v>
          </cell>
          <cell r="C372">
            <v>31959</v>
          </cell>
          <cell r="D372">
            <v>37987</v>
          </cell>
          <cell r="E372">
            <v>42735</v>
          </cell>
          <cell r="F372">
            <v>42736</v>
          </cell>
          <cell r="G372">
            <v>42977</v>
          </cell>
          <cell r="H372">
            <v>43100</v>
          </cell>
          <cell r="I372">
            <v>31</v>
          </cell>
          <cell r="J372">
            <v>14.44</v>
          </cell>
          <cell r="K372" t="str">
            <v>是</v>
          </cell>
          <cell r="L372">
            <v>30</v>
          </cell>
          <cell r="M372">
            <v>15</v>
          </cell>
          <cell r="S372">
            <v>15</v>
          </cell>
          <cell r="T372">
            <v>3</v>
          </cell>
          <cell r="U372">
            <v>-0.5</v>
          </cell>
          <cell r="V372">
            <v>-9.5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2</v>
          </cell>
          <cell r="AE372">
            <v>3</v>
          </cell>
          <cell r="AF372">
            <v>4</v>
          </cell>
          <cell r="AG372">
            <v>0</v>
          </cell>
          <cell r="AH372">
            <v>2</v>
          </cell>
          <cell r="AJ372">
            <v>9</v>
          </cell>
          <cell r="AK372">
            <v>2</v>
          </cell>
          <cell r="AL372">
            <v>5.5</v>
          </cell>
          <cell r="AM372">
            <v>3.5</v>
          </cell>
          <cell r="AN372">
            <v>0</v>
          </cell>
        </row>
        <row r="373">
          <cell r="A373" t="str">
            <v>张莹</v>
          </cell>
          <cell r="B373" t="str">
            <v>计划财务部</v>
          </cell>
          <cell r="C373">
            <v>42191</v>
          </cell>
          <cell r="D373">
            <v>42191</v>
          </cell>
          <cell r="E373">
            <v>42735</v>
          </cell>
          <cell r="F373">
            <v>42736</v>
          </cell>
          <cell r="G373">
            <v>42977</v>
          </cell>
          <cell r="H373">
            <v>43100</v>
          </cell>
          <cell r="I373">
            <v>2.9</v>
          </cell>
          <cell r="J373">
            <v>2.92</v>
          </cell>
          <cell r="K373" t="str">
            <v>是</v>
          </cell>
          <cell r="L373">
            <v>2</v>
          </cell>
          <cell r="M373">
            <v>5</v>
          </cell>
          <cell r="S373">
            <v>5</v>
          </cell>
          <cell r="T373">
            <v>0</v>
          </cell>
          <cell r="U373">
            <v>2.5</v>
          </cell>
          <cell r="V373">
            <v>-4.5</v>
          </cell>
          <cell r="W373">
            <v>0</v>
          </cell>
          <cell r="X373">
            <v>2</v>
          </cell>
          <cell r="Y373">
            <v>0</v>
          </cell>
          <cell r="Z373">
            <v>1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4</v>
          </cell>
          <cell r="AF373" t="str">
            <v>-</v>
          </cell>
          <cell r="AG373">
            <v>0</v>
          </cell>
          <cell r="AH373">
            <v>0</v>
          </cell>
          <cell r="AJ373">
            <v>7</v>
          </cell>
          <cell r="AK373">
            <v>0</v>
          </cell>
          <cell r="AL373">
            <v>0.5</v>
          </cell>
          <cell r="AM373">
            <v>0.5</v>
          </cell>
          <cell r="AN373">
            <v>0</v>
          </cell>
        </row>
        <row r="374">
          <cell r="A374" t="str">
            <v>萧锦新</v>
          </cell>
          <cell r="B374" t="str">
            <v>城区分公司</v>
          </cell>
          <cell r="C374">
            <v>38899</v>
          </cell>
          <cell r="D374">
            <v>39384</v>
          </cell>
          <cell r="E374">
            <v>42735</v>
          </cell>
          <cell r="F374">
            <v>42736</v>
          </cell>
          <cell r="G374">
            <v>42977</v>
          </cell>
          <cell r="H374">
            <v>43100</v>
          </cell>
          <cell r="I374">
            <v>11.9</v>
          </cell>
          <cell r="J374">
            <v>10.61</v>
          </cell>
          <cell r="K374" t="str">
            <v>是</v>
          </cell>
          <cell r="L374">
            <v>11</v>
          </cell>
          <cell r="M374">
            <v>10</v>
          </cell>
          <cell r="S374">
            <v>10</v>
          </cell>
          <cell r="T374">
            <v>0</v>
          </cell>
          <cell r="U374">
            <v>3.5</v>
          </cell>
          <cell r="V374">
            <v>-2.5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4</v>
          </cell>
          <cell r="AF374">
            <v>2</v>
          </cell>
          <cell r="AG374">
            <v>0</v>
          </cell>
          <cell r="AH374">
            <v>0</v>
          </cell>
          <cell r="AJ374">
            <v>6</v>
          </cell>
          <cell r="AK374">
            <v>0</v>
          </cell>
          <cell r="AL374">
            <v>7.5</v>
          </cell>
          <cell r="AM374">
            <v>7.5</v>
          </cell>
          <cell r="AN374">
            <v>0</v>
          </cell>
        </row>
        <row r="375">
          <cell r="A375" t="str">
            <v>熊瑜平</v>
          </cell>
          <cell r="B375" t="str">
            <v>城区分公司</v>
          </cell>
          <cell r="C375">
            <v>39972</v>
          </cell>
          <cell r="D375">
            <v>39972</v>
          </cell>
          <cell r="E375">
            <v>42735</v>
          </cell>
          <cell r="F375">
            <v>42736</v>
          </cell>
          <cell r="G375">
            <v>42977</v>
          </cell>
          <cell r="H375">
            <v>43100</v>
          </cell>
          <cell r="I375">
            <v>9</v>
          </cell>
          <cell r="J375">
            <v>9</v>
          </cell>
          <cell r="K375" t="str">
            <v>是</v>
          </cell>
          <cell r="L375">
            <v>8</v>
          </cell>
          <cell r="M375">
            <v>5</v>
          </cell>
          <cell r="S375">
            <v>5</v>
          </cell>
          <cell r="T375">
            <v>0</v>
          </cell>
          <cell r="U375">
            <v>5</v>
          </cell>
          <cell r="V375">
            <v>1</v>
          </cell>
          <cell r="W375">
            <v>1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4</v>
          </cell>
          <cell r="AF375">
            <v>0</v>
          </cell>
          <cell r="AG375">
            <v>0</v>
          </cell>
          <cell r="AH375">
            <v>0</v>
          </cell>
          <cell r="AJ375">
            <v>4</v>
          </cell>
          <cell r="AK375">
            <v>0</v>
          </cell>
          <cell r="AL375">
            <v>9</v>
          </cell>
          <cell r="AM375">
            <v>8</v>
          </cell>
          <cell r="AN375">
            <v>3</v>
          </cell>
        </row>
        <row r="376">
          <cell r="A376" t="str">
            <v>季广华</v>
          </cell>
          <cell r="B376" t="str">
            <v>城区分公司</v>
          </cell>
          <cell r="C376">
            <v>41091</v>
          </cell>
          <cell r="D376">
            <v>41091</v>
          </cell>
          <cell r="E376">
            <v>42735</v>
          </cell>
          <cell r="F376">
            <v>42736</v>
          </cell>
          <cell r="G376">
            <v>42977</v>
          </cell>
          <cell r="H376">
            <v>43100</v>
          </cell>
          <cell r="I376">
            <v>5.9</v>
          </cell>
          <cell r="J376">
            <v>5.93</v>
          </cell>
          <cell r="K376" t="str">
            <v>是</v>
          </cell>
          <cell r="L376">
            <v>5</v>
          </cell>
          <cell r="M376">
            <v>5</v>
          </cell>
          <cell r="S376">
            <v>5</v>
          </cell>
          <cell r="T376">
            <v>0</v>
          </cell>
          <cell r="U376">
            <v>0</v>
          </cell>
          <cell r="V376">
            <v>-2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2</v>
          </cell>
          <cell r="AH376">
            <v>0</v>
          </cell>
          <cell r="AJ376">
            <v>2</v>
          </cell>
          <cell r="AK376">
            <v>0</v>
          </cell>
          <cell r="AL376">
            <v>3</v>
          </cell>
          <cell r="AM376">
            <v>3</v>
          </cell>
          <cell r="AN376">
            <v>0</v>
          </cell>
        </row>
        <row r="377">
          <cell r="A377" t="str">
            <v>张翠玲</v>
          </cell>
          <cell r="B377" t="str">
            <v>营业中心/中片区</v>
          </cell>
          <cell r="C377">
            <v>36770</v>
          </cell>
          <cell r="D377">
            <v>38469</v>
          </cell>
          <cell r="E377">
            <v>42735</v>
          </cell>
          <cell r="F377">
            <v>42736</v>
          </cell>
          <cell r="G377">
            <v>42977</v>
          </cell>
          <cell r="H377">
            <v>43100</v>
          </cell>
          <cell r="I377">
            <v>17.8</v>
          </cell>
          <cell r="J377">
            <v>13.12</v>
          </cell>
          <cell r="K377" t="str">
            <v>是</v>
          </cell>
          <cell r="L377">
            <v>17</v>
          </cell>
          <cell r="M377">
            <v>10</v>
          </cell>
          <cell r="S377">
            <v>10</v>
          </cell>
          <cell r="T377">
            <v>0</v>
          </cell>
          <cell r="U377">
            <v>10</v>
          </cell>
          <cell r="V377">
            <v>1</v>
          </cell>
          <cell r="W377">
            <v>1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1</v>
          </cell>
          <cell r="AD377">
            <v>0</v>
          </cell>
          <cell r="AE377">
            <v>8</v>
          </cell>
          <cell r="AF377">
            <v>0</v>
          </cell>
          <cell r="AG377">
            <v>0</v>
          </cell>
          <cell r="AH377">
            <v>0</v>
          </cell>
          <cell r="AJ377">
            <v>9</v>
          </cell>
          <cell r="AK377">
            <v>0</v>
          </cell>
          <cell r="AL377">
            <v>11</v>
          </cell>
          <cell r="AM377">
            <v>10</v>
          </cell>
          <cell r="AN377">
            <v>0</v>
          </cell>
        </row>
        <row r="378">
          <cell r="A378" t="str">
            <v>何嘉颖</v>
          </cell>
          <cell r="B378" t="str">
            <v>市场部/业务支撑中心</v>
          </cell>
          <cell r="C378">
            <v>42191</v>
          </cell>
          <cell r="D378">
            <v>42191</v>
          </cell>
          <cell r="E378">
            <v>42735</v>
          </cell>
          <cell r="F378">
            <v>42736</v>
          </cell>
          <cell r="G378">
            <v>42977</v>
          </cell>
          <cell r="H378">
            <v>43100</v>
          </cell>
          <cell r="I378">
            <v>2.9</v>
          </cell>
          <cell r="J378">
            <v>2.92</v>
          </cell>
          <cell r="K378" t="str">
            <v>是</v>
          </cell>
          <cell r="L378">
            <v>2</v>
          </cell>
          <cell r="M378">
            <v>5</v>
          </cell>
          <cell r="S378">
            <v>5</v>
          </cell>
          <cell r="T378">
            <v>0</v>
          </cell>
          <cell r="U378">
            <v>2.5</v>
          </cell>
          <cell r="V378">
            <v>-5.5</v>
          </cell>
          <cell r="W378">
            <v>0</v>
          </cell>
          <cell r="X378">
            <v>0</v>
          </cell>
          <cell r="Y378">
            <v>3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5</v>
          </cell>
          <cell r="AE378" t="str">
            <v>-</v>
          </cell>
          <cell r="AF378" t="str">
            <v>-</v>
          </cell>
          <cell r="AG378">
            <v>0</v>
          </cell>
          <cell r="AH378">
            <v>0</v>
          </cell>
          <cell r="AJ378">
            <v>8</v>
          </cell>
          <cell r="AK378">
            <v>0</v>
          </cell>
          <cell r="AL378">
            <v>-0.5</v>
          </cell>
          <cell r="AM378">
            <v>-0.5</v>
          </cell>
          <cell r="AN378">
            <v>0</v>
          </cell>
        </row>
        <row r="379">
          <cell r="A379" t="str">
            <v>李玲</v>
          </cell>
          <cell r="B379" t="str">
            <v>企业信息化营销服务中心/完美营销服务中心</v>
          </cell>
          <cell r="C379">
            <v>42191</v>
          </cell>
          <cell r="D379">
            <v>42191</v>
          </cell>
          <cell r="E379">
            <v>42735</v>
          </cell>
          <cell r="F379">
            <v>42736</v>
          </cell>
          <cell r="G379">
            <v>42977</v>
          </cell>
          <cell r="H379">
            <v>43100</v>
          </cell>
          <cell r="I379">
            <v>2.9</v>
          </cell>
          <cell r="J379">
            <v>2.92</v>
          </cell>
          <cell r="K379" t="str">
            <v>是</v>
          </cell>
          <cell r="L379">
            <v>2</v>
          </cell>
          <cell r="M379">
            <v>5</v>
          </cell>
          <cell r="S379">
            <v>5</v>
          </cell>
          <cell r="T379">
            <v>0</v>
          </cell>
          <cell r="U379">
            <v>2.5</v>
          </cell>
          <cell r="V379">
            <v>-0.5</v>
          </cell>
          <cell r="W379">
            <v>0</v>
          </cell>
          <cell r="X379">
            <v>3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J379">
            <v>3</v>
          </cell>
          <cell r="AK379">
            <v>0</v>
          </cell>
          <cell r="AL379">
            <v>4.5</v>
          </cell>
          <cell r="AM379">
            <v>4.5</v>
          </cell>
          <cell r="AN379">
            <v>0</v>
          </cell>
        </row>
        <row r="380">
          <cell r="A380" t="str">
            <v>孙晓骅</v>
          </cell>
          <cell r="B380" t="str">
            <v>计划财务部</v>
          </cell>
          <cell r="C380">
            <v>42191</v>
          </cell>
          <cell r="D380">
            <v>42191</v>
          </cell>
          <cell r="E380">
            <v>42735</v>
          </cell>
          <cell r="F380">
            <v>42736</v>
          </cell>
          <cell r="G380">
            <v>42977</v>
          </cell>
          <cell r="H380">
            <v>43100</v>
          </cell>
          <cell r="I380">
            <v>2.9</v>
          </cell>
          <cell r="J380">
            <v>2.92</v>
          </cell>
          <cell r="K380" t="str">
            <v>是</v>
          </cell>
          <cell r="L380">
            <v>2</v>
          </cell>
          <cell r="M380">
            <v>5</v>
          </cell>
          <cell r="S380">
            <v>5</v>
          </cell>
          <cell r="T380">
            <v>0</v>
          </cell>
          <cell r="U380">
            <v>0.5</v>
          </cell>
          <cell r="V380">
            <v>-1.5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2</v>
          </cell>
          <cell r="AF380">
            <v>0</v>
          </cell>
          <cell r="AG380">
            <v>0</v>
          </cell>
          <cell r="AH380">
            <v>2</v>
          </cell>
          <cell r="AJ380">
            <v>2</v>
          </cell>
          <cell r="AK380">
            <v>2</v>
          </cell>
          <cell r="AL380">
            <v>3.5</v>
          </cell>
          <cell r="AM380">
            <v>1.5</v>
          </cell>
          <cell r="AN380">
            <v>0</v>
          </cell>
        </row>
        <row r="381">
          <cell r="A381" t="str">
            <v>吴志晓</v>
          </cell>
          <cell r="B381" t="str">
            <v>北部家庭互联网营服公司</v>
          </cell>
          <cell r="C381">
            <v>40360</v>
          </cell>
          <cell r="D381">
            <v>40360</v>
          </cell>
          <cell r="E381">
            <v>42735</v>
          </cell>
          <cell r="F381">
            <v>42736</v>
          </cell>
          <cell r="G381">
            <v>42977</v>
          </cell>
          <cell r="H381">
            <v>43100</v>
          </cell>
          <cell r="I381">
            <v>7.9</v>
          </cell>
          <cell r="J381">
            <v>7.93</v>
          </cell>
          <cell r="K381" t="str">
            <v>是</v>
          </cell>
          <cell r="L381">
            <v>7</v>
          </cell>
          <cell r="M381">
            <v>5</v>
          </cell>
          <cell r="S381">
            <v>5</v>
          </cell>
          <cell r="T381">
            <v>0</v>
          </cell>
          <cell r="U381">
            <v>0</v>
          </cell>
          <cell r="V381">
            <v>-4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4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J381">
            <v>4</v>
          </cell>
          <cell r="AK381">
            <v>0</v>
          </cell>
          <cell r="AL381">
            <v>1</v>
          </cell>
          <cell r="AM381">
            <v>1</v>
          </cell>
          <cell r="AN381">
            <v>0</v>
          </cell>
        </row>
        <row r="382">
          <cell r="A382" t="str">
            <v>阮霭行</v>
          </cell>
          <cell r="B382" t="str">
            <v>北部家庭互联网营服公司</v>
          </cell>
          <cell r="C382">
            <v>39264</v>
          </cell>
          <cell r="D382">
            <v>39264</v>
          </cell>
          <cell r="E382">
            <v>42735</v>
          </cell>
          <cell r="F382">
            <v>42736</v>
          </cell>
          <cell r="G382">
            <v>42977</v>
          </cell>
          <cell r="H382">
            <v>43100</v>
          </cell>
          <cell r="I382">
            <v>10.9</v>
          </cell>
          <cell r="J382">
            <v>10.94</v>
          </cell>
          <cell r="K382" t="str">
            <v>是</v>
          </cell>
          <cell r="L382">
            <v>10</v>
          </cell>
          <cell r="M382">
            <v>10</v>
          </cell>
          <cell r="N382">
            <v>181</v>
          </cell>
          <cell r="O382">
            <v>2.48</v>
          </cell>
          <cell r="P382">
            <v>42917</v>
          </cell>
          <cell r="Q382">
            <v>183</v>
          </cell>
          <cell r="R382">
            <v>5.01</v>
          </cell>
          <cell r="S382">
            <v>7.49</v>
          </cell>
          <cell r="T382">
            <v>0</v>
          </cell>
          <cell r="U382">
            <v>7</v>
          </cell>
          <cell r="V382">
            <v>2</v>
          </cell>
          <cell r="W382">
            <v>2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2</v>
          </cell>
          <cell r="AE382">
            <v>2</v>
          </cell>
          <cell r="AF382">
            <v>0</v>
          </cell>
          <cell r="AG382">
            <v>1</v>
          </cell>
          <cell r="AH382">
            <v>0</v>
          </cell>
          <cell r="AJ382">
            <v>5</v>
          </cell>
          <cell r="AK382">
            <v>0</v>
          </cell>
          <cell r="AL382">
            <v>9.49</v>
          </cell>
          <cell r="AM382">
            <v>7.5</v>
          </cell>
          <cell r="AN382">
            <v>0</v>
          </cell>
        </row>
        <row r="383">
          <cell r="A383" t="str">
            <v>赖光耀</v>
          </cell>
          <cell r="B383" t="str">
            <v>北部家庭互联网营服公司</v>
          </cell>
          <cell r="C383">
            <v>39539</v>
          </cell>
          <cell r="D383">
            <v>40833</v>
          </cell>
          <cell r="E383">
            <v>42735</v>
          </cell>
          <cell r="F383">
            <v>42736</v>
          </cell>
          <cell r="G383">
            <v>42977</v>
          </cell>
          <cell r="H383">
            <v>43100</v>
          </cell>
          <cell r="I383">
            <v>10.199999999999999</v>
          </cell>
          <cell r="J383">
            <v>6.64</v>
          </cell>
          <cell r="K383" t="str">
            <v>是</v>
          </cell>
          <cell r="L383">
            <v>9</v>
          </cell>
          <cell r="M383">
            <v>5</v>
          </cell>
          <cell r="S383">
            <v>5</v>
          </cell>
          <cell r="T383">
            <v>0</v>
          </cell>
          <cell r="U383">
            <v>5</v>
          </cell>
          <cell r="V383">
            <v>1</v>
          </cell>
          <cell r="W383">
            <v>1</v>
          </cell>
          <cell r="X383">
            <v>4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J383">
            <v>4</v>
          </cell>
          <cell r="AK383">
            <v>0</v>
          </cell>
          <cell r="AL383">
            <v>6</v>
          </cell>
          <cell r="AM383">
            <v>5</v>
          </cell>
          <cell r="AN383">
            <v>0</v>
          </cell>
        </row>
        <row r="384">
          <cell r="A384" t="str">
            <v>刘飞鹏</v>
          </cell>
          <cell r="B384" t="str">
            <v>中部家庭互联网营服公司</v>
          </cell>
          <cell r="C384">
            <v>35247</v>
          </cell>
          <cell r="D384">
            <v>38119</v>
          </cell>
          <cell r="E384">
            <v>42735</v>
          </cell>
          <cell r="F384">
            <v>42736</v>
          </cell>
          <cell r="G384">
            <v>42977</v>
          </cell>
          <cell r="H384">
            <v>43100</v>
          </cell>
          <cell r="I384">
            <v>21.9</v>
          </cell>
          <cell r="J384">
            <v>14.07</v>
          </cell>
          <cell r="K384" t="str">
            <v>是</v>
          </cell>
          <cell r="L384">
            <v>21</v>
          </cell>
          <cell r="M384">
            <v>15</v>
          </cell>
          <cell r="S384">
            <v>15</v>
          </cell>
          <cell r="T384">
            <v>0</v>
          </cell>
          <cell r="U384">
            <v>10.5</v>
          </cell>
          <cell r="V384">
            <v>4.5</v>
          </cell>
          <cell r="W384">
            <v>4.5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4</v>
          </cell>
          <cell r="AE384">
            <v>2</v>
          </cell>
          <cell r="AF384">
            <v>0</v>
          </cell>
          <cell r="AG384">
            <v>0</v>
          </cell>
          <cell r="AH384">
            <v>0</v>
          </cell>
          <cell r="AJ384">
            <v>6</v>
          </cell>
          <cell r="AK384">
            <v>0</v>
          </cell>
          <cell r="AL384">
            <v>19.5</v>
          </cell>
          <cell r="AM384">
            <v>15</v>
          </cell>
          <cell r="AN384">
            <v>0</v>
          </cell>
        </row>
        <row r="385">
          <cell r="A385" t="str">
            <v>罗沐彬</v>
          </cell>
          <cell r="B385" t="str">
            <v>南部家庭互联网营服公司</v>
          </cell>
          <cell r="C385">
            <v>41091</v>
          </cell>
          <cell r="D385">
            <v>41091</v>
          </cell>
          <cell r="E385">
            <v>42735</v>
          </cell>
          <cell r="F385">
            <v>42736</v>
          </cell>
          <cell r="G385">
            <v>42977</v>
          </cell>
          <cell r="H385">
            <v>43100</v>
          </cell>
          <cell r="I385">
            <v>5.9</v>
          </cell>
          <cell r="J385">
            <v>5.93</v>
          </cell>
          <cell r="K385" t="str">
            <v>是</v>
          </cell>
          <cell r="L385">
            <v>5</v>
          </cell>
          <cell r="M385">
            <v>5</v>
          </cell>
          <cell r="S385">
            <v>5</v>
          </cell>
          <cell r="T385">
            <v>1</v>
          </cell>
          <cell r="U385">
            <v>0</v>
          </cell>
          <cell r="V385">
            <v>-5</v>
          </cell>
          <cell r="W385">
            <v>0</v>
          </cell>
          <cell r="X385">
            <v>2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1</v>
          </cell>
          <cell r="AD385">
            <v>2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J385">
            <v>5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</row>
        <row r="386">
          <cell r="A386" t="str">
            <v>余霞</v>
          </cell>
          <cell r="B386" t="str">
            <v>综合部</v>
          </cell>
          <cell r="C386">
            <v>34516</v>
          </cell>
          <cell r="D386">
            <v>37155</v>
          </cell>
          <cell r="E386">
            <v>42735</v>
          </cell>
          <cell r="F386">
            <v>42736</v>
          </cell>
          <cell r="G386">
            <v>42977</v>
          </cell>
          <cell r="H386">
            <v>43100</v>
          </cell>
          <cell r="I386">
            <v>23.9</v>
          </cell>
          <cell r="J386">
            <v>16.72</v>
          </cell>
          <cell r="K386" t="str">
            <v>是</v>
          </cell>
          <cell r="L386">
            <v>23</v>
          </cell>
          <cell r="M386">
            <v>15</v>
          </cell>
          <cell r="S386">
            <v>15</v>
          </cell>
          <cell r="T386">
            <v>0</v>
          </cell>
          <cell r="U386">
            <v>15</v>
          </cell>
          <cell r="V386">
            <v>-0.5</v>
          </cell>
          <cell r="W386">
            <v>0</v>
          </cell>
          <cell r="X386">
            <v>0</v>
          </cell>
          <cell r="Y386">
            <v>7</v>
          </cell>
          <cell r="Z386">
            <v>0</v>
          </cell>
          <cell r="AA386">
            <v>1</v>
          </cell>
          <cell r="AB386">
            <v>0</v>
          </cell>
          <cell r="AC386">
            <v>1</v>
          </cell>
          <cell r="AD386">
            <v>1</v>
          </cell>
          <cell r="AE386">
            <v>4</v>
          </cell>
          <cell r="AF386">
            <v>1.5</v>
          </cell>
          <cell r="AG386">
            <v>0</v>
          </cell>
          <cell r="AH386">
            <v>1.5</v>
          </cell>
          <cell r="AJ386">
            <v>15.5</v>
          </cell>
          <cell r="AK386">
            <v>1.5</v>
          </cell>
          <cell r="AL386">
            <v>14.5</v>
          </cell>
          <cell r="AM386">
            <v>13</v>
          </cell>
          <cell r="AN386">
            <v>0</v>
          </cell>
        </row>
        <row r="387">
          <cell r="A387" t="str">
            <v>杨海珍</v>
          </cell>
          <cell r="B387" t="str">
            <v>综合部</v>
          </cell>
          <cell r="C387">
            <v>35247</v>
          </cell>
          <cell r="D387">
            <v>39203</v>
          </cell>
          <cell r="E387">
            <v>42735</v>
          </cell>
          <cell r="F387">
            <v>42736</v>
          </cell>
          <cell r="G387">
            <v>42977</v>
          </cell>
          <cell r="H387">
            <v>43100</v>
          </cell>
          <cell r="I387">
            <v>21.9</v>
          </cell>
          <cell r="J387">
            <v>11.1</v>
          </cell>
          <cell r="K387" t="str">
            <v>是</v>
          </cell>
          <cell r="L387">
            <v>21</v>
          </cell>
          <cell r="M387">
            <v>15</v>
          </cell>
          <cell r="S387">
            <v>15</v>
          </cell>
          <cell r="T387">
            <v>1.5</v>
          </cell>
          <cell r="U387">
            <v>5</v>
          </cell>
          <cell r="V387">
            <v>-7</v>
          </cell>
          <cell r="W387">
            <v>0</v>
          </cell>
          <cell r="X387">
            <v>2</v>
          </cell>
          <cell r="Y387">
            <v>0</v>
          </cell>
          <cell r="Z387">
            <v>0.5</v>
          </cell>
          <cell r="AA387">
            <v>0</v>
          </cell>
          <cell r="AB387">
            <v>2</v>
          </cell>
          <cell r="AC387">
            <v>0.5</v>
          </cell>
          <cell r="AD387">
            <v>1.5</v>
          </cell>
          <cell r="AE387">
            <v>5</v>
          </cell>
          <cell r="AF387">
            <v>0.5</v>
          </cell>
          <cell r="AG387">
            <v>0</v>
          </cell>
          <cell r="AH387">
            <v>0</v>
          </cell>
          <cell r="AJ387">
            <v>12</v>
          </cell>
          <cell r="AK387">
            <v>0</v>
          </cell>
          <cell r="AL387">
            <v>8</v>
          </cell>
          <cell r="AM387">
            <v>8</v>
          </cell>
          <cell r="AN387">
            <v>0</v>
          </cell>
        </row>
        <row r="388">
          <cell r="A388" t="str">
            <v>邓景赛</v>
          </cell>
          <cell r="B388" t="str">
            <v>综合部</v>
          </cell>
          <cell r="C388">
            <v>41109</v>
          </cell>
          <cell r="D388">
            <v>41109</v>
          </cell>
          <cell r="E388">
            <v>42735</v>
          </cell>
          <cell r="F388">
            <v>42736</v>
          </cell>
          <cell r="G388">
            <v>42977</v>
          </cell>
          <cell r="H388">
            <v>43100</v>
          </cell>
          <cell r="I388">
            <v>5.9</v>
          </cell>
          <cell r="J388">
            <v>5.88</v>
          </cell>
          <cell r="K388" t="str">
            <v>是</v>
          </cell>
          <cell r="L388">
            <v>5</v>
          </cell>
          <cell r="M388">
            <v>5</v>
          </cell>
          <cell r="S388">
            <v>5</v>
          </cell>
          <cell r="T388">
            <v>0</v>
          </cell>
          <cell r="U388">
            <v>5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1.5</v>
          </cell>
          <cell r="AC388">
            <v>1</v>
          </cell>
          <cell r="AD388">
            <v>0</v>
          </cell>
          <cell r="AE388">
            <v>2</v>
          </cell>
          <cell r="AF388">
            <v>0</v>
          </cell>
          <cell r="AG388">
            <v>0.5</v>
          </cell>
          <cell r="AH388">
            <v>0</v>
          </cell>
          <cell r="AJ388">
            <v>5</v>
          </cell>
          <cell r="AK388">
            <v>0</v>
          </cell>
          <cell r="AL388">
            <v>8</v>
          </cell>
          <cell r="AM388">
            <v>8</v>
          </cell>
          <cell r="AN388">
            <v>3</v>
          </cell>
        </row>
        <row r="389">
          <cell r="A389" t="str">
            <v>苏艳</v>
          </cell>
          <cell r="B389" t="str">
            <v>综合部</v>
          </cell>
          <cell r="C389">
            <v>37773</v>
          </cell>
          <cell r="D389">
            <v>37773</v>
          </cell>
          <cell r="E389">
            <v>42735</v>
          </cell>
          <cell r="F389">
            <v>42736</v>
          </cell>
          <cell r="G389">
            <v>42977</v>
          </cell>
          <cell r="H389">
            <v>43100</v>
          </cell>
          <cell r="I389">
            <v>15</v>
          </cell>
          <cell r="J389">
            <v>15.02</v>
          </cell>
          <cell r="K389" t="str">
            <v>是</v>
          </cell>
          <cell r="L389">
            <v>14</v>
          </cell>
          <cell r="M389">
            <v>10</v>
          </cell>
          <cell r="S389">
            <v>10</v>
          </cell>
          <cell r="T389">
            <v>0</v>
          </cell>
          <cell r="U389">
            <v>3</v>
          </cell>
          <cell r="V389">
            <v>-4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4</v>
          </cell>
          <cell r="AC389">
            <v>0</v>
          </cell>
          <cell r="AD389">
            <v>2</v>
          </cell>
          <cell r="AE389">
            <v>1</v>
          </cell>
          <cell r="AF389">
            <v>0</v>
          </cell>
          <cell r="AG389">
            <v>0</v>
          </cell>
          <cell r="AH389">
            <v>0</v>
          </cell>
          <cell r="AJ389">
            <v>7</v>
          </cell>
          <cell r="AK389">
            <v>0</v>
          </cell>
          <cell r="AL389">
            <v>6</v>
          </cell>
          <cell r="AM389">
            <v>6</v>
          </cell>
          <cell r="AN389">
            <v>0</v>
          </cell>
        </row>
        <row r="390">
          <cell r="A390" t="str">
            <v>黄巧荣</v>
          </cell>
          <cell r="B390" t="str">
            <v>客户服务部</v>
          </cell>
          <cell r="C390">
            <v>35247</v>
          </cell>
          <cell r="D390">
            <v>37104</v>
          </cell>
          <cell r="E390">
            <v>42735</v>
          </cell>
          <cell r="F390">
            <v>42736</v>
          </cell>
          <cell r="G390">
            <v>42977</v>
          </cell>
          <cell r="H390">
            <v>43100</v>
          </cell>
          <cell r="I390">
            <v>21.9</v>
          </cell>
          <cell r="J390">
            <v>16.850000000000001</v>
          </cell>
          <cell r="K390" t="str">
            <v>是</v>
          </cell>
          <cell r="L390">
            <v>21</v>
          </cell>
          <cell r="M390">
            <v>15</v>
          </cell>
          <cell r="S390">
            <v>15</v>
          </cell>
          <cell r="T390">
            <v>10</v>
          </cell>
          <cell r="U390">
            <v>0.5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0.5</v>
          </cell>
          <cell r="AE390">
            <v>0</v>
          </cell>
          <cell r="AF390">
            <v>0</v>
          </cell>
          <cell r="AG390">
            <v>0</v>
          </cell>
          <cell r="AH390">
            <v>1</v>
          </cell>
          <cell r="AJ390">
            <v>0.5</v>
          </cell>
          <cell r="AK390">
            <v>1</v>
          </cell>
          <cell r="AL390">
            <v>15</v>
          </cell>
          <cell r="AM390">
            <v>14</v>
          </cell>
          <cell r="AN390">
            <v>0</v>
          </cell>
        </row>
        <row r="391">
          <cell r="A391" t="str">
            <v>司徒美华</v>
          </cell>
          <cell r="B391" t="str">
            <v>客户服务部</v>
          </cell>
          <cell r="C391">
            <v>32994</v>
          </cell>
          <cell r="D391">
            <v>37073</v>
          </cell>
          <cell r="E391">
            <v>42735</v>
          </cell>
          <cell r="F391">
            <v>42736</v>
          </cell>
          <cell r="G391">
            <v>42977</v>
          </cell>
          <cell r="H391">
            <v>43100</v>
          </cell>
          <cell r="I391">
            <v>28.1</v>
          </cell>
          <cell r="J391">
            <v>16.940000000000001</v>
          </cell>
          <cell r="K391" t="str">
            <v>是</v>
          </cell>
          <cell r="L391">
            <v>27</v>
          </cell>
          <cell r="M391">
            <v>15</v>
          </cell>
          <cell r="S391">
            <v>15</v>
          </cell>
          <cell r="T391">
            <v>0</v>
          </cell>
          <cell r="U391">
            <v>5</v>
          </cell>
          <cell r="V391">
            <v>-3</v>
          </cell>
          <cell r="W391">
            <v>0</v>
          </cell>
          <cell r="X391">
            <v>0</v>
          </cell>
          <cell r="Y391">
            <v>2</v>
          </cell>
          <cell r="Z391">
            <v>0</v>
          </cell>
          <cell r="AA391">
            <v>2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2</v>
          </cell>
          <cell r="AG391">
            <v>0</v>
          </cell>
          <cell r="AH391">
            <v>0</v>
          </cell>
          <cell r="AJ391">
            <v>8</v>
          </cell>
          <cell r="AK391">
            <v>0</v>
          </cell>
          <cell r="AL391">
            <v>12</v>
          </cell>
          <cell r="AM391">
            <v>12</v>
          </cell>
          <cell r="AN391">
            <v>0</v>
          </cell>
        </row>
        <row r="392">
          <cell r="A392" t="str">
            <v>周镇辉</v>
          </cell>
          <cell r="B392" t="str">
            <v>网络优化中心</v>
          </cell>
          <cell r="C392">
            <v>41371</v>
          </cell>
          <cell r="D392">
            <v>41371</v>
          </cell>
          <cell r="E392">
            <v>42735</v>
          </cell>
          <cell r="F392">
            <v>42736</v>
          </cell>
          <cell r="G392">
            <v>42977</v>
          </cell>
          <cell r="H392">
            <v>43100</v>
          </cell>
          <cell r="I392">
            <v>5.2</v>
          </cell>
          <cell r="J392">
            <v>5.16</v>
          </cell>
          <cell r="K392" t="str">
            <v>是</v>
          </cell>
          <cell r="L392">
            <v>4</v>
          </cell>
          <cell r="M392">
            <v>5</v>
          </cell>
          <cell r="S392">
            <v>5</v>
          </cell>
          <cell r="T392">
            <v>0</v>
          </cell>
          <cell r="U392">
            <v>3</v>
          </cell>
          <cell r="V392">
            <v>0</v>
          </cell>
          <cell r="W392">
            <v>0</v>
          </cell>
          <cell r="X392">
            <v>0</v>
          </cell>
          <cell r="Y392">
            <v>2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1</v>
          </cell>
          <cell r="AG392">
            <v>0</v>
          </cell>
          <cell r="AH392">
            <v>0</v>
          </cell>
          <cell r="AJ392">
            <v>3</v>
          </cell>
          <cell r="AK392">
            <v>0</v>
          </cell>
          <cell r="AL392">
            <v>5</v>
          </cell>
          <cell r="AM392">
            <v>5</v>
          </cell>
          <cell r="AN392">
            <v>0</v>
          </cell>
        </row>
        <row r="393">
          <cell r="A393" t="str">
            <v>许检会</v>
          </cell>
          <cell r="B393" t="str">
            <v>营业中心</v>
          </cell>
          <cell r="C393">
            <v>42552</v>
          </cell>
          <cell r="D393">
            <v>42552</v>
          </cell>
          <cell r="E393">
            <v>42735</v>
          </cell>
          <cell r="F393">
            <v>42736</v>
          </cell>
          <cell r="G393">
            <v>42977</v>
          </cell>
          <cell r="H393">
            <v>43100</v>
          </cell>
          <cell r="I393">
            <v>1.9</v>
          </cell>
          <cell r="J393">
            <v>1.93</v>
          </cell>
          <cell r="K393" t="str">
            <v>是</v>
          </cell>
          <cell r="L393">
            <v>1</v>
          </cell>
          <cell r="M393">
            <v>5</v>
          </cell>
          <cell r="N393">
            <v>181</v>
          </cell>
          <cell r="O393">
            <v>0</v>
          </cell>
          <cell r="P393">
            <v>42917</v>
          </cell>
          <cell r="Q393">
            <v>183</v>
          </cell>
          <cell r="R393">
            <v>2.5099999999999998</v>
          </cell>
          <cell r="S393">
            <v>2.5099999999999998</v>
          </cell>
          <cell r="T393">
            <v>0</v>
          </cell>
          <cell r="U393">
            <v>0</v>
          </cell>
          <cell r="V393">
            <v>-1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1</v>
          </cell>
          <cell r="AF393">
            <v>0</v>
          </cell>
          <cell r="AG393">
            <v>0</v>
          </cell>
          <cell r="AH393">
            <v>1</v>
          </cell>
          <cell r="AJ393">
            <v>1</v>
          </cell>
          <cell r="AK393">
            <v>1</v>
          </cell>
          <cell r="AL393">
            <v>1.5099999999999998</v>
          </cell>
          <cell r="AM393">
            <v>0.5</v>
          </cell>
          <cell r="AN393">
            <v>0</v>
          </cell>
        </row>
        <row r="394">
          <cell r="A394" t="str">
            <v>陈超</v>
          </cell>
          <cell r="B394" t="str">
            <v>企业信息化营销服务中心/工业互联网中心</v>
          </cell>
          <cell r="C394">
            <v>42552</v>
          </cell>
          <cell r="D394">
            <v>42552</v>
          </cell>
          <cell r="E394">
            <v>42735</v>
          </cell>
          <cell r="F394">
            <v>42736</v>
          </cell>
          <cell r="G394">
            <v>42977</v>
          </cell>
          <cell r="H394">
            <v>43100</v>
          </cell>
          <cell r="I394">
            <v>1.9</v>
          </cell>
          <cell r="J394">
            <v>1.93</v>
          </cell>
          <cell r="K394" t="str">
            <v>是</v>
          </cell>
          <cell r="L394">
            <v>1</v>
          </cell>
          <cell r="M394">
            <v>5</v>
          </cell>
          <cell r="N394">
            <v>181</v>
          </cell>
          <cell r="O394">
            <v>0</v>
          </cell>
          <cell r="P394">
            <v>42917</v>
          </cell>
          <cell r="Q394">
            <v>183</v>
          </cell>
          <cell r="R394">
            <v>2.5099999999999998</v>
          </cell>
          <cell r="S394">
            <v>2.5099999999999998</v>
          </cell>
          <cell r="T394">
            <v>0</v>
          </cell>
          <cell r="U394">
            <v>0</v>
          </cell>
          <cell r="V394">
            <v>-3</v>
          </cell>
          <cell r="W394">
            <v>0</v>
          </cell>
          <cell r="X394">
            <v>2</v>
          </cell>
          <cell r="Y394">
            <v>0</v>
          </cell>
          <cell r="Z394">
            <v>0</v>
          </cell>
          <cell r="AA394">
            <v>1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J394">
            <v>3</v>
          </cell>
          <cell r="AK394">
            <v>0</v>
          </cell>
          <cell r="AL394">
            <v>-0.49000000000000021</v>
          </cell>
          <cell r="AM394">
            <v>-0.5</v>
          </cell>
          <cell r="AN394">
            <v>0</v>
          </cell>
        </row>
        <row r="395">
          <cell r="A395" t="str">
            <v>唐林英</v>
          </cell>
          <cell r="B395" t="str">
            <v>网络运行维护部</v>
          </cell>
          <cell r="C395">
            <v>42552</v>
          </cell>
          <cell r="D395">
            <v>42552</v>
          </cell>
          <cell r="E395">
            <v>42735</v>
          </cell>
          <cell r="F395">
            <v>42736</v>
          </cell>
          <cell r="G395">
            <v>42977</v>
          </cell>
          <cell r="H395">
            <v>43100</v>
          </cell>
          <cell r="I395">
            <v>1.9</v>
          </cell>
          <cell r="J395">
            <v>1.93</v>
          </cell>
          <cell r="K395" t="str">
            <v>是</v>
          </cell>
          <cell r="L395">
            <v>1</v>
          </cell>
          <cell r="M395">
            <v>5</v>
          </cell>
          <cell r="N395">
            <v>181</v>
          </cell>
          <cell r="O395">
            <v>0</v>
          </cell>
          <cell r="P395">
            <v>42917</v>
          </cell>
          <cell r="Q395">
            <v>183</v>
          </cell>
          <cell r="R395">
            <v>2.5099999999999998</v>
          </cell>
          <cell r="S395">
            <v>2.5099999999999998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J395">
            <v>0</v>
          </cell>
          <cell r="AK395">
            <v>0</v>
          </cell>
          <cell r="AL395">
            <v>2.5099999999999998</v>
          </cell>
          <cell r="AM395">
            <v>2.5</v>
          </cell>
          <cell r="AN395">
            <v>0</v>
          </cell>
        </row>
        <row r="396">
          <cell r="A396" t="str">
            <v>郭培楷</v>
          </cell>
          <cell r="B396" t="str">
            <v>网络运行维护部</v>
          </cell>
          <cell r="C396">
            <v>42552</v>
          </cell>
          <cell r="D396">
            <v>42552</v>
          </cell>
          <cell r="E396">
            <v>42735</v>
          </cell>
          <cell r="F396">
            <v>42736</v>
          </cell>
          <cell r="G396">
            <v>42977</v>
          </cell>
          <cell r="H396">
            <v>43100</v>
          </cell>
          <cell r="I396">
            <v>1.9</v>
          </cell>
          <cell r="J396">
            <v>1.93</v>
          </cell>
          <cell r="K396" t="str">
            <v>是</v>
          </cell>
          <cell r="L396">
            <v>1</v>
          </cell>
          <cell r="M396">
            <v>5</v>
          </cell>
          <cell r="N396">
            <v>181</v>
          </cell>
          <cell r="O396">
            <v>0</v>
          </cell>
          <cell r="P396">
            <v>42917</v>
          </cell>
          <cell r="Q396">
            <v>183</v>
          </cell>
          <cell r="R396">
            <v>2.5099999999999998</v>
          </cell>
          <cell r="S396">
            <v>2.5099999999999998</v>
          </cell>
          <cell r="T396">
            <v>0</v>
          </cell>
          <cell r="U396">
            <v>0</v>
          </cell>
          <cell r="V396">
            <v>-2</v>
          </cell>
          <cell r="W396">
            <v>0</v>
          </cell>
          <cell r="X396">
            <v>0</v>
          </cell>
          <cell r="Y396">
            <v>2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 t="str">
            <v>-</v>
          </cell>
          <cell r="AE396" t="str">
            <v>-</v>
          </cell>
          <cell r="AF396" t="str">
            <v>-</v>
          </cell>
          <cell r="AG396">
            <v>0</v>
          </cell>
          <cell r="AH396">
            <v>0</v>
          </cell>
          <cell r="AJ396">
            <v>2</v>
          </cell>
          <cell r="AK396">
            <v>0</v>
          </cell>
          <cell r="AL396">
            <v>2.5099999999999998</v>
          </cell>
          <cell r="AM396">
            <v>2.5</v>
          </cell>
          <cell r="AN396">
            <v>2</v>
          </cell>
        </row>
        <row r="397">
          <cell r="A397" t="str">
            <v>邓华坤</v>
          </cell>
          <cell r="B397" t="str">
            <v>网络运行维护部</v>
          </cell>
          <cell r="C397">
            <v>42552</v>
          </cell>
          <cell r="D397">
            <v>42552</v>
          </cell>
          <cell r="E397">
            <v>42735</v>
          </cell>
          <cell r="F397">
            <v>42736</v>
          </cell>
          <cell r="G397">
            <v>42977</v>
          </cell>
          <cell r="H397">
            <v>43100</v>
          </cell>
          <cell r="I397">
            <v>1.9</v>
          </cell>
          <cell r="J397">
            <v>1.93</v>
          </cell>
          <cell r="K397" t="str">
            <v>是</v>
          </cell>
          <cell r="L397">
            <v>1</v>
          </cell>
          <cell r="M397">
            <v>5</v>
          </cell>
          <cell r="N397">
            <v>181</v>
          </cell>
          <cell r="O397">
            <v>0</v>
          </cell>
          <cell r="P397">
            <v>42917</v>
          </cell>
          <cell r="Q397">
            <v>183</v>
          </cell>
          <cell r="R397">
            <v>2.5099999999999998</v>
          </cell>
          <cell r="S397">
            <v>2.5099999999999998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J397">
            <v>0</v>
          </cell>
          <cell r="AK397">
            <v>0</v>
          </cell>
          <cell r="AL397">
            <v>3.51</v>
          </cell>
          <cell r="AM397">
            <v>3.5</v>
          </cell>
          <cell r="AN397">
            <v>1</v>
          </cell>
        </row>
        <row r="398">
          <cell r="A398" t="str">
            <v>甘子运</v>
          </cell>
          <cell r="B398" t="str">
            <v>人力资源部</v>
          </cell>
          <cell r="C398">
            <v>42552</v>
          </cell>
          <cell r="D398">
            <v>42552</v>
          </cell>
          <cell r="E398">
            <v>42735</v>
          </cell>
          <cell r="F398">
            <v>42736</v>
          </cell>
          <cell r="G398">
            <v>42977</v>
          </cell>
          <cell r="H398">
            <v>43100</v>
          </cell>
          <cell r="I398">
            <v>1.9</v>
          </cell>
          <cell r="J398">
            <v>1.93</v>
          </cell>
          <cell r="K398" t="str">
            <v>是</v>
          </cell>
          <cell r="L398">
            <v>1</v>
          </cell>
          <cell r="M398">
            <v>5</v>
          </cell>
          <cell r="N398">
            <v>181</v>
          </cell>
          <cell r="O398">
            <v>0</v>
          </cell>
          <cell r="P398">
            <v>42917</v>
          </cell>
          <cell r="Q398">
            <v>183</v>
          </cell>
          <cell r="R398">
            <v>2.5099999999999998</v>
          </cell>
          <cell r="S398">
            <v>2.5099999999999998</v>
          </cell>
          <cell r="T398">
            <v>0</v>
          </cell>
          <cell r="U398">
            <v>0</v>
          </cell>
          <cell r="V398">
            <v>-1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1</v>
          </cell>
          <cell r="AH398">
            <v>0</v>
          </cell>
          <cell r="AJ398">
            <v>1</v>
          </cell>
          <cell r="AK398">
            <v>0</v>
          </cell>
          <cell r="AL398">
            <v>1.5099999999999998</v>
          </cell>
          <cell r="AM398">
            <v>1.5</v>
          </cell>
          <cell r="AN398">
            <v>0</v>
          </cell>
        </row>
        <row r="399">
          <cell r="A399" t="str">
            <v>冼嘉亮</v>
          </cell>
          <cell r="B399" t="str">
            <v>网络运行维护部</v>
          </cell>
          <cell r="C399">
            <v>42552</v>
          </cell>
          <cell r="D399">
            <v>42552</v>
          </cell>
          <cell r="E399">
            <v>42735</v>
          </cell>
          <cell r="F399">
            <v>42736</v>
          </cell>
          <cell r="G399">
            <v>42977</v>
          </cell>
          <cell r="H399">
            <v>43100</v>
          </cell>
          <cell r="I399">
            <v>1.9</v>
          </cell>
          <cell r="J399">
            <v>1.93</v>
          </cell>
          <cell r="K399" t="str">
            <v>是</v>
          </cell>
          <cell r="L399">
            <v>1</v>
          </cell>
          <cell r="M399">
            <v>5</v>
          </cell>
          <cell r="N399">
            <v>181</v>
          </cell>
          <cell r="O399">
            <v>0</v>
          </cell>
          <cell r="P399">
            <v>42917</v>
          </cell>
          <cell r="Q399">
            <v>183</v>
          </cell>
          <cell r="R399">
            <v>2.5099999999999998</v>
          </cell>
          <cell r="S399">
            <v>2.5099999999999998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J399">
            <v>0</v>
          </cell>
          <cell r="AK399">
            <v>0</v>
          </cell>
          <cell r="AL399">
            <v>2.5099999999999998</v>
          </cell>
          <cell r="AM399">
            <v>2.5</v>
          </cell>
          <cell r="AN399">
            <v>0</v>
          </cell>
        </row>
        <row r="400">
          <cell r="A400" t="str">
            <v>张丹萍</v>
          </cell>
          <cell r="B400" t="str">
            <v>集团客户事业部</v>
          </cell>
          <cell r="C400">
            <v>42552</v>
          </cell>
          <cell r="D400">
            <v>42552</v>
          </cell>
          <cell r="E400">
            <v>42735</v>
          </cell>
          <cell r="F400">
            <v>42736</v>
          </cell>
          <cell r="G400">
            <v>42977</v>
          </cell>
          <cell r="H400">
            <v>43100</v>
          </cell>
          <cell r="I400">
            <v>1.9</v>
          </cell>
          <cell r="J400">
            <v>1.93</v>
          </cell>
          <cell r="K400" t="str">
            <v>是</v>
          </cell>
          <cell r="L400">
            <v>1</v>
          </cell>
          <cell r="M400">
            <v>5</v>
          </cell>
          <cell r="N400">
            <v>181</v>
          </cell>
          <cell r="O400">
            <v>0</v>
          </cell>
          <cell r="P400">
            <v>42917</v>
          </cell>
          <cell r="Q400">
            <v>183</v>
          </cell>
          <cell r="R400">
            <v>2.5099999999999998</v>
          </cell>
          <cell r="S400">
            <v>2.5099999999999998</v>
          </cell>
          <cell r="T400">
            <v>0</v>
          </cell>
          <cell r="U400">
            <v>0</v>
          </cell>
          <cell r="V400">
            <v>-1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J400">
            <v>1</v>
          </cell>
          <cell r="AK400">
            <v>0</v>
          </cell>
          <cell r="AL400">
            <v>1.5099999999999998</v>
          </cell>
          <cell r="AM400">
            <v>1.5</v>
          </cell>
          <cell r="AN400">
            <v>0</v>
          </cell>
        </row>
        <row r="401">
          <cell r="A401" t="str">
            <v>吴小军</v>
          </cell>
          <cell r="B401" t="str">
            <v>网络运行维护部</v>
          </cell>
          <cell r="C401">
            <v>42552</v>
          </cell>
          <cell r="D401">
            <v>42552</v>
          </cell>
          <cell r="E401">
            <v>42735</v>
          </cell>
          <cell r="F401">
            <v>42736</v>
          </cell>
          <cell r="G401">
            <v>42977</v>
          </cell>
          <cell r="H401">
            <v>43100</v>
          </cell>
          <cell r="I401">
            <v>1.9</v>
          </cell>
          <cell r="J401">
            <v>1.93</v>
          </cell>
          <cell r="K401" t="str">
            <v>是</v>
          </cell>
          <cell r="L401">
            <v>1</v>
          </cell>
          <cell r="M401">
            <v>5</v>
          </cell>
          <cell r="N401">
            <v>181</v>
          </cell>
          <cell r="O401">
            <v>0</v>
          </cell>
          <cell r="P401">
            <v>42917</v>
          </cell>
          <cell r="Q401">
            <v>183</v>
          </cell>
          <cell r="R401">
            <v>2.5099999999999998</v>
          </cell>
          <cell r="S401">
            <v>2.5099999999999998</v>
          </cell>
          <cell r="T401">
            <v>0</v>
          </cell>
          <cell r="U401">
            <v>0</v>
          </cell>
          <cell r="V401">
            <v>-2</v>
          </cell>
          <cell r="W401">
            <v>0</v>
          </cell>
          <cell r="X401">
            <v>2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J401">
            <v>2</v>
          </cell>
          <cell r="AK401">
            <v>0</v>
          </cell>
          <cell r="AL401">
            <v>2.5099999999999998</v>
          </cell>
          <cell r="AM401">
            <v>2.5</v>
          </cell>
          <cell r="AN401">
            <v>2</v>
          </cell>
        </row>
        <row r="402">
          <cell r="A402" t="str">
            <v>欧国庆</v>
          </cell>
          <cell r="B402" t="str">
            <v>一站式支撑中心</v>
          </cell>
          <cell r="C402">
            <v>42552</v>
          </cell>
          <cell r="D402">
            <v>42552</v>
          </cell>
          <cell r="E402">
            <v>42735</v>
          </cell>
          <cell r="F402">
            <v>42736</v>
          </cell>
          <cell r="G402">
            <v>42977</v>
          </cell>
          <cell r="H402">
            <v>43100</v>
          </cell>
          <cell r="I402">
            <v>1.9</v>
          </cell>
          <cell r="J402">
            <v>1.93</v>
          </cell>
          <cell r="K402" t="str">
            <v>是</v>
          </cell>
          <cell r="L402">
            <v>1</v>
          </cell>
          <cell r="M402">
            <v>5</v>
          </cell>
          <cell r="N402">
            <v>181</v>
          </cell>
          <cell r="O402">
            <v>0</v>
          </cell>
          <cell r="P402">
            <v>42917</v>
          </cell>
          <cell r="Q402">
            <v>183</v>
          </cell>
          <cell r="R402">
            <v>2.5099999999999998</v>
          </cell>
          <cell r="S402">
            <v>2.5099999999999998</v>
          </cell>
          <cell r="T402">
            <v>0</v>
          </cell>
          <cell r="U402">
            <v>0</v>
          </cell>
          <cell r="V402">
            <v>-2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2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J402">
            <v>2</v>
          </cell>
          <cell r="AK402">
            <v>0</v>
          </cell>
          <cell r="AL402">
            <v>0.50999999999999979</v>
          </cell>
          <cell r="AM402">
            <v>0.5</v>
          </cell>
          <cell r="AN402">
            <v>0</v>
          </cell>
        </row>
        <row r="403">
          <cell r="A403" t="str">
            <v>孙慧</v>
          </cell>
          <cell r="B403" t="str">
            <v>企业信息化营销服务中心</v>
          </cell>
          <cell r="C403">
            <v>42552</v>
          </cell>
          <cell r="D403">
            <v>42552</v>
          </cell>
          <cell r="E403">
            <v>42735</v>
          </cell>
          <cell r="F403">
            <v>42736</v>
          </cell>
          <cell r="G403">
            <v>42977</v>
          </cell>
          <cell r="H403">
            <v>43100</v>
          </cell>
          <cell r="I403">
            <v>1.9</v>
          </cell>
          <cell r="J403">
            <v>1.93</v>
          </cell>
          <cell r="K403" t="str">
            <v>是</v>
          </cell>
          <cell r="L403">
            <v>1</v>
          </cell>
          <cell r="M403">
            <v>5</v>
          </cell>
          <cell r="N403">
            <v>181</v>
          </cell>
          <cell r="O403">
            <v>0</v>
          </cell>
          <cell r="P403">
            <v>42917</v>
          </cell>
          <cell r="Q403">
            <v>183</v>
          </cell>
          <cell r="R403">
            <v>2.5099999999999998</v>
          </cell>
          <cell r="S403">
            <v>2.5099999999999998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 t="str">
            <v>-</v>
          </cell>
          <cell r="AA403" t="str">
            <v>-</v>
          </cell>
          <cell r="AB403" t="str">
            <v>-</v>
          </cell>
          <cell r="AC403" t="str">
            <v>-</v>
          </cell>
          <cell r="AD403" t="str">
            <v>-</v>
          </cell>
          <cell r="AE403" t="str">
            <v>-</v>
          </cell>
          <cell r="AF403" t="str">
            <v>-</v>
          </cell>
          <cell r="AG403">
            <v>0</v>
          </cell>
          <cell r="AH403">
            <v>0</v>
          </cell>
          <cell r="AJ403">
            <v>0</v>
          </cell>
          <cell r="AK403">
            <v>0</v>
          </cell>
          <cell r="AL403">
            <v>2.5099999999999998</v>
          </cell>
          <cell r="AM403">
            <v>2.5</v>
          </cell>
          <cell r="AN403">
            <v>0</v>
          </cell>
        </row>
        <row r="404">
          <cell r="A404" t="str">
            <v>何斯琳</v>
          </cell>
          <cell r="B404" t="str">
            <v>营业中心</v>
          </cell>
          <cell r="C404">
            <v>42552</v>
          </cell>
          <cell r="D404">
            <v>42552</v>
          </cell>
          <cell r="E404">
            <v>42735</v>
          </cell>
          <cell r="F404">
            <v>42736</v>
          </cell>
          <cell r="G404">
            <v>42977</v>
          </cell>
          <cell r="H404">
            <v>43100</v>
          </cell>
          <cell r="I404">
            <v>1.9</v>
          </cell>
          <cell r="J404">
            <v>1.93</v>
          </cell>
          <cell r="K404" t="str">
            <v>是</v>
          </cell>
          <cell r="L404">
            <v>1</v>
          </cell>
          <cell r="M404">
            <v>5</v>
          </cell>
          <cell r="N404">
            <v>181</v>
          </cell>
          <cell r="O404">
            <v>0</v>
          </cell>
          <cell r="P404">
            <v>42917</v>
          </cell>
          <cell r="Q404">
            <v>183</v>
          </cell>
          <cell r="R404">
            <v>2.5099999999999998</v>
          </cell>
          <cell r="S404">
            <v>2.5099999999999998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 t="str">
            <v>-</v>
          </cell>
          <cell r="AB404" t="str">
            <v>-</v>
          </cell>
          <cell r="AC404" t="str">
            <v>-</v>
          </cell>
          <cell r="AD404" t="str">
            <v>-</v>
          </cell>
          <cell r="AE404" t="str">
            <v>-</v>
          </cell>
          <cell r="AF404" t="str">
            <v>-</v>
          </cell>
          <cell r="AG404">
            <v>0</v>
          </cell>
          <cell r="AH404">
            <v>0</v>
          </cell>
          <cell r="AJ404">
            <v>0</v>
          </cell>
          <cell r="AK404">
            <v>0</v>
          </cell>
          <cell r="AL404">
            <v>2.5099999999999998</v>
          </cell>
          <cell r="AM404">
            <v>2.5</v>
          </cell>
          <cell r="AN404">
            <v>0</v>
          </cell>
        </row>
        <row r="405">
          <cell r="A405" t="str">
            <v>伍嘉汶</v>
          </cell>
          <cell r="B405" t="str">
            <v>营业中心</v>
          </cell>
          <cell r="C405">
            <v>42552</v>
          </cell>
          <cell r="D405">
            <v>42552</v>
          </cell>
          <cell r="E405">
            <v>42735</v>
          </cell>
          <cell r="F405">
            <v>42736</v>
          </cell>
          <cell r="G405">
            <v>42977</v>
          </cell>
          <cell r="H405">
            <v>43100</v>
          </cell>
          <cell r="I405">
            <v>1.9</v>
          </cell>
          <cell r="J405">
            <v>1.93</v>
          </cell>
          <cell r="K405" t="str">
            <v>是</v>
          </cell>
          <cell r="L405">
            <v>1</v>
          </cell>
          <cell r="M405">
            <v>5</v>
          </cell>
          <cell r="N405">
            <v>181</v>
          </cell>
          <cell r="O405">
            <v>0</v>
          </cell>
          <cell r="P405">
            <v>42917</v>
          </cell>
          <cell r="Q405">
            <v>183</v>
          </cell>
          <cell r="R405">
            <v>2.5099999999999998</v>
          </cell>
          <cell r="S405">
            <v>2.5099999999999998</v>
          </cell>
          <cell r="T405">
            <v>0</v>
          </cell>
          <cell r="U405">
            <v>0</v>
          </cell>
          <cell r="V405">
            <v>-2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2</v>
          </cell>
          <cell r="AB405" t="str">
            <v>-</v>
          </cell>
          <cell r="AC405" t="str">
            <v>-</v>
          </cell>
          <cell r="AD405" t="str">
            <v>-</v>
          </cell>
          <cell r="AE405" t="str">
            <v>-</v>
          </cell>
          <cell r="AF405" t="str">
            <v>-</v>
          </cell>
          <cell r="AG405">
            <v>0</v>
          </cell>
          <cell r="AH405">
            <v>0</v>
          </cell>
          <cell r="AJ405">
            <v>2</v>
          </cell>
          <cell r="AK405">
            <v>0</v>
          </cell>
          <cell r="AL405">
            <v>0.50999999999999979</v>
          </cell>
          <cell r="AM405">
            <v>0.5</v>
          </cell>
          <cell r="AN405">
            <v>0</v>
          </cell>
        </row>
        <row r="406">
          <cell r="A406" t="str">
            <v>周远波</v>
          </cell>
          <cell r="B406" t="str">
            <v>信息化服务中心</v>
          </cell>
          <cell r="C406">
            <v>42552</v>
          </cell>
          <cell r="D406">
            <v>42552</v>
          </cell>
          <cell r="E406">
            <v>42735</v>
          </cell>
          <cell r="F406">
            <v>42736</v>
          </cell>
          <cell r="G406">
            <v>42977</v>
          </cell>
          <cell r="H406">
            <v>43100</v>
          </cell>
          <cell r="I406">
            <v>1.9</v>
          </cell>
          <cell r="J406">
            <v>1.93</v>
          </cell>
          <cell r="K406" t="str">
            <v>是</v>
          </cell>
          <cell r="L406">
            <v>1</v>
          </cell>
          <cell r="M406">
            <v>5</v>
          </cell>
          <cell r="N406">
            <v>181</v>
          </cell>
          <cell r="O406">
            <v>0</v>
          </cell>
          <cell r="P406">
            <v>42917</v>
          </cell>
          <cell r="Q406">
            <v>183</v>
          </cell>
          <cell r="R406">
            <v>2.5099999999999998</v>
          </cell>
          <cell r="S406">
            <v>2.5099999999999998</v>
          </cell>
          <cell r="T406">
            <v>0</v>
          </cell>
          <cell r="U406">
            <v>0</v>
          </cell>
          <cell r="V406">
            <v>-3</v>
          </cell>
          <cell r="W406">
            <v>0</v>
          </cell>
          <cell r="X406">
            <v>3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J406">
            <v>3</v>
          </cell>
          <cell r="AK406">
            <v>0</v>
          </cell>
          <cell r="AL406">
            <v>-0.49000000000000021</v>
          </cell>
          <cell r="AM406">
            <v>-0.5</v>
          </cell>
          <cell r="AN406">
            <v>0</v>
          </cell>
        </row>
        <row r="407">
          <cell r="A407" t="str">
            <v>张孟深</v>
          </cell>
          <cell r="B407" t="str">
            <v>战略客户部</v>
          </cell>
          <cell r="C407">
            <v>42543</v>
          </cell>
          <cell r="D407">
            <v>42543</v>
          </cell>
          <cell r="E407">
            <v>42735</v>
          </cell>
          <cell r="F407">
            <v>42736</v>
          </cell>
          <cell r="G407">
            <v>42977</v>
          </cell>
          <cell r="H407">
            <v>43100</v>
          </cell>
          <cell r="I407">
            <v>2</v>
          </cell>
          <cell r="J407">
            <v>1.95</v>
          </cell>
          <cell r="K407" t="str">
            <v>是</v>
          </cell>
          <cell r="L407">
            <v>1</v>
          </cell>
          <cell r="M407">
            <v>5</v>
          </cell>
          <cell r="N407">
            <v>172</v>
          </cell>
          <cell r="O407">
            <v>0</v>
          </cell>
          <cell r="P407">
            <v>42908</v>
          </cell>
          <cell r="Q407">
            <v>192</v>
          </cell>
          <cell r="R407">
            <v>2.63</v>
          </cell>
          <cell r="S407">
            <v>2.63</v>
          </cell>
          <cell r="T407">
            <v>0</v>
          </cell>
          <cell r="U407">
            <v>0</v>
          </cell>
          <cell r="V407">
            <v>-3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1</v>
          </cell>
          <cell r="AC407">
            <v>2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J407">
            <v>3</v>
          </cell>
          <cell r="AK407">
            <v>0</v>
          </cell>
          <cell r="AL407">
            <v>-0.37000000000000011</v>
          </cell>
          <cell r="AM407">
            <v>-0.4</v>
          </cell>
          <cell r="AN407">
            <v>0</v>
          </cell>
        </row>
        <row r="408">
          <cell r="A408" t="str">
            <v>鲁旭</v>
          </cell>
          <cell r="B408" t="str">
            <v>综合部</v>
          </cell>
          <cell r="C408">
            <v>42551</v>
          </cell>
          <cell r="D408">
            <v>42551</v>
          </cell>
          <cell r="E408">
            <v>42735</v>
          </cell>
          <cell r="F408">
            <v>42736</v>
          </cell>
          <cell r="G408">
            <v>42977</v>
          </cell>
          <cell r="H408">
            <v>43100</v>
          </cell>
          <cell r="I408">
            <v>1.9</v>
          </cell>
          <cell r="J408">
            <v>1.93</v>
          </cell>
          <cell r="K408" t="str">
            <v>是</v>
          </cell>
          <cell r="L408">
            <v>1</v>
          </cell>
          <cell r="M408">
            <v>5</v>
          </cell>
          <cell r="N408">
            <v>180</v>
          </cell>
          <cell r="O408">
            <v>0</v>
          </cell>
          <cell r="P408">
            <v>42916</v>
          </cell>
          <cell r="Q408">
            <v>184</v>
          </cell>
          <cell r="R408">
            <v>2.52</v>
          </cell>
          <cell r="S408">
            <v>2.52</v>
          </cell>
          <cell r="T408">
            <v>0</v>
          </cell>
          <cell r="U408">
            <v>0</v>
          </cell>
          <cell r="V408">
            <v>-1.5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0.5</v>
          </cell>
          <cell r="AC408">
            <v>0</v>
          </cell>
          <cell r="AD408">
            <v>0</v>
          </cell>
          <cell r="AE408">
            <v>0</v>
          </cell>
          <cell r="AF408">
            <v>1</v>
          </cell>
          <cell r="AG408">
            <v>0</v>
          </cell>
          <cell r="AH408">
            <v>0</v>
          </cell>
          <cell r="AJ408">
            <v>1.5</v>
          </cell>
          <cell r="AK408">
            <v>0</v>
          </cell>
          <cell r="AL408">
            <v>1.02</v>
          </cell>
          <cell r="AM408">
            <v>1</v>
          </cell>
          <cell r="AN408">
            <v>0</v>
          </cell>
        </row>
        <row r="409">
          <cell r="A409" t="str">
            <v>叶亚辑</v>
          </cell>
          <cell r="B409" t="e">
            <v>#N/A</v>
          </cell>
          <cell r="C409">
            <v>42552</v>
          </cell>
          <cell r="D409">
            <v>42552</v>
          </cell>
          <cell r="E409">
            <v>42735</v>
          </cell>
          <cell r="F409">
            <v>42736</v>
          </cell>
          <cell r="G409">
            <v>42977</v>
          </cell>
          <cell r="H409">
            <v>43100</v>
          </cell>
          <cell r="I409">
            <v>1.9</v>
          </cell>
          <cell r="J409">
            <v>1.93</v>
          </cell>
          <cell r="K409" t="str">
            <v>是</v>
          </cell>
          <cell r="L409">
            <v>1</v>
          </cell>
          <cell r="M409">
            <v>5</v>
          </cell>
          <cell r="N409">
            <v>181</v>
          </cell>
          <cell r="O409">
            <v>0</v>
          </cell>
          <cell r="P409">
            <v>42917</v>
          </cell>
          <cell r="Q409">
            <v>183</v>
          </cell>
          <cell r="R409">
            <v>2.5099999999999998</v>
          </cell>
          <cell r="S409">
            <v>2.5099999999999998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 t="str">
            <v>-</v>
          </cell>
          <cell r="Z409" t="str">
            <v>-</v>
          </cell>
          <cell r="AA409" t="str">
            <v>-</v>
          </cell>
          <cell r="AB409" t="str">
            <v>-</v>
          </cell>
          <cell r="AC409" t="str">
            <v>-</v>
          </cell>
          <cell r="AD409" t="str">
            <v>-</v>
          </cell>
          <cell r="AE409" t="str">
            <v>-</v>
          </cell>
          <cell r="AF409" t="str">
            <v>-</v>
          </cell>
          <cell r="AG409">
            <v>0</v>
          </cell>
          <cell r="AH409">
            <v>0</v>
          </cell>
          <cell r="AJ409">
            <v>0</v>
          </cell>
          <cell r="AK409">
            <v>0</v>
          </cell>
          <cell r="AL409">
            <v>2.5099999999999998</v>
          </cell>
          <cell r="AM409">
            <v>2.5</v>
          </cell>
          <cell r="AN409">
            <v>0</v>
          </cell>
        </row>
        <row r="410">
          <cell r="A410" t="str">
            <v>冉洪林</v>
          </cell>
          <cell r="B410" t="str">
            <v>集团客户事业部</v>
          </cell>
          <cell r="C410">
            <v>42552</v>
          </cell>
          <cell r="D410">
            <v>42552</v>
          </cell>
          <cell r="E410">
            <v>42735</v>
          </cell>
          <cell r="F410">
            <v>42736</v>
          </cell>
          <cell r="G410">
            <v>42977</v>
          </cell>
          <cell r="H410">
            <v>43100</v>
          </cell>
          <cell r="I410">
            <v>1.9</v>
          </cell>
          <cell r="J410">
            <v>1.93</v>
          </cell>
          <cell r="K410" t="str">
            <v>是</v>
          </cell>
          <cell r="L410">
            <v>1</v>
          </cell>
          <cell r="M410">
            <v>5</v>
          </cell>
          <cell r="N410">
            <v>181</v>
          </cell>
          <cell r="O410">
            <v>0</v>
          </cell>
          <cell r="P410">
            <v>42917</v>
          </cell>
          <cell r="Q410">
            <v>183</v>
          </cell>
          <cell r="R410">
            <v>2.5099999999999998</v>
          </cell>
          <cell r="S410">
            <v>2.5099999999999998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 t="str">
            <v>-</v>
          </cell>
          <cell r="AA410" t="str">
            <v>-</v>
          </cell>
          <cell r="AB410" t="str">
            <v>-</v>
          </cell>
          <cell r="AC410" t="str">
            <v>-</v>
          </cell>
          <cell r="AD410" t="str">
            <v>-</v>
          </cell>
          <cell r="AE410" t="str">
            <v>-</v>
          </cell>
          <cell r="AF410" t="str">
            <v>-</v>
          </cell>
          <cell r="AG410">
            <v>0</v>
          </cell>
          <cell r="AH410">
            <v>0</v>
          </cell>
          <cell r="AJ410">
            <v>0</v>
          </cell>
          <cell r="AK410">
            <v>0</v>
          </cell>
          <cell r="AL410">
            <v>2.5099999999999998</v>
          </cell>
          <cell r="AM410">
            <v>2.5</v>
          </cell>
          <cell r="AN410">
            <v>0</v>
          </cell>
        </row>
        <row r="411">
          <cell r="A411" t="str">
            <v>汪小溪</v>
          </cell>
          <cell r="B411" t="str">
            <v>企业信息化营销服务中心/工业互联网中心</v>
          </cell>
          <cell r="C411">
            <v>42552</v>
          </cell>
          <cell r="D411">
            <v>42552</v>
          </cell>
          <cell r="E411">
            <v>42735</v>
          </cell>
          <cell r="F411">
            <v>42736</v>
          </cell>
          <cell r="G411">
            <v>42977</v>
          </cell>
          <cell r="H411">
            <v>43100</v>
          </cell>
          <cell r="I411">
            <v>1.9</v>
          </cell>
          <cell r="J411">
            <v>1.93</v>
          </cell>
          <cell r="K411" t="str">
            <v>是</v>
          </cell>
          <cell r="L411">
            <v>1</v>
          </cell>
          <cell r="M411">
            <v>5</v>
          </cell>
          <cell r="N411">
            <v>181</v>
          </cell>
          <cell r="O411">
            <v>0</v>
          </cell>
          <cell r="P411">
            <v>42917</v>
          </cell>
          <cell r="Q411">
            <v>183</v>
          </cell>
          <cell r="R411">
            <v>2.5099999999999998</v>
          </cell>
          <cell r="S411">
            <v>2.5099999999999998</v>
          </cell>
          <cell r="T411">
            <v>0</v>
          </cell>
          <cell r="U411">
            <v>0</v>
          </cell>
          <cell r="V411">
            <v>-3</v>
          </cell>
          <cell r="W411">
            <v>0</v>
          </cell>
          <cell r="X411">
            <v>0</v>
          </cell>
          <cell r="Y411">
            <v>3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 t="str">
            <v>-</v>
          </cell>
          <cell r="AE411" t="str">
            <v>-</v>
          </cell>
          <cell r="AF411" t="str">
            <v>-</v>
          </cell>
          <cell r="AG411">
            <v>0</v>
          </cell>
          <cell r="AH411">
            <v>0</v>
          </cell>
          <cell r="AJ411">
            <v>3</v>
          </cell>
          <cell r="AK411">
            <v>0</v>
          </cell>
          <cell r="AL411">
            <v>-0.49000000000000021</v>
          </cell>
          <cell r="AM411">
            <v>-0.5</v>
          </cell>
          <cell r="AN411">
            <v>0</v>
          </cell>
        </row>
        <row r="412">
          <cell r="A412" t="str">
            <v>陈谦</v>
          </cell>
          <cell r="B412" t="str">
            <v>网络运行维护部</v>
          </cell>
          <cell r="C412">
            <v>42552</v>
          </cell>
          <cell r="D412">
            <v>42552</v>
          </cell>
          <cell r="E412">
            <v>42735</v>
          </cell>
          <cell r="F412">
            <v>42736</v>
          </cell>
          <cell r="G412">
            <v>42977</v>
          </cell>
          <cell r="H412">
            <v>43100</v>
          </cell>
          <cell r="I412">
            <v>1.9</v>
          </cell>
          <cell r="J412">
            <v>1.93</v>
          </cell>
          <cell r="K412" t="str">
            <v>是</v>
          </cell>
          <cell r="L412">
            <v>1</v>
          </cell>
          <cell r="M412">
            <v>5</v>
          </cell>
          <cell r="N412">
            <v>181</v>
          </cell>
          <cell r="O412">
            <v>0</v>
          </cell>
          <cell r="P412">
            <v>42917</v>
          </cell>
          <cell r="Q412">
            <v>183</v>
          </cell>
          <cell r="R412">
            <v>2.5099999999999998</v>
          </cell>
          <cell r="S412">
            <v>2.5099999999999998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J412">
            <v>0</v>
          </cell>
          <cell r="AK412">
            <v>0</v>
          </cell>
          <cell r="AL412">
            <v>2.5099999999999998</v>
          </cell>
          <cell r="AM412">
            <v>2.5</v>
          </cell>
          <cell r="AN412">
            <v>0</v>
          </cell>
        </row>
        <row r="413">
          <cell r="A413" t="str">
            <v>欧彩娟</v>
          </cell>
          <cell r="B413" t="str">
            <v>城区分公司</v>
          </cell>
          <cell r="C413">
            <v>38047</v>
          </cell>
          <cell r="D413">
            <v>38261</v>
          </cell>
          <cell r="E413">
            <v>42735</v>
          </cell>
          <cell r="F413">
            <v>42736</v>
          </cell>
          <cell r="G413">
            <v>42977</v>
          </cell>
          <cell r="H413">
            <v>43100</v>
          </cell>
          <cell r="I413">
            <v>14.3</v>
          </cell>
          <cell r="J413">
            <v>13.68</v>
          </cell>
          <cell r="K413" t="str">
            <v>是</v>
          </cell>
          <cell r="L413">
            <v>13</v>
          </cell>
          <cell r="M413">
            <v>10</v>
          </cell>
          <cell r="S413">
            <v>10</v>
          </cell>
          <cell r="T413">
            <v>0</v>
          </cell>
          <cell r="U413">
            <v>6</v>
          </cell>
          <cell r="V413">
            <v>-2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2</v>
          </cell>
          <cell r="AD413">
            <v>1</v>
          </cell>
          <cell r="AE413">
            <v>5</v>
          </cell>
          <cell r="AF413">
            <v>0</v>
          </cell>
          <cell r="AG413">
            <v>0</v>
          </cell>
          <cell r="AH413">
            <v>1</v>
          </cell>
          <cell r="AJ413">
            <v>8</v>
          </cell>
          <cell r="AK413">
            <v>1</v>
          </cell>
          <cell r="AL413">
            <v>8</v>
          </cell>
          <cell r="AM413">
            <v>7</v>
          </cell>
          <cell r="AN413">
            <v>0</v>
          </cell>
        </row>
        <row r="414">
          <cell r="A414" t="str">
            <v>梁霞</v>
          </cell>
          <cell r="B414" t="str">
            <v>存量经营与大数据挖掘中心</v>
          </cell>
          <cell r="C414">
            <v>40547</v>
          </cell>
          <cell r="D414">
            <v>40547</v>
          </cell>
          <cell r="E414">
            <v>42735</v>
          </cell>
          <cell r="F414">
            <v>42736</v>
          </cell>
          <cell r="G414">
            <v>42977</v>
          </cell>
          <cell r="H414">
            <v>43100</v>
          </cell>
          <cell r="I414">
            <v>7.4</v>
          </cell>
          <cell r="J414">
            <v>7.42</v>
          </cell>
          <cell r="K414" t="str">
            <v>是</v>
          </cell>
          <cell r="L414">
            <v>6</v>
          </cell>
          <cell r="M414">
            <v>5</v>
          </cell>
          <cell r="S414">
            <v>5</v>
          </cell>
          <cell r="T414">
            <v>0</v>
          </cell>
          <cell r="U414">
            <v>5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2</v>
          </cell>
          <cell r="AE414">
            <v>1</v>
          </cell>
          <cell r="AF414">
            <v>2</v>
          </cell>
          <cell r="AG414">
            <v>0</v>
          </cell>
          <cell r="AH414">
            <v>0</v>
          </cell>
          <cell r="AJ414">
            <v>5</v>
          </cell>
          <cell r="AK414">
            <v>0</v>
          </cell>
          <cell r="AL414">
            <v>5</v>
          </cell>
          <cell r="AM414">
            <v>5</v>
          </cell>
          <cell r="AN414">
            <v>0</v>
          </cell>
        </row>
        <row r="415">
          <cell r="A415" t="str">
            <v>邓敏(小)</v>
          </cell>
          <cell r="B415" t="str">
            <v>互联网发展中心</v>
          </cell>
          <cell r="C415">
            <v>38808</v>
          </cell>
          <cell r="D415">
            <v>40168</v>
          </cell>
          <cell r="E415">
            <v>42735</v>
          </cell>
          <cell r="F415">
            <v>42736</v>
          </cell>
          <cell r="G415">
            <v>42977</v>
          </cell>
          <cell r="H415">
            <v>43100</v>
          </cell>
          <cell r="I415">
            <v>12.2</v>
          </cell>
          <cell r="J415">
            <v>8.4600000000000009</v>
          </cell>
          <cell r="K415" t="str">
            <v>是</v>
          </cell>
          <cell r="L415">
            <v>11</v>
          </cell>
          <cell r="M415">
            <v>10</v>
          </cell>
          <cell r="S415">
            <v>10</v>
          </cell>
          <cell r="T415">
            <v>0</v>
          </cell>
          <cell r="U415">
            <v>4.8</v>
          </cell>
          <cell r="V415">
            <v>-2.2000000000000002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</v>
          </cell>
          <cell r="AE415">
            <v>0</v>
          </cell>
          <cell r="AF415">
            <v>0</v>
          </cell>
          <cell r="AG415">
            <v>2</v>
          </cell>
          <cell r="AH415">
            <v>0</v>
          </cell>
          <cell r="AJ415">
            <v>7</v>
          </cell>
          <cell r="AK415">
            <v>0</v>
          </cell>
          <cell r="AL415">
            <v>7.8</v>
          </cell>
          <cell r="AM415">
            <v>7.8</v>
          </cell>
          <cell r="AN415">
            <v>0</v>
          </cell>
        </row>
        <row r="416">
          <cell r="A416" t="str">
            <v>林志君</v>
          </cell>
          <cell r="B416" t="str">
            <v>古镇分公司</v>
          </cell>
          <cell r="C416">
            <v>35339</v>
          </cell>
          <cell r="D416">
            <v>37073</v>
          </cell>
          <cell r="E416">
            <v>42735</v>
          </cell>
          <cell r="F416">
            <v>42736</v>
          </cell>
          <cell r="G416">
            <v>42977</v>
          </cell>
          <cell r="H416">
            <v>43100</v>
          </cell>
          <cell r="I416">
            <v>21.7</v>
          </cell>
          <cell r="J416">
            <v>16.940000000000001</v>
          </cell>
          <cell r="K416" t="str">
            <v>是</v>
          </cell>
          <cell r="L416">
            <v>21</v>
          </cell>
          <cell r="M416">
            <v>15</v>
          </cell>
          <cell r="S416">
            <v>15</v>
          </cell>
          <cell r="T416">
            <v>0</v>
          </cell>
          <cell r="U416">
            <v>6.8</v>
          </cell>
          <cell r="V416">
            <v>-13.2</v>
          </cell>
          <cell r="W416">
            <v>0</v>
          </cell>
          <cell r="X416">
            <v>3</v>
          </cell>
          <cell r="Y416">
            <v>2</v>
          </cell>
          <cell r="Z416">
            <v>6</v>
          </cell>
          <cell r="AA416">
            <v>4.5</v>
          </cell>
          <cell r="AB416">
            <v>1</v>
          </cell>
          <cell r="AC416">
            <v>0</v>
          </cell>
          <cell r="AD416">
            <v>0</v>
          </cell>
          <cell r="AE416">
            <v>1.5</v>
          </cell>
          <cell r="AF416">
            <v>1</v>
          </cell>
          <cell r="AG416">
            <v>1</v>
          </cell>
          <cell r="AH416">
            <v>0</v>
          </cell>
          <cell r="AJ416">
            <v>20</v>
          </cell>
          <cell r="AK416">
            <v>0</v>
          </cell>
          <cell r="AL416">
            <v>1.8000000000000007</v>
          </cell>
          <cell r="AM416">
            <v>1.8</v>
          </cell>
          <cell r="AN416">
            <v>0</v>
          </cell>
        </row>
        <row r="417">
          <cell r="A417" t="str">
            <v>吴婉红</v>
          </cell>
          <cell r="B417" t="str">
            <v>古镇分公司</v>
          </cell>
          <cell r="C417">
            <v>38139</v>
          </cell>
          <cell r="D417">
            <v>38139</v>
          </cell>
          <cell r="E417">
            <v>42735</v>
          </cell>
          <cell r="F417">
            <v>42736</v>
          </cell>
          <cell r="G417">
            <v>42977</v>
          </cell>
          <cell r="H417">
            <v>43100</v>
          </cell>
          <cell r="I417">
            <v>14</v>
          </cell>
          <cell r="J417">
            <v>14.02</v>
          </cell>
          <cell r="K417" t="str">
            <v>是</v>
          </cell>
          <cell r="L417">
            <v>13</v>
          </cell>
          <cell r="M417">
            <v>10</v>
          </cell>
          <cell r="S417">
            <v>10</v>
          </cell>
          <cell r="T417">
            <v>0</v>
          </cell>
          <cell r="U417">
            <v>10</v>
          </cell>
          <cell r="V417">
            <v>-4</v>
          </cell>
          <cell r="W417">
            <v>0</v>
          </cell>
          <cell r="X417">
            <v>4</v>
          </cell>
          <cell r="Y417">
            <v>0</v>
          </cell>
          <cell r="Z417">
            <v>1</v>
          </cell>
          <cell r="AA417">
            <v>0</v>
          </cell>
          <cell r="AB417">
            <v>1</v>
          </cell>
          <cell r="AC417">
            <v>3</v>
          </cell>
          <cell r="AD417">
            <v>2</v>
          </cell>
          <cell r="AE417">
            <v>3</v>
          </cell>
          <cell r="AF417">
            <v>0</v>
          </cell>
          <cell r="AG417">
            <v>0</v>
          </cell>
          <cell r="AH417">
            <v>5</v>
          </cell>
          <cell r="AJ417">
            <v>14</v>
          </cell>
          <cell r="AK417">
            <v>5</v>
          </cell>
          <cell r="AL417">
            <v>6</v>
          </cell>
          <cell r="AM417">
            <v>1</v>
          </cell>
          <cell r="AN417">
            <v>0</v>
          </cell>
        </row>
        <row r="418">
          <cell r="A418" t="str">
            <v>杨新花</v>
          </cell>
          <cell r="B418" t="str">
            <v>火炬开发区分公司</v>
          </cell>
          <cell r="C418">
            <v>38961</v>
          </cell>
          <cell r="D418">
            <v>39022</v>
          </cell>
          <cell r="E418">
            <v>42735</v>
          </cell>
          <cell r="F418">
            <v>42736</v>
          </cell>
          <cell r="G418">
            <v>42977</v>
          </cell>
          <cell r="H418">
            <v>43100</v>
          </cell>
          <cell r="I418">
            <v>11.8</v>
          </cell>
          <cell r="J418">
            <v>11.6</v>
          </cell>
          <cell r="K418" t="str">
            <v>是</v>
          </cell>
          <cell r="L418">
            <v>11</v>
          </cell>
          <cell r="M418">
            <v>10</v>
          </cell>
          <cell r="S418">
            <v>10</v>
          </cell>
          <cell r="T418">
            <v>0</v>
          </cell>
          <cell r="U418">
            <v>0.7</v>
          </cell>
          <cell r="V418">
            <v>-2.8</v>
          </cell>
          <cell r="W418">
            <v>0</v>
          </cell>
          <cell r="X418">
            <v>2.5</v>
          </cell>
          <cell r="Y418">
            <v>0</v>
          </cell>
          <cell r="Z418">
            <v>0</v>
          </cell>
          <cell r="AA418">
            <v>0</v>
          </cell>
          <cell r="AB418">
            <v>1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J418">
            <v>3.5</v>
          </cell>
          <cell r="AK418">
            <v>0</v>
          </cell>
          <cell r="AL418">
            <v>7.2</v>
          </cell>
          <cell r="AM418">
            <v>7.2</v>
          </cell>
          <cell r="AN418">
            <v>0</v>
          </cell>
        </row>
        <row r="419">
          <cell r="A419" t="str">
            <v>蔡晓云</v>
          </cell>
          <cell r="B419" t="str">
            <v>计划财务部</v>
          </cell>
          <cell r="C419">
            <v>37803</v>
          </cell>
          <cell r="D419">
            <v>38118</v>
          </cell>
          <cell r="E419">
            <v>42735</v>
          </cell>
          <cell r="F419">
            <v>42736</v>
          </cell>
          <cell r="G419">
            <v>42977</v>
          </cell>
          <cell r="H419">
            <v>43100</v>
          </cell>
          <cell r="I419">
            <v>14.9</v>
          </cell>
          <cell r="J419">
            <v>14.08</v>
          </cell>
          <cell r="K419" t="str">
            <v>是</v>
          </cell>
          <cell r="L419">
            <v>14</v>
          </cell>
          <cell r="M419">
            <v>10</v>
          </cell>
          <cell r="S419">
            <v>10</v>
          </cell>
          <cell r="T419">
            <v>0</v>
          </cell>
          <cell r="U419">
            <v>5</v>
          </cell>
          <cell r="V419">
            <v>5</v>
          </cell>
          <cell r="W419">
            <v>5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J419">
            <v>0</v>
          </cell>
          <cell r="AK419">
            <v>0</v>
          </cell>
          <cell r="AL419">
            <v>15</v>
          </cell>
          <cell r="AM419">
            <v>10</v>
          </cell>
          <cell r="AN419">
            <v>0</v>
          </cell>
        </row>
        <row r="420">
          <cell r="A420" t="str">
            <v>董结冰</v>
          </cell>
          <cell r="B420" t="str">
            <v>计划财务部</v>
          </cell>
          <cell r="C420">
            <v>34090</v>
          </cell>
          <cell r="D420">
            <v>37073</v>
          </cell>
          <cell r="E420">
            <v>42735</v>
          </cell>
          <cell r="F420">
            <v>42736</v>
          </cell>
          <cell r="G420">
            <v>42977</v>
          </cell>
          <cell r="H420">
            <v>43100</v>
          </cell>
          <cell r="I420">
            <v>25.1</v>
          </cell>
          <cell r="J420">
            <v>16.940000000000001</v>
          </cell>
          <cell r="K420" t="str">
            <v>是</v>
          </cell>
          <cell r="L420">
            <v>24</v>
          </cell>
          <cell r="M420">
            <v>15</v>
          </cell>
          <cell r="S420">
            <v>15</v>
          </cell>
          <cell r="T420">
            <v>0</v>
          </cell>
          <cell r="U420">
            <v>15</v>
          </cell>
          <cell r="V420">
            <v>0</v>
          </cell>
          <cell r="W420">
            <v>0</v>
          </cell>
          <cell r="X420">
            <v>0</v>
          </cell>
          <cell r="Y420">
            <v>3</v>
          </cell>
          <cell r="Z420">
            <v>1</v>
          </cell>
          <cell r="AA420">
            <v>1</v>
          </cell>
          <cell r="AB420">
            <v>0</v>
          </cell>
          <cell r="AC420">
            <v>1</v>
          </cell>
          <cell r="AD420">
            <v>0</v>
          </cell>
          <cell r="AE420">
            <v>9</v>
          </cell>
          <cell r="AF420">
            <v>0</v>
          </cell>
          <cell r="AG420">
            <v>0</v>
          </cell>
          <cell r="AH420">
            <v>0</v>
          </cell>
          <cell r="AJ420">
            <v>15</v>
          </cell>
          <cell r="AK420">
            <v>0</v>
          </cell>
          <cell r="AL420">
            <v>15</v>
          </cell>
          <cell r="AM420">
            <v>15</v>
          </cell>
          <cell r="AN420">
            <v>0</v>
          </cell>
        </row>
        <row r="421">
          <cell r="A421" t="str">
            <v>林倩嘉</v>
          </cell>
          <cell r="B421" t="str">
            <v>计划财务部</v>
          </cell>
          <cell r="C421">
            <v>37803</v>
          </cell>
          <cell r="D421">
            <v>39377</v>
          </cell>
          <cell r="E421">
            <v>42735</v>
          </cell>
          <cell r="F421">
            <v>42736</v>
          </cell>
          <cell r="G421">
            <v>42977</v>
          </cell>
          <cell r="H421">
            <v>43100</v>
          </cell>
          <cell r="I421">
            <v>14.9</v>
          </cell>
          <cell r="J421">
            <v>10.63</v>
          </cell>
          <cell r="K421" t="str">
            <v>是</v>
          </cell>
          <cell r="L421">
            <v>14</v>
          </cell>
          <cell r="M421">
            <v>10</v>
          </cell>
          <cell r="S421">
            <v>10</v>
          </cell>
          <cell r="T421">
            <v>0</v>
          </cell>
          <cell r="U421">
            <v>10</v>
          </cell>
          <cell r="V421">
            <v>10</v>
          </cell>
          <cell r="W421">
            <v>10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J421">
            <v>0</v>
          </cell>
          <cell r="AK421">
            <v>0</v>
          </cell>
          <cell r="AL421">
            <v>20</v>
          </cell>
          <cell r="AM421">
            <v>10</v>
          </cell>
          <cell r="AN421">
            <v>0</v>
          </cell>
        </row>
        <row r="422">
          <cell r="A422" t="str">
            <v>叶小娟</v>
          </cell>
          <cell r="B422" t="str">
            <v>计划财务部</v>
          </cell>
          <cell r="C422">
            <v>38899</v>
          </cell>
          <cell r="D422">
            <v>39335</v>
          </cell>
          <cell r="E422">
            <v>42735</v>
          </cell>
          <cell r="F422">
            <v>42736</v>
          </cell>
          <cell r="G422">
            <v>42977</v>
          </cell>
          <cell r="H422">
            <v>43100</v>
          </cell>
          <cell r="I422">
            <v>11.9</v>
          </cell>
          <cell r="J422">
            <v>10.74</v>
          </cell>
          <cell r="K422" t="str">
            <v>是</v>
          </cell>
          <cell r="L422">
            <v>11</v>
          </cell>
          <cell r="M422">
            <v>10</v>
          </cell>
          <cell r="S422">
            <v>10</v>
          </cell>
          <cell r="T422">
            <v>0</v>
          </cell>
          <cell r="U422">
            <v>5.5</v>
          </cell>
          <cell r="V422">
            <v>-0.5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6</v>
          </cell>
          <cell r="AF422">
            <v>0</v>
          </cell>
          <cell r="AG422">
            <v>0</v>
          </cell>
          <cell r="AH422">
            <v>0</v>
          </cell>
          <cell r="AJ422">
            <v>6</v>
          </cell>
          <cell r="AK422">
            <v>0</v>
          </cell>
          <cell r="AL422">
            <v>9.5</v>
          </cell>
          <cell r="AM422">
            <v>9.5</v>
          </cell>
          <cell r="AN422">
            <v>0</v>
          </cell>
        </row>
        <row r="423">
          <cell r="A423" t="str">
            <v>陈思艳</v>
          </cell>
          <cell r="B423" t="str">
            <v>计划财务部</v>
          </cell>
          <cell r="C423">
            <v>39142</v>
          </cell>
          <cell r="D423">
            <v>39873</v>
          </cell>
          <cell r="E423">
            <v>42735</v>
          </cell>
          <cell r="F423">
            <v>42736</v>
          </cell>
          <cell r="G423">
            <v>42977</v>
          </cell>
          <cell r="H423">
            <v>43100</v>
          </cell>
          <cell r="I423">
            <v>11.3</v>
          </cell>
          <cell r="J423">
            <v>9.27</v>
          </cell>
          <cell r="K423" t="str">
            <v>是</v>
          </cell>
          <cell r="L423">
            <v>10</v>
          </cell>
          <cell r="M423">
            <v>10</v>
          </cell>
          <cell r="N423">
            <v>59</v>
          </cell>
          <cell r="O423">
            <v>0.81</v>
          </cell>
          <cell r="P423">
            <v>42795</v>
          </cell>
          <cell r="Q423">
            <v>305</v>
          </cell>
          <cell r="R423">
            <v>8.36</v>
          </cell>
          <cell r="S423">
            <v>9.17</v>
          </cell>
          <cell r="T423">
            <v>0</v>
          </cell>
          <cell r="U423">
            <v>0</v>
          </cell>
          <cell r="V423">
            <v>-4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3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1</v>
          </cell>
          <cell r="AH423">
            <v>2</v>
          </cell>
          <cell r="AJ423">
            <v>4</v>
          </cell>
          <cell r="AK423">
            <v>2</v>
          </cell>
          <cell r="AL423">
            <v>5.17</v>
          </cell>
          <cell r="AM423">
            <v>3.2</v>
          </cell>
          <cell r="AN423">
            <v>0</v>
          </cell>
        </row>
        <row r="424">
          <cell r="A424" t="str">
            <v>陈燕梨</v>
          </cell>
          <cell r="B424" t="str">
            <v>客户服务部</v>
          </cell>
          <cell r="C424">
            <v>36039</v>
          </cell>
          <cell r="D424">
            <v>39309</v>
          </cell>
          <cell r="E424">
            <v>42735</v>
          </cell>
          <cell r="F424">
            <v>42736</v>
          </cell>
          <cell r="G424">
            <v>42977</v>
          </cell>
          <cell r="H424">
            <v>43100</v>
          </cell>
          <cell r="I424">
            <v>19.8</v>
          </cell>
          <cell r="J424">
            <v>10.81</v>
          </cell>
          <cell r="K424" t="str">
            <v>是</v>
          </cell>
          <cell r="L424">
            <v>19</v>
          </cell>
          <cell r="M424">
            <v>10</v>
          </cell>
          <cell r="S424">
            <v>10</v>
          </cell>
          <cell r="T424">
            <v>0</v>
          </cell>
          <cell r="U424">
            <v>3</v>
          </cell>
          <cell r="V424">
            <v>-3</v>
          </cell>
          <cell r="W424">
            <v>0</v>
          </cell>
          <cell r="X424">
            <v>3</v>
          </cell>
          <cell r="Y424">
            <v>3</v>
          </cell>
          <cell r="Z424">
            <v>0</v>
          </cell>
          <cell r="AA424" t="str">
            <v>-</v>
          </cell>
          <cell r="AB424" t="str">
            <v>-</v>
          </cell>
          <cell r="AC424" t="str">
            <v>-</v>
          </cell>
          <cell r="AD424" t="str">
            <v>-</v>
          </cell>
          <cell r="AE424" t="str">
            <v>-</v>
          </cell>
          <cell r="AF424" t="str">
            <v>-</v>
          </cell>
          <cell r="AG424">
            <v>0</v>
          </cell>
          <cell r="AH424">
            <v>0</v>
          </cell>
          <cell r="AJ424">
            <v>6</v>
          </cell>
          <cell r="AK424">
            <v>0</v>
          </cell>
          <cell r="AL424">
            <v>7</v>
          </cell>
          <cell r="AM424">
            <v>7</v>
          </cell>
          <cell r="AN424">
            <v>0</v>
          </cell>
        </row>
        <row r="425">
          <cell r="A425" t="str">
            <v>张慧A</v>
          </cell>
          <cell r="B425" t="str">
            <v>销售部</v>
          </cell>
          <cell r="C425">
            <v>37530</v>
          </cell>
          <cell r="D425">
            <v>39286</v>
          </cell>
          <cell r="E425">
            <v>42735</v>
          </cell>
          <cell r="F425">
            <v>42736</v>
          </cell>
          <cell r="G425">
            <v>42977</v>
          </cell>
          <cell r="H425">
            <v>43100</v>
          </cell>
          <cell r="I425">
            <v>15.7</v>
          </cell>
          <cell r="J425">
            <v>10.88</v>
          </cell>
          <cell r="K425" t="str">
            <v>是</v>
          </cell>
          <cell r="L425">
            <v>15</v>
          </cell>
          <cell r="M425">
            <v>10</v>
          </cell>
          <cell r="S425">
            <v>10</v>
          </cell>
          <cell r="T425">
            <v>0</v>
          </cell>
          <cell r="U425">
            <v>9</v>
          </cell>
          <cell r="V425">
            <v>-4</v>
          </cell>
          <cell r="W425">
            <v>0</v>
          </cell>
          <cell r="X425">
            <v>6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2</v>
          </cell>
          <cell r="AD425">
            <v>0</v>
          </cell>
          <cell r="AE425">
            <v>4</v>
          </cell>
          <cell r="AF425">
            <v>1</v>
          </cell>
          <cell r="AG425">
            <v>0</v>
          </cell>
          <cell r="AH425">
            <v>0</v>
          </cell>
          <cell r="AJ425">
            <v>13</v>
          </cell>
          <cell r="AK425">
            <v>0</v>
          </cell>
          <cell r="AL425">
            <v>6</v>
          </cell>
          <cell r="AM425">
            <v>6</v>
          </cell>
          <cell r="AN425">
            <v>0</v>
          </cell>
        </row>
        <row r="426">
          <cell r="A426" t="str">
            <v>廖宝珍</v>
          </cell>
          <cell r="B426" t="str">
            <v>计划财务部</v>
          </cell>
          <cell r="C426">
            <v>33756</v>
          </cell>
          <cell r="D426">
            <v>38425</v>
          </cell>
          <cell r="E426">
            <v>42735</v>
          </cell>
          <cell r="F426">
            <v>42736</v>
          </cell>
          <cell r="G426">
            <v>42977</v>
          </cell>
          <cell r="H426">
            <v>43100</v>
          </cell>
          <cell r="I426">
            <v>26</v>
          </cell>
          <cell r="J426">
            <v>13.24</v>
          </cell>
          <cell r="K426" t="str">
            <v>是</v>
          </cell>
          <cell r="L426">
            <v>25</v>
          </cell>
          <cell r="M426">
            <v>15</v>
          </cell>
          <cell r="S426">
            <v>15</v>
          </cell>
          <cell r="T426">
            <v>0</v>
          </cell>
          <cell r="U426">
            <v>15</v>
          </cell>
          <cell r="V426">
            <v>11</v>
          </cell>
          <cell r="W426">
            <v>11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4</v>
          </cell>
          <cell r="AF426">
            <v>0</v>
          </cell>
          <cell r="AG426">
            <v>0</v>
          </cell>
          <cell r="AH426">
            <v>0</v>
          </cell>
          <cell r="AJ426">
            <v>4</v>
          </cell>
          <cell r="AK426">
            <v>0</v>
          </cell>
          <cell r="AL426">
            <v>26</v>
          </cell>
          <cell r="AM426">
            <v>15</v>
          </cell>
          <cell r="AN426">
            <v>0</v>
          </cell>
        </row>
        <row r="427">
          <cell r="A427" t="str">
            <v>阮雪婷</v>
          </cell>
          <cell r="B427" t="str">
            <v>人力资源部</v>
          </cell>
          <cell r="C427">
            <v>40664</v>
          </cell>
          <cell r="D427">
            <v>40987</v>
          </cell>
          <cell r="E427">
            <v>42735</v>
          </cell>
          <cell r="F427">
            <v>42736</v>
          </cell>
          <cell r="G427">
            <v>42977</v>
          </cell>
          <cell r="H427">
            <v>43100</v>
          </cell>
          <cell r="I427">
            <v>7.1</v>
          </cell>
          <cell r="J427">
            <v>6.22</v>
          </cell>
          <cell r="K427" t="str">
            <v>是</v>
          </cell>
          <cell r="L427">
            <v>6</v>
          </cell>
          <cell r="M427">
            <v>5</v>
          </cell>
          <cell r="S427">
            <v>5</v>
          </cell>
          <cell r="T427">
            <v>0</v>
          </cell>
          <cell r="U427">
            <v>5</v>
          </cell>
          <cell r="V427">
            <v>-1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5</v>
          </cell>
          <cell r="AC427">
            <v>0</v>
          </cell>
          <cell r="AD427">
            <v>0</v>
          </cell>
          <cell r="AE427">
            <v>1</v>
          </cell>
          <cell r="AF427">
            <v>0</v>
          </cell>
          <cell r="AG427">
            <v>0</v>
          </cell>
          <cell r="AH427">
            <v>0</v>
          </cell>
          <cell r="AJ427">
            <v>6</v>
          </cell>
          <cell r="AK427">
            <v>0</v>
          </cell>
          <cell r="AL427">
            <v>7</v>
          </cell>
          <cell r="AM427">
            <v>7</v>
          </cell>
          <cell r="AN427">
            <v>3</v>
          </cell>
        </row>
        <row r="428">
          <cell r="A428" t="str">
            <v>文伟信</v>
          </cell>
          <cell r="B428" t="str">
            <v>三角分公司</v>
          </cell>
          <cell r="C428">
            <v>36290</v>
          </cell>
          <cell r="D428">
            <v>37073</v>
          </cell>
          <cell r="E428">
            <v>42735</v>
          </cell>
          <cell r="F428">
            <v>42736</v>
          </cell>
          <cell r="G428">
            <v>42977</v>
          </cell>
          <cell r="H428">
            <v>43100</v>
          </cell>
          <cell r="I428">
            <v>19.100000000000001</v>
          </cell>
          <cell r="J428">
            <v>16.940000000000001</v>
          </cell>
          <cell r="K428" t="str">
            <v>是</v>
          </cell>
          <cell r="L428">
            <v>18</v>
          </cell>
          <cell r="M428">
            <v>10</v>
          </cell>
          <cell r="S428">
            <v>10</v>
          </cell>
          <cell r="T428">
            <v>0</v>
          </cell>
          <cell r="U428">
            <v>9</v>
          </cell>
          <cell r="V428">
            <v>-10</v>
          </cell>
          <cell r="W428">
            <v>0</v>
          </cell>
          <cell r="X428">
            <v>0</v>
          </cell>
          <cell r="Y428">
            <v>0</v>
          </cell>
          <cell r="Z428">
            <v>4</v>
          </cell>
          <cell r="AA428">
            <v>3</v>
          </cell>
          <cell r="AB428">
            <v>2</v>
          </cell>
          <cell r="AC428">
            <v>9</v>
          </cell>
          <cell r="AD428">
            <v>1</v>
          </cell>
          <cell r="AE428" t="str">
            <v>-</v>
          </cell>
          <cell r="AF428" t="str">
            <v>-</v>
          </cell>
          <cell r="AG428">
            <v>0</v>
          </cell>
          <cell r="AH428">
            <v>0</v>
          </cell>
          <cell r="AJ428">
            <v>19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</row>
        <row r="429">
          <cell r="A429" t="str">
            <v>吴兰芬</v>
          </cell>
          <cell r="B429" t="str">
            <v>三角分公司</v>
          </cell>
          <cell r="C429">
            <v>37956</v>
          </cell>
          <cell r="D429">
            <v>37956</v>
          </cell>
          <cell r="E429">
            <v>42735</v>
          </cell>
          <cell r="F429">
            <v>42736</v>
          </cell>
          <cell r="G429">
            <v>42977</v>
          </cell>
          <cell r="H429">
            <v>43100</v>
          </cell>
          <cell r="I429">
            <v>14.5</v>
          </cell>
          <cell r="J429">
            <v>14.52</v>
          </cell>
          <cell r="K429" t="str">
            <v>是</v>
          </cell>
          <cell r="L429">
            <v>14</v>
          </cell>
          <cell r="M429">
            <v>10</v>
          </cell>
          <cell r="S429">
            <v>10</v>
          </cell>
          <cell r="T429">
            <v>0</v>
          </cell>
          <cell r="U429">
            <v>10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2</v>
          </cell>
          <cell r="AA429">
            <v>1</v>
          </cell>
          <cell r="AB429">
            <v>0</v>
          </cell>
          <cell r="AC429">
            <v>3</v>
          </cell>
          <cell r="AD429">
            <v>0</v>
          </cell>
          <cell r="AE429">
            <v>4</v>
          </cell>
          <cell r="AF429">
            <v>0</v>
          </cell>
          <cell r="AG429">
            <v>0</v>
          </cell>
          <cell r="AH429">
            <v>0</v>
          </cell>
          <cell r="AJ429">
            <v>10</v>
          </cell>
          <cell r="AK429">
            <v>0</v>
          </cell>
          <cell r="AL429">
            <v>10</v>
          </cell>
          <cell r="AM429">
            <v>10</v>
          </cell>
          <cell r="AN429">
            <v>0</v>
          </cell>
        </row>
        <row r="430">
          <cell r="A430" t="str">
            <v>梁月梅</v>
          </cell>
          <cell r="B430" t="str">
            <v>三乡分公司</v>
          </cell>
          <cell r="C430">
            <v>37956</v>
          </cell>
          <cell r="D430">
            <v>37956</v>
          </cell>
          <cell r="E430">
            <v>42735</v>
          </cell>
          <cell r="F430">
            <v>42736</v>
          </cell>
          <cell r="G430">
            <v>42977</v>
          </cell>
          <cell r="H430">
            <v>43100</v>
          </cell>
          <cell r="I430">
            <v>14.5</v>
          </cell>
          <cell r="J430">
            <v>14.52</v>
          </cell>
          <cell r="K430" t="str">
            <v>是</v>
          </cell>
          <cell r="L430">
            <v>14</v>
          </cell>
          <cell r="M430">
            <v>10</v>
          </cell>
          <cell r="S430">
            <v>10</v>
          </cell>
          <cell r="T430">
            <v>1</v>
          </cell>
          <cell r="U430">
            <v>7</v>
          </cell>
          <cell r="V430">
            <v>-5</v>
          </cell>
          <cell r="W430">
            <v>0</v>
          </cell>
          <cell r="X430">
            <v>1</v>
          </cell>
          <cell r="Y430">
            <v>2</v>
          </cell>
          <cell r="Z430">
            <v>2</v>
          </cell>
          <cell r="AA430">
            <v>1</v>
          </cell>
          <cell r="AB430">
            <v>2</v>
          </cell>
          <cell r="AC430">
            <v>1</v>
          </cell>
          <cell r="AD430">
            <v>0</v>
          </cell>
          <cell r="AE430">
            <v>0</v>
          </cell>
          <cell r="AF430">
            <v>3</v>
          </cell>
          <cell r="AG430">
            <v>0</v>
          </cell>
          <cell r="AH430">
            <v>0</v>
          </cell>
          <cell r="AJ430">
            <v>12</v>
          </cell>
          <cell r="AK430">
            <v>0</v>
          </cell>
          <cell r="AL430">
            <v>5</v>
          </cell>
          <cell r="AM430">
            <v>5</v>
          </cell>
          <cell r="AN430">
            <v>0</v>
          </cell>
        </row>
        <row r="431">
          <cell r="A431" t="str">
            <v>陈华玲</v>
          </cell>
          <cell r="B431" t="str">
            <v>沙溪移网销售公司</v>
          </cell>
          <cell r="C431">
            <v>40259</v>
          </cell>
          <cell r="D431">
            <v>40259</v>
          </cell>
          <cell r="E431">
            <v>42735</v>
          </cell>
          <cell r="F431">
            <v>42736</v>
          </cell>
          <cell r="G431">
            <v>42977</v>
          </cell>
          <cell r="H431">
            <v>43100</v>
          </cell>
          <cell r="I431">
            <v>8.1999999999999993</v>
          </cell>
          <cell r="J431">
            <v>8.2100000000000009</v>
          </cell>
          <cell r="K431" t="str">
            <v>是</v>
          </cell>
          <cell r="L431">
            <v>7</v>
          </cell>
          <cell r="M431">
            <v>5</v>
          </cell>
          <cell r="S431">
            <v>5</v>
          </cell>
          <cell r="T431">
            <v>0</v>
          </cell>
          <cell r="U431">
            <v>5</v>
          </cell>
          <cell r="V431">
            <v>1.5</v>
          </cell>
          <cell r="W431">
            <v>1.5</v>
          </cell>
          <cell r="X431">
            <v>1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0.5</v>
          </cell>
          <cell r="AD431">
            <v>0</v>
          </cell>
          <cell r="AE431">
            <v>2</v>
          </cell>
          <cell r="AF431">
            <v>0</v>
          </cell>
          <cell r="AG431">
            <v>0</v>
          </cell>
          <cell r="AH431">
            <v>0</v>
          </cell>
          <cell r="AJ431">
            <v>3.5</v>
          </cell>
          <cell r="AK431">
            <v>0</v>
          </cell>
          <cell r="AL431">
            <v>6.5</v>
          </cell>
          <cell r="AM431">
            <v>5</v>
          </cell>
          <cell r="AN431">
            <v>0</v>
          </cell>
        </row>
        <row r="432">
          <cell r="A432" t="str">
            <v>李永美</v>
          </cell>
          <cell r="B432" t="str">
            <v>市场部/业务支撑中心</v>
          </cell>
          <cell r="C432">
            <v>36770</v>
          </cell>
          <cell r="D432">
            <v>37956</v>
          </cell>
          <cell r="E432">
            <v>42735</v>
          </cell>
          <cell r="F432">
            <v>42736</v>
          </cell>
          <cell r="G432">
            <v>42977</v>
          </cell>
          <cell r="H432">
            <v>43100</v>
          </cell>
          <cell r="I432">
            <v>17.8</v>
          </cell>
          <cell r="J432">
            <v>14.52</v>
          </cell>
          <cell r="K432" t="str">
            <v>是</v>
          </cell>
          <cell r="L432">
            <v>17</v>
          </cell>
          <cell r="M432">
            <v>10</v>
          </cell>
          <cell r="S432">
            <v>10</v>
          </cell>
          <cell r="T432">
            <v>0</v>
          </cell>
          <cell r="U432">
            <v>4</v>
          </cell>
          <cell r="V432">
            <v>0</v>
          </cell>
          <cell r="W432">
            <v>0</v>
          </cell>
          <cell r="X432">
            <v>2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2</v>
          </cell>
          <cell r="AH432">
            <v>0</v>
          </cell>
          <cell r="AJ432">
            <v>4</v>
          </cell>
          <cell r="AK432">
            <v>0</v>
          </cell>
          <cell r="AL432">
            <v>10</v>
          </cell>
          <cell r="AM432">
            <v>10</v>
          </cell>
          <cell r="AN432">
            <v>0</v>
          </cell>
        </row>
        <row r="433">
          <cell r="A433" t="str">
            <v>林丽铭</v>
          </cell>
          <cell r="B433" t="str">
            <v>市场部/业务支撑中心</v>
          </cell>
          <cell r="C433">
            <v>34090</v>
          </cell>
          <cell r="D433">
            <v>37073</v>
          </cell>
          <cell r="E433">
            <v>42735</v>
          </cell>
          <cell r="F433">
            <v>42736</v>
          </cell>
          <cell r="G433">
            <v>42977</v>
          </cell>
          <cell r="H433">
            <v>43100</v>
          </cell>
          <cell r="I433">
            <v>25.1</v>
          </cell>
          <cell r="J433">
            <v>16.940000000000001</v>
          </cell>
          <cell r="K433" t="str">
            <v>是</v>
          </cell>
          <cell r="L433">
            <v>24</v>
          </cell>
          <cell r="M433">
            <v>15</v>
          </cell>
          <cell r="S433">
            <v>15</v>
          </cell>
          <cell r="T433">
            <v>0</v>
          </cell>
          <cell r="U433">
            <v>15</v>
          </cell>
          <cell r="V433">
            <v>1</v>
          </cell>
          <cell r="W433">
            <v>1</v>
          </cell>
          <cell r="X433">
            <v>3</v>
          </cell>
          <cell r="Y433">
            <v>3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2</v>
          </cell>
          <cell r="AE433">
            <v>6</v>
          </cell>
          <cell r="AF433">
            <v>0</v>
          </cell>
          <cell r="AG433">
            <v>0</v>
          </cell>
          <cell r="AH433">
            <v>0</v>
          </cell>
          <cell r="AJ433">
            <v>14</v>
          </cell>
          <cell r="AK433">
            <v>0</v>
          </cell>
          <cell r="AL433">
            <v>16</v>
          </cell>
          <cell r="AM433">
            <v>15</v>
          </cell>
          <cell r="AN433">
            <v>0</v>
          </cell>
        </row>
        <row r="434">
          <cell r="A434" t="str">
            <v>夏远航</v>
          </cell>
          <cell r="B434" t="str">
            <v>市场部/业务支撑中心</v>
          </cell>
          <cell r="C434">
            <v>37316</v>
          </cell>
          <cell r="D434">
            <v>40014</v>
          </cell>
          <cell r="E434">
            <v>42735</v>
          </cell>
          <cell r="F434">
            <v>42736</v>
          </cell>
          <cell r="G434">
            <v>42977</v>
          </cell>
          <cell r="H434">
            <v>43100</v>
          </cell>
          <cell r="I434">
            <v>16.3</v>
          </cell>
          <cell r="J434">
            <v>8.8800000000000008</v>
          </cell>
          <cell r="K434" t="str">
            <v>是</v>
          </cell>
          <cell r="L434">
            <v>15</v>
          </cell>
          <cell r="M434">
            <v>10</v>
          </cell>
          <cell r="S434">
            <v>10</v>
          </cell>
          <cell r="T434">
            <v>0</v>
          </cell>
          <cell r="U434">
            <v>5</v>
          </cell>
          <cell r="V434">
            <v>-2</v>
          </cell>
          <cell r="W434">
            <v>0</v>
          </cell>
          <cell r="X434">
            <v>0</v>
          </cell>
          <cell r="Y434">
            <v>0</v>
          </cell>
          <cell r="Z434">
            <v>7</v>
          </cell>
          <cell r="AA434" t="str">
            <v>-</v>
          </cell>
          <cell r="AB434" t="str">
            <v>-</v>
          </cell>
          <cell r="AC434" t="str">
            <v>-</v>
          </cell>
          <cell r="AD434" t="str">
            <v>-</v>
          </cell>
          <cell r="AE434" t="str">
            <v>-</v>
          </cell>
          <cell r="AF434" t="str">
            <v>-</v>
          </cell>
          <cell r="AG434">
            <v>0</v>
          </cell>
          <cell r="AH434">
            <v>0</v>
          </cell>
          <cell r="AJ434">
            <v>7</v>
          </cell>
          <cell r="AK434">
            <v>0</v>
          </cell>
          <cell r="AL434">
            <v>8</v>
          </cell>
          <cell r="AM434">
            <v>8</v>
          </cell>
          <cell r="AN434">
            <v>0</v>
          </cell>
        </row>
        <row r="435">
          <cell r="A435" t="str">
            <v>吴凤群</v>
          </cell>
          <cell r="B435" t="str">
            <v>坦洲神湾移网销售公司</v>
          </cell>
          <cell r="C435">
            <v>38215</v>
          </cell>
          <cell r="D435">
            <v>38215</v>
          </cell>
          <cell r="E435">
            <v>42735</v>
          </cell>
          <cell r="F435">
            <v>42736</v>
          </cell>
          <cell r="G435">
            <v>42977</v>
          </cell>
          <cell r="H435">
            <v>43100</v>
          </cell>
          <cell r="I435">
            <v>13.8</v>
          </cell>
          <cell r="J435">
            <v>13.81</v>
          </cell>
          <cell r="K435" t="str">
            <v>是</v>
          </cell>
          <cell r="L435">
            <v>13</v>
          </cell>
          <cell r="M435">
            <v>10</v>
          </cell>
          <cell r="S435">
            <v>10</v>
          </cell>
          <cell r="T435">
            <v>0</v>
          </cell>
          <cell r="U435">
            <v>10</v>
          </cell>
          <cell r="V435">
            <v>1.5</v>
          </cell>
          <cell r="W435">
            <v>1.5</v>
          </cell>
          <cell r="X435">
            <v>1</v>
          </cell>
          <cell r="Y435">
            <v>4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3.5</v>
          </cell>
          <cell r="AH435">
            <v>0</v>
          </cell>
          <cell r="AJ435">
            <v>8.5</v>
          </cell>
          <cell r="AK435">
            <v>0</v>
          </cell>
          <cell r="AL435">
            <v>11.5</v>
          </cell>
          <cell r="AM435">
            <v>10</v>
          </cell>
          <cell r="AN435">
            <v>0</v>
          </cell>
        </row>
        <row r="436">
          <cell r="A436" t="str">
            <v>陈剑云</v>
          </cell>
          <cell r="B436" t="str">
            <v>人力资源部</v>
          </cell>
          <cell r="C436">
            <v>37377</v>
          </cell>
          <cell r="D436">
            <v>37377</v>
          </cell>
          <cell r="E436">
            <v>42735</v>
          </cell>
          <cell r="F436">
            <v>42736</v>
          </cell>
          <cell r="G436">
            <v>42977</v>
          </cell>
          <cell r="H436">
            <v>43100</v>
          </cell>
          <cell r="I436">
            <v>16.100000000000001</v>
          </cell>
          <cell r="J436">
            <v>16.11</v>
          </cell>
          <cell r="K436" t="str">
            <v>是</v>
          </cell>
          <cell r="L436">
            <v>15</v>
          </cell>
          <cell r="M436">
            <v>10</v>
          </cell>
          <cell r="S436">
            <v>10</v>
          </cell>
          <cell r="T436">
            <v>0</v>
          </cell>
          <cell r="U436">
            <v>10</v>
          </cell>
          <cell r="V436">
            <v>2</v>
          </cell>
          <cell r="W436">
            <v>2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1</v>
          </cell>
          <cell r="AD436">
            <v>2</v>
          </cell>
          <cell r="AE436">
            <v>2</v>
          </cell>
          <cell r="AF436">
            <v>2</v>
          </cell>
          <cell r="AG436">
            <v>1</v>
          </cell>
          <cell r="AH436">
            <v>0</v>
          </cell>
          <cell r="AJ436">
            <v>8</v>
          </cell>
          <cell r="AK436">
            <v>0</v>
          </cell>
          <cell r="AL436">
            <v>12</v>
          </cell>
          <cell r="AM436">
            <v>10</v>
          </cell>
          <cell r="AN436">
            <v>0</v>
          </cell>
        </row>
        <row r="437">
          <cell r="A437" t="str">
            <v>樊泽林</v>
          </cell>
          <cell r="B437" t="str">
            <v>网络建设部</v>
          </cell>
          <cell r="C437">
            <v>32568</v>
          </cell>
          <cell r="D437">
            <v>37073</v>
          </cell>
          <cell r="E437">
            <v>42735</v>
          </cell>
          <cell r="F437">
            <v>42736</v>
          </cell>
          <cell r="G437">
            <v>42977</v>
          </cell>
          <cell r="H437">
            <v>43100</v>
          </cell>
          <cell r="I437">
            <v>29.3</v>
          </cell>
          <cell r="J437">
            <v>16.940000000000001</v>
          </cell>
          <cell r="K437" t="str">
            <v>是</v>
          </cell>
          <cell r="L437">
            <v>28</v>
          </cell>
          <cell r="M437">
            <v>15</v>
          </cell>
          <cell r="S437">
            <v>15</v>
          </cell>
          <cell r="T437">
            <v>0</v>
          </cell>
          <cell r="U437">
            <v>13</v>
          </cell>
          <cell r="V437">
            <v>-2</v>
          </cell>
          <cell r="W437">
            <v>0</v>
          </cell>
          <cell r="X437">
            <v>0</v>
          </cell>
          <cell r="Y437">
            <v>10</v>
          </cell>
          <cell r="Z437">
            <v>5</v>
          </cell>
          <cell r="AA437" t="str">
            <v>-</v>
          </cell>
          <cell r="AB437" t="str">
            <v>-</v>
          </cell>
          <cell r="AC437" t="str">
            <v>-</v>
          </cell>
          <cell r="AD437" t="str">
            <v>-</v>
          </cell>
          <cell r="AE437" t="str">
            <v>-</v>
          </cell>
          <cell r="AF437" t="str">
            <v>-</v>
          </cell>
          <cell r="AG437">
            <v>0</v>
          </cell>
          <cell r="AH437">
            <v>0</v>
          </cell>
          <cell r="AJ437">
            <v>15</v>
          </cell>
          <cell r="AK437">
            <v>0</v>
          </cell>
          <cell r="AL437">
            <v>13</v>
          </cell>
          <cell r="AM437">
            <v>13</v>
          </cell>
          <cell r="AN437">
            <v>0</v>
          </cell>
        </row>
        <row r="438">
          <cell r="A438" t="str">
            <v>谢瑞华</v>
          </cell>
          <cell r="B438" t="str">
            <v>网络建设部</v>
          </cell>
          <cell r="C438">
            <v>35765</v>
          </cell>
          <cell r="D438">
            <v>37117</v>
          </cell>
          <cell r="E438">
            <v>42735</v>
          </cell>
          <cell r="F438">
            <v>42736</v>
          </cell>
          <cell r="G438">
            <v>42977</v>
          </cell>
          <cell r="H438">
            <v>43100</v>
          </cell>
          <cell r="I438">
            <v>20.5</v>
          </cell>
          <cell r="J438">
            <v>16.82</v>
          </cell>
          <cell r="K438" t="str">
            <v>是</v>
          </cell>
          <cell r="L438">
            <v>20</v>
          </cell>
          <cell r="M438">
            <v>15</v>
          </cell>
          <cell r="N438">
            <v>334</v>
          </cell>
          <cell r="O438">
            <v>9.15</v>
          </cell>
          <cell r="P438">
            <v>43070</v>
          </cell>
          <cell r="Q438">
            <v>30</v>
          </cell>
          <cell r="R438">
            <v>1.23</v>
          </cell>
          <cell r="S438">
            <v>10.38</v>
          </cell>
          <cell r="T438">
            <v>0</v>
          </cell>
          <cell r="U438">
            <v>8</v>
          </cell>
          <cell r="V438">
            <v>-1.5</v>
          </cell>
          <cell r="W438">
            <v>0</v>
          </cell>
          <cell r="X438">
            <v>2</v>
          </cell>
          <cell r="Y438">
            <v>0</v>
          </cell>
          <cell r="Z438">
            <v>0</v>
          </cell>
          <cell r="AA438">
            <v>0.5</v>
          </cell>
          <cell r="AB438">
            <v>0</v>
          </cell>
          <cell r="AC438">
            <v>0</v>
          </cell>
          <cell r="AD438">
            <v>2</v>
          </cell>
          <cell r="AE438">
            <v>4</v>
          </cell>
          <cell r="AF438">
            <v>1</v>
          </cell>
          <cell r="AG438">
            <v>0</v>
          </cell>
          <cell r="AH438">
            <v>3</v>
          </cell>
          <cell r="AJ438">
            <v>9.5</v>
          </cell>
          <cell r="AK438">
            <v>3</v>
          </cell>
          <cell r="AL438">
            <v>8.8800000000000008</v>
          </cell>
          <cell r="AM438">
            <v>5.9</v>
          </cell>
          <cell r="AN438">
            <v>0</v>
          </cell>
        </row>
        <row r="439">
          <cell r="A439" t="str">
            <v>陈红霞</v>
          </cell>
          <cell r="B439" t="str">
            <v>网络运行维护部</v>
          </cell>
          <cell r="C439">
            <v>38231</v>
          </cell>
          <cell r="D439">
            <v>39618</v>
          </cell>
          <cell r="E439">
            <v>42735</v>
          </cell>
          <cell r="F439">
            <v>42736</v>
          </cell>
          <cell r="G439">
            <v>42977</v>
          </cell>
          <cell r="H439">
            <v>43100</v>
          </cell>
          <cell r="I439">
            <v>13.8</v>
          </cell>
          <cell r="J439">
            <v>9.9700000000000006</v>
          </cell>
          <cell r="K439" t="str">
            <v>是</v>
          </cell>
          <cell r="L439">
            <v>13</v>
          </cell>
          <cell r="M439">
            <v>10</v>
          </cell>
          <cell r="S439">
            <v>10</v>
          </cell>
          <cell r="T439">
            <v>0</v>
          </cell>
          <cell r="U439">
            <v>10</v>
          </cell>
          <cell r="V439">
            <v>-1</v>
          </cell>
          <cell r="W439">
            <v>0</v>
          </cell>
          <cell r="X439">
            <v>4</v>
          </cell>
          <cell r="Y439">
            <v>2</v>
          </cell>
          <cell r="Z439">
            <v>0</v>
          </cell>
          <cell r="AA439">
            <v>0</v>
          </cell>
          <cell r="AB439">
            <v>3</v>
          </cell>
          <cell r="AC439">
            <v>1</v>
          </cell>
          <cell r="AD439">
            <v>1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J439">
            <v>11</v>
          </cell>
          <cell r="AK439">
            <v>0</v>
          </cell>
          <cell r="AL439">
            <v>9</v>
          </cell>
          <cell r="AM439">
            <v>9</v>
          </cell>
          <cell r="AN439">
            <v>0</v>
          </cell>
        </row>
        <row r="440">
          <cell r="A440" t="str">
            <v>胡勇江</v>
          </cell>
          <cell r="B440" t="str">
            <v>网络运行维护部</v>
          </cell>
          <cell r="C440">
            <v>37043</v>
          </cell>
          <cell r="D440">
            <v>38271</v>
          </cell>
          <cell r="E440">
            <v>42735</v>
          </cell>
          <cell r="F440">
            <v>42736</v>
          </cell>
          <cell r="G440">
            <v>42977</v>
          </cell>
          <cell r="H440">
            <v>43100</v>
          </cell>
          <cell r="I440">
            <v>17</v>
          </cell>
          <cell r="J440">
            <v>13.66</v>
          </cell>
          <cell r="K440" t="str">
            <v>是</v>
          </cell>
          <cell r="L440">
            <v>16</v>
          </cell>
          <cell r="M440">
            <v>10</v>
          </cell>
          <cell r="S440">
            <v>10</v>
          </cell>
          <cell r="T440">
            <v>0</v>
          </cell>
          <cell r="U440">
            <v>10</v>
          </cell>
          <cell r="V440">
            <v>5</v>
          </cell>
          <cell r="W440">
            <v>5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5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J440">
            <v>5</v>
          </cell>
          <cell r="AK440">
            <v>0</v>
          </cell>
          <cell r="AL440">
            <v>15</v>
          </cell>
          <cell r="AM440">
            <v>10</v>
          </cell>
          <cell r="AN440">
            <v>0</v>
          </cell>
        </row>
        <row r="441">
          <cell r="A441" t="str">
            <v>刘力平</v>
          </cell>
          <cell r="B441" t="str">
            <v>网络运行维护部</v>
          </cell>
          <cell r="C441">
            <v>38808</v>
          </cell>
          <cell r="D441">
            <v>39888</v>
          </cell>
          <cell r="E441">
            <v>42735</v>
          </cell>
          <cell r="F441">
            <v>42736</v>
          </cell>
          <cell r="G441">
            <v>42977</v>
          </cell>
          <cell r="H441">
            <v>43100</v>
          </cell>
          <cell r="I441">
            <v>12.2</v>
          </cell>
          <cell r="J441">
            <v>9.23</v>
          </cell>
          <cell r="K441" t="str">
            <v>是</v>
          </cell>
          <cell r="L441">
            <v>11</v>
          </cell>
          <cell r="M441">
            <v>10</v>
          </cell>
          <cell r="S441">
            <v>10</v>
          </cell>
          <cell r="T441">
            <v>0</v>
          </cell>
          <cell r="U441">
            <v>5.8</v>
          </cell>
          <cell r="V441">
            <v>-5.2</v>
          </cell>
          <cell r="W441">
            <v>0</v>
          </cell>
          <cell r="X441">
            <v>1</v>
          </cell>
          <cell r="Y441">
            <v>0</v>
          </cell>
          <cell r="Z441">
            <v>10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J441">
            <v>11</v>
          </cell>
          <cell r="AK441">
            <v>0</v>
          </cell>
          <cell r="AL441">
            <v>4.8</v>
          </cell>
          <cell r="AM441">
            <v>4.8</v>
          </cell>
          <cell r="AN441">
            <v>0</v>
          </cell>
        </row>
        <row r="442">
          <cell r="A442" t="str">
            <v>郭均宇</v>
          </cell>
          <cell r="B442" t="str">
            <v>网络运行维护部</v>
          </cell>
          <cell r="C442">
            <v>39264</v>
          </cell>
          <cell r="D442">
            <v>39365</v>
          </cell>
          <cell r="E442">
            <v>42735</v>
          </cell>
          <cell r="F442">
            <v>42736</v>
          </cell>
          <cell r="G442">
            <v>42977</v>
          </cell>
          <cell r="H442">
            <v>43100</v>
          </cell>
          <cell r="I442">
            <v>10.9</v>
          </cell>
          <cell r="J442">
            <v>10.66</v>
          </cell>
          <cell r="K442" t="str">
            <v>是</v>
          </cell>
          <cell r="L442">
            <v>10</v>
          </cell>
          <cell r="M442">
            <v>10</v>
          </cell>
          <cell r="N442">
            <v>181</v>
          </cell>
          <cell r="O442">
            <v>2.48</v>
          </cell>
          <cell r="P442">
            <v>42917</v>
          </cell>
          <cell r="Q442">
            <v>183</v>
          </cell>
          <cell r="R442">
            <v>5.01</v>
          </cell>
          <cell r="S442">
            <v>7.49</v>
          </cell>
          <cell r="T442">
            <v>0</v>
          </cell>
          <cell r="U442">
            <v>4</v>
          </cell>
          <cell r="V442">
            <v>1</v>
          </cell>
          <cell r="W442">
            <v>1</v>
          </cell>
          <cell r="X442">
            <v>0</v>
          </cell>
          <cell r="Y442">
            <v>0</v>
          </cell>
          <cell r="Z442">
            <v>1</v>
          </cell>
          <cell r="AA442">
            <v>0</v>
          </cell>
          <cell r="AB442">
            <v>1</v>
          </cell>
          <cell r="AC442">
            <v>0</v>
          </cell>
          <cell r="AD442">
            <v>0</v>
          </cell>
          <cell r="AE442">
            <v>0</v>
          </cell>
          <cell r="AF442">
            <v>1</v>
          </cell>
          <cell r="AG442">
            <v>0</v>
          </cell>
          <cell r="AH442">
            <v>1</v>
          </cell>
          <cell r="AJ442">
            <v>3</v>
          </cell>
          <cell r="AK442">
            <v>1</v>
          </cell>
          <cell r="AL442">
            <v>8.49</v>
          </cell>
          <cell r="AM442">
            <v>6.5</v>
          </cell>
          <cell r="AN442">
            <v>0</v>
          </cell>
        </row>
        <row r="443">
          <cell r="A443" t="str">
            <v>高俊坚</v>
          </cell>
          <cell r="B443" t="str">
            <v>网络综合部</v>
          </cell>
          <cell r="C443">
            <v>40483</v>
          </cell>
          <cell r="D443">
            <v>40521</v>
          </cell>
          <cell r="E443">
            <v>42735</v>
          </cell>
          <cell r="F443">
            <v>42736</v>
          </cell>
          <cell r="G443">
            <v>42977</v>
          </cell>
          <cell r="H443">
            <v>43100</v>
          </cell>
          <cell r="I443">
            <v>7.6</v>
          </cell>
          <cell r="J443">
            <v>7.49</v>
          </cell>
          <cell r="K443" t="str">
            <v>是</v>
          </cell>
          <cell r="L443">
            <v>7</v>
          </cell>
          <cell r="M443">
            <v>5</v>
          </cell>
          <cell r="S443">
            <v>5</v>
          </cell>
          <cell r="T443">
            <v>0</v>
          </cell>
          <cell r="U443">
            <v>3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2</v>
          </cell>
          <cell r="AF443">
            <v>1</v>
          </cell>
          <cell r="AG443">
            <v>0</v>
          </cell>
          <cell r="AH443">
            <v>1</v>
          </cell>
          <cell r="AJ443">
            <v>3</v>
          </cell>
          <cell r="AK443">
            <v>1</v>
          </cell>
          <cell r="AL443">
            <v>5</v>
          </cell>
          <cell r="AM443">
            <v>4</v>
          </cell>
          <cell r="AN443">
            <v>0</v>
          </cell>
        </row>
        <row r="444">
          <cell r="A444" t="str">
            <v>钟继军</v>
          </cell>
          <cell r="B444" t="str">
            <v>网络综合部</v>
          </cell>
          <cell r="C444">
            <v>29281</v>
          </cell>
          <cell r="D444">
            <v>37895</v>
          </cell>
          <cell r="E444">
            <v>42735</v>
          </cell>
          <cell r="F444">
            <v>42736</v>
          </cell>
          <cell r="G444">
            <v>42977</v>
          </cell>
          <cell r="H444">
            <v>43100</v>
          </cell>
          <cell r="I444">
            <v>38.299999999999997</v>
          </cell>
          <cell r="J444">
            <v>14.69</v>
          </cell>
          <cell r="K444" t="str">
            <v>是</v>
          </cell>
          <cell r="L444">
            <v>37</v>
          </cell>
          <cell r="M444">
            <v>15</v>
          </cell>
          <cell r="S444">
            <v>15</v>
          </cell>
          <cell r="T444">
            <v>0</v>
          </cell>
          <cell r="U444">
            <v>2</v>
          </cell>
          <cell r="V444">
            <v>-12</v>
          </cell>
          <cell r="W444">
            <v>0</v>
          </cell>
          <cell r="X444">
            <v>9</v>
          </cell>
          <cell r="Y444">
            <v>2</v>
          </cell>
          <cell r="Z444">
            <v>0</v>
          </cell>
          <cell r="AA444">
            <v>0</v>
          </cell>
          <cell r="AB444">
            <v>3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J444">
            <v>14</v>
          </cell>
          <cell r="AK444">
            <v>0</v>
          </cell>
          <cell r="AL444">
            <v>3</v>
          </cell>
          <cell r="AM444">
            <v>3</v>
          </cell>
          <cell r="AN444">
            <v>0</v>
          </cell>
        </row>
        <row r="445">
          <cell r="A445" t="str">
            <v>欧阳峰</v>
          </cell>
          <cell r="B445" t="str">
            <v>网络综合部</v>
          </cell>
          <cell r="C445">
            <v>37405</v>
          </cell>
          <cell r="D445">
            <v>37405</v>
          </cell>
          <cell r="E445">
            <v>42735</v>
          </cell>
          <cell r="F445">
            <v>42736</v>
          </cell>
          <cell r="G445">
            <v>42977</v>
          </cell>
          <cell r="H445">
            <v>43100</v>
          </cell>
          <cell r="I445">
            <v>16</v>
          </cell>
          <cell r="J445">
            <v>16.03</v>
          </cell>
          <cell r="K445" t="str">
            <v>是</v>
          </cell>
          <cell r="L445">
            <v>15</v>
          </cell>
          <cell r="M445">
            <v>10</v>
          </cell>
          <cell r="S445">
            <v>10</v>
          </cell>
          <cell r="T445">
            <v>0</v>
          </cell>
          <cell r="U445">
            <v>4</v>
          </cell>
          <cell r="V445">
            <v>-5</v>
          </cell>
          <cell r="W445">
            <v>0</v>
          </cell>
          <cell r="X445">
            <v>9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J445">
            <v>9</v>
          </cell>
          <cell r="AK445">
            <v>0</v>
          </cell>
          <cell r="AL445">
            <v>5</v>
          </cell>
          <cell r="AM445">
            <v>5</v>
          </cell>
          <cell r="AN445">
            <v>0</v>
          </cell>
        </row>
        <row r="446">
          <cell r="A446" t="str">
            <v>钟莹珊</v>
          </cell>
          <cell r="B446" t="str">
            <v>小榄分公司</v>
          </cell>
          <cell r="C446">
            <v>40210</v>
          </cell>
          <cell r="D446">
            <v>40588</v>
          </cell>
          <cell r="E446">
            <v>42735</v>
          </cell>
          <cell r="F446">
            <v>42736</v>
          </cell>
          <cell r="G446">
            <v>42977</v>
          </cell>
          <cell r="H446">
            <v>43100</v>
          </cell>
          <cell r="I446">
            <v>8.3000000000000007</v>
          </cell>
          <cell r="J446">
            <v>7.31</v>
          </cell>
          <cell r="K446" t="str">
            <v>是</v>
          </cell>
          <cell r="L446">
            <v>7</v>
          </cell>
          <cell r="M446">
            <v>5</v>
          </cell>
          <cell r="S446">
            <v>5</v>
          </cell>
          <cell r="T446">
            <v>0</v>
          </cell>
          <cell r="U446">
            <v>5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5</v>
          </cell>
          <cell r="AE446">
            <v>0</v>
          </cell>
          <cell r="AF446">
            <v>0</v>
          </cell>
          <cell r="AG446">
            <v>0</v>
          </cell>
          <cell r="AH446">
            <v>3</v>
          </cell>
          <cell r="AJ446">
            <v>5</v>
          </cell>
          <cell r="AK446">
            <v>3</v>
          </cell>
          <cell r="AL446">
            <v>5</v>
          </cell>
          <cell r="AM446">
            <v>2</v>
          </cell>
          <cell r="AN446">
            <v>0</v>
          </cell>
        </row>
        <row r="447">
          <cell r="A447" t="str">
            <v>谢梅钰</v>
          </cell>
          <cell r="B447" t="str">
            <v>信息化服务中心</v>
          </cell>
          <cell r="C447">
            <v>38200</v>
          </cell>
          <cell r="D447">
            <v>38499</v>
          </cell>
          <cell r="E447">
            <v>42735</v>
          </cell>
          <cell r="F447">
            <v>42736</v>
          </cell>
          <cell r="G447">
            <v>42977</v>
          </cell>
          <cell r="H447">
            <v>43100</v>
          </cell>
          <cell r="I447">
            <v>13.9</v>
          </cell>
          <cell r="J447">
            <v>13.03</v>
          </cell>
          <cell r="K447" t="str">
            <v>是</v>
          </cell>
          <cell r="L447">
            <v>13</v>
          </cell>
          <cell r="M447">
            <v>10</v>
          </cell>
          <cell r="S447">
            <v>10</v>
          </cell>
          <cell r="T447">
            <v>1</v>
          </cell>
          <cell r="U447">
            <v>9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4</v>
          </cell>
          <cell r="AB447">
            <v>0</v>
          </cell>
          <cell r="AC447">
            <v>0</v>
          </cell>
          <cell r="AD447">
            <v>0</v>
          </cell>
          <cell r="AE447">
            <v>2</v>
          </cell>
          <cell r="AF447">
            <v>0</v>
          </cell>
          <cell r="AG447">
            <v>3</v>
          </cell>
          <cell r="AH447">
            <v>0</v>
          </cell>
          <cell r="AJ447">
            <v>9</v>
          </cell>
          <cell r="AK447">
            <v>0</v>
          </cell>
          <cell r="AL447">
            <v>10</v>
          </cell>
          <cell r="AM447">
            <v>10</v>
          </cell>
          <cell r="AN447">
            <v>0</v>
          </cell>
        </row>
        <row r="448">
          <cell r="A448" t="str">
            <v>王能水</v>
          </cell>
          <cell r="B448" t="str">
            <v>信息化服务中心</v>
          </cell>
          <cell r="C448">
            <v>35977</v>
          </cell>
          <cell r="D448">
            <v>41045</v>
          </cell>
          <cell r="E448">
            <v>42735</v>
          </cell>
          <cell r="F448">
            <v>42736</v>
          </cell>
          <cell r="G448">
            <v>42977</v>
          </cell>
          <cell r="H448">
            <v>43100</v>
          </cell>
          <cell r="I448">
            <v>19.899999999999999</v>
          </cell>
          <cell r="J448">
            <v>6.06</v>
          </cell>
          <cell r="K448" t="str">
            <v>是</v>
          </cell>
          <cell r="L448">
            <v>19</v>
          </cell>
          <cell r="M448">
            <v>10</v>
          </cell>
          <cell r="S448">
            <v>10</v>
          </cell>
          <cell r="T448">
            <v>0</v>
          </cell>
          <cell r="U448">
            <v>10</v>
          </cell>
          <cell r="V448">
            <v>10</v>
          </cell>
          <cell r="W448">
            <v>10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J448">
            <v>0</v>
          </cell>
          <cell r="AK448">
            <v>0</v>
          </cell>
          <cell r="AL448">
            <v>20</v>
          </cell>
          <cell r="AM448">
            <v>10</v>
          </cell>
          <cell r="AN448">
            <v>0</v>
          </cell>
        </row>
        <row r="449">
          <cell r="A449" t="str">
            <v>胡梓煜</v>
          </cell>
          <cell r="B449" t="str">
            <v>信息化服务中心</v>
          </cell>
          <cell r="C449">
            <v>39995</v>
          </cell>
          <cell r="D449">
            <v>40001</v>
          </cell>
          <cell r="E449">
            <v>42735</v>
          </cell>
          <cell r="F449">
            <v>42736</v>
          </cell>
          <cell r="G449">
            <v>42977</v>
          </cell>
          <cell r="H449">
            <v>43100</v>
          </cell>
          <cell r="I449">
            <v>8.9</v>
          </cell>
          <cell r="J449">
            <v>8.92</v>
          </cell>
          <cell r="K449" t="str">
            <v>是</v>
          </cell>
          <cell r="L449">
            <v>8</v>
          </cell>
          <cell r="M449">
            <v>5</v>
          </cell>
          <cell r="S449">
            <v>5</v>
          </cell>
          <cell r="T449">
            <v>0</v>
          </cell>
          <cell r="U449">
            <v>1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1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J449">
            <v>1</v>
          </cell>
          <cell r="AK449">
            <v>0</v>
          </cell>
          <cell r="AL449">
            <v>5</v>
          </cell>
          <cell r="AM449">
            <v>5</v>
          </cell>
          <cell r="AN449">
            <v>0</v>
          </cell>
        </row>
        <row r="450">
          <cell r="A450" t="str">
            <v>蔡展月</v>
          </cell>
          <cell r="B450" t="str">
            <v>销售部</v>
          </cell>
          <cell r="C450">
            <v>35612</v>
          </cell>
          <cell r="D450">
            <v>37073</v>
          </cell>
          <cell r="E450">
            <v>42735</v>
          </cell>
          <cell r="F450">
            <v>42736</v>
          </cell>
          <cell r="G450">
            <v>42977</v>
          </cell>
          <cell r="H450">
            <v>43100</v>
          </cell>
          <cell r="I450">
            <v>20.9</v>
          </cell>
          <cell r="J450">
            <v>16.940000000000001</v>
          </cell>
          <cell r="K450" t="str">
            <v>是</v>
          </cell>
          <cell r="L450">
            <v>20</v>
          </cell>
          <cell r="M450">
            <v>15</v>
          </cell>
          <cell r="N450">
            <v>181</v>
          </cell>
          <cell r="O450">
            <v>4.96</v>
          </cell>
          <cell r="P450">
            <v>42917</v>
          </cell>
          <cell r="Q450">
            <v>183</v>
          </cell>
          <cell r="R450">
            <v>7.52</v>
          </cell>
          <cell r="S450">
            <v>12.48</v>
          </cell>
          <cell r="T450">
            <v>0</v>
          </cell>
          <cell r="U450">
            <v>10</v>
          </cell>
          <cell r="V450">
            <v>10</v>
          </cell>
          <cell r="W450">
            <v>10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J450">
            <v>0</v>
          </cell>
          <cell r="AK450">
            <v>0</v>
          </cell>
          <cell r="AL450">
            <v>22.48</v>
          </cell>
          <cell r="AM450">
            <v>12.5</v>
          </cell>
          <cell r="AN450">
            <v>0</v>
          </cell>
        </row>
        <row r="451">
          <cell r="A451" t="str">
            <v>严淑娴</v>
          </cell>
          <cell r="B451" t="str">
            <v>营业中心</v>
          </cell>
          <cell r="C451">
            <v>35278</v>
          </cell>
          <cell r="D451">
            <v>36613</v>
          </cell>
          <cell r="E451">
            <v>42735</v>
          </cell>
          <cell r="F451">
            <v>42736</v>
          </cell>
          <cell r="G451">
            <v>42977</v>
          </cell>
          <cell r="H451">
            <v>43100</v>
          </cell>
          <cell r="I451">
            <v>21.9</v>
          </cell>
          <cell r="J451">
            <v>18.2</v>
          </cell>
          <cell r="K451" t="str">
            <v>是</v>
          </cell>
          <cell r="L451">
            <v>21</v>
          </cell>
          <cell r="M451">
            <v>15</v>
          </cell>
          <cell r="S451">
            <v>15</v>
          </cell>
          <cell r="T451">
            <v>0</v>
          </cell>
          <cell r="U451">
            <v>12.1</v>
          </cell>
          <cell r="V451">
            <v>1.0999999999999996</v>
          </cell>
          <cell r="W451">
            <v>1.0999999999999996</v>
          </cell>
          <cell r="X451">
            <v>2</v>
          </cell>
          <cell r="Y451">
            <v>1</v>
          </cell>
          <cell r="Z451">
            <v>4</v>
          </cell>
          <cell r="AA451">
            <v>0</v>
          </cell>
          <cell r="AB451">
            <v>0</v>
          </cell>
          <cell r="AC451">
            <v>0</v>
          </cell>
          <cell r="AD451">
            <v>2</v>
          </cell>
          <cell r="AE451">
            <v>2</v>
          </cell>
          <cell r="AF451">
            <v>0</v>
          </cell>
          <cell r="AG451">
            <v>0</v>
          </cell>
          <cell r="AH451">
            <v>0</v>
          </cell>
          <cell r="AJ451">
            <v>11</v>
          </cell>
          <cell r="AK451">
            <v>0</v>
          </cell>
          <cell r="AL451">
            <v>16.100000000000001</v>
          </cell>
          <cell r="AM451">
            <v>15</v>
          </cell>
          <cell r="AN451">
            <v>0</v>
          </cell>
        </row>
        <row r="452">
          <cell r="A452" t="str">
            <v>葛月宫</v>
          </cell>
          <cell r="B452" t="str">
            <v>家庭互联网中心</v>
          </cell>
          <cell r="C452">
            <v>41022</v>
          </cell>
          <cell r="D452">
            <v>41022</v>
          </cell>
          <cell r="E452">
            <v>42735</v>
          </cell>
          <cell r="F452">
            <v>42736</v>
          </cell>
          <cell r="G452">
            <v>42977</v>
          </cell>
          <cell r="H452">
            <v>43100</v>
          </cell>
          <cell r="I452">
            <v>6.1</v>
          </cell>
          <cell r="J452">
            <v>6.12</v>
          </cell>
          <cell r="K452" t="str">
            <v>是</v>
          </cell>
          <cell r="L452">
            <v>5</v>
          </cell>
          <cell r="M452">
            <v>5</v>
          </cell>
          <cell r="S452">
            <v>5</v>
          </cell>
          <cell r="T452">
            <v>0</v>
          </cell>
          <cell r="U452">
            <v>4</v>
          </cell>
          <cell r="V452">
            <v>-3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2</v>
          </cell>
          <cell r="AB452">
            <v>0</v>
          </cell>
          <cell r="AC452">
            <v>0</v>
          </cell>
          <cell r="AD452">
            <v>1</v>
          </cell>
          <cell r="AE452">
            <v>4</v>
          </cell>
          <cell r="AF452">
            <v>0</v>
          </cell>
          <cell r="AG452">
            <v>0</v>
          </cell>
          <cell r="AH452">
            <v>0</v>
          </cell>
          <cell r="AJ452">
            <v>7</v>
          </cell>
          <cell r="AK452">
            <v>0</v>
          </cell>
          <cell r="AL452">
            <v>5</v>
          </cell>
          <cell r="AM452">
            <v>5</v>
          </cell>
          <cell r="AN452">
            <v>3</v>
          </cell>
        </row>
        <row r="453">
          <cell r="A453" t="str">
            <v>步士伟</v>
          </cell>
          <cell r="B453" t="str">
            <v>城区移网销售公司</v>
          </cell>
          <cell r="C453">
            <v>37773</v>
          </cell>
          <cell r="D453">
            <v>40255</v>
          </cell>
          <cell r="E453">
            <v>42735</v>
          </cell>
          <cell r="F453">
            <v>42736</v>
          </cell>
          <cell r="G453">
            <v>42977</v>
          </cell>
          <cell r="H453">
            <v>43100</v>
          </cell>
          <cell r="I453">
            <v>15</v>
          </cell>
          <cell r="J453">
            <v>8.2200000000000006</v>
          </cell>
          <cell r="K453" t="str">
            <v>是</v>
          </cell>
          <cell r="L453">
            <v>14</v>
          </cell>
          <cell r="M453">
            <v>10</v>
          </cell>
          <cell r="S453">
            <v>10</v>
          </cell>
          <cell r="T453">
            <v>0</v>
          </cell>
          <cell r="U453">
            <v>10</v>
          </cell>
          <cell r="V453">
            <v>7</v>
          </cell>
          <cell r="W453">
            <v>7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3</v>
          </cell>
          <cell r="AH453">
            <v>0</v>
          </cell>
          <cell r="AJ453">
            <v>3</v>
          </cell>
          <cell r="AK453">
            <v>0</v>
          </cell>
          <cell r="AL453">
            <v>17</v>
          </cell>
          <cell r="AM453">
            <v>10</v>
          </cell>
          <cell r="AN453">
            <v>0</v>
          </cell>
        </row>
        <row r="454">
          <cell r="A454" t="str">
            <v>刘文兵</v>
          </cell>
          <cell r="B454" t="str">
            <v>东升移网销售公司</v>
          </cell>
          <cell r="C454">
            <v>39995</v>
          </cell>
          <cell r="D454">
            <v>41204</v>
          </cell>
          <cell r="E454">
            <v>42735</v>
          </cell>
          <cell r="F454">
            <v>42736</v>
          </cell>
          <cell r="G454">
            <v>42977</v>
          </cell>
          <cell r="H454">
            <v>43100</v>
          </cell>
          <cell r="I454">
            <v>8.9</v>
          </cell>
          <cell r="J454">
            <v>5.62</v>
          </cell>
          <cell r="K454" t="str">
            <v>是</v>
          </cell>
          <cell r="L454">
            <v>8</v>
          </cell>
          <cell r="M454">
            <v>5</v>
          </cell>
          <cell r="S454">
            <v>5</v>
          </cell>
          <cell r="T454">
            <v>0</v>
          </cell>
          <cell r="U454">
            <v>8</v>
          </cell>
          <cell r="V454">
            <v>0</v>
          </cell>
          <cell r="W454">
            <v>0</v>
          </cell>
          <cell r="X454">
            <v>2</v>
          </cell>
          <cell r="Y454">
            <v>0</v>
          </cell>
          <cell r="Z454">
            <v>0</v>
          </cell>
          <cell r="AA454">
            <v>0</v>
          </cell>
          <cell r="AB454">
            <v>2</v>
          </cell>
          <cell r="AC454">
            <v>0</v>
          </cell>
          <cell r="AD454">
            <v>0</v>
          </cell>
          <cell r="AE454">
            <v>4</v>
          </cell>
          <cell r="AF454">
            <v>0</v>
          </cell>
          <cell r="AG454">
            <v>0</v>
          </cell>
          <cell r="AH454">
            <v>0</v>
          </cell>
          <cell r="AJ454">
            <v>8</v>
          </cell>
          <cell r="AK454">
            <v>0</v>
          </cell>
          <cell r="AL454">
            <v>5</v>
          </cell>
          <cell r="AM454">
            <v>5</v>
          </cell>
          <cell r="AN454">
            <v>0</v>
          </cell>
        </row>
        <row r="455">
          <cell r="A455" t="str">
            <v>翟华健</v>
          </cell>
          <cell r="B455" t="str">
            <v>北部家庭互联网营服公司</v>
          </cell>
          <cell r="C455">
            <v>36676</v>
          </cell>
          <cell r="D455">
            <v>37907</v>
          </cell>
          <cell r="E455">
            <v>42735</v>
          </cell>
          <cell r="F455">
            <v>42736</v>
          </cell>
          <cell r="G455">
            <v>42977</v>
          </cell>
          <cell r="H455">
            <v>43100</v>
          </cell>
          <cell r="I455">
            <v>18</v>
          </cell>
          <cell r="J455">
            <v>14.65</v>
          </cell>
          <cell r="K455" t="str">
            <v>是</v>
          </cell>
          <cell r="L455">
            <v>17</v>
          </cell>
          <cell r="M455">
            <v>10</v>
          </cell>
          <cell r="S455">
            <v>10</v>
          </cell>
          <cell r="T455">
            <v>0</v>
          </cell>
          <cell r="U455">
            <v>8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1</v>
          </cell>
          <cell r="AD455">
            <v>4</v>
          </cell>
          <cell r="AE455">
            <v>2</v>
          </cell>
          <cell r="AF455">
            <v>1</v>
          </cell>
          <cell r="AG455">
            <v>0</v>
          </cell>
          <cell r="AH455">
            <v>2</v>
          </cell>
          <cell r="AJ455">
            <v>8</v>
          </cell>
          <cell r="AK455">
            <v>2</v>
          </cell>
          <cell r="AL455">
            <v>10</v>
          </cell>
          <cell r="AM455">
            <v>8</v>
          </cell>
          <cell r="AN455">
            <v>0</v>
          </cell>
        </row>
        <row r="456">
          <cell r="A456" t="str">
            <v>邓钊林</v>
          </cell>
          <cell r="B456" t="str">
            <v>北部家庭互联网营服公司</v>
          </cell>
          <cell r="C456">
            <v>37807</v>
          </cell>
          <cell r="D456">
            <v>38098</v>
          </cell>
          <cell r="E456">
            <v>42735</v>
          </cell>
          <cell r="F456">
            <v>42736</v>
          </cell>
          <cell r="G456">
            <v>42977</v>
          </cell>
          <cell r="H456">
            <v>43100</v>
          </cell>
          <cell r="I456">
            <v>14.9</v>
          </cell>
          <cell r="J456">
            <v>14.13</v>
          </cell>
          <cell r="K456" t="str">
            <v>是</v>
          </cell>
          <cell r="L456">
            <v>14</v>
          </cell>
          <cell r="M456">
            <v>10</v>
          </cell>
          <cell r="S456">
            <v>10</v>
          </cell>
          <cell r="T456">
            <v>0</v>
          </cell>
          <cell r="U456">
            <v>10</v>
          </cell>
          <cell r="V456">
            <v>0</v>
          </cell>
          <cell r="W456">
            <v>0</v>
          </cell>
          <cell r="X456">
            <v>2</v>
          </cell>
          <cell r="Y456">
            <v>0</v>
          </cell>
          <cell r="Z456">
            <v>0</v>
          </cell>
          <cell r="AA456">
            <v>0</v>
          </cell>
          <cell r="AB456">
            <v>2</v>
          </cell>
          <cell r="AC456">
            <v>0</v>
          </cell>
          <cell r="AD456">
            <v>5</v>
          </cell>
          <cell r="AE456">
            <v>1</v>
          </cell>
          <cell r="AF456">
            <v>0</v>
          </cell>
          <cell r="AG456">
            <v>0</v>
          </cell>
          <cell r="AH456">
            <v>0</v>
          </cell>
          <cell r="AJ456">
            <v>10</v>
          </cell>
          <cell r="AK456">
            <v>0</v>
          </cell>
          <cell r="AL456">
            <v>10</v>
          </cell>
          <cell r="AM456">
            <v>10</v>
          </cell>
          <cell r="AN456">
            <v>0</v>
          </cell>
        </row>
        <row r="457">
          <cell r="A457" t="str">
            <v>叶丽华</v>
          </cell>
          <cell r="B457" t="str">
            <v>北部家庭互联网营服公司</v>
          </cell>
          <cell r="C457">
            <v>40388</v>
          </cell>
          <cell r="D457">
            <v>40388</v>
          </cell>
          <cell r="E457">
            <v>42735</v>
          </cell>
          <cell r="F457">
            <v>42736</v>
          </cell>
          <cell r="G457">
            <v>42977</v>
          </cell>
          <cell r="H457">
            <v>43100</v>
          </cell>
          <cell r="I457">
            <v>7.9</v>
          </cell>
          <cell r="J457">
            <v>7.86</v>
          </cell>
          <cell r="K457" t="str">
            <v>是</v>
          </cell>
          <cell r="L457">
            <v>7</v>
          </cell>
          <cell r="M457">
            <v>5</v>
          </cell>
          <cell r="S457">
            <v>5</v>
          </cell>
          <cell r="T457">
            <v>0</v>
          </cell>
          <cell r="U457">
            <v>3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1</v>
          </cell>
          <cell r="AC457">
            <v>2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J457">
            <v>3</v>
          </cell>
          <cell r="AK457">
            <v>0</v>
          </cell>
          <cell r="AL457">
            <v>5</v>
          </cell>
          <cell r="AM457">
            <v>5</v>
          </cell>
          <cell r="AN457">
            <v>0</v>
          </cell>
        </row>
        <row r="458">
          <cell r="A458" t="str">
            <v>朱铭新</v>
          </cell>
          <cell r="B458" t="str">
            <v>北部家庭互联网营服公司</v>
          </cell>
          <cell r="C458">
            <v>34090</v>
          </cell>
          <cell r="D458">
            <v>37073</v>
          </cell>
          <cell r="E458">
            <v>42735</v>
          </cell>
          <cell r="F458">
            <v>42736</v>
          </cell>
          <cell r="G458">
            <v>42977</v>
          </cell>
          <cell r="H458">
            <v>43100</v>
          </cell>
          <cell r="I458">
            <v>25.1</v>
          </cell>
          <cell r="J458">
            <v>16.940000000000001</v>
          </cell>
          <cell r="K458" t="str">
            <v>是</v>
          </cell>
          <cell r="L458">
            <v>24</v>
          </cell>
          <cell r="M458">
            <v>15</v>
          </cell>
          <cell r="S458">
            <v>15</v>
          </cell>
          <cell r="T458">
            <v>0</v>
          </cell>
          <cell r="U458">
            <v>15</v>
          </cell>
          <cell r="V458">
            <v>4</v>
          </cell>
          <cell r="W458">
            <v>4</v>
          </cell>
          <cell r="X458">
            <v>0</v>
          </cell>
          <cell r="Y458">
            <v>0</v>
          </cell>
          <cell r="Z458">
            <v>0</v>
          </cell>
          <cell r="AA458">
            <v>2</v>
          </cell>
          <cell r="AB458">
            <v>2</v>
          </cell>
          <cell r="AC458">
            <v>0</v>
          </cell>
          <cell r="AD458">
            <v>5</v>
          </cell>
          <cell r="AE458">
            <v>2</v>
          </cell>
          <cell r="AF458">
            <v>0</v>
          </cell>
          <cell r="AG458">
            <v>0</v>
          </cell>
          <cell r="AH458">
            <v>0</v>
          </cell>
          <cell r="AJ458">
            <v>11</v>
          </cell>
          <cell r="AK458">
            <v>0</v>
          </cell>
          <cell r="AL458">
            <v>19</v>
          </cell>
          <cell r="AM458">
            <v>15</v>
          </cell>
          <cell r="AN458">
            <v>0</v>
          </cell>
        </row>
        <row r="459">
          <cell r="A459" t="str">
            <v>黄启煌</v>
          </cell>
          <cell r="B459" t="str">
            <v>北部家庭互联网营服公司</v>
          </cell>
          <cell r="C459">
            <v>40848</v>
          </cell>
          <cell r="D459">
            <v>41654</v>
          </cell>
          <cell r="E459">
            <v>42735</v>
          </cell>
          <cell r="F459">
            <v>42736</v>
          </cell>
          <cell r="G459">
            <v>42977</v>
          </cell>
          <cell r="H459">
            <v>43100</v>
          </cell>
          <cell r="I459">
            <v>6.6</v>
          </cell>
          <cell r="J459">
            <v>4.3899999999999997</v>
          </cell>
          <cell r="K459" t="str">
            <v>是</v>
          </cell>
          <cell r="L459">
            <v>6</v>
          </cell>
          <cell r="M459">
            <v>5</v>
          </cell>
          <cell r="S459">
            <v>5</v>
          </cell>
          <cell r="T459">
            <v>0</v>
          </cell>
          <cell r="U459">
            <v>5</v>
          </cell>
          <cell r="V459">
            <v>5</v>
          </cell>
          <cell r="W459">
            <v>5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J459">
            <v>0</v>
          </cell>
          <cell r="AK459">
            <v>0</v>
          </cell>
          <cell r="AL459">
            <v>10</v>
          </cell>
          <cell r="AM459">
            <v>5</v>
          </cell>
          <cell r="AN459">
            <v>0</v>
          </cell>
        </row>
        <row r="460">
          <cell r="A460" t="str">
            <v>梁锡标</v>
          </cell>
          <cell r="B460" t="str">
            <v>北部家庭互联网营服公司</v>
          </cell>
          <cell r="C460">
            <v>38612</v>
          </cell>
          <cell r="D460">
            <v>38612</v>
          </cell>
          <cell r="E460">
            <v>42735</v>
          </cell>
          <cell r="F460">
            <v>42736</v>
          </cell>
          <cell r="G460">
            <v>42977</v>
          </cell>
          <cell r="H460">
            <v>43100</v>
          </cell>
          <cell r="I460">
            <v>12.7</v>
          </cell>
          <cell r="J460">
            <v>12.72</v>
          </cell>
          <cell r="K460" t="str">
            <v>是</v>
          </cell>
          <cell r="L460">
            <v>12</v>
          </cell>
          <cell r="M460">
            <v>10</v>
          </cell>
          <cell r="S460">
            <v>10</v>
          </cell>
          <cell r="T460">
            <v>0</v>
          </cell>
          <cell r="U460">
            <v>10</v>
          </cell>
          <cell r="V460">
            <v>3</v>
          </cell>
          <cell r="W460">
            <v>3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2</v>
          </cell>
          <cell r="AE460">
            <v>5</v>
          </cell>
          <cell r="AF460">
            <v>0</v>
          </cell>
          <cell r="AG460">
            <v>0</v>
          </cell>
          <cell r="AH460">
            <v>0</v>
          </cell>
          <cell r="AJ460">
            <v>7</v>
          </cell>
          <cell r="AK460">
            <v>0</v>
          </cell>
          <cell r="AL460">
            <v>13</v>
          </cell>
          <cell r="AM460">
            <v>10</v>
          </cell>
          <cell r="AN460">
            <v>0</v>
          </cell>
        </row>
        <row r="461">
          <cell r="A461" t="str">
            <v>刘国群</v>
          </cell>
          <cell r="B461" t="str">
            <v>城区分公司</v>
          </cell>
          <cell r="C461">
            <v>34151</v>
          </cell>
          <cell r="D461">
            <v>40640</v>
          </cell>
          <cell r="E461">
            <v>42735</v>
          </cell>
          <cell r="F461">
            <v>42736</v>
          </cell>
          <cell r="G461">
            <v>42977</v>
          </cell>
          <cell r="H461">
            <v>43100</v>
          </cell>
          <cell r="I461">
            <v>24.9</v>
          </cell>
          <cell r="J461">
            <v>7.17</v>
          </cell>
          <cell r="K461" t="str">
            <v>是</v>
          </cell>
          <cell r="L461">
            <v>24</v>
          </cell>
          <cell r="M461">
            <v>15</v>
          </cell>
          <cell r="S461">
            <v>15</v>
          </cell>
          <cell r="T461">
            <v>0</v>
          </cell>
          <cell r="U461">
            <v>12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2</v>
          </cell>
          <cell r="AC461">
            <v>0</v>
          </cell>
          <cell r="AD461">
            <v>5</v>
          </cell>
          <cell r="AE461">
            <v>5</v>
          </cell>
          <cell r="AF461">
            <v>0</v>
          </cell>
          <cell r="AG461">
            <v>0</v>
          </cell>
          <cell r="AH461">
            <v>0</v>
          </cell>
          <cell r="AJ461">
            <v>12</v>
          </cell>
          <cell r="AK461">
            <v>0</v>
          </cell>
          <cell r="AL461">
            <v>15</v>
          </cell>
          <cell r="AM461">
            <v>15</v>
          </cell>
          <cell r="AN461">
            <v>0</v>
          </cell>
        </row>
        <row r="462">
          <cell r="A462" t="str">
            <v>陈悦嫦</v>
          </cell>
          <cell r="B462" t="str">
            <v>城区分公司</v>
          </cell>
          <cell r="C462">
            <v>37135</v>
          </cell>
          <cell r="D462">
            <v>38292</v>
          </cell>
          <cell r="E462">
            <v>42735</v>
          </cell>
          <cell r="F462">
            <v>42736</v>
          </cell>
          <cell r="G462">
            <v>42977</v>
          </cell>
          <cell r="H462">
            <v>43100</v>
          </cell>
          <cell r="I462">
            <v>16.8</v>
          </cell>
          <cell r="J462">
            <v>13.6</v>
          </cell>
          <cell r="K462" t="str">
            <v>是</v>
          </cell>
          <cell r="L462">
            <v>16</v>
          </cell>
          <cell r="M462">
            <v>10</v>
          </cell>
          <cell r="S462">
            <v>10</v>
          </cell>
          <cell r="T462">
            <v>0</v>
          </cell>
          <cell r="U462">
            <v>10</v>
          </cell>
          <cell r="V462">
            <v>1</v>
          </cell>
          <cell r="W462">
            <v>1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5</v>
          </cell>
          <cell r="AE462">
            <v>4</v>
          </cell>
          <cell r="AF462">
            <v>0</v>
          </cell>
          <cell r="AG462">
            <v>0</v>
          </cell>
          <cell r="AH462">
            <v>0</v>
          </cell>
          <cell r="AJ462">
            <v>9</v>
          </cell>
          <cell r="AK462">
            <v>0</v>
          </cell>
          <cell r="AL462">
            <v>11</v>
          </cell>
          <cell r="AM462">
            <v>10</v>
          </cell>
          <cell r="AN462">
            <v>0</v>
          </cell>
        </row>
        <row r="463">
          <cell r="A463" t="str">
            <v>杨培强</v>
          </cell>
          <cell r="B463" t="str">
            <v>网络建设部</v>
          </cell>
          <cell r="C463">
            <v>41730</v>
          </cell>
          <cell r="D463">
            <v>41730</v>
          </cell>
          <cell r="E463">
            <v>42735</v>
          </cell>
          <cell r="F463">
            <v>42736</v>
          </cell>
          <cell r="G463">
            <v>42977</v>
          </cell>
          <cell r="H463">
            <v>43100</v>
          </cell>
          <cell r="I463">
            <v>4.2</v>
          </cell>
          <cell r="J463">
            <v>4.18</v>
          </cell>
          <cell r="K463" t="str">
            <v>是</v>
          </cell>
          <cell r="L463">
            <v>3</v>
          </cell>
          <cell r="M463">
            <v>5</v>
          </cell>
          <cell r="S463">
            <v>5</v>
          </cell>
          <cell r="T463">
            <v>0</v>
          </cell>
          <cell r="U463">
            <v>0</v>
          </cell>
          <cell r="V463">
            <v>-5</v>
          </cell>
          <cell r="W463">
            <v>0</v>
          </cell>
          <cell r="X463">
            <v>2</v>
          </cell>
          <cell r="Y463">
            <v>0</v>
          </cell>
          <cell r="Z463">
            <v>3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 t="str">
            <v>-</v>
          </cell>
          <cell r="AF463" t="str">
            <v>-</v>
          </cell>
          <cell r="AG463">
            <v>0</v>
          </cell>
          <cell r="AH463">
            <v>0</v>
          </cell>
          <cell r="AJ463">
            <v>5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</row>
        <row r="464">
          <cell r="A464" t="str">
            <v>吴翠峰</v>
          </cell>
          <cell r="B464" t="str">
            <v>城区分公司</v>
          </cell>
          <cell r="C464">
            <v>36678</v>
          </cell>
          <cell r="D464">
            <v>37073</v>
          </cell>
          <cell r="E464">
            <v>42735</v>
          </cell>
          <cell r="F464">
            <v>42736</v>
          </cell>
          <cell r="G464">
            <v>42977</v>
          </cell>
          <cell r="H464">
            <v>43100</v>
          </cell>
          <cell r="I464">
            <v>18</v>
          </cell>
          <cell r="J464">
            <v>16.940000000000001</v>
          </cell>
          <cell r="K464" t="str">
            <v>是</v>
          </cell>
          <cell r="L464">
            <v>17</v>
          </cell>
          <cell r="M464">
            <v>10</v>
          </cell>
          <cell r="S464">
            <v>10</v>
          </cell>
          <cell r="T464">
            <v>0</v>
          </cell>
          <cell r="U464">
            <v>10</v>
          </cell>
          <cell r="V464">
            <v>1</v>
          </cell>
          <cell r="W464">
            <v>1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2</v>
          </cell>
          <cell r="AC464">
            <v>0</v>
          </cell>
          <cell r="AD464">
            <v>2</v>
          </cell>
          <cell r="AE464">
            <v>5</v>
          </cell>
          <cell r="AF464">
            <v>0</v>
          </cell>
          <cell r="AG464">
            <v>0</v>
          </cell>
          <cell r="AH464">
            <v>0</v>
          </cell>
          <cell r="AJ464">
            <v>9</v>
          </cell>
          <cell r="AK464">
            <v>0</v>
          </cell>
          <cell r="AL464">
            <v>11</v>
          </cell>
          <cell r="AM464">
            <v>10</v>
          </cell>
          <cell r="AN464">
            <v>0</v>
          </cell>
        </row>
        <row r="465">
          <cell r="A465" t="str">
            <v>陈凯芝</v>
          </cell>
          <cell r="B465" t="str">
            <v>城区分公司</v>
          </cell>
          <cell r="C465">
            <v>39508</v>
          </cell>
          <cell r="D465">
            <v>40317</v>
          </cell>
          <cell r="E465">
            <v>42735</v>
          </cell>
          <cell r="F465">
            <v>42736</v>
          </cell>
          <cell r="G465">
            <v>42977</v>
          </cell>
          <cell r="H465">
            <v>43100</v>
          </cell>
          <cell r="I465">
            <v>10.3</v>
          </cell>
          <cell r="J465">
            <v>8.0500000000000007</v>
          </cell>
          <cell r="K465" t="str">
            <v>是</v>
          </cell>
          <cell r="L465">
            <v>9</v>
          </cell>
          <cell r="M465">
            <v>5</v>
          </cell>
          <cell r="S465">
            <v>5</v>
          </cell>
          <cell r="T465">
            <v>0</v>
          </cell>
          <cell r="U465">
            <v>3</v>
          </cell>
          <cell r="V465">
            <v>-1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1</v>
          </cell>
          <cell r="AE465">
            <v>3</v>
          </cell>
          <cell r="AF465">
            <v>0</v>
          </cell>
          <cell r="AG465">
            <v>0</v>
          </cell>
          <cell r="AH465">
            <v>0</v>
          </cell>
          <cell r="AJ465">
            <v>4</v>
          </cell>
          <cell r="AK465">
            <v>0</v>
          </cell>
          <cell r="AL465">
            <v>4</v>
          </cell>
          <cell r="AM465">
            <v>4</v>
          </cell>
          <cell r="AN465">
            <v>0</v>
          </cell>
        </row>
        <row r="466">
          <cell r="A466" t="str">
            <v>黄维攀</v>
          </cell>
          <cell r="B466" t="str">
            <v>营业中心/中片区</v>
          </cell>
          <cell r="C466">
            <v>41960</v>
          </cell>
          <cell r="D466">
            <v>41960</v>
          </cell>
          <cell r="E466">
            <v>42735</v>
          </cell>
          <cell r="F466">
            <v>42736</v>
          </cell>
          <cell r="G466">
            <v>42977</v>
          </cell>
          <cell r="H466">
            <v>43100</v>
          </cell>
          <cell r="I466">
            <v>3.6</v>
          </cell>
          <cell r="J466">
            <v>3.55</v>
          </cell>
          <cell r="K466" t="str">
            <v>是</v>
          </cell>
          <cell r="L466">
            <v>3</v>
          </cell>
          <cell r="M466">
            <v>5</v>
          </cell>
          <cell r="S466">
            <v>5</v>
          </cell>
          <cell r="T466">
            <v>0</v>
          </cell>
          <cell r="U466">
            <v>3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3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J466">
            <v>3</v>
          </cell>
          <cell r="AK466">
            <v>0</v>
          </cell>
          <cell r="AL466">
            <v>5</v>
          </cell>
          <cell r="AM466">
            <v>5</v>
          </cell>
          <cell r="AN466">
            <v>0</v>
          </cell>
        </row>
        <row r="467">
          <cell r="A467" t="str">
            <v>李国浩</v>
          </cell>
          <cell r="B467" t="str">
            <v>城区移网销售公司</v>
          </cell>
          <cell r="C467">
            <v>39722</v>
          </cell>
          <cell r="D467">
            <v>41708</v>
          </cell>
          <cell r="E467">
            <v>42735</v>
          </cell>
          <cell r="F467">
            <v>42736</v>
          </cell>
          <cell r="G467">
            <v>42977</v>
          </cell>
          <cell r="H467">
            <v>43100</v>
          </cell>
          <cell r="I467">
            <v>9.6999999999999993</v>
          </cell>
          <cell r="J467">
            <v>4.24</v>
          </cell>
          <cell r="K467" t="str">
            <v>是</v>
          </cell>
          <cell r="L467">
            <v>9</v>
          </cell>
          <cell r="M467">
            <v>5</v>
          </cell>
          <cell r="S467">
            <v>5</v>
          </cell>
          <cell r="T467">
            <v>0</v>
          </cell>
          <cell r="U467">
            <v>1</v>
          </cell>
          <cell r="V467">
            <v>-3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2</v>
          </cell>
          <cell r="AB467">
            <v>0</v>
          </cell>
          <cell r="AC467">
            <v>0</v>
          </cell>
          <cell r="AD467">
            <v>0</v>
          </cell>
          <cell r="AE467">
            <v>2</v>
          </cell>
          <cell r="AF467">
            <v>0</v>
          </cell>
          <cell r="AG467">
            <v>0</v>
          </cell>
          <cell r="AH467">
            <v>0</v>
          </cell>
          <cell r="AJ467">
            <v>4</v>
          </cell>
          <cell r="AK467">
            <v>0</v>
          </cell>
          <cell r="AL467">
            <v>2</v>
          </cell>
          <cell r="AM467">
            <v>2</v>
          </cell>
          <cell r="AN467">
            <v>0</v>
          </cell>
        </row>
        <row r="468">
          <cell r="A468" t="str">
            <v>罗昊君</v>
          </cell>
          <cell r="B468" t="str">
            <v>城区移网销售公司</v>
          </cell>
          <cell r="C468">
            <v>38062</v>
          </cell>
          <cell r="D468">
            <v>38056</v>
          </cell>
          <cell r="E468">
            <v>42735</v>
          </cell>
          <cell r="F468">
            <v>42736</v>
          </cell>
          <cell r="G468">
            <v>42977</v>
          </cell>
          <cell r="H468">
            <v>43100</v>
          </cell>
          <cell r="I468">
            <v>14.2</v>
          </cell>
          <cell r="J468">
            <v>14.25</v>
          </cell>
          <cell r="K468" t="str">
            <v>是</v>
          </cell>
          <cell r="L468">
            <v>13</v>
          </cell>
          <cell r="M468">
            <v>10</v>
          </cell>
          <cell r="S468">
            <v>10</v>
          </cell>
          <cell r="T468">
            <v>0</v>
          </cell>
          <cell r="U468">
            <v>10</v>
          </cell>
          <cell r="V468">
            <v>10</v>
          </cell>
          <cell r="W468">
            <v>10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J468">
            <v>0</v>
          </cell>
          <cell r="AK468">
            <v>0</v>
          </cell>
          <cell r="AL468">
            <v>20</v>
          </cell>
          <cell r="AM468">
            <v>10</v>
          </cell>
          <cell r="AN468">
            <v>0</v>
          </cell>
        </row>
        <row r="469">
          <cell r="A469" t="str">
            <v>李子俊</v>
          </cell>
          <cell r="B469" t="str">
            <v>大涌移网销售公司</v>
          </cell>
          <cell r="C469">
            <v>41720</v>
          </cell>
          <cell r="D469">
            <v>41720</v>
          </cell>
          <cell r="E469">
            <v>42735</v>
          </cell>
          <cell r="F469">
            <v>42736</v>
          </cell>
          <cell r="G469">
            <v>42977</v>
          </cell>
          <cell r="H469">
            <v>43100</v>
          </cell>
          <cell r="I469">
            <v>4.2</v>
          </cell>
          <cell r="J469">
            <v>4.21</v>
          </cell>
          <cell r="K469" t="str">
            <v>是</v>
          </cell>
          <cell r="L469">
            <v>3</v>
          </cell>
          <cell r="M469">
            <v>5</v>
          </cell>
          <cell r="S469">
            <v>5</v>
          </cell>
          <cell r="T469">
            <v>0</v>
          </cell>
          <cell r="U469">
            <v>0</v>
          </cell>
          <cell r="V469">
            <v>-3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3</v>
          </cell>
          <cell r="AB469" t="str">
            <v>-</v>
          </cell>
          <cell r="AC469" t="str">
            <v>-</v>
          </cell>
          <cell r="AD469" t="str">
            <v>-</v>
          </cell>
          <cell r="AE469" t="str">
            <v>-</v>
          </cell>
          <cell r="AF469" t="str">
            <v>-</v>
          </cell>
          <cell r="AG469">
            <v>0</v>
          </cell>
          <cell r="AH469">
            <v>0</v>
          </cell>
          <cell r="AJ469">
            <v>3</v>
          </cell>
          <cell r="AK469">
            <v>0</v>
          </cell>
          <cell r="AL469">
            <v>2</v>
          </cell>
          <cell r="AM469">
            <v>2</v>
          </cell>
          <cell r="AN469">
            <v>0</v>
          </cell>
        </row>
        <row r="470">
          <cell r="A470" t="str">
            <v>吴文涛</v>
          </cell>
          <cell r="B470" t="str">
            <v>城区移网销售公司</v>
          </cell>
          <cell r="C470">
            <v>40787</v>
          </cell>
          <cell r="D470">
            <v>41780</v>
          </cell>
          <cell r="E470">
            <v>42735</v>
          </cell>
          <cell r="F470">
            <v>42736</v>
          </cell>
          <cell r="G470">
            <v>42977</v>
          </cell>
          <cell r="H470">
            <v>43100</v>
          </cell>
          <cell r="I470">
            <v>6.8</v>
          </cell>
          <cell r="J470">
            <v>4.04</v>
          </cell>
          <cell r="K470" t="str">
            <v>是</v>
          </cell>
          <cell r="L470">
            <v>6</v>
          </cell>
          <cell r="M470">
            <v>5</v>
          </cell>
          <cell r="S470">
            <v>5</v>
          </cell>
          <cell r="T470">
            <v>0</v>
          </cell>
          <cell r="U470">
            <v>5</v>
          </cell>
          <cell r="V470">
            <v>-3</v>
          </cell>
          <cell r="W470">
            <v>0</v>
          </cell>
          <cell r="X470">
            <v>0</v>
          </cell>
          <cell r="Y470">
            <v>0</v>
          </cell>
          <cell r="Z470">
            <v>8</v>
          </cell>
          <cell r="AA470" t="str">
            <v>-</v>
          </cell>
          <cell r="AB470" t="str">
            <v>-</v>
          </cell>
          <cell r="AC470" t="str">
            <v>-</v>
          </cell>
          <cell r="AD470" t="str">
            <v>-</v>
          </cell>
          <cell r="AE470" t="str">
            <v>-</v>
          </cell>
          <cell r="AF470" t="str">
            <v>-</v>
          </cell>
          <cell r="AG470">
            <v>0</v>
          </cell>
          <cell r="AH470">
            <v>0</v>
          </cell>
          <cell r="AJ470">
            <v>8</v>
          </cell>
          <cell r="AK470">
            <v>0</v>
          </cell>
          <cell r="AL470">
            <v>2</v>
          </cell>
          <cell r="AM470">
            <v>2</v>
          </cell>
          <cell r="AN470">
            <v>0</v>
          </cell>
        </row>
        <row r="471">
          <cell r="A471" t="str">
            <v>黄敏慧</v>
          </cell>
          <cell r="B471" t="str">
            <v>存量经营与大数据挖掘中心</v>
          </cell>
          <cell r="C471">
            <v>39783</v>
          </cell>
          <cell r="D471">
            <v>40218</v>
          </cell>
          <cell r="E471">
            <v>42735</v>
          </cell>
          <cell r="F471">
            <v>42736</v>
          </cell>
          <cell r="G471">
            <v>42977</v>
          </cell>
          <cell r="H471">
            <v>43100</v>
          </cell>
          <cell r="I471">
            <v>9.5</v>
          </cell>
          <cell r="J471">
            <v>8.32</v>
          </cell>
          <cell r="K471" t="str">
            <v>是</v>
          </cell>
          <cell r="L471">
            <v>9</v>
          </cell>
          <cell r="M471">
            <v>5</v>
          </cell>
          <cell r="S471">
            <v>5</v>
          </cell>
          <cell r="T471">
            <v>0</v>
          </cell>
          <cell r="U471">
            <v>2.5</v>
          </cell>
          <cell r="V471">
            <v>-2.5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3</v>
          </cell>
          <cell r="AF471">
            <v>0</v>
          </cell>
          <cell r="AG471">
            <v>2</v>
          </cell>
          <cell r="AH471">
            <v>0</v>
          </cell>
          <cell r="AJ471">
            <v>5</v>
          </cell>
          <cell r="AK471">
            <v>0</v>
          </cell>
          <cell r="AL471">
            <v>2.5</v>
          </cell>
          <cell r="AM471">
            <v>2.5</v>
          </cell>
          <cell r="AN471">
            <v>0</v>
          </cell>
        </row>
        <row r="472">
          <cell r="A472" t="str">
            <v>陈菲菲</v>
          </cell>
          <cell r="B472" t="str">
            <v>东部家庭互联网营服公司</v>
          </cell>
          <cell r="C472">
            <v>38412</v>
          </cell>
          <cell r="D472">
            <v>38460</v>
          </cell>
          <cell r="E472">
            <v>42735</v>
          </cell>
          <cell r="F472">
            <v>42736</v>
          </cell>
          <cell r="G472">
            <v>42977</v>
          </cell>
          <cell r="H472">
            <v>43100</v>
          </cell>
          <cell r="I472">
            <v>13.3</v>
          </cell>
          <cell r="J472">
            <v>13.14</v>
          </cell>
          <cell r="K472" t="str">
            <v>是</v>
          </cell>
          <cell r="L472">
            <v>12</v>
          </cell>
          <cell r="M472">
            <v>10</v>
          </cell>
          <cell r="S472">
            <v>10</v>
          </cell>
          <cell r="T472">
            <v>0</v>
          </cell>
          <cell r="U472">
            <v>9</v>
          </cell>
          <cell r="V472">
            <v>0</v>
          </cell>
          <cell r="W472">
            <v>0</v>
          </cell>
          <cell r="X472">
            <v>3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2</v>
          </cell>
          <cell r="AD472">
            <v>1</v>
          </cell>
          <cell r="AE472">
            <v>3</v>
          </cell>
          <cell r="AF472">
            <v>0</v>
          </cell>
          <cell r="AG472">
            <v>0</v>
          </cell>
          <cell r="AH472">
            <v>0</v>
          </cell>
          <cell r="AJ472">
            <v>9</v>
          </cell>
          <cell r="AK472">
            <v>0</v>
          </cell>
          <cell r="AL472">
            <v>10</v>
          </cell>
          <cell r="AM472">
            <v>10</v>
          </cell>
          <cell r="AN472">
            <v>0</v>
          </cell>
        </row>
        <row r="473">
          <cell r="A473" t="str">
            <v>郭文福</v>
          </cell>
          <cell r="B473" t="str">
            <v>东部家庭互联网营服公司</v>
          </cell>
          <cell r="C473">
            <v>40621</v>
          </cell>
          <cell r="D473">
            <v>40621</v>
          </cell>
          <cell r="E473">
            <v>42735</v>
          </cell>
          <cell r="F473">
            <v>42736</v>
          </cell>
          <cell r="G473">
            <v>42977</v>
          </cell>
          <cell r="H473">
            <v>43100</v>
          </cell>
          <cell r="I473">
            <v>7.2</v>
          </cell>
          <cell r="J473">
            <v>7.22</v>
          </cell>
          <cell r="K473" t="str">
            <v>是</v>
          </cell>
          <cell r="L473">
            <v>6</v>
          </cell>
          <cell r="M473">
            <v>5</v>
          </cell>
          <cell r="S473">
            <v>5</v>
          </cell>
          <cell r="T473">
            <v>0</v>
          </cell>
          <cell r="U473">
            <v>5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5</v>
          </cell>
          <cell r="AF473">
            <v>0</v>
          </cell>
          <cell r="AG473">
            <v>0</v>
          </cell>
          <cell r="AH473">
            <v>0</v>
          </cell>
          <cell r="AJ473">
            <v>5</v>
          </cell>
          <cell r="AK473">
            <v>0</v>
          </cell>
          <cell r="AL473">
            <v>5</v>
          </cell>
          <cell r="AM473">
            <v>5</v>
          </cell>
          <cell r="AN473">
            <v>0</v>
          </cell>
        </row>
        <row r="474">
          <cell r="A474" t="str">
            <v>万佳友</v>
          </cell>
          <cell r="B474" t="str">
            <v>东部家庭互联网营服公司</v>
          </cell>
          <cell r="C474">
            <v>40057</v>
          </cell>
          <cell r="D474">
            <v>40253</v>
          </cell>
          <cell r="E474">
            <v>42735</v>
          </cell>
          <cell r="F474">
            <v>42736</v>
          </cell>
          <cell r="G474">
            <v>42977</v>
          </cell>
          <cell r="H474">
            <v>43100</v>
          </cell>
          <cell r="I474">
            <v>8.8000000000000007</v>
          </cell>
          <cell r="J474">
            <v>8.23</v>
          </cell>
          <cell r="K474" t="str">
            <v>是</v>
          </cell>
          <cell r="L474">
            <v>8</v>
          </cell>
          <cell r="M474">
            <v>5</v>
          </cell>
          <cell r="S474">
            <v>5</v>
          </cell>
          <cell r="T474">
            <v>0</v>
          </cell>
          <cell r="U474">
            <v>5</v>
          </cell>
          <cell r="V474">
            <v>0</v>
          </cell>
          <cell r="W474">
            <v>0</v>
          </cell>
          <cell r="X474">
            <v>3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2</v>
          </cell>
          <cell r="AF474">
            <v>0</v>
          </cell>
          <cell r="AG474">
            <v>0</v>
          </cell>
          <cell r="AH474">
            <v>0</v>
          </cell>
          <cell r="AJ474">
            <v>5</v>
          </cell>
          <cell r="AK474">
            <v>0</v>
          </cell>
          <cell r="AL474">
            <v>5</v>
          </cell>
          <cell r="AM474">
            <v>5</v>
          </cell>
          <cell r="AN474">
            <v>0</v>
          </cell>
        </row>
        <row r="475">
          <cell r="A475" t="str">
            <v>何贵扬</v>
          </cell>
          <cell r="B475" t="str">
            <v>东凤阜沙移网销售公司</v>
          </cell>
          <cell r="C475">
            <v>41344</v>
          </cell>
          <cell r="D475">
            <v>41344</v>
          </cell>
          <cell r="E475">
            <v>42735</v>
          </cell>
          <cell r="F475">
            <v>42736</v>
          </cell>
          <cell r="G475">
            <v>42977</v>
          </cell>
          <cell r="H475">
            <v>43100</v>
          </cell>
          <cell r="I475">
            <v>5.2</v>
          </cell>
          <cell r="J475">
            <v>5.24</v>
          </cell>
          <cell r="K475" t="str">
            <v>是</v>
          </cell>
          <cell r="L475">
            <v>4</v>
          </cell>
          <cell r="M475">
            <v>5</v>
          </cell>
          <cell r="S475">
            <v>5</v>
          </cell>
          <cell r="T475">
            <v>0</v>
          </cell>
          <cell r="U475">
            <v>5</v>
          </cell>
          <cell r="V475">
            <v>-5</v>
          </cell>
          <cell r="W475">
            <v>0</v>
          </cell>
          <cell r="X475">
            <v>2</v>
          </cell>
          <cell r="Y475">
            <v>3</v>
          </cell>
          <cell r="Z475">
            <v>0</v>
          </cell>
          <cell r="AA475">
            <v>0</v>
          </cell>
          <cell r="AB475">
            <v>3</v>
          </cell>
          <cell r="AC475">
            <v>0</v>
          </cell>
          <cell r="AD475">
            <v>0</v>
          </cell>
          <cell r="AE475">
            <v>2</v>
          </cell>
          <cell r="AF475" t="str">
            <v>-</v>
          </cell>
          <cell r="AG475">
            <v>0</v>
          </cell>
          <cell r="AH475">
            <v>0</v>
          </cell>
          <cell r="AJ475">
            <v>10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</row>
        <row r="476">
          <cell r="A476" t="str">
            <v>何锐锋</v>
          </cell>
          <cell r="B476" t="str">
            <v>东凤阜沙移网销售公司</v>
          </cell>
          <cell r="C476">
            <v>40057</v>
          </cell>
          <cell r="D476">
            <v>40118</v>
          </cell>
          <cell r="E476">
            <v>42735</v>
          </cell>
          <cell r="F476">
            <v>42736</v>
          </cell>
          <cell r="G476">
            <v>42977</v>
          </cell>
          <cell r="H476">
            <v>43100</v>
          </cell>
          <cell r="I476">
            <v>8.8000000000000007</v>
          </cell>
          <cell r="J476">
            <v>8.6</v>
          </cell>
          <cell r="K476" t="str">
            <v>是</v>
          </cell>
          <cell r="L476">
            <v>8</v>
          </cell>
          <cell r="M476">
            <v>5</v>
          </cell>
          <cell r="S476">
            <v>5</v>
          </cell>
          <cell r="T476">
            <v>0</v>
          </cell>
          <cell r="U476">
            <v>5</v>
          </cell>
          <cell r="V476">
            <v>5</v>
          </cell>
          <cell r="W476">
            <v>5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J476">
            <v>0</v>
          </cell>
          <cell r="AK476">
            <v>0</v>
          </cell>
          <cell r="AL476">
            <v>10</v>
          </cell>
          <cell r="AM476">
            <v>5</v>
          </cell>
          <cell r="AN476">
            <v>0</v>
          </cell>
        </row>
        <row r="477">
          <cell r="A477" t="str">
            <v>黄斌华</v>
          </cell>
          <cell r="B477" t="str">
            <v>小榄移网销售公司</v>
          </cell>
          <cell r="C477">
            <v>41274</v>
          </cell>
          <cell r="D477">
            <v>41274</v>
          </cell>
          <cell r="E477">
            <v>42735</v>
          </cell>
          <cell r="F477">
            <v>42736</v>
          </cell>
          <cell r="G477">
            <v>42977</v>
          </cell>
          <cell r="H477">
            <v>43100</v>
          </cell>
          <cell r="I477">
            <v>5.4</v>
          </cell>
          <cell r="J477">
            <v>5.43</v>
          </cell>
          <cell r="K477" t="str">
            <v>是</v>
          </cell>
          <cell r="L477">
            <v>5</v>
          </cell>
          <cell r="M477">
            <v>5</v>
          </cell>
          <cell r="S477">
            <v>5</v>
          </cell>
          <cell r="T477">
            <v>0</v>
          </cell>
          <cell r="U477">
            <v>5</v>
          </cell>
          <cell r="V477">
            <v>-5</v>
          </cell>
          <cell r="W477">
            <v>0</v>
          </cell>
          <cell r="X477">
            <v>4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3</v>
          </cell>
          <cell r="AE477">
            <v>3</v>
          </cell>
          <cell r="AF477" t="str">
            <v>-</v>
          </cell>
          <cell r="AG477">
            <v>0</v>
          </cell>
          <cell r="AH477">
            <v>0</v>
          </cell>
          <cell r="AJ477">
            <v>10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</row>
        <row r="478">
          <cell r="A478" t="str">
            <v>黄健</v>
          </cell>
          <cell r="B478" t="str">
            <v>东升移网销售公司</v>
          </cell>
          <cell r="C478">
            <v>40603</v>
          </cell>
          <cell r="D478">
            <v>41038</v>
          </cell>
          <cell r="E478">
            <v>42735</v>
          </cell>
          <cell r="F478">
            <v>42736</v>
          </cell>
          <cell r="G478">
            <v>42977</v>
          </cell>
          <cell r="H478">
            <v>43100</v>
          </cell>
          <cell r="I478">
            <v>7.3</v>
          </cell>
          <cell r="J478">
            <v>6.08</v>
          </cell>
          <cell r="K478" t="str">
            <v>是</v>
          </cell>
          <cell r="L478">
            <v>6</v>
          </cell>
          <cell r="M478">
            <v>5</v>
          </cell>
          <cell r="S478">
            <v>5</v>
          </cell>
          <cell r="T478">
            <v>0</v>
          </cell>
          <cell r="U478">
            <v>5</v>
          </cell>
          <cell r="V478">
            <v>0</v>
          </cell>
          <cell r="W478">
            <v>0</v>
          </cell>
          <cell r="X478">
            <v>2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3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J478">
            <v>5</v>
          </cell>
          <cell r="AK478">
            <v>0</v>
          </cell>
          <cell r="AL478">
            <v>5</v>
          </cell>
          <cell r="AM478">
            <v>5</v>
          </cell>
          <cell r="AN478">
            <v>0</v>
          </cell>
        </row>
        <row r="479">
          <cell r="A479" t="str">
            <v>黄永福</v>
          </cell>
          <cell r="B479" t="str">
            <v>东升移网销售公司</v>
          </cell>
          <cell r="C479">
            <v>38777</v>
          </cell>
          <cell r="D479">
            <v>40322</v>
          </cell>
          <cell r="E479">
            <v>42735</v>
          </cell>
          <cell r="F479">
            <v>42736</v>
          </cell>
          <cell r="G479">
            <v>42977</v>
          </cell>
          <cell r="H479">
            <v>43100</v>
          </cell>
          <cell r="I479">
            <v>12.3</v>
          </cell>
          <cell r="J479">
            <v>8.0399999999999991</v>
          </cell>
          <cell r="K479" t="str">
            <v>是</v>
          </cell>
          <cell r="L479">
            <v>11</v>
          </cell>
          <cell r="M479">
            <v>10</v>
          </cell>
          <cell r="S479">
            <v>10</v>
          </cell>
          <cell r="T479">
            <v>0</v>
          </cell>
          <cell r="U479">
            <v>3.2</v>
          </cell>
          <cell r="V479">
            <v>-7.8</v>
          </cell>
          <cell r="W479">
            <v>0</v>
          </cell>
          <cell r="X479">
            <v>3</v>
          </cell>
          <cell r="Y479">
            <v>2</v>
          </cell>
          <cell r="Z479">
            <v>0</v>
          </cell>
          <cell r="AA479">
            <v>0</v>
          </cell>
          <cell r="AB479">
            <v>6</v>
          </cell>
          <cell r="AC479" t="str">
            <v>-</v>
          </cell>
          <cell r="AD479" t="str">
            <v>-</v>
          </cell>
          <cell r="AE479" t="str">
            <v>-</v>
          </cell>
          <cell r="AF479" t="str">
            <v>-</v>
          </cell>
          <cell r="AG479">
            <v>0</v>
          </cell>
          <cell r="AH479">
            <v>0</v>
          </cell>
          <cell r="AJ479">
            <v>11</v>
          </cell>
          <cell r="AK479">
            <v>0</v>
          </cell>
          <cell r="AL479">
            <v>2.2000000000000002</v>
          </cell>
          <cell r="AM479">
            <v>2.2000000000000002</v>
          </cell>
          <cell r="AN479">
            <v>0</v>
          </cell>
        </row>
        <row r="480">
          <cell r="A480" t="str">
            <v>阮海宏</v>
          </cell>
          <cell r="B480" t="str">
            <v>西区港口移网销售公司</v>
          </cell>
          <cell r="C480">
            <v>40802</v>
          </cell>
          <cell r="D480">
            <v>40802</v>
          </cell>
          <cell r="E480">
            <v>42735</v>
          </cell>
          <cell r="F480">
            <v>42736</v>
          </cell>
          <cell r="G480">
            <v>42977</v>
          </cell>
          <cell r="H480">
            <v>43100</v>
          </cell>
          <cell r="I480">
            <v>6.7</v>
          </cell>
          <cell r="J480">
            <v>6.72</v>
          </cell>
          <cell r="K480" t="str">
            <v>是</v>
          </cell>
          <cell r="L480">
            <v>6</v>
          </cell>
          <cell r="M480">
            <v>5</v>
          </cell>
          <cell r="S480">
            <v>5</v>
          </cell>
          <cell r="T480">
            <v>0</v>
          </cell>
          <cell r="U480">
            <v>5</v>
          </cell>
          <cell r="V480">
            <v>-3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2</v>
          </cell>
          <cell r="AE480">
            <v>0</v>
          </cell>
          <cell r="AF480">
            <v>5</v>
          </cell>
          <cell r="AG480">
            <v>1</v>
          </cell>
          <cell r="AH480">
            <v>0</v>
          </cell>
          <cell r="AJ480">
            <v>8</v>
          </cell>
          <cell r="AK480">
            <v>0</v>
          </cell>
          <cell r="AL480">
            <v>5</v>
          </cell>
          <cell r="AM480">
            <v>5</v>
          </cell>
          <cell r="AN480">
            <v>3</v>
          </cell>
        </row>
        <row r="481">
          <cell r="A481" t="str">
            <v>吴松</v>
          </cell>
          <cell r="B481" t="str">
            <v>古镇分公司</v>
          </cell>
          <cell r="C481">
            <v>41079</v>
          </cell>
          <cell r="D481">
            <v>41058</v>
          </cell>
          <cell r="E481">
            <v>42735</v>
          </cell>
          <cell r="F481">
            <v>42736</v>
          </cell>
          <cell r="G481">
            <v>42977</v>
          </cell>
          <cell r="H481">
            <v>43100</v>
          </cell>
          <cell r="I481">
            <v>6</v>
          </cell>
          <cell r="J481">
            <v>6.02</v>
          </cell>
          <cell r="K481" t="str">
            <v>是</v>
          </cell>
          <cell r="L481">
            <v>5</v>
          </cell>
          <cell r="M481">
            <v>5</v>
          </cell>
          <cell r="S481">
            <v>5</v>
          </cell>
          <cell r="T481">
            <v>0</v>
          </cell>
          <cell r="U481">
            <v>3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1</v>
          </cell>
          <cell r="AD481">
            <v>2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J481">
            <v>3</v>
          </cell>
          <cell r="AK481">
            <v>0</v>
          </cell>
          <cell r="AL481">
            <v>5</v>
          </cell>
          <cell r="AM481">
            <v>5</v>
          </cell>
          <cell r="AN481">
            <v>0</v>
          </cell>
        </row>
        <row r="482">
          <cell r="A482" t="str">
            <v>吴敏玲</v>
          </cell>
          <cell r="B482" t="str">
            <v>古镇分公司</v>
          </cell>
          <cell r="C482">
            <v>36831</v>
          </cell>
          <cell r="D482">
            <v>38565</v>
          </cell>
          <cell r="E482">
            <v>42735</v>
          </cell>
          <cell r="F482">
            <v>42736</v>
          </cell>
          <cell r="G482">
            <v>42977</v>
          </cell>
          <cell r="H482">
            <v>43100</v>
          </cell>
          <cell r="I482">
            <v>17.600000000000001</v>
          </cell>
          <cell r="J482">
            <v>12.85</v>
          </cell>
          <cell r="K482" t="str">
            <v>是</v>
          </cell>
          <cell r="L482">
            <v>17</v>
          </cell>
          <cell r="M482">
            <v>10</v>
          </cell>
          <cell r="S482">
            <v>10</v>
          </cell>
          <cell r="T482">
            <v>0</v>
          </cell>
          <cell r="U482">
            <v>6</v>
          </cell>
          <cell r="V482">
            <v>0</v>
          </cell>
          <cell r="W482">
            <v>0</v>
          </cell>
          <cell r="X482">
            <v>0</v>
          </cell>
          <cell r="Y482">
            <v>1</v>
          </cell>
          <cell r="Z482">
            <v>0</v>
          </cell>
          <cell r="AA482">
            <v>0</v>
          </cell>
          <cell r="AB482">
            <v>1</v>
          </cell>
          <cell r="AC482">
            <v>2</v>
          </cell>
          <cell r="AD482">
            <v>1</v>
          </cell>
          <cell r="AE482">
            <v>1</v>
          </cell>
          <cell r="AF482">
            <v>0</v>
          </cell>
          <cell r="AG482">
            <v>0</v>
          </cell>
          <cell r="AH482">
            <v>1</v>
          </cell>
          <cell r="AJ482">
            <v>6</v>
          </cell>
          <cell r="AK482">
            <v>1</v>
          </cell>
          <cell r="AL482">
            <v>10</v>
          </cell>
          <cell r="AM482">
            <v>9</v>
          </cell>
          <cell r="AN482">
            <v>0</v>
          </cell>
        </row>
        <row r="483">
          <cell r="A483" t="str">
            <v>陈龙秀</v>
          </cell>
          <cell r="B483" t="str">
            <v>古镇移网销售公司</v>
          </cell>
          <cell r="C483">
            <v>40909</v>
          </cell>
          <cell r="D483">
            <v>41853</v>
          </cell>
          <cell r="E483">
            <v>42735</v>
          </cell>
          <cell r="F483">
            <v>42736</v>
          </cell>
          <cell r="G483">
            <v>42977</v>
          </cell>
          <cell r="H483">
            <v>43100</v>
          </cell>
          <cell r="I483">
            <v>6.4</v>
          </cell>
          <cell r="J483">
            <v>3.84</v>
          </cell>
          <cell r="K483" t="str">
            <v>是</v>
          </cell>
          <cell r="L483">
            <v>5</v>
          </cell>
          <cell r="M483">
            <v>5</v>
          </cell>
          <cell r="S483">
            <v>5</v>
          </cell>
          <cell r="T483">
            <v>0</v>
          </cell>
          <cell r="U483">
            <v>3</v>
          </cell>
          <cell r="V483">
            <v>-2</v>
          </cell>
          <cell r="W483">
            <v>0</v>
          </cell>
          <cell r="X483">
            <v>3</v>
          </cell>
          <cell r="Y483">
            <v>2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3</v>
          </cell>
          <cell r="AJ483">
            <v>5</v>
          </cell>
          <cell r="AK483">
            <v>3</v>
          </cell>
          <cell r="AL483">
            <v>3</v>
          </cell>
          <cell r="AM483">
            <v>0</v>
          </cell>
          <cell r="AN483">
            <v>0</v>
          </cell>
        </row>
        <row r="484">
          <cell r="A484" t="str">
            <v>胡振荣</v>
          </cell>
          <cell r="B484" t="str">
            <v>古镇移网销售公司</v>
          </cell>
          <cell r="C484">
            <v>40756</v>
          </cell>
          <cell r="D484">
            <v>41338</v>
          </cell>
          <cell r="E484">
            <v>42735</v>
          </cell>
          <cell r="F484">
            <v>42736</v>
          </cell>
          <cell r="G484">
            <v>42977</v>
          </cell>
          <cell r="H484">
            <v>43100</v>
          </cell>
          <cell r="I484">
            <v>6.8</v>
          </cell>
          <cell r="J484">
            <v>5.25</v>
          </cell>
          <cell r="K484" t="str">
            <v>是</v>
          </cell>
          <cell r="L484">
            <v>6</v>
          </cell>
          <cell r="M484">
            <v>5</v>
          </cell>
          <cell r="S484">
            <v>5</v>
          </cell>
          <cell r="T484">
            <v>0</v>
          </cell>
          <cell r="U484">
            <v>5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2</v>
          </cell>
          <cell r="AF484">
            <v>0</v>
          </cell>
          <cell r="AG484">
            <v>3</v>
          </cell>
          <cell r="AH484">
            <v>0</v>
          </cell>
          <cell r="AJ484">
            <v>5</v>
          </cell>
          <cell r="AK484">
            <v>0</v>
          </cell>
          <cell r="AL484">
            <v>5</v>
          </cell>
          <cell r="AM484">
            <v>5</v>
          </cell>
          <cell r="AN484">
            <v>0</v>
          </cell>
        </row>
        <row r="485">
          <cell r="A485" t="str">
            <v>吴钟明</v>
          </cell>
          <cell r="B485" t="str">
            <v>横栏移网销售公司</v>
          </cell>
          <cell r="C485">
            <v>41387</v>
          </cell>
          <cell r="D485">
            <v>41387</v>
          </cell>
          <cell r="E485">
            <v>42735</v>
          </cell>
          <cell r="F485">
            <v>42736</v>
          </cell>
          <cell r="G485">
            <v>42977</v>
          </cell>
          <cell r="H485">
            <v>43100</v>
          </cell>
          <cell r="I485">
            <v>5.0999999999999996</v>
          </cell>
          <cell r="J485">
            <v>5.12</v>
          </cell>
          <cell r="K485" t="str">
            <v>是</v>
          </cell>
          <cell r="L485">
            <v>4</v>
          </cell>
          <cell r="M485">
            <v>5</v>
          </cell>
          <cell r="S485">
            <v>5</v>
          </cell>
          <cell r="T485">
            <v>0</v>
          </cell>
          <cell r="U485">
            <v>5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3</v>
          </cell>
          <cell r="AE485">
            <v>0</v>
          </cell>
          <cell r="AF485">
            <v>0</v>
          </cell>
          <cell r="AG485">
            <v>2</v>
          </cell>
          <cell r="AH485">
            <v>0</v>
          </cell>
          <cell r="AJ485">
            <v>5</v>
          </cell>
          <cell r="AK485">
            <v>0</v>
          </cell>
          <cell r="AL485">
            <v>5</v>
          </cell>
          <cell r="AM485">
            <v>5</v>
          </cell>
          <cell r="AN485">
            <v>0</v>
          </cell>
        </row>
        <row r="486">
          <cell r="A486" t="str">
            <v>黄斯慧</v>
          </cell>
          <cell r="B486" t="str">
            <v>互联网发展中心</v>
          </cell>
          <cell r="C486">
            <v>40966</v>
          </cell>
          <cell r="D486">
            <v>40966</v>
          </cell>
          <cell r="E486">
            <v>42735</v>
          </cell>
          <cell r="F486">
            <v>42736</v>
          </cell>
          <cell r="G486">
            <v>42977</v>
          </cell>
          <cell r="H486">
            <v>43100</v>
          </cell>
          <cell r="I486">
            <v>6.3</v>
          </cell>
          <cell r="J486">
            <v>6.27</v>
          </cell>
          <cell r="K486" t="str">
            <v>是</v>
          </cell>
          <cell r="L486">
            <v>5</v>
          </cell>
          <cell r="M486">
            <v>5</v>
          </cell>
          <cell r="S486">
            <v>5</v>
          </cell>
          <cell r="T486">
            <v>0</v>
          </cell>
          <cell r="U486">
            <v>2</v>
          </cell>
          <cell r="V486">
            <v>-2</v>
          </cell>
          <cell r="W486">
            <v>0</v>
          </cell>
          <cell r="X486">
            <v>0</v>
          </cell>
          <cell r="Y486">
            <v>1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3</v>
          </cell>
          <cell r="AH486">
            <v>0</v>
          </cell>
          <cell r="AJ486">
            <v>4</v>
          </cell>
          <cell r="AK486">
            <v>0</v>
          </cell>
          <cell r="AL486">
            <v>3</v>
          </cell>
          <cell r="AM486">
            <v>3</v>
          </cell>
          <cell r="AN486">
            <v>0</v>
          </cell>
        </row>
        <row r="487">
          <cell r="A487" t="str">
            <v>何迎芝</v>
          </cell>
          <cell r="B487" t="str">
            <v>互联网发展中心</v>
          </cell>
          <cell r="C487">
            <v>37834</v>
          </cell>
          <cell r="D487">
            <v>41956</v>
          </cell>
          <cell r="E487">
            <v>42735</v>
          </cell>
          <cell r="F487">
            <v>42736</v>
          </cell>
          <cell r="G487">
            <v>42977</v>
          </cell>
          <cell r="H487">
            <v>43100</v>
          </cell>
          <cell r="I487">
            <v>14.9</v>
          </cell>
          <cell r="J487">
            <v>3.56</v>
          </cell>
          <cell r="K487" t="str">
            <v>是</v>
          </cell>
          <cell r="L487">
            <v>14</v>
          </cell>
          <cell r="M487">
            <v>10</v>
          </cell>
          <cell r="S487">
            <v>10</v>
          </cell>
          <cell r="T487">
            <v>0</v>
          </cell>
          <cell r="U487">
            <v>10</v>
          </cell>
          <cell r="V487">
            <v>0</v>
          </cell>
          <cell r="W487">
            <v>0</v>
          </cell>
          <cell r="X487">
            <v>0</v>
          </cell>
          <cell r="Y487">
            <v>3</v>
          </cell>
          <cell r="Z487">
            <v>0</v>
          </cell>
          <cell r="AA487">
            <v>3</v>
          </cell>
          <cell r="AB487">
            <v>4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J487">
            <v>10</v>
          </cell>
          <cell r="AK487">
            <v>0</v>
          </cell>
          <cell r="AL487">
            <v>10</v>
          </cell>
          <cell r="AM487">
            <v>10</v>
          </cell>
          <cell r="AN487">
            <v>0</v>
          </cell>
        </row>
        <row r="488">
          <cell r="A488" t="str">
            <v>林后建</v>
          </cell>
          <cell r="B488" t="str">
            <v>火炬开发区分公司</v>
          </cell>
          <cell r="C488">
            <v>33786</v>
          </cell>
          <cell r="D488">
            <v>37905</v>
          </cell>
          <cell r="E488">
            <v>42735</v>
          </cell>
          <cell r="F488">
            <v>42736</v>
          </cell>
          <cell r="G488">
            <v>42977</v>
          </cell>
          <cell r="H488">
            <v>43100</v>
          </cell>
          <cell r="I488">
            <v>25.9</v>
          </cell>
          <cell r="J488">
            <v>14.66</v>
          </cell>
          <cell r="K488" t="str">
            <v>是</v>
          </cell>
          <cell r="L488">
            <v>25</v>
          </cell>
          <cell r="M488">
            <v>15</v>
          </cell>
          <cell r="S488">
            <v>15</v>
          </cell>
          <cell r="T488">
            <v>0</v>
          </cell>
          <cell r="U488">
            <v>14</v>
          </cell>
          <cell r="V488">
            <v>2</v>
          </cell>
          <cell r="W488">
            <v>2</v>
          </cell>
          <cell r="X488">
            <v>0</v>
          </cell>
          <cell r="Y488">
            <v>0</v>
          </cell>
          <cell r="Z488">
            <v>4</v>
          </cell>
          <cell r="AA488">
            <v>0</v>
          </cell>
          <cell r="AB488">
            <v>0</v>
          </cell>
          <cell r="AC488">
            <v>0</v>
          </cell>
          <cell r="AD488">
            <v>1</v>
          </cell>
          <cell r="AE488">
            <v>4</v>
          </cell>
          <cell r="AF488">
            <v>0</v>
          </cell>
          <cell r="AG488">
            <v>3</v>
          </cell>
          <cell r="AH488">
            <v>0</v>
          </cell>
          <cell r="AJ488">
            <v>12</v>
          </cell>
          <cell r="AK488">
            <v>0</v>
          </cell>
          <cell r="AL488">
            <v>17</v>
          </cell>
          <cell r="AM488">
            <v>15</v>
          </cell>
          <cell r="AN488">
            <v>0</v>
          </cell>
        </row>
        <row r="489">
          <cell r="A489" t="str">
            <v>陈坤明</v>
          </cell>
          <cell r="B489" t="str">
            <v>火炬开发区分公司</v>
          </cell>
          <cell r="C489">
            <v>41284</v>
          </cell>
          <cell r="D489">
            <v>41284</v>
          </cell>
          <cell r="E489">
            <v>42735</v>
          </cell>
          <cell r="F489">
            <v>42736</v>
          </cell>
          <cell r="G489">
            <v>42977</v>
          </cell>
          <cell r="H489">
            <v>43100</v>
          </cell>
          <cell r="I489">
            <v>5.4</v>
          </cell>
          <cell r="J489">
            <v>5.4</v>
          </cell>
          <cell r="K489" t="str">
            <v>是</v>
          </cell>
          <cell r="L489">
            <v>4</v>
          </cell>
          <cell r="M489">
            <v>5</v>
          </cell>
          <cell r="S489">
            <v>5</v>
          </cell>
          <cell r="T489">
            <v>0</v>
          </cell>
          <cell r="U489">
            <v>1</v>
          </cell>
          <cell r="V489">
            <v>-5</v>
          </cell>
          <cell r="W489">
            <v>0</v>
          </cell>
          <cell r="X489">
            <v>3</v>
          </cell>
          <cell r="Y489">
            <v>0</v>
          </cell>
          <cell r="Z489">
            <v>0</v>
          </cell>
          <cell r="AA489">
            <v>2</v>
          </cell>
          <cell r="AB489">
            <v>0</v>
          </cell>
          <cell r="AC489">
            <v>0</v>
          </cell>
          <cell r="AD489">
            <v>1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J489">
            <v>6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</row>
        <row r="490">
          <cell r="A490" t="str">
            <v>曾毅</v>
          </cell>
          <cell r="B490" t="str">
            <v>沙溪移网销售公司</v>
          </cell>
          <cell r="C490">
            <v>40026</v>
          </cell>
          <cell r="D490">
            <v>40035</v>
          </cell>
          <cell r="E490">
            <v>42735</v>
          </cell>
          <cell r="F490">
            <v>42736</v>
          </cell>
          <cell r="G490">
            <v>42977</v>
          </cell>
          <cell r="H490">
            <v>43100</v>
          </cell>
          <cell r="I490">
            <v>8.8000000000000007</v>
          </cell>
          <cell r="J490">
            <v>8.82</v>
          </cell>
          <cell r="K490" t="str">
            <v>是</v>
          </cell>
          <cell r="L490">
            <v>8</v>
          </cell>
          <cell r="M490">
            <v>5</v>
          </cell>
          <cell r="S490">
            <v>5</v>
          </cell>
          <cell r="T490">
            <v>0</v>
          </cell>
          <cell r="U490">
            <v>0</v>
          </cell>
          <cell r="V490">
            <v>-8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1</v>
          </cell>
          <cell r="AB490">
            <v>1</v>
          </cell>
          <cell r="AC490">
            <v>1</v>
          </cell>
          <cell r="AD490">
            <v>5</v>
          </cell>
          <cell r="AE490" t="str">
            <v>-</v>
          </cell>
          <cell r="AF490" t="str">
            <v>-</v>
          </cell>
          <cell r="AG490">
            <v>0</v>
          </cell>
          <cell r="AH490">
            <v>0</v>
          </cell>
          <cell r="AJ490">
            <v>8</v>
          </cell>
          <cell r="AK490">
            <v>0</v>
          </cell>
          <cell r="AL490">
            <v>0</v>
          </cell>
          <cell r="AM490">
            <v>0</v>
          </cell>
          <cell r="AN490">
            <v>3</v>
          </cell>
        </row>
        <row r="491">
          <cell r="A491" t="str">
            <v>何孝君</v>
          </cell>
          <cell r="B491" t="str">
            <v>火炬南朗移网销售公司</v>
          </cell>
          <cell r="C491">
            <v>36586</v>
          </cell>
          <cell r="D491">
            <v>38086</v>
          </cell>
          <cell r="E491">
            <v>42735</v>
          </cell>
          <cell r="F491">
            <v>42736</v>
          </cell>
          <cell r="G491">
            <v>42977</v>
          </cell>
          <cell r="H491">
            <v>43100</v>
          </cell>
          <cell r="I491">
            <v>18.3</v>
          </cell>
          <cell r="J491">
            <v>14.16</v>
          </cell>
          <cell r="K491" t="str">
            <v>是</v>
          </cell>
          <cell r="L491">
            <v>17</v>
          </cell>
          <cell r="M491">
            <v>10</v>
          </cell>
          <cell r="S491">
            <v>10</v>
          </cell>
          <cell r="T491">
            <v>0</v>
          </cell>
          <cell r="U491">
            <v>10</v>
          </cell>
          <cell r="V491">
            <v>-8</v>
          </cell>
          <cell r="W491">
            <v>0</v>
          </cell>
          <cell r="X491">
            <v>8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7</v>
          </cell>
          <cell r="AE491">
            <v>0</v>
          </cell>
          <cell r="AF491">
            <v>3</v>
          </cell>
          <cell r="AG491">
            <v>0</v>
          </cell>
          <cell r="AH491">
            <v>0</v>
          </cell>
          <cell r="AJ491">
            <v>18</v>
          </cell>
          <cell r="AK491">
            <v>0</v>
          </cell>
          <cell r="AL491">
            <v>2</v>
          </cell>
          <cell r="AM491">
            <v>2</v>
          </cell>
          <cell r="AN491">
            <v>0</v>
          </cell>
        </row>
        <row r="492">
          <cell r="A492" t="str">
            <v>汪鹏</v>
          </cell>
          <cell r="B492" t="str">
            <v>火炬南朗移网销售公司</v>
          </cell>
          <cell r="C492">
            <v>41017</v>
          </cell>
          <cell r="D492">
            <v>41017</v>
          </cell>
          <cell r="E492">
            <v>42735</v>
          </cell>
          <cell r="F492">
            <v>42736</v>
          </cell>
          <cell r="G492">
            <v>42977</v>
          </cell>
          <cell r="H492">
            <v>43100</v>
          </cell>
          <cell r="I492">
            <v>6.1</v>
          </cell>
          <cell r="J492">
            <v>6.13</v>
          </cell>
          <cell r="K492" t="str">
            <v>是</v>
          </cell>
          <cell r="L492">
            <v>5</v>
          </cell>
          <cell r="M492">
            <v>5</v>
          </cell>
          <cell r="S492">
            <v>5</v>
          </cell>
          <cell r="T492">
            <v>0</v>
          </cell>
          <cell r="U492">
            <v>3</v>
          </cell>
          <cell r="V492">
            <v>-5</v>
          </cell>
          <cell r="W492">
            <v>0</v>
          </cell>
          <cell r="X492">
            <v>8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J492">
            <v>8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</row>
        <row r="493">
          <cell r="A493" t="str">
            <v>李根</v>
          </cell>
          <cell r="B493" t="str">
            <v>火炬南朗移网销售公司</v>
          </cell>
          <cell r="C493">
            <v>41548</v>
          </cell>
          <cell r="D493">
            <v>41696</v>
          </cell>
          <cell r="E493">
            <v>42735</v>
          </cell>
          <cell r="F493">
            <v>42736</v>
          </cell>
          <cell r="G493">
            <v>42977</v>
          </cell>
          <cell r="H493">
            <v>43100</v>
          </cell>
          <cell r="I493">
            <v>4.7</v>
          </cell>
          <cell r="J493">
            <v>4.2699999999999996</v>
          </cell>
          <cell r="K493" t="str">
            <v>是</v>
          </cell>
          <cell r="L493">
            <v>4</v>
          </cell>
          <cell r="M493">
            <v>5</v>
          </cell>
          <cell r="S493">
            <v>5</v>
          </cell>
          <cell r="T493">
            <v>0</v>
          </cell>
          <cell r="U493">
            <v>5</v>
          </cell>
          <cell r="V493">
            <v>-2</v>
          </cell>
          <cell r="W493">
            <v>0</v>
          </cell>
          <cell r="X493">
            <v>5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2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J493">
            <v>7</v>
          </cell>
          <cell r="AK493">
            <v>0</v>
          </cell>
          <cell r="AL493">
            <v>3</v>
          </cell>
          <cell r="AM493">
            <v>3</v>
          </cell>
          <cell r="AN493">
            <v>0</v>
          </cell>
        </row>
        <row r="494">
          <cell r="A494" t="str">
            <v>何志荣</v>
          </cell>
          <cell r="B494" t="str">
            <v>火炬南朗移网销售公司</v>
          </cell>
          <cell r="C494">
            <v>37956</v>
          </cell>
          <cell r="D494">
            <v>37956</v>
          </cell>
          <cell r="E494">
            <v>42735</v>
          </cell>
          <cell r="F494">
            <v>42736</v>
          </cell>
          <cell r="G494">
            <v>42977</v>
          </cell>
          <cell r="H494">
            <v>43100</v>
          </cell>
          <cell r="I494">
            <v>14.5</v>
          </cell>
          <cell r="J494">
            <v>14.52</v>
          </cell>
          <cell r="K494" t="str">
            <v>是</v>
          </cell>
          <cell r="L494">
            <v>14</v>
          </cell>
          <cell r="M494">
            <v>10</v>
          </cell>
          <cell r="S494">
            <v>10</v>
          </cell>
          <cell r="T494">
            <v>0</v>
          </cell>
          <cell r="U494">
            <v>10</v>
          </cell>
          <cell r="V494">
            <v>8</v>
          </cell>
          <cell r="W494">
            <v>8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2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J494">
            <v>2</v>
          </cell>
          <cell r="AK494">
            <v>0</v>
          </cell>
          <cell r="AL494">
            <v>18</v>
          </cell>
          <cell r="AM494">
            <v>10</v>
          </cell>
          <cell r="AN494">
            <v>0</v>
          </cell>
        </row>
        <row r="495">
          <cell r="A495" t="str">
            <v>陈晓冬</v>
          </cell>
          <cell r="B495" t="str">
            <v>火炬南朗移网销售公司</v>
          </cell>
          <cell r="C495">
            <v>40422</v>
          </cell>
          <cell r="D495">
            <v>41373</v>
          </cell>
          <cell r="E495">
            <v>42735</v>
          </cell>
          <cell r="F495">
            <v>42736</v>
          </cell>
          <cell r="G495">
            <v>42977</v>
          </cell>
          <cell r="H495">
            <v>43100</v>
          </cell>
          <cell r="I495">
            <v>7.8</v>
          </cell>
          <cell r="J495">
            <v>5.16</v>
          </cell>
          <cell r="K495" t="str">
            <v>是</v>
          </cell>
          <cell r="L495">
            <v>7</v>
          </cell>
          <cell r="M495">
            <v>5</v>
          </cell>
          <cell r="S495">
            <v>5</v>
          </cell>
          <cell r="T495">
            <v>0</v>
          </cell>
          <cell r="U495">
            <v>5</v>
          </cell>
          <cell r="V495">
            <v>-3</v>
          </cell>
          <cell r="W495">
            <v>0</v>
          </cell>
          <cell r="X495">
            <v>6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2</v>
          </cell>
          <cell r="AD495" t="str">
            <v>-</v>
          </cell>
          <cell r="AE495" t="str">
            <v>-</v>
          </cell>
          <cell r="AF495" t="str">
            <v>-</v>
          </cell>
          <cell r="AG495">
            <v>0</v>
          </cell>
          <cell r="AH495">
            <v>0</v>
          </cell>
          <cell r="AJ495">
            <v>8</v>
          </cell>
          <cell r="AK495">
            <v>0</v>
          </cell>
          <cell r="AL495">
            <v>2</v>
          </cell>
          <cell r="AM495">
            <v>2</v>
          </cell>
          <cell r="AN495">
            <v>0</v>
          </cell>
        </row>
        <row r="496">
          <cell r="A496" t="str">
            <v>胡一辰</v>
          </cell>
          <cell r="B496" t="str">
            <v>集团客户事业部</v>
          </cell>
          <cell r="C496">
            <v>42093</v>
          </cell>
          <cell r="D496">
            <v>42093</v>
          </cell>
          <cell r="E496">
            <v>42735</v>
          </cell>
          <cell r="F496">
            <v>42736</v>
          </cell>
          <cell r="G496">
            <v>42977</v>
          </cell>
          <cell r="H496">
            <v>43100</v>
          </cell>
          <cell r="I496">
            <v>3.2</v>
          </cell>
          <cell r="J496">
            <v>3.19</v>
          </cell>
          <cell r="K496" t="str">
            <v>是</v>
          </cell>
          <cell r="L496">
            <v>2</v>
          </cell>
          <cell r="M496">
            <v>5</v>
          </cell>
          <cell r="S496">
            <v>5</v>
          </cell>
          <cell r="T496">
            <v>0</v>
          </cell>
          <cell r="U496">
            <v>0</v>
          </cell>
          <cell r="V496">
            <v>-4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1</v>
          </cell>
          <cell r="AC496">
            <v>0</v>
          </cell>
          <cell r="AD496">
            <v>0</v>
          </cell>
          <cell r="AE496">
            <v>3</v>
          </cell>
          <cell r="AF496" t="str">
            <v>-</v>
          </cell>
          <cell r="AG496">
            <v>0</v>
          </cell>
          <cell r="AH496">
            <v>0</v>
          </cell>
          <cell r="AJ496">
            <v>4</v>
          </cell>
          <cell r="AK496">
            <v>0</v>
          </cell>
          <cell r="AL496">
            <v>1</v>
          </cell>
          <cell r="AM496">
            <v>1</v>
          </cell>
          <cell r="AN496">
            <v>0</v>
          </cell>
        </row>
        <row r="497">
          <cell r="A497" t="str">
            <v>方敏</v>
          </cell>
          <cell r="B497" t="str">
            <v>集团客户事业部</v>
          </cell>
          <cell r="C497">
            <v>37257</v>
          </cell>
          <cell r="D497">
            <v>39281</v>
          </cell>
          <cell r="E497">
            <v>42735</v>
          </cell>
          <cell r="F497">
            <v>42736</v>
          </cell>
          <cell r="G497">
            <v>42977</v>
          </cell>
          <cell r="H497">
            <v>43100</v>
          </cell>
          <cell r="I497">
            <v>16.399999999999999</v>
          </cell>
          <cell r="J497">
            <v>10.89</v>
          </cell>
          <cell r="K497" t="str">
            <v>是</v>
          </cell>
          <cell r="L497">
            <v>15</v>
          </cell>
          <cell r="M497">
            <v>10</v>
          </cell>
          <cell r="S497">
            <v>10</v>
          </cell>
          <cell r="T497">
            <v>1</v>
          </cell>
          <cell r="U497">
            <v>8</v>
          </cell>
          <cell r="V497">
            <v>8</v>
          </cell>
          <cell r="W497">
            <v>8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0.5</v>
          </cell>
          <cell r="AJ497">
            <v>0</v>
          </cell>
          <cell r="AK497">
            <v>0.5</v>
          </cell>
          <cell r="AL497">
            <v>18</v>
          </cell>
          <cell r="AM497">
            <v>9.5</v>
          </cell>
          <cell r="AN497">
            <v>0</v>
          </cell>
        </row>
        <row r="498">
          <cell r="A498" t="str">
            <v>魏婷燕</v>
          </cell>
          <cell r="B498" t="str">
            <v>集团客户事业部</v>
          </cell>
          <cell r="C498">
            <v>39873</v>
          </cell>
          <cell r="D498">
            <v>40434</v>
          </cell>
          <cell r="E498">
            <v>42735</v>
          </cell>
          <cell r="F498">
            <v>42736</v>
          </cell>
          <cell r="G498">
            <v>42977</v>
          </cell>
          <cell r="H498">
            <v>43100</v>
          </cell>
          <cell r="I498">
            <v>9.3000000000000007</v>
          </cell>
          <cell r="J498">
            <v>7.73</v>
          </cell>
          <cell r="K498" t="str">
            <v>是</v>
          </cell>
          <cell r="L498">
            <v>8</v>
          </cell>
          <cell r="M498">
            <v>5</v>
          </cell>
          <cell r="S498">
            <v>5</v>
          </cell>
          <cell r="T498">
            <v>0</v>
          </cell>
          <cell r="U498">
            <v>3</v>
          </cell>
          <cell r="V498">
            <v>-4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4</v>
          </cell>
          <cell r="AD498">
            <v>0</v>
          </cell>
          <cell r="AE498">
            <v>3</v>
          </cell>
          <cell r="AF498">
            <v>0</v>
          </cell>
          <cell r="AG498">
            <v>0</v>
          </cell>
          <cell r="AH498">
            <v>0</v>
          </cell>
          <cell r="AJ498">
            <v>7</v>
          </cell>
          <cell r="AK498">
            <v>0</v>
          </cell>
          <cell r="AL498">
            <v>1</v>
          </cell>
          <cell r="AM498">
            <v>1</v>
          </cell>
          <cell r="AN498">
            <v>0</v>
          </cell>
        </row>
        <row r="499">
          <cell r="A499" t="str">
            <v>黄海霞</v>
          </cell>
          <cell r="B499" t="str">
            <v>计划财务部</v>
          </cell>
          <cell r="C499">
            <v>41709</v>
          </cell>
          <cell r="D499">
            <v>41709</v>
          </cell>
          <cell r="E499">
            <v>42735</v>
          </cell>
          <cell r="F499">
            <v>42736</v>
          </cell>
          <cell r="G499">
            <v>42977</v>
          </cell>
          <cell r="H499">
            <v>43100</v>
          </cell>
          <cell r="I499">
            <v>4.2</v>
          </cell>
          <cell r="J499">
            <v>4.24</v>
          </cell>
          <cell r="K499" t="str">
            <v>是</v>
          </cell>
          <cell r="L499">
            <v>3</v>
          </cell>
          <cell r="M499">
            <v>5</v>
          </cell>
          <cell r="S499">
            <v>5</v>
          </cell>
          <cell r="T499">
            <v>0</v>
          </cell>
          <cell r="U499">
            <v>5</v>
          </cell>
          <cell r="V499">
            <v>2</v>
          </cell>
          <cell r="W499">
            <v>2</v>
          </cell>
          <cell r="X499">
            <v>0</v>
          </cell>
          <cell r="Y499">
            <v>0</v>
          </cell>
          <cell r="Z499">
            <v>0</v>
          </cell>
          <cell r="AA499">
            <v>3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J499">
            <v>3</v>
          </cell>
          <cell r="AK499">
            <v>0</v>
          </cell>
          <cell r="AL499">
            <v>7</v>
          </cell>
          <cell r="AM499">
            <v>5</v>
          </cell>
          <cell r="AN499">
            <v>0</v>
          </cell>
        </row>
        <row r="500">
          <cell r="A500" t="str">
            <v>麦健仪</v>
          </cell>
          <cell r="B500" t="str">
            <v>客户服务部</v>
          </cell>
          <cell r="C500">
            <v>37681</v>
          </cell>
          <cell r="D500">
            <v>39547</v>
          </cell>
          <cell r="E500">
            <v>42735</v>
          </cell>
          <cell r="F500">
            <v>42736</v>
          </cell>
          <cell r="G500">
            <v>42977</v>
          </cell>
          <cell r="H500">
            <v>43100</v>
          </cell>
          <cell r="I500">
            <v>15.3</v>
          </cell>
          <cell r="J500">
            <v>10.16</v>
          </cell>
          <cell r="K500" t="str">
            <v>是</v>
          </cell>
          <cell r="L500">
            <v>14</v>
          </cell>
          <cell r="M500">
            <v>10</v>
          </cell>
          <cell r="S500">
            <v>10</v>
          </cell>
          <cell r="T500">
            <v>0</v>
          </cell>
          <cell r="U500">
            <v>10</v>
          </cell>
          <cell r="V500">
            <v>-1</v>
          </cell>
          <cell r="W500">
            <v>0</v>
          </cell>
          <cell r="X500">
            <v>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1</v>
          </cell>
          <cell r="AD500">
            <v>6</v>
          </cell>
          <cell r="AE500">
            <v>0</v>
          </cell>
          <cell r="AF500">
            <v>0</v>
          </cell>
          <cell r="AG500">
            <v>1</v>
          </cell>
          <cell r="AH500">
            <v>0</v>
          </cell>
          <cell r="AJ500">
            <v>11</v>
          </cell>
          <cell r="AK500">
            <v>0</v>
          </cell>
          <cell r="AL500">
            <v>9</v>
          </cell>
          <cell r="AM500">
            <v>9</v>
          </cell>
          <cell r="AN500">
            <v>0</v>
          </cell>
        </row>
        <row r="501">
          <cell r="A501" t="str">
            <v>黄兰花</v>
          </cell>
          <cell r="B501" t="str">
            <v>客户服务部</v>
          </cell>
          <cell r="C501">
            <v>38492</v>
          </cell>
          <cell r="D501">
            <v>38492</v>
          </cell>
          <cell r="E501">
            <v>42735</v>
          </cell>
          <cell r="F501">
            <v>42736</v>
          </cell>
          <cell r="G501">
            <v>42977</v>
          </cell>
          <cell r="H501">
            <v>43100</v>
          </cell>
          <cell r="I501">
            <v>13.1</v>
          </cell>
          <cell r="J501">
            <v>13.05</v>
          </cell>
          <cell r="K501" t="str">
            <v>是</v>
          </cell>
          <cell r="L501">
            <v>12</v>
          </cell>
          <cell r="M501">
            <v>10</v>
          </cell>
          <cell r="S501">
            <v>10</v>
          </cell>
          <cell r="T501">
            <v>2</v>
          </cell>
          <cell r="U501">
            <v>8</v>
          </cell>
          <cell r="V501">
            <v>-2</v>
          </cell>
          <cell r="W501">
            <v>0</v>
          </cell>
          <cell r="X501">
            <v>0</v>
          </cell>
          <cell r="Y501">
            <v>0</v>
          </cell>
          <cell r="Z501">
            <v>2</v>
          </cell>
          <cell r="AA501">
            <v>0</v>
          </cell>
          <cell r="AB501">
            <v>0</v>
          </cell>
          <cell r="AC501">
            <v>2</v>
          </cell>
          <cell r="AD501">
            <v>0</v>
          </cell>
          <cell r="AE501">
            <v>0</v>
          </cell>
          <cell r="AF501">
            <v>4</v>
          </cell>
          <cell r="AG501">
            <v>2</v>
          </cell>
          <cell r="AH501">
            <v>0</v>
          </cell>
          <cell r="AJ501">
            <v>10</v>
          </cell>
          <cell r="AK501">
            <v>0</v>
          </cell>
          <cell r="AL501">
            <v>8</v>
          </cell>
          <cell r="AM501">
            <v>8</v>
          </cell>
          <cell r="AN501">
            <v>0</v>
          </cell>
        </row>
        <row r="502">
          <cell r="A502" t="str">
            <v>杨佩珊</v>
          </cell>
          <cell r="B502" t="str">
            <v>客户服务部</v>
          </cell>
          <cell r="C502">
            <v>40952</v>
          </cell>
          <cell r="D502">
            <v>40952</v>
          </cell>
          <cell r="E502">
            <v>42735</v>
          </cell>
          <cell r="F502">
            <v>42736</v>
          </cell>
          <cell r="G502">
            <v>42977</v>
          </cell>
          <cell r="H502">
            <v>43100</v>
          </cell>
          <cell r="I502">
            <v>6.3</v>
          </cell>
          <cell r="J502">
            <v>6.31</v>
          </cell>
          <cell r="K502" t="str">
            <v>是</v>
          </cell>
          <cell r="L502">
            <v>5</v>
          </cell>
          <cell r="M502">
            <v>5</v>
          </cell>
          <cell r="S502">
            <v>5</v>
          </cell>
          <cell r="T502">
            <v>0</v>
          </cell>
          <cell r="U502">
            <v>5</v>
          </cell>
          <cell r="V502">
            <v>2</v>
          </cell>
          <cell r="W502">
            <v>2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3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J502">
            <v>3</v>
          </cell>
          <cell r="AK502">
            <v>0</v>
          </cell>
          <cell r="AL502">
            <v>7</v>
          </cell>
          <cell r="AM502">
            <v>5</v>
          </cell>
          <cell r="AN502">
            <v>0</v>
          </cell>
        </row>
        <row r="503">
          <cell r="A503" t="str">
            <v>黄华洁</v>
          </cell>
          <cell r="B503" t="str">
            <v>客户服务部</v>
          </cell>
          <cell r="C503">
            <v>39326</v>
          </cell>
          <cell r="D503">
            <v>39951</v>
          </cell>
          <cell r="E503">
            <v>42735</v>
          </cell>
          <cell r="F503">
            <v>42736</v>
          </cell>
          <cell r="G503">
            <v>42977</v>
          </cell>
          <cell r="H503">
            <v>43100</v>
          </cell>
          <cell r="I503">
            <v>10.8</v>
          </cell>
          <cell r="J503">
            <v>9.0500000000000007</v>
          </cell>
          <cell r="K503" t="str">
            <v>是</v>
          </cell>
          <cell r="L503">
            <v>10</v>
          </cell>
          <cell r="M503">
            <v>10</v>
          </cell>
          <cell r="N503">
            <v>243</v>
          </cell>
          <cell r="O503">
            <v>3.33</v>
          </cell>
          <cell r="P503">
            <v>42979</v>
          </cell>
          <cell r="Q503">
            <v>121</v>
          </cell>
          <cell r="R503">
            <v>3.32</v>
          </cell>
          <cell r="S503">
            <v>6.65</v>
          </cell>
          <cell r="T503">
            <v>0</v>
          </cell>
          <cell r="U503">
            <v>5</v>
          </cell>
          <cell r="V503">
            <v>0</v>
          </cell>
          <cell r="W503">
            <v>0</v>
          </cell>
          <cell r="X503">
            <v>0</v>
          </cell>
          <cell r="Y503">
            <v>2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3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J503">
            <v>5</v>
          </cell>
          <cell r="AK503">
            <v>0</v>
          </cell>
          <cell r="AL503">
            <v>9.65</v>
          </cell>
          <cell r="AM503">
            <v>9.6999999999999993</v>
          </cell>
          <cell r="AN503">
            <v>3</v>
          </cell>
        </row>
        <row r="504">
          <cell r="A504" t="str">
            <v>梁丽华</v>
          </cell>
          <cell r="B504" t="str">
            <v>客户服务部</v>
          </cell>
          <cell r="C504">
            <v>33878</v>
          </cell>
          <cell r="D504">
            <v>37073</v>
          </cell>
          <cell r="E504">
            <v>42735</v>
          </cell>
          <cell r="F504">
            <v>42736</v>
          </cell>
          <cell r="G504">
            <v>42977</v>
          </cell>
          <cell r="H504">
            <v>43100</v>
          </cell>
          <cell r="I504">
            <v>25.7</v>
          </cell>
          <cell r="J504">
            <v>16.940000000000001</v>
          </cell>
          <cell r="K504" t="str">
            <v>是</v>
          </cell>
          <cell r="L504">
            <v>25</v>
          </cell>
          <cell r="M504">
            <v>15</v>
          </cell>
          <cell r="S504">
            <v>15</v>
          </cell>
          <cell r="T504">
            <v>1</v>
          </cell>
          <cell r="U504">
            <v>2</v>
          </cell>
          <cell r="V504">
            <v>-10</v>
          </cell>
          <cell r="W504">
            <v>0</v>
          </cell>
          <cell r="X504">
            <v>1</v>
          </cell>
          <cell r="Y504">
            <v>0</v>
          </cell>
          <cell r="Z504">
            <v>1</v>
          </cell>
          <cell r="AA504">
            <v>2</v>
          </cell>
          <cell r="AB504">
            <v>0</v>
          </cell>
          <cell r="AC504">
            <v>3</v>
          </cell>
          <cell r="AD504">
            <v>2</v>
          </cell>
          <cell r="AE504">
            <v>1</v>
          </cell>
          <cell r="AF504">
            <v>2</v>
          </cell>
          <cell r="AG504">
            <v>0</v>
          </cell>
          <cell r="AH504">
            <v>1</v>
          </cell>
          <cell r="AJ504">
            <v>12</v>
          </cell>
          <cell r="AK504">
            <v>1</v>
          </cell>
          <cell r="AL504">
            <v>5</v>
          </cell>
          <cell r="AM504">
            <v>4</v>
          </cell>
          <cell r="AN504">
            <v>0</v>
          </cell>
        </row>
        <row r="505">
          <cell r="A505" t="str">
            <v>梁艳文</v>
          </cell>
          <cell r="B505" t="str">
            <v>客户服务部</v>
          </cell>
          <cell r="C505">
            <v>39116</v>
          </cell>
          <cell r="D505">
            <v>39120</v>
          </cell>
          <cell r="E505">
            <v>42735</v>
          </cell>
          <cell r="F505">
            <v>42736</v>
          </cell>
          <cell r="G505">
            <v>42977</v>
          </cell>
          <cell r="H505">
            <v>43100</v>
          </cell>
          <cell r="I505">
            <v>11.3</v>
          </cell>
          <cell r="J505">
            <v>11.33</v>
          </cell>
          <cell r="K505" t="str">
            <v>是</v>
          </cell>
          <cell r="L505">
            <v>10</v>
          </cell>
          <cell r="M505">
            <v>10</v>
          </cell>
          <cell r="N505">
            <v>33</v>
          </cell>
          <cell r="O505">
            <v>0.45</v>
          </cell>
          <cell r="P505">
            <v>42769</v>
          </cell>
          <cell r="Q505">
            <v>331</v>
          </cell>
          <cell r="R505">
            <v>9.07</v>
          </cell>
          <cell r="S505">
            <v>9.52</v>
          </cell>
          <cell r="T505">
            <v>1</v>
          </cell>
          <cell r="U505">
            <v>0</v>
          </cell>
          <cell r="V505">
            <v>-3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1</v>
          </cell>
          <cell r="AD505">
            <v>0</v>
          </cell>
          <cell r="AE505">
            <v>0</v>
          </cell>
          <cell r="AF505">
            <v>2</v>
          </cell>
          <cell r="AG505">
            <v>0</v>
          </cell>
          <cell r="AH505">
            <v>0</v>
          </cell>
          <cell r="AJ505">
            <v>3</v>
          </cell>
          <cell r="AK505">
            <v>0</v>
          </cell>
          <cell r="AL505">
            <v>6.52</v>
          </cell>
          <cell r="AM505">
            <v>6.5</v>
          </cell>
          <cell r="AN505">
            <v>0</v>
          </cell>
        </row>
        <row r="506">
          <cell r="A506" t="str">
            <v>欧小冰</v>
          </cell>
          <cell r="B506" t="str">
            <v>客户服务部</v>
          </cell>
          <cell r="C506">
            <v>37438</v>
          </cell>
          <cell r="D506">
            <v>37446</v>
          </cell>
          <cell r="E506">
            <v>42735</v>
          </cell>
          <cell r="F506">
            <v>42736</v>
          </cell>
          <cell r="G506">
            <v>42977</v>
          </cell>
          <cell r="H506">
            <v>43100</v>
          </cell>
          <cell r="I506">
            <v>15.9</v>
          </cell>
          <cell r="J506">
            <v>15.92</v>
          </cell>
          <cell r="K506" t="str">
            <v>是</v>
          </cell>
          <cell r="L506">
            <v>15</v>
          </cell>
          <cell r="M506">
            <v>10</v>
          </cell>
          <cell r="S506">
            <v>10</v>
          </cell>
          <cell r="T506">
            <v>2</v>
          </cell>
          <cell r="U506">
            <v>8</v>
          </cell>
          <cell r="V506">
            <v>-3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8</v>
          </cell>
          <cell r="AE506">
            <v>3</v>
          </cell>
          <cell r="AF506">
            <v>0</v>
          </cell>
          <cell r="AG506">
            <v>0</v>
          </cell>
          <cell r="AH506">
            <v>0</v>
          </cell>
          <cell r="AJ506">
            <v>11</v>
          </cell>
          <cell r="AK506">
            <v>0</v>
          </cell>
          <cell r="AL506">
            <v>7</v>
          </cell>
          <cell r="AM506">
            <v>7</v>
          </cell>
          <cell r="AN506">
            <v>0</v>
          </cell>
        </row>
        <row r="507">
          <cell r="A507" t="str">
            <v>严淑妍</v>
          </cell>
          <cell r="B507" t="str">
            <v>客户服务部</v>
          </cell>
          <cell r="C507">
            <v>36342</v>
          </cell>
          <cell r="D507">
            <v>37681</v>
          </cell>
          <cell r="E507">
            <v>42735</v>
          </cell>
          <cell r="F507">
            <v>42736</v>
          </cell>
          <cell r="G507">
            <v>42977</v>
          </cell>
          <cell r="H507">
            <v>43100</v>
          </cell>
          <cell r="I507">
            <v>18.899999999999999</v>
          </cell>
          <cell r="J507">
            <v>15.27</v>
          </cell>
          <cell r="K507" t="str">
            <v>是</v>
          </cell>
          <cell r="L507">
            <v>18</v>
          </cell>
          <cell r="M507">
            <v>10</v>
          </cell>
          <cell r="S507">
            <v>10</v>
          </cell>
          <cell r="T507">
            <v>1</v>
          </cell>
          <cell r="U507">
            <v>2</v>
          </cell>
          <cell r="V507">
            <v>-2</v>
          </cell>
          <cell r="W507">
            <v>0</v>
          </cell>
          <cell r="X507">
            <v>1</v>
          </cell>
          <cell r="Y507">
            <v>0</v>
          </cell>
          <cell r="Z507">
            <v>0</v>
          </cell>
          <cell r="AA507">
            <v>1</v>
          </cell>
          <cell r="AB507">
            <v>0</v>
          </cell>
          <cell r="AC507">
            <v>0</v>
          </cell>
          <cell r="AD507">
            <v>1</v>
          </cell>
          <cell r="AE507">
            <v>1</v>
          </cell>
          <cell r="AF507">
            <v>0</v>
          </cell>
          <cell r="AG507">
            <v>0</v>
          </cell>
          <cell r="AH507">
            <v>0</v>
          </cell>
          <cell r="AJ507">
            <v>4</v>
          </cell>
          <cell r="AK507">
            <v>0</v>
          </cell>
          <cell r="AL507">
            <v>8</v>
          </cell>
          <cell r="AM507">
            <v>8</v>
          </cell>
          <cell r="AN507">
            <v>0</v>
          </cell>
        </row>
        <row r="508">
          <cell r="A508" t="str">
            <v>余泳欣</v>
          </cell>
          <cell r="B508" t="str">
            <v>客户服务部</v>
          </cell>
          <cell r="C508">
            <v>34547</v>
          </cell>
          <cell r="D508">
            <v>37119</v>
          </cell>
          <cell r="E508">
            <v>42735</v>
          </cell>
          <cell r="F508">
            <v>42736</v>
          </cell>
          <cell r="G508">
            <v>42977</v>
          </cell>
          <cell r="H508">
            <v>43100</v>
          </cell>
          <cell r="I508">
            <v>23.9</v>
          </cell>
          <cell r="J508">
            <v>16.809999999999999</v>
          </cell>
          <cell r="K508" t="str">
            <v>是</v>
          </cell>
          <cell r="L508">
            <v>23</v>
          </cell>
          <cell r="M508">
            <v>15</v>
          </cell>
          <cell r="S508">
            <v>15</v>
          </cell>
          <cell r="T508">
            <v>2</v>
          </cell>
          <cell r="U508">
            <v>3</v>
          </cell>
          <cell r="V508">
            <v>-9</v>
          </cell>
          <cell r="W508">
            <v>0</v>
          </cell>
          <cell r="X508">
            <v>0</v>
          </cell>
          <cell r="Y508">
            <v>0</v>
          </cell>
          <cell r="Z508">
            <v>2</v>
          </cell>
          <cell r="AA508">
            <v>1</v>
          </cell>
          <cell r="AB508">
            <v>0</v>
          </cell>
          <cell r="AC508">
            <v>1</v>
          </cell>
          <cell r="AD508">
            <v>2</v>
          </cell>
          <cell r="AE508">
            <v>3</v>
          </cell>
          <cell r="AF508">
            <v>3</v>
          </cell>
          <cell r="AG508">
            <v>0</v>
          </cell>
          <cell r="AH508">
            <v>1</v>
          </cell>
          <cell r="AJ508">
            <v>12</v>
          </cell>
          <cell r="AK508">
            <v>1</v>
          </cell>
          <cell r="AL508">
            <v>6</v>
          </cell>
          <cell r="AM508">
            <v>5</v>
          </cell>
          <cell r="AN508">
            <v>0</v>
          </cell>
        </row>
        <row r="509">
          <cell r="A509" t="str">
            <v>梅雯珊</v>
          </cell>
          <cell r="B509" t="str">
            <v>客户服务部</v>
          </cell>
          <cell r="C509">
            <v>40168</v>
          </cell>
          <cell r="D509">
            <v>40168</v>
          </cell>
          <cell r="E509">
            <v>42735</v>
          </cell>
          <cell r="F509">
            <v>42736</v>
          </cell>
          <cell r="G509">
            <v>42977</v>
          </cell>
          <cell r="H509">
            <v>43100</v>
          </cell>
          <cell r="I509">
            <v>8.5</v>
          </cell>
          <cell r="J509">
            <v>8.4600000000000009</v>
          </cell>
          <cell r="K509" t="str">
            <v>是</v>
          </cell>
          <cell r="L509">
            <v>8</v>
          </cell>
          <cell r="M509">
            <v>5</v>
          </cell>
          <cell r="S509">
            <v>5</v>
          </cell>
          <cell r="T509">
            <v>1</v>
          </cell>
          <cell r="U509">
            <v>3</v>
          </cell>
          <cell r="V509">
            <v>-5</v>
          </cell>
          <cell r="W509">
            <v>0</v>
          </cell>
          <cell r="X509">
            <v>2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6</v>
          </cell>
          <cell r="AF509">
            <v>0</v>
          </cell>
          <cell r="AG509">
            <v>0</v>
          </cell>
          <cell r="AH509">
            <v>0</v>
          </cell>
          <cell r="AJ509">
            <v>8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</row>
        <row r="510">
          <cell r="A510" t="str">
            <v>潘栩怡</v>
          </cell>
          <cell r="B510" t="str">
            <v>客户服务部</v>
          </cell>
          <cell r="C510">
            <v>39630</v>
          </cell>
          <cell r="D510">
            <v>39630</v>
          </cell>
          <cell r="E510">
            <v>42735</v>
          </cell>
          <cell r="F510">
            <v>42736</v>
          </cell>
          <cell r="G510">
            <v>42977</v>
          </cell>
          <cell r="H510">
            <v>43100</v>
          </cell>
          <cell r="I510">
            <v>9.9</v>
          </cell>
          <cell r="J510">
            <v>9.93</v>
          </cell>
          <cell r="K510" t="str">
            <v>是</v>
          </cell>
          <cell r="L510">
            <v>9</v>
          </cell>
          <cell r="M510">
            <v>5</v>
          </cell>
          <cell r="S510">
            <v>5</v>
          </cell>
          <cell r="T510">
            <v>0</v>
          </cell>
          <cell r="U510">
            <v>5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2</v>
          </cell>
          <cell r="AA510">
            <v>0</v>
          </cell>
          <cell r="AB510">
            <v>0</v>
          </cell>
          <cell r="AC510">
            <v>0</v>
          </cell>
          <cell r="AD510">
            <v>1</v>
          </cell>
          <cell r="AE510">
            <v>0</v>
          </cell>
          <cell r="AF510">
            <v>2</v>
          </cell>
          <cell r="AG510">
            <v>0</v>
          </cell>
          <cell r="AH510">
            <v>0</v>
          </cell>
          <cell r="AJ510">
            <v>5</v>
          </cell>
          <cell r="AK510">
            <v>0</v>
          </cell>
          <cell r="AL510">
            <v>5</v>
          </cell>
          <cell r="AM510">
            <v>5</v>
          </cell>
          <cell r="AN510">
            <v>0</v>
          </cell>
        </row>
        <row r="511">
          <cell r="A511" t="str">
            <v>周敏敏</v>
          </cell>
          <cell r="B511" t="str">
            <v>客户服务部</v>
          </cell>
          <cell r="C511">
            <v>39116</v>
          </cell>
          <cell r="D511">
            <v>39120</v>
          </cell>
          <cell r="E511">
            <v>42735</v>
          </cell>
          <cell r="F511">
            <v>42736</v>
          </cell>
          <cell r="G511">
            <v>42977</v>
          </cell>
          <cell r="H511">
            <v>43100</v>
          </cell>
          <cell r="I511">
            <v>11.3</v>
          </cell>
          <cell r="J511">
            <v>11.33</v>
          </cell>
          <cell r="K511" t="str">
            <v>是</v>
          </cell>
          <cell r="L511">
            <v>10</v>
          </cell>
          <cell r="M511">
            <v>10</v>
          </cell>
          <cell r="N511">
            <v>33</v>
          </cell>
          <cell r="O511">
            <v>0.45</v>
          </cell>
          <cell r="P511">
            <v>42769</v>
          </cell>
          <cell r="Q511">
            <v>331</v>
          </cell>
          <cell r="R511">
            <v>9.07</v>
          </cell>
          <cell r="S511">
            <v>9.52</v>
          </cell>
          <cell r="T511">
            <v>0</v>
          </cell>
          <cell r="U511">
            <v>0</v>
          </cell>
          <cell r="V511">
            <v>-10</v>
          </cell>
          <cell r="W511">
            <v>0</v>
          </cell>
          <cell r="X511">
            <v>0</v>
          </cell>
          <cell r="Y511">
            <v>0</v>
          </cell>
          <cell r="Z511">
            <v>1</v>
          </cell>
          <cell r="AA511">
            <v>1</v>
          </cell>
          <cell r="AB511">
            <v>2</v>
          </cell>
          <cell r="AC511">
            <v>0</v>
          </cell>
          <cell r="AD511">
            <v>4</v>
          </cell>
          <cell r="AE511">
            <v>1</v>
          </cell>
          <cell r="AF511">
            <v>0</v>
          </cell>
          <cell r="AG511">
            <v>1</v>
          </cell>
          <cell r="AH511">
            <v>0</v>
          </cell>
          <cell r="AJ511">
            <v>10</v>
          </cell>
          <cell r="AK511">
            <v>0</v>
          </cell>
          <cell r="AL511">
            <v>-0.48000000000000043</v>
          </cell>
          <cell r="AM511">
            <v>-0.5</v>
          </cell>
          <cell r="AN511">
            <v>0</v>
          </cell>
        </row>
        <row r="512">
          <cell r="A512" t="str">
            <v>谭嘉慧</v>
          </cell>
          <cell r="B512" t="str">
            <v>客户服务部</v>
          </cell>
          <cell r="C512">
            <v>40725</v>
          </cell>
          <cell r="D512">
            <v>41162</v>
          </cell>
          <cell r="E512">
            <v>42735</v>
          </cell>
          <cell r="F512">
            <v>42736</v>
          </cell>
          <cell r="G512">
            <v>42977</v>
          </cell>
          <cell r="H512">
            <v>43100</v>
          </cell>
          <cell r="I512">
            <v>6.9</v>
          </cell>
          <cell r="J512">
            <v>5.74</v>
          </cell>
          <cell r="K512" t="str">
            <v>是</v>
          </cell>
          <cell r="L512">
            <v>6</v>
          </cell>
          <cell r="M512">
            <v>5</v>
          </cell>
          <cell r="S512">
            <v>5</v>
          </cell>
          <cell r="T512">
            <v>0</v>
          </cell>
          <cell r="U512">
            <v>1</v>
          </cell>
          <cell r="V512">
            <v>-3</v>
          </cell>
          <cell r="W512">
            <v>0</v>
          </cell>
          <cell r="X512">
            <v>0</v>
          </cell>
          <cell r="Y512">
            <v>0</v>
          </cell>
          <cell r="Z512">
            <v>1</v>
          </cell>
          <cell r="AA512">
            <v>1</v>
          </cell>
          <cell r="AB512">
            <v>0</v>
          </cell>
          <cell r="AC512">
            <v>0</v>
          </cell>
          <cell r="AD512">
            <v>0</v>
          </cell>
          <cell r="AE512">
            <v>1</v>
          </cell>
          <cell r="AF512">
            <v>1</v>
          </cell>
          <cell r="AG512">
            <v>0</v>
          </cell>
          <cell r="AH512">
            <v>0</v>
          </cell>
          <cell r="AJ512">
            <v>4</v>
          </cell>
          <cell r="AK512">
            <v>0</v>
          </cell>
          <cell r="AL512">
            <v>2</v>
          </cell>
          <cell r="AM512">
            <v>2</v>
          </cell>
          <cell r="AN512">
            <v>0</v>
          </cell>
        </row>
        <row r="513">
          <cell r="A513" t="str">
            <v>范祖森</v>
          </cell>
          <cell r="B513" t="str">
            <v>客户服务部</v>
          </cell>
          <cell r="C513">
            <v>41757</v>
          </cell>
          <cell r="D513">
            <v>41757</v>
          </cell>
          <cell r="E513">
            <v>42735</v>
          </cell>
          <cell r="F513">
            <v>42736</v>
          </cell>
          <cell r="G513">
            <v>42977</v>
          </cell>
          <cell r="H513">
            <v>43100</v>
          </cell>
          <cell r="I513">
            <v>4.0999999999999996</v>
          </cell>
          <cell r="J513">
            <v>4.1100000000000003</v>
          </cell>
          <cell r="K513" t="str">
            <v>是</v>
          </cell>
          <cell r="L513">
            <v>3</v>
          </cell>
          <cell r="M513">
            <v>5</v>
          </cell>
          <cell r="S513">
            <v>5</v>
          </cell>
          <cell r="T513">
            <v>0</v>
          </cell>
          <cell r="U513">
            <v>1</v>
          </cell>
          <cell r="V513">
            <v>-4</v>
          </cell>
          <cell r="W513">
            <v>0</v>
          </cell>
          <cell r="X513">
            <v>0</v>
          </cell>
          <cell r="Y513">
            <v>0</v>
          </cell>
          <cell r="Z513">
            <v>3</v>
          </cell>
          <cell r="AA513">
            <v>0</v>
          </cell>
          <cell r="AB513">
            <v>0</v>
          </cell>
          <cell r="AC513">
            <v>0</v>
          </cell>
          <cell r="AD513">
            <v>1</v>
          </cell>
          <cell r="AE513">
            <v>1</v>
          </cell>
          <cell r="AF513">
            <v>0</v>
          </cell>
          <cell r="AG513">
            <v>0</v>
          </cell>
          <cell r="AH513">
            <v>0</v>
          </cell>
          <cell r="AJ513">
            <v>5</v>
          </cell>
          <cell r="AK513">
            <v>0</v>
          </cell>
          <cell r="AL513">
            <v>1</v>
          </cell>
          <cell r="AM513">
            <v>1</v>
          </cell>
          <cell r="AN513">
            <v>0</v>
          </cell>
        </row>
        <row r="514">
          <cell r="A514" t="str">
            <v>陈秋彦</v>
          </cell>
          <cell r="B514" t="str">
            <v>客户服务部</v>
          </cell>
          <cell r="C514">
            <v>41864</v>
          </cell>
          <cell r="D514">
            <v>41864</v>
          </cell>
          <cell r="E514">
            <v>42735</v>
          </cell>
          <cell r="F514">
            <v>42736</v>
          </cell>
          <cell r="G514">
            <v>42977</v>
          </cell>
          <cell r="H514">
            <v>43100</v>
          </cell>
          <cell r="I514">
            <v>3.8</v>
          </cell>
          <cell r="J514">
            <v>3.81</v>
          </cell>
          <cell r="K514" t="str">
            <v>是</v>
          </cell>
          <cell r="L514">
            <v>3</v>
          </cell>
          <cell r="M514">
            <v>5</v>
          </cell>
          <cell r="S514">
            <v>5</v>
          </cell>
          <cell r="T514">
            <v>0</v>
          </cell>
          <cell r="U514">
            <v>3</v>
          </cell>
          <cell r="V514">
            <v>-1</v>
          </cell>
          <cell r="W514">
            <v>0</v>
          </cell>
          <cell r="X514">
            <v>0</v>
          </cell>
          <cell r="Y514">
            <v>0</v>
          </cell>
          <cell r="Z514">
            <v>1</v>
          </cell>
          <cell r="AA514">
            <v>0</v>
          </cell>
          <cell r="AB514">
            <v>0</v>
          </cell>
          <cell r="AC514">
            <v>0</v>
          </cell>
          <cell r="AD514">
            <v>1</v>
          </cell>
          <cell r="AE514">
            <v>1</v>
          </cell>
          <cell r="AF514">
            <v>1</v>
          </cell>
          <cell r="AG514">
            <v>0</v>
          </cell>
          <cell r="AH514">
            <v>0</v>
          </cell>
          <cell r="AJ514">
            <v>4</v>
          </cell>
          <cell r="AK514">
            <v>0</v>
          </cell>
          <cell r="AL514">
            <v>4</v>
          </cell>
          <cell r="AM514">
            <v>4</v>
          </cell>
          <cell r="AN514">
            <v>0</v>
          </cell>
        </row>
        <row r="515">
          <cell r="A515" t="str">
            <v>阮俊宏</v>
          </cell>
          <cell r="B515" t="str">
            <v>客户服务部</v>
          </cell>
          <cell r="C515">
            <v>41862</v>
          </cell>
          <cell r="D515">
            <v>41862</v>
          </cell>
          <cell r="E515">
            <v>42735</v>
          </cell>
          <cell r="F515">
            <v>42736</v>
          </cell>
          <cell r="G515">
            <v>42977</v>
          </cell>
          <cell r="H515">
            <v>43100</v>
          </cell>
          <cell r="I515">
            <v>3.8</v>
          </cell>
          <cell r="J515">
            <v>3.82</v>
          </cell>
          <cell r="K515" t="str">
            <v>是</v>
          </cell>
          <cell r="L515">
            <v>3</v>
          </cell>
          <cell r="M515">
            <v>5</v>
          </cell>
          <cell r="S515">
            <v>5</v>
          </cell>
          <cell r="T515">
            <v>0</v>
          </cell>
          <cell r="U515">
            <v>2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1</v>
          </cell>
          <cell r="AB515">
            <v>0</v>
          </cell>
          <cell r="AC515">
            <v>0</v>
          </cell>
          <cell r="AD515">
            <v>1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J515">
            <v>2</v>
          </cell>
          <cell r="AK515">
            <v>0</v>
          </cell>
          <cell r="AL515">
            <v>5</v>
          </cell>
          <cell r="AM515">
            <v>5</v>
          </cell>
          <cell r="AN515">
            <v>0</v>
          </cell>
        </row>
        <row r="516">
          <cell r="A516" t="str">
            <v>周维佳</v>
          </cell>
          <cell r="B516" t="str">
            <v>客户服务部</v>
          </cell>
          <cell r="C516">
            <v>41699</v>
          </cell>
          <cell r="D516">
            <v>41844</v>
          </cell>
          <cell r="E516">
            <v>42735</v>
          </cell>
          <cell r="F516">
            <v>42736</v>
          </cell>
          <cell r="G516">
            <v>42977</v>
          </cell>
          <cell r="H516">
            <v>43100</v>
          </cell>
          <cell r="I516">
            <v>4.3</v>
          </cell>
          <cell r="J516">
            <v>3.87</v>
          </cell>
          <cell r="K516" t="str">
            <v>是</v>
          </cell>
          <cell r="L516">
            <v>3</v>
          </cell>
          <cell r="M516">
            <v>5</v>
          </cell>
          <cell r="S516">
            <v>5</v>
          </cell>
          <cell r="T516">
            <v>0</v>
          </cell>
          <cell r="U516">
            <v>4</v>
          </cell>
          <cell r="V516">
            <v>3</v>
          </cell>
          <cell r="W516">
            <v>3</v>
          </cell>
          <cell r="X516">
            <v>1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 t="str">
            <v>-</v>
          </cell>
          <cell r="AF516" t="str">
            <v>-</v>
          </cell>
          <cell r="AG516">
            <v>0</v>
          </cell>
          <cell r="AH516">
            <v>0</v>
          </cell>
          <cell r="AJ516">
            <v>1</v>
          </cell>
          <cell r="AK516">
            <v>0</v>
          </cell>
          <cell r="AL516">
            <v>8</v>
          </cell>
          <cell r="AM516">
            <v>5</v>
          </cell>
          <cell r="AN516">
            <v>0</v>
          </cell>
        </row>
        <row r="517">
          <cell r="A517" t="str">
            <v>张泳茵</v>
          </cell>
          <cell r="B517" t="str">
            <v>客户服务部</v>
          </cell>
          <cell r="C517">
            <v>40168</v>
          </cell>
          <cell r="D517">
            <v>40168</v>
          </cell>
          <cell r="E517">
            <v>42735</v>
          </cell>
          <cell r="F517">
            <v>42736</v>
          </cell>
          <cell r="G517">
            <v>42977</v>
          </cell>
          <cell r="H517">
            <v>43100</v>
          </cell>
          <cell r="I517">
            <v>8.5</v>
          </cell>
          <cell r="J517">
            <v>8.4600000000000009</v>
          </cell>
          <cell r="K517" t="str">
            <v>是</v>
          </cell>
          <cell r="L517">
            <v>8</v>
          </cell>
          <cell r="M517">
            <v>5</v>
          </cell>
          <cell r="S517">
            <v>5</v>
          </cell>
          <cell r="T517">
            <v>1</v>
          </cell>
          <cell r="U517">
            <v>0</v>
          </cell>
          <cell r="V517">
            <v>-5</v>
          </cell>
          <cell r="W517">
            <v>0</v>
          </cell>
          <cell r="X517">
            <v>0</v>
          </cell>
          <cell r="Y517">
            <v>1</v>
          </cell>
          <cell r="Z517">
            <v>0</v>
          </cell>
          <cell r="AA517">
            <v>2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2</v>
          </cell>
          <cell r="AH517">
            <v>0</v>
          </cell>
          <cell r="AJ517">
            <v>5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</row>
        <row r="518">
          <cell r="A518" t="str">
            <v>冯春燕</v>
          </cell>
          <cell r="B518" t="str">
            <v>客户服务部</v>
          </cell>
          <cell r="C518">
            <v>33786</v>
          </cell>
          <cell r="D518">
            <v>38108</v>
          </cell>
          <cell r="E518">
            <v>42735</v>
          </cell>
          <cell r="F518">
            <v>42736</v>
          </cell>
          <cell r="G518">
            <v>42977</v>
          </cell>
          <cell r="H518">
            <v>43100</v>
          </cell>
          <cell r="I518">
            <v>25.9</v>
          </cell>
          <cell r="J518">
            <v>14.1</v>
          </cell>
          <cell r="K518" t="str">
            <v>是</v>
          </cell>
          <cell r="L518">
            <v>25</v>
          </cell>
          <cell r="M518">
            <v>15</v>
          </cell>
          <cell r="S518">
            <v>15</v>
          </cell>
          <cell r="T518">
            <v>5</v>
          </cell>
          <cell r="U518">
            <v>5.5</v>
          </cell>
          <cell r="V518">
            <v>-0.5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2</v>
          </cell>
          <cell r="AE518">
            <v>4</v>
          </cell>
          <cell r="AF518">
            <v>0</v>
          </cell>
          <cell r="AG518">
            <v>0</v>
          </cell>
          <cell r="AH518">
            <v>0</v>
          </cell>
          <cell r="AJ518">
            <v>6</v>
          </cell>
          <cell r="AK518">
            <v>0</v>
          </cell>
          <cell r="AL518">
            <v>14.5</v>
          </cell>
          <cell r="AM518">
            <v>14.5</v>
          </cell>
          <cell r="AN518">
            <v>0</v>
          </cell>
        </row>
        <row r="519">
          <cell r="A519" t="str">
            <v>何凤萍</v>
          </cell>
          <cell r="B519" t="str">
            <v>客户服务部</v>
          </cell>
          <cell r="C519">
            <v>37773</v>
          </cell>
          <cell r="D519">
            <v>37779</v>
          </cell>
          <cell r="E519">
            <v>42735</v>
          </cell>
          <cell r="F519">
            <v>42736</v>
          </cell>
          <cell r="G519">
            <v>42977</v>
          </cell>
          <cell r="H519">
            <v>43100</v>
          </cell>
          <cell r="I519">
            <v>15</v>
          </cell>
          <cell r="J519">
            <v>15.01</v>
          </cell>
          <cell r="K519" t="str">
            <v>是</v>
          </cell>
          <cell r="L519">
            <v>14</v>
          </cell>
          <cell r="M519">
            <v>10</v>
          </cell>
          <cell r="S519">
            <v>10</v>
          </cell>
          <cell r="T519">
            <v>4</v>
          </cell>
          <cell r="U519">
            <v>4</v>
          </cell>
          <cell r="V519">
            <v>-1</v>
          </cell>
          <cell r="W519">
            <v>0</v>
          </cell>
          <cell r="X519">
            <v>1</v>
          </cell>
          <cell r="Y519">
            <v>1</v>
          </cell>
          <cell r="Z519">
            <v>0</v>
          </cell>
          <cell r="AA519">
            <v>0</v>
          </cell>
          <cell r="AB519">
            <v>0</v>
          </cell>
          <cell r="AC519">
            <v>2</v>
          </cell>
          <cell r="AD519">
            <v>1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J519">
            <v>5</v>
          </cell>
          <cell r="AK519">
            <v>0</v>
          </cell>
          <cell r="AL519">
            <v>9</v>
          </cell>
          <cell r="AM519">
            <v>9</v>
          </cell>
          <cell r="AN519">
            <v>0</v>
          </cell>
        </row>
        <row r="520">
          <cell r="A520" t="str">
            <v>梁克冰</v>
          </cell>
          <cell r="B520" t="str">
            <v>客户服务部</v>
          </cell>
          <cell r="C520">
            <v>36434</v>
          </cell>
          <cell r="D520">
            <v>37712</v>
          </cell>
          <cell r="E520">
            <v>42735</v>
          </cell>
          <cell r="F520">
            <v>42736</v>
          </cell>
          <cell r="G520">
            <v>42977</v>
          </cell>
          <cell r="H520">
            <v>43100</v>
          </cell>
          <cell r="I520">
            <v>18.7</v>
          </cell>
          <cell r="J520">
            <v>15.19</v>
          </cell>
          <cell r="K520" t="str">
            <v>是</v>
          </cell>
          <cell r="L520">
            <v>18</v>
          </cell>
          <cell r="M520">
            <v>10</v>
          </cell>
          <cell r="S520">
            <v>10</v>
          </cell>
          <cell r="T520">
            <v>0</v>
          </cell>
          <cell r="U520">
            <v>7</v>
          </cell>
          <cell r="V520">
            <v>1</v>
          </cell>
          <cell r="W520">
            <v>1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2</v>
          </cell>
          <cell r="AE520">
            <v>4</v>
          </cell>
          <cell r="AF520">
            <v>0</v>
          </cell>
          <cell r="AG520">
            <v>0</v>
          </cell>
          <cell r="AH520">
            <v>0</v>
          </cell>
          <cell r="AJ520">
            <v>6</v>
          </cell>
          <cell r="AK520">
            <v>0</v>
          </cell>
          <cell r="AL520">
            <v>11</v>
          </cell>
          <cell r="AM520">
            <v>10</v>
          </cell>
          <cell r="AN520">
            <v>0</v>
          </cell>
        </row>
        <row r="521">
          <cell r="A521" t="str">
            <v>欧阳柱冰</v>
          </cell>
          <cell r="B521" t="str">
            <v>客户服务部</v>
          </cell>
          <cell r="C521">
            <v>36526</v>
          </cell>
          <cell r="D521">
            <v>39317</v>
          </cell>
          <cell r="E521">
            <v>42735</v>
          </cell>
          <cell r="F521">
            <v>42736</v>
          </cell>
          <cell r="G521">
            <v>42977</v>
          </cell>
          <cell r="H521">
            <v>43100</v>
          </cell>
          <cell r="I521">
            <v>18.399999999999999</v>
          </cell>
          <cell r="J521">
            <v>10.79</v>
          </cell>
          <cell r="K521" t="str">
            <v>是</v>
          </cell>
          <cell r="L521">
            <v>17</v>
          </cell>
          <cell r="M521">
            <v>10</v>
          </cell>
          <cell r="S521">
            <v>10</v>
          </cell>
          <cell r="T521">
            <v>0</v>
          </cell>
          <cell r="U521">
            <v>3</v>
          </cell>
          <cell r="V521">
            <v>-2</v>
          </cell>
          <cell r="W521">
            <v>0</v>
          </cell>
          <cell r="X521">
            <v>3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2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J521">
            <v>5</v>
          </cell>
          <cell r="AK521">
            <v>0</v>
          </cell>
          <cell r="AL521">
            <v>8</v>
          </cell>
          <cell r="AM521">
            <v>8</v>
          </cell>
          <cell r="AN521">
            <v>0</v>
          </cell>
        </row>
        <row r="522">
          <cell r="A522" t="str">
            <v>钟燕花</v>
          </cell>
          <cell r="B522" t="str">
            <v>客户服务部</v>
          </cell>
          <cell r="C522">
            <v>37803</v>
          </cell>
          <cell r="D522">
            <v>38531</v>
          </cell>
          <cell r="E522">
            <v>42735</v>
          </cell>
          <cell r="F522">
            <v>42736</v>
          </cell>
          <cell r="G522">
            <v>42977</v>
          </cell>
          <cell r="H522">
            <v>43100</v>
          </cell>
          <cell r="I522">
            <v>14.9</v>
          </cell>
          <cell r="J522">
            <v>12.95</v>
          </cell>
          <cell r="K522" t="str">
            <v>是</v>
          </cell>
          <cell r="L522">
            <v>14</v>
          </cell>
          <cell r="M522">
            <v>10</v>
          </cell>
          <cell r="S522">
            <v>10</v>
          </cell>
          <cell r="T522">
            <v>2</v>
          </cell>
          <cell r="U522">
            <v>4</v>
          </cell>
          <cell r="V522">
            <v>-10</v>
          </cell>
          <cell r="W522">
            <v>0</v>
          </cell>
          <cell r="X522">
            <v>2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2</v>
          </cell>
          <cell r="AF522">
            <v>0</v>
          </cell>
          <cell r="AG522">
            <v>10</v>
          </cell>
          <cell r="AH522">
            <v>0</v>
          </cell>
          <cell r="AJ522">
            <v>14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</row>
        <row r="523">
          <cell r="A523" t="str">
            <v>黄一君</v>
          </cell>
          <cell r="B523" t="str">
            <v>客户服务部</v>
          </cell>
          <cell r="C523">
            <v>40360</v>
          </cell>
          <cell r="D523">
            <v>40603</v>
          </cell>
          <cell r="E523">
            <v>42735</v>
          </cell>
          <cell r="F523">
            <v>42736</v>
          </cell>
          <cell r="G523">
            <v>42977</v>
          </cell>
          <cell r="H523">
            <v>43100</v>
          </cell>
          <cell r="I523">
            <v>7.9</v>
          </cell>
          <cell r="J523">
            <v>7.27</v>
          </cell>
          <cell r="K523" t="str">
            <v>是</v>
          </cell>
          <cell r="L523">
            <v>7</v>
          </cell>
          <cell r="M523">
            <v>5</v>
          </cell>
          <cell r="S523">
            <v>5</v>
          </cell>
          <cell r="T523">
            <v>0</v>
          </cell>
          <cell r="U523">
            <v>2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2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J523">
            <v>2</v>
          </cell>
          <cell r="AK523">
            <v>0</v>
          </cell>
          <cell r="AL523">
            <v>5</v>
          </cell>
          <cell r="AM523">
            <v>5</v>
          </cell>
          <cell r="AN523">
            <v>0</v>
          </cell>
        </row>
        <row r="524">
          <cell r="A524" t="str">
            <v>杨谊</v>
          </cell>
          <cell r="B524" t="str">
            <v>客户服务部</v>
          </cell>
          <cell r="C524">
            <v>40483</v>
          </cell>
          <cell r="D524">
            <v>40521</v>
          </cell>
          <cell r="E524">
            <v>42735</v>
          </cell>
          <cell r="F524">
            <v>42736</v>
          </cell>
          <cell r="G524">
            <v>42977</v>
          </cell>
          <cell r="H524">
            <v>43100</v>
          </cell>
          <cell r="I524">
            <v>7.6</v>
          </cell>
          <cell r="J524">
            <v>7.49</v>
          </cell>
          <cell r="K524" t="str">
            <v>是</v>
          </cell>
          <cell r="L524">
            <v>7</v>
          </cell>
          <cell r="M524">
            <v>5</v>
          </cell>
          <cell r="S524">
            <v>5</v>
          </cell>
          <cell r="T524">
            <v>0</v>
          </cell>
          <cell r="U524">
            <v>1</v>
          </cell>
          <cell r="V524">
            <v>-5</v>
          </cell>
          <cell r="W524">
            <v>0</v>
          </cell>
          <cell r="X524">
            <v>2</v>
          </cell>
          <cell r="Y524">
            <v>0</v>
          </cell>
          <cell r="Z524">
            <v>0</v>
          </cell>
          <cell r="AA524">
            <v>2</v>
          </cell>
          <cell r="AB524">
            <v>0</v>
          </cell>
          <cell r="AC524">
            <v>2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J524">
            <v>6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</row>
        <row r="525">
          <cell r="A525" t="str">
            <v>郑敏炫</v>
          </cell>
          <cell r="B525" t="str">
            <v>客户服务部</v>
          </cell>
          <cell r="C525">
            <v>40118</v>
          </cell>
          <cell r="D525">
            <v>40771</v>
          </cell>
          <cell r="E525">
            <v>42735</v>
          </cell>
          <cell r="F525">
            <v>42736</v>
          </cell>
          <cell r="G525">
            <v>42977</v>
          </cell>
          <cell r="H525">
            <v>43100</v>
          </cell>
          <cell r="I525">
            <v>8.6</v>
          </cell>
          <cell r="J525">
            <v>6.81</v>
          </cell>
          <cell r="K525" t="str">
            <v>是</v>
          </cell>
          <cell r="L525">
            <v>8</v>
          </cell>
          <cell r="M525">
            <v>5</v>
          </cell>
          <cell r="S525">
            <v>5</v>
          </cell>
          <cell r="T525">
            <v>0</v>
          </cell>
          <cell r="U525">
            <v>0</v>
          </cell>
          <cell r="V525">
            <v>-4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4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J525">
            <v>4</v>
          </cell>
          <cell r="AK525">
            <v>0</v>
          </cell>
          <cell r="AL525">
            <v>1</v>
          </cell>
          <cell r="AM525">
            <v>1</v>
          </cell>
          <cell r="AN525">
            <v>0</v>
          </cell>
        </row>
        <row r="526">
          <cell r="A526" t="str">
            <v>卢燕婷</v>
          </cell>
          <cell r="B526" t="str">
            <v>客户服务部</v>
          </cell>
          <cell r="C526">
            <v>40840</v>
          </cell>
          <cell r="D526">
            <v>40840</v>
          </cell>
          <cell r="E526">
            <v>42735</v>
          </cell>
          <cell r="F526">
            <v>42736</v>
          </cell>
          <cell r="G526">
            <v>42977</v>
          </cell>
          <cell r="H526">
            <v>43100</v>
          </cell>
          <cell r="I526">
            <v>6.6</v>
          </cell>
          <cell r="J526">
            <v>6.62</v>
          </cell>
          <cell r="K526" t="str">
            <v>是</v>
          </cell>
          <cell r="L526">
            <v>6</v>
          </cell>
          <cell r="M526">
            <v>5</v>
          </cell>
          <cell r="S526">
            <v>5</v>
          </cell>
          <cell r="T526">
            <v>0</v>
          </cell>
          <cell r="U526">
            <v>0</v>
          </cell>
          <cell r="V526">
            <v>-2</v>
          </cell>
          <cell r="W526">
            <v>0</v>
          </cell>
          <cell r="X526">
            <v>2</v>
          </cell>
          <cell r="Y526">
            <v>0</v>
          </cell>
          <cell r="Z526" t="str">
            <v>-</v>
          </cell>
          <cell r="AA526" t="str">
            <v>-</v>
          </cell>
          <cell r="AB526" t="str">
            <v>-</v>
          </cell>
          <cell r="AC526" t="str">
            <v>-</v>
          </cell>
          <cell r="AD526" t="str">
            <v>-</v>
          </cell>
          <cell r="AE526" t="str">
            <v>-</v>
          </cell>
          <cell r="AF526" t="str">
            <v>-</v>
          </cell>
          <cell r="AG526">
            <v>0</v>
          </cell>
          <cell r="AH526">
            <v>0</v>
          </cell>
          <cell r="AJ526">
            <v>2</v>
          </cell>
          <cell r="AK526">
            <v>0</v>
          </cell>
          <cell r="AL526">
            <v>3</v>
          </cell>
          <cell r="AM526">
            <v>3</v>
          </cell>
          <cell r="AN526">
            <v>0</v>
          </cell>
        </row>
        <row r="527">
          <cell r="A527" t="str">
            <v>刘嘉露</v>
          </cell>
          <cell r="B527" t="str">
            <v>客户服务部</v>
          </cell>
          <cell r="C527">
            <v>40238</v>
          </cell>
          <cell r="D527">
            <v>40854</v>
          </cell>
          <cell r="E527">
            <v>42735</v>
          </cell>
          <cell r="F527">
            <v>42736</v>
          </cell>
          <cell r="G527">
            <v>42977</v>
          </cell>
          <cell r="H527">
            <v>43100</v>
          </cell>
          <cell r="I527">
            <v>8.3000000000000007</v>
          </cell>
          <cell r="J527">
            <v>6.58</v>
          </cell>
          <cell r="K527" t="str">
            <v>是</v>
          </cell>
          <cell r="L527">
            <v>7</v>
          </cell>
          <cell r="M527">
            <v>5</v>
          </cell>
          <cell r="S527">
            <v>5</v>
          </cell>
          <cell r="T527">
            <v>0</v>
          </cell>
          <cell r="U527">
            <v>5</v>
          </cell>
          <cell r="V527">
            <v>5</v>
          </cell>
          <cell r="W527">
            <v>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J527">
            <v>0</v>
          </cell>
          <cell r="AK527">
            <v>0</v>
          </cell>
          <cell r="AL527">
            <v>10</v>
          </cell>
          <cell r="AM527">
            <v>5</v>
          </cell>
          <cell r="AN527">
            <v>0</v>
          </cell>
        </row>
        <row r="528">
          <cell r="A528" t="str">
            <v>莫月娥</v>
          </cell>
          <cell r="B528" t="str">
            <v>客户服务部</v>
          </cell>
          <cell r="C528">
            <v>40875</v>
          </cell>
          <cell r="D528">
            <v>40875</v>
          </cell>
          <cell r="E528">
            <v>42735</v>
          </cell>
          <cell r="F528">
            <v>42736</v>
          </cell>
          <cell r="G528">
            <v>42977</v>
          </cell>
          <cell r="H528">
            <v>43100</v>
          </cell>
          <cell r="I528">
            <v>6.5</v>
          </cell>
          <cell r="J528">
            <v>6.52</v>
          </cell>
          <cell r="K528" t="str">
            <v>是</v>
          </cell>
          <cell r="L528">
            <v>6</v>
          </cell>
          <cell r="M528">
            <v>5</v>
          </cell>
          <cell r="S528">
            <v>5</v>
          </cell>
          <cell r="T528">
            <v>0</v>
          </cell>
          <cell r="U528">
            <v>5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4</v>
          </cell>
          <cell r="AF528">
            <v>0</v>
          </cell>
          <cell r="AG528">
            <v>1</v>
          </cell>
          <cell r="AH528">
            <v>0</v>
          </cell>
          <cell r="AJ528">
            <v>5</v>
          </cell>
          <cell r="AK528">
            <v>0</v>
          </cell>
          <cell r="AL528">
            <v>5</v>
          </cell>
          <cell r="AM528">
            <v>5</v>
          </cell>
          <cell r="AN528">
            <v>0</v>
          </cell>
        </row>
        <row r="529">
          <cell r="A529" t="str">
            <v>蔡增祺</v>
          </cell>
          <cell r="B529" t="str">
            <v>客户服务部</v>
          </cell>
          <cell r="C529">
            <v>40544</v>
          </cell>
          <cell r="D529">
            <v>40969</v>
          </cell>
          <cell r="E529">
            <v>42735</v>
          </cell>
          <cell r="F529">
            <v>42736</v>
          </cell>
          <cell r="G529">
            <v>42977</v>
          </cell>
          <cell r="H529">
            <v>43100</v>
          </cell>
          <cell r="I529">
            <v>7.4</v>
          </cell>
          <cell r="J529">
            <v>6.27</v>
          </cell>
          <cell r="K529" t="str">
            <v>是</v>
          </cell>
          <cell r="L529">
            <v>6</v>
          </cell>
          <cell r="M529">
            <v>5</v>
          </cell>
          <cell r="S529">
            <v>5</v>
          </cell>
          <cell r="T529">
            <v>0</v>
          </cell>
          <cell r="U529">
            <v>3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2</v>
          </cell>
          <cell r="AF529">
            <v>0</v>
          </cell>
          <cell r="AG529">
            <v>0</v>
          </cell>
          <cell r="AH529">
            <v>0</v>
          </cell>
          <cell r="AJ529">
            <v>2</v>
          </cell>
          <cell r="AK529">
            <v>0</v>
          </cell>
          <cell r="AL529">
            <v>6</v>
          </cell>
          <cell r="AM529">
            <v>5</v>
          </cell>
          <cell r="AN529">
            <v>0</v>
          </cell>
        </row>
        <row r="530">
          <cell r="A530" t="str">
            <v>蔡春燕</v>
          </cell>
          <cell r="B530" t="str">
            <v>客户服务部</v>
          </cell>
          <cell r="C530">
            <v>41170</v>
          </cell>
          <cell r="D530">
            <v>41170</v>
          </cell>
          <cell r="E530">
            <v>42735</v>
          </cell>
          <cell r="F530">
            <v>42736</v>
          </cell>
          <cell r="G530">
            <v>42977</v>
          </cell>
          <cell r="H530">
            <v>43100</v>
          </cell>
          <cell r="I530">
            <v>5.7</v>
          </cell>
          <cell r="J530">
            <v>5.72</v>
          </cell>
          <cell r="K530" t="str">
            <v>是</v>
          </cell>
          <cell r="L530">
            <v>5</v>
          </cell>
          <cell r="M530">
            <v>5</v>
          </cell>
          <cell r="S530">
            <v>5</v>
          </cell>
          <cell r="T530">
            <v>0</v>
          </cell>
          <cell r="U530">
            <v>5</v>
          </cell>
          <cell r="V530">
            <v>0</v>
          </cell>
          <cell r="W530">
            <v>0</v>
          </cell>
          <cell r="X530">
            <v>0</v>
          </cell>
          <cell r="Y530">
            <v>2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3</v>
          </cell>
          <cell r="AF530">
            <v>0</v>
          </cell>
          <cell r="AG530">
            <v>0</v>
          </cell>
          <cell r="AH530">
            <v>0</v>
          </cell>
          <cell r="AJ530">
            <v>5</v>
          </cell>
          <cell r="AK530">
            <v>0</v>
          </cell>
          <cell r="AL530">
            <v>5</v>
          </cell>
          <cell r="AM530">
            <v>5</v>
          </cell>
          <cell r="AN530">
            <v>0</v>
          </cell>
        </row>
        <row r="531">
          <cell r="A531" t="str">
            <v>叶雪芬</v>
          </cell>
          <cell r="B531" t="str">
            <v>客户服务部</v>
          </cell>
          <cell r="C531">
            <v>41267</v>
          </cell>
          <cell r="D531">
            <v>41267</v>
          </cell>
          <cell r="E531">
            <v>42735</v>
          </cell>
          <cell r="F531">
            <v>42736</v>
          </cell>
          <cell r="G531">
            <v>42977</v>
          </cell>
          <cell r="H531">
            <v>43100</v>
          </cell>
          <cell r="I531">
            <v>5.4</v>
          </cell>
          <cell r="J531">
            <v>5.45</v>
          </cell>
          <cell r="K531" t="str">
            <v>是</v>
          </cell>
          <cell r="L531">
            <v>5</v>
          </cell>
          <cell r="M531">
            <v>5</v>
          </cell>
          <cell r="S531">
            <v>5</v>
          </cell>
          <cell r="T531">
            <v>0</v>
          </cell>
          <cell r="U531">
            <v>1</v>
          </cell>
          <cell r="V531">
            <v>-3</v>
          </cell>
          <cell r="W531">
            <v>0</v>
          </cell>
          <cell r="X531">
            <v>3</v>
          </cell>
          <cell r="Y531">
            <v>0</v>
          </cell>
          <cell r="Z531">
            <v>0</v>
          </cell>
          <cell r="AA531">
            <v>1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J531">
            <v>4</v>
          </cell>
          <cell r="AK531">
            <v>0</v>
          </cell>
          <cell r="AL531">
            <v>2</v>
          </cell>
          <cell r="AM531">
            <v>2</v>
          </cell>
          <cell r="AN531">
            <v>0</v>
          </cell>
        </row>
        <row r="532">
          <cell r="A532" t="str">
            <v>徐建军</v>
          </cell>
          <cell r="B532" t="str">
            <v>客户服务部</v>
          </cell>
          <cell r="C532">
            <v>41426</v>
          </cell>
          <cell r="D532">
            <v>41521</v>
          </cell>
          <cell r="E532">
            <v>42735</v>
          </cell>
          <cell r="F532">
            <v>42736</v>
          </cell>
          <cell r="G532">
            <v>42977</v>
          </cell>
          <cell r="H532">
            <v>43100</v>
          </cell>
          <cell r="I532">
            <v>5</v>
          </cell>
          <cell r="J532">
            <v>4.75</v>
          </cell>
          <cell r="K532" t="str">
            <v>是</v>
          </cell>
          <cell r="L532">
            <v>4</v>
          </cell>
          <cell r="M532">
            <v>5</v>
          </cell>
          <cell r="S532">
            <v>5</v>
          </cell>
          <cell r="T532">
            <v>0</v>
          </cell>
          <cell r="U532">
            <v>5</v>
          </cell>
          <cell r="V532">
            <v>2</v>
          </cell>
          <cell r="W532">
            <v>2</v>
          </cell>
          <cell r="X532">
            <v>2</v>
          </cell>
          <cell r="Y532">
            <v>0</v>
          </cell>
          <cell r="Z532">
            <v>0</v>
          </cell>
          <cell r="AA532">
            <v>0</v>
          </cell>
          <cell r="AB532">
            <v>1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J532">
            <v>3</v>
          </cell>
          <cell r="AK532">
            <v>0</v>
          </cell>
          <cell r="AL532">
            <v>7</v>
          </cell>
          <cell r="AM532">
            <v>5</v>
          </cell>
          <cell r="AN532">
            <v>0</v>
          </cell>
        </row>
        <row r="533">
          <cell r="A533" t="str">
            <v>周炜洁</v>
          </cell>
          <cell r="B533" t="str">
            <v>信息化服务中心</v>
          </cell>
          <cell r="C533">
            <v>40878</v>
          </cell>
          <cell r="D533">
            <v>41529</v>
          </cell>
          <cell r="E533">
            <v>42735</v>
          </cell>
          <cell r="F533">
            <v>42736</v>
          </cell>
          <cell r="G533">
            <v>42977</v>
          </cell>
          <cell r="H533">
            <v>43100</v>
          </cell>
          <cell r="I533">
            <v>6.5</v>
          </cell>
          <cell r="J533">
            <v>4.7300000000000004</v>
          </cell>
          <cell r="K533" t="str">
            <v>是</v>
          </cell>
          <cell r="L533">
            <v>6</v>
          </cell>
          <cell r="M533">
            <v>5</v>
          </cell>
          <cell r="S533">
            <v>5</v>
          </cell>
          <cell r="T533">
            <v>0</v>
          </cell>
          <cell r="U533">
            <v>1</v>
          </cell>
          <cell r="V533">
            <v>1</v>
          </cell>
          <cell r="W533">
            <v>1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4</v>
          </cell>
          <cell r="AJ533">
            <v>0</v>
          </cell>
          <cell r="AK533">
            <v>4</v>
          </cell>
          <cell r="AL533">
            <v>6</v>
          </cell>
          <cell r="AM533">
            <v>1</v>
          </cell>
          <cell r="AN533">
            <v>0</v>
          </cell>
        </row>
        <row r="534">
          <cell r="A534" t="str">
            <v>何伟珍</v>
          </cell>
          <cell r="B534" t="str">
            <v>客户服务部</v>
          </cell>
          <cell r="C534">
            <v>41122</v>
          </cell>
          <cell r="D534">
            <v>41564</v>
          </cell>
          <cell r="E534">
            <v>42735</v>
          </cell>
          <cell r="F534">
            <v>42736</v>
          </cell>
          <cell r="G534">
            <v>42977</v>
          </cell>
          <cell r="H534">
            <v>43100</v>
          </cell>
          <cell r="I534">
            <v>5.8</v>
          </cell>
          <cell r="J534">
            <v>4.6399999999999997</v>
          </cell>
          <cell r="K534" t="str">
            <v>是</v>
          </cell>
          <cell r="L534">
            <v>5</v>
          </cell>
          <cell r="M534">
            <v>5</v>
          </cell>
          <cell r="S534">
            <v>5</v>
          </cell>
          <cell r="T534">
            <v>0</v>
          </cell>
          <cell r="U534">
            <v>5</v>
          </cell>
          <cell r="V534">
            <v>0</v>
          </cell>
          <cell r="W534">
            <v>0</v>
          </cell>
          <cell r="X534">
            <v>5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J534">
            <v>5</v>
          </cell>
          <cell r="AK534">
            <v>0</v>
          </cell>
          <cell r="AL534">
            <v>5</v>
          </cell>
          <cell r="AM534">
            <v>5</v>
          </cell>
          <cell r="AN534">
            <v>0</v>
          </cell>
        </row>
        <row r="535">
          <cell r="A535" t="str">
            <v>黄嘉慧</v>
          </cell>
          <cell r="B535" t="str">
            <v>客户服务部</v>
          </cell>
          <cell r="C535">
            <v>40756</v>
          </cell>
          <cell r="D535">
            <v>41576</v>
          </cell>
          <cell r="E535">
            <v>42735</v>
          </cell>
          <cell r="F535">
            <v>42736</v>
          </cell>
          <cell r="G535">
            <v>42977</v>
          </cell>
          <cell r="H535">
            <v>43100</v>
          </cell>
          <cell r="I535">
            <v>6.8</v>
          </cell>
          <cell r="J535">
            <v>4.5999999999999996</v>
          </cell>
          <cell r="K535" t="str">
            <v>是</v>
          </cell>
          <cell r="L535">
            <v>6</v>
          </cell>
          <cell r="M535">
            <v>5</v>
          </cell>
          <cell r="S535">
            <v>5</v>
          </cell>
          <cell r="T535">
            <v>2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J535">
            <v>0</v>
          </cell>
          <cell r="AK535">
            <v>0</v>
          </cell>
          <cell r="AL535">
            <v>5</v>
          </cell>
          <cell r="AM535">
            <v>5</v>
          </cell>
          <cell r="AN535">
            <v>0</v>
          </cell>
        </row>
        <row r="536">
          <cell r="A536" t="str">
            <v>邱碧凤</v>
          </cell>
          <cell r="B536" t="str">
            <v>客户服务部</v>
          </cell>
          <cell r="C536">
            <v>41703</v>
          </cell>
          <cell r="D536">
            <v>41703</v>
          </cell>
          <cell r="E536">
            <v>42735</v>
          </cell>
          <cell r="F536">
            <v>42736</v>
          </cell>
          <cell r="G536">
            <v>42977</v>
          </cell>
          <cell r="H536">
            <v>43100</v>
          </cell>
          <cell r="I536">
            <v>4.3</v>
          </cell>
          <cell r="J536">
            <v>4.25</v>
          </cell>
          <cell r="K536" t="str">
            <v>是</v>
          </cell>
          <cell r="L536">
            <v>3</v>
          </cell>
          <cell r="M536">
            <v>5</v>
          </cell>
          <cell r="S536">
            <v>5</v>
          </cell>
          <cell r="T536">
            <v>0</v>
          </cell>
          <cell r="U536">
            <v>2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1</v>
          </cell>
          <cell r="AD536">
            <v>0</v>
          </cell>
          <cell r="AE536">
            <v>1</v>
          </cell>
          <cell r="AF536">
            <v>0</v>
          </cell>
          <cell r="AG536">
            <v>0</v>
          </cell>
          <cell r="AH536">
            <v>0</v>
          </cell>
          <cell r="AJ536">
            <v>2</v>
          </cell>
          <cell r="AK536">
            <v>0</v>
          </cell>
          <cell r="AL536">
            <v>5</v>
          </cell>
          <cell r="AM536">
            <v>5</v>
          </cell>
          <cell r="AN536">
            <v>0</v>
          </cell>
        </row>
        <row r="537">
          <cell r="A537" t="str">
            <v>郭嘉榆</v>
          </cell>
          <cell r="B537" t="str">
            <v>客户服务部</v>
          </cell>
          <cell r="C537">
            <v>36404</v>
          </cell>
          <cell r="D537">
            <v>37368</v>
          </cell>
          <cell r="E537">
            <v>42735</v>
          </cell>
          <cell r="F537">
            <v>42736</v>
          </cell>
          <cell r="G537">
            <v>42977</v>
          </cell>
          <cell r="H537">
            <v>43100</v>
          </cell>
          <cell r="I537">
            <v>18.8</v>
          </cell>
          <cell r="J537">
            <v>16.13</v>
          </cell>
          <cell r="K537" t="str">
            <v>是</v>
          </cell>
          <cell r="L537">
            <v>18</v>
          </cell>
          <cell r="M537">
            <v>10</v>
          </cell>
          <cell r="S537">
            <v>10</v>
          </cell>
          <cell r="T537">
            <v>0</v>
          </cell>
          <cell r="U537">
            <v>10</v>
          </cell>
          <cell r="V537">
            <v>2</v>
          </cell>
          <cell r="W537">
            <v>2</v>
          </cell>
          <cell r="X537">
            <v>1</v>
          </cell>
          <cell r="Y537">
            <v>0</v>
          </cell>
          <cell r="Z537">
            <v>1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2</v>
          </cell>
          <cell r="AF537">
            <v>4</v>
          </cell>
          <cell r="AG537">
            <v>0</v>
          </cell>
          <cell r="AH537">
            <v>0</v>
          </cell>
          <cell r="AJ537">
            <v>8</v>
          </cell>
          <cell r="AK537">
            <v>0</v>
          </cell>
          <cell r="AL537">
            <v>12</v>
          </cell>
          <cell r="AM537">
            <v>10</v>
          </cell>
          <cell r="AN537">
            <v>0</v>
          </cell>
        </row>
        <row r="538">
          <cell r="A538" t="str">
            <v>黄家杰</v>
          </cell>
          <cell r="B538" t="str">
            <v>客户服务部</v>
          </cell>
          <cell r="C538">
            <v>41732</v>
          </cell>
          <cell r="D538">
            <v>41732</v>
          </cell>
          <cell r="E538">
            <v>42735</v>
          </cell>
          <cell r="F538">
            <v>42736</v>
          </cell>
          <cell r="G538">
            <v>42977</v>
          </cell>
          <cell r="H538">
            <v>43100</v>
          </cell>
          <cell r="I538">
            <v>4.2</v>
          </cell>
          <cell r="J538">
            <v>4.18</v>
          </cell>
          <cell r="K538" t="str">
            <v>是</v>
          </cell>
          <cell r="L538">
            <v>3</v>
          </cell>
          <cell r="M538">
            <v>5</v>
          </cell>
          <cell r="S538">
            <v>5</v>
          </cell>
          <cell r="T538">
            <v>0</v>
          </cell>
          <cell r="U538">
            <v>8</v>
          </cell>
          <cell r="V538">
            <v>6</v>
          </cell>
          <cell r="W538">
            <v>6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1</v>
          </cell>
          <cell r="AE538">
            <v>1</v>
          </cell>
          <cell r="AF538">
            <v>0</v>
          </cell>
          <cell r="AG538">
            <v>0</v>
          </cell>
          <cell r="AH538">
            <v>0</v>
          </cell>
          <cell r="AJ538">
            <v>2</v>
          </cell>
          <cell r="AK538">
            <v>0</v>
          </cell>
          <cell r="AL538">
            <v>11</v>
          </cell>
          <cell r="AM538">
            <v>5</v>
          </cell>
          <cell r="AN538">
            <v>0</v>
          </cell>
        </row>
        <row r="539">
          <cell r="A539" t="str">
            <v>黄佩欣</v>
          </cell>
          <cell r="B539" t="str">
            <v>客户服务部</v>
          </cell>
          <cell r="C539">
            <v>41334</v>
          </cell>
          <cell r="D539">
            <v>41704</v>
          </cell>
          <cell r="E539">
            <v>42735</v>
          </cell>
          <cell r="F539">
            <v>42736</v>
          </cell>
          <cell r="G539">
            <v>42977</v>
          </cell>
          <cell r="H539">
            <v>43100</v>
          </cell>
          <cell r="I539">
            <v>5.3</v>
          </cell>
          <cell r="J539">
            <v>4.25</v>
          </cell>
          <cell r="K539" t="str">
            <v>是</v>
          </cell>
          <cell r="L539">
            <v>4</v>
          </cell>
          <cell r="M539">
            <v>5</v>
          </cell>
          <cell r="S539">
            <v>5</v>
          </cell>
          <cell r="T539">
            <v>0</v>
          </cell>
          <cell r="U539">
            <v>3</v>
          </cell>
          <cell r="V539">
            <v>-1</v>
          </cell>
          <cell r="W539">
            <v>0</v>
          </cell>
          <cell r="X539">
            <v>1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1</v>
          </cell>
          <cell r="AF539">
            <v>0</v>
          </cell>
          <cell r="AG539">
            <v>2</v>
          </cell>
          <cell r="AH539">
            <v>0</v>
          </cell>
          <cell r="AJ539">
            <v>4</v>
          </cell>
          <cell r="AK539">
            <v>0</v>
          </cell>
          <cell r="AL539">
            <v>4</v>
          </cell>
          <cell r="AM539">
            <v>4</v>
          </cell>
          <cell r="AN539">
            <v>0</v>
          </cell>
        </row>
        <row r="540">
          <cell r="A540" t="str">
            <v>肖泳沙</v>
          </cell>
          <cell r="B540" t="str">
            <v>客户服务部</v>
          </cell>
          <cell r="C540">
            <v>41347</v>
          </cell>
          <cell r="D540">
            <v>41751</v>
          </cell>
          <cell r="E540">
            <v>42735</v>
          </cell>
          <cell r="F540">
            <v>42736</v>
          </cell>
          <cell r="G540">
            <v>42977</v>
          </cell>
          <cell r="H540">
            <v>43100</v>
          </cell>
          <cell r="I540">
            <v>5.2</v>
          </cell>
          <cell r="J540">
            <v>4.12</v>
          </cell>
          <cell r="K540" t="str">
            <v>是</v>
          </cell>
          <cell r="L540">
            <v>4</v>
          </cell>
          <cell r="M540">
            <v>5</v>
          </cell>
          <cell r="S540">
            <v>5</v>
          </cell>
          <cell r="T540">
            <v>2</v>
          </cell>
          <cell r="U540">
            <v>2</v>
          </cell>
          <cell r="V540">
            <v>-1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2</v>
          </cell>
          <cell r="AF540">
            <v>1</v>
          </cell>
          <cell r="AG540">
            <v>0</v>
          </cell>
          <cell r="AH540">
            <v>0</v>
          </cell>
          <cell r="AJ540">
            <v>3</v>
          </cell>
          <cell r="AK540">
            <v>0</v>
          </cell>
          <cell r="AL540">
            <v>4</v>
          </cell>
          <cell r="AM540">
            <v>4</v>
          </cell>
          <cell r="AN540">
            <v>0</v>
          </cell>
        </row>
        <row r="541">
          <cell r="A541" t="str">
            <v>谭春平</v>
          </cell>
          <cell r="B541" t="str">
            <v>客户服务部</v>
          </cell>
          <cell r="C541">
            <v>39995</v>
          </cell>
          <cell r="D541">
            <v>41782</v>
          </cell>
          <cell r="E541">
            <v>42735</v>
          </cell>
          <cell r="F541">
            <v>42736</v>
          </cell>
          <cell r="G541">
            <v>42977</v>
          </cell>
          <cell r="H541">
            <v>43100</v>
          </cell>
          <cell r="I541">
            <v>8.9</v>
          </cell>
          <cell r="J541">
            <v>4.04</v>
          </cell>
          <cell r="K541" t="str">
            <v>是</v>
          </cell>
          <cell r="L541">
            <v>8</v>
          </cell>
          <cell r="M541">
            <v>5</v>
          </cell>
          <cell r="S541">
            <v>5</v>
          </cell>
          <cell r="T541">
            <v>0</v>
          </cell>
          <cell r="U541">
            <v>3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3</v>
          </cell>
          <cell r="AE541">
            <v>0</v>
          </cell>
          <cell r="AF541" t="str">
            <v>-</v>
          </cell>
          <cell r="AG541">
            <v>0</v>
          </cell>
          <cell r="AH541">
            <v>0</v>
          </cell>
          <cell r="AJ541">
            <v>3</v>
          </cell>
          <cell r="AK541">
            <v>0</v>
          </cell>
          <cell r="AL541">
            <v>5</v>
          </cell>
          <cell r="AM541">
            <v>5</v>
          </cell>
          <cell r="AN541">
            <v>0</v>
          </cell>
        </row>
        <row r="542">
          <cell r="A542" t="str">
            <v>伍家欣</v>
          </cell>
          <cell r="B542" t="str">
            <v>客户服务部</v>
          </cell>
          <cell r="C542">
            <v>42103</v>
          </cell>
          <cell r="D542">
            <v>42103</v>
          </cell>
          <cell r="E542">
            <v>42735</v>
          </cell>
          <cell r="F542">
            <v>42736</v>
          </cell>
          <cell r="G542">
            <v>42977</v>
          </cell>
          <cell r="H542">
            <v>43100</v>
          </cell>
          <cell r="I542">
            <v>3.2</v>
          </cell>
          <cell r="J542">
            <v>3.16</v>
          </cell>
          <cell r="K542" t="str">
            <v>是</v>
          </cell>
          <cell r="L542">
            <v>2</v>
          </cell>
          <cell r="M542">
            <v>5</v>
          </cell>
          <cell r="S542">
            <v>5</v>
          </cell>
          <cell r="T542">
            <v>0</v>
          </cell>
          <cell r="U542">
            <v>1.6</v>
          </cell>
          <cell r="V542">
            <v>-0.39999999999999991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2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J542">
            <v>2</v>
          </cell>
          <cell r="AK542">
            <v>0</v>
          </cell>
          <cell r="AL542">
            <v>4.5999999999999996</v>
          </cell>
          <cell r="AM542">
            <v>4.5999999999999996</v>
          </cell>
          <cell r="AN542">
            <v>0</v>
          </cell>
        </row>
        <row r="543">
          <cell r="A543" t="str">
            <v>黄宝仪</v>
          </cell>
          <cell r="B543" t="str">
            <v>客户服务部</v>
          </cell>
          <cell r="C543">
            <v>41886</v>
          </cell>
          <cell r="D543">
            <v>41886</v>
          </cell>
          <cell r="E543">
            <v>42735</v>
          </cell>
          <cell r="F543">
            <v>42736</v>
          </cell>
          <cell r="G543">
            <v>42977</v>
          </cell>
          <cell r="H543">
            <v>43100</v>
          </cell>
          <cell r="I543">
            <v>3.8</v>
          </cell>
          <cell r="J543">
            <v>3.75</v>
          </cell>
          <cell r="K543" t="str">
            <v>是</v>
          </cell>
          <cell r="L543">
            <v>3</v>
          </cell>
          <cell r="M543">
            <v>5</v>
          </cell>
          <cell r="S543">
            <v>5</v>
          </cell>
          <cell r="T543">
            <v>0</v>
          </cell>
          <cell r="U543">
            <v>4</v>
          </cell>
          <cell r="V543">
            <v>1</v>
          </cell>
          <cell r="W543">
            <v>1</v>
          </cell>
          <cell r="X543">
            <v>3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 t="str">
            <v>-</v>
          </cell>
          <cell r="AE543" t="str">
            <v>-</v>
          </cell>
          <cell r="AF543" t="str">
            <v>-</v>
          </cell>
          <cell r="AG543">
            <v>0</v>
          </cell>
          <cell r="AH543">
            <v>0</v>
          </cell>
          <cell r="AJ543">
            <v>3</v>
          </cell>
          <cell r="AK543">
            <v>0</v>
          </cell>
          <cell r="AL543">
            <v>6</v>
          </cell>
          <cell r="AM543">
            <v>5</v>
          </cell>
          <cell r="AN543">
            <v>0</v>
          </cell>
        </row>
        <row r="544">
          <cell r="A544" t="str">
            <v>刘淑瑜</v>
          </cell>
          <cell r="B544" t="str">
            <v>客户服务部</v>
          </cell>
          <cell r="C544">
            <v>41922</v>
          </cell>
          <cell r="D544">
            <v>41922</v>
          </cell>
          <cell r="E544">
            <v>42735</v>
          </cell>
          <cell r="F544">
            <v>42736</v>
          </cell>
          <cell r="G544">
            <v>42977</v>
          </cell>
          <cell r="H544">
            <v>43100</v>
          </cell>
          <cell r="I544">
            <v>3.7</v>
          </cell>
          <cell r="J544">
            <v>3.65</v>
          </cell>
          <cell r="K544" t="str">
            <v>是</v>
          </cell>
          <cell r="L544">
            <v>3</v>
          </cell>
          <cell r="M544">
            <v>5</v>
          </cell>
          <cell r="S544">
            <v>5</v>
          </cell>
          <cell r="T544">
            <v>0</v>
          </cell>
          <cell r="U544">
            <v>5</v>
          </cell>
          <cell r="V544">
            <v>-3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3</v>
          </cell>
          <cell r="AB544">
            <v>0</v>
          </cell>
          <cell r="AC544">
            <v>0</v>
          </cell>
          <cell r="AD544">
            <v>2</v>
          </cell>
          <cell r="AE544">
            <v>2</v>
          </cell>
          <cell r="AF544">
            <v>1</v>
          </cell>
          <cell r="AG544">
            <v>0</v>
          </cell>
          <cell r="AH544">
            <v>0</v>
          </cell>
          <cell r="AJ544">
            <v>8</v>
          </cell>
          <cell r="AK544">
            <v>0</v>
          </cell>
          <cell r="AL544">
            <v>2</v>
          </cell>
          <cell r="AM544">
            <v>2</v>
          </cell>
          <cell r="AN544">
            <v>0</v>
          </cell>
        </row>
        <row r="545">
          <cell r="A545" t="str">
            <v>陈美群</v>
          </cell>
          <cell r="B545" t="str">
            <v>客户服务部</v>
          </cell>
          <cell r="C545">
            <v>41926</v>
          </cell>
          <cell r="D545">
            <v>41926</v>
          </cell>
          <cell r="E545">
            <v>42735</v>
          </cell>
          <cell r="F545">
            <v>42736</v>
          </cell>
          <cell r="G545">
            <v>42977</v>
          </cell>
          <cell r="H545">
            <v>43100</v>
          </cell>
          <cell r="I545">
            <v>3.6</v>
          </cell>
          <cell r="J545">
            <v>3.64</v>
          </cell>
          <cell r="K545" t="str">
            <v>是</v>
          </cell>
          <cell r="L545">
            <v>3</v>
          </cell>
          <cell r="M545">
            <v>5</v>
          </cell>
          <cell r="S545">
            <v>5</v>
          </cell>
          <cell r="T545">
            <v>0</v>
          </cell>
          <cell r="U545">
            <v>5</v>
          </cell>
          <cell r="V545">
            <v>0</v>
          </cell>
          <cell r="W545">
            <v>0</v>
          </cell>
          <cell r="X545">
            <v>0</v>
          </cell>
          <cell r="Y545">
            <v>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1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J545">
            <v>5</v>
          </cell>
          <cell r="AK545">
            <v>0</v>
          </cell>
          <cell r="AL545">
            <v>5</v>
          </cell>
          <cell r="AM545">
            <v>5</v>
          </cell>
          <cell r="AN545">
            <v>0</v>
          </cell>
        </row>
        <row r="546">
          <cell r="A546" t="str">
            <v>陈家敏</v>
          </cell>
          <cell r="B546" t="str">
            <v>客户服务部</v>
          </cell>
          <cell r="C546">
            <v>41822</v>
          </cell>
          <cell r="D546">
            <v>41932</v>
          </cell>
          <cell r="E546">
            <v>42735</v>
          </cell>
          <cell r="F546">
            <v>42736</v>
          </cell>
          <cell r="G546">
            <v>42977</v>
          </cell>
          <cell r="H546">
            <v>43100</v>
          </cell>
          <cell r="I546">
            <v>3.9</v>
          </cell>
          <cell r="J546">
            <v>3.63</v>
          </cell>
          <cell r="K546" t="str">
            <v>是</v>
          </cell>
          <cell r="L546">
            <v>3</v>
          </cell>
          <cell r="M546">
            <v>5</v>
          </cell>
          <cell r="S546">
            <v>5</v>
          </cell>
          <cell r="T546">
            <v>2</v>
          </cell>
          <cell r="U546">
            <v>3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</v>
          </cell>
          <cell r="AF546">
            <v>0</v>
          </cell>
          <cell r="AG546">
            <v>0</v>
          </cell>
          <cell r="AH546">
            <v>0</v>
          </cell>
          <cell r="AJ546">
            <v>3</v>
          </cell>
          <cell r="AK546">
            <v>0</v>
          </cell>
          <cell r="AL546">
            <v>5</v>
          </cell>
          <cell r="AM546">
            <v>5</v>
          </cell>
          <cell r="AN546">
            <v>0</v>
          </cell>
        </row>
        <row r="547">
          <cell r="A547" t="str">
            <v>黄立文</v>
          </cell>
          <cell r="B547" t="str">
            <v>客户服务部</v>
          </cell>
          <cell r="C547">
            <v>41969</v>
          </cell>
          <cell r="D547">
            <v>41969</v>
          </cell>
          <cell r="E547">
            <v>42735</v>
          </cell>
          <cell r="F547">
            <v>42736</v>
          </cell>
          <cell r="G547">
            <v>42977</v>
          </cell>
          <cell r="H547">
            <v>43100</v>
          </cell>
          <cell r="I547">
            <v>3.5</v>
          </cell>
          <cell r="J547">
            <v>3.53</v>
          </cell>
          <cell r="K547" t="str">
            <v>是</v>
          </cell>
          <cell r="L547">
            <v>3</v>
          </cell>
          <cell r="M547">
            <v>5</v>
          </cell>
          <cell r="S547">
            <v>5</v>
          </cell>
          <cell r="T547">
            <v>0</v>
          </cell>
          <cell r="U547">
            <v>2</v>
          </cell>
          <cell r="V547">
            <v>0</v>
          </cell>
          <cell r="W547">
            <v>0</v>
          </cell>
          <cell r="X547">
            <v>0</v>
          </cell>
          <cell r="Y547">
            <v>2</v>
          </cell>
          <cell r="Z547" t="str">
            <v>-</v>
          </cell>
          <cell r="AA547" t="str">
            <v>-</v>
          </cell>
          <cell r="AB547" t="str">
            <v>-</v>
          </cell>
          <cell r="AC547" t="str">
            <v>-</v>
          </cell>
          <cell r="AD547" t="str">
            <v>-</v>
          </cell>
          <cell r="AE547" t="str">
            <v>-</v>
          </cell>
          <cell r="AF547" t="str">
            <v>-</v>
          </cell>
          <cell r="AG547">
            <v>0</v>
          </cell>
          <cell r="AH547">
            <v>0</v>
          </cell>
          <cell r="AJ547">
            <v>2</v>
          </cell>
          <cell r="AK547">
            <v>0</v>
          </cell>
          <cell r="AL547">
            <v>5</v>
          </cell>
          <cell r="AM547">
            <v>5</v>
          </cell>
          <cell r="AN547">
            <v>0</v>
          </cell>
        </row>
        <row r="548">
          <cell r="A548" t="str">
            <v>胡伟杰</v>
          </cell>
          <cell r="B548" t="str">
            <v>客户服务部</v>
          </cell>
          <cell r="C548">
            <v>41263</v>
          </cell>
          <cell r="D548">
            <v>41970</v>
          </cell>
          <cell r="E548">
            <v>42735</v>
          </cell>
          <cell r="F548">
            <v>42736</v>
          </cell>
          <cell r="G548">
            <v>42977</v>
          </cell>
          <cell r="H548">
            <v>43100</v>
          </cell>
          <cell r="I548">
            <v>5.5</v>
          </cell>
          <cell r="J548">
            <v>3.52</v>
          </cell>
          <cell r="K548" t="str">
            <v>是</v>
          </cell>
          <cell r="L548">
            <v>5</v>
          </cell>
          <cell r="M548">
            <v>5</v>
          </cell>
          <cell r="S548">
            <v>5</v>
          </cell>
          <cell r="T548">
            <v>0</v>
          </cell>
          <cell r="U548">
            <v>1</v>
          </cell>
          <cell r="V548">
            <v>1</v>
          </cell>
          <cell r="W548">
            <v>1</v>
          </cell>
          <cell r="X548">
            <v>0</v>
          </cell>
          <cell r="Y548">
            <v>0</v>
          </cell>
          <cell r="Z548" t="str">
            <v>-</v>
          </cell>
          <cell r="AA548" t="str">
            <v>-</v>
          </cell>
          <cell r="AB548" t="str">
            <v>-</v>
          </cell>
          <cell r="AC548" t="str">
            <v>-</v>
          </cell>
          <cell r="AD548" t="str">
            <v>-</v>
          </cell>
          <cell r="AE548" t="str">
            <v>-</v>
          </cell>
          <cell r="AF548" t="str">
            <v>-</v>
          </cell>
          <cell r="AG548">
            <v>0</v>
          </cell>
          <cell r="AH548">
            <v>0</v>
          </cell>
          <cell r="AJ548">
            <v>0</v>
          </cell>
          <cell r="AK548">
            <v>0</v>
          </cell>
          <cell r="AL548">
            <v>6</v>
          </cell>
          <cell r="AM548">
            <v>5</v>
          </cell>
          <cell r="AN548">
            <v>0</v>
          </cell>
        </row>
        <row r="549">
          <cell r="A549" t="str">
            <v>萧健煜</v>
          </cell>
          <cell r="B549" t="str">
            <v>客户服务部</v>
          </cell>
          <cell r="C549">
            <v>42009</v>
          </cell>
          <cell r="D549">
            <v>42009</v>
          </cell>
          <cell r="E549">
            <v>42735</v>
          </cell>
          <cell r="F549">
            <v>42736</v>
          </cell>
          <cell r="G549">
            <v>42977</v>
          </cell>
          <cell r="H549">
            <v>43100</v>
          </cell>
          <cell r="I549">
            <v>3.4</v>
          </cell>
          <cell r="J549">
            <v>3.42</v>
          </cell>
          <cell r="K549" t="str">
            <v>是</v>
          </cell>
          <cell r="L549">
            <v>2</v>
          </cell>
          <cell r="M549">
            <v>5</v>
          </cell>
          <cell r="S549">
            <v>5</v>
          </cell>
          <cell r="T549">
            <v>0</v>
          </cell>
          <cell r="U549">
            <v>4</v>
          </cell>
          <cell r="V549">
            <v>3</v>
          </cell>
          <cell r="W549">
            <v>3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1</v>
          </cell>
          <cell r="AF549">
            <v>0</v>
          </cell>
          <cell r="AG549">
            <v>0</v>
          </cell>
          <cell r="AH549">
            <v>0</v>
          </cell>
          <cell r="AJ549">
            <v>1</v>
          </cell>
          <cell r="AK549">
            <v>0</v>
          </cell>
          <cell r="AL549">
            <v>8</v>
          </cell>
          <cell r="AM549">
            <v>5</v>
          </cell>
          <cell r="AN549">
            <v>0</v>
          </cell>
        </row>
        <row r="550">
          <cell r="A550" t="str">
            <v>梁嘉泳</v>
          </cell>
          <cell r="B550" t="str">
            <v>客户服务部</v>
          </cell>
          <cell r="C550">
            <v>42086</v>
          </cell>
          <cell r="D550">
            <v>42086</v>
          </cell>
          <cell r="E550">
            <v>42735</v>
          </cell>
          <cell r="F550">
            <v>42736</v>
          </cell>
          <cell r="G550">
            <v>42977</v>
          </cell>
          <cell r="H550">
            <v>43100</v>
          </cell>
          <cell r="I550">
            <v>3.2</v>
          </cell>
          <cell r="J550">
            <v>3.21</v>
          </cell>
          <cell r="K550" t="str">
            <v>是</v>
          </cell>
          <cell r="L550">
            <v>2</v>
          </cell>
          <cell r="M550">
            <v>5</v>
          </cell>
          <cell r="S550">
            <v>5</v>
          </cell>
          <cell r="T550">
            <v>0</v>
          </cell>
          <cell r="U550">
            <v>2.9</v>
          </cell>
          <cell r="V550">
            <v>-0.10000000000000009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2</v>
          </cell>
          <cell r="AB550">
            <v>0</v>
          </cell>
          <cell r="AC550">
            <v>1</v>
          </cell>
          <cell r="AD550" t="str">
            <v>-</v>
          </cell>
          <cell r="AE550" t="str">
            <v>-</v>
          </cell>
          <cell r="AF550" t="str">
            <v>-</v>
          </cell>
          <cell r="AG550">
            <v>0</v>
          </cell>
          <cell r="AH550">
            <v>0</v>
          </cell>
          <cell r="AJ550">
            <v>3</v>
          </cell>
          <cell r="AK550">
            <v>0</v>
          </cell>
          <cell r="AL550">
            <v>4.9000000000000004</v>
          </cell>
          <cell r="AM550">
            <v>4.9000000000000004</v>
          </cell>
          <cell r="AN550">
            <v>0</v>
          </cell>
        </row>
        <row r="551">
          <cell r="A551" t="str">
            <v>陈晓娜</v>
          </cell>
          <cell r="B551" t="str">
            <v>客户服务部</v>
          </cell>
          <cell r="C551">
            <v>39873</v>
          </cell>
          <cell r="D551">
            <v>40987</v>
          </cell>
          <cell r="E551">
            <v>42735</v>
          </cell>
          <cell r="F551">
            <v>42736</v>
          </cell>
          <cell r="G551">
            <v>42977</v>
          </cell>
          <cell r="H551">
            <v>43100</v>
          </cell>
          <cell r="I551">
            <v>9.3000000000000007</v>
          </cell>
          <cell r="J551">
            <v>6.22</v>
          </cell>
          <cell r="K551" t="str">
            <v>是</v>
          </cell>
          <cell r="L551">
            <v>8</v>
          </cell>
          <cell r="M551">
            <v>5</v>
          </cell>
          <cell r="S551">
            <v>5</v>
          </cell>
          <cell r="T551">
            <v>0</v>
          </cell>
          <cell r="U551">
            <v>5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5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J551">
            <v>5</v>
          </cell>
          <cell r="AK551">
            <v>0</v>
          </cell>
          <cell r="AL551">
            <v>5</v>
          </cell>
          <cell r="AM551">
            <v>5</v>
          </cell>
          <cell r="AN551">
            <v>0</v>
          </cell>
        </row>
        <row r="552">
          <cell r="A552" t="str">
            <v>刘燕映</v>
          </cell>
          <cell r="B552" t="str">
            <v>客户服务部</v>
          </cell>
          <cell r="C552">
            <v>35247</v>
          </cell>
          <cell r="D552">
            <v>37073</v>
          </cell>
          <cell r="E552">
            <v>42735</v>
          </cell>
          <cell r="F552">
            <v>42736</v>
          </cell>
          <cell r="G552">
            <v>42977</v>
          </cell>
          <cell r="H552">
            <v>43100</v>
          </cell>
          <cell r="I552">
            <v>21.9</v>
          </cell>
          <cell r="J552">
            <v>16.940000000000001</v>
          </cell>
          <cell r="K552" t="str">
            <v>是</v>
          </cell>
          <cell r="L552">
            <v>21</v>
          </cell>
          <cell r="M552">
            <v>15</v>
          </cell>
          <cell r="S552">
            <v>15</v>
          </cell>
          <cell r="T552">
            <v>0</v>
          </cell>
          <cell r="U552">
            <v>12.5</v>
          </cell>
          <cell r="V552">
            <v>1.5</v>
          </cell>
          <cell r="W552">
            <v>1.5</v>
          </cell>
          <cell r="X552">
            <v>4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1</v>
          </cell>
          <cell r="AE552">
            <v>2</v>
          </cell>
          <cell r="AF552">
            <v>4</v>
          </cell>
          <cell r="AG552">
            <v>0</v>
          </cell>
          <cell r="AH552">
            <v>0</v>
          </cell>
          <cell r="AJ552">
            <v>11</v>
          </cell>
          <cell r="AK552">
            <v>0</v>
          </cell>
          <cell r="AL552">
            <v>16.5</v>
          </cell>
          <cell r="AM552">
            <v>15</v>
          </cell>
          <cell r="AN552">
            <v>0</v>
          </cell>
        </row>
        <row r="553">
          <cell r="A553" t="str">
            <v>李桂娇</v>
          </cell>
          <cell r="B553" t="str">
            <v>客户服务部</v>
          </cell>
          <cell r="C553">
            <v>37165</v>
          </cell>
          <cell r="D553">
            <v>37906</v>
          </cell>
          <cell r="E553">
            <v>42735</v>
          </cell>
          <cell r="F553">
            <v>42736</v>
          </cell>
          <cell r="G553">
            <v>42977</v>
          </cell>
          <cell r="H553">
            <v>43100</v>
          </cell>
          <cell r="I553">
            <v>16.7</v>
          </cell>
          <cell r="J553">
            <v>14.66</v>
          </cell>
          <cell r="K553" t="str">
            <v>是</v>
          </cell>
          <cell r="L553">
            <v>16</v>
          </cell>
          <cell r="M553">
            <v>10</v>
          </cell>
          <cell r="S553">
            <v>10</v>
          </cell>
          <cell r="T553">
            <v>0</v>
          </cell>
          <cell r="U553">
            <v>0</v>
          </cell>
          <cell r="V553">
            <v>-5</v>
          </cell>
          <cell r="W553">
            <v>0</v>
          </cell>
          <cell r="X553">
            <v>3</v>
          </cell>
          <cell r="Y553">
            <v>0</v>
          </cell>
          <cell r="Z553">
            <v>0</v>
          </cell>
          <cell r="AA553">
            <v>0</v>
          </cell>
          <cell r="AB553">
            <v>2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J553">
            <v>5</v>
          </cell>
          <cell r="AK553">
            <v>0</v>
          </cell>
          <cell r="AL553">
            <v>5</v>
          </cell>
          <cell r="AM553">
            <v>5</v>
          </cell>
          <cell r="AN553">
            <v>0</v>
          </cell>
        </row>
        <row r="554">
          <cell r="A554" t="str">
            <v>薛金连</v>
          </cell>
          <cell r="B554" t="str">
            <v>三角分公司</v>
          </cell>
          <cell r="C554">
            <v>35977</v>
          </cell>
          <cell r="D554">
            <v>37073</v>
          </cell>
          <cell r="E554">
            <v>42735</v>
          </cell>
          <cell r="F554">
            <v>42736</v>
          </cell>
          <cell r="G554">
            <v>42977</v>
          </cell>
          <cell r="H554">
            <v>43100</v>
          </cell>
          <cell r="I554">
            <v>19.899999999999999</v>
          </cell>
          <cell r="J554">
            <v>16.940000000000001</v>
          </cell>
          <cell r="K554" t="str">
            <v>是</v>
          </cell>
          <cell r="L554">
            <v>19</v>
          </cell>
          <cell r="M554">
            <v>10</v>
          </cell>
          <cell r="S554">
            <v>10</v>
          </cell>
          <cell r="T554">
            <v>6</v>
          </cell>
          <cell r="U554">
            <v>4</v>
          </cell>
          <cell r="V554">
            <v>-2</v>
          </cell>
          <cell r="W554">
            <v>0</v>
          </cell>
          <cell r="X554">
            <v>0</v>
          </cell>
          <cell r="Y554">
            <v>2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4</v>
          </cell>
          <cell r="AF554">
            <v>0</v>
          </cell>
          <cell r="AG554">
            <v>0</v>
          </cell>
          <cell r="AH554">
            <v>0</v>
          </cell>
          <cell r="AJ554">
            <v>6</v>
          </cell>
          <cell r="AK554">
            <v>0</v>
          </cell>
          <cell r="AL554">
            <v>8</v>
          </cell>
          <cell r="AM554">
            <v>8</v>
          </cell>
          <cell r="AN554">
            <v>0</v>
          </cell>
        </row>
        <row r="555">
          <cell r="A555" t="str">
            <v>周燕环</v>
          </cell>
          <cell r="B555" t="str">
            <v>客户服务部</v>
          </cell>
          <cell r="C555">
            <v>38183</v>
          </cell>
          <cell r="D555">
            <v>38429</v>
          </cell>
          <cell r="E555">
            <v>42735</v>
          </cell>
          <cell r="F555">
            <v>42736</v>
          </cell>
          <cell r="G555">
            <v>42977</v>
          </cell>
          <cell r="H555">
            <v>43100</v>
          </cell>
          <cell r="I555">
            <v>13.9</v>
          </cell>
          <cell r="J555">
            <v>13.22</v>
          </cell>
          <cell r="K555" t="str">
            <v>是</v>
          </cell>
          <cell r="L555">
            <v>13</v>
          </cell>
          <cell r="M555">
            <v>10</v>
          </cell>
          <cell r="S555">
            <v>10</v>
          </cell>
          <cell r="T555">
            <v>0</v>
          </cell>
          <cell r="U555">
            <v>9</v>
          </cell>
          <cell r="V555">
            <v>0</v>
          </cell>
          <cell r="W555">
            <v>0</v>
          </cell>
          <cell r="X555">
            <v>2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7</v>
          </cell>
          <cell r="AF555">
            <v>0</v>
          </cell>
          <cell r="AG555">
            <v>0</v>
          </cell>
          <cell r="AH555">
            <v>0</v>
          </cell>
          <cell r="AJ555">
            <v>9</v>
          </cell>
          <cell r="AK555">
            <v>0</v>
          </cell>
          <cell r="AL555">
            <v>10</v>
          </cell>
          <cell r="AM555">
            <v>10</v>
          </cell>
          <cell r="AN555">
            <v>0</v>
          </cell>
        </row>
        <row r="556">
          <cell r="A556" t="str">
            <v>郑碧莹</v>
          </cell>
          <cell r="B556" t="str">
            <v>客户服务部</v>
          </cell>
          <cell r="C556">
            <v>40217</v>
          </cell>
          <cell r="D556">
            <v>40217</v>
          </cell>
          <cell r="E556">
            <v>42735</v>
          </cell>
          <cell r="F556">
            <v>42736</v>
          </cell>
          <cell r="G556">
            <v>42977</v>
          </cell>
          <cell r="H556">
            <v>43100</v>
          </cell>
          <cell r="I556">
            <v>8.3000000000000007</v>
          </cell>
          <cell r="J556">
            <v>8.33</v>
          </cell>
          <cell r="K556" t="str">
            <v>是</v>
          </cell>
          <cell r="L556">
            <v>7</v>
          </cell>
          <cell r="M556">
            <v>5</v>
          </cell>
          <cell r="S556">
            <v>5</v>
          </cell>
          <cell r="T556">
            <v>1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2</v>
          </cell>
          <cell r="AJ556">
            <v>0</v>
          </cell>
          <cell r="AK556">
            <v>2</v>
          </cell>
          <cell r="AL556">
            <v>5</v>
          </cell>
          <cell r="AM556">
            <v>3</v>
          </cell>
          <cell r="AN556">
            <v>0</v>
          </cell>
        </row>
        <row r="557">
          <cell r="A557" t="str">
            <v>林青霞</v>
          </cell>
          <cell r="B557" t="str">
            <v>客户服务部</v>
          </cell>
          <cell r="C557">
            <v>39326</v>
          </cell>
          <cell r="D557">
            <v>39602</v>
          </cell>
          <cell r="E557">
            <v>42735</v>
          </cell>
          <cell r="F557">
            <v>42736</v>
          </cell>
          <cell r="G557">
            <v>42977</v>
          </cell>
          <cell r="H557">
            <v>43100</v>
          </cell>
          <cell r="I557">
            <v>10.8</v>
          </cell>
          <cell r="J557">
            <v>10.01</v>
          </cell>
          <cell r="K557" t="str">
            <v>是</v>
          </cell>
          <cell r="L557">
            <v>10</v>
          </cell>
          <cell r="M557">
            <v>10</v>
          </cell>
          <cell r="N557">
            <v>243</v>
          </cell>
          <cell r="O557">
            <v>3.33</v>
          </cell>
          <cell r="P557">
            <v>42979</v>
          </cell>
          <cell r="Q557">
            <v>121</v>
          </cell>
          <cell r="R557">
            <v>3.32</v>
          </cell>
          <cell r="S557">
            <v>6.65</v>
          </cell>
          <cell r="T557">
            <v>0</v>
          </cell>
          <cell r="U557">
            <v>5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5</v>
          </cell>
          <cell r="AF557">
            <v>0</v>
          </cell>
          <cell r="AG557">
            <v>0</v>
          </cell>
          <cell r="AH557">
            <v>0</v>
          </cell>
          <cell r="AJ557">
            <v>5</v>
          </cell>
          <cell r="AK557">
            <v>0</v>
          </cell>
          <cell r="AL557">
            <v>6.65</v>
          </cell>
          <cell r="AM557">
            <v>6.7</v>
          </cell>
          <cell r="AN557">
            <v>0</v>
          </cell>
        </row>
        <row r="558">
          <cell r="A558" t="str">
            <v>李喜悦</v>
          </cell>
          <cell r="B558" t="str">
            <v>客户服务部</v>
          </cell>
          <cell r="C558">
            <v>40026</v>
          </cell>
          <cell r="D558">
            <v>40294</v>
          </cell>
          <cell r="E558">
            <v>42735</v>
          </cell>
          <cell r="F558">
            <v>42736</v>
          </cell>
          <cell r="G558">
            <v>42977</v>
          </cell>
          <cell r="H558">
            <v>43100</v>
          </cell>
          <cell r="I558">
            <v>8.8000000000000007</v>
          </cell>
          <cell r="J558">
            <v>8.1199999999999992</v>
          </cell>
          <cell r="K558" t="str">
            <v>是</v>
          </cell>
          <cell r="L558">
            <v>8</v>
          </cell>
          <cell r="M558">
            <v>5</v>
          </cell>
          <cell r="S558">
            <v>5</v>
          </cell>
          <cell r="T558">
            <v>0</v>
          </cell>
          <cell r="U558">
            <v>4</v>
          </cell>
          <cell r="V558">
            <v>0</v>
          </cell>
          <cell r="W558">
            <v>0</v>
          </cell>
          <cell r="X558">
            <v>1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1</v>
          </cell>
          <cell r="AE558">
            <v>2</v>
          </cell>
          <cell r="AF558">
            <v>0</v>
          </cell>
          <cell r="AG558">
            <v>0</v>
          </cell>
          <cell r="AH558">
            <v>0</v>
          </cell>
          <cell r="AJ558">
            <v>4</v>
          </cell>
          <cell r="AK558">
            <v>0</v>
          </cell>
          <cell r="AL558">
            <v>5</v>
          </cell>
          <cell r="AM558">
            <v>5</v>
          </cell>
          <cell r="AN558">
            <v>0</v>
          </cell>
        </row>
        <row r="559">
          <cell r="A559" t="str">
            <v>熊晓庆</v>
          </cell>
          <cell r="B559" t="str">
            <v>客户服务部</v>
          </cell>
          <cell r="C559">
            <v>35065</v>
          </cell>
          <cell r="D559">
            <v>39661</v>
          </cell>
          <cell r="E559">
            <v>42735</v>
          </cell>
          <cell r="F559">
            <v>42736</v>
          </cell>
          <cell r="G559">
            <v>42977</v>
          </cell>
          <cell r="H559">
            <v>43100</v>
          </cell>
          <cell r="I559">
            <v>22.4</v>
          </cell>
          <cell r="J559">
            <v>9.85</v>
          </cell>
          <cell r="K559" t="str">
            <v>是</v>
          </cell>
          <cell r="L559">
            <v>21</v>
          </cell>
          <cell r="M559">
            <v>15</v>
          </cell>
          <cell r="S559">
            <v>15</v>
          </cell>
          <cell r="T559">
            <v>8</v>
          </cell>
          <cell r="U559">
            <v>2</v>
          </cell>
          <cell r="V559">
            <v>-6</v>
          </cell>
          <cell r="W559">
            <v>0</v>
          </cell>
          <cell r="X559">
            <v>0</v>
          </cell>
          <cell r="Y559">
            <v>3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3</v>
          </cell>
          <cell r="AE559">
            <v>2</v>
          </cell>
          <cell r="AF559">
            <v>0</v>
          </cell>
          <cell r="AG559">
            <v>0</v>
          </cell>
          <cell r="AH559">
            <v>1</v>
          </cell>
          <cell r="AJ559">
            <v>8</v>
          </cell>
          <cell r="AK559">
            <v>1</v>
          </cell>
          <cell r="AL559">
            <v>9</v>
          </cell>
          <cell r="AM559">
            <v>8</v>
          </cell>
          <cell r="AN559">
            <v>0</v>
          </cell>
        </row>
        <row r="560">
          <cell r="A560" t="str">
            <v>邓丽玲</v>
          </cell>
          <cell r="B560" t="str">
            <v>客户服务部</v>
          </cell>
          <cell r="C560">
            <v>39965</v>
          </cell>
          <cell r="D560">
            <v>40471</v>
          </cell>
          <cell r="E560">
            <v>42735</v>
          </cell>
          <cell r="F560">
            <v>42736</v>
          </cell>
          <cell r="G560">
            <v>42977</v>
          </cell>
          <cell r="H560">
            <v>43100</v>
          </cell>
          <cell r="I560">
            <v>9</v>
          </cell>
          <cell r="J560">
            <v>7.63</v>
          </cell>
          <cell r="K560" t="str">
            <v>是</v>
          </cell>
          <cell r="L560">
            <v>8</v>
          </cell>
          <cell r="M560">
            <v>5</v>
          </cell>
          <cell r="S560">
            <v>5</v>
          </cell>
          <cell r="T560">
            <v>0</v>
          </cell>
          <cell r="U560">
            <v>5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1</v>
          </cell>
          <cell r="AE560">
            <v>4</v>
          </cell>
          <cell r="AF560">
            <v>0</v>
          </cell>
          <cell r="AG560">
            <v>0</v>
          </cell>
          <cell r="AH560">
            <v>0</v>
          </cell>
          <cell r="AJ560">
            <v>5</v>
          </cell>
          <cell r="AK560">
            <v>0</v>
          </cell>
          <cell r="AL560">
            <v>5</v>
          </cell>
          <cell r="AM560">
            <v>5</v>
          </cell>
          <cell r="AN560">
            <v>0</v>
          </cell>
        </row>
        <row r="561">
          <cell r="A561" t="str">
            <v>杨燕敏</v>
          </cell>
          <cell r="B561" t="str">
            <v>客户服务部</v>
          </cell>
          <cell r="C561">
            <v>40232</v>
          </cell>
          <cell r="D561">
            <v>40232</v>
          </cell>
          <cell r="E561">
            <v>42735</v>
          </cell>
          <cell r="F561">
            <v>42736</v>
          </cell>
          <cell r="G561">
            <v>42977</v>
          </cell>
          <cell r="H561">
            <v>43100</v>
          </cell>
          <cell r="I561">
            <v>8.3000000000000007</v>
          </cell>
          <cell r="J561">
            <v>8.2799999999999994</v>
          </cell>
          <cell r="K561" t="str">
            <v>是</v>
          </cell>
          <cell r="L561">
            <v>7</v>
          </cell>
          <cell r="M561">
            <v>5</v>
          </cell>
          <cell r="S561">
            <v>5</v>
          </cell>
          <cell r="T561">
            <v>0</v>
          </cell>
          <cell r="U561">
            <v>5</v>
          </cell>
          <cell r="V561">
            <v>0</v>
          </cell>
          <cell r="W561">
            <v>0</v>
          </cell>
          <cell r="X561">
            <v>2</v>
          </cell>
          <cell r="Y561">
            <v>1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2</v>
          </cell>
          <cell r="AF561">
            <v>0</v>
          </cell>
          <cell r="AG561">
            <v>0</v>
          </cell>
          <cell r="AH561">
            <v>0</v>
          </cell>
          <cell r="AJ561">
            <v>5</v>
          </cell>
          <cell r="AK561">
            <v>0</v>
          </cell>
          <cell r="AL561">
            <v>5</v>
          </cell>
          <cell r="AM561">
            <v>5</v>
          </cell>
          <cell r="AN561">
            <v>0</v>
          </cell>
        </row>
        <row r="562">
          <cell r="A562" t="str">
            <v>陈娜</v>
          </cell>
          <cell r="B562" t="str">
            <v>客户服务部</v>
          </cell>
          <cell r="C562">
            <v>41426</v>
          </cell>
          <cell r="D562">
            <v>41656</v>
          </cell>
          <cell r="E562">
            <v>42735</v>
          </cell>
          <cell r="F562">
            <v>42736</v>
          </cell>
          <cell r="G562">
            <v>42977</v>
          </cell>
          <cell r="H562">
            <v>43100</v>
          </cell>
          <cell r="I562">
            <v>5</v>
          </cell>
          <cell r="J562">
            <v>4.38</v>
          </cell>
          <cell r="K562" t="str">
            <v>是</v>
          </cell>
          <cell r="L562">
            <v>4</v>
          </cell>
          <cell r="M562">
            <v>5</v>
          </cell>
          <cell r="S562">
            <v>5</v>
          </cell>
          <cell r="T562">
            <v>0</v>
          </cell>
          <cell r="U562">
            <v>3</v>
          </cell>
          <cell r="V562">
            <v>-5</v>
          </cell>
          <cell r="W562">
            <v>0</v>
          </cell>
          <cell r="X562">
            <v>3</v>
          </cell>
          <cell r="Y562">
            <v>2</v>
          </cell>
          <cell r="Z562">
            <v>0</v>
          </cell>
          <cell r="AA562">
            <v>1</v>
          </cell>
          <cell r="AB562">
            <v>0</v>
          </cell>
          <cell r="AC562">
            <v>1</v>
          </cell>
          <cell r="AD562">
            <v>1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J562">
            <v>8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</row>
        <row r="563">
          <cell r="A563" t="str">
            <v>林春阳</v>
          </cell>
          <cell r="B563" t="str">
            <v>客户服务部</v>
          </cell>
          <cell r="C563">
            <v>34790</v>
          </cell>
          <cell r="D563">
            <v>37316</v>
          </cell>
          <cell r="E563">
            <v>42735</v>
          </cell>
          <cell r="F563">
            <v>42736</v>
          </cell>
          <cell r="G563">
            <v>42977</v>
          </cell>
          <cell r="H563">
            <v>43100</v>
          </cell>
          <cell r="I563">
            <v>23.2</v>
          </cell>
          <cell r="J563">
            <v>16.27</v>
          </cell>
          <cell r="K563" t="str">
            <v>是</v>
          </cell>
          <cell r="L563">
            <v>22</v>
          </cell>
          <cell r="M563">
            <v>15</v>
          </cell>
          <cell r="S563">
            <v>15</v>
          </cell>
          <cell r="T563">
            <v>0</v>
          </cell>
          <cell r="U563">
            <v>15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4</v>
          </cell>
          <cell r="AA563">
            <v>0</v>
          </cell>
          <cell r="AB563">
            <v>0</v>
          </cell>
          <cell r="AC563">
            <v>0</v>
          </cell>
          <cell r="AD563">
            <v>5</v>
          </cell>
          <cell r="AE563">
            <v>6</v>
          </cell>
          <cell r="AF563">
            <v>0</v>
          </cell>
          <cell r="AG563">
            <v>0</v>
          </cell>
          <cell r="AH563">
            <v>0</v>
          </cell>
          <cell r="AJ563">
            <v>15</v>
          </cell>
          <cell r="AK563">
            <v>0</v>
          </cell>
          <cell r="AL563">
            <v>15</v>
          </cell>
          <cell r="AM563">
            <v>15</v>
          </cell>
          <cell r="AN563">
            <v>0</v>
          </cell>
        </row>
        <row r="564">
          <cell r="A564" t="str">
            <v>施燕菊</v>
          </cell>
          <cell r="B564" t="str">
            <v>客户服务部</v>
          </cell>
          <cell r="C564">
            <v>37803</v>
          </cell>
          <cell r="D564">
            <v>40504</v>
          </cell>
          <cell r="E564">
            <v>42735</v>
          </cell>
          <cell r="F564">
            <v>42736</v>
          </cell>
          <cell r="G564">
            <v>42977</v>
          </cell>
          <cell r="H564">
            <v>43100</v>
          </cell>
          <cell r="I564">
            <v>14.9</v>
          </cell>
          <cell r="J564">
            <v>7.54</v>
          </cell>
          <cell r="K564" t="str">
            <v>是</v>
          </cell>
          <cell r="L564">
            <v>14</v>
          </cell>
          <cell r="M564">
            <v>10</v>
          </cell>
          <cell r="S564">
            <v>10</v>
          </cell>
          <cell r="T564">
            <v>0</v>
          </cell>
          <cell r="U564">
            <v>10</v>
          </cell>
          <cell r="V564">
            <v>3</v>
          </cell>
          <cell r="W564">
            <v>3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7</v>
          </cell>
          <cell r="AF564">
            <v>0</v>
          </cell>
          <cell r="AG564">
            <v>0</v>
          </cell>
          <cell r="AH564">
            <v>0</v>
          </cell>
          <cell r="AJ564">
            <v>7</v>
          </cell>
          <cell r="AK564">
            <v>0</v>
          </cell>
          <cell r="AL564">
            <v>13</v>
          </cell>
          <cell r="AM564">
            <v>10</v>
          </cell>
          <cell r="AN564">
            <v>0</v>
          </cell>
        </row>
        <row r="565">
          <cell r="A565" t="str">
            <v>吴嘉伟</v>
          </cell>
          <cell r="B565" t="str">
            <v>南部家庭互联网营服公司</v>
          </cell>
          <cell r="C565">
            <v>40612</v>
          </cell>
          <cell r="D565">
            <v>41970</v>
          </cell>
          <cell r="E565">
            <v>42735</v>
          </cell>
          <cell r="F565">
            <v>42736</v>
          </cell>
          <cell r="G565">
            <v>42977</v>
          </cell>
          <cell r="H565">
            <v>43100</v>
          </cell>
          <cell r="I565">
            <v>7.2</v>
          </cell>
          <cell r="J565">
            <v>3.52</v>
          </cell>
          <cell r="K565" t="str">
            <v>是</v>
          </cell>
          <cell r="L565">
            <v>6</v>
          </cell>
          <cell r="M565">
            <v>5</v>
          </cell>
          <cell r="S565">
            <v>5</v>
          </cell>
          <cell r="T565">
            <v>0</v>
          </cell>
          <cell r="U565">
            <v>5</v>
          </cell>
          <cell r="V565">
            <v>5</v>
          </cell>
          <cell r="W565">
            <v>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J565">
            <v>0</v>
          </cell>
          <cell r="AK565">
            <v>0</v>
          </cell>
          <cell r="AL565">
            <v>10</v>
          </cell>
          <cell r="AM565">
            <v>5</v>
          </cell>
          <cell r="AN565">
            <v>0</v>
          </cell>
        </row>
        <row r="566">
          <cell r="A566" t="str">
            <v>周志成</v>
          </cell>
          <cell r="B566" t="str">
            <v>南部家庭互联网营服公司</v>
          </cell>
          <cell r="C566">
            <v>41348</v>
          </cell>
          <cell r="D566">
            <v>41348</v>
          </cell>
          <cell r="E566">
            <v>42735</v>
          </cell>
          <cell r="F566">
            <v>42736</v>
          </cell>
          <cell r="G566">
            <v>42977</v>
          </cell>
          <cell r="H566">
            <v>43100</v>
          </cell>
          <cell r="I566">
            <v>5.2</v>
          </cell>
          <cell r="J566">
            <v>5.23</v>
          </cell>
          <cell r="K566" t="str">
            <v>是</v>
          </cell>
          <cell r="L566">
            <v>4</v>
          </cell>
          <cell r="M566">
            <v>5</v>
          </cell>
          <cell r="S566">
            <v>5</v>
          </cell>
          <cell r="T566">
            <v>0</v>
          </cell>
          <cell r="U566">
            <v>5</v>
          </cell>
          <cell r="V566">
            <v>5</v>
          </cell>
          <cell r="W566">
            <v>5</v>
          </cell>
          <cell r="X566">
            <v>0</v>
          </cell>
          <cell r="Y566">
            <v>0</v>
          </cell>
          <cell r="Z566">
            <v>0</v>
          </cell>
          <cell r="AA566" t="str">
            <v>-</v>
          </cell>
          <cell r="AB566" t="str">
            <v>-</v>
          </cell>
          <cell r="AC566" t="str">
            <v>-</v>
          </cell>
          <cell r="AD566" t="str">
            <v>-</v>
          </cell>
          <cell r="AE566" t="str">
            <v>-</v>
          </cell>
          <cell r="AF566" t="str">
            <v>-</v>
          </cell>
          <cell r="AG566">
            <v>0</v>
          </cell>
          <cell r="AH566">
            <v>0</v>
          </cell>
          <cell r="AJ566">
            <v>0</v>
          </cell>
          <cell r="AK566">
            <v>0</v>
          </cell>
          <cell r="AL566">
            <v>10</v>
          </cell>
          <cell r="AM566">
            <v>5</v>
          </cell>
          <cell r="AN566">
            <v>0</v>
          </cell>
        </row>
        <row r="567">
          <cell r="A567" t="str">
            <v>潘惠荣</v>
          </cell>
          <cell r="B567" t="str">
            <v>南部家庭互联网营服公司</v>
          </cell>
          <cell r="C567">
            <v>39203</v>
          </cell>
          <cell r="D567">
            <v>40413</v>
          </cell>
          <cell r="E567">
            <v>42735</v>
          </cell>
          <cell r="F567">
            <v>42736</v>
          </cell>
          <cell r="G567">
            <v>42977</v>
          </cell>
          <cell r="H567">
            <v>43100</v>
          </cell>
          <cell r="I567">
            <v>11.1</v>
          </cell>
          <cell r="J567">
            <v>7.79</v>
          </cell>
          <cell r="K567" t="str">
            <v>是</v>
          </cell>
          <cell r="L567">
            <v>10</v>
          </cell>
          <cell r="M567">
            <v>10</v>
          </cell>
          <cell r="N567">
            <v>120</v>
          </cell>
          <cell r="O567">
            <v>1.64</v>
          </cell>
          <cell r="P567">
            <v>42856</v>
          </cell>
          <cell r="Q567">
            <v>244</v>
          </cell>
          <cell r="R567">
            <v>6.68</v>
          </cell>
          <cell r="S567">
            <v>8.32</v>
          </cell>
          <cell r="T567">
            <v>0</v>
          </cell>
          <cell r="U567">
            <v>5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5</v>
          </cell>
          <cell r="AF567">
            <v>0</v>
          </cell>
          <cell r="AG567">
            <v>0</v>
          </cell>
          <cell r="AH567">
            <v>0</v>
          </cell>
          <cell r="AJ567">
            <v>5</v>
          </cell>
          <cell r="AK567">
            <v>0</v>
          </cell>
          <cell r="AL567">
            <v>8.32</v>
          </cell>
          <cell r="AM567">
            <v>8.3000000000000007</v>
          </cell>
          <cell r="AN567">
            <v>0</v>
          </cell>
        </row>
        <row r="568">
          <cell r="A568" t="str">
            <v>刘坤荣</v>
          </cell>
          <cell r="B568" t="str">
            <v>南区板芙移网销售公司</v>
          </cell>
          <cell r="C568">
            <v>40907</v>
          </cell>
          <cell r="D568">
            <v>40907</v>
          </cell>
          <cell r="E568">
            <v>42735</v>
          </cell>
          <cell r="F568">
            <v>42736</v>
          </cell>
          <cell r="G568">
            <v>42977</v>
          </cell>
          <cell r="H568">
            <v>43100</v>
          </cell>
          <cell r="I568">
            <v>6.4</v>
          </cell>
          <cell r="J568">
            <v>6.44</v>
          </cell>
          <cell r="K568" t="str">
            <v>是</v>
          </cell>
          <cell r="L568">
            <v>6</v>
          </cell>
          <cell r="M568">
            <v>5</v>
          </cell>
          <cell r="S568">
            <v>5</v>
          </cell>
          <cell r="T568">
            <v>0</v>
          </cell>
          <cell r="U568">
            <v>5</v>
          </cell>
          <cell r="V568">
            <v>2</v>
          </cell>
          <cell r="W568">
            <v>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</v>
          </cell>
          <cell r="AF568">
            <v>0</v>
          </cell>
          <cell r="AG568">
            <v>0</v>
          </cell>
          <cell r="AH568">
            <v>0</v>
          </cell>
          <cell r="AJ568">
            <v>3</v>
          </cell>
          <cell r="AK568">
            <v>0</v>
          </cell>
          <cell r="AL568">
            <v>10</v>
          </cell>
          <cell r="AM568">
            <v>8</v>
          </cell>
          <cell r="AN568">
            <v>3</v>
          </cell>
        </row>
        <row r="569">
          <cell r="A569" t="str">
            <v>郭俊杰</v>
          </cell>
          <cell r="B569" t="str">
            <v>南区板芙移网销售公司</v>
          </cell>
          <cell r="C569">
            <v>41744</v>
          </cell>
          <cell r="D569">
            <v>41744</v>
          </cell>
          <cell r="E569">
            <v>42735</v>
          </cell>
          <cell r="F569">
            <v>42736</v>
          </cell>
          <cell r="G569">
            <v>42977</v>
          </cell>
          <cell r="H569">
            <v>43100</v>
          </cell>
          <cell r="I569">
            <v>4.0999999999999996</v>
          </cell>
          <cell r="J569">
            <v>4.1399999999999997</v>
          </cell>
          <cell r="K569" t="str">
            <v>是</v>
          </cell>
          <cell r="L569">
            <v>3</v>
          </cell>
          <cell r="M569">
            <v>5</v>
          </cell>
          <cell r="S569">
            <v>5</v>
          </cell>
          <cell r="T569">
            <v>0</v>
          </cell>
          <cell r="U569">
            <v>5</v>
          </cell>
          <cell r="V569">
            <v>2</v>
          </cell>
          <cell r="W569">
            <v>2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3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J569">
            <v>3</v>
          </cell>
          <cell r="AK569">
            <v>0</v>
          </cell>
          <cell r="AL569">
            <v>7</v>
          </cell>
          <cell r="AM569">
            <v>5</v>
          </cell>
          <cell r="AN569">
            <v>0</v>
          </cell>
        </row>
        <row r="570">
          <cell r="A570" t="str">
            <v>梁嘉辉</v>
          </cell>
          <cell r="B570" t="str">
            <v>南头黄圃移网销售公司</v>
          </cell>
          <cell r="C570">
            <v>40725</v>
          </cell>
          <cell r="D570">
            <v>41422</v>
          </cell>
          <cell r="E570">
            <v>42735</v>
          </cell>
          <cell r="F570">
            <v>42736</v>
          </cell>
          <cell r="G570">
            <v>42977</v>
          </cell>
          <cell r="H570">
            <v>43100</v>
          </cell>
          <cell r="I570">
            <v>6.9</v>
          </cell>
          <cell r="J570">
            <v>5.0199999999999996</v>
          </cell>
          <cell r="K570" t="str">
            <v>是</v>
          </cell>
          <cell r="L570">
            <v>6</v>
          </cell>
          <cell r="M570">
            <v>5</v>
          </cell>
          <cell r="S570">
            <v>5</v>
          </cell>
          <cell r="T570">
            <v>0</v>
          </cell>
          <cell r="U570">
            <v>5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5</v>
          </cell>
          <cell r="AF570">
            <v>0</v>
          </cell>
          <cell r="AG570">
            <v>0</v>
          </cell>
          <cell r="AH570">
            <v>0</v>
          </cell>
          <cell r="AJ570">
            <v>5</v>
          </cell>
          <cell r="AK570">
            <v>0</v>
          </cell>
          <cell r="AL570">
            <v>5</v>
          </cell>
          <cell r="AM570">
            <v>5</v>
          </cell>
          <cell r="AN570">
            <v>0</v>
          </cell>
        </row>
        <row r="571">
          <cell r="A571" t="str">
            <v>刘荣昌</v>
          </cell>
          <cell r="B571" t="str">
            <v>南头黄圃移网销售公司</v>
          </cell>
          <cell r="C571">
            <v>40704</v>
          </cell>
          <cell r="D571">
            <v>41788</v>
          </cell>
          <cell r="E571">
            <v>42735</v>
          </cell>
          <cell r="F571">
            <v>42736</v>
          </cell>
          <cell r="G571">
            <v>42977</v>
          </cell>
          <cell r="H571">
            <v>43100</v>
          </cell>
          <cell r="I571">
            <v>7</v>
          </cell>
          <cell r="J571">
            <v>4.0199999999999996</v>
          </cell>
          <cell r="K571" t="str">
            <v>是</v>
          </cell>
          <cell r="L571">
            <v>6</v>
          </cell>
          <cell r="M571">
            <v>5</v>
          </cell>
          <cell r="S571">
            <v>5</v>
          </cell>
          <cell r="T571">
            <v>0</v>
          </cell>
          <cell r="U571">
            <v>3</v>
          </cell>
          <cell r="V571">
            <v>-1</v>
          </cell>
          <cell r="W571">
            <v>0</v>
          </cell>
          <cell r="X571">
            <v>4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J571">
            <v>4</v>
          </cell>
          <cell r="AK571">
            <v>0</v>
          </cell>
          <cell r="AL571">
            <v>4</v>
          </cell>
          <cell r="AM571">
            <v>4</v>
          </cell>
          <cell r="AN571">
            <v>0</v>
          </cell>
        </row>
        <row r="572">
          <cell r="A572" t="str">
            <v>詹晓迪</v>
          </cell>
          <cell r="B572" t="str">
            <v>企业信息化营销服务中心</v>
          </cell>
          <cell r="C572">
            <v>40945</v>
          </cell>
          <cell r="D572">
            <v>40945</v>
          </cell>
          <cell r="E572">
            <v>42735</v>
          </cell>
          <cell r="F572">
            <v>42736</v>
          </cell>
          <cell r="G572">
            <v>42977</v>
          </cell>
          <cell r="H572">
            <v>43100</v>
          </cell>
          <cell r="I572">
            <v>6.3</v>
          </cell>
          <cell r="J572">
            <v>6.33</v>
          </cell>
          <cell r="K572" t="str">
            <v>是</v>
          </cell>
          <cell r="L572">
            <v>5</v>
          </cell>
          <cell r="M572">
            <v>5</v>
          </cell>
          <cell r="S572">
            <v>5</v>
          </cell>
          <cell r="T572">
            <v>0</v>
          </cell>
          <cell r="U572">
            <v>0</v>
          </cell>
          <cell r="V572">
            <v>-5</v>
          </cell>
          <cell r="W572">
            <v>0</v>
          </cell>
          <cell r="X572">
            <v>2</v>
          </cell>
          <cell r="Y572">
            <v>0</v>
          </cell>
          <cell r="Z572">
            <v>1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2</v>
          </cell>
          <cell r="AF572">
            <v>0</v>
          </cell>
          <cell r="AG572">
            <v>0</v>
          </cell>
          <cell r="AH572">
            <v>0</v>
          </cell>
          <cell r="AJ572">
            <v>5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</row>
        <row r="573">
          <cell r="A573" t="str">
            <v>覃旭凤</v>
          </cell>
          <cell r="B573" t="str">
            <v>南头黄圃移网销售公司</v>
          </cell>
          <cell r="C573">
            <v>38120</v>
          </cell>
          <cell r="D573">
            <v>38120</v>
          </cell>
          <cell r="E573">
            <v>42735</v>
          </cell>
          <cell r="F573">
            <v>42736</v>
          </cell>
          <cell r="G573">
            <v>42977</v>
          </cell>
          <cell r="H573">
            <v>43100</v>
          </cell>
          <cell r="I573">
            <v>14.1</v>
          </cell>
          <cell r="J573">
            <v>14.07</v>
          </cell>
          <cell r="K573" t="str">
            <v>是</v>
          </cell>
          <cell r="L573">
            <v>13</v>
          </cell>
          <cell r="M573">
            <v>10</v>
          </cell>
          <cell r="S573">
            <v>10</v>
          </cell>
          <cell r="T573">
            <v>0</v>
          </cell>
          <cell r="U573">
            <v>8</v>
          </cell>
          <cell r="V573">
            <v>-6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14</v>
          </cell>
          <cell r="AF573">
            <v>0</v>
          </cell>
          <cell r="AG573">
            <v>0</v>
          </cell>
          <cell r="AH573">
            <v>0</v>
          </cell>
          <cell r="AJ573">
            <v>14</v>
          </cell>
          <cell r="AK573">
            <v>0</v>
          </cell>
          <cell r="AL573">
            <v>4</v>
          </cell>
          <cell r="AM573">
            <v>4</v>
          </cell>
          <cell r="AN573">
            <v>0</v>
          </cell>
        </row>
        <row r="574">
          <cell r="A574" t="str">
            <v>蔡凤珠</v>
          </cell>
          <cell r="B574" t="str">
            <v>营业中心/东片区</v>
          </cell>
          <cell r="C574">
            <v>37956</v>
          </cell>
          <cell r="D574">
            <v>37956</v>
          </cell>
          <cell r="E574">
            <v>42735</v>
          </cell>
          <cell r="F574">
            <v>42736</v>
          </cell>
          <cell r="G574">
            <v>42977</v>
          </cell>
          <cell r="H574">
            <v>43100</v>
          </cell>
          <cell r="I574">
            <v>14.5</v>
          </cell>
          <cell r="J574">
            <v>14.52</v>
          </cell>
          <cell r="K574" t="str">
            <v>是</v>
          </cell>
          <cell r="L574">
            <v>14</v>
          </cell>
          <cell r="M574">
            <v>10</v>
          </cell>
          <cell r="S574">
            <v>10</v>
          </cell>
          <cell r="T574">
            <v>0</v>
          </cell>
          <cell r="U574">
            <v>7</v>
          </cell>
          <cell r="V574">
            <v>-1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4</v>
          </cell>
          <cell r="AB574">
            <v>0</v>
          </cell>
          <cell r="AC574">
            <v>0</v>
          </cell>
          <cell r="AD574">
            <v>0</v>
          </cell>
          <cell r="AE574">
            <v>4</v>
          </cell>
          <cell r="AF574">
            <v>0</v>
          </cell>
          <cell r="AG574">
            <v>0</v>
          </cell>
          <cell r="AH574">
            <v>0</v>
          </cell>
          <cell r="AJ574">
            <v>8</v>
          </cell>
          <cell r="AK574">
            <v>0</v>
          </cell>
          <cell r="AL574">
            <v>9</v>
          </cell>
          <cell r="AM574">
            <v>9</v>
          </cell>
          <cell r="AN574">
            <v>0</v>
          </cell>
        </row>
        <row r="575">
          <cell r="A575" t="str">
            <v>杨子彬</v>
          </cell>
          <cell r="B575" t="str">
            <v>三角民众移网销售公司</v>
          </cell>
          <cell r="C575">
            <v>39142</v>
          </cell>
          <cell r="D575">
            <v>40007</v>
          </cell>
          <cell r="E575">
            <v>42735</v>
          </cell>
          <cell r="F575">
            <v>42736</v>
          </cell>
          <cell r="G575">
            <v>42977</v>
          </cell>
          <cell r="H575">
            <v>43100</v>
          </cell>
          <cell r="I575">
            <v>11.3</v>
          </cell>
          <cell r="J575">
            <v>8.9</v>
          </cell>
          <cell r="K575" t="str">
            <v>是</v>
          </cell>
          <cell r="L575">
            <v>10</v>
          </cell>
          <cell r="M575">
            <v>10</v>
          </cell>
          <cell r="N575">
            <v>59</v>
          </cell>
          <cell r="O575">
            <v>0.81</v>
          </cell>
          <cell r="P575">
            <v>42795</v>
          </cell>
          <cell r="Q575">
            <v>305</v>
          </cell>
          <cell r="R575">
            <v>8.36</v>
          </cell>
          <cell r="S575">
            <v>9.17</v>
          </cell>
          <cell r="T575">
            <v>0</v>
          </cell>
          <cell r="U575">
            <v>4</v>
          </cell>
          <cell r="V575">
            <v>-1</v>
          </cell>
          <cell r="W575">
            <v>0</v>
          </cell>
          <cell r="X575">
            <v>0</v>
          </cell>
          <cell r="Y575">
            <v>1</v>
          </cell>
          <cell r="Z575">
            <v>4</v>
          </cell>
          <cell r="AA575" t="str">
            <v>-</v>
          </cell>
          <cell r="AB575" t="str">
            <v>-</v>
          </cell>
          <cell r="AC575" t="str">
            <v>-</v>
          </cell>
          <cell r="AD575" t="str">
            <v>-</v>
          </cell>
          <cell r="AE575" t="str">
            <v>-</v>
          </cell>
          <cell r="AF575" t="str">
            <v>-</v>
          </cell>
          <cell r="AG575">
            <v>0</v>
          </cell>
          <cell r="AH575">
            <v>0</v>
          </cell>
          <cell r="AJ575">
            <v>5</v>
          </cell>
          <cell r="AK575">
            <v>0</v>
          </cell>
          <cell r="AL575">
            <v>8.17</v>
          </cell>
          <cell r="AM575">
            <v>8.1999999999999993</v>
          </cell>
          <cell r="AN575">
            <v>0</v>
          </cell>
        </row>
        <row r="576">
          <cell r="A576" t="str">
            <v>李惠东</v>
          </cell>
          <cell r="B576" t="str">
            <v>三角分公司</v>
          </cell>
          <cell r="C576">
            <v>37073</v>
          </cell>
          <cell r="D576">
            <v>38076</v>
          </cell>
          <cell r="E576">
            <v>42735</v>
          </cell>
          <cell r="F576">
            <v>42736</v>
          </cell>
          <cell r="G576">
            <v>42977</v>
          </cell>
          <cell r="H576">
            <v>43100</v>
          </cell>
          <cell r="I576">
            <v>16.899999999999999</v>
          </cell>
          <cell r="J576">
            <v>14.19</v>
          </cell>
          <cell r="K576" t="str">
            <v>是</v>
          </cell>
          <cell r="L576">
            <v>16</v>
          </cell>
          <cell r="M576">
            <v>10</v>
          </cell>
          <cell r="S576">
            <v>10</v>
          </cell>
          <cell r="T576">
            <v>0</v>
          </cell>
          <cell r="U576">
            <v>10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1</v>
          </cell>
          <cell r="AE576">
            <v>9</v>
          </cell>
          <cell r="AF576">
            <v>0</v>
          </cell>
          <cell r="AG576">
            <v>0</v>
          </cell>
          <cell r="AH576">
            <v>0</v>
          </cell>
          <cell r="AJ576">
            <v>10</v>
          </cell>
          <cell r="AK576">
            <v>0</v>
          </cell>
          <cell r="AL576">
            <v>10</v>
          </cell>
          <cell r="AM576">
            <v>10</v>
          </cell>
          <cell r="AN576">
            <v>0</v>
          </cell>
        </row>
        <row r="577">
          <cell r="A577" t="str">
            <v>张嘉明</v>
          </cell>
          <cell r="B577" t="str">
            <v>三角民众移网销售公司</v>
          </cell>
          <cell r="C577">
            <v>41828</v>
          </cell>
          <cell r="D577">
            <v>41828</v>
          </cell>
          <cell r="E577">
            <v>42735</v>
          </cell>
          <cell r="F577">
            <v>42736</v>
          </cell>
          <cell r="G577">
            <v>42977</v>
          </cell>
          <cell r="H577">
            <v>43100</v>
          </cell>
          <cell r="I577">
            <v>3.9</v>
          </cell>
          <cell r="J577">
            <v>3.91</v>
          </cell>
          <cell r="K577" t="str">
            <v>是</v>
          </cell>
          <cell r="L577">
            <v>3</v>
          </cell>
          <cell r="M577">
            <v>5</v>
          </cell>
          <cell r="S577">
            <v>5</v>
          </cell>
          <cell r="T577">
            <v>0</v>
          </cell>
          <cell r="U577">
            <v>5</v>
          </cell>
          <cell r="V577">
            <v>5</v>
          </cell>
          <cell r="W577">
            <v>5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J577">
            <v>0</v>
          </cell>
          <cell r="AK577">
            <v>0</v>
          </cell>
          <cell r="AL577">
            <v>10</v>
          </cell>
          <cell r="AM577">
            <v>5</v>
          </cell>
          <cell r="AN577">
            <v>0</v>
          </cell>
        </row>
        <row r="578">
          <cell r="A578" t="str">
            <v>何家慧</v>
          </cell>
          <cell r="B578" t="str">
            <v>网络运行维护部</v>
          </cell>
          <cell r="C578">
            <v>37377</v>
          </cell>
          <cell r="D578">
            <v>37377</v>
          </cell>
          <cell r="E578">
            <v>42735</v>
          </cell>
          <cell r="F578">
            <v>42736</v>
          </cell>
          <cell r="G578">
            <v>42977</v>
          </cell>
          <cell r="H578">
            <v>43100</v>
          </cell>
          <cell r="I578">
            <v>16.100000000000001</v>
          </cell>
          <cell r="J578">
            <v>16.11</v>
          </cell>
          <cell r="K578" t="str">
            <v>是</v>
          </cell>
          <cell r="L578">
            <v>15</v>
          </cell>
          <cell r="M578">
            <v>10</v>
          </cell>
          <cell r="S578">
            <v>10</v>
          </cell>
          <cell r="T578">
            <v>0</v>
          </cell>
          <cell r="U578">
            <v>8</v>
          </cell>
          <cell r="V578">
            <v>-4</v>
          </cell>
          <cell r="W578">
            <v>0</v>
          </cell>
          <cell r="X578">
            <v>1</v>
          </cell>
          <cell r="Y578">
            <v>0</v>
          </cell>
          <cell r="Z578">
            <v>3</v>
          </cell>
          <cell r="AA578">
            <v>1</v>
          </cell>
          <cell r="AB578">
            <v>7</v>
          </cell>
          <cell r="AC578" t="str">
            <v>-</v>
          </cell>
          <cell r="AD578" t="str">
            <v>-</v>
          </cell>
          <cell r="AE578" t="str">
            <v>-</v>
          </cell>
          <cell r="AF578" t="str">
            <v>-</v>
          </cell>
          <cell r="AG578">
            <v>0</v>
          </cell>
          <cell r="AH578">
            <v>0</v>
          </cell>
          <cell r="AJ578">
            <v>12</v>
          </cell>
          <cell r="AK578">
            <v>0</v>
          </cell>
          <cell r="AL578">
            <v>6</v>
          </cell>
          <cell r="AM578">
            <v>6</v>
          </cell>
          <cell r="AN578">
            <v>0</v>
          </cell>
        </row>
        <row r="579">
          <cell r="A579" t="str">
            <v>郭静雯</v>
          </cell>
          <cell r="B579" t="str">
            <v>营业中心/南片区</v>
          </cell>
          <cell r="C579">
            <v>41696</v>
          </cell>
          <cell r="D579">
            <v>41696</v>
          </cell>
          <cell r="E579">
            <v>42735</v>
          </cell>
          <cell r="F579">
            <v>42736</v>
          </cell>
          <cell r="G579">
            <v>42977</v>
          </cell>
          <cell r="H579">
            <v>43100</v>
          </cell>
          <cell r="I579">
            <v>4.3</v>
          </cell>
          <cell r="J579">
            <v>4.2699999999999996</v>
          </cell>
          <cell r="K579" t="str">
            <v>是</v>
          </cell>
          <cell r="L579">
            <v>3</v>
          </cell>
          <cell r="M579">
            <v>5</v>
          </cell>
          <cell r="S579">
            <v>5</v>
          </cell>
          <cell r="T579">
            <v>0</v>
          </cell>
          <cell r="U579">
            <v>3</v>
          </cell>
          <cell r="V579">
            <v>2</v>
          </cell>
          <cell r="W579">
            <v>2</v>
          </cell>
          <cell r="X579">
            <v>0</v>
          </cell>
          <cell r="Y579">
            <v>0</v>
          </cell>
          <cell r="Z579">
            <v>1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J579">
            <v>1</v>
          </cell>
          <cell r="AK579">
            <v>0</v>
          </cell>
          <cell r="AL579">
            <v>7</v>
          </cell>
          <cell r="AM579">
            <v>5</v>
          </cell>
          <cell r="AN579">
            <v>0</v>
          </cell>
        </row>
        <row r="580">
          <cell r="A580" t="str">
            <v>林嘉伟</v>
          </cell>
          <cell r="B580" t="str">
            <v>网络运行维护部</v>
          </cell>
          <cell r="C580">
            <v>41722</v>
          </cell>
          <cell r="D580">
            <v>41722</v>
          </cell>
          <cell r="E580">
            <v>42735</v>
          </cell>
          <cell r="F580">
            <v>42736</v>
          </cell>
          <cell r="G580">
            <v>42977</v>
          </cell>
          <cell r="H580">
            <v>43100</v>
          </cell>
          <cell r="I580">
            <v>4.2</v>
          </cell>
          <cell r="J580">
            <v>4.2</v>
          </cell>
          <cell r="K580" t="str">
            <v>是</v>
          </cell>
          <cell r="L580">
            <v>3</v>
          </cell>
          <cell r="M580">
            <v>5</v>
          </cell>
          <cell r="S580">
            <v>5</v>
          </cell>
          <cell r="T580">
            <v>0</v>
          </cell>
          <cell r="U580">
            <v>3</v>
          </cell>
          <cell r="V580">
            <v>1</v>
          </cell>
          <cell r="W580">
            <v>1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2</v>
          </cell>
          <cell r="AF580">
            <v>0</v>
          </cell>
          <cell r="AG580">
            <v>0</v>
          </cell>
          <cell r="AH580">
            <v>3</v>
          </cell>
          <cell r="AJ580">
            <v>2</v>
          </cell>
          <cell r="AK580">
            <v>3</v>
          </cell>
          <cell r="AL580">
            <v>6</v>
          </cell>
          <cell r="AM580">
            <v>2</v>
          </cell>
          <cell r="AN580">
            <v>0</v>
          </cell>
        </row>
        <row r="581">
          <cell r="A581" t="str">
            <v>邓建文</v>
          </cell>
          <cell r="B581" t="str">
            <v>南部家庭互联网营服公司</v>
          </cell>
          <cell r="C581">
            <v>41395</v>
          </cell>
          <cell r="D581">
            <v>41921</v>
          </cell>
          <cell r="E581">
            <v>42735</v>
          </cell>
          <cell r="F581">
            <v>42736</v>
          </cell>
          <cell r="G581">
            <v>42977</v>
          </cell>
          <cell r="H581">
            <v>43100</v>
          </cell>
          <cell r="I581">
            <v>5.0999999999999996</v>
          </cell>
          <cell r="J581">
            <v>3.66</v>
          </cell>
          <cell r="K581" t="str">
            <v>是</v>
          </cell>
          <cell r="L581">
            <v>4</v>
          </cell>
          <cell r="M581">
            <v>5</v>
          </cell>
          <cell r="S581">
            <v>5</v>
          </cell>
          <cell r="T581">
            <v>0</v>
          </cell>
          <cell r="U581">
            <v>1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</v>
          </cell>
          <cell r="AF581">
            <v>0</v>
          </cell>
          <cell r="AG581">
            <v>0</v>
          </cell>
          <cell r="AH581">
            <v>0</v>
          </cell>
          <cell r="AJ581">
            <v>1</v>
          </cell>
          <cell r="AK581">
            <v>0</v>
          </cell>
          <cell r="AL581">
            <v>5</v>
          </cell>
          <cell r="AM581">
            <v>5</v>
          </cell>
          <cell r="AN581">
            <v>0</v>
          </cell>
        </row>
        <row r="582">
          <cell r="A582" t="str">
            <v>张培雄</v>
          </cell>
          <cell r="B582" t="str">
            <v>三乡移网销售公司</v>
          </cell>
          <cell r="C582">
            <v>37226</v>
          </cell>
          <cell r="D582">
            <v>38190</v>
          </cell>
          <cell r="E582">
            <v>42735</v>
          </cell>
          <cell r="F582">
            <v>42736</v>
          </cell>
          <cell r="G582">
            <v>42977</v>
          </cell>
          <cell r="H582">
            <v>43100</v>
          </cell>
          <cell r="I582">
            <v>16.5</v>
          </cell>
          <cell r="J582">
            <v>13.88</v>
          </cell>
          <cell r="K582" t="str">
            <v>是</v>
          </cell>
          <cell r="L582">
            <v>16</v>
          </cell>
          <cell r="M582">
            <v>10</v>
          </cell>
          <cell r="S582">
            <v>10</v>
          </cell>
          <cell r="T582">
            <v>0</v>
          </cell>
          <cell r="U582">
            <v>10</v>
          </cell>
          <cell r="V582">
            <v>5</v>
          </cell>
          <cell r="W582">
            <v>5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5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J582">
            <v>5</v>
          </cell>
          <cell r="AK582">
            <v>0</v>
          </cell>
          <cell r="AL582">
            <v>15</v>
          </cell>
          <cell r="AM582">
            <v>10</v>
          </cell>
          <cell r="AN582">
            <v>0</v>
          </cell>
        </row>
        <row r="583">
          <cell r="A583" t="str">
            <v>雷松</v>
          </cell>
          <cell r="B583" t="str">
            <v>三乡移网销售公司</v>
          </cell>
          <cell r="C583">
            <v>38220</v>
          </cell>
          <cell r="D583">
            <v>38219</v>
          </cell>
          <cell r="E583">
            <v>42735</v>
          </cell>
          <cell r="F583">
            <v>42736</v>
          </cell>
          <cell r="G583">
            <v>42977</v>
          </cell>
          <cell r="H583">
            <v>43100</v>
          </cell>
          <cell r="I583">
            <v>13.8</v>
          </cell>
          <cell r="J583">
            <v>13.8</v>
          </cell>
          <cell r="K583" t="str">
            <v>是</v>
          </cell>
          <cell r="L583">
            <v>13</v>
          </cell>
          <cell r="M583">
            <v>10</v>
          </cell>
          <cell r="S583">
            <v>10</v>
          </cell>
          <cell r="T583">
            <v>0</v>
          </cell>
          <cell r="U583">
            <v>10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10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J583">
            <v>10</v>
          </cell>
          <cell r="AK583">
            <v>0</v>
          </cell>
          <cell r="AL583">
            <v>10</v>
          </cell>
          <cell r="AM583">
            <v>10</v>
          </cell>
          <cell r="AN583">
            <v>0</v>
          </cell>
        </row>
        <row r="584">
          <cell r="A584" t="str">
            <v>何俊</v>
          </cell>
          <cell r="B584" t="str">
            <v>三乡移网销售公司</v>
          </cell>
          <cell r="C584">
            <v>42086</v>
          </cell>
          <cell r="D584">
            <v>42086</v>
          </cell>
          <cell r="E584">
            <v>42735</v>
          </cell>
          <cell r="F584">
            <v>42736</v>
          </cell>
          <cell r="G584">
            <v>42977</v>
          </cell>
          <cell r="H584">
            <v>43100</v>
          </cell>
          <cell r="I584">
            <v>3.2</v>
          </cell>
          <cell r="J584">
            <v>3.21</v>
          </cell>
          <cell r="K584" t="str">
            <v>是</v>
          </cell>
          <cell r="L584">
            <v>2</v>
          </cell>
          <cell r="M584">
            <v>5</v>
          </cell>
          <cell r="S584">
            <v>5</v>
          </cell>
          <cell r="T584">
            <v>0</v>
          </cell>
          <cell r="U584">
            <v>1.9</v>
          </cell>
          <cell r="V584">
            <v>1.9</v>
          </cell>
          <cell r="W584">
            <v>1.9</v>
          </cell>
          <cell r="X584">
            <v>0</v>
          </cell>
          <cell r="Y584">
            <v>0</v>
          </cell>
          <cell r="Z584">
            <v>0</v>
          </cell>
          <cell r="AA584" t="str">
            <v>-</v>
          </cell>
          <cell r="AB584" t="str">
            <v>-</v>
          </cell>
          <cell r="AC584" t="str">
            <v>-</v>
          </cell>
          <cell r="AD584" t="str">
            <v>-</v>
          </cell>
          <cell r="AE584" t="str">
            <v>-</v>
          </cell>
          <cell r="AF584" t="str">
            <v>-</v>
          </cell>
          <cell r="AG584">
            <v>0</v>
          </cell>
          <cell r="AH584">
            <v>0</v>
          </cell>
          <cell r="AJ584">
            <v>0</v>
          </cell>
          <cell r="AK584">
            <v>0</v>
          </cell>
          <cell r="AL584">
            <v>6.9</v>
          </cell>
          <cell r="AM584">
            <v>5</v>
          </cell>
          <cell r="AN584">
            <v>0</v>
          </cell>
        </row>
        <row r="585">
          <cell r="A585" t="str">
            <v>阮绮珊</v>
          </cell>
          <cell r="B585" t="str">
            <v>营业中心/西片区</v>
          </cell>
          <cell r="C585">
            <v>40315</v>
          </cell>
          <cell r="D585">
            <v>40315</v>
          </cell>
          <cell r="E585">
            <v>42735</v>
          </cell>
          <cell r="F585">
            <v>42736</v>
          </cell>
          <cell r="G585">
            <v>42977</v>
          </cell>
          <cell r="H585">
            <v>43100</v>
          </cell>
          <cell r="I585">
            <v>8.1</v>
          </cell>
          <cell r="J585">
            <v>8.06</v>
          </cell>
          <cell r="K585" t="str">
            <v>是</v>
          </cell>
          <cell r="L585">
            <v>7</v>
          </cell>
          <cell r="M585">
            <v>5</v>
          </cell>
          <cell r="S585">
            <v>5</v>
          </cell>
          <cell r="T585">
            <v>0</v>
          </cell>
          <cell r="U585">
            <v>5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5</v>
          </cell>
          <cell r="AF585">
            <v>0</v>
          </cell>
          <cell r="AG585">
            <v>0</v>
          </cell>
          <cell r="AH585">
            <v>0</v>
          </cell>
          <cell r="AJ585">
            <v>5</v>
          </cell>
          <cell r="AK585">
            <v>0</v>
          </cell>
          <cell r="AL585">
            <v>5</v>
          </cell>
          <cell r="AM585">
            <v>5</v>
          </cell>
          <cell r="AN585">
            <v>0</v>
          </cell>
        </row>
        <row r="586">
          <cell r="A586" t="str">
            <v>陈旭煌</v>
          </cell>
          <cell r="B586" t="str">
            <v>中部家庭互联网营服公司</v>
          </cell>
          <cell r="C586">
            <v>38384</v>
          </cell>
          <cell r="D586">
            <v>39979</v>
          </cell>
          <cell r="E586">
            <v>42735</v>
          </cell>
          <cell r="F586">
            <v>42736</v>
          </cell>
          <cell r="G586">
            <v>42977</v>
          </cell>
          <cell r="H586">
            <v>43100</v>
          </cell>
          <cell r="I586">
            <v>13.3</v>
          </cell>
          <cell r="J586">
            <v>8.98</v>
          </cell>
          <cell r="K586" t="str">
            <v>是</v>
          </cell>
          <cell r="L586">
            <v>12</v>
          </cell>
          <cell r="M586">
            <v>10</v>
          </cell>
          <cell r="S586">
            <v>10</v>
          </cell>
          <cell r="T586">
            <v>0</v>
          </cell>
          <cell r="U586">
            <v>10</v>
          </cell>
          <cell r="V586">
            <v>2</v>
          </cell>
          <cell r="W586">
            <v>2</v>
          </cell>
          <cell r="X586">
            <v>0</v>
          </cell>
          <cell r="Y586">
            <v>0</v>
          </cell>
          <cell r="Z586">
            <v>0</v>
          </cell>
          <cell r="AA586">
            <v>3</v>
          </cell>
          <cell r="AB586">
            <v>0</v>
          </cell>
          <cell r="AC586">
            <v>0</v>
          </cell>
          <cell r="AD586">
            <v>0</v>
          </cell>
          <cell r="AE586">
            <v>5</v>
          </cell>
          <cell r="AF586">
            <v>0</v>
          </cell>
          <cell r="AG586">
            <v>0</v>
          </cell>
          <cell r="AH586">
            <v>0</v>
          </cell>
          <cell r="AJ586">
            <v>8</v>
          </cell>
          <cell r="AK586">
            <v>0</v>
          </cell>
          <cell r="AL586">
            <v>12</v>
          </cell>
          <cell r="AM586">
            <v>10</v>
          </cell>
          <cell r="AN586">
            <v>0</v>
          </cell>
        </row>
        <row r="587">
          <cell r="A587" t="str">
            <v>徐敏玲</v>
          </cell>
          <cell r="B587" t="str">
            <v>营业中心/西片区</v>
          </cell>
          <cell r="C587">
            <v>41334</v>
          </cell>
          <cell r="D587">
            <v>41520</v>
          </cell>
          <cell r="E587">
            <v>42735</v>
          </cell>
          <cell r="F587">
            <v>42736</v>
          </cell>
          <cell r="G587">
            <v>42977</v>
          </cell>
          <cell r="H587">
            <v>43100</v>
          </cell>
          <cell r="I587">
            <v>5.3</v>
          </cell>
          <cell r="J587">
            <v>4.76</v>
          </cell>
          <cell r="K587" t="str">
            <v>是</v>
          </cell>
          <cell r="L587">
            <v>4</v>
          </cell>
          <cell r="M587">
            <v>5</v>
          </cell>
          <cell r="S587">
            <v>5</v>
          </cell>
          <cell r="T587">
            <v>0</v>
          </cell>
          <cell r="U587">
            <v>5</v>
          </cell>
          <cell r="V587">
            <v>5</v>
          </cell>
          <cell r="W587">
            <v>5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J587">
            <v>0</v>
          </cell>
          <cell r="AK587">
            <v>0</v>
          </cell>
          <cell r="AL587">
            <v>10</v>
          </cell>
          <cell r="AM587">
            <v>5</v>
          </cell>
          <cell r="AN587">
            <v>0</v>
          </cell>
        </row>
        <row r="588">
          <cell r="A588" t="str">
            <v>刘锦华</v>
          </cell>
          <cell r="B588" t="str">
            <v>沙溪移网销售公司</v>
          </cell>
          <cell r="C588">
            <v>40026</v>
          </cell>
          <cell r="D588">
            <v>40833</v>
          </cell>
          <cell r="E588">
            <v>42735</v>
          </cell>
          <cell r="F588">
            <v>42736</v>
          </cell>
          <cell r="G588">
            <v>42977</v>
          </cell>
          <cell r="H588">
            <v>43100</v>
          </cell>
          <cell r="I588">
            <v>8.8000000000000007</v>
          </cell>
          <cell r="J588">
            <v>6.64</v>
          </cell>
          <cell r="K588" t="str">
            <v>是</v>
          </cell>
          <cell r="L588">
            <v>8</v>
          </cell>
          <cell r="M588">
            <v>5</v>
          </cell>
          <cell r="S588">
            <v>5</v>
          </cell>
          <cell r="T588">
            <v>0</v>
          </cell>
          <cell r="U588">
            <v>5</v>
          </cell>
          <cell r="V588">
            <v>-5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1</v>
          </cell>
          <cell r="AC588">
            <v>1</v>
          </cell>
          <cell r="AD588">
            <v>8</v>
          </cell>
          <cell r="AE588" t="str">
            <v>-</v>
          </cell>
          <cell r="AF588" t="str">
            <v>-</v>
          </cell>
          <cell r="AG588">
            <v>0</v>
          </cell>
          <cell r="AH588">
            <v>0</v>
          </cell>
          <cell r="AJ588">
            <v>10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</row>
        <row r="589">
          <cell r="A589" t="str">
            <v>李林</v>
          </cell>
          <cell r="B589" t="str">
            <v>沙溪移网销售公司</v>
          </cell>
          <cell r="C589">
            <v>41838</v>
          </cell>
          <cell r="D589">
            <v>41838</v>
          </cell>
          <cell r="E589">
            <v>42735</v>
          </cell>
          <cell r="F589">
            <v>42736</v>
          </cell>
          <cell r="G589">
            <v>42977</v>
          </cell>
          <cell r="H589">
            <v>43100</v>
          </cell>
          <cell r="I589">
            <v>3.9</v>
          </cell>
          <cell r="J589">
            <v>3.88</v>
          </cell>
          <cell r="K589" t="str">
            <v>是</v>
          </cell>
          <cell r="L589">
            <v>3</v>
          </cell>
          <cell r="M589">
            <v>5</v>
          </cell>
          <cell r="S589">
            <v>5</v>
          </cell>
          <cell r="T589">
            <v>0</v>
          </cell>
          <cell r="U589">
            <v>2</v>
          </cell>
          <cell r="V589">
            <v>2</v>
          </cell>
          <cell r="W589">
            <v>2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J589">
            <v>0</v>
          </cell>
          <cell r="AK589">
            <v>0</v>
          </cell>
          <cell r="AL589">
            <v>7</v>
          </cell>
          <cell r="AM589">
            <v>5</v>
          </cell>
          <cell r="AN589">
            <v>0</v>
          </cell>
        </row>
        <row r="590">
          <cell r="A590" t="str">
            <v>蒋满秀</v>
          </cell>
          <cell r="B590" t="str">
            <v>商企营销中心</v>
          </cell>
          <cell r="C590">
            <v>35796</v>
          </cell>
          <cell r="D590">
            <v>37073</v>
          </cell>
          <cell r="E590">
            <v>42735</v>
          </cell>
          <cell r="F590">
            <v>42736</v>
          </cell>
          <cell r="G590">
            <v>42977</v>
          </cell>
          <cell r="H590">
            <v>43100</v>
          </cell>
          <cell r="I590">
            <v>20.399999999999999</v>
          </cell>
          <cell r="J590">
            <v>16.940000000000001</v>
          </cell>
          <cell r="K590" t="str">
            <v>是</v>
          </cell>
          <cell r="L590">
            <v>19</v>
          </cell>
          <cell r="M590">
            <v>10</v>
          </cell>
          <cell r="S590">
            <v>10</v>
          </cell>
          <cell r="T590">
            <v>0</v>
          </cell>
          <cell r="U590">
            <v>10</v>
          </cell>
          <cell r="V590">
            <v>2</v>
          </cell>
          <cell r="W590">
            <v>2</v>
          </cell>
          <cell r="X590">
            <v>0</v>
          </cell>
          <cell r="Y590">
            <v>7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1</v>
          </cell>
          <cell r="AG590">
            <v>0</v>
          </cell>
          <cell r="AH590">
            <v>0</v>
          </cell>
          <cell r="AJ590">
            <v>8</v>
          </cell>
          <cell r="AK590">
            <v>0</v>
          </cell>
          <cell r="AL590">
            <v>12</v>
          </cell>
          <cell r="AM590">
            <v>10</v>
          </cell>
          <cell r="AN590">
            <v>0</v>
          </cell>
        </row>
        <row r="591">
          <cell r="A591" t="str">
            <v>曾建红</v>
          </cell>
          <cell r="B591" t="str">
            <v>市场部/业务支撑中心</v>
          </cell>
          <cell r="C591">
            <v>38838</v>
          </cell>
          <cell r="D591">
            <v>39545</v>
          </cell>
          <cell r="E591">
            <v>42735</v>
          </cell>
          <cell r="F591">
            <v>42736</v>
          </cell>
          <cell r="G591">
            <v>42977</v>
          </cell>
          <cell r="H591">
            <v>43100</v>
          </cell>
          <cell r="I591">
            <v>12.1</v>
          </cell>
          <cell r="J591">
            <v>10.17</v>
          </cell>
          <cell r="K591" t="str">
            <v>是</v>
          </cell>
          <cell r="L591">
            <v>11</v>
          </cell>
          <cell r="M591">
            <v>10</v>
          </cell>
          <cell r="S591">
            <v>10</v>
          </cell>
          <cell r="T591">
            <v>0</v>
          </cell>
          <cell r="U591">
            <v>8.3000000000000007</v>
          </cell>
          <cell r="V591">
            <v>8.3000000000000007</v>
          </cell>
          <cell r="W591">
            <v>8.3000000000000007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J591">
            <v>0</v>
          </cell>
          <cell r="AK591">
            <v>0</v>
          </cell>
          <cell r="AL591">
            <v>18.3</v>
          </cell>
          <cell r="AM591">
            <v>10</v>
          </cell>
          <cell r="AN591">
            <v>0</v>
          </cell>
        </row>
        <row r="592">
          <cell r="A592" t="str">
            <v>陈俊杰</v>
          </cell>
          <cell r="B592" t="str">
            <v>南部家庭互联网营服公司</v>
          </cell>
          <cell r="C592">
            <v>40725</v>
          </cell>
          <cell r="D592">
            <v>40623</v>
          </cell>
          <cell r="E592">
            <v>42735</v>
          </cell>
          <cell r="F592">
            <v>42736</v>
          </cell>
          <cell r="G592">
            <v>42977</v>
          </cell>
          <cell r="H592">
            <v>43100</v>
          </cell>
          <cell r="I592">
            <v>6.9</v>
          </cell>
          <cell r="J592">
            <v>7.21</v>
          </cell>
          <cell r="K592" t="str">
            <v>是</v>
          </cell>
          <cell r="L592">
            <v>6</v>
          </cell>
          <cell r="M592">
            <v>5</v>
          </cell>
          <cell r="S592">
            <v>5</v>
          </cell>
          <cell r="T592">
            <v>0</v>
          </cell>
          <cell r="U592">
            <v>5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1</v>
          </cell>
          <cell r="AB592">
            <v>0</v>
          </cell>
          <cell r="AC592">
            <v>0</v>
          </cell>
          <cell r="AD592">
            <v>0</v>
          </cell>
          <cell r="AE592">
            <v>4</v>
          </cell>
          <cell r="AF592">
            <v>0</v>
          </cell>
          <cell r="AG592">
            <v>0</v>
          </cell>
          <cell r="AH592">
            <v>0</v>
          </cell>
          <cell r="AJ592">
            <v>5</v>
          </cell>
          <cell r="AK592">
            <v>0</v>
          </cell>
          <cell r="AL592">
            <v>5</v>
          </cell>
          <cell r="AM592">
            <v>5</v>
          </cell>
          <cell r="AN592">
            <v>0</v>
          </cell>
        </row>
        <row r="593">
          <cell r="A593" t="str">
            <v>吴梓颖</v>
          </cell>
          <cell r="B593" t="str">
            <v>网络运行维护部</v>
          </cell>
          <cell r="C593">
            <v>41091</v>
          </cell>
          <cell r="D593">
            <v>41396</v>
          </cell>
          <cell r="E593">
            <v>42735</v>
          </cell>
          <cell r="F593">
            <v>42736</v>
          </cell>
          <cell r="G593">
            <v>42977</v>
          </cell>
          <cell r="H593">
            <v>43100</v>
          </cell>
          <cell r="I593">
            <v>5.9</v>
          </cell>
          <cell r="J593">
            <v>5.0999999999999996</v>
          </cell>
          <cell r="K593" t="str">
            <v>是</v>
          </cell>
          <cell r="L593">
            <v>5</v>
          </cell>
          <cell r="M593">
            <v>5</v>
          </cell>
          <cell r="S593">
            <v>5</v>
          </cell>
          <cell r="T593">
            <v>0</v>
          </cell>
          <cell r="U593">
            <v>3</v>
          </cell>
          <cell r="V593">
            <v>2</v>
          </cell>
          <cell r="W593">
            <v>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1</v>
          </cell>
          <cell r="AD593">
            <v>0</v>
          </cell>
          <cell r="AE593" t="str">
            <v>-</v>
          </cell>
          <cell r="AF593" t="str">
            <v>-</v>
          </cell>
          <cell r="AG593">
            <v>0</v>
          </cell>
          <cell r="AH593">
            <v>0</v>
          </cell>
          <cell r="AJ593">
            <v>1</v>
          </cell>
          <cell r="AK593">
            <v>0</v>
          </cell>
          <cell r="AL593">
            <v>7</v>
          </cell>
          <cell r="AM593">
            <v>5</v>
          </cell>
          <cell r="AN593">
            <v>0</v>
          </cell>
        </row>
        <row r="594">
          <cell r="A594" t="str">
            <v>周佩琪</v>
          </cell>
          <cell r="B594" t="str">
            <v>网络运行维护部</v>
          </cell>
          <cell r="C594">
            <v>41372</v>
          </cell>
          <cell r="D594">
            <v>41372</v>
          </cell>
          <cell r="E594">
            <v>42735</v>
          </cell>
          <cell r="F594">
            <v>42736</v>
          </cell>
          <cell r="G594">
            <v>42977</v>
          </cell>
          <cell r="H594">
            <v>43100</v>
          </cell>
          <cell r="I594">
            <v>5.2</v>
          </cell>
          <cell r="J594">
            <v>5.16</v>
          </cell>
          <cell r="K594" t="str">
            <v>是</v>
          </cell>
          <cell r="L594">
            <v>4</v>
          </cell>
          <cell r="M594">
            <v>5</v>
          </cell>
          <cell r="S594">
            <v>5</v>
          </cell>
          <cell r="T594">
            <v>0</v>
          </cell>
          <cell r="U594">
            <v>5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5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J594">
            <v>5</v>
          </cell>
          <cell r="AK594">
            <v>0</v>
          </cell>
          <cell r="AL594">
            <v>5</v>
          </cell>
          <cell r="AM594">
            <v>5</v>
          </cell>
          <cell r="AN594">
            <v>0</v>
          </cell>
        </row>
        <row r="595">
          <cell r="A595" t="str">
            <v>梁华坤</v>
          </cell>
          <cell r="B595" t="str">
            <v>网络运行维护部</v>
          </cell>
          <cell r="C595">
            <v>41593</v>
          </cell>
          <cell r="D595">
            <v>41593</v>
          </cell>
          <cell r="E595">
            <v>42735</v>
          </cell>
          <cell r="F595">
            <v>42736</v>
          </cell>
          <cell r="G595">
            <v>42977</v>
          </cell>
          <cell r="H595">
            <v>43100</v>
          </cell>
          <cell r="I595">
            <v>4.5999999999999996</v>
          </cell>
          <cell r="J595">
            <v>4.5599999999999996</v>
          </cell>
          <cell r="K595" t="str">
            <v>是</v>
          </cell>
          <cell r="L595">
            <v>4</v>
          </cell>
          <cell r="M595">
            <v>5</v>
          </cell>
          <cell r="S595">
            <v>5</v>
          </cell>
          <cell r="T595">
            <v>0</v>
          </cell>
          <cell r="U595">
            <v>5</v>
          </cell>
          <cell r="V595">
            <v>1</v>
          </cell>
          <cell r="W595">
            <v>1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3</v>
          </cell>
          <cell r="AC595">
            <v>0</v>
          </cell>
          <cell r="AD595">
            <v>0</v>
          </cell>
          <cell r="AE595">
            <v>1</v>
          </cell>
          <cell r="AF595">
            <v>0</v>
          </cell>
          <cell r="AG595">
            <v>0</v>
          </cell>
          <cell r="AH595">
            <v>0</v>
          </cell>
          <cell r="AJ595">
            <v>4</v>
          </cell>
          <cell r="AK595">
            <v>0</v>
          </cell>
          <cell r="AL595">
            <v>6</v>
          </cell>
          <cell r="AM595">
            <v>5</v>
          </cell>
          <cell r="AN595">
            <v>0</v>
          </cell>
        </row>
        <row r="596">
          <cell r="A596" t="str">
            <v>骆亮</v>
          </cell>
          <cell r="B596" t="str">
            <v>网络运行维护部</v>
          </cell>
          <cell r="C596">
            <v>41585</v>
          </cell>
          <cell r="D596">
            <v>41585</v>
          </cell>
          <cell r="E596">
            <v>42735</v>
          </cell>
          <cell r="F596">
            <v>42736</v>
          </cell>
          <cell r="G596">
            <v>42977</v>
          </cell>
          <cell r="H596">
            <v>43100</v>
          </cell>
          <cell r="I596">
            <v>4.5999999999999996</v>
          </cell>
          <cell r="J596">
            <v>4.58</v>
          </cell>
          <cell r="K596" t="str">
            <v>是</v>
          </cell>
          <cell r="L596">
            <v>4</v>
          </cell>
          <cell r="M596">
            <v>5</v>
          </cell>
          <cell r="S596">
            <v>5</v>
          </cell>
          <cell r="T596">
            <v>0</v>
          </cell>
          <cell r="U596">
            <v>1</v>
          </cell>
          <cell r="V596">
            <v>-5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1</v>
          </cell>
          <cell r="AC596">
            <v>2</v>
          </cell>
          <cell r="AD596">
            <v>0</v>
          </cell>
          <cell r="AE596">
            <v>3</v>
          </cell>
          <cell r="AF596">
            <v>0</v>
          </cell>
          <cell r="AG596">
            <v>0</v>
          </cell>
          <cell r="AH596">
            <v>0</v>
          </cell>
          <cell r="AJ596">
            <v>6</v>
          </cell>
          <cell r="AK596">
            <v>0</v>
          </cell>
          <cell r="AL596">
            <v>3</v>
          </cell>
          <cell r="AM596">
            <v>3</v>
          </cell>
          <cell r="AN596">
            <v>3</v>
          </cell>
        </row>
        <row r="597">
          <cell r="A597" t="str">
            <v>朱飞龙</v>
          </cell>
          <cell r="B597" t="str">
            <v>网络综合部</v>
          </cell>
          <cell r="C597">
            <v>41743</v>
          </cell>
          <cell r="D597">
            <v>41743</v>
          </cell>
          <cell r="E597">
            <v>42735</v>
          </cell>
          <cell r="F597">
            <v>42736</v>
          </cell>
          <cell r="G597">
            <v>42977</v>
          </cell>
          <cell r="H597">
            <v>43100</v>
          </cell>
          <cell r="I597">
            <v>4.0999999999999996</v>
          </cell>
          <cell r="J597">
            <v>4.1500000000000004</v>
          </cell>
          <cell r="K597" t="str">
            <v>是</v>
          </cell>
          <cell r="L597">
            <v>3</v>
          </cell>
          <cell r="M597">
            <v>5</v>
          </cell>
          <cell r="S597">
            <v>5</v>
          </cell>
          <cell r="T597">
            <v>1</v>
          </cell>
          <cell r="U597">
            <v>3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1</v>
          </cell>
          <cell r="AC597">
            <v>0</v>
          </cell>
          <cell r="AD597">
            <v>2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J597">
            <v>3</v>
          </cell>
          <cell r="AK597">
            <v>0</v>
          </cell>
          <cell r="AL597">
            <v>5</v>
          </cell>
          <cell r="AM597">
            <v>5</v>
          </cell>
          <cell r="AN597">
            <v>0</v>
          </cell>
        </row>
        <row r="598">
          <cell r="A598" t="str">
            <v>陈倩影</v>
          </cell>
          <cell r="B598" t="str">
            <v>校园中心</v>
          </cell>
          <cell r="C598">
            <v>37073</v>
          </cell>
          <cell r="D598">
            <v>37469</v>
          </cell>
          <cell r="E598">
            <v>42735</v>
          </cell>
          <cell r="F598">
            <v>42736</v>
          </cell>
          <cell r="G598">
            <v>42977</v>
          </cell>
          <cell r="H598">
            <v>43100</v>
          </cell>
          <cell r="I598">
            <v>16.899999999999999</v>
          </cell>
          <cell r="J598">
            <v>15.85</v>
          </cell>
          <cell r="K598" t="str">
            <v>是</v>
          </cell>
          <cell r="L598">
            <v>16</v>
          </cell>
          <cell r="M598">
            <v>10</v>
          </cell>
          <cell r="S598">
            <v>10</v>
          </cell>
          <cell r="T598">
            <v>0</v>
          </cell>
          <cell r="U598">
            <v>8</v>
          </cell>
          <cell r="V598">
            <v>-6</v>
          </cell>
          <cell r="W598">
            <v>0</v>
          </cell>
          <cell r="X598">
            <v>4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10</v>
          </cell>
          <cell r="AD598">
            <v>0</v>
          </cell>
          <cell r="AE598" t="str">
            <v>-</v>
          </cell>
          <cell r="AF598" t="str">
            <v>-</v>
          </cell>
          <cell r="AG598">
            <v>0</v>
          </cell>
          <cell r="AH598">
            <v>0</v>
          </cell>
          <cell r="AJ598">
            <v>14</v>
          </cell>
          <cell r="AK598">
            <v>0</v>
          </cell>
          <cell r="AL598">
            <v>4</v>
          </cell>
          <cell r="AM598">
            <v>4</v>
          </cell>
          <cell r="AN598">
            <v>0</v>
          </cell>
        </row>
        <row r="599">
          <cell r="A599" t="str">
            <v>陈忍</v>
          </cell>
          <cell r="B599" t="str">
            <v>三角民众移网销售公司</v>
          </cell>
          <cell r="C599">
            <v>41969</v>
          </cell>
          <cell r="D599">
            <v>41969</v>
          </cell>
          <cell r="E599">
            <v>42735</v>
          </cell>
          <cell r="F599">
            <v>42736</v>
          </cell>
          <cell r="G599">
            <v>42977</v>
          </cell>
          <cell r="H599">
            <v>43100</v>
          </cell>
          <cell r="I599">
            <v>3.5</v>
          </cell>
          <cell r="J599">
            <v>3.53</v>
          </cell>
          <cell r="K599" t="str">
            <v>是</v>
          </cell>
          <cell r="L599">
            <v>3</v>
          </cell>
          <cell r="M599">
            <v>5</v>
          </cell>
          <cell r="S599">
            <v>5</v>
          </cell>
          <cell r="T599">
            <v>0</v>
          </cell>
          <cell r="U599">
            <v>0</v>
          </cell>
          <cell r="V599">
            <v>-1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0</v>
          </cell>
          <cell r="AB599" t="str">
            <v>-</v>
          </cell>
          <cell r="AC599" t="str">
            <v>-</v>
          </cell>
          <cell r="AD599" t="str">
            <v>-</v>
          </cell>
          <cell r="AE599" t="str">
            <v>-</v>
          </cell>
          <cell r="AF599" t="str">
            <v>-</v>
          </cell>
          <cell r="AG599">
            <v>0</v>
          </cell>
          <cell r="AH599">
            <v>0</v>
          </cell>
          <cell r="AJ599">
            <v>1</v>
          </cell>
          <cell r="AK599">
            <v>0</v>
          </cell>
          <cell r="AL599">
            <v>4</v>
          </cell>
          <cell r="AM599">
            <v>4</v>
          </cell>
          <cell r="AN599">
            <v>0</v>
          </cell>
        </row>
        <row r="600">
          <cell r="A600" t="str">
            <v>邓华娟</v>
          </cell>
          <cell r="B600" t="str">
            <v>系统集成中心</v>
          </cell>
          <cell r="C600">
            <v>41696</v>
          </cell>
          <cell r="D600">
            <v>41698</v>
          </cell>
          <cell r="E600">
            <v>42735</v>
          </cell>
          <cell r="F600">
            <v>42736</v>
          </cell>
          <cell r="G600">
            <v>42977</v>
          </cell>
          <cell r="H600">
            <v>43100</v>
          </cell>
          <cell r="I600">
            <v>4.3</v>
          </cell>
          <cell r="J600">
            <v>4.2699999999999996</v>
          </cell>
          <cell r="K600" t="str">
            <v>是</v>
          </cell>
          <cell r="L600">
            <v>3</v>
          </cell>
          <cell r="M600">
            <v>5</v>
          </cell>
          <cell r="S600">
            <v>5</v>
          </cell>
          <cell r="T600">
            <v>0</v>
          </cell>
          <cell r="U600">
            <v>0</v>
          </cell>
          <cell r="V600">
            <v>-5</v>
          </cell>
          <cell r="W600">
            <v>0</v>
          </cell>
          <cell r="X600">
            <v>2</v>
          </cell>
          <cell r="Y600">
            <v>0</v>
          </cell>
          <cell r="Z600">
            <v>0</v>
          </cell>
          <cell r="AA600">
            <v>2</v>
          </cell>
          <cell r="AB600">
            <v>1</v>
          </cell>
          <cell r="AC600">
            <v>0</v>
          </cell>
          <cell r="AD600">
            <v>0</v>
          </cell>
          <cell r="AE600" t="str">
            <v>-</v>
          </cell>
          <cell r="AF600" t="str">
            <v>-</v>
          </cell>
          <cell r="AG600">
            <v>0</v>
          </cell>
          <cell r="AH600">
            <v>0</v>
          </cell>
          <cell r="AJ600">
            <v>5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</row>
        <row r="601">
          <cell r="A601" t="str">
            <v>邱泽楷</v>
          </cell>
          <cell r="B601" t="str">
            <v>销售部</v>
          </cell>
          <cell r="C601">
            <v>40817</v>
          </cell>
          <cell r="D601">
            <v>40992</v>
          </cell>
          <cell r="E601">
            <v>42735</v>
          </cell>
          <cell r="F601">
            <v>42736</v>
          </cell>
          <cell r="G601">
            <v>42977</v>
          </cell>
          <cell r="H601">
            <v>43100</v>
          </cell>
          <cell r="I601">
            <v>6.7</v>
          </cell>
          <cell r="J601">
            <v>6.2</v>
          </cell>
          <cell r="K601" t="str">
            <v>是</v>
          </cell>
          <cell r="L601">
            <v>6</v>
          </cell>
          <cell r="M601">
            <v>5</v>
          </cell>
          <cell r="S601">
            <v>5</v>
          </cell>
          <cell r="T601">
            <v>0</v>
          </cell>
          <cell r="U601">
            <v>5</v>
          </cell>
          <cell r="V601">
            <v>5</v>
          </cell>
          <cell r="W601">
            <v>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J601">
            <v>0</v>
          </cell>
          <cell r="AK601">
            <v>0</v>
          </cell>
          <cell r="AL601">
            <v>13</v>
          </cell>
          <cell r="AM601">
            <v>8</v>
          </cell>
          <cell r="AN601">
            <v>3</v>
          </cell>
        </row>
        <row r="602">
          <cell r="A602" t="str">
            <v>李小瑜</v>
          </cell>
          <cell r="B602" t="str">
            <v>营业中心/西片区</v>
          </cell>
          <cell r="C602">
            <v>39995</v>
          </cell>
          <cell r="D602">
            <v>41709</v>
          </cell>
          <cell r="E602">
            <v>42735</v>
          </cell>
          <cell r="F602">
            <v>42736</v>
          </cell>
          <cell r="G602">
            <v>42977</v>
          </cell>
          <cell r="H602">
            <v>43100</v>
          </cell>
          <cell r="I602">
            <v>8.9</v>
          </cell>
          <cell r="J602">
            <v>4.24</v>
          </cell>
          <cell r="K602" t="str">
            <v>是</v>
          </cell>
          <cell r="L602">
            <v>8</v>
          </cell>
          <cell r="M602">
            <v>5</v>
          </cell>
          <cell r="S602">
            <v>5</v>
          </cell>
          <cell r="T602">
            <v>0</v>
          </cell>
          <cell r="U602">
            <v>1</v>
          </cell>
          <cell r="V602">
            <v>-2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3</v>
          </cell>
          <cell r="AF602">
            <v>0</v>
          </cell>
          <cell r="AG602">
            <v>0</v>
          </cell>
          <cell r="AH602">
            <v>0</v>
          </cell>
          <cell r="AJ602">
            <v>3</v>
          </cell>
          <cell r="AK602">
            <v>0</v>
          </cell>
          <cell r="AL602">
            <v>3</v>
          </cell>
          <cell r="AM602">
            <v>3</v>
          </cell>
          <cell r="AN602">
            <v>0</v>
          </cell>
        </row>
        <row r="603">
          <cell r="A603" t="str">
            <v>黄楚标</v>
          </cell>
          <cell r="B603" t="str">
            <v>网络运行维护部</v>
          </cell>
          <cell r="C603">
            <v>41699</v>
          </cell>
          <cell r="D603">
            <v>41699</v>
          </cell>
          <cell r="E603">
            <v>42735</v>
          </cell>
          <cell r="F603">
            <v>42736</v>
          </cell>
          <cell r="G603">
            <v>42977</v>
          </cell>
          <cell r="H603">
            <v>43100</v>
          </cell>
          <cell r="I603">
            <v>4.3</v>
          </cell>
          <cell r="J603">
            <v>4.2699999999999996</v>
          </cell>
          <cell r="K603" t="str">
            <v>是</v>
          </cell>
          <cell r="L603">
            <v>3</v>
          </cell>
          <cell r="M603">
            <v>5</v>
          </cell>
          <cell r="S603">
            <v>5</v>
          </cell>
          <cell r="T603">
            <v>0</v>
          </cell>
          <cell r="U603">
            <v>5</v>
          </cell>
          <cell r="V603">
            <v>5</v>
          </cell>
          <cell r="W603">
            <v>5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J603">
            <v>0</v>
          </cell>
          <cell r="AK603">
            <v>0</v>
          </cell>
          <cell r="AL603">
            <v>10</v>
          </cell>
          <cell r="AM603">
            <v>5</v>
          </cell>
          <cell r="AN603">
            <v>0</v>
          </cell>
        </row>
        <row r="604">
          <cell r="A604" t="str">
            <v>何洪章</v>
          </cell>
          <cell r="B604" t="str">
            <v>小榄移网销售公司</v>
          </cell>
          <cell r="C604">
            <v>38169</v>
          </cell>
          <cell r="D604">
            <v>38322</v>
          </cell>
          <cell r="E604">
            <v>42735</v>
          </cell>
          <cell r="F604">
            <v>42736</v>
          </cell>
          <cell r="G604">
            <v>42977</v>
          </cell>
          <cell r="H604">
            <v>43100</v>
          </cell>
          <cell r="I604">
            <v>13.9</v>
          </cell>
          <cell r="J604">
            <v>13.52</v>
          </cell>
          <cell r="K604" t="str">
            <v>是</v>
          </cell>
          <cell r="L604">
            <v>13</v>
          </cell>
          <cell r="M604">
            <v>10</v>
          </cell>
          <cell r="S604">
            <v>10</v>
          </cell>
          <cell r="T604">
            <v>0</v>
          </cell>
          <cell r="U604">
            <v>10</v>
          </cell>
          <cell r="V604">
            <v>4</v>
          </cell>
          <cell r="W604">
            <v>4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1</v>
          </cell>
          <cell r="AC604">
            <v>2</v>
          </cell>
          <cell r="AD604">
            <v>3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J604">
            <v>6</v>
          </cell>
          <cell r="AK604">
            <v>0</v>
          </cell>
          <cell r="AL604">
            <v>14</v>
          </cell>
          <cell r="AM604">
            <v>10</v>
          </cell>
          <cell r="AN604">
            <v>0</v>
          </cell>
        </row>
        <row r="605">
          <cell r="A605" t="str">
            <v>陈晓辉</v>
          </cell>
          <cell r="B605" t="str">
            <v>小榄移网销售公司</v>
          </cell>
          <cell r="C605">
            <v>41260</v>
          </cell>
          <cell r="D605">
            <v>41260</v>
          </cell>
          <cell r="E605">
            <v>42735</v>
          </cell>
          <cell r="F605">
            <v>42736</v>
          </cell>
          <cell r="G605">
            <v>42977</v>
          </cell>
          <cell r="H605">
            <v>43100</v>
          </cell>
          <cell r="I605">
            <v>5.5</v>
          </cell>
          <cell r="J605">
            <v>5.47</v>
          </cell>
          <cell r="K605" t="str">
            <v>是</v>
          </cell>
          <cell r="L605">
            <v>5</v>
          </cell>
          <cell r="M605">
            <v>5</v>
          </cell>
          <cell r="S605">
            <v>5</v>
          </cell>
          <cell r="T605">
            <v>0</v>
          </cell>
          <cell r="U605">
            <v>3</v>
          </cell>
          <cell r="V605">
            <v>-2</v>
          </cell>
          <cell r="W605">
            <v>0</v>
          </cell>
          <cell r="X605">
            <v>0</v>
          </cell>
          <cell r="Y605">
            <v>3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0</v>
          </cell>
          <cell r="AH605">
            <v>0</v>
          </cell>
          <cell r="AJ605">
            <v>5</v>
          </cell>
          <cell r="AK605">
            <v>0</v>
          </cell>
          <cell r="AL605">
            <v>3</v>
          </cell>
          <cell r="AM605">
            <v>3</v>
          </cell>
          <cell r="AN605">
            <v>0</v>
          </cell>
        </row>
        <row r="606">
          <cell r="A606" t="str">
            <v>黄荣华</v>
          </cell>
          <cell r="B606" t="str">
            <v>小榄移网销售公司</v>
          </cell>
          <cell r="C606">
            <v>40483</v>
          </cell>
          <cell r="D606">
            <v>40483</v>
          </cell>
          <cell r="E606">
            <v>42735</v>
          </cell>
          <cell r="F606">
            <v>42736</v>
          </cell>
          <cell r="G606">
            <v>42977</v>
          </cell>
          <cell r="H606">
            <v>43100</v>
          </cell>
          <cell r="I606">
            <v>7.6</v>
          </cell>
          <cell r="J606">
            <v>7.6</v>
          </cell>
          <cell r="K606" t="str">
            <v>是</v>
          </cell>
          <cell r="L606">
            <v>7</v>
          </cell>
          <cell r="M606">
            <v>5</v>
          </cell>
          <cell r="S606">
            <v>5</v>
          </cell>
          <cell r="T606">
            <v>0</v>
          </cell>
          <cell r="U606">
            <v>5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5</v>
          </cell>
          <cell r="AF606">
            <v>0</v>
          </cell>
          <cell r="AG606">
            <v>0</v>
          </cell>
          <cell r="AH606">
            <v>0</v>
          </cell>
          <cell r="AJ606">
            <v>5</v>
          </cell>
          <cell r="AK606">
            <v>0</v>
          </cell>
          <cell r="AL606">
            <v>5</v>
          </cell>
          <cell r="AM606">
            <v>5</v>
          </cell>
          <cell r="AN606">
            <v>0</v>
          </cell>
        </row>
        <row r="607">
          <cell r="A607" t="str">
            <v>孙锦荣</v>
          </cell>
          <cell r="B607" t="str">
            <v>小榄移网销售公司</v>
          </cell>
          <cell r="C607">
            <v>41017</v>
          </cell>
          <cell r="D607">
            <v>41017</v>
          </cell>
          <cell r="E607">
            <v>42735</v>
          </cell>
          <cell r="F607">
            <v>42736</v>
          </cell>
          <cell r="G607">
            <v>42977</v>
          </cell>
          <cell r="H607">
            <v>43100</v>
          </cell>
          <cell r="I607">
            <v>6.1</v>
          </cell>
          <cell r="J607">
            <v>6.13</v>
          </cell>
          <cell r="K607" t="str">
            <v>是</v>
          </cell>
          <cell r="L607">
            <v>5</v>
          </cell>
          <cell r="M607">
            <v>5</v>
          </cell>
          <cell r="S607">
            <v>5</v>
          </cell>
          <cell r="T607">
            <v>0</v>
          </cell>
          <cell r="U607">
            <v>5</v>
          </cell>
          <cell r="V607">
            <v>0</v>
          </cell>
          <cell r="W607">
            <v>0</v>
          </cell>
          <cell r="X607">
            <v>1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4</v>
          </cell>
          <cell r="AF607">
            <v>0</v>
          </cell>
          <cell r="AG607">
            <v>0</v>
          </cell>
          <cell r="AH607">
            <v>0</v>
          </cell>
          <cell r="AJ607">
            <v>5</v>
          </cell>
          <cell r="AK607">
            <v>0</v>
          </cell>
          <cell r="AL607">
            <v>5</v>
          </cell>
          <cell r="AM607">
            <v>5</v>
          </cell>
          <cell r="AN607">
            <v>0</v>
          </cell>
        </row>
        <row r="608">
          <cell r="A608" t="str">
            <v>李嘉瀛</v>
          </cell>
          <cell r="B608" t="str">
            <v>小榄移网销售公司</v>
          </cell>
          <cell r="C608">
            <v>40896</v>
          </cell>
          <cell r="D608">
            <v>40896</v>
          </cell>
          <cell r="E608">
            <v>42735</v>
          </cell>
          <cell r="F608">
            <v>42736</v>
          </cell>
          <cell r="G608">
            <v>42977</v>
          </cell>
          <cell r="H608">
            <v>43100</v>
          </cell>
          <cell r="I608">
            <v>6.5</v>
          </cell>
          <cell r="J608">
            <v>6.47</v>
          </cell>
          <cell r="K608" t="str">
            <v>是</v>
          </cell>
          <cell r="L608">
            <v>6</v>
          </cell>
          <cell r="M608">
            <v>5</v>
          </cell>
          <cell r="S608">
            <v>5</v>
          </cell>
          <cell r="T608">
            <v>0</v>
          </cell>
          <cell r="U608">
            <v>0</v>
          </cell>
          <cell r="V608">
            <v>-3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3</v>
          </cell>
          <cell r="AH608">
            <v>0</v>
          </cell>
          <cell r="AJ608">
            <v>3</v>
          </cell>
          <cell r="AK608">
            <v>0</v>
          </cell>
          <cell r="AL608">
            <v>2</v>
          </cell>
          <cell r="AM608">
            <v>2</v>
          </cell>
          <cell r="AN608">
            <v>0</v>
          </cell>
        </row>
        <row r="609">
          <cell r="A609" t="str">
            <v>林钊杰</v>
          </cell>
          <cell r="B609" t="str">
            <v>信息化服务中心</v>
          </cell>
          <cell r="C609">
            <v>40603</v>
          </cell>
          <cell r="D609">
            <v>41120</v>
          </cell>
          <cell r="E609">
            <v>42735</v>
          </cell>
          <cell r="F609">
            <v>42736</v>
          </cell>
          <cell r="G609">
            <v>42977</v>
          </cell>
          <cell r="H609">
            <v>43100</v>
          </cell>
          <cell r="I609">
            <v>7.3</v>
          </cell>
          <cell r="J609">
            <v>5.85</v>
          </cell>
          <cell r="K609" t="str">
            <v>是</v>
          </cell>
          <cell r="L609">
            <v>6</v>
          </cell>
          <cell r="M609">
            <v>5</v>
          </cell>
          <cell r="S609">
            <v>5</v>
          </cell>
          <cell r="T609">
            <v>0</v>
          </cell>
          <cell r="U609">
            <v>5</v>
          </cell>
          <cell r="V609">
            <v>1</v>
          </cell>
          <cell r="W609">
            <v>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2</v>
          </cell>
          <cell r="AE609">
            <v>2</v>
          </cell>
          <cell r="AF609">
            <v>0</v>
          </cell>
          <cell r="AG609">
            <v>0</v>
          </cell>
          <cell r="AH609">
            <v>0</v>
          </cell>
          <cell r="AJ609">
            <v>4</v>
          </cell>
          <cell r="AK609">
            <v>0</v>
          </cell>
          <cell r="AL609">
            <v>9</v>
          </cell>
          <cell r="AM609">
            <v>8</v>
          </cell>
          <cell r="AN609">
            <v>3</v>
          </cell>
        </row>
        <row r="610">
          <cell r="A610" t="str">
            <v>黎振强</v>
          </cell>
          <cell r="B610" t="str">
            <v>信息化服务中心</v>
          </cell>
          <cell r="C610">
            <v>41830</v>
          </cell>
          <cell r="D610">
            <v>41830</v>
          </cell>
          <cell r="E610">
            <v>42735</v>
          </cell>
          <cell r="F610">
            <v>42736</v>
          </cell>
          <cell r="G610">
            <v>42977</v>
          </cell>
          <cell r="H610">
            <v>43100</v>
          </cell>
          <cell r="I610">
            <v>3.9</v>
          </cell>
          <cell r="J610">
            <v>3.91</v>
          </cell>
          <cell r="K610" t="str">
            <v>是</v>
          </cell>
          <cell r="L610">
            <v>3</v>
          </cell>
          <cell r="M610">
            <v>5</v>
          </cell>
          <cell r="S610">
            <v>5</v>
          </cell>
          <cell r="T610">
            <v>0</v>
          </cell>
          <cell r="U610">
            <v>2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2</v>
          </cell>
          <cell r="AH610">
            <v>0</v>
          </cell>
          <cell r="AJ610">
            <v>2</v>
          </cell>
          <cell r="AK610">
            <v>0</v>
          </cell>
          <cell r="AL610">
            <v>5</v>
          </cell>
          <cell r="AM610">
            <v>5</v>
          </cell>
          <cell r="AN610">
            <v>0</v>
          </cell>
        </row>
        <row r="611">
          <cell r="A611" t="str">
            <v>张梦曦</v>
          </cell>
          <cell r="B611" t="str">
            <v>营业中心</v>
          </cell>
          <cell r="C611">
            <v>41061</v>
          </cell>
          <cell r="D611">
            <v>41844</v>
          </cell>
          <cell r="E611">
            <v>42735</v>
          </cell>
          <cell r="F611">
            <v>42736</v>
          </cell>
          <cell r="G611">
            <v>42977</v>
          </cell>
          <cell r="H611">
            <v>43100</v>
          </cell>
          <cell r="I611">
            <v>6</v>
          </cell>
          <cell r="J611">
            <v>3.87</v>
          </cell>
          <cell r="K611" t="str">
            <v>是</v>
          </cell>
          <cell r="L611">
            <v>5</v>
          </cell>
          <cell r="M611">
            <v>5</v>
          </cell>
          <cell r="S611">
            <v>5</v>
          </cell>
          <cell r="T611">
            <v>0</v>
          </cell>
          <cell r="U611">
            <v>3</v>
          </cell>
          <cell r="V611">
            <v>-2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5</v>
          </cell>
          <cell r="AB611">
            <v>0</v>
          </cell>
          <cell r="AC611" t="str">
            <v>-</v>
          </cell>
          <cell r="AD611" t="str">
            <v>-</v>
          </cell>
          <cell r="AE611" t="str">
            <v>-</v>
          </cell>
          <cell r="AF611" t="str">
            <v>-</v>
          </cell>
          <cell r="AG611">
            <v>0</v>
          </cell>
          <cell r="AH611">
            <v>0</v>
          </cell>
          <cell r="AJ611">
            <v>5</v>
          </cell>
          <cell r="AK611">
            <v>0</v>
          </cell>
          <cell r="AL611">
            <v>3</v>
          </cell>
          <cell r="AM611">
            <v>3</v>
          </cell>
          <cell r="AN611">
            <v>0</v>
          </cell>
        </row>
        <row r="612">
          <cell r="A612" t="str">
            <v>吴远挺</v>
          </cell>
          <cell r="B612" t="str">
            <v>三乡分公司</v>
          </cell>
          <cell r="C612">
            <v>40868</v>
          </cell>
          <cell r="D612">
            <v>40868</v>
          </cell>
          <cell r="E612">
            <v>42735</v>
          </cell>
          <cell r="F612">
            <v>42736</v>
          </cell>
          <cell r="G612">
            <v>42977</v>
          </cell>
          <cell r="H612">
            <v>43100</v>
          </cell>
          <cell r="I612">
            <v>6.5</v>
          </cell>
          <cell r="J612">
            <v>6.54</v>
          </cell>
          <cell r="K612" t="str">
            <v>是</v>
          </cell>
          <cell r="L612">
            <v>6</v>
          </cell>
          <cell r="M612">
            <v>5</v>
          </cell>
          <cell r="S612">
            <v>5</v>
          </cell>
          <cell r="T612">
            <v>0</v>
          </cell>
          <cell r="U612">
            <v>5</v>
          </cell>
          <cell r="V612">
            <v>0</v>
          </cell>
          <cell r="W612">
            <v>0</v>
          </cell>
          <cell r="X612">
            <v>0</v>
          </cell>
          <cell r="Y612">
            <v>5</v>
          </cell>
          <cell r="Z612" t="str">
            <v>-</v>
          </cell>
          <cell r="AA612" t="str">
            <v>-</v>
          </cell>
          <cell r="AB612" t="str">
            <v>-</v>
          </cell>
          <cell r="AC612" t="str">
            <v>-</v>
          </cell>
          <cell r="AD612" t="str">
            <v>-</v>
          </cell>
          <cell r="AE612" t="str">
            <v>-</v>
          </cell>
          <cell r="AF612" t="str">
            <v>-</v>
          </cell>
          <cell r="AG612">
            <v>0</v>
          </cell>
          <cell r="AH612">
            <v>0</v>
          </cell>
          <cell r="AJ612">
            <v>5</v>
          </cell>
          <cell r="AK612">
            <v>0</v>
          </cell>
          <cell r="AL612">
            <v>5</v>
          </cell>
          <cell r="AM612">
            <v>5</v>
          </cell>
          <cell r="AN612">
            <v>0</v>
          </cell>
        </row>
        <row r="613">
          <cell r="A613" t="str">
            <v>郑晓芬</v>
          </cell>
          <cell r="B613" t="str">
            <v>中部家庭互联网营服公司</v>
          </cell>
          <cell r="C613">
            <v>38200</v>
          </cell>
          <cell r="D613">
            <v>38973</v>
          </cell>
          <cell r="E613">
            <v>42735</v>
          </cell>
          <cell r="F613">
            <v>42736</v>
          </cell>
          <cell r="G613">
            <v>42977</v>
          </cell>
          <cell r="H613">
            <v>43100</v>
          </cell>
          <cell r="I613">
            <v>13.9</v>
          </cell>
          <cell r="J613">
            <v>11.73</v>
          </cell>
          <cell r="K613" t="str">
            <v>是</v>
          </cell>
          <cell r="L613">
            <v>13</v>
          </cell>
          <cell r="M613">
            <v>10</v>
          </cell>
          <cell r="S613">
            <v>10</v>
          </cell>
          <cell r="T613">
            <v>0</v>
          </cell>
          <cell r="U613">
            <v>7</v>
          </cell>
          <cell r="V613">
            <v>0</v>
          </cell>
          <cell r="W613">
            <v>0</v>
          </cell>
          <cell r="X613">
            <v>0</v>
          </cell>
          <cell r="Y613">
            <v>2</v>
          </cell>
          <cell r="Z613">
            <v>0</v>
          </cell>
          <cell r="AA613">
            <v>0</v>
          </cell>
          <cell r="AB613">
            <v>0</v>
          </cell>
          <cell r="AC613">
            <v>5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J613">
            <v>7</v>
          </cell>
          <cell r="AK613">
            <v>0</v>
          </cell>
          <cell r="AL613">
            <v>10</v>
          </cell>
          <cell r="AM613">
            <v>10</v>
          </cell>
          <cell r="AN613">
            <v>0</v>
          </cell>
        </row>
        <row r="614">
          <cell r="A614" t="str">
            <v>刘子健</v>
          </cell>
          <cell r="B614" t="str">
            <v>中部家庭互联网营服公司</v>
          </cell>
          <cell r="C614">
            <v>41786</v>
          </cell>
          <cell r="D614">
            <v>41786</v>
          </cell>
          <cell r="E614">
            <v>42735</v>
          </cell>
          <cell r="F614">
            <v>42736</v>
          </cell>
          <cell r="G614">
            <v>42977</v>
          </cell>
          <cell r="H614">
            <v>43100</v>
          </cell>
          <cell r="I614">
            <v>4</v>
          </cell>
          <cell r="J614">
            <v>4.03</v>
          </cell>
          <cell r="K614" t="str">
            <v>是</v>
          </cell>
          <cell r="L614">
            <v>3</v>
          </cell>
          <cell r="M614">
            <v>5</v>
          </cell>
          <cell r="S614">
            <v>5</v>
          </cell>
          <cell r="T614">
            <v>0</v>
          </cell>
          <cell r="U614">
            <v>5</v>
          </cell>
          <cell r="V614">
            <v>5</v>
          </cell>
          <cell r="W614">
            <v>5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J614">
            <v>0</v>
          </cell>
          <cell r="AK614">
            <v>0</v>
          </cell>
          <cell r="AL614">
            <v>10</v>
          </cell>
          <cell r="AM614">
            <v>5</v>
          </cell>
          <cell r="AN614">
            <v>0</v>
          </cell>
        </row>
        <row r="615">
          <cell r="A615" t="str">
            <v>洪伟荣</v>
          </cell>
          <cell r="B615" t="str">
            <v>中部家庭互联网营服公司</v>
          </cell>
          <cell r="C615">
            <v>40179</v>
          </cell>
          <cell r="D615">
            <v>41695</v>
          </cell>
          <cell r="E615">
            <v>42735</v>
          </cell>
          <cell r="F615">
            <v>42736</v>
          </cell>
          <cell r="G615">
            <v>42977</v>
          </cell>
          <cell r="H615">
            <v>43100</v>
          </cell>
          <cell r="I615">
            <v>8.4</v>
          </cell>
          <cell r="J615">
            <v>4.28</v>
          </cell>
          <cell r="K615" t="str">
            <v>是</v>
          </cell>
          <cell r="L615">
            <v>7</v>
          </cell>
          <cell r="M615">
            <v>5</v>
          </cell>
          <cell r="S615">
            <v>5</v>
          </cell>
          <cell r="T615">
            <v>0</v>
          </cell>
          <cell r="U615">
            <v>5</v>
          </cell>
          <cell r="V615">
            <v>5</v>
          </cell>
          <cell r="W615">
            <v>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J615">
            <v>0</v>
          </cell>
          <cell r="AK615">
            <v>0</v>
          </cell>
          <cell r="AL615">
            <v>10</v>
          </cell>
          <cell r="AM615">
            <v>5</v>
          </cell>
          <cell r="AN615">
            <v>0</v>
          </cell>
        </row>
        <row r="616">
          <cell r="A616" t="str">
            <v>方卫军</v>
          </cell>
          <cell r="B616" t="str">
            <v>中部家庭互联网营服公司</v>
          </cell>
          <cell r="C616">
            <v>36708</v>
          </cell>
          <cell r="D616">
            <v>38040</v>
          </cell>
          <cell r="E616">
            <v>42735</v>
          </cell>
          <cell r="F616">
            <v>42736</v>
          </cell>
          <cell r="G616">
            <v>42977</v>
          </cell>
          <cell r="H616">
            <v>43100</v>
          </cell>
          <cell r="I616">
            <v>17.899999999999999</v>
          </cell>
          <cell r="J616">
            <v>14.29</v>
          </cell>
          <cell r="K616" t="str">
            <v>是</v>
          </cell>
          <cell r="L616">
            <v>17</v>
          </cell>
          <cell r="M616">
            <v>10</v>
          </cell>
          <cell r="S616">
            <v>10</v>
          </cell>
          <cell r="T616">
            <v>0</v>
          </cell>
          <cell r="U616">
            <v>10</v>
          </cell>
          <cell r="V616">
            <v>2</v>
          </cell>
          <cell r="W616">
            <v>2</v>
          </cell>
          <cell r="X616">
            <v>0</v>
          </cell>
          <cell r="Y616">
            <v>0</v>
          </cell>
          <cell r="Z616">
            <v>2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</v>
          </cell>
          <cell r="AF616">
            <v>3</v>
          </cell>
          <cell r="AG616">
            <v>0</v>
          </cell>
          <cell r="AH616">
            <v>0</v>
          </cell>
          <cell r="AJ616">
            <v>8</v>
          </cell>
          <cell r="AK616">
            <v>0</v>
          </cell>
          <cell r="AL616">
            <v>12</v>
          </cell>
          <cell r="AM616">
            <v>10</v>
          </cell>
          <cell r="AN616">
            <v>0</v>
          </cell>
        </row>
        <row r="617">
          <cell r="A617" t="str">
            <v>黄均毅</v>
          </cell>
          <cell r="B617" t="str">
            <v>火炬开发区分公司</v>
          </cell>
          <cell r="C617">
            <v>41123</v>
          </cell>
          <cell r="D617">
            <v>41123</v>
          </cell>
          <cell r="E617">
            <v>42735</v>
          </cell>
          <cell r="F617">
            <v>42736</v>
          </cell>
          <cell r="G617">
            <v>42977</v>
          </cell>
          <cell r="H617">
            <v>43100</v>
          </cell>
          <cell r="I617">
            <v>5.8</v>
          </cell>
          <cell r="J617">
            <v>5.84</v>
          </cell>
          <cell r="K617" t="str">
            <v>是</v>
          </cell>
          <cell r="L617">
            <v>5</v>
          </cell>
          <cell r="M617">
            <v>5</v>
          </cell>
          <cell r="S617">
            <v>5</v>
          </cell>
          <cell r="T617">
            <v>2</v>
          </cell>
          <cell r="U617">
            <v>2</v>
          </cell>
          <cell r="V617">
            <v>1</v>
          </cell>
          <cell r="W617">
            <v>1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1</v>
          </cell>
          <cell r="AG617">
            <v>0</v>
          </cell>
          <cell r="AH617">
            <v>0</v>
          </cell>
          <cell r="AJ617">
            <v>1</v>
          </cell>
          <cell r="AK617">
            <v>0</v>
          </cell>
          <cell r="AL617">
            <v>6</v>
          </cell>
          <cell r="AM617">
            <v>5</v>
          </cell>
          <cell r="AN617">
            <v>0</v>
          </cell>
        </row>
        <row r="618">
          <cell r="A618" t="str">
            <v>周玉麟</v>
          </cell>
          <cell r="B618" t="str">
            <v>城区移网销售公司</v>
          </cell>
          <cell r="C618">
            <v>37438</v>
          </cell>
          <cell r="D618">
            <v>37907</v>
          </cell>
          <cell r="E618">
            <v>42735</v>
          </cell>
          <cell r="F618">
            <v>42736</v>
          </cell>
          <cell r="G618">
            <v>42977</v>
          </cell>
          <cell r="H618">
            <v>43100</v>
          </cell>
          <cell r="I618">
            <v>15.9</v>
          </cell>
          <cell r="J618">
            <v>14.65</v>
          </cell>
          <cell r="K618" t="str">
            <v>是</v>
          </cell>
          <cell r="L618">
            <v>15</v>
          </cell>
          <cell r="M618">
            <v>10</v>
          </cell>
          <cell r="S618">
            <v>10</v>
          </cell>
          <cell r="T618">
            <v>0</v>
          </cell>
          <cell r="U618">
            <v>10</v>
          </cell>
          <cell r="V618">
            <v>8</v>
          </cell>
          <cell r="W618">
            <v>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2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J618">
            <v>2</v>
          </cell>
          <cell r="AK618">
            <v>0</v>
          </cell>
          <cell r="AL618">
            <v>18</v>
          </cell>
          <cell r="AM618">
            <v>10</v>
          </cell>
          <cell r="AN618">
            <v>0</v>
          </cell>
        </row>
        <row r="619">
          <cell r="A619" t="str">
            <v>敬永明</v>
          </cell>
          <cell r="B619" t="str">
            <v>中部家庭互联网营服公司</v>
          </cell>
          <cell r="C619">
            <v>39965</v>
          </cell>
          <cell r="D619">
            <v>40408</v>
          </cell>
          <cell r="E619">
            <v>42735</v>
          </cell>
          <cell r="F619">
            <v>42736</v>
          </cell>
          <cell r="G619">
            <v>42977</v>
          </cell>
          <cell r="H619">
            <v>43100</v>
          </cell>
          <cell r="I619">
            <v>9</v>
          </cell>
          <cell r="J619">
            <v>7.8</v>
          </cell>
          <cell r="K619" t="str">
            <v>是</v>
          </cell>
          <cell r="L619">
            <v>8</v>
          </cell>
          <cell r="M619">
            <v>5</v>
          </cell>
          <cell r="S619">
            <v>5</v>
          </cell>
          <cell r="T619">
            <v>2</v>
          </cell>
          <cell r="U619">
            <v>3</v>
          </cell>
          <cell r="V619">
            <v>1</v>
          </cell>
          <cell r="W619">
            <v>1</v>
          </cell>
          <cell r="X619">
            <v>2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J619">
            <v>2</v>
          </cell>
          <cell r="AK619">
            <v>0</v>
          </cell>
          <cell r="AL619">
            <v>6</v>
          </cell>
          <cell r="AM619">
            <v>5</v>
          </cell>
          <cell r="AN619">
            <v>0</v>
          </cell>
        </row>
        <row r="620">
          <cell r="A620" t="str">
            <v>李振鹏</v>
          </cell>
          <cell r="B620" t="str">
            <v>中部家庭互联网营服公司</v>
          </cell>
          <cell r="C620">
            <v>41829</v>
          </cell>
          <cell r="D620">
            <v>41829</v>
          </cell>
          <cell r="E620">
            <v>42735</v>
          </cell>
          <cell r="F620">
            <v>42736</v>
          </cell>
          <cell r="G620">
            <v>42977</v>
          </cell>
          <cell r="H620">
            <v>43100</v>
          </cell>
          <cell r="I620">
            <v>3.9</v>
          </cell>
          <cell r="J620">
            <v>3.91</v>
          </cell>
          <cell r="K620" t="str">
            <v>是</v>
          </cell>
          <cell r="L620">
            <v>3</v>
          </cell>
          <cell r="M620">
            <v>5</v>
          </cell>
          <cell r="S620">
            <v>5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 t="str">
            <v>-</v>
          </cell>
          <cell r="AB620" t="str">
            <v>-</v>
          </cell>
          <cell r="AC620" t="str">
            <v>-</v>
          </cell>
          <cell r="AD620" t="str">
            <v>-</v>
          </cell>
          <cell r="AE620" t="str">
            <v>-</v>
          </cell>
          <cell r="AF620" t="str">
            <v>-</v>
          </cell>
          <cell r="AG620">
            <v>0</v>
          </cell>
          <cell r="AH620">
            <v>0</v>
          </cell>
          <cell r="AJ620">
            <v>0</v>
          </cell>
          <cell r="AK620">
            <v>0</v>
          </cell>
          <cell r="AL620">
            <v>5</v>
          </cell>
          <cell r="AM620">
            <v>5</v>
          </cell>
          <cell r="AN620">
            <v>0</v>
          </cell>
        </row>
        <row r="621">
          <cell r="A621" t="str">
            <v>刘红吉</v>
          </cell>
          <cell r="B621" t="str">
            <v>战略客户部/“互联网+”体验厅运营中心</v>
          </cell>
          <cell r="C621">
            <v>41827</v>
          </cell>
          <cell r="D621">
            <v>41827</v>
          </cell>
          <cell r="E621">
            <v>42735</v>
          </cell>
          <cell r="F621">
            <v>42736</v>
          </cell>
          <cell r="G621">
            <v>42977</v>
          </cell>
          <cell r="H621">
            <v>43100</v>
          </cell>
          <cell r="I621">
            <v>3.9</v>
          </cell>
          <cell r="J621">
            <v>3.92</v>
          </cell>
          <cell r="K621" t="str">
            <v>是</v>
          </cell>
          <cell r="L621">
            <v>3</v>
          </cell>
          <cell r="M621">
            <v>5</v>
          </cell>
          <cell r="S621">
            <v>5</v>
          </cell>
          <cell r="T621">
            <v>0</v>
          </cell>
          <cell r="U621">
            <v>1</v>
          </cell>
          <cell r="V621">
            <v>-3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1</v>
          </cell>
          <cell r="AC621">
            <v>0</v>
          </cell>
          <cell r="AD621">
            <v>1</v>
          </cell>
          <cell r="AE621">
            <v>1.5</v>
          </cell>
          <cell r="AF621">
            <v>0</v>
          </cell>
          <cell r="AG621">
            <v>0.5</v>
          </cell>
          <cell r="AH621">
            <v>0</v>
          </cell>
          <cell r="AJ621">
            <v>4</v>
          </cell>
          <cell r="AK621">
            <v>0</v>
          </cell>
          <cell r="AL621">
            <v>2</v>
          </cell>
          <cell r="AM621">
            <v>2</v>
          </cell>
          <cell r="AN621">
            <v>0</v>
          </cell>
        </row>
        <row r="622">
          <cell r="A622" t="str">
            <v>李好华</v>
          </cell>
          <cell r="B622" t="str">
            <v>综合部</v>
          </cell>
          <cell r="C622">
            <v>41876</v>
          </cell>
          <cell r="D622">
            <v>41876</v>
          </cell>
          <cell r="E622">
            <v>42735</v>
          </cell>
          <cell r="F622">
            <v>42736</v>
          </cell>
          <cell r="G622">
            <v>42977</v>
          </cell>
          <cell r="H622">
            <v>43100</v>
          </cell>
          <cell r="I622">
            <v>3.8</v>
          </cell>
          <cell r="J622">
            <v>3.78</v>
          </cell>
          <cell r="K622" t="str">
            <v>是</v>
          </cell>
          <cell r="L622">
            <v>3</v>
          </cell>
          <cell r="M622">
            <v>5</v>
          </cell>
          <cell r="S622">
            <v>5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J622">
            <v>0</v>
          </cell>
          <cell r="AK622">
            <v>0</v>
          </cell>
          <cell r="AL622">
            <v>5</v>
          </cell>
          <cell r="AM622">
            <v>5</v>
          </cell>
          <cell r="AN622">
            <v>0</v>
          </cell>
        </row>
        <row r="623">
          <cell r="A623" t="str">
            <v>廖凯</v>
          </cell>
          <cell r="B623" t="str">
            <v>企业信息化营销服务中心/完美营销服务中心</v>
          </cell>
          <cell r="C623">
            <v>39234</v>
          </cell>
          <cell r="D623">
            <v>41518</v>
          </cell>
          <cell r="E623">
            <v>42735</v>
          </cell>
          <cell r="F623">
            <v>42736</v>
          </cell>
          <cell r="G623">
            <v>42977</v>
          </cell>
          <cell r="H623">
            <v>43100</v>
          </cell>
          <cell r="I623">
            <v>11</v>
          </cell>
          <cell r="J623">
            <v>4.76</v>
          </cell>
          <cell r="K623" t="str">
            <v>是</v>
          </cell>
          <cell r="L623">
            <v>10</v>
          </cell>
          <cell r="M623">
            <v>10</v>
          </cell>
          <cell r="N623">
            <v>151</v>
          </cell>
          <cell r="O623">
            <v>2.0699999999999998</v>
          </cell>
          <cell r="P623">
            <v>42887</v>
          </cell>
          <cell r="Q623">
            <v>213</v>
          </cell>
          <cell r="R623">
            <v>5.84</v>
          </cell>
          <cell r="S623">
            <v>7.91</v>
          </cell>
          <cell r="T623">
            <v>0</v>
          </cell>
          <cell r="U623">
            <v>0</v>
          </cell>
          <cell r="V623">
            <v>-8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3</v>
          </cell>
          <cell r="AB623">
            <v>5</v>
          </cell>
          <cell r="AC623" t="str">
            <v>-</v>
          </cell>
          <cell r="AD623" t="str">
            <v>-</v>
          </cell>
          <cell r="AE623" t="str">
            <v>-</v>
          </cell>
          <cell r="AF623" t="str">
            <v>-</v>
          </cell>
          <cell r="AG623">
            <v>0</v>
          </cell>
          <cell r="AH623">
            <v>0</v>
          </cell>
          <cell r="AJ623">
            <v>8</v>
          </cell>
          <cell r="AK623">
            <v>0</v>
          </cell>
          <cell r="AL623">
            <v>-8.9999999999999858E-2</v>
          </cell>
          <cell r="AM623">
            <v>-0.1</v>
          </cell>
          <cell r="AN623">
            <v>0</v>
          </cell>
        </row>
        <row r="624">
          <cell r="A624" t="str">
            <v>李小翠</v>
          </cell>
          <cell r="B624" t="str">
            <v>综合部</v>
          </cell>
          <cell r="C624">
            <v>39538</v>
          </cell>
          <cell r="D624">
            <v>41904</v>
          </cell>
          <cell r="E624">
            <v>42735</v>
          </cell>
          <cell r="F624">
            <v>42736</v>
          </cell>
          <cell r="G624">
            <v>42977</v>
          </cell>
          <cell r="H624">
            <v>43100</v>
          </cell>
          <cell r="I624">
            <v>10.199999999999999</v>
          </cell>
          <cell r="J624">
            <v>3.7</v>
          </cell>
          <cell r="K624" t="str">
            <v>是</v>
          </cell>
          <cell r="L624">
            <v>9</v>
          </cell>
          <cell r="M624">
            <v>5</v>
          </cell>
          <cell r="S624">
            <v>5</v>
          </cell>
          <cell r="T624">
            <v>0</v>
          </cell>
          <cell r="U624">
            <v>5</v>
          </cell>
          <cell r="V624">
            <v>-1.5</v>
          </cell>
          <cell r="W624">
            <v>0</v>
          </cell>
          <cell r="X624">
            <v>0</v>
          </cell>
          <cell r="Y624">
            <v>2</v>
          </cell>
          <cell r="Z624">
            <v>3</v>
          </cell>
          <cell r="AA624">
            <v>0</v>
          </cell>
          <cell r="AB624">
            <v>0.5</v>
          </cell>
          <cell r="AC624">
            <v>0</v>
          </cell>
          <cell r="AD624">
            <v>0</v>
          </cell>
          <cell r="AE624">
            <v>1</v>
          </cell>
          <cell r="AF624">
            <v>0</v>
          </cell>
          <cell r="AG624">
            <v>0</v>
          </cell>
          <cell r="AH624">
            <v>0.5</v>
          </cell>
          <cell r="AJ624">
            <v>6.5</v>
          </cell>
          <cell r="AK624">
            <v>0.5</v>
          </cell>
          <cell r="AL624">
            <v>6.5</v>
          </cell>
          <cell r="AM624">
            <v>6</v>
          </cell>
          <cell r="AN624">
            <v>3</v>
          </cell>
        </row>
        <row r="625">
          <cell r="A625" t="str">
            <v>吴建华</v>
          </cell>
          <cell r="B625" t="str">
            <v>古镇分公司</v>
          </cell>
          <cell r="C625">
            <v>39917</v>
          </cell>
          <cell r="D625">
            <v>39917</v>
          </cell>
          <cell r="E625">
            <v>42735</v>
          </cell>
          <cell r="F625">
            <v>42736</v>
          </cell>
          <cell r="G625">
            <v>42977</v>
          </cell>
          <cell r="H625">
            <v>43100</v>
          </cell>
          <cell r="I625">
            <v>9.1</v>
          </cell>
          <cell r="J625">
            <v>9.15</v>
          </cell>
          <cell r="K625" t="str">
            <v>是</v>
          </cell>
          <cell r="L625">
            <v>8</v>
          </cell>
          <cell r="M625">
            <v>5</v>
          </cell>
          <cell r="S625">
            <v>5</v>
          </cell>
          <cell r="T625">
            <v>0</v>
          </cell>
          <cell r="U625">
            <v>5</v>
          </cell>
          <cell r="V625">
            <v>-2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2</v>
          </cell>
          <cell r="AB625">
            <v>3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2</v>
          </cell>
          <cell r="AH625">
            <v>0</v>
          </cell>
          <cell r="AJ625">
            <v>7</v>
          </cell>
          <cell r="AK625">
            <v>0</v>
          </cell>
          <cell r="AL625">
            <v>3</v>
          </cell>
          <cell r="AM625">
            <v>3</v>
          </cell>
          <cell r="AN625">
            <v>0</v>
          </cell>
        </row>
        <row r="626">
          <cell r="A626" t="str">
            <v>黄敏华</v>
          </cell>
          <cell r="B626" t="str">
            <v>营业中心/中片区</v>
          </cell>
          <cell r="C626">
            <v>39539</v>
          </cell>
          <cell r="D626">
            <v>39539</v>
          </cell>
          <cell r="E626">
            <v>42735</v>
          </cell>
          <cell r="F626">
            <v>42736</v>
          </cell>
          <cell r="G626">
            <v>42977</v>
          </cell>
          <cell r="H626">
            <v>43100</v>
          </cell>
          <cell r="I626">
            <v>10.199999999999999</v>
          </cell>
          <cell r="J626">
            <v>10.18</v>
          </cell>
          <cell r="K626" t="str">
            <v>是</v>
          </cell>
          <cell r="L626">
            <v>9</v>
          </cell>
          <cell r="M626">
            <v>5</v>
          </cell>
          <cell r="S626">
            <v>5</v>
          </cell>
          <cell r="T626">
            <v>0</v>
          </cell>
          <cell r="U626">
            <v>4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4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J626">
            <v>4</v>
          </cell>
          <cell r="AK626">
            <v>0</v>
          </cell>
          <cell r="AL626">
            <v>5</v>
          </cell>
          <cell r="AM626">
            <v>5</v>
          </cell>
          <cell r="AN626">
            <v>0</v>
          </cell>
        </row>
        <row r="627">
          <cell r="A627" t="str">
            <v>赵秋玲</v>
          </cell>
          <cell r="B627" t="str">
            <v>营业中心/中片区</v>
          </cell>
          <cell r="C627">
            <v>41828</v>
          </cell>
          <cell r="D627">
            <v>41828</v>
          </cell>
          <cell r="E627">
            <v>42735</v>
          </cell>
          <cell r="F627">
            <v>42736</v>
          </cell>
          <cell r="G627">
            <v>42977</v>
          </cell>
          <cell r="H627">
            <v>43100</v>
          </cell>
          <cell r="I627">
            <v>3.9</v>
          </cell>
          <cell r="J627">
            <v>3.91</v>
          </cell>
          <cell r="K627" t="str">
            <v>是</v>
          </cell>
          <cell r="L627">
            <v>3</v>
          </cell>
          <cell r="M627">
            <v>5</v>
          </cell>
          <cell r="S627">
            <v>5</v>
          </cell>
          <cell r="T627">
            <v>0</v>
          </cell>
          <cell r="U627">
            <v>5</v>
          </cell>
          <cell r="V627">
            <v>-2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7</v>
          </cell>
          <cell r="AB627" t="str">
            <v>-</v>
          </cell>
          <cell r="AC627" t="str">
            <v>-</v>
          </cell>
          <cell r="AD627" t="str">
            <v>-</v>
          </cell>
          <cell r="AE627" t="str">
            <v>-</v>
          </cell>
          <cell r="AF627" t="str">
            <v>-</v>
          </cell>
          <cell r="AG627">
            <v>0</v>
          </cell>
          <cell r="AH627">
            <v>0</v>
          </cell>
          <cell r="AJ627">
            <v>7</v>
          </cell>
          <cell r="AK627">
            <v>0</v>
          </cell>
          <cell r="AL627">
            <v>3</v>
          </cell>
          <cell r="AM627">
            <v>3</v>
          </cell>
          <cell r="AN627">
            <v>0</v>
          </cell>
        </row>
        <row r="628">
          <cell r="A628" t="str">
            <v>李志玲</v>
          </cell>
          <cell r="B628" t="str">
            <v>营业中心/中片区</v>
          </cell>
          <cell r="C628">
            <v>42072</v>
          </cell>
          <cell r="D628">
            <v>42072</v>
          </cell>
          <cell r="E628">
            <v>42735</v>
          </cell>
          <cell r="F628">
            <v>42736</v>
          </cell>
          <cell r="G628">
            <v>42977</v>
          </cell>
          <cell r="H628">
            <v>43100</v>
          </cell>
          <cell r="I628">
            <v>3.2</v>
          </cell>
          <cell r="J628">
            <v>3.24</v>
          </cell>
          <cell r="K628" t="str">
            <v>是</v>
          </cell>
          <cell r="L628">
            <v>2</v>
          </cell>
          <cell r="M628">
            <v>5</v>
          </cell>
          <cell r="S628">
            <v>5</v>
          </cell>
          <cell r="T628">
            <v>0</v>
          </cell>
          <cell r="U628">
            <v>4.0999999999999996</v>
          </cell>
          <cell r="V628">
            <v>4.0999999999999996</v>
          </cell>
          <cell r="W628">
            <v>4.0999999999999996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J628">
            <v>0</v>
          </cell>
          <cell r="AK628">
            <v>0</v>
          </cell>
          <cell r="AL628">
            <v>9.1</v>
          </cell>
          <cell r="AM628">
            <v>5</v>
          </cell>
          <cell r="AN628">
            <v>0</v>
          </cell>
        </row>
        <row r="629">
          <cell r="A629" t="str">
            <v>王洁雯</v>
          </cell>
          <cell r="B629" t="str">
            <v>营业中心/中片区</v>
          </cell>
          <cell r="C629">
            <v>42423</v>
          </cell>
          <cell r="D629">
            <v>42423</v>
          </cell>
          <cell r="E629">
            <v>42735</v>
          </cell>
          <cell r="F629">
            <v>42736</v>
          </cell>
          <cell r="G629">
            <v>42977</v>
          </cell>
          <cell r="H629">
            <v>43100</v>
          </cell>
          <cell r="I629">
            <v>2.2999999999999998</v>
          </cell>
          <cell r="J629">
            <v>2.2799999999999998</v>
          </cell>
          <cell r="K629" t="str">
            <v>是</v>
          </cell>
          <cell r="L629">
            <v>1</v>
          </cell>
          <cell r="M629">
            <v>5</v>
          </cell>
          <cell r="N629">
            <v>53</v>
          </cell>
          <cell r="O629">
            <v>0</v>
          </cell>
          <cell r="P629">
            <v>42789</v>
          </cell>
          <cell r="Q629">
            <v>311</v>
          </cell>
          <cell r="R629">
            <v>4.26</v>
          </cell>
          <cell r="S629">
            <v>4.26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J629">
            <v>0</v>
          </cell>
          <cell r="AK629">
            <v>0</v>
          </cell>
          <cell r="AL629">
            <v>4.26</v>
          </cell>
          <cell r="AM629">
            <v>4.3</v>
          </cell>
          <cell r="AN629">
            <v>0</v>
          </cell>
        </row>
        <row r="630">
          <cell r="A630" t="str">
            <v>温春花</v>
          </cell>
          <cell r="B630" t="str">
            <v>城区移网销售公司</v>
          </cell>
          <cell r="C630">
            <v>41395</v>
          </cell>
          <cell r="D630">
            <v>41659</v>
          </cell>
          <cell r="E630">
            <v>42735</v>
          </cell>
          <cell r="F630">
            <v>42736</v>
          </cell>
          <cell r="G630">
            <v>42977</v>
          </cell>
          <cell r="H630">
            <v>43100</v>
          </cell>
          <cell r="I630">
            <v>5.0999999999999996</v>
          </cell>
          <cell r="J630">
            <v>4.38</v>
          </cell>
          <cell r="K630" t="str">
            <v>是</v>
          </cell>
          <cell r="L630">
            <v>4</v>
          </cell>
          <cell r="M630">
            <v>5</v>
          </cell>
          <cell r="S630">
            <v>5</v>
          </cell>
          <cell r="T630">
            <v>0</v>
          </cell>
          <cell r="U630">
            <v>0</v>
          </cell>
          <cell r="V630">
            <v>-2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2</v>
          </cell>
          <cell r="AF630">
            <v>0</v>
          </cell>
          <cell r="AG630">
            <v>0</v>
          </cell>
          <cell r="AH630">
            <v>0</v>
          </cell>
          <cell r="AJ630">
            <v>2</v>
          </cell>
          <cell r="AK630">
            <v>0</v>
          </cell>
          <cell r="AL630">
            <v>3</v>
          </cell>
          <cell r="AM630">
            <v>3</v>
          </cell>
          <cell r="AN630">
            <v>0</v>
          </cell>
        </row>
        <row r="631">
          <cell r="A631" t="str">
            <v>蔡广斯</v>
          </cell>
          <cell r="B631" t="str">
            <v>城区移网销售公司</v>
          </cell>
          <cell r="C631">
            <v>41397</v>
          </cell>
          <cell r="D631">
            <v>41786</v>
          </cell>
          <cell r="E631">
            <v>42735</v>
          </cell>
          <cell r="F631">
            <v>42736</v>
          </cell>
          <cell r="G631">
            <v>42977</v>
          </cell>
          <cell r="H631">
            <v>43100</v>
          </cell>
          <cell r="I631">
            <v>5.0999999999999996</v>
          </cell>
          <cell r="J631">
            <v>4.03</v>
          </cell>
          <cell r="K631" t="str">
            <v>是</v>
          </cell>
          <cell r="L631">
            <v>4</v>
          </cell>
          <cell r="M631">
            <v>5</v>
          </cell>
          <cell r="S631">
            <v>5</v>
          </cell>
          <cell r="T631">
            <v>0</v>
          </cell>
          <cell r="U631">
            <v>5</v>
          </cell>
          <cell r="V631">
            <v>1</v>
          </cell>
          <cell r="W631">
            <v>1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4</v>
          </cell>
          <cell r="AF631">
            <v>0</v>
          </cell>
          <cell r="AG631">
            <v>0</v>
          </cell>
          <cell r="AH631">
            <v>0</v>
          </cell>
          <cell r="AJ631">
            <v>4</v>
          </cell>
          <cell r="AK631">
            <v>0</v>
          </cell>
          <cell r="AL631">
            <v>6</v>
          </cell>
          <cell r="AM631">
            <v>5</v>
          </cell>
          <cell r="AN631">
            <v>0</v>
          </cell>
        </row>
        <row r="632">
          <cell r="A632" t="str">
            <v>刘璐</v>
          </cell>
          <cell r="B632" t="str">
            <v>城区移网销售公司</v>
          </cell>
          <cell r="C632">
            <v>41760</v>
          </cell>
          <cell r="D632">
            <v>42276</v>
          </cell>
          <cell r="E632">
            <v>42735</v>
          </cell>
          <cell r="F632">
            <v>42736</v>
          </cell>
          <cell r="G632">
            <v>42977</v>
          </cell>
          <cell r="H632">
            <v>43100</v>
          </cell>
          <cell r="I632">
            <v>4.0999999999999996</v>
          </cell>
          <cell r="J632">
            <v>2.68</v>
          </cell>
          <cell r="K632" t="str">
            <v>是</v>
          </cell>
          <cell r="L632">
            <v>3</v>
          </cell>
          <cell r="M632">
            <v>5</v>
          </cell>
          <cell r="S632">
            <v>5</v>
          </cell>
          <cell r="T632">
            <v>0</v>
          </cell>
          <cell r="U632">
            <v>1.3</v>
          </cell>
          <cell r="V632">
            <v>-1.7</v>
          </cell>
          <cell r="W632">
            <v>0</v>
          </cell>
          <cell r="X632">
            <v>0</v>
          </cell>
          <cell r="Y632">
            <v>0</v>
          </cell>
          <cell r="Z632">
            <v>3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J632">
            <v>3</v>
          </cell>
          <cell r="AK632">
            <v>0</v>
          </cell>
          <cell r="AL632">
            <v>3.3</v>
          </cell>
          <cell r="AM632">
            <v>3.3</v>
          </cell>
          <cell r="AN632">
            <v>0</v>
          </cell>
        </row>
        <row r="633">
          <cell r="A633" t="str">
            <v>欧颖怡</v>
          </cell>
          <cell r="B633" t="str">
            <v>营业中心/中片区</v>
          </cell>
          <cell r="C633">
            <v>37438</v>
          </cell>
          <cell r="D633">
            <v>39517</v>
          </cell>
          <cell r="E633">
            <v>42735</v>
          </cell>
          <cell r="F633">
            <v>42736</v>
          </cell>
          <cell r="G633">
            <v>42977</v>
          </cell>
          <cell r="H633">
            <v>43100</v>
          </cell>
          <cell r="I633">
            <v>15.9</v>
          </cell>
          <cell r="J633">
            <v>10.24</v>
          </cell>
          <cell r="K633" t="str">
            <v>是</v>
          </cell>
          <cell r="L633">
            <v>15</v>
          </cell>
          <cell r="M633">
            <v>10</v>
          </cell>
          <cell r="S633">
            <v>10</v>
          </cell>
          <cell r="T633">
            <v>0</v>
          </cell>
          <cell r="U633">
            <v>10</v>
          </cell>
          <cell r="V633">
            <v>7</v>
          </cell>
          <cell r="W633">
            <v>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3</v>
          </cell>
          <cell r="AF633">
            <v>0</v>
          </cell>
          <cell r="AG633">
            <v>0</v>
          </cell>
          <cell r="AH633">
            <v>0</v>
          </cell>
          <cell r="AJ633">
            <v>3</v>
          </cell>
          <cell r="AK633">
            <v>0</v>
          </cell>
          <cell r="AL633">
            <v>17</v>
          </cell>
          <cell r="AM633">
            <v>10</v>
          </cell>
          <cell r="AN633">
            <v>0</v>
          </cell>
        </row>
        <row r="634">
          <cell r="A634" t="str">
            <v>黎金明</v>
          </cell>
          <cell r="B634" t="str">
            <v>营业中心/中片区</v>
          </cell>
          <cell r="C634">
            <v>41898</v>
          </cell>
          <cell r="D634">
            <v>41898</v>
          </cell>
          <cell r="E634">
            <v>42735</v>
          </cell>
          <cell r="F634">
            <v>42736</v>
          </cell>
          <cell r="G634">
            <v>42977</v>
          </cell>
          <cell r="H634">
            <v>43100</v>
          </cell>
          <cell r="I634">
            <v>3.7</v>
          </cell>
          <cell r="J634">
            <v>3.72</v>
          </cell>
          <cell r="K634" t="str">
            <v>是</v>
          </cell>
          <cell r="L634">
            <v>3</v>
          </cell>
          <cell r="M634">
            <v>5</v>
          </cell>
          <cell r="S634">
            <v>5</v>
          </cell>
          <cell r="T634">
            <v>0</v>
          </cell>
          <cell r="U634">
            <v>5</v>
          </cell>
          <cell r="V634">
            <v>5</v>
          </cell>
          <cell r="W634">
            <v>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J634">
            <v>0</v>
          </cell>
          <cell r="AK634">
            <v>0</v>
          </cell>
          <cell r="AL634">
            <v>10</v>
          </cell>
          <cell r="AM634">
            <v>5</v>
          </cell>
          <cell r="AN634">
            <v>0</v>
          </cell>
        </row>
        <row r="635">
          <cell r="A635" t="str">
            <v>张德强</v>
          </cell>
          <cell r="B635" t="str">
            <v>营业中心/中片区</v>
          </cell>
          <cell r="C635">
            <v>41899</v>
          </cell>
          <cell r="D635">
            <v>41899</v>
          </cell>
          <cell r="E635">
            <v>42735</v>
          </cell>
          <cell r="F635">
            <v>42736</v>
          </cell>
          <cell r="G635">
            <v>42977</v>
          </cell>
          <cell r="H635">
            <v>43100</v>
          </cell>
          <cell r="I635">
            <v>3.7</v>
          </cell>
          <cell r="J635">
            <v>3.72</v>
          </cell>
          <cell r="K635" t="str">
            <v>是</v>
          </cell>
          <cell r="L635">
            <v>3</v>
          </cell>
          <cell r="M635">
            <v>5</v>
          </cell>
          <cell r="S635">
            <v>5</v>
          </cell>
          <cell r="T635">
            <v>0</v>
          </cell>
          <cell r="U635">
            <v>5</v>
          </cell>
          <cell r="V635">
            <v>5</v>
          </cell>
          <cell r="W635">
            <v>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J635">
            <v>0</v>
          </cell>
          <cell r="AK635">
            <v>0</v>
          </cell>
          <cell r="AL635">
            <v>10</v>
          </cell>
          <cell r="AM635">
            <v>5</v>
          </cell>
          <cell r="AN635">
            <v>0</v>
          </cell>
        </row>
        <row r="636">
          <cell r="A636" t="str">
            <v>胡培君</v>
          </cell>
          <cell r="B636" t="str">
            <v>营业中心/中片区</v>
          </cell>
          <cell r="C636">
            <v>41898</v>
          </cell>
          <cell r="D636">
            <v>41898</v>
          </cell>
          <cell r="E636">
            <v>42735</v>
          </cell>
          <cell r="F636">
            <v>42736</v>
          </cell>
          <cell r="G636">
            <v>42977</v>
          </cell>
          <cell r="H636">
            <v>43100</v>
          </cell>
          <cell r="I636">
            <v>3.7</v>
          </cell>
          <cell r="J636">
            <v>3.72</v>
          </cell>
          <cell r="K636" t="str">
            <v>是</v>
          </cell>
          <cell r="L636">
            <v>3</v>
          </cell>
          <cell r="M636">
            <v>5</v>
          </cell>
          <cell r="S636">
            <v>5</v>
          </cell>
          <cell r="T636">
            <v>0</v>
          </cell>
          <cell r="U636">
            <v>5</v>
          </cell>
          <cell r="V636">
            <v>5</v>
          </cell>
          <cell r="W636">
            <v>5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J636">
            <v>0</v>
          </cell>
          <cell r="AK636">
            <v>0</v>
          </cell>
          <cell r="AL636">
            <v>10</v>
          </cell>
          <cell r="AM636">
            <v>5</v>
          </cell>
          <cell r="AN636">
            <v>0</v>
          </cell>
        </row>
        <row r="637">
          <cell r="A637" t="str">
            <v>陈彦立</v>
          </cell>
          <cell r="B637" t="str">
            <v>营业中心/中片区</v>
          </cell>
          <cell r="C637">
            <v>39904</v>
          </cell>
          <cell r="D637">
            <v>40448</v>
          </cell>
          <cell r="E637">
            <v>42735</v>
          </cell>
          <cell r="F637">
            <v>42736</v>
          </cell>
          <cell r="G637">
            <v>42977</v>
          </cell>
          <cell r="H637">
            <v>43100</v>
          </cell>
          <cell r="I637">
            <v>9.1999999999999993</v>
          </cell>
          <cell r="J637">
            <v>7.69</v>
          </cell>
          <cell r="K637" t="str">
            <v>是</v>
          </cell>
          <cell r="L637">
            <v>8</v>
          </cell>
          <cell r="M637">
            <v>5</v>
          </cell>
          <cell r="S637">
            <v>5</v>
          </cell>
          <cell r="T637">
            <v>0</v>
          </cell>
          <cell r="U637">
            <v>5</v>
          </cell>
          <cell r="V637">
            <v>1</v>
          </cell>
          <cell r="W637">
            <v>1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4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J637">
            <v>4</v>
          </cell>
          <cell r="AK637">
            <v>0</v>
          </cell>
          <cell r="AL637">
            <v>6</v>
          </cell>
          <cell r="AM637">
            <v>5</v>
          </cell>
          <cell r="AN637">
            <v>0</v>
          </cell>
        </row>
        <row r="638">
          <cell r="A638" t="str">
            <v>黄琬晴</v>
          </cell>
          <cell r="B638" t="str">
            <v>企业信息化营销服务中心/完美营销服务中心</v>
          </cell>
          <cell r="C638">
            <v>42103</v>
          </cell>
          <cell r="D638">
            <v>42103</v>
          </cell>
          <cell r="E638">
            <v>42735</v>
          </cell>
          <cell r="F638">
            <v>42736</v>
          </cell>
          <cell r="G638">
            <v>42977</v>
          </cell>
          <cell r="H638">
            <v>43100</v>
          </cell>
          <cell r="I638">
            <v>3.2</v>
          </cell>
          <cell r="J638">
            <v>3.16</v>
          </cell>
          <cell r="K638" t="str">
            <v>是</v>
          </cell>
          <cell r="L638">
            <v>2</v>
          </cell>
          <cell r="M638">
            <v>5</v>
          </cell>
          <cell r="S638">
            <v>5</v>
          </cell>
          <cell r="T638">
            <v>0</v>
          </cell>
          <cell r="U638">
            <v>3.6</v>
          </cell>
          <cell r="V638">
            <v>3.6</v>
          </cell>
          <cell r="W638">
            <v>3.6</v>
          </cell>
          <cell r="X638">
            <v>0</v>
          </cell>
          <cell r="Y638">
            <v>0</v>
          </cell>
          <cell r="Z638" t="str">
            <v>-</v>
          </cell>
          <cell r="AA638" t="str">
            <v>-</v>
          </cell>
          <cell r="AB638" t="str">
            <v>-</v>
          </cell>
          <cell r="AC638" t="str">
            <v>-</v>
          </cell>
          <cell r="AD638" t="str">
            <v>-</v>
          </cell>
          <cell r="AE638" t="str">
            <v>-</v>
          </cell>
          <cell r="AF638" t="str">
            <v>-</v>
          </cell>
          <cell r="AG638">
            <v>0</v>
          </cell>
          <cell r="AH638">
            <v>0</v>
          </cell>
          <cell r="AJ638">
            <v>0</v>
          </cell>
          <cell r="AK638">
            <v>0</v>
          </cell>
          <cell r="AL638">
            <v>8.6</v>
          </cell>
          <cell r="AM638">
            <v>5</v>
          </cell>
          <cell r="AN638">
            <v>0</v>
          </cell>
        </row>
        <row r="639">
          <cell r="A639" t="str">
            <v>吴丽芳</v>
          </cell>
          <cell r="B639" t="str">
            <v>营业中心/中片区</v>
          </cell>
          <cell r="C639">
            <v>42103</v>
          </cell>
          <cell r="D639">
            <v>42103</v>
          </cell>
          <cell r="E639">
            <v>42735</v>
          </cell>
          <cell r="F639">
            <v>42736</v>
          </cell>
          <cell r="G639">
            <v>42977</v>
          </cell>
          <cell r="H639">
            <v>43100</v>
          </cell>
          <cell r="I639">
            <v>3.2</v>
          </cell>
          <cell r="J639">
            <v>3.16</v>
          </cell>
          <cell r="K639" t="str">
            <v>是</v>
          </cell>
          <cell r="L639">
            <v>2</v>
          </cell>
          <cell r="M639">
            <v>5</v>
          </cell>
          <cell r="S639">
            <v>5</v>
          </cell>
          <cell r="T639">
            <v>0</v>
          </cell>
          <cell r="U639">
            <v>0</v>
          </cell>
          <cell r="V639">
            <v>-5</v>
          </cell>
          <cell r="W639">
            <v>0</v>
          </cell>
          <cell r="X639">
            <v>0</v>
          </cell>
          <cell r="Y639">
            <v>0</v>
          </cell>
          <cell r="Z639">
            <v>5</v>
          </cell>
          <cell r="AA639" t="str">
            <v>-</v>
          </cell>
          <cell r="AB639" t="str">
            <v>-</v>
          </cell>
          <cell r="AC639" t="str">
            <v>-</v>
          </cell>
          <cell r="AD639" t="str">
            <v>-</v>
          </cell>
          <cell r="AE639" t="str">
            <v>-</v>
          </cell>
          <cell r="AF639" t="str">
            <v>-</v>
          </cell>
          <cell r="AG639">
            <v>0</v>
          </cell>
          <cell r="AH639">
            <v>0</v>
          </cell>
          <cell r="AJ639">
            <v>5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</row>
        <row r="640">
          <cell r="A640" t="str">
            <v>庄伟强</v>
          </cell>
          <cell r="B640" t="str">
            <v>营业中心/中片区</v>
          </cell>
          <cell r="C640">
            <v>42121</v>
          </cell>
          <cell r="D640">
            <v>42121</v>
          </cell>
          <cell r="E640">
            <v>42735</v>
          </cell>
          <cell r="F640">
            <v>42736</v>
          </cell>
          <cell r="G640">
            <v>42977</v>
          </cell>
          <cell r="H640">
            <v>43100</v>
          </cell>
          <cell r="I640">
            <v>3.1</v>
          </cell>
          <cell r="J640">
            <v>3.11</v>
          </cell>
          <cell r="K640" t="str">
            <v>是</v>
          </cell>
          <cell r="L640">
            <v>2</v>
          </cell>
          <cell r="M640">
            <v>5</v>
          </cell>
          <cell r="S640">
            <v>5</v>
          </cell>
          <cell r="T640">
            <v>0</v>
          </cell>
          <cell r="U640">
            <v>1.4</v>
          </cell>
          <cell r="V640">
            <v>1.4</v>
          </cell>
          <cell r="W640">
            <v>1.4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J640">
            <v>0</v>
          </cell>
          <cell r="AK640">
            <v>0</v>
          </cell>
          <cell r="AL640">
            <v>6.4</v>
          </cell>
          <cell r="AM640">
            <v>5</v>
          </cell>
          <cell r="AN640">
            <v>0</v>
          </cell>
        </row>
        <row r="641">
          <cell r="A641" t="str">
            <v>黄伟俊</v>
          </cell>
          <cell r="B641" t="str">
            <v>营业中心/中片区</v>
          </cell>
          <cell r="C641">
            <v>41609</v>
          </cell>
          <cell r="D641">
            <v>41883</v>
          </cell>
          <cell r="E641">
            <v>42735</v>
          </cell>
          <cell r="F641">
            <v>42736</v>
          </cell>
          <cell r="G641">
            <v>42977</v>
          </cell>
          <cell r="H641">
            <v>43100</v>
          </cell>
          <cell r="I641">
            <v>4.5</v>
          </cell>
          <cell r="J641">
            <v>3.76</v>
          </cell>
          <cell r="K641" t="str">
            <v>是</v>
          </cell>
          <cell r="L641">
            <v>4</v>
          </cell>
          <cell r="M641">
            <v>5</v>
          </cell>
          <cell r="S641">
            <v>5</v>
          </cell>
          <cell r="T641">
            <v>0</v>
          </cell>
          <cell r="U641">
            <v>8</v>
          </cell>
          <cell r="V641">
            <v>5</v>
          </cell>
          <cell r="W641">
            <v>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3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J641">
            <v>3</v>
          </cell>
          <cell r="AK641">
            <v>0</v>
          </cell>
          <cell r="AL641">
            <v>10</v>
          </cell>
          <cell r="AM641">
            <v>5</v>
          </cell>
          <cell r="AN641">
            <v>0</v>
          </cell>
        </row>
        <row r="642">
          <cell r="A642" t="str">
            <v>杨梯伦</v>
          </cell>
          <cell r="B642" t="str">
            <v>营业中心/中片区</v>
          </cell>
          <cell r="C642">
            <v>41988</v>
          </cell>
          <cell r="D642">
            <v>42081</v>
          </cell>
          <cell r="E642">
            <v>42735</v>
          </cell>
          <cell r="F642">
            <v>42736</v>
          </cell>
          <cell r="G642">
            <v>42977</v>
          </cell>
          <cell r="H642">
            <v>43100</v>
          </cell>
          <cell r="I642">
            <v>3.5</v>
          </cell>
          <cell r="J642">
            <v>3.22</v>
          </cell>
          <cell r="K642" t="str">
            <v>是</v>
          </cell>
          <cell r="L642">
            <v>3</v>
          </cell>
          <cell r="M642">
            <v>5</v>
          </cell>
          <cell r="S642">
            <v>5</v>
          </cell>
          <cell r="T642">
            <v>0</v>
          </cell>
          <cell r="U642">
            <v>4</v>
          </cell>
          <cell r="V642">
            <v>4</v>
          </cell>
          <cell r="W642">
            <v>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J642">
            <v>0</v>
          </cell>
          <cell r="AK642">
            <v>0</v>
          </cell>
          <cell r="AL642">
            <v>9</v>
          </cell>
          <cell r="AM642">
            <v>5</v>
          </cell>
          <cell r="AN642">
            <v>0</v>
          </cell>
        </row>
        <row r="643">
          <cell r="A643" t="str">
            <v>郭家俊</v>
          </cell>
          <cell r="B643" t="str">
            <v>营业中心/中片区</v>
          </cell>
          <cell r="C643">
            <v>42248</v>
          </cell>
          <cell r="D643">
            <v>42248</v>
          </cell>
          <cell r="E643">
            <v>42735</v>
          </cell>
          <cell r="F643">
            <v>42736</v>
          </cell>
          <cell r="G643">
            <v>42977</v>
          </cell>
          <cell r="H643">
            <v>43100</v>
          </cell>
          <cell r="I643">
            <v>2.8</v>
          </cell>
          <cell r="J643">
            <v>2.76</v>
          </cell>
          <cell r="K643" t="str">
            <v>是</v>
          </cell>
          <cell r="L643">
            <v>2</v>
          </cell>
          <cell r="M643">
            <v>5</v>
          </cell>
          <cell r="S643">
            <v>5</v>
          </cell>
          <cell r="T643">
            <v>0</v>
          </cell>
          <cell r="U643">
            <v>1.7</v>
          </cell>
          <cell r="V643">
            <v>1.7</v>
          </cell>
          <cell r="W643">
            <v>1.7</v>
          </cell>
          <cell r="X643">
            <v>0</v>
          </cell>
          <cell r="Y643">
            <v>0</v>
          </cell>
          <cell r="Z643" t="str">
            <v>-</v>
          </cell>
          <cell r="AA643" t="str">
            <v>-</v>
          </cell>
          <cell r="AB643" t="str">
            <v>-</v>
          </cell>
          <cell r="AC643" t="str">
            <v>-</v>
          </cell>
          <cell r="AD643" t="str">
            <v>-</v>
          </cell>
          <cell r="AE643" t="str">
            <v>-</v>
          </cell>
          <cell r="AF643" t="str">
            <v>-</v>
          </cell>
          <cell r="AG643">
            <v>0</v>
          </cell>
          <cell r="AH643">
            <v>0</v>
          </cell>
          <cell r="AJ643">
            <v>0</v>
          </cell>
          <cell r="AK643">
            <v>0</v>
          </cell>
          <cell r="AL643">
            <v>6.7</v>
          </cell>
          <cell r="AM643">
            <v>5</v>
          </cell>
          <cell r="AN643">
            <v>0</v>
          </cell>
        </row>
        <row r="644">
          <cell r="A644" t="str">
            <v>刘颂欣</v>
          </cell>
          <cell r="B644" t="str">
            <v>营业中心/中片区</v>
          </cell>
          <cell r="C644">
            <v>42080</v>
          </cell>
          <cell r="D644">
            <v>42080</v>
          </cell>
          <cell r="E644">
            <v>42735</v>
          </cell>
          <cell r="F644">
            <v>42736</v>
          </cell>
          <cell r="G644">
            <v>42977</v>
          </cell>
          <cell r="H644">
            <v>43100</v>
          </cell>
          <cell r="I644">
            <v>3.2</v>
          </cell>
          <cell r="J644">
            <v>3.22</v>
          </cell>
          <cell r="K644" t="str">
            <v>是</v>
          </cell>
          <cell r="L644">
            <v>2</v>
          </cell>
          <cell r="M644">
            <v>5</v>
          </cell>
          <cell r="S644">
            <v>5</v>
          </cell>
          <cell r="T644">
            <v>0</v>
          </cell>
          <cell r="U644">
            <v>4</v>
          </cell>
          <cell r="V644">
            <v>2</v>
          </cell>
          <cell r="W644">
            <v>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</v>
          </cell>
          <cell r="AF644" t="str">
            <v>-</v>
          </cell>
          <cell r="AG644">
            <v>0</v>
          </cell>
          <cell r="AH644">
            <v>0</v>
          </cell>
          <cell r="AJ644">
            <v>2</v>
          </cell>
          <cell r="AK644">
            <v>0</v>
          </cell>
          <cell r="AL644">
            <v>7</v>
          </cell>
          <cell r="AM644">
            <v>5</v>
          </cell>
          <cell r="AN644">
            <v>0</v>
          </cell>
        </row>
        <row r="645">
          <cell r="A645" t="str">
            <v>周美玲</v>
          </cell>
          <cell r="B645" t="str">
            <v>营业中心/中片区</v>
          </cell>
          <cell r="C645">
            <v>40391</v>
          </cell>
          <cell r="D645">
            <v>40603</v>
          </cell>
          <cell r="E645">
            <v>42735</v>
          </cell>
          <cell r="F645">
            <v>42736</v>
          </cell>
          <cell r="G645">
            <v>42977</v>
          </cell>
          <cell r="H645">
            <v>43100</v>
          </cell>
          <cell r="I645">
            <v>7.8</v>
          </cell>
          <cell r="J645">
            <v>7.27</v>
          </cell>
          <cell r="K645" t="str">
            <v>是</v>
          </cell>
          <cell r="L645">
            <v>7</v>
          </cell>
          <cell r="M645">
            <v>5</v>
          </cell>
          <cell r="S645">
            <v>5</v>
          </cell>
          <cell r="T645">
            <v>0</v>
          </cell>
          <cell r="U645">
            <v>5</v>
          </cell>
          <cell r="V645">
            <v>-2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7</v>
          </cell>
          <cell r="AC645" t="str">
            <v>-</v>
          </cell>
          <cell r="AD645" t="str">
            <v>-</v>
          </cell>
          <cell r="AE645" t="str">
            <v>-</v>
          </cell>
          <cell r="AF645" t="str">
            <v>-</v>
          </cell>
          <cell r="AG645">
            <v>0</v>
          </cell>
          <cell r="AH645">
            <v>0</v>
          </cell>
          <cell r="AJ645">
            <v>7</v>
          </cell>
          <cell r="AK645">
            <v>0</v>
          </cell>
          <cell r="AL645">
            <v>3</v>
          </cell>
          <cell r="AM645">
            <v>3</v>
          </cell>
          <cell r="AN645">
            <v>0</v>
          </cell>
        </row>
        <row r="646">
          <cell r="A646" t="str">
            <v>梁雪冰</v>
          </cell>
          <cell r="B646" t="str">
            <v>营业中心/中片区</v>
          </cell>
          <cell r="C646">
            <v>41134</v>
          </cell>
          <cell r="D646">
            <v>41134</v>
          </cell>
          <cell r="E646">
            <v>42735</v>
          </cell>
          <cell r="F646">
            <v>42736</v>
          </cell>
          <cell r="G646">
            <v>42977</v>
          </cell>
          <cell r="H646">
            <v>43100</v>
          </cell>
          <cell r="I646">
            <v>5.8</v>
          </cell>
          <cell r="J646">
            <v>5.81</v>
          </cell>
          <cell r="K646" t="str">
            <v>是</v>
          </cell>
          <cell r="L646">
            <v>5</v>
          </cell>
          <cell r="M646">
            <v>5</v>
          </cell>
          <cell r="S646">
            <v>5</v>
          </cell>
          <cell r="T646">
            <v>0</v>
          </cell>
          <cell r="U646">
            <v>5</v>
          </cell>
          <cell r="V646">
            <v>5</v>
          </cell>
          <cell r="W646">
            <v>5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J646">
            <v>0</v>
          </cell>
          <cell r="AK646">
            <v>0</v>
          </cell>
          <cell r="AL646">
            <v>10</v>
          </cell>
          <cell r="AM646">
            <v>5</v>
          </cell>
          <cell r="AN646">
            <v>0</v>
          </cell>
        </row>
        <row r="647">
          <cell r="A647" t="str">
            <v>罗敏仪</v>
          </cell>
          <cell r="B647" t="str">
            <v>营业中心/中片区</v>
          </cell>
          <cell r="C647">
            <v>39995</v>
          </cell>
          <cell r="D647">
            <v>41698</v>
          </cell>
          <cell r="E647">
            <v>42735</v>
          </cell>
          <cell r="F647">
            <v>42736</v>
          </cell>
          <cell r="G647">
            <v>42977</v>
          </cell>
          <cell r="H647">
            <v>43100</v>
          </cell>
          <cell r="I647">
            <v>8.9</v>
          </cell>
          <cell r="J647">
            <v>4.2699999999999996</v>
          </cell>
          <cell r="K647" t="str">
            <v>是</v>
          </cell>
          <cell r="L647">
            <v>8</v>
          </cell>
          <cell r="M647">
            <v>5</v>
          </cell>
          <cell r="S647">
            <v>5</v>
          </cell>
          <cell r="T647">
            <v>0</v>
          </cell>
          <cell r="U647">
            <v>5</v>
          </cell>
          <cell r="V647">
            <v>5</v>
          </cell>
          <cell r="W647">
            <v>5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J647">
            <v>0</v>
          </cell>
          <cell r="AK647">
            <v>0</v>
          </cell>
          <cell r="AL647">
            <v>10</v>
          </cell>
          <cell r="AM647">
            <v>5</v>
          </cell>
          <cell r="AN647">
            <v>0</v>
          </cell>
        </row>
        <row r="648">
          <cell r="A648" t="str">
            <v>林美杏</v>
          </cell>
          <cell r="B648" t="str">
            <v>营业中心/中片区</v>
          </cell>
          <cell r="C648">
            <v>41183</v>
          </cell>
          <cell r="D648">
            <v>41703</v>
          </cell>
          <cell r="E648">
            <v>42735</v>
          </cell>
          <cell r="F648">
            <v>42736</v>
          </cell>
          <cell r="G648">
            <v>42977</v>
          </cell>
          <cell r="H648">
            <v>43100</v>
          </cell>
          <cell r="I648">
            <v>5.7</v>
          </cell>
          <cell r="J648">
            <v>4.25</v>
          </cell>
          <cell r="K648" t="str">
            <v>是</v>
          </cell>
          <cell r="L648">
            <v>5</v>
          </cell>
          <cell r="M648">
            <v>5</v>
          </cell>
          <cell r="S648">
            <v>5</v>
          </cell>
          <cell r="T648">
            <v>0</v>
          </cell>
          <cell r="U648">
            <v>4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3</v>
          </cell>
          <cell r="AB648">
            <v>0</v>
          </cell>
          <cell r="AC648">
            <v>0</v>
          </cell>
          <cell r="AD648">
            <v>1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J648">
            <v>4</v>
          </cell>
          <cell r="AK648">
            <v>0</v>
          </cell>
          <cell r="AL648">
            <v>5</v>
          </cell>
          <cell r="AM648">
            <v>5</v>
          </cell>
          <cell r="AN648">
            <v>0</v>
          </cell>
        </row>
        <row r="649">
          <cell r="A649" t="str">
            <v>刘宝燕</v>
          </cell>
          <cell r="B649" t="str">
            <v>营业中心/中片区</v>
          </cell>
          <cell r="C649">
            <v>42093</v>
          </cell>
          <cell r="D649">
            <v>42093</v>
          </cell>
          <cell r="E649">
            <v>42735</v>
          </cell>
          <cell r="F649">
            <v>42736</v>
          </cell>
          <cell r="G649">
            <v>42977</v>
          </cell>
          <cell r="H649">
            <v>43100</v>
          </cell>
          <cell r="I649">
            <v>3.2</v>
          </cell>
          <cell r="J649">
            <v>3.19</v>
          </cell>
          <cell r="K649" t="str">
            <v>是</v>
          </cell>
          <cell r="L649">
            <v>2</v>
          </cell>
          <cell r="M649">
            <v>5</v>
          </cell>
          <cell r="S649">
            <v>5</v>
          </cell>
          <cell r="T649">
            <v>0</v>
          </cell>
          <cell r="U649">
            <v>3.8</v>
          </cell>
          <cell r="V649">
            <v>3.8</v>
          </cell>
          <cell r="W649">
            <v>3.8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J649">
            <v>0</v>
          </cell>
          <cell r="AK649">
            <v>0</v>
          </cell>
          <cell r="AL649">
            <v>8.8000000000000007</v>
          </cell>
          <cell r="AM649">
            <v>5</v>
          </cell>
          <cell r="AN649">
            <v>0</v>
          </cell>
        </row>
        <row r="650">
          <cell r="A650" t="str">
            <v>黎靖琳</v>
          </cell>
          <cell r="B650" t="str">
            <v>营业中心/中片区</v>
          </cell>
          <cell r="C650">
            <v>42227</v>
          </cell>
          <cell r="D650">
            <v>42227</v>
          </cell>
          <cell r="E650">
            <v>42735</v>
          </cell>
          <cell r="F650">
            <v>42736</v>
          </cell>
          <cell r="G650">
            <v>42977</v>
          </cell>
          <cell r="H650">
            <v>43100</v>
          </cell>
          <cell r="I650">
            <v>2.8</v>
          </cell>
          <cell r="J650">
            <v>2.82</v>
          </cell>
          <cell r="K650" t="str">
            <v>是</v>
          </cell>
          <cell r="L650">
            <v>2</v>
          </cell>
          <cell r="M650">
            <v>5</v>
          </cell>
          <cell r="S650">
            <v>5</v>
          </cell>
          <cell r="T650">
            <v>0</v>
          </cell>
          <cell r="U650">
            <v>2</v>
          </cell>
          <cell r="V650">
            <v>2</v>
          </cell>
          <cell r="W650">
            <v>2</v>
          </cell>
          <cell r="X650">
            <v>0</v>
          </cell>
          <cell r="Y650">
            <v>0</v>
          </cell>
          <cell r="Z650" t="str">
            <v>-</v>
          </cell>
          <cell r="AA650" t="str">
            <v>-</v>
          </cell>
          <cell r="AB650" t="str">
            <v>-</v>
          </cell>
          <cell r="AC650" t="str">
            <v>-</v>
          </cell>
          <cell r="AD650" t="str">
            <v>-</v>
          </cell>
          <cell r="AE650" t="str">
            <v>-</v>
          </cell>
          <cell r="AF650" t="str">
            <v>-</v>
          </cell>
          <cell r="AG650">
            <v>0</v>
          </cell>
          <cell r="AH650">
            <v>0</v>
          </cell>
          <cell r="AJ650">
            <v>0</v>
          </cell>
          <cell r="AK650">
            <v>0</v>
          </cell>
          <cell r="AL650">
            <v>7</v>
          </cell>
          <cell r="AM650">
            <v>5</v>
          </cell>
          <cell r="AN650">
            <v>0</v>
          </cell>
        </row>
        <row r="651">
          <cell r="A651" t="str">
            <v>吴敏婷</v>
          </cell>
          <cell r="B651" t="str">
            <v>营业中心/中片区</v>
          </cell>
          <cell r="C651">
            <v>42233</v>
          </cell>
          <cell r="D651">
            <v>42233</v>
          </cell>
          <cell r="E651">
            <v>42735</v>
          </cell>
          <cell r="F651">
            <v>42736</v>
          </cell>
          <cell r="G651">
            <v>42977</v>
          </cell>
          <cell r="H651">
            <v>43100</v>
          </cell>
          <cell r="I651">
            <v>2.8</v>
          </cell>
          <cell r="J651">
            <v>2.8</v>
          </cell>
          <cell r="K651" t="str">
            <v>是</v>
          </cell>
          <cell r="L651">
            <v>2</v>
          </cell>
          <cell r="M651">
            <v>5</v>
          </cell>
          <cell r="S651">
            <v>5</v>
          </cell>
          <cell r="T651">
            <v>0</v>
          </cell>
          <cell r="U651">
            <v>1.9</v>
          </cell>
          <cell r="V651">
            <v>1.9</v>
          </cell>
          <cell r="W651">
            <v>1.9</v>
          </cell>
          <cell r="X651">
            <v>0</v>
          </cell>
          <cell r="Y651">
            <v>0</v>
          </cell>
          <cell r="Z651" t="str">
            <v>-</v>
          </cell>
          <cell r="AA651" t="str">
            <v>-</v>
          </cell>
          <cell r="AB651" t="str">
            <v>-</v>
          </cell>
          <cell r="AC651" t="str">
            <v>-</v>
          </cell>
          <cell r="AD651" t="str">
            <v>-</v>
          </cell>
          <cell r="AE651" t="str">
            <v>-</v>
          </cell>
          <cell r="AF651" t="str">
            <v>-</v>
          </cell>
          <cell r="AG651">
            <v>0</v>
          </cell>
          <cell r="AH651">
            <v>0</v>
          </cell>
          <cell r="AJ651">
            <v>0</v>
          </cell>
          <cell r="AK651">
            <v>0</v>
          </cell>
          <cell r="AL651">
            <v>6.9</v>
          </cell>
          <cell r="AM651">
            <v>5</v>
          </cell>
          <cell r="AN651">
            <v>0</v>
          </cell>
        </row>
        <row r="652">
          <cell r="A652" t="str">
            <v>游家滔</v>
          </cell>
          <cell r="B652" t="str">
            <v>城区分公司</v>
          </cell>
          <cell r="C652">
            <v>40848</v>
          </cell>
          <cell r="D652">
            <v>41883</v>
          </cell>
          <cell r="E652">
            <v>42735</v>
          </cell>
          <cell r="F652">
            <v>42736</v>
          </cell>
          <cell r="G652">
            <v>42977</v>
          </cell>
          <cell r="H652">
            <v>43100</v>
          </cell>
          <cell r="I652">
            <v>6.6</v>
          </cell>
          <cell r="J652">
            <v>3.76</v>
          </cell>
          <cell r="K652" t="str">
            <v>是</v>
          </cell>
          <cell r="L652">
            <v>6</v>
          </cell>
          <cell r="M652">
            <v>5</v>
          </cell>
          <cell r="S652">
            <v>5</v>
          </cell>
          <cell r="T652">
            <v>0</v>
          </cell>
          <cell r="U652">
            <v>4</v>
          </cell>
          <cell r="V652">
            <v>-1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4</v>
          </cell>
          <cell r="AE652">
            <v>1</v>
          </cell>
          <cell r="AF652">
            <v>0</v>
          </cell>
          <cell r="AG652">
            <v>0</v>
          </cell>
          <cell r="AH652">
            <v>0</v>
          </cell>
          <cell r="AJ652">
            <v>5</v>
          </cell>
          <cell r="AK652">
            <v>0</v>
          </cell>
          <cell r="AL652">
            <v>4</v>
          </cell>
          <cell r="AM652">
            <v>4</v>
          </cell>
          <cell r="AN652">
            <v>0</v>
          </cell>
        </row>
        <row r="653">
          <cell r="A653" t="str">
            <v>陈柳</v>
          </cell>
          <cell r="B653" t="str">
            <v>营业中心/中片区</v>
          </cell>
          <cell r="C653">
            <v>41091</v>
          </cell>
          <cell r="D653">
            <v>41233</v>
          </cell>
          <cell r="E653">
            <v>42735</v>
          </cell>
          <cell r="F653">
            <v>42736</v>
          </cell>
          <cell r="G653">
            <v>42977</v>
          </cell>
          <cell r="H653">
            <v>43100</v>
          </cell>
          <cell r="I653">
            <v>5.9</v>
          </cell>
          <cell r="J653">
            <v>5.54</v>
          </cell>
          <cell r="K653" t="str">
            <v>是</v>
          </cell>
          <cell r="L653">
            <v>5</v>
          </cell>
          <cell r="M653">
            <v>5</v>
          </cell>
          <cell r="S653">
            <v>5</v>
          </cell>
          <cell r="T653">
            <v>0</v>
          </cell>
          <cell r="U653">
            <v>5</v>
          </cell>
          <cell r="V653">
            <v>-5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10</v>
          </cell>
          <cell r="AF653" t="str">
            <v>-</v>
          </cell>
          <cell r="AG653">
            <v>0</v>
          </cell>
          <cell r="AH653">
            <v>0</v>
          </cell>
          <cell r="AJ653">
            <v>10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</row>
        <row r="654">
          <cell r="A654" t="str">
            <v>陈凤娟</v>
          </cell>
          <cell r="B654" t="str">
            <v>营业中心/中片区</v>
          </cell>
          <cell r="C654">
            <v>41971</v>
          </cell>
          <cell r="D654">
            <v>41971</v>
          </cell>
          <cell r="E654">
            <v>42735</v>
          </cell>
          <cell r="F654">
            <v>42736</v>
          </cell>
          <cell r="G654">
            <v>42977</v>
          </cell>
          <cell r="H654">
            <v>43100</v>
          </cell>
          <cell r="I654">
            <v>3.5</v>
          </cell>
          <cell r="J654">
            <v>3.52</v>
          </cell>
          <cell r="K654" t="str">
            <v>是</v>
          </cell>
          <cell r="L654">
            <v>3</v>
          </cell>
          <cell r="M654">
            <v>5</v>
          </cell>
          <cell r="S654">
            <v>5</v>
          </cell>
          <cell r="T654">
            <v>0</v>
          </cell>
          <cell r="U654">
            <v>5</v>
          </cell>
          <cell r="V654">
            <v>5</v>
          </cell>
          <cell r="W654">
            <v>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J654">
            <v>0</v>
          </cell>
          <cell r="AK654">
            <v>0</v>
          </cell>
          <cell r="AL654">
            <v>10</v>
          </cell>
          <cell r="AM654">
            <v>5</v>
          </cell>
          <cell r="AN654">
            <v>0</v>
          </cell>
        </row>
        <row r="655">
          <cell r="A655" t="str">
            <v>胡兵</v>
          </cell>
          <cell r="B655" t="str">
            <v>营业中心/中片区</v>
          </cell>
          <cell r="C655">
            <v>41609</v>
          </cell>
          <cell r="D655">
            <v>41883</v>
          </cell>
          <cell r="E655">
            <v>42735</v>
          </cell>
          <cell r="F655">
            <v>42736</v>
          </cell>
          <cell r="G655">
            <v>42977</v>
          </cell>
          <cell r="H655">
            <v>43100</v>
          </cell>
          <cell r="I655">
            <v>4.5</v>
          </cell>
          <cell r="J655">
            <v>3.76</v>
          </cell>
          <cell r="K655" t="str">
            <v>是</v>
          </cell>
          <cell r="L655">
            <v>4</v>
          </cell>
          <cell r="M655">
            <v>5</v>
          </cell>
          <cell r="S655">
            <v>5</v>
          </cell>
          <cell r="T655">
            <v>0</v>
          </cell>
          <cell r="U655">
            <v>5</v>
          </cell>
          <cell r="V655">
            <v>5</v>
          </cell>
          <cell r="W655">
            <v>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J655">
            <v>0</v>
          </cell>
          <cell r="AK655">
            <v>0</v>
          </cell>
          <cell r="AL655">
            <v>10</v>
          </cell>
          <cell r="AM655">
            <v>5</v>
          </cell>
          <cell r="AN655">
            <v>0</v>
          </cell>
        </row>
        <row r="656">
          <cell r="A656" t="str">
            <v>叶文秀</v>
          </cell>
          <cell r="B656" t="str">
            <v>营业中心/中片区</v>
          </cell>
          <cell r="C656">
            <v>42080</v>
          </cell>
          <cell r="D656">
            <v>42080</v>
          </cell>
          <cell r="E656">
            <v>42735</v>
          </cell>
          <cell r="F656">
            <v>42736</v>
          </cell>
          <cell r="G656">
            <v>42977</v>
          </cell>
          <cell r="H656">
            <v>43100</v>
          </cell>
          <cell r="I656">
            <v>3.2</v>
          </cell>
          <cell r="J656">
            <v>3.22</v>
          </cell>
          <cell r="K656" t="str">
            <v>是</v>
          </cell>
          <cell r="L656">
            <v>2</v>
          </cell>
          <cell r="M656">
            <v>5</v>
          </cell>
          <cell r="S656">
            <v>5</v>
          </cell>
          <cell r="T656">
            <v>0</v>
          </cell>
          <cell r="U656">
            <v>4</v>
          </cell>
          <cell r="V656">
            <v>4</v>
          </cell>
          <cell r="W656">
            <v>4</v>
          </cell>
          <cell r="X656">
            <v>0</v>
          </cell>
          <cell r="Y656">
            <v>0</v>
          </cell>
          <cell r="Z656">
            <v>0</v>
          </cell>
          <cell r="AA656" t="str">
            <v>-</v>
          </cell>
          <cell r="AB656" t="str">
            <v>-</v>
          </cell>
          <cell r="AC656" t="str">
            <v>-</v>
          </cell>
          <cell r="AD656" t="str">
            <v>-</v>
          </cell>
          <cell r="AE656" t="str">
            <v>-</v>
          </cell>
          <cell r="AF656" t="str">
            <v>-</v>
          </cell>
          <cell r="AG656">
            <v>0</v>
          </cell>
          <cell r="AH656">
            <v>0</v>
          </cell>
          <cell r="AJ656">
            <v>0</v>
          </cell>
          <cell r="AK656">
            <v>0</v>
          </cell>
          <cell r="AL656">
            <v>9</v>
          </cell>
          <cell r="AM656">
            <v>5</v>
          </cell>
          <cell r="AN656">
            <v>0</v>
          </cell>
        </row>
        <row r="657">
          <cell r="A657" t="str">
            <v>黄顺安</v>
          </cell>
          <cell r="B657" t="str">
            <v>营业中心/中片区</v>
          </cell>
          <cell r="C657">
            <v>41671</v>
          </cell>
          <cell r="D657">
            <v>41883</v>
          </cell>
          <cell r="E657">
            <v>42735</v>
          </cell>
          <cell r="F657">
            <v>42736</v>
          </cell>
          <cell r="G657">
            <v>42977</v>
          </cell>
          <cell r="H657">
            <v>43100</v>
          </cell>
          <cell r="I657">
            <v>4.3</v>
          </cell>
          <cell r="J657">
            <v>3.76</v>
          </cell>
          <cell r="K657" t="str">
            <v>是</v>
          </cell>
          <cell r="L657">
            <v>3</v>
          </cell>
          <cell r="M657">
            <v>5</v>
          </cell>
          <cell r="S657">
            <v>5</v>
          </cell>
          <cell r="T657">
            <v>0</v>
          </cell>
          <cell r="U657">
            <v>4</v>
          </cell>
          <cell r="V657">
            <v>-3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7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J657">
            <v>7</v>
          </cell>
          <cell r="AK657">
            <v>0</v>
          </cell>
          <cell r="AL657">
            <v>2</v>
          </cell>
          <cell r="AM657">
            <v>2</v>
          </cell>
          <cell r="AN657">
            <v>0</v>
          </cell>
        </row>
        <row r="658">
          <cell r="A658" t="str">
            <v>刘军豪</v>
          </cell>
          <cell r="B658" t="str">
            <v>营业中心/中片区</v>
          </cell>
          <cell r="C658">
            <v>41883</v>
          </cell>
          <cell r="D658">
            <v>41883</v>
          </cell>
          <cell r="E658">
            <v>42735</v>
          </cell>
          <cell r="F658">
            <v>42736</v>
          </cell>
          <cell r="G658">
            <v>42977</v>
          </cell>
          <cell r="H658">
            <v>43100</v>
          </cell>
          <cell r="I658">
            <v>3.8</v>
          </cell>
          <cell r="J658">
            <v>3.76</v>
          </cell>
          <cell r="K658" t="str">
            <v>是</v>
          </cell>
          <cell r="L658">
            <v>3</v>
          </cell>
          <cell r="M658">
            <v>5</v>
          </cell>
          <cell r="S658">
            <v>5</v>
          </cell>
          <cell r="T658">
            <v>0</v>
          </cell>
          <cell r="U658">
            <v>5</v>
          </cell>
          <cell r="V658">
            <v>5</v>
          </cell>
          <cell r="W658">
            <v>5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 t="str">
            <v>-</v>
          </cell>
          <cell r="AE658" t="str">
            <v>-</v>
          </cell>
          <cell r="AF658" t="str">
            <v>-</v>
          </cell>
          <cell r="AG658">
            <v>0</v>
          </cell>
          <cell r="AH658">
            <v>0</v>
          </cell>
          <cell r="AJ658">
            <v>0</v>
          </cell>
          <cell r="AK658">
            <v>0</v>
          </cell>
          <cell r="AL658">
            <v>10</v>
          </cell>
          <cell r="AM658">
            <v>5</v>
          </cell>
          <cell r="AN658">
            <v>0</v>
          </cell>
        </row>
        <row r="659">
          <cell r="A659" t="str">
            <v>朱志文</v>
          </cell>
          <cell r="B659" t="str">
            <v>营业中心/中片区</v>
          </cell>
          <cell r="C659">
            <v>41778</v>
          </cell>
          <cell r="D659">
            <v>41898</v>
          </cell>
          <cell r="E659">
            <v>42735</v>
          </cell>
          <cell r="F659">
            <v>42736</v>
          </cell>
          <cell r="G659">
            <v>42977</v>
          </cell>
          <cell r="H659">
            <v>43100</v>
          </cell>
          <cell r="I659">
            <v>4</v>
          </cell>
          <cell r="J659">
            <v>3.72</v>
          </cell>
          <cell r="K659" t="str">
            <v>是</v>
          </cell>
          <cell r="L659">
            <v>3</v>
          </cell>
          <cell r="M659">
            <v>5</v>
          </cell>
          <cell r="S659">
            <v>5</v>
          </cell>
          <cell r="T659">
            <v>0</v>
          </cell>
          <cell r="U659">
            <v>3</v>
          </cell>
          <cell r="V659">
            <v>3</v>
          </cell>
          <cell r="W659">
            <v>3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J659">
            <v>0</v>
          </cell>
          <cell r="AK659">
            <v>0</v>
          </cell>
          <cell r="AL659">
            <v>8</v>
          </cell>
          <cell r="AM659">
            <v>5</v>
          </cell>
          <cell r="AN659">
            <v>0</v>
          </cell>
        </row>
        <row r="660">
          <cell r="A660" t="str">
            <v>杨绮</v>
          </cell>
          <cell r="B660" t="str">
            <v>营业中心/中片区</v>
          </cell>
          <cell r="C660">
            <v>37895</v>
          </cell>
          <cell r="D660">
            <v>38428</v>
          </cell>
          <cell r="E660">
            <v>42735</v>
          </cell>
          <cell r="F660">
            <v>42736</v>
          </cell>
          <cell r="G660">
            <v>42977</v>
          </cell>
          <cell r="H660">
            <v>43100</v>
          </cell>
          <cell r="I660">
            <v>14.7</v>
          </cell>
          <cell r="J660">
            <v>13.23</v>
          </cell>
          <cell r="K660" t="str">
            <v>是</v>
          </cell>
          <cell r="L660">
            <v>14</v>
          </cell>
          <cell r="M660">
            <v>10</v>
          </cell>
          <cell r="S660">
            <v>10</v>
          </cell>
          <cell r="T660">
            <v>0</v>
          </cell>
          <cell r="U660">
            <v>10</v>
          </cell>
          <cell r="V660">
            <v>7</v>
          </cell>
          <cell r="W660">
            <v>7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3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J660">
            <v>3</v>
          </cell>
          <cell r="AK660">
            <v>0</v>
          </cell>
          <cell r="AL660">
            <v>17</v>
          </cell>
          <cell r="AM660">
            <v>10</v>
          </cell>
          <cell r="AN660">
            <v>0</v>
          </cell>
        </row>
        <row r="661">
          <cell r="A661" t="str">
            <v>罗杰</v>
          </cell>
          <cell r="B661" t="str">
            <v>营业中心/中片区</v>
          </cell>
          <cell r="C661">
            <v>41767</v>
          </cell>
          <cell r="D661">
            <v>41767</v>
          </cell>
          <cell r="E661">
            <v>42735</v>
          </cell>
          <cell r="F661">
            <v>42736</v>
          </cell>
          <cell r="G661">
            <v>42977</v>
          </cell>
          <cell r="H661">
            <v>43100</v>
          </cell>
          <cell r="I661">
            <v>4.0999999999999996</v>
          </cell>
          <cell r="J661">
            <v>4.08</v>
          </cell>
          <cell r="K661" t="str">
            <v>是</v>
          </cell>
          <cell r="L661">
            <v>3</v>
          </cell>
          <cell r="M661">
            <v>5</v>
          </cell>
          <cell r="S661">
            <v>5</v>
          </cell>
          <cell r="T661">
            <v>0</v>
          </cell>
          <cell r="U661">
            <v>5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5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J661">
            <v>5</v>
          </cell>
          <cell r="AK661">
            <v>0</v>
          </cell>
          <cell r="AL661">
            <v>5</v>
          </cell>
          <cell r="AM661">
            <v>5</v>
          </cell>
          <cell r="AN661">
            <v>0</v>
          </cell>
        </row>
        <row r="662">
          <cell r="A662" t="str">
            <v>欧阳素雅</v>
          </cell>
          <cell r="B662" t="str">
            <v>营业中心/中片区</v>
          </cell>
          <cell r="C662">
            <v>41767</v>
          </cell>
          <cell r="D662">
            <v>41767</v>
          </cell>
          <cell r="E662">
            <v>42735</v>
          </cell>
          <cell r="F662">
            <v>42736</v>
          </cell>
          <cell r="G662">
            <v>42977</v>
          </cell>
          <cell r="H662">
            <v>43100</v>
          </cell>
          <cell r="I662">
            <v>4.0999999999999996</v>
          </cell>
          <cell r="J662">
            <v>4.08</v>
          </cell>
          <cell r="K662" t="str">
            <v>是</v>
          </cell>
          <cell r="L662">
            <v>3</v>
          </cell>
          <cell r="M662">
            <v>5</v>
          </cell>
          <cell r="S662">
            <v>5</v>
          </cell>
          <cell r="T662">
            <v>0</v>
          </cell>
          <cell r="U662">
            <v>5</v>
          </cell>
          <cell r="V662">
            <v>5</v>
          </cell>
          <cell r="W662">
            <v>5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J662">
            <v>0</v>
          </cell>
          <cell r="AK662">
            <v>0</v>
          </cell>
          <cell r="AL662">
            <v>10</v>
          </cell>
          <cell r="AM662">
            <v>5</v>
          </cell>
          <cell r="AN662">
            <v>0</v>
          </cell>
        </row>
        <row r="663">
          <cell r="A663" t="str">
            <v>范丹妮</v>
          </cell>
          <cell r="B663" t="str">
            <v>营业中心/中片区</v>
          </cell>
          <cell r="C663">
            <v>41936</v>
          </cell>
          <cell r="D663">
            <v>41936</v>
          </cell>
          <cell r="E663">
            <v>42735</v>
          </cell>
          <cell r="F663">
            <v>42736</v>
          </cell>
          <cell r="G663">
            <v>42977</v>
          </cell>
          <cell r="H663">
            <v>43100</v>
          </cell>
          <cell r="I663">
            <v>3.6</v>
          </cell>
          <cell r="J663">
            <v>3.62</v>
          </cell>
          <cell r="K663" t="str">
            <v>是</v>
          </cell>
          <cell r="L663">
            <v>3</v>
          </cell>
          <cell r="M663">
            <v>5</v>
          </cell>
          <cell r="S663">
            <v>5</v>
          </cell>
          <cell r="T663">
            <v>0</v>
          </cell>
          <cell r="U663">
            <v>5</v>
          </cell>
          <cell r="V663">
            <v>1</v>
          </cell>
          <cell r="W663">
            <v>1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4</v>
          </cell>
          <cell r="AF663">
            <v>0</v>
          </cell>
          <cell r="AG663">
            <v>0</v>
          </cell>
          <cell r="AH663">
            <v>0</v>
          </cell>
          <cell r="AJ663">
            <v>4</v>
          </cell>
          <cell r="AK663">
            <v>0</v>
          </cell>
          <cell r="AL663">
            <v>6</v>
          </cell>
          <cell r="AM663">
            <v>5</v>
          </cell>
          <cell r="AN663">
            <v>0</v>
          </cell>
        </row>
        <row r="664">
          <cell r="A664" t="str">
            <v>陈冰仪</v>
          </cell>
          <cell r="B664" t="str">
            <v>营业中心/中片区</v>
          </cell>
          <cell r="C664">
            <v>38426</v>
          </cell>
          <cell r="D664">
            <v>38426</v>
          </cell>
          <cell r="E664">
            <v>42735</v>
          </cell>
          <cell r="F664">
            <v>42736</v>
          </cell>
          <cell r="G664">
            <v>42977</v>
          </cell>
          <cell r="H664">
            <v>43100</v>
          </cell>
          <cell r="I664">
            <v>13.2</v>
          </cell>
          <cell r="J664">
            <v>13.23</v>
          </cell>
          <cell r="K664" t="str">
            <v>是</v>
          </cell>
          <cell r="L664">
            <v>12</v>
          </cell>
          <cell r="M664">
            <v>10</v>
          </cell>
          <cell r="S664">
            <v>10</v>
          </cell>
          <cell r="T664">
            <v>0</v>
          </cell>
          <cell r="U664">
            <v>10</v>
          </cell>
          <cell r="V664">
            <v>5</v>
          </cell>
          <cell r="W664">
            <v>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3</v>
          </cell>
          <cell r="AC664">
            <v>0</v>
          </cell>
          <cell r="AD664">
            <v>0</v>
          </cell>
          <cell r="AE664">
            <v>2</v>
          </cell>
          <cell r="AF664">
            <v>0</v>
          </cell>
          <cell r="AG664">
            <v>0</v>
          </cell>
          <cell r="AH664">
            <v>0</v>
          </cell>
          <cell r="AJ664">
            <v>5</v>
          </cell>
          <cell r="AK664">
            <v>0</v>
          </cell>
          <cell r="AL664">
            <v>15</v>
          </cell>
          <cell r="AM664">
            <v>10</v>
          </cell>
          <cell r="AN664">
            <v>0</v>
          </cell>
        </row>
        <row r="665">
          <cell r="A665" t="str">
            <v>江雪玉</v>
          </cell>
          <cell r="B665" t="str">
            <v>营业中心/中片区</v>
          </cell>
          <cell r="C665">
            <v>38930</v>
          </cell>
          <cell r="D665">
            <v>39273</v>
          </cell>
          <cell r="E665">
            <v>42735</v>
          </cell>
          <cell r="F665">
            <v>42736</v>
          </cell>
          <cell r="G665">
            <v>42977</v>
          </cell>
          <cell r="H665">
            <v>43100</v>
          </cell>
          <cell r="I665">
            <v>11.9</v>
          </cell>
          <cell r="J665">
            <v>10.91</v>
          </cell>
          <cell r="K665" t="str">
            <v>是</v>
          </cell>
          <cell r="L665">
            <v>11</v>
          </cell>
          <cell r="M665">
            <v>10</v>
          </cell>
          <cell r="S665">
            <v>10</v>
          </cell>
          <cell r="T665">
            <v>0</v>
          </cell>
          <cell r="U665">
            <v>7.1</v>
          </cell>
          <cell r="V665">
            <v>6.1</v>
          </cell>
          <cell r="W665">
            <v>6.1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1</v>
          </cell>
          <cell r="AH665">
            <v>0</v>
          </cell>
          <cell r="AJ665">
            <v>1</v>
          </cell>
          <cell r="AK665">
            <v>0</v>
          </cell>
          <cell r="AL665">
            <v>16.100000000000001</v>
          </cell>
          <cell r="AM665">
            <v>10</v>
          </cell>
          <cell r="AN665">
            <v>0</v>
          </cell>
        </row>
        <row r="666">
          <cell r="A666" t="str">
            <v>刘雅静</v>
          </cell>
          <cell r="B666" t="str">
            <v>城区移网销售公司</v>
          </cell>
          <cell r="C666">
            <v>37987</v>
          </cell>
          <cell r="D666">
            <v>37996</v>
          </cell>
          <cell r="E666">
            <v>42735</v>
          </cell>
          <cell r="F666">
            <v>42736</v>
          </cell>
          <cell r="G666">
            <v>42977</v>
          </cell>
          <cell r="H666">
            <v>43100</v>
          </cell>
          <cell r="I666">
            <v>14.4</v>
          </cell>
          <cell r="J666">
            <v>14.41</v>
          </cell>
          <cell r="K666" t="str">
            <v>是</v>
          </cell>
          <cell r="L666">
            <v>13</v>
          </cell>
          <cell r="M666">
            <v>10</v>
          </cell>
          <cell r="S666">
            <v>10</v>
          </cell>
          <cell r="T666">
            <v>0</v>
          </cell>
          <cell r="U666">
            <v>8</v>
          </cell>
          <cell r="V666">
            <v>2</v>
          </cell>
          <cell r="W666">
            <v>2</v>
          </cell>
          <cell r="X666">
            <v>0</v>
          </cell>
          <cell r="Y666">
            <v>2</v>
          </cell>
          <cell r="Z666">
            <v>0</v>
          </cell>
          <cell r="AA666">
            <v>0</v>
          </cell>
          <cell r="AB666">
            <v>1</v>
          </cell>
          <cell r="AC666">
            <v>0</v>
          </cell>
          <cell r="AD666">
            <v>0</v>
          </cell>
          <cell r="AE666">
            <v>2</v>
          </cell>
          <cell r="AF666">
            <v>0</v>
          </cell>
          <cell r="AG666">
            <v>1</v>
          </cell>
          <cell r="AH666">
            <v>0</v>
          </cell>
          <cell r="AJ666">
            <v>6</v>
          </cell>
          <cell r="AK666">
            <v>0</v>
          </cell>
          <cell r="AL666">
            <v>12</v>
          </cell>
          <cell r="AM666">
            <v>10</v>
          </cell>
          <cell r="AN666">
            <v>0</v>
          </cell>
        </row>
        <row r="667">
          <cell r="A667" t="str">
            <v>黄美斯</v>
          </cell>
          <cell r="B667" t="str">
            <v>营业中心/中片区</v>
          </cell>
          <cell r="C667">
            <v>37873</v>
          </cell>
          <cell r="D667">
            <v>37873</v>
          </cell>
          <cell r="E667">
            <v>42735</v>
          </cell>
          <cell r="F667">
            <v>42736</v>
          </cell>
          <cell r="G667">
            <v>42977</v>
          </cell>
          <cell r="H667">
            <v>43100</v>
          </cell>
          <cell r="I667">
            <v>14.7</v>
          </cell>
          <cell r="J667">
            <v>14.75</v>
          </cell>
          <cell r="K667" t="str">
            <v>是</v>
          </cell>
          <cell r="L667">
            <v>14</v>
          </cell>
          <cell r="M667">
            <v>10</v>
          </cell>
          <cell r="S667">
            <v>10</v>
          </cell>
          <cell r="T667">
            <v>0</v>
          </cell>
          <cell r="U667">
            <v>10</v>
          </cell>
          <cell r="V667">
            <v>10</v>
          </cell>
          <cell r="W667">
            <v>10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J667">
            <v>0</v>
          </cell>
          <cell r="AK667">
            <v>0</v>
          </cell>
          <cell r="AL667">
            <v>20</v>
          </cell>
          <cell r="AM667">
            <v>10</v>
          </cell>
          <cell r="AN667">
            <v>0</v>
          </cell>
        </row>
        <row r="668">
          <cell r="A668" t="str">
            <v>仇亦彤</v>
          </cell>
          <cell r="B668" t="str">
            <v>营业中心/中片区</v>
          </cell>
          <cell r="C668">
            <v>42255</v>
          </cell>
          <cell r="D668">
            <v>42255</v>
          </cell>
          <cell r="E668">
            <v>42735</v>
          </cell>
          <cell r="F668">
            <v>42736</v>
          </cell>
          <cell r="G668">
            <v>42977</v>
          </cell>
          <cell r="H668">
            <v>43100</v>
          </cell>
          <cell r="I668">
            <v>2.7</v>
          </cell>
          <cell r="J668">
            <v>2.74</v>
          </cell>
          <cell r="K668" t="str">
            <v>是</v>
          </cell>
          <cell r="L668">
            <v>2</v>
          </cell>
          <cell r="M668">
            <v>5</v>
          </cell>
          <cell r="S668">
            <v>5</v>
          </cell>
          <cell r="T668">
            <v>0</v>
          </cell>
          <cell r="U668">
            <v>1.6</v>
          </cell>
          <cell r="V668">
            <v>1.6</v>
          </cell>
          <cell r="W668">
            <v>1.6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J668">
            <v>0</v>
          </cell>
          <cell r="AK668">
            <v>0</v>
          </cell>
          <cell r="AL668">
            <v>6.6</v>
          </cell>
          <cell r="AM668">
            <v>5</v>
          </cell>
          <cell r="AN668">
            <v>0</v>
          </cell>
        </row>
        <row r="669">
          <cell r="A669" t="str">
            <v>冯德珠</v>
          </cell>
          <cell r="B669" t="str">
            <v>营业中心/中片区</v>
          </cell>
          <cell r="C669">
            <v>41381</v>
          </cell>
          <cell r="D669">
            <v>41795</v>
          </cell>
          <cell r="E669">
            <v>42735</v>
          </cell>
          <cell r="F669">
            <v>42736</v>
          </cell>
          <cell r="G669">
            <v>42977</v>
          </cell>
          <cell r="H669">
            <v>43100</v>
          </cell>
          <cell r="I669">
            <v>5.0999999999999996</v>
          </cell>
          <cell r="J669">
            <v>4</v>
          </cell>
          <cell r="K669" t="str">
            <v>是</v>
          </cell>
          <cell r="L669">
            <v>4</v>
          </cell>
          <cell r="M669">
            <v>5</v>
          </cell>
          <cell r="S669">
            <v>5</v>
          </cell>
          <cell r="T669">
            <v>0</v>
          </cell>
          <cell r="U669">
            <v>5</v>
          </cell>
          <cell r="V669">
            <v>2</v>
          </cell>
          <cell r="W669">
            <v>2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3</v>
          </cell>
          <cell r="AG669">
            <v>0</v>
          </cell>
          <cell r="AH669">
            <v>0</v>
          </cell>
          <cell r="AJ669">
            <v>3</v>
          </cell>
          <cell r="AK669">
            <v>0</v>
          </cell>
          <cell r="AL669">
            <v>7</v>
          </cell>
          <cell r="AM669">
            <v>5</v>
          </cell>
          <cell r="AN669">
            <v>0</v>
          </cell>
        </row>
        <row r="670">
          <cell r="A670" t="str">
            <v>刘倩红</v>
          </cell>
          <cell r="B670" t="str">
            <v>营业中心/中片区</v>
          </cell>
          <cell r="C670">
            <v>40634</v>
          </cell>
          <cell r="D670">
            <v>41795</v>
          </cell>
          <cell r="E670">
            <v>42735</v>
          </cell>
          <cell r="F670">
            <v>42736</v>
          </cell>
          <cell r="G670">
            <v>42977</v>
          </cell>
          <cell r="H670">
            <v>43100</v>
          </cell>
          <cell r="I670">
            <v>7.2</v>
          </cell>
          <cell r="J670">
            <v>4</v>
          </cell>
          <cell r="K670" t="str">
            <v>是</v>
          </cell>
          <cell r="L670">
            <v>6</v>
          </cell>
          <cell r="M670">
            <v>5</v>
          </cell>
          <cell r="S670">
            <v>5</v>
          </cell>
          <cell r="T670">
            <v>0</v>
          </cell>
          <cell r="U670">
            <v>5</v>
          </cell>
          <cell r="V670">
            <v>5</v>
          </cell>
          <cell r="W670">
            <v>5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J670">
            <v>0</v>
          </cell>
          <cell r="AK670">
            <v>0</v>
          </cell>
          <cell r="AL670">
            <v>10</v>
          </cell>
          <cell r="AM670">
            <v>5</v>
          </cell>
          <cell r="AN670">
            <v>0</v>
          </cell>
        </row>
        <row r="671">
          <cell r="A671" t="str">
            <v>秦嫚君</v>
          </cell>
          <cell r="B671" t="str">
            <v>营业中心/中片区</v>
          </cell>
          <cell r="C671">
            <v>42194</v>
          </cell>
          <cell r="D671">
            <v>42194</v>
          </cell>
          <cell r="E671">
            <v>42735</v>
          </cell>
          <cell r="F671">
            <v>42736</v>
          </cell>
          <cell r="G671">
            <v>42977</v>
          </cell>
          <cell r="H671">
            <v>43100</v>
          </cell>
          <cell r="I671">
            <v>2.9</v>
          </cell>
          <cell r="J671">
            <v>2.91</v>
          </cell>
          <cell r="K671" t="str">
            <v>是</v>
          </cell>
          <cell r="L671">
            <v>2</v>
          </cell>
          <cell r="M671">
            <v>5</v>
          </cell>
          <cell r="S671">
            <v>5</v>
          </cell>
          <cell r="T671">
            <v>0</v>
          </cell>
          <cell r="U671">
            <v>2.4</v>
          </cell>
          <cell r="V671">
            <v>2.4</v>
          </cell>
          <cell r="W671">
            <v>2.4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J671">
            <v>0</v>
          </cell>
          <cell r="AK671">
            <v>0</v>
          </cell>
          <cell r="AL671">
            <v>7.4</v>
          </cell>
          <cell r="AM671">
            <v>5</v>
          </cell>
          <cell r="AN671">
            <v>0</v>
          </cell>
        </row>
        <row r="672">
          <cell r="A672" t="str">
            <v>郑丽丽</v>
          </cell>
          <cell r="B672" t="str">
            <v>营业中心/中片区</v>
          </cell>
          <cell r="C672">
            <v>38749</v>
          </cell>
          <cell r="D672">
            <v>41963</v>
          </cell>
          <cell r="E672">
            <v>42735</v>
          </cell>
          <cell r="F672">
            <v>42736</v>
          </cell>
          <cell r="G672">
            <v>42977</v>
          </cell>
          <cell r="H672">
            <v>43100</v>
          </cell>
          <cell r="I672">
            <v>12.3</v>
          </cell>
          <cell r="J672">
            <v>3.54</v>
          </cell>
          <cell r="K672" t="str">
            <v>是</v>
          </cell>
          <cell r="L672">
            <v>11</v>
          </cell>
          <cell r="M672">
            <v>10</v>
          </cell>
          <cell r="S672">
            <v>10</v>
          </cell>
          <cell r="T672">
            <v>1</v>
          </cell>
          <cell r="U672">
            <v>8.6</v>
          </cell>
          <cell r="V672">
            <v>0.59999999999999964</v>
          </cell>
          <cell r="W672">
            <v>0.59999999999999964</v>
          </cell>
          <cell r="X672">
            <v>3</v>
          </cell>
          <cell r="Y672">
            <v>0</v>
          </cell>
          <cell r="Z672">
            <v>0</v>
          </cell>
          <cell r="AA672">
            <v>1</v>
          </cell>
          <cell r="AB672">
            <v>0</v>
          </cell>
          <cell r="AC672">
            <v>0</v>
          </cell>
          <cell r="AD672">
            <v>0</v>
          </cell>
          <cell r="AE672">
            <v>4</v>
          </cell>
          <cell r="AF672">
            <v>0</v>
          </cell>
          <cell r="AG672">
            <v>0</v>
          </cell>
          <cell r="AH672">
            <v>5</v>
          </cell>
          <cell r="AJ672">
            <v>8</v>
          </cell>
          <cell r="AK672">
            <v>5</v>
          </cell>
          <cell r="AL672">
            <v>10.6</v>
          </cell>
          <cell r="AM672">
            <v>5</v>
          </cell>
          <cell r="AN672">
            <v>0</v>
          </cell>
        </row>
        <row r="673">
          <cell r="A673" t="str">
            <v>黄婉红</v>
          </cell>
          <cell r="B673" t="str">
            <v>人力资源部</v>
          </cell>
          <cell r="C673">
            <v>38425</v>
          </cell>
          <cell r="D673">
            <v>38425</v>
          </cell>
          <cell r="E673">
            <v>42735</v>
          </cell>
          <cell r="F673">
            <v>42736</v>
          </cell>
          <cell r="G673">
            <v>42977</v>
          </cell>
          <cell r="H673">
            <v>43100</v>
          </cell>
          <cell r="I673">
            <v>13.2</v>
          </cell>
          <cell r="J673">
            <v>13.24</v>
          </cell>
          <cell r="K673" t="str">
            <v>是</v>
          </cell>
          <cell r="L673">
            <v>12</v>
          </cell>
          <cell r="M673">
            <v>10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</row>
        <row r="674">
          <cell r="A674" t="str">
            <v>许培</v>
          </cell>
          <cell r="B674" t="str">
            <v>城区移网销售公司</v>
          </cell>
          <cell r="C674">
            <v>40299</v>
          </cell>
          <cell r="D674">
            <v>41702</v>
          </cell>
          <cell r="E674">
            <v>42735</v>
          </cell>
          <cell r="F674">
            <v>42736</v>
          </cell>
          <cell r="G674">
            <v>42977</v>
          </cell>
          <cell r="H674">
            <v>43100</v>
          </cell>
          <cell r="I674">
            <v>8.1</v>
          </cell>
          <cell r="J674">
            <v>4.26</v>
          </cell>
          <cell r="K674" t="str">
            <v>是</v>
          </cell>
          <cell r="L674">
            <v>7</v>
          </cell>
          <cell r="M674">
            <v>5</v>
          </cell>
          <cell r="S674">
            <v>5</v>
          </cell>
          <cell r="T674">
            <v>0</v>
          </cell>
          <cell r="U674">
            <v>1</v>
          </cell>
          <cell r="V674">
            <v>-3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4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J674">
            <v>4</v>
          </cell>
          <cell r="AK674">
            <v>0</v>
          </cell>
          <cell r="AL674">
            <v>2</v>
          </cell>
          <cell r="AM674">
            <v>2</v>
          </cell>
          <cell r="AN674">
            <v>0</v>
          </cell>
        </row>
        <row r="675">
          <cell r="A675" t="str">
            <v>冒睿隆</v>
          </cell>
          <cell r="B675" t="str">
            <v>营业中心/中片区</v>
          </cell>
          <cell r="C675">
            <v>41791</v>
          </cell>
          <cell r="D675">
            <v>41951</v>
          </cell>
          <cell r="E675">
            <v>42735</v>
          </cell>
          <cell r="F675">
            <v>42736</v>
          </cell>
          <cell r="G675">
            <v>42977</v>
          </cell>
          <cell r="H675">
            <v>43100</v>
          </cell>
          <cell r="I675">
            <v>4</v>
          </cell>
          <cell r="J675">
            <v>3.58</v>
          </cell>
          <cell r="K675" t="str">
            <v>是</v>
          </cell>
          <cell r="L675">
            <v>3</v>
          </cell>
          <cell r="M675">
            <v>5</v>
          </cell>
          <cell r="S675">
            <v>5</v>
          </cell>
          <cell r="T675">
            <v>0</v>
          </cell>
          <cell r="U675">
            <v>2</v>
          </cell>
          <cell r="V675">
            <v>2</v>
          </cell>
          <cell r="W675">
            <v>2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 t="str">
            <v>-</v>
          </cell>
          <cell r="AD675" t="str">
            <v>-</v>
          </cell>
          <cell r="AE675" t="str">
            <v>-</v>
          </cell>
          <cell r="AF675" t="str">
            <v>-</v>
          </cell>
          <cell r="AG675">
            <v>0</v>
          </cell>
          <cell r="AH675">
            <v>0</v>
          </cell>
          <cell r="AJ675">
            <v>0</v>
          </cell>
          <cell r="AK675">
            <v>0</v>
          </cell>
          <cell r="AL675">
            <v>7</v>
          </cell>
          <cell r="AM675">
            <v>5</v>
          </cell>
          <cell r="AN675">
            <v>0</v>
          </cell>
        </row>
        <row r="676">
          <cell r="A676" t="str">
            <v>李加欣</v>
          </cell>
          <cell r="B676" t="str">
            <v>营业中心/中片区</v>
          </cell>
          <cell r="C676">
            <v>42086</v>
          </cell>
          <cell r="D676">
            <v>42086</v>
          </cell>
          <cell r="E676">
            <v>42735</v>
          </cell>
          <cell r="F676">
            <v>42736</v>
          </cell>
          <cell r="G676">
            <v>42977</v>
          </cell>
          <cell r="H676">
            <v>43100</v>
          </cell>
          <cell r="I676">
            <v>3.2</v>
          </cell>
          <cell r="J676">
            <v>3.21</v>
          </cell>
          <cell r="K676" t="str">
            <v>是</v>
          </cell>
          <cell r="L676">
            <v>2</v>
          </cell>
          <cell r="M676">
            <v>5</v>
          </cell>
          <cell r="S676">
            <v>5</v>
          </cell>
          <cell r="T676">
            <v>1</v>
          </cell>
          <cell r="U676">
            <v>2.9</v>
          </cell>
          <cell r="V676">
            <v>2.9</v>
          </cell>
          <cell r="W676">
            <v>2.9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J676">
            <v>0</v>
          </cell>
          <cell r="AK676">
            <v>0</v>
          </cell>
          <cell r="AL676">
            <v>7.9</v>
          </cell>
          <cell r="AM676">
            <v>5</v>
          </cell>
          <cell r="AN676">
            <v>0</v>
          </cell>
        </row>
        <row r="677">
          <cell r="A677" t="str">
            <v>吴焜棋</v>
          </cell>
          <cell r="B677" t="str">
            <v>营业中心/中片区</v>
          </cell>
          <cell r="C677">
            <v>42093</v>
          </cell>
          <cell r="D677">
            <v>42093</v>
          </cell>
          <cell r="E677">
            <v>42735</v>
          </cell>
          <cell r="F677">
            <v>42736</v>
          </cell>
          <cell r="G677">
            <v>42977</v>
          </cell>
          <cell r="H677">
            <v>43100</v>
          </cell>
          <cell r="I677">
            <v>3.2</v>
          </cell>
          <cell r="J677">
            <v>3.19</v>
          </cell>
          <cell r="K677" t="str">
            <v>是</v>
          </cell>
          <cell r="L677">
            <v>2</v>
          </cell>
          <cell r="M677">
            <v>5</v>
          </cell>
          <cell r="S677">
            <v>5</v>
          </cell>
          <cell r="T677">
            <v>1</v>
          </cell>
          <cell r="U677">
            <v>-0.19999999999999996</v>
          </cell>
          <cell r="V677">
            <v>-0.19999999999999996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 t="str">
            <v>-</v>
          </cell>
          <cell r="AD677" t="str">
            <v>-</v>
          </cell>
          <cell r="AE677" t="str">
            <v>-</v>
          </cell>
          <cell r="AF677" t="str">
            <v>-</v>
          </cell>
          <cell r="AG677">
            <v>0</v>
          </cell>
          <cell r="AH677">
            <v>0</v>
          </cell>
          <cell r="AJ677">
            <v>0</v>
          </cell>
          <cell r="AK677">
            <v>0</v>
          </cell>
          <cell r="AL677">
            <v>4.8</v>
          </cell>
          <cell r="AM677">
            <v>4.8</v>
          </cell>
          <cell r="AN677">
            <v>0</v>
          </cell>
        </row>
        <row r="678">
          <cell r="A678" t="str">
            <v>刘伟鹏</v>
          </cell>
          <cell r="B678" t="str">
            <v>营业中心/中片区</v>
          </cell>
          <cell r="C678">
            <v>42156</v>
          </cell>
          <cell r="D678">
            <v>42156</v>
          </cell>
          <cell r="E678">
            <v>42735</v>
          </cell>
          <cell r="F678">
            <v>42736</v>
          </cell>
          <cell r="G678">
            <v>42977</v>
          </cell>
          <cell r="H678">
            <v>43100</v>
          </cell>
          <cell r="I678">
            <v>3</v>
          </cell>
          <cell r="J678">
            <v>3.01</v>
          </cell>
          <cell r="K678" t="str">
            <v>是</v>
          </cell>
          <cell r="L678">
            <v>2</v>
          </cell>
          <cell r="M678">
            <v>5</v>
          </cell>
          <cell r="S678">
            <v>5</v>
          </cell>
          <cell r="T678">
            <v>0</v>
          </cell>
          <cell r="U678">
            <v>2.9</v>
          </cell>
          <cell r="V678">
            <v>0.89999999999999991</v>
          </cell>
          <cell r="W678">
            <v>0.89999999999999991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2</v>
          </cell>
          <cell r="AC678">
            <v>0</v>
          </cell>
          <cell r="AD678">
            <v>0</v>
          </cell>
          <cell r="AE678" t="str">
            <v>-</v>
          </cell>
          <cell r="AF678" t="str">
            <v>-</v>
          </cell>
          <cell r="AG678">
            <v>0</v>
          </cell>
          <cell r="AH678">
            <v>0</v>
          </cell>
          <cell r="AJ678">
            <v>2</v>
          </cell>
          <cell r="AK678">
            <v>0</v>
          </cell>
          <cell r="AL678">
            <v>5.9</v>
          </cell>
          <cell r="AM678">
            <v>5</v>
          </cell>
          <cell r="AN678">
            <v>0</v>
          </cell>
        </row>
        <row r="679">
          <cell r="A679" t="str">
            <v>许萍萍</v>
          </cell>
          <cell r="B679" t="str">
            <v>营业中心/中片区</v>
          </cell>
          <cell r="C679">
            <v>42173</v>
          </cell>
          <cell r="D679">
            <v>42173</v>
          </cell>
          <cell r="E679">
            <v>42735</v>
          </cell>
          <cell r="F679">
            <v>42736</v>
          </cell>
          <cell r="G679">
            <v>42977</v>
          </cell>
          <cell r="H679">
            <v>43100</v>
          </cell>
          <cell r="I679">
            <v>3</v>
          </cell>
          <cell r="J679">
            <v>2.97</v>
          </cell>
          <cell r="K679" t="str">
            <v>是</v>
          </cell>
          <cell r="L679">
            <v>2</v>
          </cell>
          <cell r="M679">
            <v>5</v>
          </cell>
          <cell r="S679">
            <v>5</v>
          </cell>
          <cell r="T679">
            <v>0</v>
          </cell>
          <cell r="U679">
            <v>2.7</v>
          </cell>
          <cell r="V679">
            <v>2.7</v>
          </cell>
          <cell r="W679">
            <v>2.7</v>
          </cell>
          <cell r="X679">
            <v>0</v>
          </cell>
          <cell r="Y679">
            <v>0</v>
          </cell>
          <cell r="Z679" t="str">
            <v>-</v>
          </cell>
          <cell r="AA679" t="str">
            <v>-</v>
          </cell>
          <cell r="AB679" t="str">
            <v>-</v>
          </cell>
          <cell r="AC679" t="str">
            <v>-</v>
          </cell>
          <cell r="AD679" t="str">
            <v>-</v>
          </cell>
          <cell r="AE679" t="str">
            <v>-</v>
          </cell>
          <cell r="AF679" t="str">
            <v>-</v>
          </cell>
          <cell r="AG679">
            <v>0</v>
          </cell>
          <cell r="AH679">
            <v>0</v>
          </cell>
          <cell r="AJ679">
            <v>0</v>
          </cell>
          <cell r="AK679">
            <v>0</v>
          </cell>
          <cell r="AL679">
            <v>7.7</v>
          </cell>
          <cell r="AM679">
            <v>5</v>
          </cell>
          <cell r="AN679">
            <v>0</v>
          </cell>
        </row>
        <row r="680">
          <cell r="A680" t="str">
            <v>张曙彬</v>
          </cell>
          <cell r="B680" t="str">
            <v>城区移网销售公司</v>
          </cell>
          <cell r="C680">
            <v>42153</v>
          </cell>
          <cell r="D680">
            <v>42153</v>
          </cell>
          <cell r="E680">
            <v>42735</v>
          </cell>
          <cell r="F680">
            <v>42736</v>
          </cell>
          <cell r="G680">
            <v>42977</v>
          </cell>
          <cell r="H680">
            <v>43100</v>
          </cell>
          <cell r="I680">
            <v>3</v>
          </cell>
          <cell r="J680">
            <v>3.02</v>
          </cell>
          <cell r="K680" t="str">
            <v>是</v>
          </cell>
          <cell r="L680">
            <v>2</v>
          </cell>
          <cell r="M680">
            <v>5</v>
          </cell>
          <cell r="S680">
            <v>5</v>
          </cell>
          <cell r="T680">
            <v>0</v>
          </cell>
          <cell r="U680">
            <v>2</v>
          </cell>
          <cell r="V680">
            <v>2</v>
          </cell>
          <cell r="W680">
            <v>2</v>
          </cell>
          <cell r="X680">
            <v>0</v>
          </cell>
          <cell r="Y680">
            <v>0</v>
          </cell>
          <cell r="Z680">
            <v>0</v>
          </cell>
          <cell r="AA680" t="str">
            <v>-</v>
          </cell>
          <cell r="AB680" t="str">
            <v>-</v>
          </cell>
          <cell r="AC680" t="str">
            <v>-</v>
          </cell>
          <cell r="AD680" t="str">
            <v>-</v>
          </cell>
          <cell r="AE680" t="str">
            <v>-</v>
          </cell>
          <cell r="AF680" t="str">
            <v>-</v>
          </cell>
          <cell r="AG680">
            <v>0</v>
          </cell>
          <cell r="AH680">
            <v>0</v>
          </cell>
          <cell r="AJ680">
            <v>0</v>
          </cell>
          <cell r="AK680">
            <v>0</v>
          </cell>
          <cell r="AL680">
            <v>7</v>
          </cell>
          <cell r="AM680">
            <v>5</v>
          </cell>
          <cell r="AN680">
            <v>0</v>
          </cell>
        </row>
        <row r="681">
          <cell r="A681" t="str">
            <v>梁树成</v>
          </cell>
          <cell r="B681" t="str">
            <v>东部家庭互联网营服公司</v>
          </cell>
          <cell r="C681">
            <v>41310</v>
          </cell>
          <cell r="D681">
            <v>41310</v>
          </cell>
          <cell r="E681">
            <v>42735</v>
          </cell>
          <cell r="F681">
            <v>42736</v>
          </cell>
          <cell r="G681">
            <v>42977</v>
          </cell>
          <cell r="H681">
            <v>43100</v>
          </cell>
          <cell r="I681">
            <v>5.3</v>
          </cell>
          <cell r="J681">
            <v>5.33</v>
          </cell>
          <cell r="K681" t="str">
            <v>是</v>
          </cell>
          <cell r="L681">
            <v>4</v>
          </cell>
          <cell r="M681">
            <v>5</v>
          </cell>
          <cell r="S681">
            <v>5</v>
          </cell>
          <cell r="T681">
            <v>0</v>
          </cell>
          <cell r="U681">
            <v>1</v>
          </cell>
          <cell r="V681">
            <v>-1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2</v>
          </cell>
          <cell r="AE681">
            <v>0</v>
          </cell>
          <cell r="AF681">
            <v>0</v>
          </cell>
          <cell r="AG681">
            <v>0</v>
          </cell>
          <cell r="AH681">
            <v>3</v>
          </cell>
          <cell r="AJ681">
            <v>2</v>
          </cell>
          <cell r="AK681">
            <v>3</v>
          </cell>
          <cell r="AL681">
            <v>4</v>
          </cell>
          <cell r="AM681">
            <v>1</v>
          </cell>
          <cell r="AN681">
            <v>0</v>
          </cell>
        </row>
        <row r="682">
          <cell r="A682" t="str">
            <v>张新锋</v>
          </cell>
          <cell r="B682" t="str">
            <v>东升移网销售公司</v>
          </cell>
          <cell r="C682">
            <v>41745</v>
          </cell>
          <cell r="D682">
            <v>41745</v>
          </cell>
          <cell r="E682">
            <v>42735</v>
          </cell>
          <cell r="F682">
            <v>42736</v>
          </cell>
          <cell r="G682">
            <v>42977</v>
          </cell>
          <cell r="H682">
            <v>43100</v>
          </cell>
          <cell r="I682">
            <v>4.0999999999999996</v>
          </cell>
          <cell r="J682">
            <v>4.1399999999999997</v>
          </cell>
          <cell r="K682" t="str">
            <v>是</v>
          </cell>
          <cell r="L682">
            <v>3</v>
          </cell>
          <cell r="M682">
            <v>5</v>
          </cell>
          <cell r="S682">
            <v>5</v>
          </cell>
          <cell r="T682">
            <v>2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J682">
            <v>0</v>
          </cell>
          <cell r="AK682">
            <v>0</v>
          </cell>
          <cell r="AL682">
            <v>5</v>
          </cell>
          <cell r="AM682">
            <v>5</v>
          </cell>
          <cell r="AN682">
            <v>0</v>
          </cell>
        </row>
        <row r="683">
          <cell r="A683" t="str">
            <v>苏仲娟</v>
          </cell>
          <cell r="B683" t="str">
            <v>人力资源部</v>
          </cell>
          <cell r="C683">
            <v>40995</v>
          </cell>
          <cell r="D683">
            <v>40995</v>
          </cell>
          <cell r="E683">
            <v>42735</v>
          </cell>
          <cell r="F683">
            <v>42736</v>
          </cell>
          <cell r="G683">
            <v>42977</v>
          </cell>
          <cell r="H683">
            <v>43100</v>
          </cell>
          <cell r="I683">
            <v>6.2</v>
          </cell>
          <cell r="J683">
            <v>6.19</v>
          </cell>
          <cell r="K683" t="str">
            <v>是</v>
          </cell>
          <cell r="L683">
            <v>5</v>
          </cell>
          <cell r="M683">
            <v>5</v>
          </cell>
          <cell r="S683">
            <v>5</v>
          </cell>
          <cell r="T683">
            <v>0</v>
          </cell>
          <cell r="U683">
            <v>5</v>
          </cell>
          <cell r="V683">
            <v>5</v>
          </cell>
          <cell r="W683">
            <v>5</v>
          </cell>
          <cell r="X683">
            <v>0</v>
          </cell>
          <cell r="Y683" t="str">
            <v>-</v>
          </cell>
          <cell r="Z683" t="str">
            <v>-</v>
          </cell>
          <cell r="AA683" t="str">
            <v>-</v>
          </cell>
          <cell r="AB683" t="str">
            <v>-</v>
          </cell>
          <cell r="AC683" t="str">
            <v>-</v>
          </cell>
          <cell r="AD683" t="str">
            <v>-</v>
          </cell>
          <cell r="AE683" t="str">
            <v>-</v>
          </cell>
          <cell r="AF683" t="str">
            <v>-</v>
          </cell>
          <cell r="AG683">
            <v>0</v>
          </cell>
          <cell r="AH683">
            <v>0</v>
          </cell>
          <cell r="AJ683">
            <v>0</v>
          </cell>
          <cell r="AK683">
            <v>0</v>
          </cell>
          <cell r="AL683">
            <v>10</v>
          </cell>
          <cell r="AM683">
            <v>5</v>
          </cell>
          <cell r="AN683">
            <v>0</v>
          </cell>
        </row>
        <row r="684">
          <cell r="A684" t="str">
            <v>袁泳燕</v>
          </cell>
          <cell r="B684" t="str">
            <v>营业中心/西片区</v>
          </cell>
          <cell r="C684">
            <v>41487</v>
          </cell>
          <cell r="D684">
            <v>42446</v>
          </cell>
          <cell r="E684">
            <v>42735</v>
          </cell>
          <cell r="F684">
            <v>42736</v>
          </cell>
          <cell r="G684">
            <v>42977</v>
          </cell>
          <cell r="H684">
            <v>43100</v>
          </cell>
          <cell r="I684">
            <v>4.8</v>
          </cell>
          <cell r="J684">
            <v>2.2200000000000002</v>
          </cell>
          <cell r="K684" t="str">
            <v>是</v>
          </cell>
          <cell r="L684">
            <v>4</v>
          </cell>
          <cell r="M684">
            <v>5</v>
          </cell>
          <cell r="N684">
            <v>75</v>
          </cell>
          <cell r="O684">
            <v>0</v>
          </cell>
          <cell r="P684">
            <v>42811</v>
          </cell>
          <cell r="Q684">
            <v>289</v>
          </cell>
          <cell r="R684">
            <v>3.96</v>
          </cell>
          <cell r="S684">
            <v>3.96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J684">
            <v>0</v>
          </cell>
          <cell r="AK684">
            <v>0</v>
          </cell>
          <cell r="AL684">
            <v>3.96</v>
          </cell>
          <cell r="AM684">
            <v>4</v>
          </cell>
          <cell r="AN684">
            <v>0</v>
          </cell>
        </row>
        <row r="685">
          <cell r="A685" t="str">
            <v>陈蔼婷</v>
          </cell>
          <cell r="B685" t="str">
            <v>营业中心/西片区</v>
          </cell>
          <cell r="C685">
            <v>41091</v>
          </cell>
          <cell r="D685">
            <v>41096</v>
          </cell>
          <cell r="E685">
            <v>42735</v>
          </cell>
          <cell r="F685">
            <v>42736</v>
          </cell>
          <cell r="G685">
            <v>42977</v>
          </cell>
          <cell r="H685">
            <v>43100</v>
          </cell>
          <cell r="I685">
            <v>5.9</v>
          </cell>
          <cell r="J685">
            <v>5.92</v>
          </cell>
          <cell r="K685" t="str">
            <v>是</v>
          </cell>
          <cell r="L685">
            <v>5</v>
          </cell>
          <cell r="M685">
            <v>5</v>
          </cell>
          <cell r="S685">
            <v>5</v>
          </cell>
          <cell r="T685">
            <v>0</v>
          </cell>
          <cell r="U685">
            <v>5</v>
          </cell>
          <cell r="V685">
            <v>3</v>
          </cell>
          <cell r="W685">
            <v>3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2</v>
          </cell>
          <cell r="AF685">
            <v>0</v>
          </cell>
          <cell r="AG685">
            <v>0</v>
          </cell>
          <cell r="AH685">
            <v>0</v>
          </cell>
          <cell r="AJ685">
            <v>2</v>
          </cell>
          <cell r="AK685">
            <v>0</v>
          </cell>
          <cell r="AL685">
            <v>8</v>
          </cell>
          <cell r="AM685">
            <v>5</v>
          </cell>
          <cell r="AN685">
            <v>0</v>
          </cell>
        </row>
        <row r="686">
          <cell r="A686" t="str">
            <v>吴银婵</v>
          </cell>
          <cell r="B686" t="str">
            <v>营业中心/西片区</v>
          </cell>
          <cell r="C686">
            <v>40238</v>
          </cell>
          <cell r="D686">
            <v>40238</v>
          </cell>
          <cell r="E686">
            <v>42735</v>
          </cell>
          <cell r="F686">
            <v>42736</v>
          </cell>
          <cell r="G686">
            <v>42977</v>
          </cell>
          <cell r="H686">
            <v>43100</v>
          </cell>
          <cell r="I686">
            <v>8.3000000000000007</v>
          </cell>
          <cell r="J686">
            <v>8.27</v>
          </cell>
          <cell r="K686" t="str">
            <v>是</v>
          </cell>
          <cell r="L686">
            <v>7</v>
          </cell>
          <cell r="M686">
            <v>5</v>
          </cell>
          <cell r="S686">
            <v>5</v>
          </cell>
          <cell r="T686">
            <v>0</v>
          </cell>
          <cell r="U686">
            <v>5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</v>
          </cell>
          <cell r="AF686">
            <v>0</v>
          </cell>
          <cell r="AG686">
            <v>0</v>
          </cell>
          <cell r="AH686">
            <v>0</v>
          </cell>
          <cell r="AJ686">
            <v>5</v>
          </cell>
          <cell r="AK686">
            <v>0</v>
          </cell>
          <cell r="AL686">
            <v>5</v>
          </cell>
          <cell r="AM686">
            <v>5</v>
          </cell>
          <cell r="AN686">
            <v>0</v>
          </cell>
        </row>
        <row r="687">
          <cell r="A687" t="str">
            <v>谭世聪</v>
          </cell>
          <cell r="B687" t="str">
            <v>营业中心/西片区</v>
          </cell>
          <cell r="C687">
            <v>40664</v>
          </cell>
          <cell r="D687">
            <v>41247</v>
          </cell>
          <cell r="E687">
            <v>42735</v>
          </cell>
          <cell r="F687">
            <v>42736</v>
          </cell>
          <cell r="G687">
            <v>42977</v>
          </cell>
          <cell r="H687">
            <v>43100</v>
          </cell>
          <cell r="I687">
            <v>7.1</v>
          </cell>
          <cell r="J687">
            <v>5.5</v>
          </cell>
          <cell r="K687" t="str">
            <v>是</v>
          </cell>
          <cell r="L687">
            <v>6</v>
          </cell>
          <cell r="M687">
            <v>5</v>
          </cell>
          <cell r="S687">
            <v>5</v>
          </cell>
          <cell r="T687">
            <v>0</v>
          </cell>
          <cell r="U687">
            <v>5</v>
          </cell>
          <cell r="V687">
            <v>1</v>
          </cell>
          <cell r="W687">
            <v>1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4</v>
          </cell>
          <cell r="AF687">
            <v>0</v>
          </cell>
          <cell r="AG687">
            <v>0</v>
          </cell>
          <cell r="AH687">
            <v>0</v>
          </cell>
          <cell r="AJ687">
            <v>4</v>
          </cell>
          <cell r="AK687">
            <v>0</v>
          </cell>
          <cell r="AL687">
            <v>6</v>
          </cell>
          <cell r="AM687">
            <v>5</v>
          </cell>
          <cell r="AN687">
            <v>0</v>
          </cell>
        </row>
        <row r="688">
          <cell r="A688" t="str">
            <v>卢沛玲</v>
          </cell>
          <cell r="B688" t="str">
            <v>营业中心/西片区</v>
          </cell>
          <cell r="C688">
            <v>40360</v>
          </cell>
          <cell r="D688">
            <v>41232</v>
          </cell>
          <cell r="E688">
            <v>42735</v>
          </cell>
          <cell r="F688">
            <v>42736</v>
          </cell>
          <cell r="G688">
            <v>42977</v>
          </cell>
          <cell r="H688">
            <v>43100</v>
          </cell>
          <cell r="I688">
            <v>7.9</v>
          </cell>
          <cell r="J688">
            <v>5.55</v>
          </cell>
          <cell r="K688" t="str">
            <v>是</v>
          </cell>
          <cell r="L688">
            <v>7</v>
          </cell>
          <cell r="M688">
            <v>5</v>
          </cell>
          <cell r="S688">
            <v>5</v>
          </cell>
          <cell r="T688">
            <v>0</v>
          </cell>
          <cell r="U688">
            <v>5</v>
          </cell>
          <cell r="V688">
            <v>5</v>
          </cell>
          <cell r="W688">
            <v>5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J688">
            <v>0</v>
          </cell>
          <cell r="AK688">
            <v>0</v>
          </cell>
          <cell r="AL688">
            <v>10</v>
          </cell>
          <cell r="AM688">
            <v>5</v>
          </cell>
          <cell r="AN688">
            <v>0</v>
          </cell>
        </row>
        <row r="689">
          <cell r="A689" t="str">
            <v>梁丽芳</v>
          </cell>
          <cell r="B689" t="str">
            <v>营业中心/西片区</v>
          </cell>
          <cell r="C689">
            <v>42080</v>
          </cell>
          <cell r="D689">
            <v>42080</v>
          </cell>
          <cell r="E689">
            <v>42735</v>
          </cell>
          <cell r="F689">
            <v>42736</v>
          </cell>
          <cell r="G689">
            <v>42977</v>
          </cell>
          <cell r="H689">
            <v>43100</v>
          </cell>
          <cell r="I689">
            <v>3.2</v>
          </cell>
          <cell r="J689">
            <v>3.22</v>
          </cell>
          <cell r="K689" t="str">
            <v>是</v>
          </cell>
          <cell r="L689">
            <v>2</v>
          </cell>
          <cell r="M689">
            <v>5</v>
          </cell>
          <cell r="S689">
            <v>5</v>
          </cell>
          <cell r="T689">
            <v>0</v>
          </cell>
          <cell r="U689">
            <v>4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4</v>
          </cell>
          <cell r="AG689">
            <v>0</v>
          </cell>
          <cell r="AH689">
            <v>0</v>
          </cell>
          <cell r="AJ689">
            <v>4</v>
          </cell>
          <cell r="AK689">
            <v>0</v>
          </cell>
          <cell r="AL689">
            <v>5</v>
          </cell>
          <cell r="AM689">
            <v>5</v>
          </cell>
          <cell r="AN689">
            <v>0</v>
          </cell>
        </row>
        <row r="690">
          <cell r="A690" t="str">
            <v>梁朝伟</v>
          </cell>
          <cell r="B690" t="str">
            <v>营业中心/西片区</v>
          </cell>
          <cell r="C690">
            <v>42153</v>
          </cell>
          <cell r="D690">
            <v>42153</v>
          </cell>
          <cell r="E690">
            <v>42735</v>
          </cell>
          <cell r="F690">
            <v>42736</v>
          </cell>
          <cell r="G690">
            <v>42977</v>
          </cell>
          <cell r="H690">
            <v>43100</v>
          </cell>
          <cell r="I690">
            <v>3</v>
          </cell>
          <cell r="J690">
            <v>3.02</v>
          </cell>
          <cell r="K690" t="str">
            <v>是</v>
          </cell>
          <cell r="L690">
            <v>2</v>
          </cell>
          <cell r="M690">
            <v>5</v>
          </cell>
          <cell r="S690">
            <v>5</v>
          </cell>
          <cell r="T690">
            <v>0</v>
          </cell>
          <cell r="U690">
            <v>3</v>
          </cell>
          <cell r="V690">
            <v>3</v>
          </cell>
          <cell r="W690">
            <v>3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J690">
            <v>0</v>
          </cell>
          <cell r="AK690">
            <v>0</v>
          </cell>
          <cell r="AL690">
            <v>8</v>
          </cell>
          <cell r="AM690">
            <v>5</v>
          </cell>
          <cell r="AN690">
            <v>0</v>
          </cell>
        </row>
        <row r="691">
          <cell r="A691" t="str">
            <v>邓永浩</v>
          </cell>
          <cell r="B691" t="str">
            <v>营业中心/西片区</v>
          </cell>
          <cell r="C691">
            <v>42349</v>
          </cell>
          <cell r="D691">
            <v>42349</v>
          </cell>
          <cell r="E691">
            <v>42735</v>
          </cell>
          <cell r="F691">
            <v>42736</v>
          </cell>
          <cell r="G691">
            <v>42977</v>
          </cell>
          <cell r="H691">
            <v>43100</v>
          </cell>
          <cell r="I691">
            <v>2.5</v>
          </cell>
          <cell r="J691">
            <v>2.48</v>
          </cell>
          <cell r="K691" t="str">
            <v>是</v>
          </cell>
          <cell r="L691">
            <v>2</v>
          </cell>
          <cell r="M691">
            <v>5</v>
          </cell>
          <cell r="S691">
            <v>5</v>
          </cell>
          <cell r="T691">
            <v>0</v>
          </cell>
          <cell r="U691">
            <v>0.3</v>
          </cell>
          <cell r="V691">
            <v>0.3</v>
          </cell>
          <cell r="W691">
            <v>0.3</v>
          </cell>
          <cell r="X691">
            <v>0</v>
          </cell>
          <cell r="Y691">
            <v>0</v>
          </cell>
          <cell r="Z691">
            <v>0</v>
          </cell>
          <cell r="AA691" t="str">
            <v>-</v>
          </cell>
          <cell r="AB691" t="str">
            <v>-</v>
          </cell>
          <cell r="AC691" t="str">
            <v>-</v>
          </cell>
          <cell r="AD691" t="str">
            <v>-</v>
          </cell>
          <cell r="AE691" t="str">
            <v>-</v>
          </cell>
          <cell r="AF691" t="str">
            <v>-</v>
          </cell>
          <cell r="AG691">
            <v>0</v>
          </cell>
          <cell r="AH691">
            <v>0</v>
          </cell>
          <cell r="AJ691">
            <v>0</v>
          </cell>
          <cell r="AK691">
            <v>0</v>
          </cell>
          <cell r="AL691">
            <v>5.3</v>
          </cell>
          <cell r="AM691">
            <v>5</v>
          </cell>
          <cell r="AN691">
            <v>0</v>
          </cell>
        </row>
        <row r="692">
          <cell r="A692" t="str">
            <v>罗盈</v>
          </cell>
          <cell r="B692" t="str">
            <v>营业中心/西片区</v>
          </cell>
          <cell r="C692">
            <v>38777</v>
          </cell>
          <cell r="D692">
            <v>38817</v>
          </cell>
          <cell r="E692">
            <v>42735</v>
          </cell>
          <cell r="F692">
            <v>42736</v>
          </cell>
          <cell r="G692">
            <v>42977</v>
          </cell>
          <cell r="H692">
            <v>43100</v>
          </cell>
          <cell r="I692">
            <v>12.3</v>
          </cell>
          <cell r="J692">
            <v>12.16</v>
          </cell>
          <cell r="K692" t="str">
            <v>是</v>
          </cell>
          <cell r="L692">
            <v>11</v>
          </cell>
          <cell r="M692">
            <v>10</v>
          </cell>
          <cell r="S692">
            <v>10</v>
          </cell>
          <cell r="T692">
            <v>0</v>
          </cell>
          <cell r="U692">
            <v>8.1999999999999993</v>
          </cell>
          <cell r="V692">
            <v>6.1999999999999993</v>
          </cell>
          <cell r="W692">
            <v>6.1999999999999993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2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10</v>
          </cell>
          <cell r="AJ692">
            <v>2</v>
          </cell>
          <cell r="AK692">
            <v>10</v>
          </cell>
          <cell r="AL692">
            <v>16.2</v>
          </cell>
          <cell r="AM692">
            <v>0</v>
          </cell>
          <cell r="AN692">
            <v>0</v>
          </cell>
        </row>
        <row r="693">
          <cell r="A693" t="str">
            <v>邓佩怡</v>
          </cell>
          <cell r="B693" t="str">
            <v>营业中心/西片区</v>
          </cell>
          <cell r="C693">
            <v>40602</v>
          </cell>
          <cell r="D693">
            <v>42276</v>
          </cell>
          <cell r="E693">
            <v>42735</v>
          </cell>
          <cell r="F693">
            <v>42736</v>
          </cell>
          <cell r="G693">
            <v>42977</v>
          </cell>
          <cell r="H693">
            <v>43100</v>
          </cell>
          <cell r="I693">
            <v>7.3</v>
          </cell>
          <cell r="J693">
            <v>2.68</v>
          </cell>
          <cell r="K693" t="str">
            <v>是</v>
          </cell>
          <cell r="L693">
            <v>6</v>
          </cell>
          <cell r="M693">
            <v>5</v>
          </cell>
          <cell r="S693">
            <v>5</v>
          </cell>
          <cell r="T693">
            <v>0</v>
          </cell>
          <cell r="U693">
            <v>1.3</v>
          </cell>
          <cell r="V693">
            <v>-3.7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5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J693">
            <v>5</v>
          </cell>
          <cell r="AK693">
            <v>0</v>
          </cell>
          <cell r="AL693">
            <v>1.2999999999999998</v>
          </cell>
          <cell r="AM693">
            <v>1.3</v>
          </cell>
          <cell r="AN693">
            <v>0</v>
          </cell>
        </row>
        <row r="694">
          <cell r="A694" t="str">
            <v>韩丞哲</v>
          </cell>
          <cell r="B694" t="str">
            <v>营业中心/西片区</v>
          </cell>
          <cell r="C694">
            <v>42272</v>
          </cell>
          <cell r="D694">
            <v>42272</v>
          </cell>
          <cell r="E694">
            <v>42735</v>
          </cell>
          <cell r="F694">
            <v>42736</v>
          </cell>
          <cell r="G694">
            <v>42977</v>
          </cell>
          <cell r="H694">
            <v>43100</v>
          </cell>
          <cell r="I694">
            <v>2.7</v>
          </cell>
          <cell r="J694">
            <v>2.7</v>
          </cell>
          <cell r="K694" t="str">
            <v>是</v>
          </cell>
          <cell r="L694">
            <v>2</v>
          </cell>
          <cell r="M694">
            <v>5</v>
          </cell>
          <cell r="S694">
            <v>5</v>
          </cell>
          <cell r="T694">
            <v>0</v>
          </cell>
          <cell r="U694">
            <v>1.3</v>
          </cell>
          <cell r="V694">
            <v>1.3</v>
          </cell>
          <cell r="W694">
            <v>1.3</v>
          </cell>
          <cell r="X694">
            <v>0</v>
          </cell>
          <cell r="Y694">
            <v>0</v>
          </cell>
          <cell r="Z694">
            <v>0</v>
          </cell>
          <cell r="AA694" t="str">
            <v>-</v>
          </cell>
          <cell r="AB694" t="str">
            <v>-</v>
          </cell>
          <cell r="AC694" t="str">
            <v>-</v>
          </cell>
          <cell r="AD694" t="str">
            <v>-</v>
          </cell>
          <cell r="AE694" t="str">
            <v>-</v>
          </cell>
          <cell r="AF694" t="str">
            <v>-</v>
          </cell>
          <cell r="AG694">
            <v>0</v>
          </cell>
          <cell r="AH694">
            <v>0</v>
          </cell>
          <cell r="AJ694">
            <v>0</v>
          </cell>
          <cell r="AK694">
            <v>0</v>
          </cell>
          <cell r="AL694">
            <v>6.3</v>
          </cell>
          <cell r="AM694">
            <v>5</v>
          </cell>
          <cell r="AN694">
            <v>0</v>
          </cell>
        </row>
        <row r="695">
          <cell r="A695" t="str">
            <v>曾敏</v>
          </cell>
          <cell r="B695" t="str">
            <v>营业中心/西片区</v>
          </cell>
          <cell r="C695">
            <v>41946</v>
          </cell>
          <cell r="D695">
            <v>41946</v>
          </cell>
          <cell r="E695">
            <v>42735</v>
          </cell>
          <cell r="F695">
            <v>42736</v>
          </cell>
          <cell r="G695">
            <v>42977</v>
          </cell>
          <cell r="H695">
            <v>43100</v>
          </cell>
          <cell r="I695">
            <v>3.6</v>
          </cell>
          <cell r="J695">
            <v>3.59</v>
          </cell>
          <cell r="K695" t="str">
            <v>是</v>
          </cell>
          <cell r="L695">
            <v>3</v>
          </cell>
          <cell r="M695">
            <v>5</v>
          </cell>
          <cell r="S695">
            <v>5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 t="str">
            <v>-</v>
          </cell>
          <cell r="AB695" t="str">
            <v>-</v>
          </cell>
          <cell r="AC695" t="str">
            <v>-</v>
          </cell>
          <cell r="AD695" t="str">
            <v>-</v>
          </cell>
          <cell r="AE695" t="str">
            <v>-</v>
          </cell>
          <cell r="AF695" t="str">
            <v>-</v>
          </cell>
          <cell r="AG695">
            <v>0</v>
          </cell>
          <cell r="AH695">
            <v>0</v>
          </cell>
          <cell r="AJ695">
            <v>0</v>
          </cell>
          <cell r="AK695">
            <v>0</v>
          </cell>
          <cell r="AL695">
            <v>5</v>
          </cell>
          <cell r="AM695">
            <v>5</v>
          </cell>
          <cell r="AN695">
            <v>0</v>
          </cell>
        </row>
        <row r="696">
          <cell r="A696" t="str">
            <v>区燕婷</v>
          </cell>
          <cell r="B696" t="str">
            <v>营业中心/西片区</v>
          </cell>
          <cell r="C696">
            <v>39356</v>
          </cell>
          <cell r="D696">
            <v>39370</v>
          </cell>
          <cell r="E696">
            <v>42735</v>
          </cell>
          <cell r="F696">
            <v>42736</v>
          </cell>
          <cell r="G696">
            <v>42977</v>
          </cell>
          <cell r="H696">
            <v>43100</v>
          </cell>
          <cell r="I696">
            <v>10.7</v>
          </cell>
          <cell r="J696">
            <v>10.65</v>
          </cell>
          <cell r="K696" t="str">
            <v>是</v>
          </cell>
          <cell r="L696">
            <v>10</v>
          </cell>
          <cell r="M696">
            <v>10</v>
          </cell>
          <cell r="N696">
            <v>273</v>
          </cell>
          <cell r="O696">
            <v>3.74</v>
          </cell>
          <cell r="P696">
            <v>43009</v>
          </cell>
          <cell r="Q696">
            <v>91</v>
          </cell>
          <cell r="R696">
            <v>2.4900000000000002</v>
          </cell>
          <cell r="S696">
            <v>6.23</v>
          </cell>
          <cell r="T696">
            <v>0</v>
          </cell>
          <cell r="U696">
            <v>5</v>
          </cell>
          <cell r="V696">
            <v>5</v>
          </cell>
          <cell r="W696">
            <v>5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J696">
            <v>0</v>
          </cell>
          <cell r="AK696">
            <v>0</v>
          </cell>
          <cell r="AL696">
            <v>11.23</v>
          </cell>
          <cell r="AM696">
            <v>6.2</v>
          </cell>
          <cell r="AN696">
            <v>0</v>
          </cell>
        </row>
        <row r="697">
          <cell r="A697" t="str">
            <v>聂巧兰</v>
          </cell>
          <cell r="B697" t="str">
            <v>人力资源部</v>
          </cell>
          <cell r="C697">
            <v>41061</v>
          </cell>
          <cell r="D697">
            <v>41716</v>
          </cell>
          <cell r="E697">
            <v>42735</v>
          </cell>
          <cell r="F697">
            <v>42736</v>
          </cell>
          <cell r="G697">
            <v>42977</v>
          </cell>
          <cell r="H697">
            <v>43100</v>
          </cell>
          <cell r="I697">
            <v>6</v>
          </cell>
          <cell r="J697">
            <v>4.22</v>
          </cell>
          <cell r="K697" t="str">
            <v>是</v>
          </cell>
          <cell r="L697">
            <v>5</v>
          </cell>
          <cell r="M697">
            <v>5</v>
          </cell>
          <cell r="S697">
            <v>5</v>
          </cell>
          <cell r="T697">
            <v>0</v>
          </cell>
          <cell r="U697">
            <v>2</v>
          </cell>
          <cell r="V697">
            <v>2</v>
          </cell>
          <cell r="W697">
            <v>2</v>
          </cell>
          <cell r="X697">
            <v>0</v>
          </cell>
          <cell r="Y697">
            <v>0</v>
          </cell>
          <cell r="Z697" t="str">
            <v>-</v>
          </cell>
          <cell r="AA697" t="str">
            <v>-</v>
          </cell>
          <cell r="AB697" t="str">
            <v>-</v>
          </cell>
          <cell r="AC697" t="str">
            <v>-</v>
          </cell>
          <cell r="AD697" t="str">
            <v>-</v>
          </cell>
          <cell r="AE697" t="str">
            <v>-</v>
          </cell>
          <cell r="AF697" t="str">
            <v>-</v>
          </cell>
          <cell r="AG697">
            <v>0</v>
          </cell>
          <cell r="AH697">
            <v>0</v>
          </cell>
          <cell r="AJ697">
            <v>0</v>
          </cell>
          <cell r="AK697">
            <v>0</v>
          </cell>
          <cell r="AL697">
            <v>7</v>
          </cell>
          <cell r="AM697">
            <v>5</v>
          </cell>
          <cell r="AN697">
            <v>0</v>
          </cell>
        </row>
        <row r="698">
          <cell r="A698" t="str">
            <v>蔡杏燕</v>
          </cell>
          <cell r="B698" t="str">
            <v>营业中心/西片区</v>
          </cell>
          <cell r="C698">
            <v>42243</v>
          </cell>
          <cell r="D698">
            <v>42243</v>
          </cell>
          <cell r="E698">
            <v>42735</v>
          </cell>
          <cell r="F698">
            <v>42736</v>
          </cell>
          <cell r="G698">
            <v>42977</v>
          </cell>
          <cell r="H698">
            <v>43100</v>
          </cell>
          <cell r="I698">
            <v>2.8</v>
          </cell>
          <cell r="J698">
            <v>2.78</v>
          </cell>
          <cell r="K698" t="str">
            <v>是</v>
          </cell>
          <cell r="L698">
            <v>2</v>
          </cell>
          <cell r="M698">
            <v>5</v>
          </cell>
          <cell r="S698">
            <v>5</v>
          </cell>
          <cell r="T698">
            <v>0</v>
          </cell>
          <cell r="U698">
            <v>1.7</v>
          </cell>
          <cell r="V698">
            <v>-0.30000000000000004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J698">
            <v>2</v>
          </cell>
          <cell r="AK698">
            <v>0</v>
          </cell>
          <cell r="AL698">
            <v>4.7</v>
          </cell>
          <cell r="AM698">
            <v>4.7</v>
          </cell>
          <cell r="AN698">
            <v>0</v>
          </cell>
        </row>
        <row r="699">
          <cell r="A699" t="str">
            <v>杨娟</v>
          </cell>
          <cell r="B699" t="str">
            <v>营业中心/西片区</v>
          </cell>
          <cell r="C699">
            <v>41730</v>
          </cell>
          <cell r="D699">
            <v>42111</v>
          </cell>
          <cell r="E699">
            <v>42735</v>
          </cell>
          <cell r="F699">
            <v>42736</v>
          </cell>
          <cell r="G699">
            <v>42977</v>
          </cell>
          <cell r="H699">
            <v>43100</v>
          </cell>
          <cell r="I699">
            <v>4.2</v>
          </cell>
          <cell r="J699">
            <v>3.14</v>
          </cell>
          <cell r="K699" t="str">
            <v>是</v>
          </cell>
          <cell r="L699">
            <v>3</v>
          </cell>
          <cell r="M699">
            <v>5</v>
          </cell>
          <cell r="S699">
            <v>5</v>
          </cell>
          <cell r="T699">
            <v>0</v>
          </cell>
          <cell r="U699">
            <v>3.5</v>
          </cell>
          <cell r="V699">
            <v>-2.5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4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2</v>
          </cell>
          <cell r="AG699">
            <v>0</v>
          </cell>
          <cell r="AH699">
            <v>0</v>
          </cell>
          <cell r="AJ699">
            <v>6</v>
          </cell>
          <cell r="AK699">
            <v>0</v>
          </cell>
          <cell r="AL699">
            <v>2.5</v>
          </cell>
          <cell r="AM699">
            <v>2.5</v>
          </cell>
          <cell r="AN699">
            <v>0</v>
          </cell>
        </row>
        <row r="700">
          <cell r="A700" t="str">
            <v>陈佩玲</v>
          </cell>
          <cell r="B700" t="str">
            <v>营业中心/西片区</v>
          </cell>
          <cell r="C700">
            <v>42293</v>
          </cell>
          <cell r="D700">
            <v>42293</v>
          </cell>
          <cell r="E700">
            <v>42735</v>
          </cell>
          <cell r="F700">
            <v>42736</v>
          </cell>
          <cell r="G700">
            <v>42977</v>
          </cell>
          <cell r="H700">
            <v>43100</v>
          </cell>
          <cell r="I700">
            <v>2.6</v>
          </cell>
          <cell r="J700">
            <v>2.64</v>
          </cell>
          <cell r="K700" t="str">
            <v>是</v>
          </cell>
          <cell r="L700">
            <v>2</v>
          </cell>
          <cell r="M700">
            <v>5</v>
          </cell>
          <cell r="S700">
            <v>5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J700">
            <v>0</v>
          </cell>
          <cell r="AK700">
            <v>0</v>
          </cell>
          <cell r="AL700">
            <v>5</v>
          </cell>
          <cell r="AM700">
            <v>5</v>
          </cell>
          <cell r="AN700">
            <v>0</v>
          </cell>
        </row>
        <row r="701">
          <cell r="A701" t="str">
            <v>周光峰</v>
          </cell>
          <cell r="B701" t="str">
            <v>营业中心/西片区</v>
          </cell>
          <cell r="C701">
            <v>41743</v>
          </cell>
          <cell r="D701">
            <v>41743</v>
          </cell>
          <cell r="E701">
            <v>42735</v>
          </cell>
          <cell r="F701">
            <v>42736</v>
          </cell>
          <cell r="G701">
            <v>42977</v>
          </cell>
          <cell r="H701">
            <v>43100</v>
          </cell>
          <cell r="I701">
            <v>4.0999999999999996</v>
          </cell>
          <cell r="J701">
            <v>4.1500000000000004</v>
          </cell>
          <cell r="K701" t="str">
            <v>是</v>
          </cell>
          <cell r="L701">
            <v>3</v>
          </cell>
          <cell r="M701">
            <v>5</v>
          </cell>
          <cell r="S701">
            <v>5</v>
          </cell>
          <cell r="T701">
            <v>0</v>
          </cell>
          <cell r="U701">
            <v>5</v>
          </cell>
          <cell r="V701">
            <v>5</v>
          </cell>
          <cell r="W701">
            <v>5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J701">
            <v>0</v>
          </cell>
          <cell r="AK701">
            <v>0</v>
          </cell>
          <cell r="AL701">
            <v>10</v>
          </cell>
          <cell r="AM701">
            <v>5</v>
          </cell>
          <cell r="AN701">
            <v>0</v>
          </cell>
        </row>
        <row r="702">
          <cell r="A702" t="str">
            <v>苏旺娣</v>
          </cell>
          <cell r="B702" t="str">
            <v>营业中心/西片区</v>
          </cell>
          <cell r="C702">
            <v>40952</v>
          </cell>
          <cell r="D702">
            <v>40952</v>
          </cell>
          <cell r="E702">
            <v>42735</v>
          </cell>
          <cell r="F702">
            <v>42736</v>
          </cell>
          <cell r="G702">
            <v>42977</v>
          </cell>
          <cell r="H702">
            <v>43100</v>
          </cell>
          <cell r="I702">
            <v>6.3</v>
          </cell>
          <cell r="J702">
            <v>6.31</v>
          </cell>
          <cell r="K702" t="str">
            <v>是</v>
          </cell>
          <cell r="L702">
            <v>5</v>
          </cell>
          <cell r="M702">
            <v>5</v>
          </cell>
          <cell r="S702">
            <v>5</v>
          </cell>
          <cell r="T702">
            <v>0</v>
          </cell>
          <cell r="U702">
            <v>5</v>
          </cell>
          <cell r="V702">
            <v>1</v>
          </cell>
          <cell r="W702">
            <v>1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4</v>
          </cell>
          <cell r="AF702">
            <v>0</v>
          </cell>
          <cell r="AG702">
            <v>0</v>
          </cell>
          <cell r="AH702">
            <v>0</v>
          </cell>
          <cell r="AJ702">
            <v>4</v>
          </cell>
          <cell r="AK702">
            <v>0</v>
          </cell>
          <cell r="AL702">
            <v>6</v>
          </cell>
          <cell r="AM702">
            <v>5</v>
          </cell>
          <cell r="AN702">
            <v>0</v>
          </cell>
        </row>
        <row r="703">
          <cell r="A703" t="str">
            <v>陈绿纯</v>
          </cell>
          <cell r="B703" t="str">
            <v>营业中心/西片区</v>
          </cell>
          <cell r="C703">
            <v>39539</v>
          </cell>
          <cell r="D703">
            <v>39539</v>
          </cell>
          <cell r="E703">
            <v>42735</v>
          </cell>
          <cell r="F703">
            <v>42736</v>
          </cell>
          <cell r="G703">
            <v>42977</v>
          </cell>
          <cell r="H703">
            <v>43100</v>
          </cell>
          <cell r="I703">
            <v>10.199999999999999</v>
          </cell>
          <cell r="J703">
            <v>10.18</v>
          </cell>
          <cell r="K703" t="str">
            <v>是</v>
          </cell>
          <cell r="L703">
            <v>9</v>
          </cell>
          <cell r="M703">
            <v>5</v>
          </cell>
          <cell r="S703">
            <v>5</v>
          </cell>
          <cell r="T703">
            <v>0</v>
          </cell>
          <cell r="U703">
            <v>4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4</v>
          </cell>
          <cell r="AH703">
            <v>0</v>
          </cell>
          <cell r="AJ703">
            <v>4</v>
          </cell>
          <cell r="AK703">
            <v>0</v>
          </cell>
          <cell r="AL703">
            <v>5</v>
          </cell>
          <cell r="AM703">
            <v>5</v>
          </cell>
          <cell r="AN703">
            <v>0</v>
          </cell>
        </row>
        <row r="704">
          <cell r="A704" t="str">
            <v>吕凤萍</v>
          </cell>
          <cell r="B704" t="str">
            <v>人力资源部</v>
          </cell>
          <cell r="C704">
            <v>40598</v>
          </cell>
          <cell r="D704">
            <v>40598</v>
          </cell>
          <cell r="E704">
            <v>42735</v>
          </cell>
          <cell r="F704">
            <v>42736</v>
          </cell>
          <cell r="G704">
            <v>42977</v>
          </cell>
          <cell r="H704">
            <v>43100</v>
          </cell>
          <cell r="I704">
            <v>7.3</v>
          </cell>
          <cell r="J704">
            <v>7.28</v>
          </cell>
          <cell r="K704" t="str">
            <v>是</v>
          </cell>
          <cell r="L704">
            <v>6</v>
          </cell>
          <cell r="M704">
            <v>5</v>
          </cell>
          <cell r="S704">
            <v>5</v>
          </cell>
          <cell r="T704">
            <v>0</v>
          </cell>
          <cell r="U704">
            <v>2</v>
          </cell>
          <cell r="V704">
            <v>2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J704">
            <v>0</v>
          </cell>
          <cell r="AK704">
            <v>0</v>
          </cell>
          <cell r="AL704">
            <v>7</v>
          </cell>
          <cell r="AM704">
            <v>5</v>
          </cell>
          <cell r="AN704">
            <v>0</v>
          </cell>
        </row>
        <row r="705">
          <cell r="A705" t="str">
            <v>袁泳芝</v>
          </cell>
          <cell r="B705" t="str">
            <v>小榄移网销售公司</v>
          </cell>
          <cell r="C705">
            <v>41995</v>
          </cell>
          <cell r="D705">
            <v>41995</v>
          </cell>
          <cell r="E705">
            <v>42735</v>
          </cell>
          <cell r="F705">
            <v>42736</v>
          </cell>
          <cell r="G705">
            <v>42977</v>
          </cell>
          <cell r="H705">
            <v>43100</v>
          </cell>
          <cell r="I705">
            <v>3.5</v>
          </cell>
          <cell r="J705">
            <v>3.45</v>
          </cell>
          <cell r="K705" t="str">
            <v>是</v>
          </cell>
          <cell r="L705">
            <v>3</v>
          </cell>
          <cell r="M705">
            <v>5</v>
          </cell>
          <cell r="S705">
            <v>5</v>
          </cell>
          <cell r="T705">
            <v>0</v>
          </cell>
          <cell r="U705">
            <v>5</v>
          </cell>
          <cell r="V705">
            <v>5</v>
          </cell>
          <cell r="W705">
            <v>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 t="str">
            <v>-</v>
          </cell>
          <cell r="AE705" t="str">
            <v>-</v>
          </cell>
          <cell r="AF705" t="str">
            <v>-</v>
          </cell>
          <cell r="AG705">
            <v>0</v>
          </cell>
          <cell r="AH705">
            <v>0</v>
          </cell>
          <cell r="AJ705">
            <v>0</v>
          </cell>
          <cell r="AK705">
            <v>0</v>
          </cell>
          <cell r="AL705">
            <v>10</v>
          </cell>
          <cell r="AM705">
            <v>5</v>
          </cell>
          <cell r="AN705">
            <v>0</v>
          </cell>
        </row>
        <row r="706">
          <cell r="A706" t="str">
            <v>谭鸿彬</v>
          </cell>
          <cell r="B706" t="str">
            <v>营业中心/西片区</v>
          </cell>
          <cell r="C706">
            <v>42354</v>
          </cell>
          <cell r="D706">
            <v>42354</v>
          </cell>
          <cell r="E706">
            <v>42735</v>
          </cell>
          <cell r="F706">
            <v>42736</v>
          </cell>
          <cell r="G706">
            <v>42977</v>
          </cell>
          <cell r="H706">
            <v>43100</v>
          </cell>
          <cell r="I706">
            <v>2.5</v>
          </cell>
          <cell r="J706">
            <v>2.4700000000000002</v>
          </cell>
          <cell r="K706" t="str">
            <v>是</v>
          </cell>
          <cell r="L706">
            <v>2</v>
          </cell>
          <cell r="M706">
            <v>5</v>
          </cell>
          <cell r="S706">
            <v>5</v>
          </cell>
          <cell r="T706">
            <v>0</v>
          </cell>
          <cell r="U706">
            <v>0.2</v>
          </cell>
          <cell r="V706">
            <v>0.2</v>
          </cell>
          <cell r="W706">
            <v>0.2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 t="str">
            <v>-</v>
          </cell>
          <cell r="AD706" t="str">
            <v>-</v>
          </cell>
          <cell r="AE706" t="str">
            <v>-</v>
          </cell>
          <cell r="AF706" t="str">
            <v>-</v>
          </cell>
          <cell r="AG706">
            <v>0</v>
          </cell>
          <cell r="AH706">
            <v>0</v>
          </cell>
          <cell r="AJ706">
            <v>0</v>
          </cell>
          <cell r="AK706">
            <v>0</v>
          </cell>
          <cell r="AL706">
            <v>5.2</v>
          </cell>
          <cell r="AM706">
            <v>5</v>
          </cell>
          <cell r="AN706">
            <v>0</v>
          </cell>
        </row>
        <row r="707">
          <cell r="A707" t="str">
            <v>黄惠连</v>
          </cell>
          <cell r="B707" t="str">
            <v>横栏移网销售公司</v>
          </cell>
          <cell r="C707">
            <v>41158</v>
          </cell>
          <cell r="D707">
            <v>41158</v>
          </cell>
          <cell r="E707">
            <v>42735</v>
          </cell>
          <cell r="F707">
            <v>42736</v>
          </cell>
          <cell r="G707">
            <v>42977</v>
          </cell>
          <cell r="H707">
            <v>43100</v>
          </cell>
          <cell r="I707">
            <v>5.7</v>
          </cell>
          <cell r="J707">
            <v>5.75</v>
          </cell>
          <cell r="K707" t="str">
            <v>是</v>
          </cell>
          <cell r="L707">
            <v>5</v>
          </cell>
          <cell r="M707">
            <v>5</v>
          </cell>
          <cell r="S707">
            <v>5</v>
          </cell>
          <cell r="T707">
            <v>0</v>
          </cell>
          <cell r="U707">
            <v>5</v>
          </cell>
          <cell r="V707">
            <v>-1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2</v>
          </cell>
          <cell r="AE707">
            <v>2</v>
          </cell>
          <cell r="AF707">
            <v>0</v>
          </cell>
          <cell r="AG707">
            <v>2</v>
          </cell>
          <cell r="AH707">
            <v>0</v>
          </cell>
          <cell r="AJ707">
            <v>6</v>
          </cell>
          <cell r="AK707">
            <v>0</v>
          </cell>
          <cell r="AL707">
            <v>4</v>
          </cell>
          <cell r="AM707">
            <v>4</v>
          </cell>
          <cell r="AN707">
            <v>0</v>
          </cell>
        </row>
        <row r="708">
          <cell r="A708" t="str">
            <v>梁展涛</v>
          </cell>
          <cell r="B708" t="str">
            <v>横栏移网销售公司</v>
          </cell>
          <cell r="C708">
            <v>41989</v>
          </cell>
          <cell r="D708">
            <v>41989</v>
          </cell>
          <cell r="E708">
            <v>42735</v>
          </cell>
          <cell r="F708">
            <v>42736</v>
          </cell>
          <cell r="G708">
            <v>42977</v>
          </cell>
          <cell r="H708">
            <v>43100</v>
          </cell>
          <cell r="I708">
            <v>3.5</v>
          </cell>
          <cell r="J708">
            <v>3.47</v>
          </cell>
          <cell r="K708" t="str">
            <v>是</v>
          </cell>
          <cell r="L708">
            <v>3</v>
          </cell>
          <cell r="M708">
            <v>5</v>
          </cell>
          <cell r="S708">
            <v>5</v>
          </cell>
          <cell r="T708">
            <v>0</v>
          </cell>
          <cell r="U708">
            <v>5</v>
          </cell>
          <cell r="V708">
            <v>-2</v>
          </cell>
          <cell r="W708">
            <v>0</v>
          </cell>
          <cell r="X708">
            <v>0</v>
          </cell>
          <cell r="Y708">
            <v>0</v>
          </cell>
          <cell r="Z708">
            <v>7</v>
          </cell>
          <cell r="AA708" t="str">
            <v>-</v>
          </cell>
          <cell r="AB708" t="str">
            <v>-</v>
          </cell>
          <cell r="AC708" t="str">
            <v>-</v>
          </cell>
          <cell r="AD708" t="str">
            <v>-</v>
          </cell>
          <cell r="AE708" t="str">
            <v>-</v>
          </cell>
          <cell r="AF708" t="str">
            <v>-</v>
          </cell>
          <cell r="AG708">
            <v>0</v>
          </cell>
          <cell r="AH708">
            <v>0</v>
          </cell>
          <cell r="AJ708">
            <v>7</v>
          </cell>
          <cell r="AK708">
            <v>0</v>
          </cell>
          <cell r="AL708">
            <v>3</v>
          </cell>
          <cell r="AM708">
            <v>3</v>
          </cell>
          <cell r="AN708">
            <v>0</v>
          </cell>
        </row>
        <row r="709">
          <cell r="A709" t="str">
            <v>麦志强</v>
          </cell>
          <cell r="B709" t="str">
            <v>北部家庭互联网营服公司</v>
          </cell>
          <cell r="C709">
            <v>41992</v>
          </cell>
          <cell r="D709">
            <v>41992</v>
          </cell>
          <cell r="E709">
            <v>42735</v>
          </cell>
          <cell r="F709">
            <v>42736</v>
          </cell>
          <cell r="G709">
            <v>42977</v>
          </cell>
          <cell r="H709">
            <v>43100</v>
          </cell>
          <cell r="I709">
            <v>3.5</v>
          </cell>
          <cell r="J709">
            <v>3.46</v>
          </cell>
          <cell r="K709" t="str">
            <v>是</v>
          </cell>
          <cell r="L709">
            <v>3</v>
          </cell>
          <cell r="M709">
            <v>5</v>
          </cell>
          <cell r="S709">
            <v>5</v>
          </cell>
          <cell r="T709">
            <v>0</v>
          </cell>
          <cell r="U709">
            <v>5</v>
          </cell>
          <cell r="V709">
            <v>-2</v>
          </cell>
          <cell r="W709">
            <v>0</v>
          </cell>
          <cell r="X709">
            <v>0</v>
          </cell>
          <cell r="Y709">
            <v>0</v>
          </cell>
          <cell r="Z709">
            <v>7</v>
          </cell>
          <cell r="AA709" t="str">
            <v>-</v>
          </cell>
          <cell r="AB709" t="str">
            <v>-</v>
          </cell>
          <cell r="AC709" t="str">
            <v>-</v>
          </cell>
          <cell r="AD709" t="str">
            <v>-</v>
          </cell>
          <cell r="AE709" t="str">
            <v>-</v>
          </cell>
          <cell r="AF709" t="str">
            <v>-</v>
          </cell>
          <cell r="AG709">
            <v>0</v>
          </cell>
          <cell r="AH709">
            <v>0</v>
          </cell>
          <cell r="AJ709">
            <v>7</v>
          </cell>
          <cell r="AK709">
            <v>0</v>
          </cell>
          <cell r="AL709">
            <v>3</v>
          </cell>
          <cell r="AM709">
            <v>3</v>
          </cell>
          <cell r="AN709">
            <v>0</v>
          </cell>
        </row>
        <row r="710">
          <cell r="A710" t="str">
            <v>梁子盛</v>
          </cell>
          <cell r="B710" t="str">
            <v>营业中心/西片区</v>
          </cell>
          <cell r="C710">
            <v>42293</v>
          </cell>
          <cell r="D710">
            <v>42293</v>
          </cell>
          <cell r="E710">
            <v>42735</v>
          </cell>
          <cell r="F710">
            <v>42736</v>
          </cell>
          <cell r="G710">
            <v>42977</v>
          </cell>
          <cell r="H710">
            <v>43100</v>
          </cell>
          <cell r="I710">
            <v>2.6</v>
          </cell>
          <cell r="J710">
            <v>2.64</v>
          </cell>
          <cell r="K710" t="str">
            <v>是</v>
          </cell>
          <cell r="L710">
            <v>2</v>
          </cell>
          <cell r="M710">
            <v>5</v>
          </cell>
          <cell r="S710">
            <v>5</v>
          </cell>
          <cell r="T710">
            <v>0</v>
          </cell>
          <cell r="U710">
            <v>1</v>
          </cell>
          <cell r="V710">
            <v>-1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</v>
          </cell>
          <cell r="AF710">
            <v>0</v>
          </cell>
          <cell r="AG710">
            <v>0</v>
          </cell>
          <cell r="AH710">
            <v>0</v>
          </cell>
          <cell r="AJ710">
            <v>2</v>
          </cell>
          <cell r="AK710">
            <v>0</v>
          </cell>
          <cell r="AL710">
            <v>4</v>
          </cell>
          <cell r="AM710">
            <v>4</v>
          </cell>
          <cell r="AN710">
            <v>0</v>
          </cell>
        </row>
        <row r="711">
          <cell r="A711" t="str">
            <v>叶笑梅</v>
          </cell>
          <cell r="B711" t="str">
            <v>营业中心/西片区</v>
          </cell>
          <cell r="C711">
            <v>37135</v>
          </cell>
          <cell r="D711">
            <v>37839</v>
          </cell>
          <cell r="E711">
            <v>42735</v>
          </cell>
          <cell r="F711">
            <v>42736</v>
          </cell>
          <cell r="G711">
            <v>42977</v>
          </cell>
          <cell r="H711">
            <v>43100</v>
          </cell>
          <cell r="I711">
            <v>16.8</v>
          </cell>
          <cell r="J711">
            <v>14.84</v>
          </cell>
          <cell r="K711" t="str">
            <v>是</v>
          </cell>
          <cell r="L711">
            <v>16</v>
          </cell>
          <cell r="M711">
            <v>10</v>
          </cell>
          <cell r="S711">
            <v>10</v>
          </cell>
          <cell r="T711">
            <v>0</v>
          </cell>
          <cell r="U711">
            <v>10</v>
          </cell>
          <cell r="V711">
            <v>7</v>
          </cell>
          <cell r="W711">
            <v>7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3</v>
          </cell>
          <cell r="AF711">
            <v>0</v>
          </cell>
          <cell r="AG711">
            <v>0</v>
          </cell>
          <cell r="AH711">
            <v>0</v>
          </cell>
          <cell r="AJ711">
            <v>3</v>
          </cell>
          <cell r="AK711">
            <v>0</v>
          </cell>
          <cell r="AL711">
            <v>17</v>
          </cell>
          <cell r="AM711">
            <v>10</v>
          </cell>
          <cell r="AN711">
            <v>0</v>
          </cell>
        </row>
        <row r="712">
          <cell r="A712" t="str">
            <v>梁杏恩</v>
          </cell>
          <cell r="B712" t="str">
            <v>营业中心/西片区</v>
          </cell>
          <cell r="C712">
            <v>41031</v>
          </cell>
          <cell r="D712">
            <v>41031</v>
          </cell>
          <cell r="E712">
            <v>42735</v>
          </cell>
          <cell r="F712">
            <v>42736</v>
          </cell>
          <cell r="G712">
            <v>42977</v>
          </cell>
          <cell r="H712">
            <v>43100</v>
          </cell>
          <cell r="I712">
            <v>6.1</v>
          </cell>
          <cell r="J712">
            <v>6.1</v>
          </cell>
          <cell r="K712" t="str">
            <v>是</v>
          </cell>
          <cell r="L712">
            <v>5</v>
          </cell>
          <cell r="M712">
            <v>5</v>
          </cell>
          <cell r="S712">
            <v>5</v>
          </cell>
          <cell r="T712">
            <v>0</v>
          </cell>
          <cell r="U712">
            <v>5</v>
          </cell>
          <cell r="V712">
            <v>5</v>
          </cell>
          <cell r="W712">
            <v>5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J712">
            <v>0</v>
          </cell>
          <cell r="AK712">
            <v>0</v>
          </cell>
          <cell r="AL712">
            <v>10</v>
          </cell>
          <cell r="AM712">
            <v>5</v>
          </cell>
          <cell r="AN712">
            <v>0</v>
          </cell>
        </row>
        <row r="713">
          <cell r="A713" t="str">
            <v>吴芷晴</v>
          </cell>
          <cell r="B713" t="str">
            <v>营业中心/西片区</v>
          </cell>
          <cell r="C713">
            <v>41306</v>
          </cell>
          <cell r="D713">
            <v>41664</v>
          </cell>
          <cell r="E713">
            <v>42735</v>
          </cell>
          <cell r="F713">
            <v>42736</v>
          </cell>
          <cell r="G713">
            <v>42977</v>
          </cell>
          <cell r="H713">
            <v>43100</v>
          </cell>
          <cell r="I713">
            <v>5.3</v>
          </cell>
          <cell r="J713">
            <v>4.3600000000000003</v>
          </cell>
          <cell r="K713" t="str">
            <v>是</v>
          </cell>
          <cell r="L713">
            <v>4</v>
          </cell>
          <cell r="M713">
            <v>5</v>
          </cell>
          <cell r="S713">
            <v>5</v>
          </cell>
          <cell r="T713">
            <v>0</v>
          </cell>
          <cell r="U713">
            <v>5</v>
          </cell>
          <cell r="V713">
            <v>5</v>
          </cell>
          <cell r="W713">
            <v>5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J713">
            <v>0</v>
          </cell>
          <cell r="AK713">
            <v>0</v>
          </cell>
          <cell r="AL713">
            <v>10</v>
          </cell>
          <cell r="AM713">
            <v>5</v>
          </cell>
          <cell r="AN713">
            <v>0</v>
          </cell>
        </row>
        <row r="714">
          <cell r="A714" t="str">
            <v>周洁仪</v>
          </cell>
          <cell r="B714" t="str">
            <v>营业中心/西片区</v>
          </cell>
          <cell r="C714">
            <v>41467</v>
          </cell>
          <cell r="D714">
            <v>41976</v>
          </cell>
          <cell r="E714">
            <v>42735</v>
          </cell>
          <cell r="F714">
            <v>42736</v>
          </cell>
          <cell r="G714">
            <v>42977</v>
          </cell>
          <cell r="H714">
            <v>43100</v>
          </cell>
          <cell r="I714">
            <v>4.9000000000000004</v>
          </cell>
          <cell r="J714">
            <v>3.51</v>
          </cell>
          <cell r="K714" t="str">
            <v>是</v>
          </cell>
          <cell r="L714">
            <v>4</v>
          </cell>
          <cell r="M714">
            <v>5</v>
          </cell>
          <cell r="S714">
            <v>5</v>
          </cell>
          <cell r="T714">
            <v>0</v>
          </cell>
          <cell r="U714">
            <v>2</v>
          </cell>
          <cell r="V714">
            <v>2</v>
          </cell>
          <cell r="W714">
            <v>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J714">
            <v>0</v>
          </cell>
          <cell r="AK714">
            <v>0</v>
          </cell>
          <cell r="AL714">
            <v>7</v>
          </cell>
          <cell r="AM714">
            <v>5</v>
          </cell>
          <cell r="AN714">
            <v>0</v>
          </cell>
        </row>
        <row r="715">
          <cell r="A715" t="str">
            <v>陈志伟</v>
          </cell>
          <cell r="B715" t="str">
            <v>网络运行维护部</v>
          </cell>
          <cell r="C715">
            <v>41821</v>
          </cell>
          <cell r="D715">
            <v>42368</v>
          </cell>
          <cell r="E715">
            <v>42735</v>
          </cell>
          <cell r="F715">
            <v>42736</v>
          </cell>
          <cell r="G715">
            <v>42977</v>
          </cell>
          <cell r="H715">
            <v>43100</v>
          </cell>
          <cell r="I715">
            <v>3.9</v>
          </cell>
          <cell r="J715">
            <v>2.4300000000000002</v>
          </cell>
          <cell r="K715" t="str">
            <v>是</v>
          </cell>
          <cell r="L715">
            <v>3</v>
          </cell>
          <cell r="M715">
            <v>5</v>
          </cell>
          <cell r="S715">
            <v>5</v>
          </cell>
          <cell r="T715">
            <v>0</v>
          </cell>
          <cell r="U715">
            <v>0</v>
          </cell>
          <cell r="V715">
            <v>-5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5</v>
          </cell>
          <cell r="AF715">
            <v>0</v>
          </cell>
          <cell r="AG715">
            <v>0</v>
          </cell>
          <cell r="AH715">
            <v>0</v>
          </cell>
          <cell r="AJ715">
            <v>5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</row>
        <row r="716">
          <cell r="A716" t="str">
            <v>邓俊华</v>
          </cell>
          <cell r="B716" t="str">
            <v>古镇移网销售公司</v>
          </cell>
          <cell r="C716">
            <v>42112</v>
          </cell>
          <cell r="D716">
            <v>42112</v>
          </cell>
          <cell r="E716">
            <v>42735</v>
          </cell>
          <cell r="F716">
            <v>42736</v>
          </cell>
          <cell r="G716">
            <v>42977</v>
          </cell>
          <cell r="H716">
            <v>43100</v>
          </cell>
          <cell r="I716">
            <v>3.1</v>
          </cell>
          <cell r="J716">
            <v>3.13</v>
          </cell>
          <cell r="K716" t="str">
            <v>是</v>
          </cell>
          <cell r="L716">
            <v>2</v>
          </cell>
          <cell r="M716">
            <v>5</v>
          </cell>
          <cell r="S716">
            <v>5</v>
          </cell>
          <cell r="T716">
            <v>0</v>
          </cell>
          <cell r="U716">
            <v>3.5</v>
          </cell>
          <cell r="V716">
            <v>-0.5</v>
          </cell>
          <cell r="W716">
            <v>0</v>
          </cell>
          <cell r="X716">
            <v>4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J716">
            <v>4</v>
          </cell>
          <cell r="AK716">
            <v>0</v>
          </cell>
          <cell r="AL716">
            <v>4.5</v>
          </cell>
          <cell r="AM716">
            <v>4.5</v>
          </cell>
          <cell r="AN716">
            <v>0</v>
          </cell>
        </row>
        <row r="717">
          <cell r="A717" t="str">
            <v>梁浩康</v>
          </cell>
          <cell r="B717" t="str">
            <v>横栏移网销售公司</v>
          </cell>
          <cell r="C717">
            <v>41533</v>
          </cell>
          <cell r="D717">
            <v>41790</v>
          </cell>
          <cell r="E717">
            <v>42735</v>
          </cell>
          <cell r="F717">
            <v>42736</v>
          </cell>
          <cell r="G717">
            <v>42977</v>
          </cell>
          <cell r="H717">
            <v>43100</v>
          </cell>
          <cell r="I717">
            <v>4.7</v>
          </cell>
          <cell r="J717">
            <v>4.0199999999999996</v>
          </cell>
          <cell r="K717" t="str">
            <v>是</v>
          </cell>
          <cell r="L717">
            <v>4</v>
          </cell>
          <cell r="M717">
            <v>5</v>
          </cell>
          <cell r="S717">
            <v>5</v>
          </cell>
          <cell r="T717">
            <v>0</v>
          </cell>
          <cell r="U717">
            <v>3</v>
          </cell>
          <cell r="V717">
            <v>1</v>
          </cell>
          <cell r="W717">
            <v>1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2</v>
          </cell>
          <cell r="AF717">
            <v>0</v>
          </cell>
          <cell r="AG717">
            <v>0</v>
          </cell>
          <cell r="AH717">
            <v>0</v>
          </cell>
          <cell r="AJ717">
            <v>2</v>
          </cell>
          <cell r="AK717">
            <v>0</v>
          </cell>
          <cell r="AL717">
            <v>6</v>
          </cell>
          <cell r="AM717">
            <v>5</v>
          </cell>
          <cell r="AN717">
            <v>0</v>
          </cell>
        </row>
        <row r="718">
          <cell r="A718" t="str">
            <v>梁健</v>
          </cell>
          <cell r="B718" t="str">
            <v>存量经营与大数据挖掘中心</v>
          </cell>
          <cell r="C718">
            <v>42307</v>
          </cell>
          <cell r="D718">
            <v>42307</v>
          </cell>
          <cell r="E718">
            <v>42735</v>
          </cell>
          <cell r="F718">
            <v>42736</v>
          </cell>
          <cell r="G718">
            <v>42977</v>
          </cell>
          <cell r="H718">
            <v>43100</v>
          </cell>
          <cell r="I718">
            <v>2.6</v>
          </cell>
          <cell r="J718">
            <v>2.6</v>
          </cell>
          <cell r="K718" t="str">
            <v>是</v>
          </cell>
          <cell r="L718">
            <v>2</v>
          </cell>
          <cell r="M718">
            <v>5</v>
          </cell>
          <cell r="S718">
            <v>5</v>
          </cell>
          <cell r="T718">
            <v>0</v>
          </cell>
          <cell r="U718">
            <v>0.9</v>
          </cell>
          <cell r="V718">
            <v>0.9</v>
          </cell>
          <cell r="W718">
            <v>0.9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J718">
            <v>0</v>
          </cell>
          <cell r="AK718">
            <v>0</v>
          </cell>
          <cell r="AL718">
            <v>5.9</v>
          </cell>
          <cell r="AM718">
            <v>5</v>
          </cell>
          <cell r="AN718">
            <v>0</v>
          </cell>
        </row>
        <row r="719">
          <cell r="A719" t="str">
            <v>魏素贞</v>
          </cell>
          <cell r="B719" t="str">
            <v>营业中心/中片区</v>
          </cell>
          <cell r="C719">
            <v>35977</v>
          </cell>
          <cell r="D719">
            <v>37907</v>
          </cell>
          <cell r="E719">
            <v>42735</v>
          </cell>
          <cell r="F719">
            <v>42736</v>
          </cell>
          <cell r="G719">
            <v>42977</v>
          </cell>
          <cell r="H719">
            <v>43100</v>
          </cell>
          <cell r="I719">
            <v>19.899999999999999</v>
          </cell>
          <cell r="J719">
            <v>14.65</v>
          </cell>
          <cell r="K719" t="str">
            <v>是</v>
          </cell>
          <cell r="L719">
            <v>19</v>
          </cell>
          <cell r="M719">
            <v>10</v>
          </cell>
          <cell r="S719">
            <v>10</v>
          </cell>
          <cell r="T719">
            <v>0</v>
          </cell>
          <cell r="U719">
            <v>10</v>
          </cell>
          <cell r="V719">
            <v>-4</v>
          </cell>
          <cell r="W719">
            <v>0</v>
          </cell>
          <cell r="X719">
            <v>3</v>
          </cell>
          <cell r="Y719">
            <v>0</v>
          </cell>
          <cell r="Z719">
            <v>0</v>
          </cell>
          <cell r="AA719">
            <v>2</v>
          </cell>
          <cell r="AB719">
            <v>0</v>
          </cell>
          <cell r="AC719">
            <v>0</v>
          </cell>
          <cell r="AD719">
            <v>2</v>
          </cell>
          <cell r="AE719">
            <v>6</v>
          </cell>
          <cell r="AF719">
            <v>0</v>
          </cell>
          <cell r="AG719">
            <v>1</v>
          </cell>
          <cell r="AH719">
            <v>0</v>
          </cell>
          <cell r="AJ719">
            <v>14</v>
          </cell>
          <cell r="AK719">
            <v>0</v>
          </cell>
          <cell r="AL719">
            <v>6</v>
          </cell>
          <cell r="AM719">
            <v>6</v>
          </cell>
          <cell r="AN719">
            <v>0</v>
          </cell>
        </row>
        <row r="720">
          <cell r="A720" t="str">
            <v>覃超杰</v>
          </cell>
          <cell r="B720" t="str">
            <v>营业中心/中片区</v>
          </cell>
          <cell r="C720">
            <v>42132</v>
          </cell>
          <cell r="D720">
            <v>42132</v>
          </cell>
          <cell r="E720">
            <v>42735</v>
          </cell>
          <cell r="F720">
            <v>42736</v>
          </cell>
          <cell r="G720">
            <v>42977</v>
          </cell>
          <cell r="H720">
            <v>43100</v>
          </cell>
          <cell r="I720">
            <v>3.1</v>
          </cell>
          <cell r="J720">
            <v>3.08</v>
          </cell>
          <cell r="K720" t="str">
            <v>是</v>
          </cell>
          <cell r="L720">
            <v>2</v>
          </cell>
          <cell r="M720">
            <v>5</v>
          </cell>
          <cell r="S720">
            <v>5</v>
          </cell>
          <cell r="T720">
            <v>0</v>
          </cell>
          <cell r="U720">
            <v>1.3</v>
          </cell>
          <cell r="V720">
            <v>0.30000000000000004</v>
          </cell>
          <cell r="W720">
            <v>0.30000000000000004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1</v>
          </cell>
          <cell r="AF720">
            <v>0</v>
          </cell>
          <cell r="AG720">
            <v>0</v>
          </cell>
          <cell r="AH720">
            <v>0</v>
          </cell>
          <cell r="AJ720">
            <v>1</v>
          </cell>
          <cell r="AK720">
            <v>0</v>
          </cell>
          <cell r="AL720">
            <v>5.3</v>
          </cell>
          <cell r="AM720">
            <v>5</v>
          </cell>
          <cell r="AN720">
            <v>0</v>
          </cell>
        </row>
        <row r="721">
          <cell r="A721" t="str">
            <v>何东海</v>
          </cell>
          <cell r="B721" t="str">
            <v>营业中心/中片区</v>
          </cell>
          <cell r="C721">
            <v>40391</v>
          </cell>
          <cell r="D721">
            <v>42186</v>
          </cell>
          <cell r="E721">
            <v>42735</v>
          </cell>
          <cell r="F721">
            <v>42736</v>
          </cell>
          <cell r="G721">
            <v>42977</v>
          </cell>
          <cell r="H721">
            <v>43100</v>
          </cell>
          <cell r="I721">
            <v>7.8</v>
          </cell>
          <cell r="J721">
            <v>2.93</v>
          </cell>
          <cell r="K721" t="str">
            <v>是</v>
          </cell>
          <cell r="L721">
            <v>7</v>
          </cell>
          <cell r="M721">
            <v>5</v>
          </cell>
          <cell r="S721">
            <v>5</v>
          </cell>
          <cell r="T721">
            <v>0</v>
          </cell>
          <cell r="U721">
            <v>0.5</v>
          </cell>
          <cell r="V721">
            <v>-5.5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6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J721">
            <v>6</v>
          </cell>
          <cell r="AK721">
            <v>0</v>
          </cell>
          <cell r="AL721">
            <v>-0.5</v>
          </cell>
          <cell r="AM721">
            <v>-0.5</v>
          </cell>
          <cell r="AN721">
            <v>0</v>
          </cell>
        </row>
        <row r="722">
          <cell r="A722" t="str">
            <v>刘甜</v>
          </cell>
          <cell r="B722" t="str">
            <v>营业中心/中片区</v>
          </cell>
          <cell r="C722">
            <v>42191</v>
          </cell>
          <cell r="D722">
            <v>42191</v>
          </cell>
          <cell r="E722">
            <v>42735</v>
          </cell>
          <cell r="F722">
            <v>42736</v>
          </cell>
          <cell r="G722">
            <v>42977</v>
          </cell>
          <cell r="H722">
            <v>43100</v>
          </cell>
          <cell r="I722">
            <v>2.9</v>
          </cell>
          <cell r="J722">
            <v>2.92</v>
          </cell>
          <cell r="K722" t="str">
            <v>是</v>
          </cell>
          <cell r="L722">
            <v>2</v>
          </cell>
          <cell r="M722">
            <v>5</v>
          </cell>
          <cell r="S722">
            <v>5</v>
          </cell>
          <cell r="T722">
            <v>0</v>
          </cell>
          <cell r="U722">
            <v>2.4</v>
          </cell>
          <cell r="V722">
            <v>0.39999999999999991</v>
          </cell>
          <cell r="W722">
            <v>0.39999999999999991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2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J722">
            <v>2</v>
          </cell>
          <cell r="AK722">
            <v>0</v>
          </cell>
          <cell r="AL722">
            <v>5.4</v>
          </cell>
          <cell r="AM722">
            <v>5</v>
          </cell>
          <cell r="AN722">
            <v>0</v>
          </cell>
        </row>
        <row r="723">
          <cell r="A723" t="str">
            <v>肖尔广</v>
          </cell>
          <cell r="B723" t="str">
            <v>营业中心/中片区</v>
          </cell>
          <cell r="C723">
            <v>42209</v>
          </cell>
          <cell r="D723">
            <v>42209</v>
          </cell>
          <cell r="E723">
            <v>42735</v>
          </cell>
          <cell r="F723">
            <v>42736</v>
          </cell>
          <cell r="G723">
            <v>42977</v>
          </cell>
          <cell r="H723">
            <v>43100</v>
          </cell>
          <cell r="I723">
            <v>2.9</v>
          </cell>
          <cell r="J723">
            <v>2.87</v>
          </cell>
          <cell r="K723" t="str">
            <v>是</v>
          </cell>
          <cell r="L723">
            <v>2</v>
          </cell>
          <cell r="M723">
            <v>5</v>
          </cell>
          <cell r="S723">
            <v>5</v>
          </cell>
          <cell r="T723">
            <v>0</v>
          </cell>
          <cell r="U723">
            <v>2.2000000000000002</v>
          </cell>
          <cell r="V723">
            <v>0.20000000000000018</v>
          </cell>
          <cell r="W723">
            <v>0.20000000000000018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2</v>
          </cell>
          <cell r="AF723">
            <v>0</v>
          </cell>
          <cell r="AG723">
            <v>0</v>
          </cell>
          <cell r="AH723">
            <v>0</v>
          </cell>
          <cell r="AJ723">
            <v>2</v>
          </cell>
          <cell r="AK723">
            <v>0</v>
          </cell>
          <cell r="AL723">
            <v>5.2</v>
          </cell>
          <cell r="AM723">
            <v>5</v>
          </cell>
          <cell r="AN723">
            <v>0</v>
          </cell>
        </row>
        <row r="724">
          <cell r="A724" t="str">
            <v>程丽娟</v>
          </cell>
          <cell r="B724" t="str">
            <v>营业中心/中片区</v>
          </cell>
          <cell r="C724">
            <v>35655</v>
          </cell>
          <cell r="D724">
            <v>37073</v>
          </cell>
          <cell r="E724">
            <v>42735</v>
          </cell>
          <cell r="F724">
            <v>42736</v>
          </cell>
          <cell r="G724">
            <v>42977</v>
          </cell>
          <cell r="H724">
            <v>43100</v>
          </cell>
          <cell r="I724">
            <v>20.8</v>
          </cell>
          <cell r="J724">
            <v>16.940000000000001</v>
          </cell>
          <cell r="K724" t="str">
            <v>是</v>
          </cell>
          <cell r="L724">
            <v>20</v>
          </cell>
          <cell r="M724">
            <v>15</v>
          </cell>
          <cell r="N724">
            <v>224</v>
          </cell>
          <cell r="O724">
            <v>6.14</v>
          </cell>
          <cell r="P724">
            <v>42960</v>
          </cell>
          <cell r="Q724">
            <v>140</v>
          </cell>
          <cell r="R724">
            <v>5.75</v>
          </cell>
          <cell r="S724">
            <v>11.89</v>
          </cell>
          <cell r="T724">
            <v>0</v>
          </cell>
          <cell r="U724">
            <v>7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1</v>
          </cell>
          <cell r="AB724">
            <v>1</v>
          </cell>
          <cell r="AC724">
            <v>2</v>
          </cell>
          <cell r="AD724">
            <v>3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J724">
            <v>7</v>
          </cell>
          <cell r="AK724">
            <v>0</v>
          </cell>
          <cell r="AL724">
            <v>11.89</v>
          </cell>
          <cell r="AM724">
            <v>11.9</v>
          </cell>
          <cell r="AN724">
            <v>0</v>
          </cell>
        </row>
        <row r="725">
          <cell r="A725" t="str">
            <v>林沛潮</v>
          </cell>
          <cell r="B725" t="str">
            <v>营业中心/中片区</v>
          </cell>
          <cell r="C725">
            <v>35709</v>
          </cell>
          <cell r="D725">
            <v>37073</v>
          </cell>
          <cell r="E725">
            <v>42735</v>
          </cell>
          <cell r="F725">
            <v>42736</v>
          </cell>
          <cell r="G725">
            <v>42977</v>
          </cell>
          <cell r="H725">
            <v>43100</v>
          </cell>
          <cell r="I725">
            <v>20.7</v>
          </cell>
          <cell r="J725">
            <v>16.940000000000001</v>
          </cell>
          <cell r="K725" t="str">
            <v>是</v>
          </cell>
          <cell r="L725">
            <v>20</v>
          </cell>
          <cell r="M725">
            <v>15</v>
          </cell>
          <cell r="N725">
            <v>278</v>
          </cell>
          <cell r="O725">
            <v>7.62</v>
          </cell>
          <cell r="P725">
            <v>43014</v>
          </cell>
          <cell r="Q725">
            <v>86</v>
          </cell>
          <cell r="R725">
            <v>3.53</v>
          </cell>
          <cell r="S725">
            <v>11.15</v>
          </cell>
          <cell r="T725">
            <v>1</v>
          </cell>
          <cell r="U725">
            <v>9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2</v>
          </cell>
          <cell r="AA725">
            <v>1</v>
          </cell>
          <cell r="AB725">
            <v>2</v>
          </cell>
          <cell r="AC725">
            <v>2</v>
          </cell>
          <cell r="AD725">
            <v>0</v>
          </cell>
          <cell r="AE725">
            <v>2</v>
          </cell>
          <cell r="AF725">
            <v>0</v>
          </cell>
          <cell r="AG725">
            <v>0</v>
          </cell>
          <cell r="AH725">
            <v>0</v>
          </cell>
          <cell r="AJ725">
            <v>9</v>
          </cell>
          <cell r="AK725">
            <v>0</v>
          </cell>
          <cell r="AL725">
            <v>11.15</v>
          </cell>
          <cell r="AM725">
            <v>11.2</v>
          </cell>
          <cell r="AN725">
            <v>0</v>
          </cell>
        </row>
        <row r="726">
          <cell r="A726" t="str">
            <v>梁文丽</v>
          </cell>
          <cell r="B726" t="str">
            <v>营业中心/中片区</v>
          </cell>
          <cell r="C726">
            <v>41410</v>
          </cell>
          <cell r="D726">
            <v>41410</v>
          </cell>
          <cell r="E726">
            <v>42735</v>
          </cell>
          <cell r="F726">
            <v>42736</v>
          </cell>
          <cell r="G726">
            <v>42977</v>
          </cell>
          <cell r="H726">
            <v>43100</v>
          </cell>
          <cell r="I726">
            <v>5.0999999999999996</v>
          </cell>
          <cell r="J726">
            <v>5.0599999999999996</v>
          </cell>
          <cell r="K726" t="str">
            <v>是</v>
          </cell>
          <cell r="L726">
            <v>4</v>
          </cell>
          <cell r="M726">
            <v>5</v>
          </cell>
          <cell r="S726">
            <v>5</v>
          </cell>
          <cell r="T726">
            <v>0</v>
          </cell>
          <cell r="U726">
            <v>5</v>
          </cell>
          <cell r="V726">
            <v>-3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4</v>
          </cell>
          <cell r="AE726">
            <v>4</v>
          </cell>
          <cell r="AF726">
            <v>0</v>
          </cell>
          <cell r="AG726">
            <v>0</v>
          </cell>
          <cell r="AH726">
            <v>0</v>
          </cell>
          <cell r="AJ726">
            <v>8</v>
          </cell>
          <cell r="AK726">
            <v>0</v>
          </cell>
          <cell r="AL726">
            <v>2</v>
          </cell>
          <cell r="AM726">
            <v>2</v>
          </cell>
          <cell r="AN726">
            <v>0</v>
          </cell>
        </row>
        <row r="727">
          <cell r="A727" t="str">
            <v>梁慧敏</v>
          </cell>
          <cell r="B727" t="str">
            <v>营业中心/中片区</v>
          </cell>
          <cell r="C727">
            <v>41638</v>
          </cell>
          <cell r="D727">
            <v>41638</v>
          </cell>
          <cell r="E727">
            <v>42735</v>
          </cell>
          <cell r="F727">
            <v>42736</v>
          </cell>
          <cell r="G727">
            <v>42977</v>
          </cell>
          <cell r="H727">
            <v>43100</v>
          </cell>
          <cell r="I727">
            <v>4.4000000000000004</v>
          </cell>
          <cell r="J727">
            <v>4.43</v>
          </cell>
          <cell r="K727" t="str">
            <v>是</v>
          </cell>
          <cell r="L727">
            <v>4</v>
          </cell>
          <cell r="M727">
            <v>5</v>
          </cell>
          <cell r="S727">
            <v>5</v>
          </cell>
          <cell r="T727">
            <v>0</v>
          </cell>
          <cell r="U727">
            <v>5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2</v>
          </cell>
          <cell r="AC727">
            <v>1</v>
          </cell>
          <cell r="AD727">
            <v>1</v>
          </cell>
          <cell r="AE727">
            <v>1</v>
          </cell>
          <cell r="AF727">
            <v>0</v>
          </cell>
          <cell r="AG727">
            <v>0</v>
          </cell>
          <cell r="AH727">
            <v>0</v>
          </cell>
          <cell r="AJ727">
            <v>5</v>
          </cell>
          <cell r="AK727">
            <v>0</v>
          </cell>
          <cell r="AL727">
            <v>5</v>
          </cell>
          <cell r="AM727">
            <v>5</v>
          </cell>
          <cell r="AN727">
            <v>0</v>
          </cell>
        </row>
        <row r="728">
          <cell r="A728" t="str">
            <v>吴杰玲</v>
          </cell>
          <cell r="B728" t="str">
            <v>营业中心/中片区</v>
          </cell>
          <cell r="C728">
            <v>41291</v>
          </cell>
          <cell r="D728">
            <v>41291</v>
          </cell>
          <cell r="E728">
            <v>42735</v>
          </cell>
          <cell r="F728">
            <v>42736</v>
          </cell>
          <cell r="G728">
            <v>42977</v>
          </cell>
          <cell r="H728">
            <v>43100</v>
          </cell>
          <cell r="I728">
            <v>5.4</v>
          </cell>
          <cell r="J728">
            <v>5.38</v>
          </cell>
          <cell r="K728" t="str">
            <v>是</v>
          </cell>
          <cell r="L728">
            <v>4</v>
          </cell>
          <cell r="M728">
            <v>5</v>
          </cell>
          <cell r="S728">
            <v>5</v>
          </cell>
          <cell r="T728">
            <v>0</v>
          </cell>
          <cell r="U728">
            <v>4</v>
          </cell>
          <cell r="V728">
            <v>-1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1</v>
          </cell>
          <cell r="AD728">
            <v>2</v>
          </cell>
          <cell r="AE728">
            <v>0</v>
          </cell>
          <cell r="AF728">
            <v>0</v>
          </cell>
          <cell r="AG728">
            <v>2</v>
          </cell>
          <cell r="AH728">
            <v>0</v>
          </cell>
          <cell r="AJ728">
            <v>5</v>
          </cell>
          <cell r="AK728">
            <v>0</v>
          </cell>
          <cell r="AL728">
            <v>4</v>
          </cell>
          <cell r="AM728">
            <v>4</v>
          </cell>
          <cell r="AN728">
            <v>0</v>
          </cell>
        </row>
        <row r="729">
          <cell r="A729" t="str">
            <v>李俊丽</v>
          </cell>
          <cell r="B729" t="str">
            <v>火炬开发区分公司</v>
          </cell>
          <cell r="C729">
            <v>42271</v>
          </cell>
          <cell r="D729">
            <v>42271</v>
          </cell>
          <cell r="E729">
            <v>42735</v>
          </cell>
          <cell r="F729">
            <v>42736</v>
          </cell>
          <cell r="G729">
            <v>42977</v>
          </cell>
          <cell r="H729">
            <v>43100</v>
          </cell>
          <cell r="I729">
            <v>2.7</v>
          </cell>
          <cell r="J729">
            <v>2.7</v>
          </cell>
          <cell r="K729" t="str">
            <v>是</v>
          </cell>
          <cell r="L729">
            <v>2</v>
          </cell>
          <cell r="M729">
            <v>5</v>
          </cell>
          <cell r="S729">
            <v>5</v>
          </cell>
          <cell r="T729">
            <v>0</v>
          </cell>
          <cell r="U729">
            <v>1.3</v>
          </cell>
          <cell r="V729">
            <v>-4.7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4</v>
          </cell>
          <cell r="AB729">
            <v>0</v>
          </cell>
          <cell r="AC729">
            <v>0</v>
          </cell>
          <cell r="AD729">
            <v>0</v>
          </cell>
          <cell r="AE729">
            <v>2</v>
          </cell>
          <cell r="AF729" t="str">
            <v>-</v>
          </cell>
          <cell r="AG729">
            <v>0</v>
          </cell>
          <cell r="AH729">
            <v>0</v>
          </cell>
          <cell r="AJ729">
            <v>6</v>
          </cell>
          <cell r="AK729">
            <v>0</v>
          </cell>
          <cell r="AL729">
            <v>0.29999999999999982</v>
          </cell>
          <cell r="AM729">
            <v>0.3</v>
          </cell>
          <cell r="AN729">
            <v>0</v>
          </cell>
        </row>
        <row r="730">
          <cell r="A730" t="str">
            <v>黄萍</v>
          </cell>
          <cell r="B730" t="str">
            <v>营业中心/中片区</v>
          </cell>
          <cell r="C730">
            <v>39934</v>
          </cell>
          <cell r="D730">
            <v>41722</v>
          </cell>
          <cell r="E730">
            <v>42735</v>
          </cell>
          <cell r="F730">
            <v>42736</v>
          </cell>
          <cell r="G730">
            <v>42977</v>
          </cell>
          <cell r="H730">
            <v>43100</v>
          </cell>
          <cell r="I730">
            <v>9.1</v>
          </cell>
          <cell r="J730">
            <v>4.2</v>
          </cell>
          <cell r="K730" t="str">
            <v>是</v>
          </cell>
          <cell r="L730">
            <v>8</v>
          </cell>
          <cell r="M730">
            <v>5</v>
          </cell>
          <cell r="S730">
            <v>5</v>
          </cell>
          <cell r="T730">
            <v>0</v>
          </cell>
          <cell r="U730">
            <v>5</v>
          </cell>
          <cell r="V730">
            <v>0</v>
          </cell>
          <cell r="W730">
            <v>0</v>
          </cell>
          <cell r="X730">
            <v>0</v>
          </cell>
          <cell r="Y730">
            <v>2</v>
          </cell>
          <cell r="Z730">
            <v>0</v>
          </cell>
          <cell r="AA730">
            <v>0</v>
          </cell>
          <cell r="AB730">
            <v>3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J730">
            <v>5</v>
          </cell>
          <cell r="AK730">
            <v>0</v>
          </cell>
          <cell r="AL730">
            <v>5</v>
          </cell>
          <cell r="AM730">
            <v>5</v>
          </cell>
          <cell r="AN730">
            <v>0</v>
          </cell>
        </row>
        <row r="731">
          <cell r="A731" t="str">
            <v>关海利</v>
          </cell>
          <cell r="B731" t="str">
            <v>火炬开发区分公司</v>
          </cell>
          <cell r="C731">
            <v>42258</v>
          </cell>
          <cell r="D731">
            <v>42258</v>
          </cell>
          <cell r="E731">
            <v>42735</v>
          </cell>
          <cell r="F731">
            <v>42736</v>
          </cell>
          <cell r="G731">
            <v>42977</v>
          </cell>
          <cell r="H731">
            <v>43100</v>
          </cell>
          <cell r="I731">
            <v>2.7</v>
          </cell>
          <cell r="J731">
            <v>2.73</v>
          </cell>
          <cell r="K731" t="str">
            <v>是</v>
          </cell>
          <cell r="L731">
            <v>2</v>
          </cell>
          <cell r="M731">
            <v>5</v>
          </cell>
          <cell r="S731">
            <v>5</v>
          </cell>
          <cell r="T731">
            <v>0</v>
          </cell>
          <cell r="U731">
            <v>1.5</v>
          </cell>
          <cell r="V731">
            <v>-2.5</v>
          </cell>
          <cell r="W731">
            <v>0</v>
          </cell>
          <cell r="X731">
            <v>3</v>
          </cell>
          <cell r="Y731">
            <v>0</v>
          </cell>
          <cell r="Z731">
            <v>0</v>
          </cell>
          <cell r="AA731">
            <v>1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J731">
            <v>4</v>
          </cell>
          <cell r="AK731">
            <v>0</v>
          </cell>
          <cell r="AL731">
            <v>2.5</v>
          </cell>
          <cell r="AM731">
            <v>2.5</v>
          </cell>
          <cell r="AN731">
            <v>0</v>
          </cell>
        </row>
        <row r="732">
          <cell r="A732" t="str">
            <v>何佩嫦</v>
          </cell>
          <cell r="B732" t="str">
            <v>营业中心/中片区</v>
          </cell>
          <cell r="C732">
            <v>35612</v>
          </cell>
          <cell r="D732">
            <v>38425</v>
          </cell>
          <cell r="E732">
            <v>42735</v>
          </cell>
          <cell r="F732">
            <v>42736</v>
          </cell>
          <cell r="G732">
            <v>42977</v>
          </cell>
          <cell r="H732">
            <v>43100</v>
          </cell>
          <cell r="I732">
            <v>20.9</v>
          </cell>
          <cell r="J732">
            <v>13.24</v>
          </cell>
          <cell r="K732" t="str">
            <v>是</v>
          </cell>
          <cell r="L732">
            <v>20</v>
          </cell>
          <cell r="M732">
            <v>15</v>
          </cell>
          <cell r="N732">
            <v>181</v>
          </cell>
          <cell r="O732">
            <v>4.96</v>
          </cell>
          <cell r="P732">
            <v>42917</v>
          </cell>
          <cell r="Q732">
            <v>183</v>
          </cell>
          <cell r="R732">
            <v>7.52</v>
          </cell>
          <cell r="S732">
            <v>12.48</v>
          </cell>
          <cell r="T732">
            <v>0</v>
          </cell>
          <cell r="U732">
            <v>10</v>
          </cell>
          <cell r="V732">
            <v>-4</v>
          </cell>
          <cell r="W732">
            <v>0</v>
          </cell>
          <cell r="X732">
            <v>0</v>
          </cell>
          <cell r="Y732">
            <v>0</v>
          </cell>
          <cell r="Z732">
            <v>7</v>
          </cell>
          <cell r="AA732">
            <v>7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J732">
            <v>14</v>
          </cell>
          <cell r="AK732">
            <v>0</v>
          </cell>
          <cell r="AL732">
            <v>8.48</v>
          </cell>
          <cell r="AM732">
            <v>8.5</v>
          </cell>
          <cell r="AN732">
            <v>0</v>
          </cell>
        </row>
        <row r="733">
          <cell r="A733" t="str">
            <v>赖永灵</v>
          </cell>
          <cell r="B733" t="str">
            <v>营业中心/中片区</v>
          </cell>
          <cell r="C733">
            <v>40848</v>
          </cell>
          <cell r="D733">
            <v>41607</v>
          </cell>
          <cell r="E733">
            <v>42735</v>
          </cell>
          <cell r="F733">
            <v>42736</v>
          </cell>
          <cell r="G733">
            <v>42977</v>
          </cell>
          <cell r="H733">
            <v>43100</v>
          </cell>
          <cell r="I733">
            <v>6.6</v>
          </cell>
          <cell r="J733">
            <v>4.5199999999999996</v>
          </cell>
          <cell r="K733" t="str">
            <v>是</v>
          </cell>
          <cell r="L733">
            <v>6</v>
          </cell>
          <cell r="M733">
            <v>5</v>
          </cell>
          <cell r="S733">
            <v>5</v>
          </cell>
          <cell r="T733">
            <v>0</v>
          </cell>
          <cell r="U733">
            <v>5</v>
          </cell>
          <cell r="V733">
            <v>-2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7</v>
          </cell>
          <cell r="AB733" t="str">
            <v>-</v>
          </cell>
          <cell r="AC733" t="str">
            <v>-</v>
          </cell>
          <cell r="AD733" t="str">
            <v>-</v>
          </cell>
          <cell r="AE733" t="str">
            <v>-</v>
          </cell>
          <cell r="AF733" t="str">
            <v>-</v>
          </cell>
          <cell r="AG733">
            <v>0</v>
          </cell>
          <cell r="AH733">
            <v>0</v>
          </cell>
          <cell r="AJ733">
            <v>7</v>
          </cell>
          <cell r="AK733">
            <v>0</v>
          </cell>
          <cell r="AL733">
            <v>3</v>
          </cell>
          <cell r="AM733">
            <v>3</v>
          </cell>
          <cell r="AN733">
            <v>0</v>
          </cell>
        </row>
        <row r="734">
          <cell r="A734" t="str">
            <v>曾庆娟</v>
          </cell>
          <cell r="B734" t="str">
            <v>营业中心/中片区</v>
          </cell>
          <cell r="C734">
            <v>40717</v>
          </cell>
          <cell r="D734">
            <v>41216</v>
          </cell>
          <cell r="E734">
            <v>42735</v>
          </cell>
          <cell r="F734">
            <v>42736</v>
          </cell>
          <cell r="G734">
            <v>42977</v>
          </cell>
          <cell r="H734">
            <v>43100</v>
          </cell>
          <cell r="I734">
            <v>7</v>
          </cell>
          <cell r="J734">
            <v>5.59</v>
          </cell>
          <cell r="K734" t="str">
            <v>是</v>
          </cell>
          <cell r="L734">
            <v>6</v>
          </cell>
          <cell r="M734">
            <v>5</v>
          </cell>
          <cell r="S734">
            <v>5</v>
          </cell>
          <cell r="T734">
            <v>0</v>
          </cell>
          <cell r="U734">
            <v>5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5</v>
          </cell>
          <cell r="AC734" t="str">
            <v>-</v>
          </cell>
          <cell r="AD734" t="str">
            <v>-</v>
          </cell>
          <cell r="AE734" t="str">
            <v>-</v>
          </cell>
          <cell r="AF734" t="str">
            <v>-</v>
          </cell>
          <cell r="AG734">
            <v>0</v>
          </cell>
          <cell r="AH734">
            <v>0</v>
          </cell>
          <cell r="AJ734">
            <v>5</v>
          </cell>
          <cell r="AK734">
            <v>0</v>
          </cell>
          <cell r="AL734">
            <v>5</v>
          </cell>
          <cell r="AM734">
            <v>5</v>
          </cell>
          <cell r="AN734">
            <v>0</v>
          </cell>
        </row>
        <row r="735">
          <cell r="A735" t="str">
            <v>钱月玲</v>
          </cell>
          <cell r="B735" t="str">
            <v>营业中心/中片区</v>
          </cell>
          <cell r="C735">
            <v>42221</v>
          </cell>
          <cell r="D735">
            <v>42221</v>
          </cell>
          <cell r="E735">
            <v>42735</v>
          </cell>
          <cell r="F735">
            <v>42736</v>
          </cell>
          <cell r="G735">
            <v>42977</v>
          </cell>
          <cell r="H735">
            <v>43100</v>
          </cell>
          <cell r="I735">
            <v>2.8</v>
          </cell>
          <cell r="J735">
            <v>2.84</v>
          </cell>
          <cell r="K735" t="str">
            <v>是</v>
          </cell>
          <cell r="L735">
            <v>2</v>
          </cell>
          <cell r="M735">
            <v>5</v>
          </cell>
          <cell r="S735">
            <v>5</v>
          </cell>
          <cell r="T735">
            <v>0</v>
          </cell>
          <cell r="U735">
            <v>2</v>
          </cell>
          <cell r="V735">
            <v>-2</v>
          </cell>
          <cell r="W735">
            <v>0</v>
          </cell>
          <cell r="X735">
            <v>0</v>
          </cell>
          <cell r="Y735">
            <v>0</v>
          </cell>
          <cell r="Z735">
            <v>1</v>
          </cell>
          <cell r="AA735">
            <v>0</v>
          </cell>
          <cell r="AB735">
            <v>2</v>
          </cell>
          <cell r="AC735">
            <v>0</v>
          </cell>
          <cell r="AD735">
            <v>0</v>
          </cell>
          <cell r="AE735">
            <v>1</v>
          </cell>
          <cell r="AF735">
            <v>0</v>
          </cell>
          <cell r="AG735">
            <v>0</v>
          </cell>
          <cell r="AH735">
            <v>0</v>
          </cell>
          <cell r="AJ735">
            <v>4</v>
          </cell>
          <cell r="AK735">
            <v>0</v>
          </cell>
          <cell r="AL735">
            <v>3</v>
          </cell>
          <cell r="AM735">
            <v>3</v>
          </cell>
          <cell r="AN735">
            <v>0</v>
          </cell>
        </row>
        <row r="736">
          <cell r="A736" t="str">
            <v>陈宪强</v>
          </cell>
          <cell r="B736" t="str">
            <v>营业中心/中片区</v>
          </cell>
          <cell r="C736">
            <v>42387</v>
          </cell>
          <cell r="D736">
            <v>42387</v>
          </cell>
          <cell r="E736">
            <v>42735</v>
          </cell>
          <cell r="F736">
            <v>42736</v>
          </cell>
          <cell r="G736">
            <v>42977</v>
          </cell>
          <cell r="H736">
            <v>43100</v>
          </cell>
          <cell r="I736">
            <v>2.4</v>
          </cell>
          <cell r="J736">
            <v>2.38</v>
          </cell>
          <cell r="K736" t="str">
            <v>是</v>
          </cell>
          <cell r="L736">
            <v>1</v>
          </cell>
          <cell r="M736">
            <v>5</v>
          </cell>
          <cell r="N736">
            <v>17</v>
          </cell>
          <cell r="O736">
            <v>0</v>
          </cell>
          <cell r="P736">
            <v>42753</v>
          </cell>
          <cell r="Q736">
            <v>347</v>
          </cell>
          <cell r="R736">
            <v>4.75</v>
          </cell>
          <cell r="S736">
            <v>4.75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J736">
            <v>0</v>
          </cell>
          <cell r="AK736">
            <v>0</v>
          </cell>
          <cell r="AL736">
            <v>4.75</v>
          </cell>
          <cell r="AM736">
            <v>4.8</v>
          </cell>
          <cell r="AN736">
            <v>0</v>
          </cell>
        </row>
        <row r="737">
          <cell r="A737" t="str">
            <v>秦家燕</v>
          </cell>
          <cell r="B737" t="str">
            <v>集团客户事业部</v>
          </cell>
          <cell r="C737">
            <v>40299</v>
          </cell>
          <cell r="D737">
            <v>40501</v>
          </cell>
          <cell r="E737">
            <v>42735</v>
          </cell>
          <cell r="F737">
            <v>42736</v>
          </cell>
          <cell r="G737">
            <v>42977</v>
          </cell>
          <cell r="H737">
            <v>43100</v>
          </cell>
          <cell r="I737">
            <v>8.1</v>
          </cell>
          <cell r="J737">
            <v>7.55</v>
          </cell>
          <cell r="K737" t="str">
            <v>是</v>
          </cell>
          <cell r="L737">
            <v>7</v>
          </cell>
          <cell r="M737">
            <v>5</v>
          </cell>
          <cell r="S737">
            <v>5</v>
          </cell>
          <cell r="T737">
            <v>0</v>
          </cell>
          <cell r="U737">
            <v>3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1</v>
          </cell>
          <cell r="AD737">
            <v>0</v>
          </cell>
          <cell r="AE737">
            <v>2</v>
          </cell>
          <cell r="AF737">
            <v>0</v>
          </cell>
          <cell r="AG737">
            <v>0</v>
          </cell>
          <cell r="AH737">
            <v>1</v>
          </cell>
          <cell r="AJ737">
            <v>3</v>
          </cell>
          <cell r="AK737">
            <v>1</v>
          </cell>
          <cell r="AL737">
            <v>5</v>
          </cell>
          <cell r="AM737">
            <v>4</v>
          </cell>
          <cell r="AN737">
            <v>0</v>
          </cell>
        </row>
        <row r="738">
          <cell r="A738" t="str">
            <v>徐卫平</v>
          </cell>
          <cell r="B738" t="str">
            <v>客户服务部</v>
          </cell>
          <cell r="C738">
            <v>35551</v>
          </cell>
          <cell r="D738">
            <v>37653</v>
          </cell>
          <cell r="E738">
            <v>42735</v>
          </cell>
          <cell r="F738">
            <v>42736</v>
          </cell>
          <cell r="G738">
            <v>42977</v>
          </cell>
          <cell r="H738">
            <v>43100</v>
          </cell>
          <cell r="I738">
            <v>21.1</v>
          </cell>
          <cell r="J738">
            <v>15.35</v>
          </cell>
          <cell r="K738" t="str">
            <v>是</v>
          </cell>
          <cell r="L738">
            <v>20</v>
          </cell>
          <cell r="M738">
            <v>15</v>
          </cell>
          <cell r="N738">
            <v>120</v>
          </cell>
          <cell r="O738">
            <v>3.29</v>
          </cell>
          <cell r="P738">
            <v>42856</v>
          </cell>
          <cell r="Q738">
            <v>244</v>
          </cell>
          <cell r="R738">
            <v>10.029999999999999</v>
          </cell>
          <cell r="S738">
            <v>13.32</v>
          </cell>
          <cell r="T738">
            <v>0</v>
          </cell>
          <cell r="U738">
            <v>10</v>
          </cell>
          <cell r="V738">
            <v>1</v>
          </cell>
          <cell r="W738">
            <v>1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3</v>
          </cell>
          <cell r="AD738">
            <v>3</v>
          </cell>
          <cell r="AE738">
            <v>0</v>
          </cell>
          <cell r="AF738">
            <v>3</v>
          </cell>
          <cell r="AG738">
            <v>0</v>
          </cell>
          <cell r="AH738">
            <v>0</v>
          </cell>
          <cell r="AJ738">
            <v>9</v>
          </cell>
          <cell r="AK738">
            <v>0</v>
          </cell>
          <cell r="AL738">
            <v>14.32</v>
          </cell>
          <cell r="AM738">
            <v>13.3</v>
          </cell>
          <cell r="AN738">
            <v>0</v>
          </cell>
        </row>
        <row r="739">
          <cell r="A739" t="str">
            <v>陈瑞娴</v>
          </cell>
          <cell r="B739" t="str">
            <v>客户服务部</v>
          </cell>
          <cell r="C739">
            <v>35205</v>
          </cell>
          <cell r="D739">
            <v>37073</v>
          </cell>
          <cell r="E739">
            <v>42735</v>
          </cell>
          <cell r="F739">
            <v>42736</v>
          </cell>
          <cell r="G739">
            <v>42977</v>
          </cell>
          <cell r="H739">
            <v>43100</v>
          </cell>
          <cell r="I739">
            <v>22.1</v>
          </cell>
          <cell r="J739">
            <v>16.940000000000001</v>
          </cell>
          <cell r="K739" t="str">
            <v>是</v>
          </cell>
          <cell r="L739">
            <v>21</v>
          </cell>
          <cell r="M739">
            <v>15</v>
          </cell>
          <cell r="S739">
            <v>15</v>
          </cell>
          <cell r="T739">
            <v>0</v>
          </cell>
          <cell r="U739">
            <v>13.1</v>
          </cell>
          <cell r="V739">
            <v>11.1</v>
          </cell>
          <cell r="W739">
            <v>11.1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2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J739">
            <v>2</v>
          </cell>
          <cell r="AK739">
            <v>0</v>
          </cell>
          <cell r="AL739">
            <v>26.1</v>
          </cell>
          <cell r="AM739">
            <v>15</v>
          </cell>
          <cell r="AN739">
            <v>0</v>
          </cell>
        </row>
        <row r="740">
          <cell r="A740" t="str">
            <v>梁洁</v>
          </cell>
          <cell r="B740" t="str">
            <v>客户服务部</v>
          </cell>
          <cell r="C740">
            <v>36069</v>
          </cell>
          <cell r="D740">
            <v>37073</v>
          </cell>
          <cell r="E740">
            <v>42735</v>
          </cell>
          <cell r="F740">
            <v>42736</v>
          </cell>
          <cell r="G740">
            <v>42977</v>
          </cell>
          <cell r="H740">
            <v>43100</v>
          </cell>
          <cell r="I740">
            <v>19.7</v>
          </cell>
          <cell r="J740">
            <v>16.940000000000001</v>
          </cell>
          <cell r="K740" t="str">
            <v>是</v>
          </cell>
          <cell r="L740">
            <v>19</v>
          </cell>
          <cell r="M740">
            <v>10</v>
          </cell>
          <cell r="S740">
            <v>10</v>
          </cell>
          <cell r="T740">
            <v>0</v>
          </cell>
          <cell r="U740">
            <v>8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4</v>
          </cell>
          <cell r="AD740">
            <v>1</v>
          </cell>
          <cell r="AE740">
            <v>3</v>
          </cell>
          <cell r="AF740">
            <v>0</v>
          </cell>
          <cell r="AG740">
            <v>0</v>
          </cell>
          <cell r="AH740">
            <v>0</v>
          </cell>
          <cell r="AJ740">
            <v>8</v>
          </cell>
          <cell r="AK740">
            <v>0</v>
          </cell>
          <cell r="AL740">
            <v>10</v>
          </cell>
          <cell r="AM740">
            <v>10</v>
          </cell>
          <cell r="AN740">
            <v>0</v>
          </cell>
        </row>
        <row r="741">
          <cell r="A741" t="str">
            <v>张健君</v>
          </cell>
          <cell r="B741" t="str">
            <v>客户服务部</v>
          </cell>
          <cell r="C741">
            <v>37469</v>
          </cell>
          <cell r="D741">
            <v>37930</v>
          </cell>
          <cell r="E741">
            <v>42735</v>
          </cell>
          <cell r="F741">
            <v>42736</v>
          </cell>
          <cell r="G741">
            <v>42977</v>
          </cell>
          <cell r="H741">
            <v>43100</v>
          </cell>
          <cell r="I741">
            <v>15.9</v>
          </cell>
          <cell r="J741">
            <v>14.59</v>
          </cell>
          <cell r="K741" t="str">
            <v>是</v>
          </cell>
          <cell r="L741">
            <v>15</v>
          </cell>
          <cell r="M741">
            <v>10</v>
          </cell>
          <cell r="S741">
            <v>10</v>
          </cell>
          <cell r="T741">
            <v>0</v>
          </cell>
          <cell r="U741">
            <v>8</v>
          </cell>
          <cell r="V741">
            <v>0</v>
          </cell>
          <cell r="W741">
            <v>0</v>
          </cell>
          <cell r="X741">
            <v>3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5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J741">
            <v>8</v>
          </cell>
          <cell r="AK741">
            <v>0</v>
          </cell>
          <cell r="AL741">
            <v>10</v>
          </cell>
          <cell r="AM741">
            <v>10</v>
          </cell>
          <cell r="AN741">
            <v>0</v>
          </cell>
        </row>
        <row r="742">
          <cell r="A742" t="str">
            <v>郑燕芬</v>
          </cell>
          <cell r="B742" t="str">
            <v>客户服务部</v>
          </cell>
          <cell r="C742">
            <v>33848</v>
          </cell>
          <cell r="D742">
            <v>37073</v>
          </cell>
          <cell r="E742">
            <v>42735</v>
          </cell>
          <cell r="F742">
            <v>42736</v>
          </cell>
          <cell r="G742">
            <v>42977</v>
          </cell>
          <cell r="H742">
            <v>43100</v>
          </cell>
          <cell r="I742">
            <v>25.8</v>
          </cell>
          <cell r="J742">
            <v>16.940000000000001</v>
          </cell>
          <cell r="K742" t="str">
            <v>是</v>
          </cell>
          <cell r="L742">
            <v>25</v>
          </cell>
          <cell r="M742">
            <v>15</v>
          </cell>
          <cell r="S742">
            <v>15</v>
          </cell>
          <cell r="T742">
            <v>0</v>
          </cell>
          <cell r="U742">
            <v>15</v>
          </cell>
          <cell r="V742">
            <v>3</v>
          </cell>
          <cell r="W742">
            <v>3</v>
          </cell>
          <cell r="X742">
            <v>0</v>
          </cell>
          <cell r="Y742">
            <v>0</v>
          </cell>
          <cell r="Z742">
            <v>3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4</v>
          </cell>
          <cell r="AF742">
            <v>0</v>
          </cell>
          <cell r="AG742">
            <v>5</v>
          </cell>
          <cell r="AH742">
            <v>0</v>
          </cell>
          <cell r="AJ742">
            <v>12</v>
          </cell>
          <cell r="AK742">
            <v>0</v>
          </cell>
          <cell r="AL742">
            <v>18</v>
          </cell>
          <cell r="AM742">
            <v>15</v>
          </cell>
          <cell r="AN742">
            <v>0</v>
          </cell>
        </row>
        <row r="743">
          <cell r="A743" t="str">
            <v>袁敏华</v>
          </cell>
          <cell r="B743" t="str">
            <v>客户服务部</v>
          </cell>
          <cell r="C743">
            <v>34486</v>
          </cell>
          <cell r="D743">
            <v>37073</v>
          </cell>
          <cell r="E743">
            <v>42735</v>
          </cell>
          <cell r="F743">
            <v>42736</v>
          </cell>
          <cell r="G743">
            <v>42977</v>
          </cell>
          <cell r="H743">
            <v>43100</v>
          </cell>
          <cell r="I743">
            <v>24</v>
          </cell>
          <cell r="J743">
            <v>16.940000000000001</v>
          </cell>
          <cell r="K743" t="str">
            <v>是</v>
          </cell>
          <cell r="L743">
            <v>23</v>
          </cell>
          <cell r="M743">
            <v>15</v>
          </cell>
          <cell r="S743">
            <v>15</v>
          </cell>
          <cell r="T743">
            <v>0</v>
          </cell>
          <cell r="U743">
            <v>11</v>
          </cell>
          <cell r="V743">
            <v>0</v>
          </cell>
          <cell r="W743">
            <v>0</v>
          </cell>
          <cell r="X743">
            <v>1</v>
          </cell>
          <cell r="Y743">
            <v>0</v>
          </cell>
          <cell r="Z743">
            <v>1</v>
          </cell>
          <cell r="AA743">
            <v>0</v>
          </cell>
          <cell r="AB743">
            <v>0</v>
          </cell>
          <cell r="AC743">
            <v>3</v>
          </cell>
          <cell r="AD743">
            <v>4</v>
          </cell>
          <cell r="AE743">
            <v>0</v>
          </cell>
          <cell r="AF743">
            <v>0</v>
          </cell>
          <cell r="AG743">
            <v>2</v>
          </cell>
          <cell r="AH743">
            <v>0</v>
          </cell>
          <cell r="AJ743">
            <v>11</v>
          </cell>
          <cell r="AK743">
            <v>0</v>
          </cell>
          <cell r="AL743">
            <v>15</v>
          </cell>
          <cell r="AM743">
            <v>15</v>
          </cell>
          <cell r="AN743">
            <v>0</v>
          </cell>
        </row>
        <row r="744">
          <cell r="A744" t="str">
            <v>黄曼妍</v>
          </cell>
          <cell r="B744" t="str">
            <v>客户服务部</v>
          </cell>
          <cell r="C744">
            <v>35247</v>
          </cell>
          <cell r="D744">
            <v>37073</v>
          </cell>
          <cell r="E744">
            <v>42735</v>
          </cell>
          <cell r="F744">
            <v>42736</v>
          </cell>
          <cell r="G744">
            <v>42977</v>
          </cell>
          <cell r="H744">
            <v>43100</v>
          </cell>
          <cell r="I744">
            <v>21.9</v>
          </cell>
          <cell r="J744">
            <v>16.940000000000001</v>
          </cell>
          <cell r="K744" t="str">
            <v>是</v>
          </cell>
          <cell r="L744">
            <v>21</v>
          </cell>
          <cell r="M744">
            <v>15</v>
          </cell>
          <cell r="S744">
            <v>15</v>
          </cell>
          <cell r="T744">
            <v>0</v>
          </cell>
          <cell r="U744">
            <v>12.5</v>
          </cell>
          <cell r="V744">
            <v>-0.5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3</v>
          </cell>
          <cell r="AE744">
            <v>7</v>
          </cell>
          <cell r="AF744">
            <v>0</v>
          </cell>
          <cell r="AG744">
            <v>3</v>
          </cell>
          <cell r="AH744">
            <v>0</v>
          </cell>
          <cell r="AJ744">
            <v>13</v>
          </cell>
          <cell r="AK744">
            <v>0</v>
          </cell>
          <cell r="AL744">
            <v>14.5</v>
          </cell>
          <cell r="AM744">
            <v>14.5</v>
          </cell>
          <cell r="AN744">
            <v>0</v>
          </cell>
        </row>
        <row r="745">
          <cell r="A745" t="str">
            <v>李秋英</v>
          </cell>
          <cell r="B745" t="str">
            <v>客户服务部</v>
          </cell>
          <cell r="C745">
            <v>33939</v>
          </cell>
          <cell r="D745">
            <v>37773</v>
          </cell>
          <cell r="E745">
            <v>42735</v>
          </cell>
          <cell r="F745">
            <v>42736</v>
          </cell>
          <cell r="G745">
            <v>42977</v>
          </cell>
          <cell r="H745">
            <v>43100</v>
          </cell>
          <cell r="I745">
            <v>25.5</v>
          </cell>
          <cell r="J745">
            <v>15.02</v>
          </cell>
          <cell r="K745" t="str">
            <v>是</v>
          </cell>
          <cell r="L745">
            <v>25</v>
          </cell>
          <cell r="M745">
            <v>15</v>
          </cell>
          <cell r="S745">
            <v>15</v>
          </cell>
          <cell r="T745">
            <v>0</v>
          </cell>
          <cell r="U745">
            <v>15</v>
          </cell>
          <cell r="V745">
            <v>1</v>
          </cell>
          <cell r="W745">
            <v>1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5</v>
          </cell>
          <cell r="AD745">
            <v>5</v>
          </cell>
          <cell r="AE745">
            <v>4</v>
          </cell>
          <cell r="AF745">
            <v>0</v>
          </cell>
          <cell r="AG745">
            <v>0</v>
          </cell>
          <cell r="AH745">
            <v>0</v>
          </cell>
          <cell r="AJ745">
            <v>14</v>
          </cell>
          <cell r="AK745">
            <v>0</v>
          </cell>
          <cell r="AL745">
            <v>16</v>
          </cell>
          <cell r="AM745">
            <v>15</v>
          </cell>
          <cell r="AN745">
            <v>0</v>
          </cell>
        </row>
        <row r="746">
          <cell r="A746" t="str">
            <v>林汉仪</v>
          </cell>
          <cell r="B746" t="str">
            <v>客户服务部</v>
          </cell>
          <cell r="C746">
            <v>35674</v>
          </cell>
          <cell r="D746">
            <v>37176</v>
          </cell>
          <cell r="E746">
            <v>42735</v>
          </cell>
          <cell r="F746">
            <v>42736</v>
          </cell>
          <cell r="G746">
            <v>42977</v>
          </cell>
          <cell r="H746">
            <v>43100</v>
          </cell>
          <cell r="I746">
            <v>20.8</v>
          </cell>
          <cell r="J746">
            <v>16.66</v>
          </cell>
          <cell r="K746" t="str">
            <v>是</v>
          </cell>
          <cell r="L746">
            <v>20</v>
          </cell>
          <cell r="M746">
            <v>15</v>
          </cell>
          <cell r="N746">
            <v>243</v>
          </cell>
          <cell r="O746">
            <v>6.66</v>
          </cell>
          <cell r="P746">
            <v>42979</v>
          </cell>
          <cell r="Q746">
            <v>121</v>
          </cell>
          <cell r="R746">
            <v>4.97</v>
          </cell>
          <cell r="S746">
            <v>11.629999999999999</v>
          </cell>
          <cell r="T746">
            <v>1</v>
          </cell>
          <cell r="U746">
            <v>5</v>
          </cell>
          <cell r="V746">
            <v>-1</v>
          </cell>
          <cell r="W746">
            <v>0</v>
          </cell>
          <cell r="X746">
            <v>2</v>
          </cell>
          <cell r="Y746">
            <v>1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1</v>
          </cell>
          <cell r="AE746">
            <v>1</v>
          </cell>
          <cell r="AF746">
            <v>1</v>
          </cell>
          <cell r="AG746">
            <v>0</v>
          </cell>
          <cell r="AH746">
            <v>1</v>
          </cell>
          <cell r="AJ746">
            <v>6</v>
          </cell>
          <cell r="AK746">
            <v>1</v>
          </cell>
          <cell r="AL746">
            <v>10.629999999999999</v>
          </cell>
          <cell r="AM746">
            <v>9.6</v>
          </cell>
          <cell r="AN746">
            <v>0</v>
          </cell>
        </row>
        <row r="747">
          <cell r="A747" t="str">
            <v>潘紫琳</v>
          </cell>
          <cell r="B747" t="str">
            <v>客户服务部</v>
          </cell>
          <cell r="C747">
            <v>42111</v>
          </cell>
          <cell r="D747">
            <v>42111</v>
          </cell>
          <cell r="E747">
            <v>42735</v>
          </cell>
          <cell r="F747">
            <v>42736</v>
          </cell>
          <cell r="G747">
            <v>42977</v>
          </cell>
          <cell r="H747">
            <v>43100</v>
          </cell>
          <cell r="I747">
            <v>3.1</v>
          </cell>
          <cell r="J747">
            <v>3.14</v>
          </cell>
          <cell r="K747" t="str">
            <v>是</v>
          </cell>
          <cell r="L747">
            <v>2</v>
          </cell>
          <cell r="M747">
            <v>5</v>
          </cell>
          <cell r="S747">
            <v>5</v>
          </cell>
          <cell r="T747">
            <v>0</v>
          </cell>
          <cell r="U747">
            <v>2.5</v>
          </cell>
          <cell r="V747">
            <v>-1.5</v>
          </cell>
          <cell r="W747">
            <v>0</v>
          </cell>
          <cell r="X747">
            <v>0</v>
          </cell>
          <cell r="Y747">
            <v>0</v>
          </cell>
          <cell r="Z747">
            <v>1</v>
          </cell>
          <cell r="AA747">
            <v>0</v>
          </cell>
          <cell r="AB747">
            <v>0</v>
          </cell>
          <cell r="AC747">
            <v>1</v>
          </cell>
          <cell r="AD747">
            <v>1</v>
          </cell>
          <cell r="AE747">
            <v>1</v>
          </cell>
          <cell r="AF747">
            <v>0</v>
          </cell>
          <cell r="AG747">
            <v>0</v>
          </cell>
          <cell r="AH747">
            <v>0</v>
          </cell>
          <cell r="AJ747">
            <v>4</v>
          </cell>
          <cell r="AK747">
            <v>0</v>
          </cell>
          <cell r="AL747">
            <v>3.5</v>
          </cell>
          <cell r="AM747">
            <v>3.5</v>
          </cell>
          <cell r="AN747">
            <v>0</v>
          </cell>
        </row>
        <row r="748">
          <cell r="A748" t="str">
            <v>何铭欣</v>
          </cell>
          <cell r="B748" t="str">
            <v>客户服务部</v>
          </cell>
          <cell r="C748">
            <v>42158</v>
          </cell>
          <cell r="D748">
            <v>42158</v>
          </cell>
          <cell r="E748">
            <v>42735</v>
          </cell>
          <cell r="F748">
            <v>42736</v>
          </cell>
          <cell r="G748">
            <v>42977</v>
          </cell>
          <cell r="H748">
            <v>43100</v>
          </cell>
          <cell r="I748">
            <v>3</v>
          </cell>
          <cell r="J748">
            <v>3.01</v>
          </cell>
          <cell r="K748" t="str">
            <v>是</v>
          </cell>
          <cell r="L748">
            <v>2</v>
          </cell>
          <cell r="M748">
            <v>5</v>
          </cell>
          <cell r="S748">
            <v>5</v>
          </cell>
          <cell r="T748">
            <v>0</v>
          </cell>
          <cell r="U748">
            <v>0.9</v>
          </cell>
          <cell r="V748">
            <v>-1.1000000000000001</v>
          </cell>
          <cell r="W748">
            <v>0</v>
          </cell>
          <cell r="X748">
            <v>0</v>
          </cell>
          <cell r="Y748">
            <v>0</v>
          </cell>
          <cell r="Z748">
            <v>1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1</v>
          </cell>
          <cell r="AG748">
            <v>0</v>
          </cell>
          <cell r="AH748">
            <v>2</v>
          </cell>
          <cell r="AJ748">
            <v>2</v>
          </cell>
          <cell r="AK748">
            <v>2</v>
          </cell>
          <cell r="AL748">
            <v>3.9</v>
          </cell>
          <cell r="AM748">
            <v>1.9</v>
          </cell>
          <cell r="AN748">
            <v>0</v>
          </cell>
        </row>
        <row r="749">
          <cell r="A749" t="str">
            <v>张泳仪</v>
          </cell>
          <cell r="B749" t="str">
            <v>客户服务部</v>
          </cell>
          <cell r="C749">
            <v>41566</v>
          </cell>
          <cell r="D749">
            <v>42296</v>
          </cell>
          <cell r="E749">
            <v>42735</v>
          </cell>
          <cell r="F749">
            <v>42736</v>
          </cell>
          <cell r="G749">
            <v>42977</v>
          </cell>
          <cell r="H749">
            <v>43100</v>
          </cell>
          <cell r="I749">
            <v>4.5999999999999996</v>
          </cell>
          <cell r="J749">
            <v>2.63</v>
          </cell>
          <cell r="K749" t="str">
            <v>是</v>
          </cell>
          <cell r="L749">
            <v>4</v>
          </cell>
          <cell r="M749">
            <v>5</v>
          </cell>
          <cell r="S749">
            <v>5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 t="str">
            <v>-</v>
          </cell>
          <cell r="AA749" t="str">
            <v>-</v>
          </cell>
          <cell r="AB749" t="str">
            <v>-</v>
          </cell>
          <cell r="AC749" t="str">
            <v>-</v>
          </cell>
          <cell r="AD749" t="str">
            <v>-</v>
          </cell>
          <cell r="AE749" t="str">
            <v>-</v>
          </cell>
          <cell r="AF749" t="str">
            <v>-</v>
          </cell>
          <cell r="AG749">
            <v>0</v>
          </cell>
          <cell r="AH749">
            <v>0</v>
          </cell>
          <cell r="AJ749">
            <v>0</v>
          </cell>
          <cell r="AK749">
            <v>0</v>
          </cell>
          <cell r="AL749">
            <v>5</v>
          </cell>
          <cell r="AM749">
            <v>5</v>
          </cell>
          <cell r="AN749">
            <v>0</v>
          </cell>
        </row>
        <row r="750">
          <cell r="A750" t="str">
            <v>周家健</v>
          </cell>
          <cell r="B750" t="str">
            <v>客户服务部</v>
          </cell>
          <cell r="C750">
            <v>42296</v>
          </cell>
          <cell r="D750">
            <v>42296</v>
          </cell>
          <cell r="E750">
            <v>42735</v>
          </cell>
          <cell r="F750">
            <v>42736</v>
          </cell>
          <cell r="G750">
            <v>42977</v>
          </cell>
          <cell r="H750">
            <v>43100</v>
          </cell>
          <cell r="I750">
            <v>2.6</v>
          </cell>
          <cell r="J750">
            <v>2.63</v>
          </cell>
          <cell r="K750" t="str">
            <v>是</v>
          </cell>
          <cell r="L750">
            <v>2</v>
          </cell>
          <cell r="M750">
            <v>5</v>
          </cell>
          <cell r="S750">
            <v>5</v>
          </cell>
          <cell r="T750">
            <v>0</v>
          </cell>
          <cell r="U750">
            <v>0</v>
          </cell>
          <cell r="V750">
            <v>-1</v>
          </cell>
          <cell r="W750">
            <v>0</v>
          </cell>
          <cell r="X750">
            <v>0</v>
          </cell>
          <cell r="Y750">
            <v>0</v>
          </cell>
          <cell r="Z750">
            <v>1</v>
          </cell>
          <cell r="AA750" t="str">
            <v>-</v>
          </cell>
          <cell r="AB750" t="str">
            <v>-</v>
          </cell>
          <cell r="AC750" t="str">
            <v>-</v>
          </cell>
          <cell r="AD750" t="str">
            <v>-</v>
          </cell>
          <cell r="AE750" t="str">
            <v>-</v>
          </cell>
          <cell r="AF750" t="str">
            <v>-</v>
          </cell>
          <cell r="AG750">
            <v>0</v>
          </cell>
          <cell r="AH750">
            <v>0</v>
          </cell>
          <cell r="AJ750">
            <v>1</v>
          </cell>
          <cell r="AK750">
            <v>0</v>
          </cell>
          <cell r="AL750">
            <v>4</v>
          </cell>
          <cell r="AM750">
            <v>4</v>
          </cell>
          <cell r="AN750">
            <v>0</v>
          </cell>
        </row>
        <row r="751">
          <cell r="A751" t="str">
            <v>李嘉滢</v>
          </cell>
          <cell r="B751" t="str">
            <v>客户服务部</v>
          </cell>
          <cell r="C751">
            <v>42111</v>
          </cell>
          <cell r="D751">
            <v>42111</v>
          </cell>
          <cell r="E751">
            <v>42735</v>
          </cell>
          <cell r="F751">
            <v>42736</v>
          </cell>
          <cell r="G751">
            <v>42977</v>
          </cell>
          <cell r="H751">
            <v>43100</v>
          </cell>
          <cell r="I751">
            <v>3.1</v>
          </cell>
          <cell r="J751">
            <v>3.14</v>
          </cell>
          <cell r="K751" t="str">
            <v>是</v>
          </cell>
          <cell r="L751">
            <v>2</v>
          </cell>
          <cell r="M751">
            <v>5</v>
          </cell>
          <cell r="S751">
            <v>5</v>
          </cell>
          <cell r="T751">
            <v>0</v>
          </cell>
          <cell r="U751">
            <v>0.5</v>
          </cell>
          <cell r="V751">
            <v>-3.5</v>
          </cell>
          <cell r="W751">
            <v>0</v>
          </cell>
          <cell r="X751">
            <v>2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2</v>
          </cell>
          <cell r="AF751" t="str">
            <v>-</v>
          </cell>
          <cell r="AG751">
            <v>0</v>
          </cell>
          <cell r="AH751">
            <v>0</v>
          </cell>
          <cell r="AJ751">
            <v>4</v>
          </cell>
          <cell r="AK751">
            <v>0</v>
          </cell>
          <cell r="AL751">
            <v>1.5</v>
          </cell>
          <cell r="AM751">
            <v>1.5</v>
          </cell>
          <cell r="AN751">
            <v>0</v>
          </cell>
        </row>
        <row r="752">
          <cell r="A752" t="str">
            <v>陈淑华</v>
          </cell>
          <cell r="B752" t="str">
            <v>客户服务部</v>
          </cell>
          <cell r="C752">
            <v>42447</v>
          </cell>
          <cell r="D752">
            <v>42447</v>
          </cell>
          <cell r="E752">
            <v>42735</v>
          </cell>
          <cell r="F752">
            <v>42736</v>
          </cell>
          <cell r="G752">
            <v>42977</v>
          </cell>
          <cell r="H752">
            <v>43100</v>
          </cell>
          <cell r="I752">
            <v>2.2000000000000002</v>
          </cell>
          <cell r="J752">
            <v>2.2200000000000002</v>
          </cell>
          <cell r="K752" t="str">
            <v>是</v>
          </cell>
          <cell r="L752">
            <v>1</v>
          </cell>
          <cell r="M752">
            <v>5</v>
          </cell>
          <cell r="N752">
            <v>76</v>
          </cell>
          <cell r="O752">
            <v>0</v>
          </cell>
          <cell r="P752">
            <v>42812</v>
          </cell>
          <cell r="Q752">
            <v>288</v>
          </cell>
          <cell r="R752">
            <v>3.95</v>
          </cell>
          <cell r="S752">
            <v>3.95</v>
          </cell>
          <cell r="T752">
            <v>0</v>
          </cell>
          <cell r="U752">
            <v>0</v>
          </cell>
          <cell r="V752">
            <v>-1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1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J752">
            <v>1</v>
          </cell>
          <cell r="AK752">
            <v>0</v>
          </cell>
          <cell r="AL752">
            <v>2.95</v>
          </cell>
          <cell r="AM752">
            <v>3</v>
          </cell>
          <cell r="AN752">
            <v>0</v>
          </cell>
        </row>
        <row r="753">
          <cell r="A753" t="str">
            <v>成玮琪</v>
          </cell>
          <cell r="B753" t="str">
            <v>客户服务部</v>
          </cell>
          <cell r="C753">
            <v>40969</v>
          </cell>
          <cell r="D753">
            <v>42459</v>
          </cell>
          <cell r="E753">
            <v>42735</v>
          </cell>
          <cell r="F753">
            <v>42736</v>
          </cell>
          <cell r="G753">
            <v>42977</v>
          </cell>
          <cell r="H753">
            <v>43100</v>
          </cell>
          <cell r="I753">
            <v>6.3</v>
          </cell>
          <cell r="J753">
            <v>2.1800000000000002</v>
          </cell>
          <cell r="K753" t="str">
            <v>是</v>
          </cell>
          <cell r="L753">
            <v>5</v>
          </cell>
          <cell r="M753">
            <v>5</v>
          </cell>
          <cell r="N753">
            <v>88</v>
          </cell>
          <cell r="O753">
            <v>0</v>
          </cell>
          <cell r="P753">
            <v>42824</v>
          </cell>
          <cell r="Q753">
            <v>276</v>
          </cell>
          <cell r="R753">
            <v>3.78</v>
          </cell>
          <cell r="S753">
            <v>3.78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J753">
            <v>0</v>
          </cell>
          <cell r="AK753">
            <v>0</v>
          </cell>
          <cell r="AL753">
            <v>3.78</v>
          </cell>
          <cell r="AM753">
            <v>3.8</v>
          </cell>
          <cell r="AN753">
            <v>0</v>
          </cell>
        </row>
        <row r="754">
          <cell r="A754" t="str">
            <v>袁书敏</v>
          </cell>
          <cell r="B754" t="str">
            <v>客户服务部</v>
          </cell>
          <cell r="C754">
            <v>34973</v>
          </cell>
          <cell r="D754">
            <v>37817</v>
          </cell>
          <cell r="E754">
            <v>42735</v>
          </cell>
          <cell r="F754">
            <v>42736</v>
          </cell>
          <cell r="G754">
            <v>42977</v>
          </cell>
          <cell r="H754">
            <v>43100</v>
          </cell>
          <cell r="I754">
            <v>22.7</v>
          </cell>
          <cell r="J754">
            <v>14.9</v>
          </cell>
          <cell r="K754" t="str">
            <v>是</v>
          </cell>
          <cell r="L754">
            <v>22</v>
          </cell>
          <cell r="M754">
            <v>15</v>
          </cell>
          <cell r="S754">
            <v>15</v>
          </cell>
          <cell r="T754">
            <v>1</v>
          </cell>
          <cell r="U754">
            <v>4</v>
          </cell>
          <cell r="V754">
            <v>-7</v>
          </cell>
          <cell r="W754">
            <v>0</v>
          </cell>
          <cell r="X754">
            <v>0</v>
          </cell>
          <cell r="Y754">
            <v>0</v>
          </cell>
          <cell r="Z754">
            <v>1</v>
          </cell>
          <cell r="AA754">
            <v>0</v>
          </cell>
          <cell r="AB754">
            <v>0</v>
          </cell>
          <cell r="AC754">
            <v>3</v>
          </cell>
          <cell r="AD754">
            <v>1</v>
          </cell>
          <cell r="AE754">
            <v>5</v>
          </cell>
          <cell r="AF754">
            <v>1</v>
          </cell>
          <cell r="AG754">
            <v>0</v>
          </cell>
          <cell r="AH754">
            <v>1</v>
          </cell>
          <cell r="AJ754">
            <v>11</v>
          </cell>
          <cell r="AK754">
            <v>1</v>
          </cell>
          <cell r="AL754">
            <v>8</v>
          </cell>
          <cell r="AM754">
            <v>7</v>
          </cell>
          <cell r="AN754">
            <v>0</v>
          </cell>
        </row>
        <row r="755">
          <cell r="A755" t="str">
            <v>梁少聪</v>
          </cell>
          <cell r="B755" t="str">
            <v>客户服务部</v>
          </cell>
          <cell r="C755">
            <v>31959</v>
          </cell>
          <cell r="D755">
            <v>37073</v>
          </cell>
          <cell r="E755">
            <v>42735</v>
          </cell>
          <cell r="F755">
            <v>42736</v>
          </cell>
          <cell r="G755">
            <v>42977</v>
          </cell>
          <cell r="H755">
            <v>43100</v>
          </cell>
          <cell r="I755">
            <v>31</v>
          </cell>
          <cell r="J755">
            <v>16.940000000000001</v>
          </cell>
          <cell r="K755" t="str">
            <v>是</v>
          </cell>
          <cell r="L755">
            <v>30</v>
          </cell>
          <cell r="M755">
            <v>15</v>
          </cell>
          <cell r="S755">
            <v>15</v>
          </cell>
          <cell r="T755">
            <v>0</v>
          </cell>
          <cell r="U755">
            <v>15</v>
          </cell>
          <cell r="V755">
            <v>0</v>
          </cell>
          <cell r="W755">
            <v>0</v>
          </cell>
          <cell r="X755">
            <v>6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9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J755">
            <v>15</v>
          </cell>
          <cell r="AK755">
            <v>0</v>
          </cell>
          <cell r="AL755">
            <v>15</v>
          </cell>
          <cell r="AM755">
            <v>15</v>
          </cell>
          <cell r="AN755">
            <v>0</v>
          </cell>
        </row>
        <row r="756">
          <cell r="A756" t="str">
            <v>刘洁珊</v>
          </cell>
          <cell r="B756" t="str">
            <v>客户服务部</v>
          </cell>
          <cell r="C756">
            <v>42187</v>
          </cell>
          <cell r="D756">
            <v>42187</v>
          </cell>
          <cell r="E756">
            <v>42735</v>
          </cell>
          <cell r="F756">
            <v>42736</v>
          </cell>
          <cell r="G756">
            <v>42977</v>
          </cell>
          <cell r="H756">
            <v>43100</v>
          </cell>
          <cell r="I756">
            <v>2.9</v>
          </cell>
          <cell r="J756">
            <v>2.93</v>
          </cell>
          <cell r="K756" t="str">
            <v>是</v>
          </cell>
          <cell r="L756">
            <v>2</v>
          </cell>
          <cell r="M756">
            <v>5</v>
          </cell>
          <cell r="S756">
            <v>5</v>
          </cell>
          <cell r="T756">
            <v>0</v>
          </cell>
          <cell r="U756">
            <v>2.5</v>
          </cell>
          <cell r="V756">
            <v>-1.5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4</v>
          </cell>
          <cell r="AF756">
            <v>0</v>
          </cell>
          <cell r="AG756">
            <v>0</v>
          </cell>
          <cell r="AH756">
            <v>0</v>
          </cell>
          <cell r="AJ756">
            <v>4</v>
          </cell>
          <cell r="AK756">
            <v>0</v>
          </cell>
          <cell r="AL756">
            <v>3.5</v>
          </cell>
          <cell r="AM756">
            <v>3.5</v>
          </cell>
          <cell r="AN756">
            <v>0</v>
          </cell>
        </row>
        <row r="757">
          <cell r="A757" t="str">
            <v>钟经旻</v>
          </cell>
          <cell r="B757" t="str">
            <v>南部家庭互联网营服公司</v>
          </cell>
          <cell r="C757">
            <v>42276</v>
          </cell>
          <cell r="D757">
            <v>42276</v>
          </cell>
          <cell r="E757">
            <v>42735</v>
          </cell>
          <cell r="F757">
            <v>42736</v>
          </cell>
          <cell r="G757">
            <v>42977</v>
          </cell>
          <cell r="H757">
            <v>43100</v>
          </cell>
          <cell r="I757">
            <v>2.7</v>
          </cell>
          <cell r="J757">
            <v>2.68</v>
          </cell>
          <cell r="K757" t="str">
            <v>是</v>
          </cell>
          <cell r="L757">
            <v>2</v>
          </cell>
          <cell r="M757">
            <v>5</v>
          </cell>
          <cell r="S757">
            <v>5</v>
          </cell>
          <cell r="T757">
            <v>0</v>
          </cell>
          <cell r="U757">
            <v>1.3</v>
          </cell>
          <cell r="V757">
            <v>-2.7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4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J757">
            <v>4</v>
          </cell>
          <cell r="AK757">
            <v>0</v>
          </cell>
          <cell r="AL757">
            <v>2.2999999999999998</v>
          </cell>
          <cell r="AM757">
            <v>2.2999999999999998</v>
          </cell>
          <cell r="AN757">
            <v>0</v>
          </cell>
        </row>
        <row r="758">
          <cell r="A758" t="str">
            <v>刘宏武</v>
          </cell>
          <cell r="B758" t="str">
            <v>南区板芙移网销售公司</v>
          </cell>
          <cell r="C758">
            <v>42173</v>
          </cell>
          <cell r="D758">
            <v>42173</v>
          </cell>
          <cell r="E758">
            <v>42735</v>
          </cell>
          <cell r="F758">
            <v>42736</v>
          </cell>
          <cell r="G758">
            <v>42977</v>
          </cell>
          <cell r="H758">
            <v>43100</v>
          </cell>
          <cell r="I758">
            <v>3</v>
          </cell>
          <cell r="J758">
            <v>2.97</v>
          </cell>
          <cell r="K758" t="str">
            <v>是</v>
          </cell>
          <cell r="L758">
            <v>2</v>
          </cell>
          <cell r="M758">
            <v>5</v>
          </cell>
          <cell r="S758">
            <v>5</v>
          </cell>
          <cell r="T758">
            <v>0</v>
          </cell>
          <cell r="U758">
            <v>2.7</v>
          </cell>
          <cell r="V758">
            <v>-0.29999999999999982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1</v>
          </cell>
          <cell r="AE758">
            <v>2</v>
          </cell>
          <cell r="AF758">
            <v>0</v>
          </cell>
          <cell r="AG758">
            <v>0</v>
          </cell>
          <cell r="AH758">
            <v>2</v>
          </cell>
          <cell r="AJ758">
            <v>3</v>
          </cell>
          <cell r="AK758">
            <v>2</v>
          </cell>
          <cell r="AL758">
            <v>4.7</v>
          </cell>
          <cell r="AM758">
            <v>2.7</v>
          </cell>
          <cell r="AN758">
            <v>0</v>
          </cell>
        </row>
        <row r="759">
          <cell r="A759" t="str">
            <v>梁豪杰</v>
          </cell>
          <cell r="B759" t="str">
            <v>南头黄圃移网销售公司</v>
          </cell>
          <cell r="C759">
            <v>40603</v>
          </cell>
          <cell r="D759">
            <v>41026</v>
          </cell>
          <cell r="E759">
            <v>42735</v>
          </cell>
          <cell r="F759">
            <v>42736</v>
          </cell>
          <cell r="G759">
            <v>42977</v>
          </cell>
          <cell r="H759">
            <v>43100</v>
          </cell>
          <cell r="I759">
            <v>7.3</v>
          </cell>
          <cell r="J759">
            <v>6.11</v>
          </cell>
          <cell r="K759" t="str">
            <v>是</v>
          </cell>
          <cell r="L759">
            <v>6</v>
          </cell>
          <cell r="M759">
            <v>5</v>
          </cell>
          <cell r="S759">
            <v>5</v>
          </cell>
          <cell r="T759">
            <v>0</v>
          </cell>
          <cell r="U759">
            <v>5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1</v>
          </cell>
          <cell r="AE759">
            <v>4</v>
          </cell>
          <cell r="AF759">
            <v>0</v>
          </cell>
          <cell r="AG759">
            <v>0</v>
          </cell>
          <cell r="AH759">
            <v>0</v>
          </cell>
          <cell r="AJ759">
            <v>5</v>
          </cell>
          <cell r="AK759">
            <v>0</v>
          </cell>
          <cell r="AL759">
            <v>5</v>
          </cell>
          <cell r="AM759">
            <v>5</v>
          </cell>
          <cell r="AN759">
            <v>0</v>
          </cell>
        </row>
        <row r="760">
          <cell r="A760" t="str">
            <v>庄坤展</v>
          </cell>
          <cell r="B760" t="str">
            <v>南头黄圃移网销售公司</v>
          </cell>
          <cell r="C760">
            <v>42214</v>
          </cell>
          <cell r="D760">
            <v>42214</v>
          </cell>
          <cell r="E760">
            <v>42735</v>
          </cell>
          <cell r="F760">
            <v>42736</v>
          </cell>
          <cell r="G760">
            <v>42977</v>
          </cell>
          <cell r="H760">
            <v>43100</v>
          </cell>
          <cell r="I760">
            <v>2.9</v>
          </cell>
          <cell r="J760">
            <v>2.85</v>
          </cell>
          <cell r="K760" t="str">
            <v>是</v>
          </cell>
          <cell r="L760">
            <v>2</v>
          </cell>
          <cell r="M760">
            <v>5</v>
          </cell>
          <cell r="S760">
            <v>5</v>
          </cell>
          <cell r="T760">
            <v>0</v>
          </cell>
          <cell r="U760">
            <v>1.1000000000000001</v>
          </cell>
          <cell r="V760">
            <v>-2.9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4</v>
          </cell>
          <cell r="AF760">
            <v>0</v>
          </cell>
          <cell r="AG760">
            <v>0</v>
          </cell>
          <cell r="AH760">
            <v>0</v>
          </cell>
          <cell r="AJ760">
            <v>4</v>
          </cell>
          <cell r="AK760">
            <v>0</v>
          </cell>
          <cell r="AL760">
            <v>2.1</v>
          </cell>
          <cell r="AM760">
            <v>2.1</v>
          </cell>
          <cell r="AN760">
            <v>0</v>
          </cell>
        </row>
        <row r="761">
          <cell r="A761" t="str">
            <v>董春伶</v>
          </cell>
          <cell r="B761" t="str">
            <v>营业中心/北片区</v>
          </cell>
          <cell r="C761">
            <v>40330</v>
          </cell>
          <cell r="D761">
            <v>41096</v>
          </cell>
          <cell r="E761">
            <v>42735</v>
          </cell>
          <cell r="F761">
            <v>42736</v>
          </cell>
          <cell r="G761">
            <v>42977</v>
          </cell>
          <cell r="H761">
            <v>43100</v>
          </cell>
          <cell r="I761">
            <v>8</v>
          </cell>
          <cell r="J761">
            <v>5.92</v>
          </cell>
          <cell r="K761" t="str">
            <v>是</v>
          </cell>
          <cell r="L761">
            <v>7</v>
          </cell>
          <cell r="M761">
            <v>5</v>
          </cell>
          <cell r="S761">
            <v>5</v>
          </cell>
          <cell r="T761">
            <v>5</v>
          </cell>
          <cell r="U761">
            <v>0</v>
          </cell>
          <cell r="V761">
            <v>-4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3</v>
          </cell>
          <cell r="AE761">
            <v>0</v>
          </cell>
          <cell r="AF761">
            <v>1</v>
          </cell>
          <cell r="AG761">
            <v>0</v>
          </cell>
          <cell r="AH761">
            <v>1</v>
          </cell>
          <cell r="AJ761">
            <v>4</v>
          </cell>
          <cell r="AK761">
            <v>1</v>
          </cell>
          <cell r="AL761">
            <v>1</v>
          </cell>
          <cell r="AM761">
            <v>0</v>
          </cell>
          <cell r="AN761">
            <v>0</v>
          </cell>
        </row>
        <row r="762">
          <cell r="A762" t="str">
            <v>梁笑新</v>
          </cell>
          <cell r="B762" t="str">
            <v>营业中心/北片区</v>
          </cell>
          <cell r="C762">
            <v>40388</v>
          </cell>
          <cell r="D762">
            <v>40388</v>
          </cell>
          <cell r="E762">
            <v>42735</v>
          </cell>
          <cell r="F762">
            <v>42736</v>
          </cell>
          <cell r="G762">
            <v>42977</v>
          </cell>
          <cell r="H762">
            <v>43100</v>
          </cell>
          <cell r="I762">
            <v>7.9</v>
          </cell>
          <cell r="J762">
            <v>7.86</v>
          </cell>
          <cell r="K762" t="str">
            <v>是</v>
          </cell>
          <cell r="L762">
            <v>7</v>
          </cell>
          <cell r="M762">
            <v>5</v>
          </cell>
          <cell r="S762">
            <v>5</v>
          </cell>
          <cell r="T762">
            <v>5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J762">
            <v>0</v>
          </cell>
          <cell r="AK762">
            <v>0</v>
          </cell>
          <cell r="AL762">
            <v>5</v>
          </cell>
          <cell r="AM762">
            <v>5</v>
          </cell>
          <cell r="AN762">
            <v>0</v>
          </cell>
        </row>
        <row r="763">
          <cell r="A763" t="str">
            <v>梁凤娟</v>
          </cell>
          <cell r="B763" t="str">
            <v>营业中心/东片区</v>
          </cell>
          <cell r="C763">
            <v>41091</v>
          </cell>
          <cell r="D763">
            <v>41096</v>
          </cell>
          <cell r="E763">
            <v>42735</v>
          </cell>
          <cell r="F763">
            <v>42736</v>
          </cell>
          <cell r="G763">
            <v>42977</v>
          </cell>
          <cell r="H763">
            <v>43100</v>
          </cell>
          <cell r="I763">
            <v>5.9</v>
          </cell>
          <cell r="J763">
            <v>5.92</v>
          </cell>
          <cell r="K763" t="str">
            <v>是</v>
          </cell>
          <cell r="L763">
            <v>5</v>
          </cell>
          <cell r="M763">
            <v>5</v>
          </cell>
          <cell r="S763">
            <v>5</v>
          </cell>
          <cell r="T763">
            <v>0</v>
          </cell>
          <cell r="U763">
            <v>3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3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J763">
            <v>3</v>
          </cell>
          <cell r="AK763">
            <v>0</v>
          </cell>
          <cell r="AL763">
            <v>5</v>
          </cell>
          <cell r="AM763">
            <v>5</v>
          </cell>
          <cell r="AN763">
            <v>0</v>
          </cell>
        </row>
        <row r="764">
          <cell r="A764" t="str">
            <v>贺花</v>
          </cell>
          <cell r="B764" t="str">
            <v>营业中心/东片区</v>
          </cell>
          <cell r="C764">
            <v>42103</v>
          </cell>
          <cell r="D764">
            <v>42103</v>
          </cell>
          <cell r="E764">
            <v>42735</v>
          </cell>
          <cell r="F764">
            <v>42736</v>
          </cell>
          <cell r="G764">
            <v>42977</v>
          </cell>
          <cell r="H764">
            <v>43100</v>
          </cell>
          <cell r="I764">
            <v>3.2</v>
          </cell>
          <cell r="J764">
            <v>3.16</v>
          </cell>
          <cell r="K764" t="str">
            <v>是</v>
          </cell>
          <cell r="L764">
            <v>2</v>
          </cell>
          <cell r="M764">
            <v>5</v>
          </cell>
          <cell r="S764">
            <v>5</v>
          </cell>
          <cell r="T764">
            <v>0</v>
          </cell>
          <cell r="U764">
            <v>3.6</v>
          </cell>
          <cell r="V764">
            <v>-0.39999999999999991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4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J764">
            <v>4</v>
          </cell>
          <cell r="AK764">
            <v>0</v>
          </cell>
          <cell r="AL764">
            <v>4.5999999999999996</v>
          </cell>
          <cell r="AM764">
            <v>4.5999999999999996</v>
          </cell>
          <cell r="AN764">
            <v>0</v>
          </cell>
        </row>
        <row r="765">
          <cell r="A765" t="str">
            <v>邓梅芳</v>
          </cell>
          <cell r="B765" t="str">
            <v>营业中心/东片区</v>
          </cell>
          <cell r="C765">
            <v>40179</v>
          </cell>
          <cell r="D765">
            <v>41841</v>
          </cell>
          <cell r="E765">
            <v>42735</v>
          </cell>
          <cell r="F765">
            <v>42736</v>
          </cell>
          <cell r="G765">
            <v>42977</v>
          </cell>
          <cell r="H765">
            <v>43100</v>
          </cell>
          <cell r="I765">
            <v>8.4</v>
          </cell>
          <cell r="J765">
            <v>3.88</v>
          </cell>
          <cell r="K765" t="str">
            <v>是</v>
          </cell>
          <cell r="L765">
            <v>7</v>
          </cell>
          <cell r="M765">
            <v>5</v>
          </cell>
          <cell r="S765">
            <v>5</v>
          </cell>
          <cell r="T765">
            <v>0</v>
          </cell>
          <cell r="U765">
            <v>3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1</v>
          </cell>
          <cell r="AB765">
            <v>0</v>
          </cell>
          <cell r="AC765">
            <v>0</v>
          </cell>
          <cell r="AD765">
            <v>2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J765">
            <v>3</v>
          </cell>
          <cell r="AK765">
            <v>0</v>
          </cell>
          <cell r="AL765">
            <v>5</v>
          </cell>
          <cell r="AM765">
            <v>5</v>
          </cell>
          <cell r="AN765">
            <v>0</v>
          </cell>
        </row>
        <row r="766">
          <cell r="A766" t="str">
            <v>林焕冰</v>
          </cell>
          <cell r="B766" t="str">
            <v>营业中心/东片区</v>
          </cell>
          <cell r="C766">
            <v>36679</v>
          </cell>
          <cell r="D766">
            <v>37653</v>
          </cell>
          <cell r="E766">
            <v>42735</v>
          </cell>
          <cell r="F766">
            <v>42736</v>
          </cell>
          <cell r="G766">
            <v>42977</v>
          </cell>
          <cell r="H766">
            <v>43100</v>
          </cell>
          <cell r="I766">
            <v>18</v>
          </cell>
          <cell r="J766">
            <v>15.35</v>
          </cell>
          <cell r="K766" t="str">
            <v>是</v>
          </cell>
          <cell r="L766">
            <v>17</v>
          </cell>
          <cell r="M766">
            <v>10</v>
          </cell>
          <cell r="S766">
            <v>10</v>
          </cell>
          <cell r="T766">
            <v>0</v>
          </cell>
          <cell r="U766">
            <v>10</v>
          </cell>
          <cell r="V766">
            <v>9</v>
          </cell>
          <cell r="W766">
            <v>9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1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J766">
            <v>1</v>
          </cell>
          <cell r="AK766">
            <v>0</v>
          </cell>
          <cell r="AL766">
            <v>19</v>
          </cell>
          <cell r="AM766">
            <v>10</v>
          </cell>
          <cell r="AN766">
            <v>0</v>
          </cell>
        </row>
        <row r="767">
          <cell r="A767" t="str">
            <v>何柳琼</v>
          </cell>
          <cell r="B767" t="str">
            <v>营业中心/东片区</v>
          </cell>
          <cell r="C767">
            <v>41127</v>
          </cell>
          <cell r="D767">
            <v>41127</v>
          </cell>
          <cell r="E767">
            <v>42735</v>
          </cell>
          <cell r="F767">
            <v>42736</v>
          </cell>
          <cell r="G767">
            <v>42977</v>
          </cell>
          <cell r="H767">
            <v>43100</v>
          </cell>
          <cell r="I767">
            <v>5.8</v>
          </cell>
          <cell r="J767">
            <v>5.83</v>
          </cell>
          <cell r="K767" t="str">
            <v>是</v>
          </cell>
          <cell r="L767">
            <v>5</v>
          </cell>
          <cell r="M767">
            <v>5</v>
          </cell>
          <cell r="S767">
            <v>5</v>
          </cell>
          <cell r="T767">
            <v>0</v>
          </cell>
          <cell r="U767">
            <v>4</v>
          </cell>
          <cell r="V767">
            <v>4</v>
          </cell>
          <cell r="W767">
            <v>4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 t="str">
            <v>-</v>
          </cell>
          <cell r="AE767" t="str">
            <v>-</v>
          </cell>
          <cell r="AF767" t="str">
            <v>-</v>
          </cell>
          <cell r="AG767">
            <v>0</v>
          </cell>
          <cell r="AH767">
            <v>0</v>
          </cell>
          <cell r="AJ767">
            <v>0</v>
          </cell>
          <cell r="AK767">
            <v>0</v>
          </cell>
          <cell r="AL767">
            <v>9</v>
          </cell>
          <cell r="AM767">
            <v>5</v>
          </cell>
          <cell r="AN767">
            <v>0</v>
          </cell>
        </row>
        <row r="768">
          <cell r="A768" t="str">
            <v>林颖丽</v>
          </cell>
          <cell r="B768" t="str">
            <v>营业中心/东片区</v>
          </cell>
          <cell r="C768">
            <v>41126</v>
          </cell>
          <cell r="D768">
            <v>42080</v>
          </cell>
          <cell r="E768">
            <v>42735</v>
          </cell>
          <cell r="F768">
            <v>42736</v>
          </cell>
          <cell r="G768">
            <v>42977</v>
          </cell>
          <cell r="H768">
            <v>43100</v>
          </cell>
          <cell r="I768">
            <v>5.8</v>
          </cell>
          <cell r="J768">
            <v>3.22</v>
          </cell>
          <cell r="K768" t="str">
            <v>是</v>
          </cell>
          <cell r="L768">
            <v>5</v>
          </cell>
          <cell r="M768">
            <v>5</v>
          </cell>
          <cell r="S768">
            <v>5</v>
          </cell>
          <cell r="T768">
            <v>0</v>
          </cell>
          <cell r="U768">
            <v>2</v>
          </cell>
          <cell r="V768">
            <v>1</v>
          </cell>
          <cell r="W768">
            <v>1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1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J768">
            <v>1</v>
          </cell>
          <cell r="AK768">
            <v>0</v>
          </cell>
          <cell r="AL768">
            <v>6</v>
          </cell>
          <cell r="AM768">
            <v>5</v>
          </cell>
          <cell r="AN768">
            <v>0</v>
          </cell>
        </row>
        <row r="769">
          <cell r="A769" t="str">
            <v>冯嘉慧</v>
          </cell>
          <cell r="B769" t="str">
            <v>营业中心/东片区</v>
          </cell>
          <cell r="C769">
            <v>42434</v>
          </cell>
          <cell r="D769">
            <v>42434</v>
          </cell>
          <cell r="E769">
            <v>42735</v>
          </cell>
          <cell r="F769">
            <v>42736</v>
          </cell>
          <cell r="G769">
            <v>42977</v>
          </cell>
          <cell r="H769">
            <v>43100</v>
          </cell>
          <cell r="I769">
            <v>2.2999999999999998</v>
          </cell>
          <cell r="J769">
            <v>2.25</v>
          </cell>
          <cell r="K769" t="str">
            <v>是</v>
          </cell>
          <cell r="L769">
            <v>1</v>
          </cell>
          <cell r="M769">
            <v>5</v>
          </cell>
          <cell r="N769">
            <v>63</v>
          </cell>
          <cell r="O769">
            <v>0</v>
          </cell>
          <cell r="P769">
            <v>42799</v>
          </cell>
          <cell r="Q769">
            <v>301</v>
          </cell>
          <cell r="R769">
            <v>4.12</v>
          </cell>
          <cell r="S769">
            <v>4.12</v>
          </cell>
          <cell r="T769">
            <v>0</v>
          </cell>
          <cell r="U769">
            <v>0</v>
          </cell>
          <cell r="V769">
            <v>-1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1</v>
          </cell>
          <cell r="AE769" t="str">
            <v>-</v>
          </cell>
          <cell r="AF769" t="str">
            <v>-</v>
          </cell>
          <cell r="AG769">
            <v>0</v>
          </cell>
          <cell r="AH769">
            <v>0</v>
          </cell>
          <cell r="AJ769">
            <v>1</v>
          </cell>
          <cell r="AK769">
            <v>0</v>
          </cell>
          <cell r="AL769">
            <v>3.12</v>
          </cell>
          <cell r="AM769">
            <v>3.1</v>
          </cell>
          <cell r="AN769">
            <v>0</v>
          </cell>
        </row>
        <row r="770">
          <cell r="A770" t="str">
            <v>梁少珍</v>
          </cell>
          <cell r="B770" t="str">
            <v>营业中心/东片区</v>
          </cell>
          <cell r="C770">
            <v>36708</v>
          </cell>
          <cell r="D770">
            <v>37165</v>
          </cell>
          <cell r="E770">
            <v>42735</v>
          </cell>
          <cell r="F770">
            <v>42736</v>
          </cell>
          <cell r="G770">
            <v>42977</v>
          </cell>
          <cell r="H770">
            <v>43100</v>
          </cell>
          <cell r="I770">
            <v>17.899999999999999</v>
          </cell>
          <cell r="J770">
            <v>16.690000000000001</v>
          </cell>
          <cell r="K770" t="str">
            <v>是</v>
          </cell>
          <cell r="L770">
            <v>17</v>
          </cell>
          <cell r="M770">
            <v>10</v>
          </cell>
          <cell r="S770">
            <v>10</v>
          </cell>
          <cell r="T770">
            <v>0</v>
          </cell>
          <cell r="U770">
            <v>10</v>
          </cell>
          <cell r="V770">
            <v>1</v>
          </cell>
          <cell r="W770">
            <v>1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9</v>
          </cell>
          <cell r="AF770">
            <v>0</v>
          </cell>
          <cell r="AG770">
            <v>0</v>
          </cell>
          <cell r="AH770">
            <v>0</v>
          </cell>
          <cell r="AJ770">
            <v>9</v>
          </cell>
          <cell r="AK770">
            <v>0</v>
          </cell>
          <cell r="AL770">
            <v>11</v>
          </cell>
          <cell r="AM770">
            <v>10</v>
          </cell>
          <cell r="AN770">
            <v>0</v>
          </cell>
        </row>
        <row r="771">
          <cell r="A771" t="str">
            <v>梁暖霞</v>
          </cell>
          <cell r="B771" t="str">
            <v>营业中心/东片区</v>
          </cell>
          <cell r="C771">
            <v>40360</v>
          </cell>
          <cell r="D771">
            <v>40529</v>
          </cell>
          <cell r="E771">
            <v>42735</v>
          </cell>
          <cell r="F771">
            <v>42736</v>
          </cell>
          <cell r="G771">
            <v>42977</v>
          </cell>
          <cell r="H771">
            <v>43100</v>
          </cell>
          <cell r="I771">
            <v>7.9</v>
          </cell>
          <cell r="J771">
            <v>7.47</v>
          </cell>
          <cell r="K771" t="str">
            <v>是</v>
          </cell>
          <cell r="L771">
            <v>7</v>
          </cell>
          <cell r="M771">
            <v>5</v>
          </cell>
          <cell r="S771">
            <v>5</v>
          </cell>
          <cell r="T771">
            <v>0</v>
          </cell>
          <cell r="U771">
            <v>5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5</v>
          </cell>
          <cell r="AF771">
            <v>0</v>
          </cell>
          <cell r="AG771">
            <v>0</v>
          </cell>
          <cell r="AH771">
            <v>0</v>
          </cell>
          <cell r="AJ771">
            <v>5</v>
          </cell>
          <cell r="AK771">
            <v>0</v>
          </cell>
          <cell r="AL771">
            <v>5</v>
          </cell>
          <cell r="AM771">
            <v>5</v>
          </cell>
          <cell r="AN771">
            <v>0</v>
          </cell>
        </row>
        <row r="772">
          <cell r="A772" t="str">
            <v>王绮琪</v>
          </cell>
          <cell r="B772" t="str">
            <v>营业中心/东片区</v>
          </cell>
          <cell r="C772">
            <v>39965</v>
          </cell>
          <cell r="D772">
            <v>40645</v>
          </cell>
          <cell r="E772">
            <v>42735</v>
          </cell>
          <cell r="F772">
            <v>42736</v>
          </cell>
          <cell r="G772">
            <v>42977</v>
          </cell>
          <cell r="H772">
            <v>43100</v>
          </cell>
          <cell r="I772">
            <v>9</v>
          </cell>
          <cell r="J772">
            <v>7.15</v>
          </cell>
          <cell r="K772" t="str">
            <v>是</v>
          </cell>
          <cell r="L772">
            <v>8</v>
          </cell>
          <cell r="M772">
            <v>5</v>
          </cell>
          <cell r="S772">
            <v>5</v>
          </cell>
          <cell r="T772">
            <v>0</v>
          </cell>
          <cell r="U772">
            <v>5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5</v>
          </cell>
          <cell r="AF772">
            <v>0</v>
          </cell>
          <cell r="AG772">
            <v>0</v>
          </cell>
          <cell r="AH772">
            <v>0</v>
          </cell>
          <cell r="AJ772">
            <v>5</v>
          </cell>
          <cell r="AK772">
            <v>0</v>
          </cell>
          <cell r="AL772">
            <v>5</v>
          </cell>
          <cell r="AM772">
            <v>5</v>
          </cell>
          <cell r="AN772">
            <v>0</v>
          </cell>
        </row>
        <row r="773">
          <cell r="A773" t="str">
            <v>梁嘉红</v>
          </cell>
          <cell r="B773" t="str">
            <v>营业中心/东片区</v>
          </cell>
          <cell r="C773">
            <v>41495</v>
          </cell>
          <cell r="D773">
            <v>41495</v>
          </cell>
          <cell r="E773">
            <v>42735</v>
          </cell>
          <cell r="F773">
            <v>42736</v>
          </cell>
          <cell r="G773">
            <v>42977</v>
          </cell>
          <cell r="H773">
            <v>43100</v>
          </cell>
          <cell r="I773">
            <v>4.8</v>
          </cell>
          <cell r="J773">
            <v>4.82</v>
          </cell>
          <cell r="K773" t="str">
            <v>是</v>
          </cell>
          <cell r="L773">
            <v>4</v>
          </cell>
          <cell r="M773">
            <v>5</v>
          </cell>
          <cell r="S773">
            <v>5</v>
          </cell>
          <cell r="T773">
            <v>0</v>
          </cell>
          <cell r="U773">
            <v>5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5</v>
          </cell>
          <cell r="AE773">
            <v>0</v>
          </cell>
          <cell r="AF773">
            <v>0</v>
          </cell>
          <cell r="AG773">
            <v>0</v>
          </cell>
          <cell r="AH773">
            <v>3</v>
          </cell>
          <cell r="AJ773">
            <v>5</v>
          </cell>
          <cell r="AK773">
            <v>3</v>
          </cell>
          <cell r="AL773">
            <v>5</v>
          </cell>
          <cell r="AM773">
            <v>2</v>
          </cell>
          <cell r="AN773">
            <v>0</v>
          </cell>
        </row>
        <row r="774">
          <cell r="A774" t="str">
            <v>罗智贤</v>
          </cell>
          <cell r="B774" t="str">
            <v>营业中心/东片区</v>
          </cell>
          <cell r="C774">
            <v>41699</v>
          </cell>
          <cell r="D774">
            <v>42305</v>
          </cell>
          <cell r="E774">
            <v>42735</v>
          </cell>
          <cell r="F774">
            <v>42736</v>
          </cell>
          <cell r="G774">
            <v>42977</v>
          </cell>
          <cell r="H774">
            <v>43100</v>
          </cell>
          <cell r="I774">
            <v>4.3</v>
          </cell>
          <cell r="J774">
            <v>2.61</v>
          </cell>
          <cell r="K774" t="str">
            <v>是</v>
          </cell>
          <cell r="L774">
            <v>3</v>
          </cell>
          <cell r="M774">
            <v>5</v>
          </cell>
          <cell r="S774">
            <v>5</v>
          </cell>
          <cell r="T774">
            <v>0</v>
          </cell>
          <cell r="U774">
            <v>0.9</v>
          </cell>
          <cell r="V774">
            <v>-3.1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4</v>
          </cell>
          <cell r="AF774">
            <v>0</v>
          </cell>
          <cell r="AG774">
            <v>0</v>
          </cell>
          <cell r="AH774">
            <v>0</v>
          </cell>
          <cell r="AJ774">
            <v>4</v>
          </cell>
          <cell r="AK774">
            <v>0</v>
          </cell>
          <cell r="AL774">
            <v>1.9</v>
          </cell>
          <cell r="AM774">
            <v>1.9</v>
          </cell>
          <cell r="AN774">
            <v>0</v>
          </cell>
        </row>
        <row r="775">
          <cell r="A775" t="str">
            <v>高佩珊</v>
          </cell>
          <cell r="B775" t="str">
            <v>营业中心/东片区</v>
          </cell>
          <cell r="C775">
            <v>41768</v>
          </cell>
          <cell r="D775">
            <v>41768</v>
          </cell>
          <cell r="E775">
            <v>42735</v>
          </cell>
          <cell r="F775">
            <v>42736</v>
          </cell>
          <cell r="G775">
            <v>42977</v>
          </cell>
          <cell r="H775">
            <v>43100</v>
          </cell>
          <cell r="I775">
            <v>4.0999999999999996</v>
          </cell>
          <cell r="J775">
            <v>4.08</v>
          </cell>
          <cell r="K775" t="str">
            <v>是</v>
          </cell>
          <cell r="L775">
            <v>3</v>
          </cell>
          <cell r="M775">
            <v>5</v>
          </cell>
          <cell r="S775">
            <v>5</v>
          </cell>
          <cell r="T775">
            <v>0</v>
          </cell>
          <cell r="U775">
            <v>3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2</v>
          </cell>
          <cell r="AB775">
            <v>0</v>
          </cell>
          <cell r="AC775">
            <v>0</v>
          </cell>
          <cell r="AD775">
            <v>0</v>
          </cell>
          <cell r="AE775">
            <v>1</v>
          </cell>
          <cell r="AF775">
            <v>0</v>
          </cell>
          <cell r="AG775">
            <v>0</v>
          </cell>
          <cell r="AH775">
            <v>0</v>
          </cell>
          <cell r="AJ775">
            <v>3</v>
          </cell>
          <cell r="AK775">
            <v>0</v>
          </cell>
          <cell r="AL775">
            <v>5</v>
          </cell>
          <cell r="AM775">
            <v>5</v>
          </cell>
          <cell r="AN775">
            <v>0</v>
          </cell>
        </row>
        <row r="776">
          <cell r="A776" t="str">
            <v>张梅珊</v>
          </cell>
          <cell r="B776" t="str">
            <v>营业中心/东片区</v>
          </cell>
          <cell r="C776">
            <v>41487</v>
          </cell>
          <cell r="D776">
            <v>41921</v>
          </cell>
          <cell r="E776">
            <v>42735</v>
          </cell>
          <cell r="F776">
            <v>42736</v>
          </cell>
          <cell r="G776">
            <v>42977</v>
          </cell>
          <cell r="H776">
            <v>43100</v>
          </cell>
          <cell r="I776">
            <v>4.8</v>
          </cell>
          <cell r="J776">
            <v>3.66</v>
          </cell>
          <cell r="K776" t="str">
            <v>是</v>
          </cell>
          <cell r="L776">
            <v>4</v>
          </cell>
          <cell r="M776">
            <v>5</v>
          </cell>
          <cell r="S776">
            <v>5</v>
          </cell>
          <cell r="T776">
            <v>0</v>
          </cell>
          <cell r="U776">
            <v>1</v>
          </cell>
          <cell r="V776">
            <v>-4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3</v>
          </cell>
          <cell r="AC776">
            <v>0</v>
          </cell>
          <cell r="AD776">
            <v>0</v>
          </cell>
          <cell r="AE776">
            <v>2</v>
          </cell>
          <cell r="AF776">
            <v>0</v>
          </cell>
          <cell r="AG776">
            <v>0</v>
          </cell>
          <cell r="AH776">
            <v>0</v>
          </cell>
          <cell r="AJ776">
            <v>5</v>
          </cell>
          <cell r="AK776">
            <v>0</v>
          </cell>
          <cell r="AL776">
            <v>1</v>
          </cell>
          <cell r="AM776">
            <v>1</v>
          </cell>
          <cell r="AN776">
            <v>0</v>
          </cell>
        </row>
        <row r="777">
          <cell r="A777" t="str">
            <v>郭景明</v>
          </cell>
          <cell r="B777" t="str">
            <v>营业中心/东片区</v>
          </cell>
          <cell r="C777">
            <v>42445</v>
          </cell>
          <cell r="D777">
            <v>42445</v>
          </cell>
          <cell r="E777">
            <v>42735</v>
          </cell>
          <cell r="F777">
            <v>42736</v>
          </cell>
          <cell r="G777">
            <v>42977</v>
          </cell>
          <cell r="H777">
            <v>43100</v>
          </cell>
          <cell r="I777">
            <v>2.2000000000000002</v>
          </cell>
          <cell r="J777">
            <v>2.2200000000000002</v>
          </cell>
          <cell r="K777" t="str">
            <v>是</v>
          </cell>
          <cell r="L777">
            <v>1</v>
          </cell>
          <cell r="M777">
            <v>5</v>
          </cell>
          <cell r="N777">
            <v>74</v>
          </cell>
          <cell r="O777">
            <v>0</v>
          </cell>
          <cell r="P777">
            <v>42810</v>
          </cell>
          <cell r="Q777">
            <v>290</v>
          </cell>
          <cell r="R777">
            <v>3.97</v>
          </cell>
          <cell r="S777">
            <v>3.97</v>
          </cell>
          <cell r="T777">
            <v>0</v>
          </cell>
          <cell r="U777">
            <v>0</v>
          </cell>
          <cell r="V777">
            <v>-2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2</v>
          </cell>
          <cell r="AH777">
            <v>0</v>
          </cell>
          <cell r="AJ777">
            <v>2</v>
          </cell>
          <cell r="AK777">
            <v>0</v>
          </cell>
          <cell r="AL777">
            <v>1.9700000000000002</v>
          </cell>
          <cell r="AM777">
            <v>2</v>
          </cell>
          <cell r="AN777">
            <v>0</v>
          </cell>
        </row>
        <row r="778">
          <cell r="A778" t="str">
            <v>苏燕玲</v>
          </cell>
          <cell r="B778" t="str">
            <v>营业中心/东片区</v>
          </cell>
          <cell r="C778">
            <v>40284</v>
          </cell>
          <cell r="D778">
            <v>40284</v>
          </cell>
          <cell r="E778">
            <v>42735</v>
          </cell>
          <cell r="F778">
            <v>42736</v>
          </cell>
          <cell r="G778">
            <v>42977</v>
          </cell>
          <cell r="H778">
            <v>43100</v>
          </cell>
          <cell r="I778">
            <v>8.1</v>
          </cell>
          <cell r="J778">
            <v>8.14</v>
          </cell>
          <cell r="K778" t="str">
            <v>是</v>
          </cell>
          <cell r="L778">
            <v>7</v>
          </cell>
          <cell r="M778">
            <v>5</v>
          </cell>
          <cell r="S778">
            <v>5</v>
          </cell>
          <cell r="T778">
            <v>0</v>
          </cell>
          <cell r="U778">
            <v>5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5</v>
          </cell>
          <cell r="AF778">
            <v>0</v>
          </cell>
          <cell r="AG778">
            <v>0</v>
          </cell>
          <cell r="AH778">
            <v>0</v>
          </cell>
          <cell r="AJ778">
            <v>5</v>
          </cell>
          <cell r="AK778">
            <v>0</v>
          </cell>
          <cell r="AL778">
            <v>5</v>
          </cell>
          <cell r="AM778">
            <v>5</v>
          </cell>
          <cell r="AN778">
            <v>0</v>
          </cell>
        </row>
        <row r="779">
          <cell r="A779" t="str">
            <v>官美芹</v>
          </cell>
          <cell r="B779" t="str">
            <v>营业中心/东片区</v>
          </cell>
          <cell r="C779">
            <v>39965</v>
          </cell>
          <cell r="D779">
            <v>41963</v>
          </cell>
          <cell r="E779">
            <v>42735</v>
          </cell>
          <cell r="F779">
            <v>42736</v>
          </cell>
          <cell r="G779">
            <v>42977</v>
          </cell>
          <cell r="H779">
            <v>43100</v>
          </cell>
          <cell r="I779">
            <v>9</v>
          </cell>
          <cell r="J779">
            <v>3.54</v>
          </cell>
          <cell r="K779" t="str">
            <v>是</v>
          </cell>
          <cell r="L779">
            <v>8</v>
          </cell>
          <cell r="M779">
            <v>5</v>
          </cell>
          <cell r="S779">
            <v>5</v>
          </cell>
          <cell r="T779">
            <v>0</v>
          </cell>
          <cell r="U779">
            <v>1</v>
          </cell>
          <cell r="V779">
            <v>-1</v>
          </cell>
          <cell r="W779">
            <v>0</v>
          </cell>
          <cell r="X779">
            <v>2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J779">
            <v>2</v>
          </cell>
          <cell r="AK779">
            <v>0</v>
          </cell>
          <cell r="AL779">
            <v>4</v>
          </cell>
          <cell r="AM779">
            <v>4</v>
          </cell>
          <cell r="AN779">
            <v>0</v>
          </cell>
        </row>
        <row r="780">
          <cell r="A780" t="str">
            <v>林加玲</v>
          </cell>
          <cell r="B780" t="str">
            <v>营业中心/东片区</v>
          </cell>
          <cell r="C780">
            <v>39539</v>
          </cell>
          <cell r="D780">
            <v>39539</v>
          </cell>
          <cell r="E780">
            <v>42735</v>
          </cell>
          <cell r="F780">
            <v>42736</v>
          </cell>
          <cell r="G780">
            <v>42977</v>
          </cell>
          <cell r="H780">
            <v>43100</v>
          </cell>
          <cell r="I780">
            <v>10.199999999999999</v>
          </cell>
          <cell r="J780">
            <v>10.18</v>
          </cell>
          <cell r="K780" t="str">
            <v>是</v>
          </cell>
          <cell r="L780">
            <v>9</v>
          </cell>
          <cell r="M780">
            <v>5</v>
          </cell>
          <cell r="S780">
            <v>5</v>
          </cell>
          <cell r="T780">
            <v>0</v>
          </cell>
          <cell r="U780">
            <v>5</v>
          </cell>
          <cell r="V780">
            <v>-2</v>
          </cell>
          <cell r="W780">
            <v>0</v>
          </cell>
          <cell r="X780">
            <v>0</v>
          </cell>
          <cell r="Y780">
            <v>2</v>
          </cell>
          <cell r="Z780">
            <v>0</v>
          </cell>
          <cell r="AA780">
            <v>0</v>
          </cell>
          <cell r="AB780">
            <v>0</v>
          </cell>
          <cell r="AC780">
            <v>5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J780">
            <v>7</v>
          </cell>
          <cell r="AK780">
            <v>0</v>
          </cell>
          <cell r="AL780">
            <v>3</v>
          </cell>
          <cell r="AM780">
            <v>3</v>
          </cell>
          <cell r="AN780">
            <v>0</v>
          </cell>
        </row>
        <row r="781">
          <cell r="A781" t="str">
            <v>梁少婷</v>
          </cell>
          <cell r="B781" t="str">
            <v>营业中心/东片区</v>
          </cell>
          <cell r="C781">
            <v>39965</v>
          </cell>
          <cell r="D781">
            <v>42180</v>
          </cell>
          <cell r="E781">
            <v>42735</v>
          </cell>
          <cell r="F781">
            <v>42736</v>
          </cell>
          <cell r="G781">
            <v>42977</v>
          </cell>
          <cell r="H781">
            <v>43100</v>
          </cell>
          <cell r="I781">
            <v>9</v>
          </cell>
          <cell r="J781">
            <v>2.95</v>
          </cell>
          <cell r="K781" t="str">
            <v>是</v>
          </cell>
          <cell r="L781">
            <v>8</v>
          </cell>
          <cell r="M781">
            <v>5</v>
          </cell>
          <cell r="S781">
            <v>5</v>
          </cell>
          <cell r="T781">
            <v>0</v>
          </cell>
          <cell r="U781">
            <v>2.6</v>
          </cell>
          <cell r="V781">
            <v>-4.4000000000000004</v>
          </cell>
          <cell r="W781">
            <v>0</v>
          </cell>
          <cell r="X781">
            <v>2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3</v>
          </cell>
          <cell r="AE781">
            <v>2</v>
          </cell>
          <cell r="AF781">
            <v>0</v>
          </cell>
          <cell r="AG781">
            <v>0</v>
          </cell>
          <cell r="AH781">
            <v>0</v>
          </cell>
          <cell r="AJ781">
            <v>7</v>
          </cell>
          <cell r="AK781">
            <v>0</v>
          </cell>
          <cell r="AL781">
            <v>0.59999999999999964</v>
          </cell>
          <cell r="AM781">
            <v>0.6</v>
          </cell>
          <cell r="AN781">
            <v>0</v>
          </cell>
        </row>
        <row r="782">
          <cell r="A782" t="str">
            <v>梁志文</v>
          </cell>
          <cell r="B782" t="str">
            <v>三角分公司</v>
          </cell>
          <cell r="C782">
            <v>42391</v>
          </cell>
          <cell r="D782">
            <v>42391</v>
          </cell>
          <cell r="E782">
            <v>42735</v>
          </cell>
          <cell r="F782">
            <v>42736</v>
          </cell>
          <cell r="G782">
            <v>42977</v>
          </cell>
          <cell r="H782">
            <v>43100</v>
          </cell>
          <cell r="I782">
            <v>2.4</v>
          </cell>
          <cell r="J782">
            <v>2.37</v>
          </cell>
          <cell r="K782" t="str">
            <v>是</v>
          </cell>
          <cell r="L782">
            <v>1</v>
          </cell>
          <cell r="M782">
            <v>5</v>
          </cell>
          <cell r="N782">
            <v>21</v>
          </cell>
          <cell r="O782">
            <v>0</v>
          </cell>
          <cell r="P782">
            <v>42757</v>
          </cell>
          <cell r="Q782">
            <v>343</v>
          </cell>
          <cell r="R782">
            <v>4.7</v>
          </cell>
          <cell r="S782">
            <v>4.7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 t="str">
            <v>-</v>
          </cell>
          <cell r="AC782" t="str">
            <v>-</v>
          </cell>
          <cell r="AD782" t="str">
            <v>-</v>
          </cell>
          <cell r="AE782" t="str">
            <v>-</v>
          </cell>
          <cell r="AF782" t="str">
            <v>-</v>
          </cell>
          <cell r="AG782">
            <v>0</v>
          </cell>
          <cell r="AH782">
            <v>0</v>
          </cell>
          <cell r="AJ782">
            <v>0</v>
          </cell>
          <cell r="AK782">
            <v>0</v>
          </cell>
          <cell r="AL782">
            <v>4.7</v>
          </cell>
          <cell r="AM782">
            <v>4.7</v>
          </cell>
          <cell r="AN782">
            <v>0</v>
          </cell>
        </row>
        <row r="783">
          <cell r="A783" t="str">
            <v>霍智森</v>
          </cell>
          <cell r="B783" t="str">
            <v>营业中心/东片区</v>
          </cell>
          <cell r="C783">
            <v>42394</v>
          </cell>
          <cell r="D783">
            <v>42394</v>
          </cell>
          <cell r="E783">
            <v>42735</v>
          </cell>
          <cell r="F783">
            <v>42736</v>
          </cell>
          <cell r="G783">
            <v>42977</v>
          </cell>
          <cell r="H783">
            <v>43100</v>
          </cell>
          <cell r="I783">
            <v>2.4</v>
          </cell>
          <cell r="J783">
            <v>2.36</v>
          </cell>
          <cell r="K783" t="str">
            <v>是</v>
          </cell>
          <cell r="L783">
            <v>1</v>
          </cell>
          <cell r="M783">
            <v>5</v>
          </cell>
          <cell r="N783">
            <v>24</v>
          </cell>
          <cell r="O783">
            <v>0</v>
          </cell>
          <cell r="P783">
            <v>42760</v>
          </cell>
          <cell r="Q783">
            <v>340</v>
          </cell>
          <cell r="R783">
            <v>4.66</v>
          </cell>
          <cell r="S783">
            <v>4.66</v>
          </cell>
          <cell r="T783">
            <v>0</v>
          </cell>
          <cell r="U783">
            <v>0</v>
          </cell>
          <cell r="V783">
            <v>-3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3</v>
          </cell>
          <cell r="AF783">
            <v>0</v>
          </cell>
          <cell r="AG783">
            <v>0</v>
          </cell>
          <cell r="AH783">
            <v>0</v>
          </cell>
          <cell r="AJ783">
            <v>3</v>
          </cell>
          <cell r="AK783">
            <v>0</v>
          </cell>
          <cell r="AL783">
            <v>1.6600000000000001</v>
          </cell>
          <cell r="AM783">
            <v>1.7</v>
          </cell>
          <cell r="AN783">
            <v>0</v>
          </cell>
        </row>
        <row r="784">
          <cell r="A784" t="str">
            <v>何文枝</v>
          </cell>
          <cell r="B784" t="str">
            <v>营业中心/东片区</v>
          </cell>
          <cell r="C784">
            <v>42431</v>
          </cell>
          <cell r="D784">
            <v>42431</v>
          </cell>
          <cell r="E784">
            <v>42735</v>
          </cell>
          <cell r="F784">
            <v>42736</v>
          </cell>
          <cell r="G784">
            <v>42977</v>
          </cell>
          <cell r="H784">
            <v>43100</v>
          </cell>
          <cell r="I784">
            <v>2.2999999999999998</v>
          </cell>
          <cell r="J784">
            <v>2.2599999999999998</v>
          </cell>
          <cell r="K784" t="str">
            <v>是</v>
          </cell>
          <cell r="L784">
            <v>1</v>
          </cell>
          <cell r="M784">
            <v>5</v>
          </cell>
          <cell r="N784">
            <v>60</v>
          </cell>
          <cell r="O784">
            <v>0</v>
          </cell>
          <cell r="P784">
            <v>42796</v>
          </cell>
          <cell r="Q784">
            <v>304</v>
          </cell>
          <cell r="R784">
            <v>4.16</v>
          </cell>
          <cell r="S784">
            <v>4.16</v>
          </cell>
          <cell r="T784">
            <v>0</v>
          </cell>
          <cell r="U784">
            <v>0</v>
          </cell>
          <cell r="V784">
            <v>-3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3</v>
          </cell>
          <cell r="AG784">
            <v>0</v>
          </cell>
          <cell r="AH784">
            <v>0</v>
          </cell>
          <cell r="AJ784">
            <v>3</v>
          </cell>
          <cell r="AK784">
            <v>0</v>
          </cell>
          <cell r="AL784">
            <v>1.1600000000000001</v>
          </cell>
          <cell r="AM784">
            <v>1.2</v>
          </cell>
          <cell r="AN784">
            <v>0</v>
          </cell>
        </row>
        <row r="785">
          <cell r="A785" t="str">
            <v>何就全</v>
          </cell>
          <cell r="B785" t="str">
            <v>营业中心/东片区</v>
          </cell>
          <cell r="C785">
            <v>42437</v>
          </cell>
          <cell r="D785">
            <v>42437</v>
          </cell>
          <cell r="E785">
            <v>42735</v>
          </cell>
          <cell r="F785">
            <v>42736</v>
          </cell>
          <cell r="G785">
            <v>42977</v>
          </cell>
          <cell r="H785">
            <v>43100</v>
          </cell>
          <cell r="I785">
            <v>2.2000000000000002</v>
          </cell>
          <cell r="J785">
            <v>2.2400000000000002</v>
          </cell>
          <cell r="K785" t="str">
            <v>是</v>
          </cell>
          <cell r="L785">
            <v>1</v>
          </cell>
          <cell r="M785">
            <v>5</v>
          </cell>
          <cell r="N785">
            <v>66</v>
          </cell>
          <cell r="O785">
            <v>0</v>
          </cell>
          <cell r="P785">
            <v>42802</v>
          </cell>
          <cell r="Q785">
            <v>298</v>
          </cell>
          <cell r="R785">
            <v>4.08</v>
          </cell>
          <cell r="S785">
            <v>4.08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J785">
            <v>0</v>
          </cell>
          <cell r="AK785">
            <v>0</v>
          </cell>
          <cell r="AL785">
            <v>4.08</v>
          </cell>
          <cell r="AM785">
            <v>4.0999999999999996</v>
          </cell>
          <cell r="AN785">
            <v>0</v>
          </cell>
        </row>
        <row r="786">
          <cell r="A786" t="str">
            <v>饶锦秀</v>
          </cell>
          <cell r="B786" t="str">
            <v>营业中心/东片区</v>
          </cell>
          <cell r="C786">
            <v>36102</v>
          </cell>
          <cell r="D786">
            <v>37073</v>
          </cell>
          <cell r="E786">
            <v>42735</v>
          </cell>
          <cell r="F786">
            <v>42736</v>
          </cell>
          <cell r="G786">
            <v>42977</v>
          </cell>
          <cell r="H786">
            <v>43100</v>
          </cell>
          <cell r="I786">
            <v>19.600000000000001</v>
          </cell>
          <cell r="J786">
            <v>16.940000000000001</v>
          </cell>
          <cell r="K786" t="str">
            <v>是</v>
          </cell>
          <cell r="L786">
            <v>19</v>
          </cell>
          <cell r="M786">
            <v>10</v>
          </cell>
          <cell r="S786">
            <v>10</v>
          </cell>
          <cell r="T786">
            <v>0</v>
          </cell>
          <cell r="U786">
            <v>8</v>
          </cell>
          <cell r="V786">
            <v>-4</v>
          </cell>
          <cell r="W786">
            <v>0</v>
          </cell>
          <cell r="X786">
            <v>3</v>
          </cell>
          <cell r="Y786">
            <v>0</v>
          </cell>
          <cell r="Z786">
            <v>0</v>
          </cell>
          <cell r="AA786">
            <v>2</v>
          </cell>
          <cell r="AB786">
            <v>0</v>
          </cell>
          <cell r="AC786">
            <v>3</v>
          </cell>
          <cell r="AD786">
            <v>0</v>
          </cell>
          <cell r="AE786">
            <v>4</v>
          </cell>
          <cell r="AF786">
            <v>0</v>
          </cell>
          <cell r="AG786">
            <v>0</v>
          </cell>
          <cell r="AH786">
            <v>0</v>
          </cell>
          <cell r="AJ786">
            <v>12</v>
          </cell>
          <cell r="AK786">
            <v>0</v>
          </cell>
          <cell r="AL786">
            <v>6</v>
          </cell>
          <cell r="AM786">
            <v>6</v>
          </cell>
          <cell r="AN786">
            <v>0</v>
          </cell>
        </row>
        <row r="787">
          <cell r="A787" t="str">
            <v>吴霜娴</v>
          </cell>
          <cell r="B787" t="str">
            <v>三角民众移网销售公司</v>
          </cell>
          <cell r="C787">
            <v>39455</v>
          </cell>
          <cell r="D787">
            <v>39455</v>
          </cell>
          <cell r="E787">
            <v>42735</v>
          </cell>
          <cell r="F787">
            <v>42736</v>
          </cell>
          <cell r="G787">
            <v>42977</v>
          </cell>
          <cell r="H787">
            <v>43100</v>
          </cell>
          <cell r="I787">
            <v>10.4</v>
          </cell>
          <cell r="J787">
            <v>10.41</v>
          </cell>
          <cell r="K787" t="str">
            <v>是</v>
          </cell>
          <cell r="L787">
            <v>9</v>
          </cell>
          <cell r="M787">
            <v>5</v>
          </cell>
          <cell r="S787">
            <v>5</v>
          </cell>
          <cell r="T787">
            <v>0</v>
          </cell>
          <cell r="U787">
            <v>5</v>
          </cell>
          <cell r="V787">
            <v>5</v>
          </cell>
          <cell r="W787">
            <v>5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J787">
            <v>0</v>
          </cell>
          <cell r="AK787">
            <v>0</v>
          </cell>
          <cell r="AL787">
            <v>10</v>
          </cell>
          <cell r="AM787">
            <v>5</v>
          </cell>
          <cell r="AN787">
            <v>0</v>
          </cell>
        </row>
        <row r="788">
          <cell r="A788" t="str">
            <v>梁文清</v>
          </cell>
          <cell r="B788" t="str">
            <v>营业中心/东片区</v>
          </cell>
          <cell r="C788">
            <v>37500</v>
          </cell>
          <cell r="D788">
            <v>37976</v>
          </cell>
          <cell r="E788">
            <v>42735</v>
          </cell>
          <cell r="F788">
            <v>42736</v>
          </cell>
          <cell r="G788">
            <v>42977</v>
          </cell>
          <cell r="H788">
            <v>43100</v>
          </cell>
          <cell r="I788">
            <v>15.8</v>
          </cell>
          <cell r="J788">
            <v>14.47</v>
          </cell>
          <cell r="K788" t="str">
            <v>是</v>
          </cell>
          <cell r="L788">
            <v>15</v>
          </cell>
          <cell r="M788">
            <v>10</v>
          </cell>
          <cell r="S788">
            <v>10</v>
          </cell>
          <cell r="T788">
            <v>0</v>
          </cell>
          <cell r="U788">
            <v>4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1</v>
          </cell>
          <cell r="AD788">
            <v>0</v>
          </cell>
          <cell r="AE788">
            <v>2</v>
          </cell>
          <cell r="AF788">
            <v>1</v>
          </cell>
          <cell r="AG788">
            <v>0</v>
          </cell>
          <cell r="AH788">
            <v>0</v>
          </cell>
          <cell r="AJ788">
            <v>4</v>
          </cell>
          <cell r="AK788">
            <v>0</v>
          </cell>
          <cell r="AL788">
            <v>10</v>
          </cell>
          <cell r="AM788">
            <v>10</v>
          </cell>
          <cell r="AN788">
            <v>0</v>
          </cell>
        </row>
        <row r="789">
          <cell r="A789" t="str">
            <v>徐婉青</v>
          </cell>
          <cell r="B789" t="str">
            <v>营业中心/东片区</v>
          </cell>
          <cell r="C789">
            <v>42166</v>
          </cell>
          <cell r="D789">
            <v>42166</v>
          </cell>
          <cell r="E789">
            <v>42735</v>
          </cell>
          <cell r="F789">
            <v>42736</v>
          </cell>
          <cell r="G789">
            <v>42977</v>
          </cell>
          <cell r="H789">
            <v>43100</v>
          </cell>
          <cell r="I789">
            <v>3</v>
          </cell>
          <cell r="J789">
            <v>2.99</v>
          </cell>
          <cell r="K789" t="str">
            <v>是</v>
          </cell>
          <cell r="L789">
            <v>2</v>
          </cell>
          <cell r="M789">
            <v>5</v>
          </cell>
          <cell r="S789">
            <v>5</v>
          </cell>
          <cell r="T789">
            <v>0</v>
          </cell>
          <cell r="U789">
            <v>0.8</v>
          </cell>
          <cell r="V789">
            <v>-1.2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2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J789">
            <v>2</v>
          </cell>
          <cell r="AK789">
            <v>0</v>
          </cell>
          <cell r="AL789">
            <v>3.8</v>
          </cell>
          <cell r="AM789">
            <v>3.8</v>
          </cell>
          <cell r="AN789">
            <v>0</v>
          </cell>
        </row>
        <row r="790">
          <cell r="A790" t="str">
            <v>陈彩英</v>
          </cell>
          <cell r="B790" t="str">
            <v>营业中心/东片区</v>
          </cell>
          <cell r="C790">
            <v>41325</v>
          </cell>
          <cell r="D790">
            <v>41838</v>
          </cell>
          <cell r="E790">
            <v>42735</v>
          </cell>
          <cell r="F790">
            <v>42736</v>
          </cell>
          <cell r="G790">
            <v>42977</v>
          </cell>
          <cell r="H790">
            <v>43100</v>
          </cell>
          <cell r="I790">
            <v>5.3</v>
          </cell>
          <cell r="J790">
            <v>3.88</v>
          </cell>
          <cell r="K790" t="str">
            <v>是</v>
          </cell>
          <cell r="L790">
            <v>4</v>
          </cell>
          <cell r="M790">
            <v>5</v>
          </cell>
          <cell r="S790">
            <v>5</v>
          </cell>
          <cell r="T790">
            <v>3</v>
          </cell>
          <cell r="U790">
            <v>2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2</v>
          </cell>
          <cell r="AF790">
            <v>0</v>
          </cell>
          <cell r="AG790">
            <v>0</v>
          </cell>
          <cell r="AH790">
            <v>0</v>
          </cell>
          <cell r="AJ790">
            <v>2</v>
          </cell>
          <cell r="AK790">
            <v>0</v>
          </cell>
          <cell r="AL790">
            <v>5</v>
          </cell>
          <cell r="AM790">
            <v>5</v>
          </cell>
          <cell r="AN790">
            <v>0</v>
          </cell>
        </row>
        <row r="791">
          <cell r="A791" t="str">
            <v>蓝灿奋</v>
          </cell>
          <cell r="B791" t="str">
            <v>东部家庭互联网营服公司</v>
          </cell>
          <cell r="C791">
            <v>42440</v>
          </cell>
          <cell r="D791">
            <v>42440</v>
          </cell>
          <cell r="E791">
            <v>42735</v>
          </cell>
          <cell r="F791">
            <v>42736</v>
          </cell>
          <cell r="G791">
            <v>42977</v>
          </cell>
          <cell r="H791">
            <v>43100</v>
          </cell>
          <cell r="I791">
            <v>2.2000000000000002</v>
          </cell>
          <cell r="J791">
            <v>2.2400000000000002</v>
          </cell>
          <cell r="K791" t="str">
            <v>是</v>
          </cell>
          <cell r="L791">
            <v>1</v>
          </cell>
          <cell r="M791">
            <v>5</v>
          </cell>
          <cell r="N791">
            <v>69</v>
          </cell>
          <cell r="O791">
            <v>0</v>
          </cell>
          <cell r="P791">
            <v>42805</v>
          </cell>
          <cell r="Q791">
            <v>295</v>
          </cell>
          <cell r="R791">
            <v>4.04</v>
          </cell>
          <cell r="S791">
            <v>4.04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 t="str">
            <v>-</v>
          </cell>
          <cell r="AD791" t="str">
            <v>-</v>
          </cell>
          <cell r="AE791" t="str">
            <v>-</v>
          </cell>
          <cell r="AF791" t="str">
            <v>-</v>
          </cell>
          <cell r="AG791">
            <v>0</v>
          </cell>
          <cell r="AH791">
            <v>0</v>
          </cell>
          <cell r="AJ791">
            <v>0</v>
          </cell>
          <cell r="AK791">
            <v>0</v>
          </cell>
          <cell r="AL791">
            <v>4.04</v>
          </cell>
          <cell r="AM791">
            <v>4</v>
          </cell>
          <cell r="AN791">
            <v>0</v>
          </cell>
        </row>
        <row r="792">
          <cell r="A792" t="str">
            <v>冯加辉</v>
          </cell>
          <cell r="B792" t="str">
            <v>营业中心/东片区</v>
          </cell>
          <cell r="C792">
            <v>42445</v>
          </cell>
          <cell r="D792">
            <v>42445</v>
          </cell>
          <cell r="E792">
            <v>42735</v>
          </cell>
          <cell r="F792">
            <v>42736</v>
          </cell>
          <cell r="G792">
            <v>42977</v>
          </cell>
          <cell r="H792">
            <v>43100</v>
          </cell>
          <cell r="I792">
            <v>2.2000000000000002</v>
          </cell>
          <cell r="J792">
            <v>2.2200000000000002</v>
          </cell>
          <cell r="K792" t="str">
            <v>是</v>
          </cell>
          <cell r="L792">
            <v>1</v>
          </cell>
          <cell r="M792">
            <v>5</v>
          </cell>
          <cell r="N792">
            <v>74</v>
          </cell>
          <cell r="O792">
            <v>0</v>
          </cell>
          <cell r="P792">
            <v>42810</v>
          </cell>
          <cell r="Q792">
            <v>290</v>
          </cell>
          <cell r="R792">
            <v>3.97</v>
          </cell>
          <cell r="S792">
            <v>3.97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J792">
            <v>0</v>
          </cell>
          <cell r="AK792">
            <v>0</v>
          </cell>
          <cell r="AL792">
            <v>3.97</v>
          </cell>
          <cell r="AM792">
            <v>4</v>
          </cell>
          <cell r="AN792">
            <v>0</v>
          </cell>
        </row>
        <row r="793">
          <cell r="A793" t="str">
            <v>杨健泉</v>
          </cell>
          <cell r="B793" t="str">
            <v>三角分公司</v>
          </cell>
          <cell r="C793">
            <v>42074</v>
          </cell>
          <cell r="D793">
            <v>42074</v>
          </cell>
          <cell r="E793">
            <v>42735</v>
          </cell>
          <cell r="F793">
            <v>42736</v>
          </cell>
          <cell r="G793">
            <v>42977</v>
          </cell>
          <cell r="H793">
            <v>43100</v>
          </cell>
          <cell r="I793">
            <v>3.2</v>
          </cell>
          <cell r="J793">
            <v>3.24</v>
          </cell>
          <cell r="K793" t="str">
            <v>是</v>
          </cell>
          <cell r="L793">
            <v>2</v>
          </cell>
          <cell r="M793">
            <v>5</v>
          </cell>
          <cell r="S793">
            <v>5</v>
          </cell>
          <cell r="T793">
            <v>3</v>
          </cell>
          <cell r="U793">
            <v>1</v>
          </cell>
          <cell r="V793">
            <v>1</v>
          </cell>
          <cell r="W793">
            <v>1</v>
          </cell>
          <cell r="X793">
            <v>0</v>
          </cell>
          <cell r="Y793">
            <v>0</v>
          </cell>
          <cell r="Z793" t="str">
            <v>-</v>
          </cell>
          <cell r="AA793" t="str">
            <v>-</v>
          </cell>
          <cell r="AB793" t="str">
            <v>-</v>
          </cell>
          <cell r="AC793" t="str">
            <v>-</v>
          </cell>
          <cell r="AD793" t="str">
            <v>-</v>
          </cell>
          <cell r="AE793" t="str">
            <v>-</v>
          </cell>
          <cell r="AF793" t="str">
            <v>-</v>
          </cell>
          <cell r="AG793">
            <v>0</v>
          </cell>
          <cell r="AH793">
            <v>0</v>
          </cell>
          <cell r="AJ793">
            <v>0</v>
          </cell>
          <cell r="AK793">
            <v>0</v>
          </cell>
          <cell r="AL793">
            <v>6</v>
          </cell>
          <cell r="AM793">
            <v>5</v>
          </cell>
          <cell r="AN793">
            <v>0</v>
          </cell>
        </row>
        <row r="794">
          <cell r="A794" t="str">
            <v>杨慧</v>
          </cell>
          <cell r="B794" t="str">
            <v>营业中心/南片区</v>
          </cell>
          <cell r="C794">
            <v>41061</v>
          </cell>
          <cell r="D794">
            <v>41360</v>
          </cell>
          <cell r="E794">
            <v>42735</v>
          </cell>
          <cell r="F794">
            <v>42736</v>
          </cell>
          <cell r="G794">
            <v>42977</v>
          </cell>
          <cell r="H794">
            <v>43100</v>
          </cell>
          <cell r="I794">
            <v>6</v>
          </cell>
          <cell r="J794">
            <v>5.19</v>
          </cell>
          <cell r="K794" t="str">
            <v>是</v>
          </cell>
          <cell r="L794">
            <v>5</v>
          </cell>
          <cell r="M794">
            <v>5</v>
          </cell>
          <cell r="S794">
            <v>5</v>
          </cell>
          <cell r="T794">
            <v>0</v>
          </cell>
          <cell r="U794">
            <v>5</v>
          </cell>
          <cell r="V794">
            <v>5</v>
          </cell>
          <cell r="W794">
            <v>5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 t="str">
            <v>-</v>
          </cell>
          <cell r="AF794" t="str">
            <v>-</v>
          </cell>
          <cell r="AG794">
            <v>0</v>
          </cell>
          <cell r="AH794">
            <v>0</v>
          </cell>
          <cell r="AJ794">
            <v>0</v>
          </cell>
          <cell r="AK794">
            <v>0</v>
          </cell>
          <cell r="AL794">
            <v>10</v>
          </cell>
          <cell r="AM794">
            <v>5</v>
          </cell>
          <cell r="AN794">
            <v>0</v>
          </cell>
        </row>
        <row r="795">
          <cell r="A795" t="str">
            <v>邱汶娴</v>
          </cell>
          <cell r="B795" t="str">
            <v>营业中心/南片区</v>
          </cell>
          <cell r="C795">
            <v>40969</v>
          </cell>
          <cell r="D795">
            <v>41715</v>
          </cell>
          <cell r="E795">
            <v>42735</v>
          </cell>
          <cell r="F795">
            <v>42736</v>
          </cell>
          <cell r="G795">
            <v>42977</v>
          </cell>
          <cell r="H795">
            <v>43100</v>
          </cell>
          <cell r="I795">
            <v>6.3</v>
          </cell>
          <cell r="J795">
            <v>4.22</v>
          </cell>
          <cell r="K795" t="str">
            <v>是</v>
          </cell>
          <cell r="L795">
            <v>5</v>
          </cell>
          <cell r="M795">
            <v>5</v>
          </cell>
          <cell r="S795">
            <v>5</v>
          </cell>
          <cell r="T795">
            <v>0</v>
          </cell>
          <cell r="U795">
            <v>5</v>
          </cell>
          <cell r="V795">
            <v>5</v>
          </cell>
          <cell r="W795">
            <v>5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J795">
            <v>0</v>
          </cell>
          <cell r="AK795">
            <v>0</v>
          </cell>
          <cell r="AL795">
            <v>10</v>
          </cell>
          <cell r="AM795">
            <v>5</v>
          </cell>
          <cell r="AN795">
            <v>0</v>
          </cell>
        </row>
        <row r="796">
          <cell r="A796" t="str">
            <v>吴梓芸</v>
          </cell>
          <cell r="B796" t="str">
            <v>营业中心/南片区</v>
          </cell>
          <cell r="C796">
            <v>41671</v>
          </cell>
          <cell r="D796">
            <v>42372</v>
          </cell>
          <cell r="E796">
            <v>42735</v>
          </cell>
          <cell r="F796">
            <v>42736</v>
          </cell>
          <cell r="G796">
            <v>42977</v>
          </cell>
          <cell r="H796">
            <v>43100</v>
          </cell>
          <cell r="I796">
            <v>4.3</v>
          </cell>
          <cell r="J796">
            <v>2.42</v>
          </cell>
          <cell r="K796" t="str">
            <v>是</v>
          </cell>
          <cell r="L796">
            <v>3</v>
          </cell>
          <cell r="M796">
            <v>5</v>
          </cell>
          <cell r="S796">
            <v>5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 t="str">
            <v>-</v>
          </cell>
          <cell r="AC796" t="str">
            <v>-</v>
          </cell>
          <cell r="AD796" t="str">
            <v>-</v>
          </cell>
          <cell r="AE796" t="str">
            <v>-</v>
          </cell>
          <cell r="AF796" t="str">
            <v>-</v>
          </cell>
          <cell r="AG796">
            <v>0</v>
          </cell>
          <cell r="AH796">
            <v>0</v>
          </cell>
          <cell r="AJ796">
            <v>0</v>
          </cell>
          <cell r="AK796">
            <v>0</v>
          </cell>
          <cell r="AL796">
            <v>5</v>
          </cell>
          <cell r="AM796">
            <v>5</v>
          </cell>
          <cell r="AN796">
            <v>0</v>
          </cell>
        </row>
        <row r="797">
          <cell r="A797" t="str">
            <v>黄丽珊</v>
          </cell>
          <cell r="B797" t="str">
            <v>三乡分公司</v>
          </cell>
          <cell r="C797">
            <v>37377</v>
          </cell>
          <cell r="D797">
            <v>37377</v>
          </cell>
          <cell r="E797">
            <v>42735</v>
          </cell>
          <cell r="F797">
            <v>42736</v>
          </cell>
          <cell r="G797">
            <v>42977</v>
          </cell>
          <cell r="H797">
            <v>43100</v>
          </cell>
          <cell r="I797">
            <v>16.100000000000001</v>
          </cell>
          <cell r="J797">
            <v>16.11</v>
          </cell>
          <cell r="K797" t="str">
            <v>是</v>
          </cell>
          <cell r="L797">
            <v>15</v>
          </cell>
          <cell r="M797">
            <v>10</v>
          </cell>
          <cell r="S797">
            <v>10</v>
          </cell>
          <cell r="T797">
            <v>0</v>
          </cell>
          <cell r="U797">
            <v>9</v>
          </cell>
          <cell r="V797">
            <v>1</v>
          </cell>
          <cell r="W797">
            <v>1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5</v>
          </cell>
          <cell r="AE797">
            <v>1</v>
          </cell>
          <cell r="AF797">
            <v>0</v>
          </cell>
          <cell r="AG797">
            <v>2</v>
          </cell>
          <cell r="AH797">
            <v>1</v>
          </cell>
          <cell r="AJ797">
            <v>8</v>
          </cell>
          <cell r="AK797">
            <v>1</v>
          </cell>
          <cell r="AL797">
            <v>11</v>
          </cell>
          <cell r="AM797">
            <v>9</v>
          </cell>
          <cell r="AN797">
            <v>0</v>
          </cell>
        </row>
        <row r="798">
          <cell r="A798" t="str">
            <v>吴小苗</v>
          </cell>
          <cell r="B798" t="str">
            <v>营业中心/南片区</v>
          </cell>
          <cell r="C798">
            <v>39995</v>
          </cell>
          <cell r="D798">
            <v>40434</v>
          </cell>
          <cell r="E798">
            <v>42735</v>
          </cell>
          <cell r="F798">
            <v>42736</v>
          </cell>
          <cell r="G798">
            <v>42977</v>
          </cell>
          <cell r="H798">
            <v>43100</v>
          </cell>
          <cell r="I798">
            <v>8.9</v>
          </cell>
          <cell r="J798">
            <v>7.73</v>
          </cell>
          <cell r="K798" t="str">
            <v>是</v>
          </cell>
          <cell r="L798">
            <v>8</v>
          </cell>
          <cell r="M798">
            <v>5</v>
          </cell>
          <cell r="S798">
            <v>5</v>
          </cell>
          <cell r="T798">
            <v>0</v>
          </cell>
          <cell r="U798">
            <v>5</v>
          </cell>
          <cell r="V798">
            <v>2</v>
          </cell>
          <cell r="W798">
            <v>2</v>
          </cell>
          <cell r="X798">
            <v>0</v>
          </cell>
          <cell r="Y798">
            <v>0</v>
          </cell>
          <cell r="Z798">
            <v>0</v>
          </cell>
          <cell r="AA798">
            <v>3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J798">
            <v>3</v>
          </cell>
          <cell r="AK798">
            <v>0</v>
          </cell>
          <cell r="AL798">
            <v>7</v>
          </cell>
          <cell r="AM798">
            <v>5</v>
          </cell>
          <cell r="AN798">
            <v>0</v>
          </cell>
        </row>
        <row r="799">
          <cell r="A799" t="str">
            <v>陈嘉如</v>
          </cell>
          <cell r="B799" t="str">
            <v>人力资源部</v>
          </cell>
          <cell r="C799">
            <v>41214</v>
          </cell>
          <cell r="D799">
            <v>41715</v>
          </cell>
          <cell r="E799">
            <v>42735</v>
          </cell>
          <cell r="F799">
            <v>42736</v>
          </cell>
          <cell r="G799">
            <v>42977</v>
          </cell>
          <cell r="H799">
            <v>43100</v>
          </cell>
          <cell r="I799">
            <v>5.6</v>
          </cell>
          <cell r="J799">
            <v>4.22</v>
          </cell>
          <cell r="K799" t="str">
            <v>是</v>
          </cell>
          <cell r="L799">
            <v>5</v>
          </cell>
          <cell r="M799">
            <v>5</v>
          </cell>
          <cell r="S799">
            <v>5</v>
          </cell>
          <cell r="T799">
            <v>0</v>
          </cell>
          <cell r="U799">
            <v>5</v>
          </cell>
          <cell r="V799">
            <v>5</v>
          </cell>
          <cell r="W799">
            <v>5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 t="str">
            <v>-</v>
          </cell>
          <cell r="AD799" t="str">
            <v>-</v>
          </cell>
          <cell r="AE799" t="str">
            <v>-</v>
          </cell>
          <cell r="AF799" t="str">
            <v>-</v>
          </cell>
          <cell r="AG799">
            <v>0</v>
          </cell>
          <cell r="AH799">
            <v>0</v>
          </cell>
          <cell r="AJ799">
            <v>0</v>
          </cell>
          <cell r="AK799">
            <v>0</v>
          </cell>
          <cell r="AL799">
            <v>10</v>
          </cell>
          <cell r="AM799">
            <v>5</v>
          </cell>
          <cell r="AN799">
            <v>0</v>
          </cell>
        </row>
        <row r="800">
          <cell r="A800" t="str">
            <v>黄巧儿</v>
          </cell>
          <cell r="B800" t="str">
            <v>营业中心/南片区</v>
          </cell>
          <cell r="C800">
            <v>41376</v>
          </cell>
          <cell r="D800">
            <v>41760</v>
          </cell>
          <cell r="E800">
            <v>42735</v>
          </cell>
          <cell r="F800">
            <v>42736</v>
          </cell>
          <cell r="G800">
            <v>42977</v>
          </cell>
          <cell r="H800">
            <v>43100</v>
          </cell>
          <cell r="I800">
            <v>5.2</v>
          </cell>
          <cell r="J800">
            <v>4.0999999999999996</v>
          </cell>
          <cell r="K800" t="str">
            <v>是</v>
          </cell>
          <cell r="L800">
            <v>4</v>
          </cell>
          <cell r="M800">
            <v>5</v>
          </cell>
          <cell r="S800">
            <v>5</v>
          </cell>
          <cell r="T800">
            <v>0</v>
          </cell>
          <cell r="U800">
            <v>5</v>
          </cell>
          <cell r="V800">
            <v>5</v>
          </cell>
          <cell r="W800">
            <v>5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 t="str">
            <v>-</v>
          </cell>
          <cell r="AG800">
            <v>0</v>
          </cell>
          <cell r="AH800">
            <v>0</v>
          </cell>
          <cell r="AJ800">
            <v>0</v>
          </cell>
          <cell r="AK800">
            <v>0</v>
          </cell>
          <cell r="AL800">
            <v>10</v>
          </cell>
          <cell r="AM800">
            <v>5</v>
          </cell>
          <cell r="AN800">
            <v>0</v>
          </cell>
        </row>
        <row r="801">
          <cell r="A801" t="str">
            <v>钟金鑫</v>
          </cell>
          <cell r="B801" t="str">
            <v>营业中心/南片区</v>
          </cell>
          <cell r="C801">
            <v>42227</v>
          </cell>
          <cell r="D801">
            <v>42227</v>
          </cell>
          <cell r="E801">
            <v>42735</v>
          </cell>
          <cell r="F801">
            <v>42736</v>
          </cell>
          <cell r="G801">
            <v>42977</v>
          </cell>
          <cell r="H801">
            <v>43100</v>
          </cell>
          <cell r="I801">
            <v>2.8</v>
          </cell>
          <cell r="J801">
            <v>2.82</v>
          </cell>
          <cell r="K801" t="str">
            <v>是</v>
          </cell>
          <cell r="L801">
            <v>2</v>
          </cell>
          <cell r="M801">
            <v>5</v>
          </cell>
          <cell r="S801">
            <v>5</v>
          </cell>
          <cell r="T801">
            <v>0</v>
          </cell>
          <cell r="U801">
            <v>2</v>
          </cell>
          <cell r="V801">
            <v>2</v>
          </cell>
          <cell r="W801">
            <v>2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J801">
            <v>0</v>
          </cell>
          <cell r="AK801">
            <v>0</v>
          </cell>
          <cell r="AL801">
            <v>7</v>
          </cell>
          <cell r="AM801">
            <v>5</v>
          </cell>
          <cell r="AN801">
            <v>0</v>
          </cell>
        </row>
        <row r="802">
          <cell r="A802" t="str">
            <v>严开珍</v>
          </cell>
          <cell r="B802" t="str">
            <v>营业中心/南片区</v>
          </cell>
          <cell r="C802">
            <v>42240</v>
          </cell>
          <cell r="D802">
            <v>42240</v>
          </cell>
          <cell r="E802">
            <v>42735</v>
          </cell>
          <cell r="F802">
            <v>42736</v>
          </cell>
          <cell r="G802">
            <v>42977</v>
          </cell>
          <cell r="H802">
            <v>43100</v>
          </cell>
          <cell r="I802">
            <v>2.8</v>
          </cell>
          <cell r="J802">
            <v>2.78</v>
          </cell>
          <cell r="K802" t="str">
            <v>是</v>
          </cell>
          <cell r="L802">
            <v>2</v>
          </cell>
          <cell r="M802">
            <v>5</v>
          </cell>
          <cell r="S802">
            <v>5</v>
          </cell>
          <cell r="T802">
            <v>0</v>
          </cell>
          <cell r="U802">
            <v>1.8</v>
          </cell>
          <cell r="V802">
            <v>1.8</v>
          </cell>
          <cell r="W802">
            <v>1.8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J802">
            <v>0</v>
          </cell>
          <cell r="AK802">
            <v>0</v>
          </cell>
          <cell r="AL802">
            <v>6.8</v>
          </cell>
          <cell r="AM802">
            <v>5</v>
          </cell>
          <cell r="AN802">
            <v>0</v>
          </cell>
        </row>
        <row r="803">
          <cell r="A803" t="str">
            <v>张育红</v>
          </cell>
          <cell r="B803" t="str">
            <v>营业中心/南片区</v>
          </cell>
          <cell r="C803">
            <v>41330</v>
          </cell>
          <cell r="D803">
            <v>42178</v>
          </cell>
          <cell r="E803">
            <v>42735</v>
          </cell>
          <cell r="F803">
            <v>42736</v>
          </cell>
          <cell r="G803">
            <v>42977</v>
          </cell>
          <cell r="H803">
            <v>43100</v>
          </cell>
          <cell r="I803">
            <v>5.3</v>
          </cell>
          <cell r="J803">
            <v>2.95</v>
          </cell>
          <cell r="K803" t="str">
            <v>是</v>
          </cell>
          <cell r="L803">
            <v>4</v>
          </cell>
          <cell r="M803">
            <v>5</v>
          </cell>
          <cell r="S803">
            <v>5</v>
          </cell>
          <cell r="T803">
            <v>0</v>
          </cell>
          <cell r="U803">
            <v>2.6</v>
          </cell>
          <cell r="V803">
            <v>2.6</v>
          </cell>
          <cell r="W803">
            <v>2.6</v>
          </cell>
          <cell r="X803">
            <v>0</v>
          </cell>
          <cell r="Y803">
            <v>0</v>
          </cell>
          <cell r="Z803">
            <v>0</v>
          </cell>
          <cell r="AA803" t="str">
            <v>-</v>
          </cell>
          <cell r="AB803" t="str">
            <v>-</v>
          </cell>
          <cell r="AC803" t="str">
            <v>-</v>
          </cell>
          <cell r="AD803" t="str">
            <v>-</v>
          </cell>
          <cell r="AE803" t="str">
            <v>-</v>
          </cell>
          <cell r="AF803" t="str">
            <v>-</v>
          </cell>
          <cell r="AG803">
            <v>0</v>
          </cell>
          <cell r="AH803">
            <v>0</v>
          </cell>
          <cell r="AJ803">
            <v>0</v>
          </cell>
          <cell r="AK803">
            <v>0</v>
          </cell>
          <cell r="AL803">
            <v>7.6</v>
          </cell>
          <cell r="AM803">
            <v>5</v>
          </cell>
          <cell r="AN803">
            <v>0</v>
          </cell>
        </row>
        <row r="804">
          <cell r="A804" t="str">
            <v>梁嘉欣</v>
          </cell>
          <cell r="B804" t="str">
            <v>营业中心/南片区</v>
          </cell>
          <cell r="C804">
            <v>40731</v>
          </cell>
          <cell r="D804">
            <v>40731</v>
          </cell>
          <cell r="E804">
            <v>42735</v>
          </cell>
          <cell r="F804">
            <v>42736</v>
          </cell>
          <cell r="G804">
            <v>42977</v>
          </cell>
          <cell r="H804">
            <v>43100</v>
          </cell>
          <cell r="I804">
            <v>6.9</v>
          </cell>
          <cell r="J804">
            <v>6.92</v>
          </cell>
          <cell r="K804" t="str">
            <v>是</v>
          </cell>
          <cell r="L804">
            <v>6</v>
          </cell>
          <cell r="M804">
            <v>5</v>
          </cell>
          <cell r="S804">
            <v>5</v>
          </cell>
          <cell r="T804">
            <v>0</v>
          </cell>
          <cell r="U804">
            <v>5</v>
          </cell>
          <cell r="V804">
            <v>5</v>
          </cell>
          <cell r="W804">
            <v>5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J804">
            <v>0</v>
          </cell>
          <cell r="AK804">
            <v>0</v>
          </cell>
          <cell r="AL804">
            <v>10</v>
          </cell>
          <cell r="AM804">
            <v>5</v>
          </cell>
          <cell r="AN804">
            <v>0</v>
          </cell>
        </row>
        <row r="805">
          <cell r="A805" t="str">
            <v>郑淑敏</v>
          </cell>
          <cell r="B805" t="str">
            <v>三乡移网销售公司</v>
          </cell>
          <cell r="C805">
            <v>38596</v>
          </cell>
          <cell r="D805">
            <v>40070</v>
          </cell>
          <cell r="E805">
            <v>42735</v>
          </cell>
          <cell r="F805">
            <v>42736</v>
          </cell>
          <cell r="G805">
            <v>42977</v>
          </cell>
          <cell r="H805">
            <v>43100</v>
          </cell>
          <cell r="I805">
            <v>12.8</v>
          </cell>
          <cell r="J805">
            <v>8.73</v>
          </cell>
          <cell r="K805" t="str">
            <v>是</v>
          </cell>
          <cell r="L805">
            <v>12</v>
          </cell>
          <cell r="M805">
            <v>10</v>
          </cell>
          <cell r="S805">
            <v>10</v>
          </cell>
          <cell r="T805">
            <v>0</v>
          </cell>
          <cell r="U805">
            <v>4</v>
          </cell>
          <cell r="V805">
            <v>-2</v>
          </cell>
          <cell r="W805">
            <v>0</v>
          </cell>
          <cell r="X805">
            <v>0</v>
          </cell>
          <cell r="Y805">
            <v>0</v>
          </cell>
          <cell r="Z805">
            <v>2</v>
          </cell>
          <cell r="AA805">
            <v>1</v>
          </cell>
          <cell r="AB805">
            <v>0</v>
          </cell>
          <cell r="AC805">
            <v>1</v>
          </cell>
          <cell r="AD805">
            <v>0</v>
          </cell>
          <cell r="AE805">
            <v>1</v>
          </cell>
          <cell r="AF805">
            <v>0</v>
          </cell>
          <cell r="AG805">
            <v>1</v>
          </cell>
          <cell r="AH805">
            <v>1</v>
          </cell>
          <cell r="AJ805">
            <v>6</v>
          </cell>
          <cell r="AK805">
            <v>1</v>
          </cell>
          <cell r="AL805">
            <v>8</v>
          </cell>
          <cell r="AM805">
            <v>7</v>
          </cell>
          <cell r="AN805">
            <v>0</v>
          </cell>
        </row>
        <row r="806">
          <cell r="A806" t="str">
            <v>陈素珍</v>
          </cell>
          <cell r="B806" t="str">
            <v>营业中心/南片区</v>
          </cell>
          <cell r="C806">
            <v>40360</v>
          </cell>
          <cell r="D806">
            <v>41018</v>
          </cell>
          <cell r="E806">
            <v>42735</v>
          </cell>
          <cell r="F806">
            <v>42736</v>
          </cell>
          <cell r="G806">
            <v>42977</v>
          </cell>
          <cell r="H806">
            <v>43100</v>
          </cell>
          <cell r="I806">
            <v>7.9</v>
          </cell>
          <cell r="J806">
            <v>6.13</v>
          </cell>
          <cell r="K806" t="str">
            <v>是</v>
          </cell>
          <cell r="L806">
            <v>7</v>
          </cell>
          <cell r="M806">
            <v>5</v>
          </cell>
          <cell r="S806">
            <v>5</v>
          </cell>
          <cell r="T806">
            <v>0</v>
          </cell>
          <cell r="U806">
            <v>5</v>
          </cell>
          <cell r="V806">
            <v>5</v>
          </cell>
          <cell r="W806">
            <v>5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J806">
            <v>0</v>
          </cell>
          <cell r="AK806">
            <v>0</v>
          </cell>
          <cell r="AL806">
            <v>10</v>
          </cell>
          <cell r="AM806">
            <v>5</v>
          </cell>
          <cell r="AN806">
            <v>0</v>
          </cell>
        </row>
        <row r="807">
          <cell r="A807" t="str">
            <v>梁丽婵</v>
          </cell>
          <cell r="B807" t="str">
            <v>营业中心/南片区</v>
          </cell>
          <cell r="C807">
            <v>41395</v>
          </cell>
          <cell r="D807">
            <v>41683</v>
          </cell>
          <cell r="E807">
            <v>42735</v>
          </cell>
          <cell r="F807">
            <v>42736</v>
          </cell>
          <cell r="G807">
            <v>42977</v>
          </cell>
          <cell r="H807">
            <v>43100</v>
          </cell>
          <cell r="I807">
            <v>5.0999999999999996</v>
          </cell>
          <cell r="J807">
            <v>4.3099999999999996</v>
          </cell>
          <cell r="K807" t="str">
            <v>是</v>
          </cell>
          <cell r="L807">
            <v>4</v>
          </cell>
          <cell r="M807">
            <v>5</v>
          </cell>
          <cell r="S807">
            <v>5</v>
          </cell>
          <cell r="T807">
            <v>0</v>
          </cell>
          <cell r="U807">
            <v>5</v>
          </cell>
          <cell r="V807">
            <v>5</v>
          </cell>
          <cell r="W807">
            <v>5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J807">
            <v>0</v>
          </cell>
          <cell r="AK807">
            <v>0</v>
          </cell>
          <cell r="AL807">
            <v>10</v>
          </cell>
          <cell r="AM807">
            <v>5</v>
          </cell>
          <cell r="AN807">
            <v>0</v>
          </cell>
        </row>
        <row r="808">
          <cell r="A808" t="str">
            <v>黄晓嫣</v>
          </cell>
          <cell r="B808" t="str">
            <v>营业中心/南片区</v>
          </cell>
          <cell r="C808">
            <v>40848</v>
          </cell>
          <cell r="D808">
            <v>41699</v>
          </cell>
          <cell r="E808">
            <v>42735</v>
          </cell>
          <cell r="F808">
            <v>42736</v>
          </cell>
          <cell r="G808">
            <v>42977</v>
          </cell>
          <cell r="H808">
            <v>43100</v>
          </cell>
          <cell r="I808">
            <v>6.6</v>
          </cell>
          <cell r="J808">
            <v>4.2699999999999996</v>
          </cell>
          <cell r="K808" t="str">
            <v>是</v>
          </cell>
          <cell r="L808">
            <v>6</v>
          </cell>
          <cell r="M808">
            <v>5</v>
          </cell>
          <cell r="S808">
            <v>5</v>
          </cell>
          <cell r="T808">
            <v>0</v>
          </cell>
          <cell r="U808">
            <v>5</v>
          </cell>
          <cell r="V808">
            <v>5</v>
          </cell>
          <cell r="W808">
            <v>5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J808">
            <v>0</v>
          </cell>
          <cell r="AK808">
            <v>0</v>
          </cell>
          <cell r="AL808">
            <v>10</v>
          </cell>
          <cell r="AM808">
            <v>5</v>
          </cell>
          <cell r="AN808">
            <v>0</v>
          </cell>
        </row>
        <row r="809">
          <cell r="A809" t="str">
            <v>李洁芳</v>
          </cell>
          <cell r="B809" t="str">
            <v>营业中心/南片区</v>
          </cell>
          <cell r="C809">
            <v>40294</v>
          </cell>
          <cell r="D809">
            <v>40294</v>
          </cell>
          <cell r="E809">
            <v>42735</v>
          </cell>
          <cell r="F809">
            <v>42736</v>
          </cell>
          <cell r="G809">
            <v>42977</v>
          </cell>
          <cell r="H809">
            <v>43100</v>
          </cell>
          <cell r="I809">
            <v>8.1</v>
          </cell>
          <cell r="J809">
            <v>8.1199999999999992</v>
          </cell>
          <cell r="K809" t="str">
            <v>是</v>
          </cell>
          <cell r="L809">
            <v>7</v>
          </cell>
          <cell r="M809">
            <v>5</v>
          </cell>
          <cell r="S809">
            <v>5</v>
          </cell>
          <cell r="T809">
            <v>0</v>
          </cell>
          <cell r="U809">
            <v>5</v>
          </cell>
          <cell r="V809">
            <v>-3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4</v>
          </cell>
          <cell r="AD809">
            <v>2</v>
          </cell>
          <cell r="AE809">
            <v>0</v>
          </cell>
          <cell r="AF809">
            <v>0</v>
          </cell>
          <cell r="AG809">
            <v>2</v>
          </cell>
          <cell r="AH809">
            <v>0</v>
          </cell>
          <cell r="AJ809">
            <v>8</v>
          </cell>
          <cell r="AK809">
            <v>0</v>
          </cell>
          <cell r="AL809">
            <v>2</v>
          </cell>
          <cell r="AM809">
            <v>2</v>
          </cell>
          <cell r="AN809">
            <v>0</v>
          </cell>
        </row>
        <row r="810">
          <cell r="A810" t="str">
            <v>严敏仪</v>
          </cell>
          <cell r="B810" t="str">
            <v>营业中心/南片区</v>
          </cell>
          <cell r="C810">
            <v>38412</v>
          </cell>
          <cell r="D810">
            <v>41660</v>
          </cell>
          <cell r="E810">
            <v>42735</v>
          </cell>
          <cell r="F810">
            <v>42736</v>
          </cell>
          <cell r="G810">
            <v>42977</v>
          </cell>
          <cell r="H810">
            <v>43100</v>
          </cell>
          <cell r="I810">
            <v>13.3</v>
          </cell>
          <cell r="J810">
            <v>4.37</v>
          </cell>
          <cell r="K810" t="str">
            <v>是</v>
          </cell>
          <cell r="L810">
            <v>12</v>
          </cell>
          <cell r="M810">
            <v>10</v>
          </cell>
          <cell r="S810">
            <v>10</v>
          </cell>
          <cell r="T810">
            <v>0</v>
          </cell>
          <cell r="U810">
            <v>10</v>
          </cell>
          <cell r="V810">
            <v>10</v>
          </cell>
          <cell r="W810">
            <v>10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J810">
            <v>0</v>
          </cell>
          <cell r="AK810">
            <v>0</v>
          </cell>
          <cell r="AL810">
            <v>20</v>
          </cell>
          <cell r="AM810">
            <v>10</v>
          </cell>
          <cell r="AN810">
            <v>0</v>
          </cell>
        </row>
        <row r="811">
          <cell r="A811" t="str">
            <v>吴小兰</v>
          </cell>
          <cell r="B811" t="str">
            <v>营业中心/南片区</v>
          </cell>
          <cell r="C811">
            <v>42146</v>
          </cell>
          <cell r="D811">
            <v>42146</v>
          </cell>
          <cell r="E811">
            <v>42735</v>
          </cell>
          <cell r="F811">
            <v>42736</v>
          </cell>
          <cell r="G811">
            <v>42977</v>
          </cell>
          <cell r="H811">
            <v>43100</v>
          </cell>
          <cell r="I811">
            <v>3</v>
          </cell>
          <cell r="J811">
            <v>3.04</v>
          </cell>
          <cell r="K811" t="str">
            <v>是</v>
          </cell>
          <cell r="L811">
            <v>2</v>
          </cell>
          <cell r="M811">
            <v>5</v>
          </cell>
          <cell r="S811">
            <v>5</v>
          </cell>
          <cell r="T811">
            <v>0</v>
          </cell>
          <cell r="U811">
            <v>3.1</v>
          </cell>
          <cell r="V811">
            <v>3.1</v>
          </cell>
          <cell r="W811">
            <v>3.1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J811">
            <v>0</v>
          </cell>
          <cell r="AK811">
            <v>0</v>
          </cell>
          <cell r="AL811">
            <v>8.1</v>
          </cell>
          <cell r="AM811">
            <v>5</v>
          </cell>
          <cell r="AN811">
            <v>0</v>
          </cell>
        </row>
        <row r="812">
          <cell r="A812" t="str">
            <v>吴丽君</v>
          </cell>
          <cell r="B812" t="str">
            <v>营业中心/南片区</v>
          </cell>
          <cell r="C812">
            <v>42173</v>
          </cell>
          <cell r="D812">
            <v>42173</v>
          </cell>
          <cell r="E812">
            <v>42735</v>
          </cell>
          <cell r="F812">
            <v>42736</v>
          </cell>
          <cell r="G812">
            <v>42977</v>
          </cell>
          <cell r="H812">
            <v>43100</v>
          </cell>
          <cell r="I812">
            <v>3</v>
          </cell>
          <cell r="J812">
            <v>2.97</v>
          </cell>
          <cell r="K812" t="str">
            <v>是</v>
          </cell>
          <cell r="L812">
            <v>2</v>
          </cell>
          <cell r="M812">
            <v>5</v>
          </cell>
          <cell r="S812">
            <v>5</v>
          </cell>
          <cell r="T812">
            <v>0</v>
          </cell>
          <cell r="U812">
            <v>2.7</v>
          </cell>
          <cell r="V812">
            <v>2.7</v>
          </cell>
          <cell r="W812">
            <v>2.7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J812">
            <v>0</v>
          </cell>
          <cell r="AK812">
            <v>0</v>
          </cell>
          <cell r="AL812">
            <v>7.7</v>
          </cell>
          <cell r="AM812">
            <v>5</v>
          </cell>
          <cell r="AN812">
            <v>0</v>
          </cell>
        </row>
        <row r="813">
          <cell r="A813" t="str">
            <v>吴曼玲</v>
          </cell>
          <cell r="B813" t="str">
            <v>营业中心/中片区</v>
          </cell>
          <cell r="C813">
            <v>41979</v>
          </cell>
          <cell r="D813">
            <v>41979</v>
          </cell>
          <cell r="E813">
            <v>42735</v>
          </cell>
          <cell r="F813">
            <v>42736</v>
          </cell>
          <cell r="G813">
            <v>42977</v>
          </cell>
          <cell r="H813">
            <v>43100</v>
          </cell>
          <cell r="I813">
            <v>3.5</v>
          </cell>
          <cell r="J813">
            <v>3.5</v>
          </cell>
          <cell r="K813" t="str">
            <v>是</v>
          </cell>
          <cell r="L813">
            <v>3</v>
          </cell>
          <cell r="M813">
            <v>5</v>
          </cell>
          <cell r="S813">
            <v>5</v>
          </cell>
          <cell r="T813">
            <v>0</v>
          </cell>
          <cell r="U813">
            <v>5</v>
          </cell>
          <cell r="V813">
            <v>5</v>
          </cell>
          <cell r="W813">
            <v>5</v>
          </cell>
          <cell r="X813">
            <v>0</v>
          </cell>
          <cell r="Y813">
            <v>0</v>
          </cell>
          <cell r="Z813">
            <v>0</v>
          </cell>
          <cell r="AA813" t="str">
            <v>-</v>
          </cell>
          <cell r="AB813" t="str">
            <v>-</v>
          </cell>
          <cell r="AC813" t="str">
            <v>-</v>
          </cell>
          <cell r="AD813" t="str">
            <v>-</v>
          </cell>
          <cell r="AE813" t="str">
            <v>-</v>
          </cell>
          <cell r="AF813" t="str">
            <v>-</v>
          </cell>
          <cell r="AG813">
            <v>0</v>
          </cell>
          <cell r="AH813">
            <v>0</v>
          </cell>
          <cell r="AJ813">
            <v>0</v>
          </cell>
          <cell r="AK813">
            <v>0</v>
          </cell>
          <cell r="AL813">
            <v>10</v>
          </cell>
          <cell r="AM813">
            <v>5</v>
          </cell>
          <cell r="AN813">
            <v>0</v>
          </cell>
        </row>
        <row r="814">
          <cell r="A814" t="str">
            <v>黄红梅</v>
          </cell>
          <cell r="B814" t="str">
            <v>营业中心/西片区</v>
          </cell>
          <cell r="C814">
            <v>37996</v>
          </cell>
          <cell r="D814">
            <v>37996</v>
          </cell>
          <cell r="E814">
            <v>42735</v>
          </cell>
          <cell r="F814">
            <v>42736</v>
          </cell>
          <cell r="G814">
            <v>42977</v>
          </cell>
          <cell r="H814">
            <v>43100</v>
          </cell>
          <cell r="I814">
            <v>14.4</v>
          </cell>
          <cell r="J814">
            <v>14.41</v>
          </cell>
          <cell r="K814" t="str">
            <v>是</v>
          </cell>
          <cell r="L814">
            <v>13</v>
          </cell>
          <cell r="M814">
            <v>10</v>
          </cell>
          <cell r="S814">
            <v>10</v>
          </cell>
          <cell r="T814">
            <v>0</v>
          </cell>
          <cell r="U814">
            <v>10</v>
          </cell>
          <cell r="V814">
            <v>9</v>
          </cell>
          <cell r="W814">
            <v>9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1</v>
          </cell>
          <cell r="AF814">
            <v>0</v>
          </cell>
          <cell r="AG814">
            <v>0</v>
          </cell>
          <cell r="AH814">
            <v>0</v>
          </cell>
          <cell r="AJ814">
            <v>1</v>
          </cell>
          <cell r="AK814">
            <v>0</v>
          </cell>
          <cell r="AL814">
            <v>19</v>
          </cell>
          <cell r="AM814">
            <v>10</v>
          </cell>
          <cell r="AN814">
            <v>0</v>
          </cell>
        </row>
        <row r="815">
          <cell r="A815" t="str">
            <v>张剑玲</v>
          </cell>
          <cell r="B815" t="str">
            <v>营业中心/西片区</v>
          </cell>
          <cell r="C815">
            <v>39934</v>
          </cell>
          <cell r="D815">
            <v>40141</v>
          </cell>
          <cell r="E815">
            <v>42735</v>
          </cell>
          <cell r="F815">
            <v>42736</v>
          </cell>
          <cell r="G815">
            <v>42977</v>
          </cell>
          <cell r="H815">
            <v>43100</v>
          </cell>
          <cell r="I815">
            <v>9.1</v>
          </cell>
          <cell r="J815">
            <v>8.5299999999999994</v>
          </cell>
          <cell r="K815" t="str">
            <v>是</v>
          </cell>
          <cell r="L815">
            <v>8</v>
          </cell>
          <cell r="M815">
            <v>5</v>
          </cell>
          <cell r="S815">
            <v>5</v>
          </cell>
          <cell r="T815">
            <v>0</v>
          </cell>
          <cell r="U815">
            <v>5</v>
          </cell>
          <cell r="V815">
            <v>5</v>
          </cell>
          <cell r="W815">
            <v>5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J815">
            <v>0</v>
          </cell>
          <cell r="AK815">
            <v>0</v>
          </cell>
          <cell r="AL815">
            <v>10</v>
          </cell>
          <cell r="AM815">
            <v>5</v>
          </cell>
          <cell r="AN815">
            <v>0</v>
          </cell>
        </row>
        <row r="816">
          <cell r="A816" t="str">
            <v>阮淑芳</v>
          </cell>
          <cell r="B816" t="str">
            <v>营业中心/西片区</v>
          </cell>
          <cell r="C816">
            <v>40397</v>
          </cell>
          <cell r="D816">
            <v>41758</v>
          </cell>
          <cell r="E816">
            <v>42735</v>
          </cell>
          <cell r="F816">
            <v>42736</v>
          </cell>
          <cell r="G816">
            <v>42977</v>
          </cell>
          <cell r="H816">
            <v>43100</v>
          </cell>
          <cell r="I816">
            <v>7.8</v>
          </cell>
          <cell r="J816">
            <v>4.0999999999999996</v>
          </cell>
          <cell r="K816" t="str">
            <v>是</v>
          </cell>
          <cell r="L816">
            <v>7</v>
          </cell>
          <cell r="M816">
            <v>5</v>
          </cell>
          <cell r="S816">
            <v>5</v>
          </cell>
          <cell r="T816">
            <v>0</v>
          </cell>
          <cell r="U816">
            <v>5</v>
          </cell>
          <cell r="V816">
            <v>5</v>
          </cell>
          <cell r="W816">
            <v>5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J816">
            <v>0</v>
          </cell>
          <cell r="AK816">
            <v>0</v>
          </cell>
          <cell r="AL816">
            <v>10</v>
          </cell>
          <cell r="AM816">
            <v>5</v>
          </cell>
          <cell r="AN816">
            <v>0</v>
          </cell>
        </row>
        <row r="817">
          <cell r="A817" t="str">
            <v>王永平</v>
          </cell>
          <cell r="B817" t="str">
            <v>营业中心/西片区</v>
          </cell>
          <cell r="C817">
            <v>42103</v>
          </cell>
          <cell r="D817">
            <v>42103</v>
          </cell>
          <cell r="E817">
            <v>42735</v>
          </cell>
          <cell r="F817">
            <v>42736</v>
          </cell>
          <cell r="G817">
            <v>42977</v>
          </cell>
          <cell r="H817">
            <v>43100</v>
          </cell>
          <cell r="I817">
            <v>3.2</v>
          </cell>
          <cell r="J817">
            <v>3.16</v>
          </cell>
          <cell r="K817" t="str">
            <v>是</v>
          </cell>
          <cell r="L817">
            <v>2</v>
          </cell>
          <cell r="M817">
            <v>5</v>
          </cell>
          <cell r="S817">
            <v>5</v>
          </cell>
          <cell r="T817">
            <v>0</v>
          </cell>
          <cell r="U817">
            <v>3.6</v>
          </cell>
          <cell r="V817">
            <v>3.6</v>
          </cell>
          <cell r="W817">
            <v>3.6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J817">
            <v>0</v>
          </cell>
          <cell r="AK817">
            <v>0</v>
          </cell>
          <cell r="AL817">
            <v>8.6</v>
          </cell>
          <cell r="AM817">
            <v>5</v>
          </cell>
          <cell r="AN817">
            <v>0</v>
          </cell>
        </row>
        <row r="818">
          <cell r="A818" t="str">
            <v>杨钰</v>
          </cell>
          <cell r="B818" t="str">
            <v>营业中心/西片区</v>
          </cell>
          <cell r="C818">
            <v>37226</v>
          </cell>
          <cell r="D818">
            <v>37226</v>
          </cell>
          <cell r="E818">
            <v>42735</v>
          </cell>
          <cell r="F818">
            <v>42736</v>
          </cell>
          <cell r="G818">
            <v>42977</v>
          </cell>
          <cell r="H818">
            <v>43100</v>
          </cell>
          <cell r="I818">
            <v>16.5</v>
          </cell>
          <cell r="J818">
            <v>16.52</v>
          </cell>
          <cell r="K818" t="str">
            <v>是</v>
          </cell>
          <cell r="L818">
            <v>16</v>
          </cell>
          <cell r="M818">
            <v>10</v>
          </cell>
          <cell r="S818">
            <v>10</v>
          </cell>
          <cell r="T818">
            <v>0</v>
          </cell>
          <cell r="U818">
            <v>10</v>
          </cell>
          <cell r="V818">
            <v>8</v>
          </cell>
          <cell r="W818">
            <v>8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2</v>
          </cell>
          <cell r="AF818">
            <v>0</v>
          </cell>
          <cell r="AG818">
            <v>0</v>
          </cell>
          <cell r="AH818">
            <v>0</v>
          </cell>
          <cell r="AJ818">
            <v>2</v>
          </cell>
          <cell r="AK818">
            <v>0</v>
          </cell>
          <cell r="AL818">
            <v>18</v>
          </cell>
          <cell r="AM818">
            <v>10</v>
          </cell>
          <cell r="AN818">
            <v>0</v>
          </cell>
        </row>
        <row r="819">
          <cell r="A819" t="str">
            <v>蔡连弟</v>
          </cell>
          <cell r="B819" t="str">
            <v>营业中心/西片区</v>
          </cell>
          <cell r="C819">
            <v>41683</v>
          </cell>
          <cell r="D819">
            <v>41683</v>
          </cell>
          <cell r="E819">
            <v>42735</v>
          </cell>
          <cell r="F819">
            <v>42736</v>
          </cell>
          <cell r="G819">
            <v>42977</v>
          </cell>
          <cell r="H819">
            <v>43100</v>
          </cell>
          <cell r="I819">
            <v>4.3</v>
          </cell>
          <cell r="J819">
            <v>4.3099999999999996</v>
          </cell>
          <cell r="K819" t="str">
            <v>是</v>
          </cell>
          <cell r="L819">
            <v>3</v>
          </cell>
          <cell r="M819">
            <v>5</v>
          </cell>
          <cell r="S819">
            <v>5</v>
          </cell>
          <cell r="T819">
            <v>0</v>
          </cell>
          <cell r="U819">
            <v>5</v>
          </cell>
          <cell r="V819">
            <v>5</v>
          </cell>
          <cell r="W819">
            <v>5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J819">
            <v>0</v>
          </cell>
          <cell r="AK819">
            <v>0</v>
          </cell>
          <cell r="AL819">
            <v>10</v>
          </cell>
          <cell r="AM819">
            <v>5</v>
          </cell>
          <cell r="AN819">
            <v>0</v>
          </cell>
        </row>
        <row r="820">
          <cell r="A820" t="str">
            <v>李杰</v>
          </cell>
          <cell r="B820" t="str">
            <v>北部家庭互联网营服公司</v>
          </cell>
          <cell r="C820">
            <v>41730</v>
          </cell>
          <cell r="D820">
            <v>41730</v>
          </cell>
          <cell r="E820">
            <v>42735</v>
          </cell>
          <cell r="F820">
            <v>42736</v>
          </cell>
          <cell r="G820">
            <v>42977</v>
          </cell>
          <cell r="H820">
            <v>43100</v>
          </cell>
          <cell r="I820">
            <v>4.2</v>
          </cell>
          <cell r="J820">
            <v>4.18</v>
          </cell>
          <cell r="K820" t="str">
            <v>是</v>
          </cell>
          <cell r="L820">
            <v>3</v>
          </cell>
          <cell r="M820">
            <v>5</v>
          </cell>
          <cell r="S820">
            <v>5</v>
          </cell>
          <cell r="T820">
            <v>0</v>
          </cell>
          <cell r="U820">
            <v>5</v>
          </cell>
          <cell r="V820">
            <v>5</v>
          </cell>
          <cell r="W820">
            <v>5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J820">
            <v>0</v>
          </cell>
          <cell r="AK820">
            <v>0</v>
          </cell>
          <cell r="AL820">
            <v>10</v>
          </cell>
          <cell r="AM820">
            <v>5</v>
          </cell>
          <cell r="AN820">
            <v>0</v>
          </cell>
        </row>
        <row r="821">
          <cell r="A821" t="str">
            <v>唐榕玫</v>
          </cell>
          <cell r="B821" t="str">
            <v>营业中心/西片区</v>
          </cell>
          <cell r="C821">
            <v>41820</v>
          </cell>
          <cell r="D821">
            <v>41974</v>
          </cell>
          <cell r="E821">
            <v>42735</v>
          </cell>
          <cell r="F821">
            <v>42736</v>
          </cell>
          <cell r="G821">
            <v>42977</v>
          </cell>
          <cell r="H821">
            <v>43100</v>
          </cell>
          <cell r="I821">
            <v>3.9</v>
          </cell>
          <cell r="J821">
            <v>3.51</v>
          </cell>
          <cell r="K821" t="str">
            <v>是</v>
          </cell>
          <cell r="L821">
            <v>3</v>
          </cell>
          <cell r="M821">
            <v>5</v>
          </cell>
          <cell r="S821">
            <v>5</v>
          </cell>
          <cell r="T821">
            <v>0</v>
          </cell>
          <cell r="U821">
            <v>1</v>
          </cell>
          <cell r="V821">
            <v>1</v>
          </cell>
          <cell r="W821">
            <v>1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J821">
            <v>0</v>
          </cell>
          <cell r="AK821">
            <v>0</v>
          </cell>
          <cell r="AL821">
            <v>6</v>
          </cell>
          <cell r="AM821">
            <v>5</v>
          </cell>
          <cell r="AN821">
            <v>0</v>
          </cell>
        </row>
        <row r="822">
          <cell r="A822" t="str">
            <v>陈美霞</v>
          </cell>
          <cell r="B822" t="str">
            <v>营业中心/西片区</v>
          </cell>
          <cell r="C822">
            <v>37165</v>
          </cell>
          <cell r="D822">
            <v>37172</v>
          </cell>
          <cell r="E822">
            <v>42735</v>
          </cell>
          <cell r="F822">
            <v>42736</v>
          </cell>
          <cell r="G822">
            <v>42977</v>
          </cell>
          <cell r="H822">
            <v>43100</v>
          </cell>
          <cell r="I822">
            <v>16.7</v>
          </cell>
          <cell r="J822">
            <v>16.670000000000002</v>
          </cell>
          <cell r="K822" t="str">
            <v>是</v>
          </cell>
          <cell r="L822">
            <v>16</v>
          </cell>
          <cell r="M822">
            <v>10</v>
          </cell>
          <cell r="S822">
            <v>10</v>
          </cell>
          <cell r="T822">
            <v>0</v>
          </cell>
          <cell r="U822">
            <v>10</v>
          </cell>
          <cell r="V822">
            <v>8</v>
          </cell>
          <cell r="W822">
            <v>8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</v>
          </cell>
          <cell r="AF822">
            <v>0</v>
          </cell>
          <cell r="AG822">
            <v>0</v>
          </cell>
          <cell r="AH822">
            <v>0</v>
          </cell>
          <cell r="AJ822">
            <v>2</v>
          </cell>
          <cell r="AK822">
            <v>0</v>
          </cell>
          <cell r="AL822">
            <v>18</v>
          </cell>
          <cell r="AM822">
            <v>10</v>
          </cell>
          <cell r="AN822">
            <v>0</v>
          </cell>
        </row>
        <row r="823">
          <cell r="A823" t="str">
            <v>谭敬棠</v>
          </cell>
          <cell r="B823" t="str">
            <v>营业中心/西片区</v>
          </cell>
          <cell r="C823">
            <v>40878</v>
          </cell>
          <cell r="D823">
            <v>41663</v>
          </cell>
          <cell r="E823">
            <v>42735</v>
          </cell>
          <cell r="F823">
            <v>42736</v>
          </cell>
          <cell r="G823">
            <v>42977</v>
          </cell>
          <cell r="H823">
            <v>43100</v>
          </cell>
          <cell r="I823">
            <v>6.5</v>
          </cell>
          <cell r="J823">
            <v>4.3600000000000003</v>
          </cell>
          <cell r="K823" t="str">
            <v>是</v>
          </cell>
          <cell r="L823">
            <v>6</v>
          </cell>
          <cell r="M823">
            <v>5</v>
          </cell>
          <cell r="S823">
            <v>5</v>
          </cell>
          <cell r="T823">
            <v>0</v>
          </cell>
          <cell r="U823">
            <v>5</v>
          </cell>
          <cell r="V823">
            <v>5</v>
          </cell>
          <cell r="W823">
            <v>5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 t="str">
            <v>-</v>
          </cell>
          <cell r="AD823" t="str">
            <v>-</v>
          </cell>
          <cell r="AE823" t="str">
            <v>-</v>
          </cell>
          <cell r="AF823" t="str">
            <v>-</v>
          </cell>
          <cell r="AG823">
            <v>0</v>
          </cell>
          <cell r="AH823">
            <v>0</v>
          </cell>
          <cell r="AJ823">
            <v>0</v>
          </cell>
          <cell r="AK823">
            <v>0</v>
          </cell>
          <cell r="AL823">
            <v>10</v>
          </cell>
          <cell r="AM823">
            <v>5</v>
          </cell>
          <cell r="AN823">
            <v>0</v>
          </cell>
        </row>
        <row r="824">
          <cell r="A824" t="str">
            <v>吕敏驹</v>
          </cell>
          <cell r="B824" t="str">
            <v>营业中心/西片区</v>
          </cell>
          <cell r="C824">
            <v>41683</v>
          </cell>
          <cell r="D824">
            <v>41683</v>
          </cell>
          <cell r="E824">
            <v>42735</v>
          </cell>
          <cell r="F824">
            <v>42736</v>
          </cell>
          <cell r="G824">
            <v>42977</v>
          </cell>
          <cell r="H824">
            <v>43100</v>
          </cell>
          <cell r="I824">
            <v>4.3</v>
          </cell>
          <cell r="J824">
            <v>4.3099999999999996</v>
          </cell>
          <cell r="K824" t="str">
            <v>是</v>
          </cell>
          <cell r="L824">
            <v>3</v>
          </cell>
          <cell r="M824">
            <v>5</v>
          </cell>
          <cell r="S824">
            <v>5</v>
          </cell>
          <cell r="T824">
            <v>0</v>
          </cell>
          <cell r="U824">
            <v>5</v>
          </cell>
          <cell r="V824">
            <v>5</v>
          </cell>
          <cell r="W824">
            <v>5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 t="str">
            <v>-</v>
          </cell>
          <cell r="AE824" t="str">
            <v>-</v>
          </cell>
          <cell r="AF824" t="str">
            <v>-</v>
          </cell>
          <cell r="AG824">
            <v>0</v>
          </cell>
          <cell r="AH824">
            <v>0</v>
          </cell>
          <cell r="AJ824">
            <v>0</v>
          </cell>
          <cell r="AK824">
            <v>0</v>
          </cell>
          <cell r="AL824">
            <v>10</v>
          </cell>
          <cell r="AM824">
            <v>5</v>
          </cell>
          <cell r="AN824">
            <v>0</v>
          </cell>
        </row>
        <row r="825">
          <cell r="A825" t="str">
            <v>梁莉</v>
          </cell>
          <cell r="B825" t="str">
            <v>营业中心/西片区</v>
          </cell>
          <cell r="C825">
            <v>41220</v>
          </cell>
          <cell r="D825">
            <v>41730</v>
          </cell>
          <cell r="E825">
            <v>42735</v>
          </cell>
          <cell r="F825">
            <v>42736</v>
          </cell>
          <cell r="G825">
            <v>42977</v>
          </cell>
          <cell r="H825">
            <v>43100</v>
          </cell>
          <cell r="I825">
            <v>5.6</v>
          </cell>
          <cell r="J825">
            <v>4.18</v>
          </cell>
          <cell r="K825" t="str">
            <v>是</v>
          </cell>
          <cell r="L825">
            <v>5</v>
          </cell>
          <cell r="M825">
            <v>5</v>
          </cell>
          <cell r="S825">
            <v>5</v>
          </cell>
          <cell r="T825">
            <v>0</v>
          </cell>
          <cell r="U825">
            <v>5</v>
          </cell>
          <cell r="V825">
            <v>5</v>
          </cell>
          <cell r="W825">
            <v>5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J825">
            <v>0</v>
          </cell>
          <cell r="AK825">
            <v>0</v>
          </cell>
          <cell r="AL825">
            <v>10</v>
          </cell>
          <cell r="AM825">
            <v>5</v>
          </cell>
          <cell r="AN825">
            <v>0</v>
          </cell>
        </row>
        <row r="826">
          <cell r="A826" t="str">
            <v>林柏健</v>
          </cell>
          <cell r="B826" t="str">
            <v>营业中心/西片区</v>
          </cell>
          <cell r="C826">
            <v>42261</v>
          </cell>
          <cell r="D826">
            <v>42261</v>
          </cell>
          <cell r="E826">
            <v>42735</v>
          </cell>
          <cell r="F826">
            <v>42736</v>
          </cell>
          <cell r="G826">
            <v>42977</v>
          </cell>
          <cell r="H826">
            <v>43100</v>
          </cell>
          <cell r="I826">
            <v>2.7</v>
          </cell>
          <cell r="J826">
            <v>2.73</v>
          </cell>
          <cell r="K826" t="str">
            <v>是</v>
          </cell>
          <cell r="L826">
            <v>2</v>
          </cell>
          <cell r="M826">
            <v>5</v>
          </cell>
          <cell r="S826">
            <v>5</v>
          </cell>
          <cell r="T826">
            <v>0</v>
          </cell>
          <cell r="U826">
            <v>1.5</v>
          </cell>
          <cell r="V826">
            <v>-3.5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5</v>
          </cell>
          <cell r="AG826">
            <v>0</v>
          </cell>
          <cell r="AH826">
            <v>0</v>
          </cell>
          <cell r="AJ826">
            <v>5</v>
          </cell>
          <cell r="AK826">
            <v>0</v>
          </cell>
          <cell r="AL826">
            <v>1.5</v>
          </cell>
          <cell r="AM826">
            <v>1.5</v>
          </cell>
          <cell r="AN826">
            <v>0</v>
          </cell>
        </row>
        <row r="827">
          <cell r="A827" t="str">
            <v>罗配华</v>
          </cell>
          <cell r="B827" t="str">
            <v>营业中心/西片区</v>
          </cell>
          <cell r="C827">
            <v>37817</v>
          </cell>
          <cell r="D827">
            <v>37817</v>
          </cell>
          <cell r="E827">
            <v>42735</v>
          </cell>
          <cell r="F827">
            <v>42736</v>
          </cell>
          <cell r="G827">
            <v>42977</v>
          </cell>
          <cell r="H827">
            <v>43100</v>
          </cell>
          <cell r="I827">
            <v>14.9</v>
          </cell>
          <cell r="J827">
            <v>14.9</v>
          </cell>
          <cell r="K827" t="str">
            <v>是</v>
          </cell>
          <cell r="L827">
            <v>14</v>
          </cell>
          <cell r="M827">
            <v>10</v>
          </cell>
          <cell r="S827">
            <v>10</v>
          </cell>
          <cell r="T827">
            <v>0</v>
          </cell>
          <cell r="U827">
            <v>10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10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J827">
            <v>10</v>
          </cell>
          <cell r="AK827">
            <v>0</v>
          </cell>
          <cell r="AL827">
            <v>10</v>
          </cell>
          <cell r="AM827">
            <v>10</v>
          </cell>
          <cell r="AN827">
            <v>0</v>
          </cell>
        </row>
        <row r="828">
          <cell r="A828" t="str">
            <v>黎绮敏</v>
          </cell>
          <cell r="B828" t="str">
            <v>营业中心/西片区</v>
          </cell>
          <cell r="C828">
            <v>40542</v>
          </cell>
          <cell r="D828">
            <v>40542</v>
          </cell>
          <cell r="E828">
            <v>42735</v>
          </cell>
          <cell r="F828">
            <v>42736</v>
          </cell>
          <cell r="G828">
            <v>42977</v>
          </cell>
          <cell r="H828">
            <v>43100</v>
          </cell>
          <cell r="I828">
            <v>7.4</v>
          </cell>
          <cell r="J828">
            <v>7.44</v>
          </cell>
          <cell r="K828" t="str">
            <v>是</v>
          </cell>
          <cell r="L828">
            <v>7</v>
          </cell>
          <cell r="M828">
            <v>5</v>
          </cell>
          <cell r="S828">
            <v>5</v>
          </cell>
          <cell r="T828">
            <v>0</v>
          </cell>
          <cell r="U828">
            <v>5</v>
          </cell>
          <cell r="V828">
            <v>5</v>
          </cell>
          <cell r="W828">
            <v>5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J828">
            <v>0</v>
          </cell>
          <cell r="AK828">
            <v>0</v>
          </cell>
          <cell r="AL828">
            <v>10</v>
          </cell>
          <cell r="AM828">
            <v>5</v>
          </cell>
          <cell r="AN828">
            <v>0</v>
          </cell>
        </row>
        <row r="829">
          <cell r="A829" t="str">
            <v>李泳珊</v>
          </cell>
          <cell r="B829" t="str">
            <v>营业中心/西片区</v>
          </cell>
          <cell r="C829">
            <v>40118</v>
          </cell>
          <cell r="D829">
            <v>40141</v>
          </cell>
          <cell r="E829">
            <v>42735</v>
          </cell>
          <cell r="F829">
            <v>42736</v>
          </cell>
          <cell r="G829">
            <v>42977</v>
          </cell>
          <cell r="H829">
            <v>43100</v>
          </cell>
          <cell r="I829">
            <v>8.6</v>
          </cell>
          <cell r="J829">
            <v>8.5299999999999994</v>
          </cell>
          <cell r="K829" t="str">
            <v>是</v>
          </cell>
          <cell r="L829">
            <v>8</v>
          </cell>
          <cell r="M829">
            <v>5</v>
          </cell>
          <cell r="S829">
            <v>5</v>
          </cell>
          <cell r="T829">
            <v>0</v>
          </cell>
          <cell r="U829">
            <v>5</v>
          </cell>
          <cell r="V829">
            <v>1</v>
          </cell>
          <cell r="W829">
            <v>1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4</v>
          </cell>
          <cell r="AF829">
            <v>0</v>
          </cell>
          <cell r="AG829">
            <v>0</v>
          </cell>
          <cell r="AH829">
            <v>0</v>
          </cell>
          <cell r="AJ829">
            <v>4</v>
          </cell>
          <cell r="AK829">
            <v>0</v>
          </cell>
          <cell r="AL829">
            <v>6</v>
          </cell>
          <cell r="AM829">
            <v>5</v>
          </cell>
          <cell r="AN829">
            <v>0</v>
          </cell>
        </row>
        <row r="830">
          <cell r="A830" t="str">
            <v>林少虹</v>
          </cell>
          <cell r="B830" t="e">
            <v>#N/A</v>
          </cell>
          <cell r="C830">
            <v>40725</v>
          </cell>
          <cell r="D830">
            <v>41246</v>
          </cell>
          <cell r="E830">
            <v>42735</v>
          </cell>
          <cell r="F830">
            <v>42736</v>
          </cell>
          <cell r="G830">
            <v>42977</v>
          </cell>
          <cell r="H830">
            <v>43100</v>
          </cell>
          <cell r="I830">
            <v>6.9</v>
          </cell>
          <cell r="J830">
            <v>5.51</v>
          </cell>
          <cell r="K830" t="str">
            <v>是</v>
          </cell>
          <cell r="L830">
            <v>6</v>
          </cell>
          <cell r="M830">
            <v>5</v>
          </cell>
          <cell r="S830">
            <v>5</v>
          </cell>
          <cell r="T830">
            <v>0</v>
          </cell>
          <cell r="U830">
            <v>5</v>
          </cell>
          <cell r="V830">
            <v>5</v>
          </cell>
          <cell r="W830">
            <v>5</v>
          </cell>
          <cell r="X830">
            <v>0</v>
          </cell>
          <cell r="Y830" t="str">
            <v>-</v>
          </cell>
          <cell r="Z830" t="str">
            <v>-</v>
          </cell>
          <cell r="AA830" t="str">
            <v>-</v>
          </cell>
          <cell r="AB830" t="str">
            <v>-</v>
          </cell>
          <cell r="AC830" t="str">
            <v>-</v>
          </cell>
          <cell r="AD830" t="str">
            <v>-</v>
          </cell>
          <cell r="AE830" t="str">
            <v>-</v>
          </cell>
          <cell r="AF830" t="str">
            <v>-</v>
          </cell>
          <cell r="AG830">
            <v>0</v>
          </cell>
          <cell r="AH830">
            <v>0</v>
          </cell>
          <cell r="AJ830">
            <v>0</v>
          </cell>
          <cell r="AK830">
            <v>0</v>
          </cell>
          <cell r="AL830">
            <v>10</v>
          </cell>
          <cell r="AM830">
            <v>5</v>
          </cell>
          <cell r="AN830">
            <v>0</v>
          </cell>
        </row>
        <row r="831">
          <cell r="A831" t="str">
            <v>李梅花</v>
          </cell>
          <cell r="B831" t="str">
            <v>营业中心/西片区</v>
          </cell>
          <cell r="C831">
            <v>40252</v>
          </cell>
          <cell r="D831">
            <v>40252</v>
          </cell>
          <cell r="E831">
            <v>42735</v>
          </cell>
          <cell r="F831">
            <v>42736</v>
          </cell>
          <cell r="G831">
            <v>42977</v>
          </cell>
          <cell r="H831">
            <v>43100</v>
          </cell>
          <cell r="I831">
            <v>8.1999999999999993</v>
          </cell>
          <cell r="J831">
            <v>8.23</v>
          </cell>
          <cell r="K831" t="str">
            <v>是</v>
          </cell>
          <cell r="L831">
            <v>7</v>
          </cell>
          <cell r="M831">
            <v>5</v>
          </cell>
          <cell r="S831">
            <v>5</v>
          </cell>
          <cell r="T831">
            <v>0</v>
          </cell>
          <cell r="U831">
            <v>5</v>
          </cell>
          <cell r="V831">
            <v>5</v>
          </cell>
          <cell r="W831">
            <v>5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J831">
            <v>0</v>
          </cell>
          <cell r="AK831">
            <v>0</v>
          </cell>
          <cell r="AL831">
            <v>10</v>
          </cell>
          <cell r="AM831">
            <v>5</v>
          </cell>
          <cell r="AN831">
            <v>0</v>
          </cell>
        </row>
        <row r="832">
          <cell r="A832" t="str">
            <v>胡颖莉</v>
          </cell>
          <cell r="B832" t="str">
            <v>营业中心/西片区</v>
          </cell>
          <cell r="C832">
            <v>41723</v>
          </cell>
          <cell r="D832">
            <v>41723</v>
          </cell>
          <cell r="E832">
            <v>42735</v>
          </cell>
          <cell r="F832">
            <v>42736</v>
          </cell>
          <cell r="G832">
            <v>42977</v>
          </cell>
          <cell r="H832">
            <v>43100</v>
          </cell>
          <cell r="I832">
            <v>4.2</v>
          </cell>
          <cell r="J832">
            <v>4.2</v>
          </cell>
          <cell r="K832" t="str">
            <v>是</v>
          </cell>
          <cell r="L832">
            <v>3</v>
          </cell>
          <cell r="M832">
            <v>5</v>
          </cell>
          <cell r="S832">
            <v>5</v>
          </cell>
          <cell r="T832">
            <v>0</v>
          </cell>
          <cell r="U832">
            <v>5</v>
          </cell>
          <cell r="V832">
            <v>5</v>
          </cell>
          <cell r="W832">
            <v>5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J832">
            <v>0</v>
          </cell>
          <cell r="AK832">
            <v>0</v>
          </cell>
          <cell r="AL832">
            <v>10</v>
          </cell>
          <cell r="AM832">
            <v>5</v>
          </cell>
          <cell r="AN832">
            <v>0</v>
          </cell>
        </row>
        <row r="833">
          <cell r="A833" t="str">
            <v>阮焯豪</v>
          </cell>
          <cell r="B833" t="str">
            <v>营业中心/西片区</v>
          </cell>
          <cell r="C833">
            <v>41926</v>
          </cell>
          <cell r="D833">
            <v>41926</v>
          </cell>
          <cell r="E833">
            <v>42735</v>
          </cell>
          <cell r="F833">
            <v>42736</v>
          </cell>
          <cell r="G833">
            <v>42977</v>
          </cell>
          <cell r="H833">
            <v>43100</v>
          </cell>
          <cell r="I833">
            <v>3.6</v>
          </cell>
          <cell r="J833">
            <v>3.64</v>
          </cell>
          <cell r="K833" t="str">
            <v>是</v>
          </cell>
          <cell r="L833">
            <v>3</v>
          </cell>
          <cell r="M833">
            <v>5</v>
          </cell>
          <cell r="S833">
            <v>5</v>
          </cell>
          <cell r="T833">
            <v>0</v>
          </cell>
          <cell r="U833">
            <v>5</v>
          </cell>
          <cell r="V833">
            <v>5</v>
          </cell>
          <cell r="W833">
            <v>5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J833">
            <v>0</v>
          </cell>
          <cell r="AK833">
            <v>0</v>
          </cell>
          <cell r="AL833">
            <v>10</v>
          </cell>
          <cell r="AM833">
            <v>5</v>
          </cell>
          <cell r="AN833">
            <v>0</v>
          </cell>
        </row>
        <row r="834">
          <cell r="A834" t="str">
            <v>余绮娜</v>
          </cell>
          <cell r="B834" t="str">
            <v>营业中心/西片区</v>
          </cell>
          <cell r="C834">
            <v>42121</v>
          </cell>
          <cell r="D834">
            <v>42121</v>
          </cell>
          <cell r="E834">
            <v>42735</v>
          </cell>
          <cell r="F834">
            <v>42736</v>
          </cell>
          <cell r="G834">
            <v>42977</v>
          </cell>
          <cell r="H834">
            <v>43100</v>
          </cell>
          <cell r="I834">
            <v>3.1</v>
          </cell>
          <cell r="J834">
            <v>3.11</v>
          </cell>
          <cell r="K834" t="str">
            <v>是</v>
          </cell>
          <cell r="L834">
            <v>2</v>
          </cell>
          <cell r="M834">
            <v>5</v>
          </cell>
          <cell r="S834">
            <v>5</v>
          </cell>
          <cell r="T834">
            <v>0</v>
          </cell>
          <cell r="U834">
            <v>3.4</v>
          </cell>
          <cell r="V834">
            <v>3.4</v>
          </cell>
          <cell r="W834">
            <v>3.4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J834">
            <v>0</v>
          </cell>
          <cell r="AK834">
            <v>0</v>
          </cell>
          <cell r="AL834">
            <v>8.4</v>
          </cell>
          <cell r="AM834">
            <v>5</v>
          </cell>
          <cell r="AN834">
            <v>0</v>
          </cell>
        </row>
        <row r="835">
          <cell r="A835" t="str">
            <v>李达林</v>
          </cell>
          <cell r="B835" t="str">
            <v>沙溪移网销售公司</v>
          </cell>
          <cell r="C835">
            <v>41838</v>
          </cell>
          <cell r="D835">
            <v>41838</v>
          </cell>
          <cell r="E835">
            <v>42735</v>
          </cell>
          <cell r="F835">
            <v>42736</v>
          </cell>
          <cell r="G835">
            <v>42977</v>
          </cell>
          <cell r="H835">
            <v>43100</v>
          </cell>
          <cell r="I835">
            <v>3.9</v>
          </cell>
          <cell r="J835">
            <v>3.88</v>
          </cell>
          <cell r="K835" t="str">
            <v>是</v>
          </cell>
          <cell r="L835">
            <v>3</v>
          </cell>
          <cell r="M835">
            <v>5</v>
          </cell>
          <cell r="S835">
            <v>5</v>
          </cell>
          <cell r="T835">
            <v>0</v>
          </cell>
          <cell r="U835">
            <v>5</v>
          </cell>
          <cell r="V835">
            <v>2</v>
          </cell>
          <cell r="W835">
            <v>2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2</v>
          </cell>
          <cell r="AE835">
            <v>0</v>
          </cell>
          <cell r="AF835">
            <v>0</v>
          </cell>
          <cell r="AG835">
            <v>1</v>
          </cell>
          <cell r="AH835">
            <v>0</v>
          </cell>
          <cell r="AJ835">
            <v>3</v>
          </cell>
          <cell r="AK835">
            <v>0</v>
          </cell>
          <cell r="AL835">
            <v>7</v>
          </cell>
          <cell r="AM835">
            <v>5</v>
          </cell>
          <cell r="AN835">
            <v>0</v>
          </cell>
        </row>
        <row r="836">
          <cell r="A836" t="str">
            <v>李惠婷</v>
          </cell>
          <cell r="B836" t="str">
            <v>营业中心/南片区</v>
          </cell>
          <cell r="C836">
            <v>41091</v>
          </cell>
          <cell r="D836">
            <v>41647</v>
          </cell>
          <cell r="E836">
            <v>42735</v>
          </cell>
          <cell r="F836">
            <v>42736</v>
          </cell>
          <cell r="G836">
            <v>42977</v>
          </cell>
          <cell r="H836">
            <v>43100</v>
          </cell>
          <cell r="I836">
            <v>5.9</v>
          </cell>
          <cell r="J836">
            <v>4.41</v>
          </cell>
          <cell r="K836" t="str">
            <v>是</v>
          </cell>
          <cell r="L836">
            <v>5</v>
          </cell>
          <cell r="M836">
            <v>5</v>
          </cell>
          <cell r="S836">
            <v>5</v>
          </cell>
          <cell r="T836">
            <v>0</v>
          </cell>
          <cell r="U836">
            <v>5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5</v>
          </cell>
          <cell r="AC836">
            <v>0</v>
          </cell>
          <cell r="AD836">
            <v>0</v>
          </cell>
          <cell r="AE836" t="str">
            <v>-</v>
          </cell>
          <cell r="AF836" t="str">
            <v>-</v>
          </cell>
          <cell r="AG836">
            <v>0</v>
          </cell>
          <cell r="AH836">
            <v>0</v>
          </cell>
          <cell r="AJ836">
            <v>5</v>
          </cell>
          <cell r="AK836">
            <v>0</v>
          </cell>
          <cell r="AL836">
            <v>5</v>
          </cell>
          <cell r="AM836">
            <v>5</v>
          </cell>
          <cell r="AN836">
            <v>0</v>
          </cell>
        </row>
        <row r="837">
          <cell r="A837" t="str">
            <v>张小琼</v>
          </cell>
          <cell r="B837" t="str">
            <v>营业中心/南片区</v>
          </cell>
          <cell r="C837">
            <v>42228</v>
          </cell>
          <cell r="D837">
            <v>42228</v>
          </cell>
          <cell r="E837">
            <v>42735</v>
          </cell>
          <cell r="F837">
            <v>42736</v>
          </cell>
          <cell r="G837">
            <v>42977</v>
          </cell>
          <cell r="H837">
            <v>43100</v>
          </cell>
          <cell r="I837">
            <v>2.8</v>
          </cell>
          <cell r="J837">
            <v>2.82</v>
          </cell>
          <cell r="K837" t="str">
            <v>是</v>
          </cell>
          <cell r="L837">
            <v>2</v>
          </cell>
          <cell r="M837">
            <v>5</v>
          </cell>
          <cell r="S837">
            <v>5</v>
          </cell>
          <cell r="T837">
            <v>0</v>
          </cell>
          <cell r="U837">
            <v>1.9</v>
          </cell>
          <cell r="V837">
            <v>-2.1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</v>
          </cell>
          <cell r="AD837">
            <v>0</v>
          </cell>
          <cell r="AE837" t="str">
            <v>-</v>
          </cell>
          <cell r="AF837" t="str">
            <v>-</v>
          </cell>
          <cell r="AG837">
            <v>0</v>
          </cell>
          <cell r="AH837">
            <v>0</v>
          </cell>
          <cell r="AJ837">
            <v>4</v>
          </cell>
          <cell r="AK837">
            <v>0</v>
          </cell>
          <cell r="AL837">
            <v>2.9</v>
          </cell>
          <cell r="AM837">
            <v>2.9</v>
          </cell>
          <cell r="AN837">
            <v>0</v>
          </cell>
        </row>
        <row r="838">
          <cell r="A838" t="str">
            <v>许瑞群</v>
          </cell>
          <cell r="B838" t="str">
            <v>营业中心/南片区</v>
          </cell>
          <cell r="C838">
            <v>42135</v>
          </cell>
          <cell r="D838">
            <v>42135</v>
          </cell>
          <cell r="E838">
            <v>42735</v>
          </cell>
          <cell r="F838">
            <v>42736</v>
          </cell>
          <cell r="G838">
            <v>42977</v>
          </cell>
          <cell r="H838">
            <v>43100</v>
          </cell>
          <cell r="I838">
            <v>3.1</v>
          </cell>
          <cell r="J838">
            <v>3.07</v>
          </cell>
          <cell r="K838" t="str">
            <v>是</v>
          </cell>
          <cell r="L838">
            <v>2</v>
          </cell>
          <cell r="M838">
            <v>5</v>
          </cell>
          <cell r="S838">
            <v>5</v>
          </cell>
          <cell r="T838">
            <v>0</v>
          </cell>
          <cell r="U838">
            <v>3.2</v>
          </cell>
          <cell r="V838">
            <v>3.2</v>
          </cell>
          <cell r="W838">
            <v>3.2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 t="str">
            <v>-</v>
          </cell>
          <cell r="AE838" t="str">
            <v>-</v>
          </cell>
          <cell r="AF838" t="str">
            <v>-</v>
          </cell>
          <cell r="AG838">
            <v>0</v>
          </cell>
          <cell r="AH838">
            <v>0</v>
          </cell>
          <cell r="AJ838">
            <v>0</v>
          </cell>
          <cell r="AK838">
            <v>0</v>
          </cell>
          <cell r="AL838">
            <v>8.1999999999999993</v>
          </cell>
          <cell r="AM838">
            <v>5</v>
          </cell>
          <cell r="AN838">
            <v>0</v>
          </cell>
        </row>
        <row r="839">
          <cell r="A839" t="str">
            <v>高慧芬</v>
          </cell>
          <cell r="B839" t="str">
            <v>营业中心/南片区</v>
          </cell>
          <cell r="C839">
            <v>39600</v>
          </cell>
          <cell r="D839">
            <v>39600</v>
          </cell>
          <cell r="E839">
            <v>42735</v>
          </cell>
          <cell r="F839">
            <v>42736</v>
          </cell>
          <cell r="G839">
            <v>42977</v>
          </cell>
          <cell r="H839">
            <v>43100</v>
          </cell>
          <cell r="I839">
            <v>10</v>
          </cell>
          <cell r="J839">
            <v>10.02</v>
          </cell>
          <cell r="K839" t="str">
            <v>是</v>
          </cell>
          <cell r="L839">
            <v>9</v>
          </cell>
          <cell r="M839">
            <v>5</v>
          </cell>
          <cell r="S839">
            <v>5</v>
          </cell>
          <cell r="T839">
            <v>0</v>
          </cell>
          <cell r="U839">
            <v>5</v>
          </cell>
          <cell r="V839">
            <v>5</v>
          </cell>
          <cell r="W839">
            <v>5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J839">
            <v>0</v>
          </cell>
          <cell r="AK839">
            <v>0</v>
          </cell>
          <cell r="AL839">
            <v>10</v>
          </cell>
          <cell r="AM839">
            <v>5</v>
          </cell>
          <cell r="AN839">
            <v>0</v>
          </cell>
        </row>
        <row r="840">
          <cell r="A840" t="str">
            <v>李书旺</v>
          </cell>
          <cell r="B840" t="str">
            <v>营业中心/南片区</v>
          </cell>
          <cell r="C840">
            <v>42250</v>
          </cell>
          <cell r="D840">
            <v>42250</v>
          </cell>
          <cell r="E840">
            <v>42735</v>
          </cell>
          <cell r="F840">
            <v>42736</v>
          </cell>
          <cell r="G840">
            <v>42977</v>
          </cell>
          <cell r="H840">
            <v>43100</v>
          </cell>
          <cell r="I840">
            <v>2.8</v>
          </cell>
          <cell r="J840">
            <v>2.76</v>
          </cell>
          <cell r="K840" t="str">
            <v>是</v>
          </cell>
          <cell r="L840">
            <v>2</v>
          </cell>
          <cell r="M840">
            <v>5</v>
          </cell>
          <cell r="S840">
            <v>5</v>
          </cell>
          <cell r="T840">
            <v>0</v>
          </cell>
          <cell r="U840">
            <v>1.6</v>
          </cell>
          <cell r="V840">
            <v>1.6</v>
          </cell>
          <cell r="W840">
            <v>1.6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J840">
            <v>0</v>
          </cell>
          <cell r="AK840">
            <v>0</v>
          </cell>
          <cell r="AL840">
            <v>6.6</v>
          </cell>
          <cell r="AM840">
            <v>5</v>
          </cell>
          <cell r="AN840">
            <v>0</v>
          </cell>
        </row>
        <row r="841">
          <cell r="A841" t="str">
            <v>梁施敏</v>
          </cell>
          <cell r="B841" t="str">
            <v>营业中心/南片区</v>
          </cell>
          <cell r="C841">
            <v>41487</v>
          </cell>
          <cell r="D841">
            <v>42447</v>
          </cell>
          <cell r="E841">
            <v>42735</v>
          </cell>
          <cell r="F841">
            <v>42736</v>
          </cell>
          <cell r="G841">
            <v>42977</v>
          </cell>
          <cell r="H841">
            <v>43100</v>
          </cell>
          <cell r="I841">
            <v>4.8</v>
          </cell>
          <cell r="J841">
            <v>2.2200000000000002</v>
          </cell>
          <cell r="K841" t="str">
            <v>是</v>
          </cell>
          <cell r="L841">
            <v>4</v>
          </cell>
          <cell r="M841">
            <v>5</v>
          </cell>
          <cell r="N841">
            <v>76</v>
          </cell>
          <cell r="O841">
            <v>0</v>
          </cell>
          <cell r="P841">
            <v>42812</v>
          </cell>
          <cell r="Q841">
            <v>288</v>
          </cell>
          <cell r="R841">
            <v>3.95</v>
          </cell>
          <cell r="S841">
            <v>3.95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J841">
            <v>0</v>
          </cell>
          <cell r="AK841">
            <v>0</v>
          </cell>
          <cell r="AL841">
            <v>3.95</v>
          </cell>
          <cell r="AM841">
            <v>4</v>
          </cell>
          <cell r="AN841">
            <v>0</v>
          </cell>
        </row>
        <row r="842">
          <cell r="A842" t="str">
            <v>吴彩燕</v>
          </cell>
          <cell r="B842" t="str">
            <v>营业中心/南片区</v>
          </cell>
          <cell r="C842">
            <v>37895</v>
          </cell>
          <cell r="D842">
            <v>38041</v>
          </cell>
          <cell r="E842">
            <v>42735</v>
          </cell>
          <cell r="F842">
            <v>42736</v>
          </cell>
          <cell r="G842">
            <v>42977</v>
          </cell>
          <cell r="H842">
            <v>43100</v>
          </cell>
          <cell r="I842">
            <v>14.7</v>
          </cell>
          <cell r="J842">
            <v>14.29</v>
          </cell>
          <cell r="K842" t="str">
            <v>是</v>
          </cell>
          <cell r="L842">
            <v>14</v>
          </cell>
          <cell r="M842">
            <v>10</v>
          </cell>
          <cell r="S842">
            <v>10</v>
          </cell>
          <cell r="T842">
            <v>3</v>
          </cell>
          <cell r="U842">
            <v>7</v>
          </cell>
          <cell r="V842">
            <v>1</v>
          </cell>
          <cell r="W842">
            <v>1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6</v>
          </cell>
          <cell r="AG842">
            <v>0</v>
          </cell>
          <cell r="AH842">
            <v>0</v>
          </cell>
          <cell r="AJ842">
            <v>6</v>
          </cell>
          <cell r="AK842">
            <v>0</v>
          </cell>
          <cell r="AL842">
            <v>11</v>
          </cell>
          <cell r="AM842">
            <v>10</v>
          </cell>
          <cell r="AN842">
            <v>0</v>
          </cell>
        </row>
        <row r="843">
          <cell r="A843" t="str">
            <v>卢淑荘</v>
          </cell>
          <cell r="B843" t="str">
            <v>营业中心/南片区</v>
          </cell>
          <cell r="C843">
            <v>40725</v>
          </cell>
          <cell r="D843">
            <v>41561</v>
          </cell>
          <cell r="E843">
            <v>42735</v>
          </cell>
          <cell r="F843">
            <v>42736</v>
          </cell>
          <cell r="G843">
            <v>42977</v>
          </cell>
          <cell r="H843">
            <v>43100</v>
          </cell>
          <cell r="I843">
            <v>6.9</v>
          </cell>
          <cell r="J843">
            <v>4.6399999999999997</v>
          </cell>
          <cell r="K843" t="str">
            <v>是</v>
          </cell>
          <cell r="L843">
            <v>6</v>
          </cell>
          <cell r="M843">
            <v>5</v>
          </cell>
          <cell r="S843">
            <v>5</v>
          </cell>
          <cell r="T843">
            <v>0</v>
          </cell>
          <cell r="U843">
            <v>1</v>
          </cell>
          <cell r="V843">
            <v>1</v>
          </cell>
          <cell r="W843">
            <v>1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J843">
            <v>0</v>
          </cell>
          <cell r="AK843">
            <v>0</v>
          </cell>
          <cell r="AL843">
            <v>6</v>
          </cell>
          <cell r="AM843">
            <v>5</v>
          </cell>
          <cell r="AN843">
            <v>0</v>
          </cell>
        </row>
        <row r="844">
          <cell r="A844" t="str">
            <v>黄淑怡</v>
          </cell>
          <cell r="B844" t="str">
            <v>三乡分公司</v>
          </cell>
          <cell r="C844">
            <v>41775</v>
          </cell>
          <cell r="D844">
            <v>41775</v>
          </cell>
          <cell r="E844">
            <v>42735</v>
          </cell>
          <cell r="F844">
            <v>42736</v>
          </cell>
          <cell r="G844">
            <v>42977</v>
          </cell>
          <cell r="H844">
            <v>43100</v>
          </cell>
          <cell r="I844">
            <v>4.0999999999999996</v>
          </cell>
          <cell r="J844">
            <v>4.0599999999999996</v>
          </cell>
          <cell r="K844" t="str">
            <v>是</v>
          </cell>
          <cell r="L844">
            <v>3</v>
          </cell>
          <cell r="M844">
            <v>5</v>
          </cell>
          <cell r="S844">
            <v>5</v>
          </cell>
          <cell r="T844">
            <v>0</v>
          </cell>
          <cell r="U844">
            <v>5</v>
          </cell>
          <cell r="V844">
            <v>5</v>
          </cell>
          <cell r="W844">
            <v>5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2</v>
          </cell>
          <cell r="AJ844">
            <v>0</v>
          </cell>
          <cell r="AK844">
            <v>2</v>
          </cell>
          <cell r="AL844">
            <v>10</v>
          </cell>
          <cell r="AM844">
            <v>3</v>
          </cell>
          <cell r="AN844">
            <v>0</v>
          </cell>
        </row>
        <row r="845">
          <cell r="A845" t="str">
            <v>卢观婵</v>
          </cell>
          <cell r="B845" t="str">
            <v>坦洲神湾移网销售公司</v>
          </cell>
          <cell r="C845">
            <v>42324</v>
          </cell>
          <cell r="D845">
            <v>42324</v>
          </cell>
          <cell r="E845">
            <v>42735</v>
          </cell>
          <cell r="F845">
            <v>42736</v>
          </cell>
          <cell r="G845">
            <v>42977</v>
          </cell>
          <cell r="H845">
            <v>43100</v>
          </cell>
          <cell r="I845">
            <v>2.6</v>
          </cell>
          <cell r="J845">
            <v>2.5499999999999998</v>
          </cell>
          <cell r="K845" t="str">
            <v>是</v>
          </cell>
          <cell r="L845">
            <v>2</v>
          </cell>
          <cell r="M845">
            <v>5</v>
          </cell>
          <cell r="S845">
            <v>5</v>
          </cell>
          <cell r="T845">
            <v>0</v>
          </cell>
          <cell r="U845">
            <v>0.6</v>
          </cell>
          <cell r="V845">
            <v>0.6</v>
          </cell>
          <cell r="W845">
            <v>0.6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J845">
            <v>0</v>
          </cell>
          <cell r="AK845">
            <v>0</v>
          </cell>
          <cell r="AL845">
            <v>5.6</v>
          </cell>
          <cell r="AM845">
            <v>5</v>
          </cell>
          <cell r="AN845">
            <v>0</v>
          </cell>
        </row>
        <row r="846">
          <cell r="A846" t="str">
            <v>郭堪宏</v>
          </cell>
          <cell r="B846" t="str">
            <v>营业中心/南片区</v>
          </cell>
          <cell r="C846">
            <v>40634</v>
          </cell>
          <cell r="D846">
            <v>41698</v>
          </cell>
          <cell r="E846">
            <v>42735</v>
          </cell>
          <cell r="F846">
            <v>42736</v>
          </cell>
          <cell r="G846">
            <v>42977</v>
          </cell>
          <cell r="H846">
            <v>43100</v>
          </cell>
          <cell r="I846">
            <v>7.2</v>
          </cell>
          <cell r="J846">
            <v>4.2699999999999996</v>
          </cell>
          <cell r="K846" t="str">
            <v>是</v>
          </cell>
          <cell r="L846">
            <v>6</v>
          </cell>
          <cell r="M846">
            <v>5</v>
          </cell>
          <cell r="S846">
            <v>5</v>
          </cell>
          <cell r="T846">
            <v>0</v>
          </cell>
          <cell r="U846">
            <v>1</v>
          </cell>
          <cell r="V846">
            <v>-3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4</v>
          </cell>
          <cell r="AF846">
            <v>0</v>
          </cell>
          <cell r="AG846">
            <v>0</v>
          </cell>
          <cell r="AH846">
            <v>0</v>
          </cell>
          <cell r="AJ846">
            <v>4</v>
          </cell>
          <cell r="AK846">
            <v>0</v>
          </cell>
          <cell r="AL846">
            <v>2</v>
          </cell>
          <cell r="AM846">
            <v>2</v>
          </cell>
          <cell r="AN846">
            <v>0</v>
          </cell>
        </row>
        <row r="847">
          <cell r="A847" t="str">
            <v>戎琳</v>
          </cell>
          <cell r="B847" t="str">
            <v>营业中心/南片区</v>
          </cell>
          <cell r="C847">
            <v>42249</v>
          </cell>
          <cell r="D847">
            <v>42249</v>
          </cell>
          <cell r="E847">
            <v>42735</v>
          </cell>
          <cell r="F847">
            <v>42736</v>
          </cell>
          <cell r="G847">
            <v>42977</v>
          </cell>
          <cell r="H847">
            <v>43100</v>
          </cell>
          <cell r="I847">
            <v>2.8</v>
          </cell>
          <cell r="J847">
            <v>2.76</v>
          </cell>
          <cell r="K847" t="str">
            <v>是</v>
          </cell>
          <cell r="L847">
            <v>2</v>
          </cell>
          <cell r="M847">
            <v>5</v>
          </cell>
          <cell r="S847">
            <v>5</v>
          </cell>
          <cell r="T847">
            <v>0</v>
          </cell>
          <cell r="U847">
            <v>1.6</v>
          </cell>
          <cell r="V847">
            <v>1.6</v>
          </cell>
          <cell r="W847">
            <v>1.6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J847">
            <v>0</v>
          </cell>
          <cell r="AK847">
            <v>0</v>
          </cell>
          <cell r="AL847">
            <v>6.6</v>
          </cell>
          <cell r="AM847">
            <v>5</v>
          </cell>
          <cell r="AN847">
            <v>0</v>
          </cell>
        </row>
        <row r="848">
          <cell r="A848" t="str">
            <v>冯嘉荣</v>
          </cell>
          <cell r="B848" t="str">
            <v>营业中心/南片区</v>
          </cell>
          <cell r="C848">
            <v>42268</v>
          </cell>
          <cell r="D848">
            <v>42268</v>
          </cell>
          <cell r="E848">
            <v>42735</v>
          </cell>
          <cell r="F848">
            <v>42736</v>
          </cell>
          <cell r="G848">
            <v>42977</v>
          </cell>
          <cell r="H848">
            <v>43100</v>
          </cell>
          <cell r="I848">
            <v>2.7</v>
          </cell>
          <cell r="J848">
            <v>2.71</v>
          </cell>
          <cell r="K848" t="str">
            <v>是</v>
          </cell>
          <cell r="L848">
            <v>2</v>
          </cell>
          <cell r="M848">
            <v>5</v>
          </cell>
          <cell r="S848">
            <v>5</v>
          </cell>
          <cell r="T848">
            <v>0</v>
          </cell>
          <cell r="U848">
            <v>1.4</v>
          </cell>
          <cell r="V848">
            <v>1.4</v>
          </cell>
          <cell r="W848">
            <v>1.4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J848">
            <v>0</v>
          </cell>
          <cell r="AK848">
            <v>0</v>
          </cell>
          <cell r="AL848">
            <v>6.4</v>
          </cell>
          <cell r="AM848">
            <v>5</v>
          </cell>
          <cell r="AN848">
            <v>0</v>
          </cell>
        </row>
        <row r="849">
          <cell r="A849" t="str">
            <v>卢蓉蓉</v>
          </cell>
          <cell r="B849" t="str">
            <v>营业中心/南片区</v>
          </cell>
          <cell r="C849">
            <v>42271</v>
          </cell>
          <cell r="D849">
            <v>42271</v>
          </cell>
          <cell r="E849">
            <v>42735</v>
          </cell>
          <cell r="F849">
            <v>42736</v>
          </cell>
          <cell r="G849">
            <v>42977</v>
          </cell>
          <cell r="H849">
            <v>43100</v>
          </cell>
          <cell r="I849">
            <v>2.7</v>
          </cell>
          <cell r="J849">
            <v>2.7</v>
          </cell>
          <cell r="K849" t="str">
            <v>是</v>
          </cell>
          <cell r="L849">
            <v>2</v>
          </cell>
          <cell r="M849">
            <v>5</v>
          </cell>
          <cell r="S849">
            <v>5</v>
          </cell>
          <cell r="T849">
            <v>0</v>
          </cell>
          <cell r="U849">
            <v>1.3</v>
          </cell>
          <cell r="V849">
            <v>-0.7</v>
          </cell>
          <cell r="W849">
            <v>0</v>
          </cell>
          <cell r="X849">
            <v>0</v>
          </cell>
          <cell r="Y849">
            <v>0</v>
          </cell>
          <cell r="Z849">
            <v>2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 t="str">
            <v>-</v>
          </cell>
          <cell r="AF849" t="str">
            <v>-</v>
          </cell>
          <cell r="AG849">
            <v>0</v>
          </cell>
          <cell r="AH849">
            <v>0</v>
          </cell>
          <cell r="AJ849">
            <v>2</v>
          </cell>
          <cell r="AK849">
            <v>0</v>
          </cell>
          <cell r="AL849">
            <v>4.3</v>
          </cell>
          <cell r="AM849">
            <v>4.3</v>
          </cell>
          <cell r="AN849">
            <v>0</v>
          </cell>
        </row>
        <row r="850">
          <cell r="A850" t="str">
            <v>林佳诚</v>
          </cell>
          <cell r="B850" t="str">
            <v>坦洲神湾移网销售公司</v>
          </cell>
          <cell r="C850">
            <v>41998</v>
          </cell>
          <cell r="D850">
            <v>41998</v>
          </cell>
          <cell r="E850">
            <v>42735</v>
          </cell>
          <cell r="F850">
            <v>42736</v>
          </cell>
          <cell r="G850">
            <v>42977</v>
          </cell>
          <cell r="H850">
            <v>43100</v>
          </cell>
          <cell r="I850">
            <v>3.4</v>
          </cell>
          <cell r="J850">
            <v>3.45</v>
          </cell>
          <cell r="K850" t="str">
            <v>是</v>
          </cell>
          <cell r="L850">
            <v>3</v>
          </cell>
          <cell r="M850">
            <v>5</v>
          </cell>
          <cell r="S850">
            <v>5</v>
          </cell>
          <cell r="T850">
            <v>0</v>
          </cell>
          <cell r="U850">
            <v>3</v>
          </cell>
          <cell r="V850">
            <v>2</v>
          </cell>
          <cell r="W850">
            <v>2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1</v>
          </cell>
          <cell r="AG850">
            <v>0</v>
          </cell>
          <cell r="AH850">
            <v>0</v>
          </cell>
          <cell r="AJ850">
            <v>1</v>
          </cell>
          <cell r="AK850">
            <v>0</v>
          </cell>
          <cell r="AL850">
            <v>7</v>
          </cell>
          <cell r="AM850">
            <v>5</v>
          </cell>
          <cell r="AN850">
            <v>0</v>
          </cell>
        </row>
        <row r="851">
          <cell r="A851" t="str">
            <v>梁添武</v>
          </cell>
          <cell r="B851" t="str">
            <v>坦洲神湾移网销售公司</v>
          </cell>
          <cell r="C851">
            <v>42209</v>
          </cell>
          <cell r="D851">
            <v>42209</v>
          </cell>
          <cell r="E851">
            <v>42735</v>
          </cell>
          <cell r="F851">
            <v>42736</v>
          </cell>
          <cell r="G851">
            <v>42977</v>
          </cell>
          <cell r="H851">
            <v>43100</v>
          </cell>
          <cell r="I851">
            <v>2.9</v>
          </cell>
          <cell r="J851">
            <v>2.87</v>
          </cell>
          <cell r="K851" t="str">
            <v>是</v>
          </cell>
          <cell r="L851">
            <v>2</v>
          </cell>
          <cell r="M851">
            <v>5</v>
          </cell>
          <cell r="S851">
            <v>5</v>
          </cell>
          <cell r="T851">
            <v>0</v>
          </cell>
          <cell r="U851">
            <v>2.2000000000000002</v>
          </cell>
          <cell r="V851">
            <v>1.2000000000000002</v>
          </cell>
          <cell r="W851">
            <v>1.2000000000000002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</v>
          </cell>
          <cell r="AF851">
            <v>0</v>
          </cell>
          <cell r="AG851">
            <v>0</v>
          </cell>
          <cell r="AH851">
            <v>0</v>
          </cell>
          <cell r="AJ851">
            <v>1</v>
          </cell>
          <cell r="AK851">
            <v>0</v>
          </cell>
          <cell r="AL851">
            <v>6.2</v>
          </cell>
          <cell r="AM851">
            <v>5</v>
          </cell>
          <cell r="AN851">
            <v>0</v>
          </cell>
        </row>
        <row r="852">
          <cell r="A852" t="str">
            <v>林斯烨</v>
          </cell>
          <cell r="B852" t="str">
            <v>西区港口移网销售公司</v>
          </cell>
          <cell r="C852">
            <v>42165</v>
          </cell>
          <cell r="D852">
            <v>42165</v>
          </cell>
          <cell r="E852">
            <v>42735</v>
          </cell>
          <cell r="F852">
            <v>42736</v>
          </cell>
          <cell r="G852">
            <v>42977</v>
          </cell>
          <cell r="H852">
            <v>43100</v>
          </cell>
          <cell r="I852">
            <v>3</v>
          </cell>
          <cell r="J852">
            <v>2.99</v>
          </cell>
          <cell r="K852" t="str">
            <v>是</v>
          </cell>
          <cell r="L852">
            <v>2</v>
          </cell>
          <cell r="M852">
            <v>5</v>
          </cell>
          <cell r="S852">
            <v>5</v>
          </cell>
          <cell r="T852">
            <v>0</v>
          </cell>
          <cell r="U852">
            <v>0.8</v>
          </cell>
          <cell r="V852">
            <v>-5.2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6</v>
          </cell>
          <cell r="AB852" t="str">
            <v>-</v>
          </cell>
          <cell r="AC852" t="str">
            <v>-</v>
          </cell>
          <cell r="AD852" t="str">
            <v>-</v>
          </cell>
          <cell r="AE852" t="str">
            <v>-</v>
          </cell>
          <cell r="AF852" t="str">
            <v>-</v>
          </cell>
          <cell r="AG852">
            <v>0</v>
          </cell>
          <cell r="AH852">
            <v>0</v>
          </cell>
          <cell r="AJ852">
            <v>6</v>
          </cell>
          <cell r="AK852">
            <v>0</v>
          </cell>
          <cell r="AL852">
            <v>-0.20000000000000018</v>
          </cell>
          <cell r="AM852">
            <v>-0.2</v>
          </cell>
          <cell r="AN852">
            <v>0</v>
          </cell>
        </row>
        <row r="853">
          <cell r="A853" t="str">
            <v>朱绮雯</v>
          </cell>
          <cell r="B853" t="str">
            <v>营业中心/西片区</v>
          </cell>
          <cell r="C853">
            <v>41027</v>
          </cell>
          <cell r="D853">
            <v>41027</v>
          </cell>
          <cell r="E853">
            <v>42735</v>
          </cell>
          <cell r="F853">
            <v>42736</v>
          </cell>
          <cell r="G853">
            <v>42977</v>
          </cell>
          <cell r="H853">
            <v>43100</v>
          </cell>
          <cell r="I853">
            <v>6.1</v>
          </cell>
          <cell r="J853">
            <v>6.11</v>
          </cell>
          <cell r="K853" t="str">
            <v>是</v>
          </cell>
          <cell r="L853">
            <v>5</v>
          </cell>
          <cell r="M853">
            <v>5</v>
          </cell>
          <cell r="S853">
            <v>5</v>
          </cell>
          <cell r="T853">
            <v>0</v>
          </cell>
          <cell r="U853">
            <v>5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5</v>
          </cell>
          <cell r="AF853">
            <v>0</v>
          </cell>
          <cell r="AG853">
            <v>0</v>
          </cell>
          <cell r="AH853">
            <v>0</v>
          </cell>
          <cell r="AJ853">
            <v>5</v>
          </cell>
          <cell r="AK853">
            <v>0</v>
          </cell>
          <cell r="AL853">
            <v>5</v>
          </cell>
          <cell r="AM853">
            <v>5</v>
          </cell>
          <cell r="AN853">
            <v>0</v>
          </cell>
        </row>
        <row r="854">
          <cell r="A854" t="str">
            <v>曾浚</v>
          </cell>
          <cell r="B854" t="str">
            <v>小榄移网销售公司</v>
          </cell>
          <cell r="C854">
            <v>41941</v>
          </cell>
          <cell r="D854">
            <v>41941</v>
          </cell>
          <cell r="E854">
            <v>42735</v>
          </cell>
          <cell r="F854">
            <v>42736</v>
          </cell>
          <cell r="G854">
            <v>42977</v>
          </cell>
          <cell r="H854">
            <v>43100</v>
          </cell>
          <cell r="I854">
            <v>3.6</v>
          </cell>
          <cell r="J854">
            <v>3.6</v>
          </cell>
          <cell r="K854" t="str">
            <v>是</v>
          </cell>
          <cell r="L854">
            <v>3</v>
          </cell>
          <cell r="M854">
            <v>5</v>
          </cell>
          <cell r="S854">
            <v>5</v>
          </cell>
          <cell r="T854">
            <v>0</v>
          </cell>
          <cell r="U854">
            <v>3</v>
          </cell>
          <cell r="V854">
            <v>3</v>
          </cell>
          <cell r="W854">
            <v>3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J854">
            <v>0</v>
          </cell>
          <cell r="AK854">
            <v>0</v>
          </cell>
          <cell r="AL854">
            <v>8</v>
          </cell>
          <cell r="AM854">
            <v>5</v>
          </cell>
          <cell r="AN854">
            <v>0</v>
          </cell>
        </row>
        <row r="855">
          <cell r="A855" t="str">
            <v>崔彩英</v>
          </cell>
          <cell r="B855" t="str">
            <v>营业中心/北片区</v>
          </cell>
          <cell r="C855">
            <v>36679</v>
          </cell>
          <cell r="D855">
            <v>37073</v>
          </cell>
          <cell r="E855">
            <v>42735</v>
          </cell>
          <cell r="F855">
            <v>42736</v>
          </cell>
          <cell r="G855">
            <v>42977</v>
          </cell>
          <cell r="H855">
            <v>43100</v>
          </cell>
          <cell r="I855">
            <v>18</v>
          </cell>
          <cell r="J855">
            <v>16.940000000000001</v>
          </cell>
          <cell r="K855" t="str">
            <v>是</v>
          </cell>
          <cell r="L855">
            <v>17</v>
          </cell>
          <cell r="M855">
            <v>10</v>
          </cell>
          <cell r="S855">
            <v>10</v>
          </cell>
          <cell r="T855">
            <v>0</v>
          </cell>
          <cell r="U855">
            <v>10</v>
          </cell>
          <cell r="V855">
            <v>10</v>
          </cell>
          <cell r="W855">
            <v>10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J855">
            <v>0</v>
          </cell>
          <cell r="AK855">
            <v>0</v>
          </cell>
          <cell r="AL855">
            <v>20</v>
          </cell>
          <cell r="AM855">
            <v>10</v>
          </cell>
          <cell r="AN855">
            <v>0</v>
          </cell>
        </row>
        <row r="856">
          <cell r="A856" t="str">
            <v>钟思婷</v>
          </cell>
          <cell r="B856" t="str">
            <v>营业中心/北片区</v>
          </cell>
          <cell r="C856">
            <v>42080</v>
          </cell>
          <cell r="D856">
            <v>42080</v>
          </cell>
          <cell r="E856">
            <v>42735</v>
          </cell>
          <cell r="F856">
            <v>42736</v>
          </cell>
          <cell r="G856">
            <v>42977</v>
          </cell>
          <cell r="H856">
            <v>43100</v>
          </cell>
          <cell r="I856">
            <v>3.2</v>
          </cell>
          <cell r="J856">
            <v>3.22</v>
          </cell>
          <cell r="K856" t="str">
            <v>是</v>
          </cell>
          <cell r="L856">
            <v>2</v>
          </cell>
          <cell r="M856">
            <v>5</v>
          </cell>
          <cell r="S856">
            <v>5</v>
          </cell>
          <cell r="T856">
            <v>0</v>
          </cell>
          <cell r="U856">
            <v>4</v>
          </cell>
          <cell r="V856">
            <v>4</v>
          </cell>
          <cell r="W856">
            <v>4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J856">
            <v>0</v>
          </cell>
          <cell r="AK856">
            <v>0</v>
          </cell>
          <cell r="AL856">
            <v>9</v>
          </cell>
          <cell r="AM856">
            <v>5</v>
          </cell>
          <cell r="AN856">
            <v>0</v>
          </cell>
        </row>
        <row r="857">
          <cell r="A857" t="str">
            <v>伍泳霞</v>
          </cell>
          <cell r="B857" t="str">
            <v>营业中心/北片区</v>
          </cell>
          <cell r="C857">
            <v>37226</v>
          </cell>
          <cell r="D857">
            <v>38334</v>
          </cell>
          <cell r="E857">
            <v>42735</v>
          </cell>
          <cell r="F857">
            <v>42736</v>
          </cell>
          <cell r="G857">
            <v>42977</v>
          </cell>
          <cell r="H857">
            <v>43100</v>
          </cell>
          <cell r="I857">
            <v>16.5</v>
          </cell>
          <cell r="J857">
            <v>13.48</v>
          </cell>
          <cell r="K857" t="str">
            <v>是</v>
          </cell>
          <cell r="L857">
            <v>16</v>
          </cell>
          <cell r="M857">
            <v>10</v>
          </cell>
          <cell r="S857">
            <v>10</v>
          </cell>
          <cell r="T857">
            <v>0</v>
          </cell>
          <cell r="U857">
            <v>10</v>
          </cell>
          <cell r="V857">
            <v>4</v>
          </cell>
          <cell r="W857">
            <v>4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2</v>
          </cell>
          <cell r="AE857">
            <v>4</v>
          </cell>
          <cell r="AF857">
            <v>0</v>
          </cell>
          <cell r="AG857">
            <v>0</v>
          </cell>
          <cell r="AH857">
            <v>5</v>
          </cell>
          <cell r="AJ857">
            <v>6</v>
          </cell>
          <cell r="AK857">
            <v>5</v>
          </cell>
          <cell r="AL857">
            <v>14</v>
          </cell>
          <cell r="AM857">
            <v>5</v>
          </cell>
          <cell r="AN857">
            <v>0</v>
          </cell>
        </row>
        <row r="858">
          <cell r="A858" t="str">
            <v>张建帮</v>
          </cell>
          <cell r="B858" t="str">
            <v>营业中心/北片区</v>
          </cell>
          <cell r="C858">
            <v>41548</v>
          </cell>
          <cell r="D858">
            <v>41951</v>
          </cell>
          <cell r="E858">
            <v>42735</v>
          </cell>
          <cell r="F858">
            <v>42736</v>
          </cell>
          <cell r="G858">
            <v>42977</v>
          </cell>
          <cell r="H858">
            <v>43100</v>
          </cell>
          <cell r="I858">
            <v>4.7</v>
          </cell>
          <cell r="J858">
            <v>3.58</v>
          </cell>
          <cell r="K858" t="str">
            <v>是</v>
          </cell>
          <cell r="L858">
            <v>4</v>
          </cell>
          <cell r="M858">
            <v>5</v>
          </cell>
          <cell r="S858">
            <v>5</v>
          </cell>
          <cell r="T858">
            <v>0</v>
          </cell>
          <cell r="U858">
            <v>3</v>
          </cell>
          <cell r="V858">
            <v>3</v>
          </cell>
          <cell r="W858">
            <v>3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J858">
            <v>0</v>
          </cell>
          <cell r="AK858">
            <v>0</v>
          </cell>
          <cell r="AL858">
            <v>8</v>
          </cell>
          <cell r="AM858">
            <v>5</v>
          </cell>
          <cell r="AN858">
            <v>0</v>
          </cell>
        </row>
        <row r="859">
          <cell r="A859" t="str">
            <v>罗雪云</v>
          </cell>
          <cell r="B859" t="str">
            <v>东凤阜沙移网销售公司</v>
          </cell>
          <cell r="C859">
            <v>38139</v>
          </cell>
          <cell r="D859">
            <v>38115</v>
          </cell>
          <cell r="E859">
            <v>42735</v>
          </cell>
          <cell r="F859">
            <v>42736</v>
          </cell>
          <cell r="G859">
            <v>42977</v>
          </cell>
          <cell r="H859">
            <v>43100</v>
          </cell>
          <cell r="I859">
            <v>14</v>
          </cell>
          <cell r="J859">
            <v>14.08</v>
          </cell>
          <cell r="K859" t="str">
            <v>是</v>
          </cell>
          <cell r="L859">
            <v>13</v>
          </cell>
          <cell r="M859">
            <v>10</v>
          </cell>
          <cell r="S859">
            <v>10</v>
          </cell>
          <cell r="T859">
            <v>0</v>
          </cell>
          <cell r="U859">
            <v>9</v>
          </cell>
          <cell r="V859">
            <v>6</v>
          </cell>
          <cell r="W859">
            <v>6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3</v>
          </cell>
          <cell r="AF859">
            <v>0</v>
          </cell>
          <cell r="AG859">
            <v>0</v>
          </cell>
          <cell r="AH859">
            <v>3</v>
          </cell>
          <cell r="AJ859">
            <v>3</v>
          </cell>
          <cell r="AK859">
            <v>3</v>
          </cell>
          <cell r="AL859">
            <v>16</v>
          </cell>
          <cell r="AM859">
            <v>7</v>
          </cell>
          <cell r="AN859">
            <v>0</v>
          </cell>
        </row>
        <row r="860">
          <cell r="A860" t="str">
            <v>邓惠仪</v>
          </cell>
          <cell r="B860" t="str">
            <v>营业中心/北片区</v>
          </cell>
          <cell r="C860">
            <v>40603</v>
          </cell>
          <cell r="D860">
            <v>40603</v>
          </cell>
          <cell r="E860">
            <v>42735</v>
          </cell>
          <cell r="F860">
            <v>42736</v>
          </cell>
          <cell r="G860">
            <v>42977</v>
          </cell>
          <cell r="H860">
            <v>43100</v>
          </cell>
          <cell r="I860">
            <v>7.3</v>
          </cell>
          <cell r="J860">
            <v>7.27</v>
          </cell>
          <cell r="K860" t="str">
            <v>是</v>
          </cell>
          <cell r="L860">
            <v>6</v>
          </cell>
          <cell r="M860">
            <v>5</v>
          </cell>
          <cell r="S860">
            <v>5</v>
          </cell>
          <cell r="T860">
            <v>0</v>
          </cell>
          <cell r="U860">
            <v>5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5</v>
          </cell>
          <cell r="AF860">
            <v>0</v>
          </cell>
          <cell r="AG860">
            <v>0</v>
          </cell>
          <cell r="AH860">
            <v>0</v>
          </cell>
          <cell r="AJ860">
            <v>5</v>
          </cell>
          <cell r="AK860">
            <v>0</v>
          </cell>
          <cell r="AL860">
            <v>5</v>
          </cell>
          <cell r="AM860">
            <v>5</v>
          </cell>
          <cell r="AN860">
            <v>0</v>
          </cell>
        </row>
        <row r="861">
          <cell r="A861" t="str">
            <v>黄淑敏</v>
          </cell>
          <cell r="B861" t="str">
            <v>营业中心/北片区</v>
          </cell>
          <cell r="C861">
            <v>41855</v>
          </cell>
          <cell r="D861">
            <v>41855</v>
          </cell>
          <cell r="E861">
            <v>42735</v>
          </cell>
          <cell r="F861">
            <v>42736</v>
          </cell>
          <cell r="G861">
            <v>42977</v>
          </cell>
          <cell r="H861">
            <v>43100</v>
          </cell>
          <cell r="I861">
            <v>3.8</v>
          </cell>
          <cell r="J861">
            <v>3.84</v>
          </cell>
          <cell r="K861" t="str">
            <v>是</v>
          </cell>
          <cell r="L861">
            <v>3</v>
          </cell>
          <cell r="M861">
            <v>5</v>
          </cell>
          <cell r="S861">
            <v>5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J861">
            <v>0</v>
          </cell>
          <cell r="AK861">
            <v>0</v>
          </cell>
          <cell r="AL861">
            <v>5</v>
          </cell>
          <cell r="AM861">
            <v>5</v>
          </cell>
          <cell r="AN861">
            <v>0</v>
          </cell>
        </row>
        <row r="862">
          <cell r="A862" t="str">
            <v>林善炜</v>
          </cell>
          <cell r="B862" t="str">
            <v>营业中心/北片区</v>
          </cell>
          <cell r="C862">
            <v>42276</v>
          </cell>
          <cell r="D862">
            <v>42276</v>
          </cell>
          <cell r="E862">
            <v>42735</v>
          </cell>
          <cell r="F862">
            <v>42736</v>
          </cell>
          <cell r="G862">
            <v>42977</v>
          </cell>
          <cell r="H862">
            <v>43100</v>
          </cell>
          <cell r="I862">
            <v>2.7</v>
          </cell>
          <cell r="J862">
            <v>2.68</v>
          </cell>
          <cell r="K862" t="str">
            <v>是</v>
          </cell>
          <cell r="L862">
            <v>2</v>
          </cell>
          <cell r="M862">
            <v>5</v>
          </cell>
          <cell r="S862">
            <v>5</v>
          </cell>
          <cell r="T862">
            <v>0</v>
          </cell>
          <cell r="U862">
            <v>1.3</v>
          </cell>
          <cell r="V862">
            <v>-2.7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4</v>
          </cell>
          <cell r="AF862">
            <v>0</v>
          </cell>
          <cell r="AG862">
            <v>0</v>
          </cell>
          <cell r="AH862">
            <v>0</v>
          </cell>
          <cell r="AJ862">
            <v>4</v>
          </cell>
          <cell r="AK862">
            <v>0</v>
          </cell>
          <cell r="AL862">
            <v>2.2999999999999998</v>
          </cell>
          <cell r="AM862">
            <v>2.2999999999999998</v>
          </cell>
          <cell r="AN862">
            <v>0</v>
          </cell>
        </row>
        <row r="863">
          <cell r="A863" t="str">
            <v>张晓林</v>
          </cell>
          <cell r="B863" t="str">
            <v>营业中心/北片区</v>
          </cell>
          <cell r="C863">
            <v>42320</v>
          </cell>
          <cell r="D863">
            <v>42320</v>
          </cell>
          <cell r="E863">
            <v>42735</v>
          </cell>
          <cell r="F863">
            <v>42736</v>
          </cell>
          <cell r="G863">
            <v>42977</v>
          </cell>
          <cell r="H863">
            <v>43100</v>
          </cell>
          <cell r="I863">
            <v>2.6</v>
          </cell>
          <cell r="J863">
            <v>2.56</v>
          </cell>
          <cell r="K863" t="str">
            <v>是</v>
          </cell>
          <cell r="L863">
            <v>2</v>
          </cell>
          <cell r="M863">
            <v>5</v>
          </cell>
          <cell r="S863">
            <v>5</v>
          </cell>
          <cell r="T863">
            <v>0</v>
          </cell>
          <cell r="U863">
            <v>0.7</v>
          </cell>
          <cell r="V863">
            <v>0.7</v>
          </cell>
          <cell r="W863">
            <v>0.7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J863">
            <v>0</v>
          </cell>
          <cell r="AK863">
            <v>0</v>
          </cell>
          <cell r="AL863">
            <v>5.7</v>
          </cell>
          <cell r="AM863">
            <v>5</v>
          </cell>
          <cell r="AN863">
            <v>0</v>
          </cell>
        </row>
        <row r="864">
          <cell r="A864" t="str">
            <v>梁培瑜</v>
          </cell>
          <cell r="B864" t="str">
            <v>营业中心/北片区</v>
          </cell>
          <cell r="C864">
            <v>38473</v>
          </cell>
          <cell r="D864">
            <v>38473</v>
          </cell>
          <cell r="E864">
            <v>42735</v>
          </cell>
          <cell r="F864">
            <v>42736</v>
          </cell>
          <cell r="G864">
            <v>42977</v>
          </cell>
          <cell r="H864">
            <v>43100</v>
          </cell>
          <cell r="I864">
            <v>13.1</v>
          </cell>
          <cell r="J864">
            <v>13.1</v>
          </cell>
          <cell r="K864" t="str">
            <v>是</v>
          </cell>
          <cell r="L864">
            <v>12</v>
          </cell>
          <cell r="M864">
            <v>10</v>
          </cell>
          <cell r="S864">
            <v>10</v>
          </cell>
          <cell r="T864">
            <v>0</v>
          </cell>
          <cell r="U864">
            <v>10</v>
          </cell>
          <cell r="V864">
            <v>6</v>
          </cell>
          <cell r="W864">
            <v>6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2</v>
          </cell>
          <cell r="AE864">
            <v>2</v>
          </cell>
          <cell r="AF864">
            <v>0</v>
          </cell>
          <cell r="AG864">
            <v>0</v>
          </cell>
          <cell r="AH864">
            <v>0</v>
          </cell>
          <cell r="AJ864">
            <v>4</v>
          </cell>
          <cell r="AK864">
            <v>0</v>
          </cell>
          <cell r="AL864">
            <v>16</v>
          </cell>
          <cell r="AM864">
            <v>10</v>
          </cell>
          <cell r="AN864">
            <v>0</v>
          </cell>
        </row>
        <row r="865">
          <cell r="A865" t="str">
            <v>黎倚琴</v>
          </cell>
          <cell r="B865" t="str">
            <v>营业中心/北片区</v>
          </cell>
          <cell r="C865">
            <v>42177</v>
          </cell>
          <cell r="D865">
            <v>42177</v>
          </cell>
          <cell r="E865">
            <v>42735</v>
          </cell>
          <cell r="F865">
            <v>42736</v>
          </cell>
          <cell r="G865">
            <v>42977</v>
          </cell>
          <cell r="H865">
            <v>43100</v>
          </cell>
          <cell r="I865">
            <v>3</v>
          </cell>
          <cell r="J865">
            <v>2.96</v>
          </cell>
          <cell r="K865" t="str">
            <v>是</v>
          </cell>
          <cell r="L865">
            <v>2</v>
          </cell>
          <cell r="M865">
            <v>5</v>
          </cell>
          <cell r="S865">
            <v>5</v>
          </cell>
          <cell r="T865">
            <v>0</v>
          </cell>
          <cell r="U865">
            <v>1.6</v>
          </cell>
          <cell r="V865">
            <v>-5.4</v>
          </cell>
          <cell r="W865">
            <v>0</v>
          </cell>
          <cell r="X865">
            <v>0</v>
          </cell>
          <cell r="Y865">
            <v>0</v>
          </cell>
          <cell r="Z865">
            <v>3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4</v>
          </cell>
          <cell r="AF865">
            <v>0</v>
          </cell>
          <cell r="AG865">
            <v>0</v>
          </cell>
          <cell r="AH865">
            <v>0</v>
          </cell>
          <cell r="AJ865">
            <v>7</v>
          </cell>
          <cell r="AK865">
            <v>0</v>
          </cell>
          <cell r="AL865">
            <v>-0.40000000000000036</v>
          </cell>
          <cell r="AM865">
            <v>-0.4</v>
          </cell>
          <cell r="AN865">
            <v>0</v>
          </cell>
        </row>
        <row r="866">
          <cell r="A866" t="str">
            <v>黄杏凤</v>
          </cell>
          <cell r="B866" t="str">
            <v>营业中心/北片区</v>
          </cell>
          <cell r="C866">
            <v>41027</v>
          </cell>
          <cell r="D866">
            <v>41027</v>
          </cell>
          <cell r="E866">
            <v>42735</v>
          </cell>
          <cell r="F866">
            <v>42736</v>
          </cell>
          <cell r="G866">
            <v>42977</v>
          </cell>
          <cell r="H866">
            <v>43100</v>
          </cell>
          <cell r="I866">
            <v>6.1</v>
          </cell>
          <cell r="J866">
            <v>6.11</v>
          </cell>
          <cell r="K866" t="str">
            <v>是</v>
          </cell>
          <cell r="L866">
            <v>5</v>
          </cell>
          <cell r="M866">
            <v>5</v>
          </cell>
          <cell r="S866">
            <v>5</v>
          </cell>
          <cell r="T866">
            <v>0</v>
          </cell>
          <cell r="U866">
            <v>5</v>
          </cell>
          <cell r="V866">
            <v>1</v>
          </cell>
          <cell r="W866">
            <v>1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4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J866">
            <v>4</v>
          </cell>
          <cell r="AK866">
            <v>0</v>
          </cell>
          <cell r="AL866">
            <v>6</v>
          </cell>
          <cell r="AM866">
            <v>5</v>
          </cell>
          <cell r="AN866">
            <v>0</v>
          </cell>
        </row>
        <row r="867">
          <cell r="A867" t="str">
            <v>关润兴</v>
          </cell>
          <cell r="B867" t="str">
            <v>营业中心/北片区</v>
          </cell>
          <cell r="C867">
            <v>40664</v>
          </cell>
          <cell r="D867">
            <v>41396</v>
          </cell>
          <cell r="E867">
            <v>42735</v>
          </cell>
          <cell r="F867">
            <v>42736</v>
          </cell>
          <cell r="G867">
            <v>42977</v>
          </cell>
          <cell r="H867">
            <v>43100</v>
          </cell>
          <cell r="I867">
            <v>7.1</v>
          </cell>
          <cell r="J867">
            <v>5.0999999999999996</v>
          </cell>
          <cell r="K867" t="str">
            <v>是</v>
          </cell>
          <cell r="L867">
            <v>6</v>
          </cell>
          <cell r="M867">
            <v>5</v>
          </cell>
          <cell r="S867">
            <v>5</v>
          </cell>
          <cell r="T867">
            <v>0</v>
          </cell>
          <cell r="U867">
            <v>5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5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J867">
            <v>5</v>
          </cell>
          <cell r="AK867">
            <v>0</v>
          </cell>
          <cell r="AL867">
            <v>5</v>
          </cell>
          <cell r="AM867">
            <v>5</v>
          </cell>
          <cell r="AN867">
            <v>0</v>
          </cell>
        </row>
        <row r="868">
          <cell r="A868" t="str">
            <v>梁权辉</v>
          </cell>
          <cell r="B868" t="str">
            <v>营业中心/北片区</v>
          </cell>
          <cell r="C868">
            <v>42341</v>
          </cell>
          <cell r="D868">
            <v>42341</v>
          </cell>
          <cell r="E868">
            <v>42735</v>
          </cell>
          <cell r="F868">
            <v>42736</v>
          </cell>
          <cell r="G868">
            <v>42977</v>
          </cell>
          <cell r="H868">
            <v>43100</v>
          </cell>
          <cell r="I868">
            <v>2.5</v>
          </cell>
          <cell r="J868">
            <v>2.5099999999999998</v>
          </cell>
          <cell r="K868" t="str">
            <v>是</v>
          </cell>
          <cell r="L868">
            <v>2</v>
          </cell>
          <cell r="M868">
            <v>5</v>
          </cell>
          <cell r="S868">
            <v>5</v>
          </cell>
          <cell r="T868">
            <v>0</v>
          </cell>
          <cell r="U868">
            <v>0.4</v>
          </cell>
          <cell r="V868">
            <v>0.4</v>
          </cell>
          <cell r="W868">
            <v>0.4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 t="str">
            <v>-</v>
          </cell>
          <cell r="AE868" t="str">
            <v>-</v>
          </cell>
          <cell r="AF868" t="str">
            <v>-</v>
          </cell>
          <cell r="AG868">
            <v>0</v>
          </cell>
          <cell r="AH868">
            <v>0</v>
          </cell>
          <cell r="AJ868">
            <v>0</v>
          </cell>
          <cell r="AK868">
            <v>0</v>
          </cell>
          <cell r="AL868">
            <v>5.4</v>
          </cell>
          <cell r="AM868">
            <v>5</v>
          </cell>
          <cell r="AN868">
            <v>0</v>
          </cell>
        </row>
        <row r="869">
          <cell r="A869" t="str">
            <v>梁志伟</v>
          </cell>
          <cell r="B869" t="str">
            <v>营业中心/北片区</v>
          </cell>
          <cell r="C869">
            <v>42391</v>
          </cell>
          <cell r="D869">
            <v>42391</v>
          </cell>
          <cell r="E869">
            <v>42735</v>
          </cell>
          <cell r="F869">
            <v>42736</v>
          </cell>
          <cell r="G869">
            <v>42977</v>
          </cell>
          <cell r="H869">
            <v>43100</v>
          </cell>
          <cell r="I869">
            <v>2.4</v>
          </cell>
          <cell r="J869">
            <v>2.37</v>
          </cell>
          <cell r="K869" t="str">
            <v>是</v>
          </cell>
          <cell r="L869">
            <v>1</v>
          </cell>
          <cell r="M869">
            <v>5</v>
          </cell>
          <cell r="N869">
            <v>21</v>
          </cell>
          <cell r="O869">
            <v>0</v>
          </cell>
          <cell r="P869">
            <v>42757</v>
          </cell>
          <cell r="Q869">
            <v>343</v>
          </cell>
          <cell r="R869">
            <v>4.7</v>
          </cell>
          <cell r="S869">
            <v>4.7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J869">
            <v>0</v>
          </cell>
          <cell r="AK869">
            <v>0</v>
          </cell>
          <cell r="AL869">
            <v>4.7</v>
          </cell>
          <cell r="AM869">
            <v>4.7</v>
          </cell>
          <cell r="AN869">
            <v>0</v>
          </cell>
        </row>
        <row r="870">
          <cell r="A870" t="str">
            <v>王丽华</v>
          </cell>
          <cell r="B870" t="str">
            <v>营业中心/北片区</v>
          </cell>
          <cell r="C870">
            <v>40284</v>
          </cell>
          <cell r="D870">
            <v>40284</v>
          </cell>
          <cell r="E870">
            <v>42735</v>
          </cell>
          <cell r="F870">
            <v>42736</v>
          </cell>
          <cell r="G870">
            <v>42977</v>
          </cell>
          <cell r="H870">
            <v>43100</v>
          </cell>
          <cell r="I870">
            <v>8.1</v>
          </cell>
          <cell r="J870">
            <v>8.14</v>
          </cell>
          <cell r="K870" t="str">
            <v>是</v>
          </cell>
          <cell r="L870">
            <v>7</v>
          </cell>
          <cell r="M870">
            <v>5</v>
          </cell>
          <cell r="S870">
            <v>5</v>
          </cell>
          <cell r="T870">
            <v>0</v>
          </cell>
          <cell r="U870">
            <v>5</v>
          </cell>
          <cell r="V870">
            <v>-1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5</v>
          </cell>
          <cell r="AD870">
            <v>0</v>
          </cell>
          <cell r="AE870">
            <v>0</v>
          </cell>
          <cell r="AF870">
            <v>1</v>
          </cell>
          <cell r="AG870">
            <v>0</v>
          </cell>
          <cell r="AH870">
            <v>0</v>
          </cell>
          <cell r="AJ870">
            <v>6</v>
          </cell>
          <cell r="AK870">
            <v>0</v>
          </cell>
          <cell r="AL870">
            <v>4</v>
          </cell>
          <cell r="AM870">
            <v>4</v>
          </cell>
          <cell r="AN870">
            <v>0</v>
          </cell>
        </row>
        <row r="871">
          <cell r="A871" t="str">
            <v>高嘉俊</v>
          </cell>
          <cell r="B871" t="str">
            <v>营业中心/北片区</v>
          </cell>
          <cell r="C871">
            <v>42228</v>
          </cell>
          <cell r="D871">
            <v>42228</v>
          </cell>
          <cell r="E871">
            <v>42735</v>
          </cell>
          <cell r="F871">
            <v>42736</v>
          </cell>
          <cell r="G871">
            <v>42977</v>
          </cell>
          <cell r="H871">
            <v>43100</v>
          </cell>
          <cell r="I871">
            <v>2.8</v>
          </cell>
          <cell r="J871">
            <v>2.82</v>
          </cell>
          <cell r="K871" t="str">
            <v>是</v>
          </cell>
          <cell r="L871">
            <v>2</v>
          </cell>
          <cell r="M871">
            <v>5</v>
          </cell>
          <cell r="S871">
            <v>5</v>
          </cell>
          <cell r="T871">
            <v>0</v>
          </cell>
          <cell r="U871">
            <v>0</v>
          </cell>
          <cell r="V871">
            <v>-2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2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J871">
            <v>2</v>
          </cell>
          <cell r="AK871">
            <v>0</v>
          </cell>
          <cell r="AL871">
            <v>3</v>
          </cell>
          <cell r="AM871">
            <v>3</v>
          </cell>
          <cell r="AN871">
            <v>0</v>
          </cell>
        </row>
        <row r="872">
          <cell r="A872" t="str">
            <v>杨群芳</v>
          </cell>
          <cell r="B872" t="str">
            <v>东升移网销售公司</v>
          </cell>
          <cell r="C872">
            <v>37087</v>
          </cell>
          <cell r="D872">
            <v>37884</v>
          </cell>
          <cell r="E872">
            <v>42735</v>
          </cell>
          <cell r="F872">
            <v>42736</v>
          </cell>
          <cell r="G872">
            <v>42977</v>
          </cell>
          <cell r="H872">
            <v>43100</v>
          </cell>
          <cell r="I872">
            <v>16.899999999999999</v>
          </cell>
          <cell r="J872">
            <v>14.72</v>
          </cell>
          <cell r="K872" t="str">
            <v>是</v>
          </cell>
          <cell r="L872">
            <v>16</v>
          </cell>
          <cell r="M872">
            <v>10</v>
          </cell>
          <cell r="S872">
            <v>10</v>
          </cell>
          <cell r="T872">
            <v>0</v>
          </cell>
          <cell r="U872">
            <v>10</v>
          </cell>
          <cell r="V872">
            <v>2</v>
          </cell>
          <cell r="W872">
            <v>2</v>
          </cell>
          <cell r="X872">
            <v>2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1</v>
          </cell>
          <cell r="AD872">
            <v>0</v>
          </cell>
          <cell r="AE872">
            <v>5</v>
          </cell>
          <cell r="AF872">
            <v>0</v>
          </cell>
          <cell r="AG872">
            <v>0</v>
          </cell>
          <cell r="AH872">
            <v>0</v>
          </cell>
          <cell r="AJ872">
            <v>8</v>
          </cell>
          <cell r="AK872">
            <v>0</v>
          </cell>
          <cell r="AL872">
            <v>12</v>
          </cell>
          <cell r="AM872">
            <v>10</v>
          </cell>
          <cell r="AN872">
            <v>0</v>
          </cell>
        </row>
        <row r="873">
          <cell r="A873" t="str">
            <v>宋岱</v>
          </cell>
          <cell r="B873" t="str">
            <v>人力资源部</v>
          </cell>
          <cell r="C873">
            <v>41456</v>
          </cell>
          <cell r="D873">
            <v>41723</v>
          </cell>
          <cell r="E873">
            <v>42735</v>
          </cell>
          <cell r="F873">
            <v>42736</v>
          </cell>
          <cell r="G873">
            <v>42977</v>
          </cell>
          <cell r="H873">
            <v>43100</v>
          </cell>
          <cell r="I873">
            <v>4.9000000000000004</v>
          </cell>
          <cell r="J873">
            <v>4.2</v>
          </cell>
          <cell r="K873" t="str">
            <v>是</v>
          </cell>
          <cell r="L873">
            <v>4</v>
          </cell>
          <cell r="M873">
            <v>5</v>
          </cell>
          <cell r="S873">
            <v>5</v>
          </cell>
          <cell r="T873">
            <v>0</v>
          </cell>
          <cell r="U873">
            <v>5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5</v>
          </cell>
          <cell r="AE873">
            <v>0</v>
          </cell>
          <cell r="AF873">
            <v>0</v>
          </cell>
          <cell r="AG873">
            <v>0</v>
          </cell>
          <cell r="AH873">
            <v>3</v>
          </cell>
          <cell r="AJ873">
            <v>5</v>
          </cell>
          <cell r="AK873">
            <v>3</v>
          </cell>
          <cell r="AL873">
            <v>5</v>
          </cell>
          <cell r="AM873">
            <v>2</v>
          </cell>
          <cell r="AN873">
            <v>0</v>
          </cell>
        </row>
        <row r="874">
          <cell r="A874" t="str">
            <v>贺莉</v>
          </cell>
          <cell r="B874" t="str">
            <v>营业中心/北片区</v>
          </cell>
          <cell r="C874">
            <v>42360</v>
          </cell>
          <cell r="D874">
            <v>42360</v>
          </cell>
          <cell r="E874">
            <v>42735</v>
          </cell>
          <cell r="F874">
            <v>42736</v>
          </cell>
          <cell r="G874">
            <v>42977</v>
          </cell>
          <cell r="H874">
            <v>43100</v>
          </cell>
          <cell r="I874">
            <v>2.5</v>
          </cell>
          <cell r="J874">
            <v>2.4500000000000002</v>
          </cell>
          <cell r="K874" t="str">
            <v>是</v>
          </cell>
          <cell r="L874">
            <v>2</v>
          </cell>
          <cell r="M874">
            <v>5</v>
          </cell>
          <cell r="S874">
            <v>5</v>
          </cell>
          <cell r="T874">
            <v>0</v>
          </cell>
          <cell r="U874">
            <v>0.1</v>
          </cell>
          <cell r="V874">
            <v>-1.9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2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J874">
            <v>2</v>
          </cell>
          <cell r="AK874">
            <v>0</v>
          </cell>
          <cell r="AL874">
            <v>3.1</v>
          </cell>
          <cell r="AM874">
            <v>3.1</v>
          </cell>
          <cell r="AN874">
            <v>0</v>
          </cell>
        </row>
        <row r="875">
          <cell r="A875" t="str">
            <v>李紫君</v>
          </cell>
          <cell r="B875" t="str">
            <v>营业中心/北片区</v>
          </cell>
          <cell r="C875">
            <v>40217</v>
          </cell>
          <cell r="D875">
            <v>40217</v>
          </cell>
          <cell r="E875">
            <v>42735</v>
          </cell>
          <cell r="F875">
            <v>42736</v>
          </cell>
          <cell r="G875">
            <v>42977</v>
          </cell>
          <cell r="H875">
            <v>43100</v>
          </cell>
          <cell r="I875">
            <v>8.3000000000000007</v>
          </cell>
          <cell r="J875">
            <v>8.33</v>
          </cell>
          <cell r="K875" t="str">
            <v>是</v>
          </cell>
          <cell r="L875">
            <v>7</v>
          </cell>
          <cell r="M875">
            <v>5</v>
          </cell>
          <cell r="S875">
            <v>5</v>
          </cell>
          <cell r="T875">
            <v>0</v>
          </cell>
          <cell r="U875">
            <v>5</v>
          </cell>
          <cell r="V875">
            <v>5</v>
          </cell>
          <cell r="W875">
            <v>5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J875">
            <v>0</v>
          </cell>
          <cell r="AK875">
            <v>0</v>
          </cell>
          <cell r="AL875">
            <v>10</v>
          </cell>
          <cell r="AM875">
            <v>5</v>
          </cell>
          <cell r="AN875">
            <v>0</v>
          </cell>
        </row>
        <row r="876">
          <cell r="A876" t="str">
            <v>陈广鹏</v>
          </cell>
          <cell r="B876" t="str">
            <v>营业中心/北片区</v>
          </cell>
          <cell r="C876">
            <v>42146</v>
          </cell>
          <cell r="D876">
            <v>42146</v>
          </cell>
          <cell r="E876">
            <v>42735</v>
          </cell>
          <cell r="F876">
            <v>42736</v>
          </cell>
          <cell r="G876">
            <v>42977</v>
          </cell>
          <cell r="H876">
            <v>43100</v>
          </cell>
          <cell r="I876">
            <v>3</v>
          </cell>
          <cell r="J876">
            <v>3.04</v>
          </cell>
          <cell r="K876" t="str">
            <v>是</v>
          </cell>
          <cell r="L876">
            <v>2</v>
          </cell>
          <cell r="M876">
            <v>5</v>
          </cell>
          <cell r="S876">
            <v>5</v>
          </cell>
          <cell r="T876">
            <v>0</v>
          </cell>
          <cell r="U876">
            <v>3.1</v>
          </cell>
          <cell r="V876">
            <v>3.1</v>
          </cell>
          <cell r="W876">
            <v>3.1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J876">
            <v>0</v>
          </cell>
          <cell r="AK876">
            <v>0</v>
          </cell>
          <cell r="AL876">
            <v>8.1</v>
          </cell>
          <cell r="AM876">
            <v>5</v>
          </cell>
          <cell r="AN876">
            <v>0</v>
          </cell>
        </row>
        <row r="877">
          <cell r="A877" t="str">
            <v>麦键文</v>
          </cell>
          <cell r="B877" t="str">
            <v>营业中心/北片区</v>
          </cell>
          <cell r="C877">
            <v>42093</v>
          </cell>
          <cell r="D877">
            <v>42093</v>
          </cell>
          <cell r="E877">
            <v>42735</v>
          </cell>
          <cell r="F877">
            <v>42736</v>
          </cell>
          <cell r="G877">
            <v>42977</v>
          </cell>
          <cell r="H877">
            <v>43100</v>
          </cell>
          <cell r="I877">
            <v>3.2</v>
          </cell>
          <cell r="J877">
            <v>3.19</v>
          </cell>
          <cell r="K877" t="str">
            <v>是</v>
          </cell>
          <cell r="L877">
            <v>2</v>
          </cell>
          <cell r="M877">
            <v>5</v>
          </cell>
          <cell r="S877">
            <v>5</v>
          </cell>
          <cell r="T877">
            <v>0</v>
          </cell>
          <cell r="U877">
            <v>3.8</v>
          </cell>
          <cell r="V877">
            <v>3.8</v>
          </cell>
          <cell r="W877">
            <v>3.8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 t="str">
            <v>-</v>
          </cell>
          <cell r="AD877" t="str">
            <v>-</v>
          </cell>
          <cell r="AE877" t="str">
            <v>-</v>
          </cell>
          <cell r="AF877" t="str">
            <v>-</v>
          </cell>
          <cell r="AG877">
            <v>0</v>
          </cell>
          <cell r="AH877">
            <v>0</v>
          </cell>
          <cell r="AJ877">
            <v>0</v>
          </cell>
          <cell r="AK877">
            <v>0</v>
          </cell>
          <cell r="AL877">
            <v>8.8000000000000007</v>
          </cell>
          <cell r="AM877">
            <v>5</v>
          </cell>
          <cell r="AN877">
            <v>0</v>
          </cell>
        </row>
        <row r="878">
          <cell r="A878" t="str">
            <v>聂水群</v>
          </cell>
          <cell r="B878" t="str">
            <v>营业中心/北片区</v>
          </cell>
          <cell r="C878">
            <v>42095</v>
          </cell>
          <cell r="D878">
            <v>42095</v>
          </cell>
          <cell r="E878">
            <v>42735</v>
          </cell>
          <cell r="F878">
            <v>42736</v>
          </cell>
          <cell r="G878">
            <v>42977</v>
          </cell>
          <cell r="H878">
            <v>43100</v>
          </cell>
          <cell r="I878">
            <v>3.2</v>
          </cell>
          <cell r="J878">
            <v>3.18</v>
          </cell>
          <cell r="K878" t="str">
            <v>是</v>
          </cell>
          <cell r="L878">
            <v>2</v>
          </cell>
          <cell r="M878">
            <v>5</v>
          </cell>
          <cell r="S878">
            <v>5</v>
          </cell>
          <cell r="T878">
            <v>0</v>
          </cell>
          <cell r="U878">
            <v>3.8</v>
          </cell>
          <cell r="V878">
            <v>1.7999999999999998</v>
          </cell>
          <cell r="W878">
            <v>1.7999999999999998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2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J878">
            <v>2</v>
          </cell>
          <cell r="AK878">
            <v>0</v>
          </cell>
          <cell r="AL878">
            <v>6.8</v>
          </cell>
          <cell r="AM878">
            <v>5</v>
          </cell>
          <cell r="AN878">
            <v>0</v>
          </cell>
        </row>
        <row r="879">
          <cell r="A879" t="str">
            <v>何绮锋</v>
          </cell>
          <cell r="B879" t="str">
            <v>营业中心/北片区</v>
          </cell>
          <cell r="C879">
            <v>40695</v>
          </cell>
          <cell r="D879">
            <v>42251</v>
          </cell>
          <cell r="E879">
            <v>42735</v>
          </cell>
          <cell r="F879">
            <v>42736</v>
          </cell>
          <cell r="G879">
            <v>42977</v>
          </cell>
          <cell r="H879">
            <v>43100</v>
          </cell>
          <cell r="I879">
            <v>7</v>
          </cell>
          <cell r="J879">
            <v>2.75</v>
          </cell>
          <cell r="K879" t="str">
            <v>是</v>
          </cell>
          <cell r="L879">
            <v>6</v>
          </cell>
          <cell r="M879">
            <v>5</v>
          </cell>
          <cell r="S879">
            <v>5</v>
          </cell>
          <cell r="T879">
            <v>0</v>
          </cell>
          <cell r="U879">
            <v>1.6</v>
          </cell>
          <cell r="V879">
            <v>1.6</v>
          </cell>
          <cell r="W879">
            <v>1.6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J879">
            <v>0</v>
          </cell>
          <cell r="AK879">
            <v>0</v>
          </cell>
          <cell r="AL879">
            <v>6.6</v>
          </cell>
          <cell r="AM879">
            <v>5</v>
          </cell>
          <cell r="AN879">
            <v>0</v>
          </cell>
        </row>
        <row r="880">
          <cell r="A880" t="str">
            <v>黄琴</v>
          </cell>
          <cell r="B880" t="str">
            <v>人力资源部</v>
          </cell>
          <cell r="C880">
            <v>36397</v>
          </cell>
          <cell r="D880">
            <v>37952</v>
          </cell>
          <cell r="E880">
            <v>42735</v>
          </cell>
          <cell r="F880">
            <v>42736</v>
          </cell>
          <cell r="G880">
            <v>42977</v>
          </cell>
          <cell r="H880">
            <v>43100</v>
          </cell>
          <cell r="I880">
            <v>18.8</v>
          </cell>
          <cell r="J880">
            <v>14.53</v>
          </cell>
          <cell r="K880" t="str">
            <v>是</v>
          </cell>
          <cell r="L880">
            <v>18</v>
          </cell>
          <cell r="M880">
            <v>10</v>
          </cell>
          <cell r="S880">
            <v>10</v>
          </cell>
          <cell r="T880">
            <v>0</v>
          </cell>
          <cell r="U880">
            <v>10</v>
          </cell>
          <cell r="V880">
            <v>0</v>
          </cell>
          <cell r="W880">
            <v>0</v>
          </cell>
          <cell r="X880">
            <v>5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1</v>
          </cell>
          <cell r="AD880">
            <v>0</v>
          </cell>
          <cell r="AE880">
            <v>4</v>
          </cell>
          <cell r="AF880">
            <v>0</v>
          </cell>
          <cell r="AG880">
            <v>0</v>
          </cell>
          <cell r="AH880">
            <v>0</v>
          </cell>
          <cell r="AJ880">
            <v>10</v>
          </cell>
          <cell r="AK880">
            <v>0</v>
          </cell>
          <cell r="AL880">
            <v>10</v>
          </cell>
          <cell r="AM880">
            <v>10</v>
          </cell>
          <cell r="AN880">
            <v>0</v>
          </cell>
        </row>
        <row r="881">
          <cell r="A881" t="str">
            <v>欧进豪</v>
          </cell>
          <cell r="B881" t="str">
            <v>营业中心/北片区</v>
          </cell>
          <cell r="C881">
            <v>40330</v>
          </cell>
          <cell r="D881">
            <v>42044</v>
          </cell>
          <cell r="E881">
            <v>42735</v>
          </cell>
          <cell r="F881">
            <v>42736</v>
          </cell>
          <cell r="G881">
            <v>42977</v>
          </cell>
          <cell r="H881">
            <v>43100</v>
          </cell>
          <cell r="I881">
            <v>8</v>
          </cell>
          <cell r="J881">
            <v>3.32</v>
          </cell>
          <cell r="K881" t="str">
            <v>是</v>
          </cell>
          <cell r="L881">
            <v>7</v>
          </cell>
          <cell r="M881">
            <v>5</v>
          </cell>
          <cell r="S881">
            <v>5</v>
          </cell>
          <cell r="T881">
            <v>0</v>
          </cell>
          <cell r="U881">
            <v>4.5</v>
          </cell>
          <cell r="V881">
            <v>4.5</v>
          </cell>
          <cell r="W881">
            <v>4.5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J881">
            <v>0</v>
          </cell>
          <cell r="AK881">
            <v>0</v>
          </cell>
          <cell r="AL881">
            <v>9.5</v>
          </cell>
          <cell r="AM881">
            <v>5</v>
          </cell>
          <cell r="AN881">
            <v>0</v>
          </cell>
        </row>
        <row r="882">
          <cell r="A882" t="str">
            <v>罗杰洪</v>
          </cell>
          <cell r="B882" t="str">
            <v>营业中心/北片区</v>
          </cell>
          <cell r="C882">
            <v>41109</v>
          </cell>
          <cell r="D882">
            <v>41109</v>
          </cell>
          <cell r="E882">
            <v>42735</v>
          </cell>
          <cell r="F882">
            <v>42736</v>
          </cell>
          <cell r="G882">
            <v>42977</v>
          </cell>
          <cell r="H882">
            <v>43100</v>
          </cell>
          <cell r="I882">
            <v>5.9</v>
          </cell>
          <cell r="J882">
            <v>5.88</v>
          </cell>
          <cell r="K882" t="str">
            <v>是</v>
          </cell>
          <cell r="L882">
            <v>5</v>
          </cell>
          <cell r="M882">
            <v>5</v>
          </cell>
          <cell r="S882">
            <v>5</v>
          </cell>
          <cell r="T882">
            <v>0</v>
          </cell>
          <cell r="U882">
            <v>5</v>
          </cell>
          <cell r="V882">
            <v>5</v>
          </cell>
          <cell r="W882">
            <v>5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J882">
            <v>0</v>
          </cell>
          <cell r="AK882">
            <v>0</v>
          </cell>
          <cell r="AL882">
            <v>10</v>
          </cell>
          <cell r="AM882">
            <v>5</v>
          </cell>
          <cell r="AN882">
            <v>0</v>
          </cell>
        </row>
        <row r="883">
          <cell r="A883" t="str">
            <v>唐垣辉</v>
          </cell>
          <cell r="B883" t="str">
            <v>营业中心/北片区</v>
          </cell>
          <cell r="C883">
            <v>42189</v>
          </cell>
          <cell r="D883">
            <v>42189</v>
          </cell>
          <cell r="E883">
            <v>42735</v>
          </cell>
          <cell r="F883">
            <v>42736</v>
          </cell>
          <cell r="G883">
            <v>42977</v>
          </cell>
          <cell r="H883">
            <v>43100</v>
          </cell>
          <cell r="I883">
            <v>2.9</v>
          </cell>
          <cell r="J883">
            <v>2.92</v>
          </cell>
          <cell r="K883" t="str">
            <v>是</v>
          </cell>
          <cell r="L883">
            <v>2</v>
          </cell>
          <cell r="M883">
            <v>5</v>
          </cell>
          <cell r="S883">
            <v>5</v>
          </cell>
          <cell r="T883">
            <v>0</v>
          </cell>
          <cell r="U883">
            <v>2.5</v>
          </cell>
          <cell r="V883">
            <v>-0.5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3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J883">
            <v>3</v>
          </cell>
          <cell r="AK883">
            <v>0</v>
          </cell>
          <cell r="AL883">
            <v>4.5</v>
          </cell>
          <cell r="AM883">
            <v>4.5</v>
          </cell>
          <cell r="AN883">
            <v>0</v>
          </cell>
        </row>
        <row r="884">
          <cell r="A884" t="str">
            <v>欧志鹏</v>
          </cell>
          <cell r="B884" t="str">
            <v>营业中心/北片区</v>
          </cell>
          <cell r="C884">
            <v>41950</v>
          </cell>
          <cell r="D884">
            <v>41950</v>
          </cell>
          <cell r="E884">
            <v>42735</v>
          </cell>
          <cell r="F884">
            <v>42736</v>
          </cell>
          <cell r="G884">
            <v>42977</v>
          </cell>
          <cell r="H884">
            <v>43100</v>
          </cell>
          <cell r="I884">
            <v>3.6</v>
          </cell>
          <cell r="J884">
            <v>3.58</v>
          </cell>
          <cell r="K884" t="str">
            <v>是</v>
          </cell>
          <cell r="L884">
            <v>3</v>
          </cell>
          <cell r="M884">
            <v>5</v>
          </cell>
          <cell r="S884">
            <v>5</v>
          </cell>
          <cell r="T884">
            <v>0</v>
          </cell>
          <cell r="U884">
            <v>5</v>
          </cell>
          <cell r="V884">
            <v>5</v>
          </cell>
          <cell r="W884">
            <v>5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J884">
            <v>0</v>
          </cell>
          <cell r="AK884">
            <v>0</v>
          </cell>
          <cell r="AL884">
            <v>10</v>
          </cell>
          <cell r="AM884">
            <v>5</v>
          </cell>
          <cell r="AN884">
            <v>0</v>
          </cell>
        </row>
        <row r="885">
          <cell r="A885" t="str">
            <v>陈晓娜B</v>
          </cell>
          <cell r="B885" t="str">
            <v>营业中心/中片区</v>
          </cell>
          <cell r="C885">
            <v>41886</v>
          </cell>
          <cell r="D885">
            <v>41886</v>
          </cell>
          <cell r="E885">
            <v>42735</v>
          </cell>
          <cell r="F885">
            <v>42736</v>
          </cell>
          <cell r="G885">
            <v>42977</v>
          </cell>
          <cell r="H885">
            <v>43100</v>
          </cell>
          <cell r="I885">
            <v>3.8</v>
          </cell>
          <cell r="J885">
            <v>3.75</v>
          </cell>
          <cell r="K885" t="str">
            <v>是</v>
          </cell>
          <cell r="L885">
            <v>3</v>
          </cell>
          <cell r="M885">
            <v>5</v>
          </cell>
          <cell r="S885">
            <v>5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J885">
            <v>0</v>
          </cell>
          <cell r="AK885">
            <v>0</v>
          </cell>
          <cell r="AL885">
            <v>5</v>
          </cell>
          <cell r="AM885">
            <v>5</v>
          </cell>
          <cell r="AN885">
            <v>0</v>
          </cell>
        </row>
        <row r="886">
          <cell r="A886" t="str">
            <v>禤嘉铭</v>
          </cell>
          <cell r="B886" t="str">
            <v>营业中心/北片区</v>
          </cell>
          <cell r="C886">
            <v>42135</v>
          </cell>
          <cell r="D886">
            <v>42135</v>
          </cell>
          <cell r="E886">
            <v>42735</v>
          </cell>
          <cell r="F886">
            <v>42736</v>
          </cell>
          <cell r="G886">
            <v>42977</v>
          </cell>
          <cell r="H886">
            <v>43100</v>
          </cell>
          <cell r="I886">
            <v>3.1</v>
          </cell>
          <cell r="J886">
            <v>3.07</v>
          </cell>
          <cell r="K886" t="str">
            <v>是</v>
          </cell>
          <cell r="L886">
            <v>2</v>
          </cell>
          <cell r="M886">
            <v>5</v>
          </cell>
          <cell r="S886">
            <v>5</v>
          </cell>
          <cell r="T886">
            <v>0</v>
          </cell>
          <cell r="U886">
            <v>3.2</v>
          </cell>
          <cell r="V886">
            <v>-4.8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3</v>
          </cell>
          <cell r="AB886">
            <v>0</v>
          </cell>
          <cell r="AC886">
            <v>5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J886">
            <v>8</v>
          </cell>
          <cell r="AK886">
            <v>0</v>
          </cell>
          <cell r="AL886">
            <v>0.20000000000000018</v>
          </cell>
          <cell r="AM886">
            <v>0.2</v>
          </cell>
          <cell r="AN886">
            <v>0</v>
          </cell>
        </row>
        <row r="887">
          <cell r="A887" t="str">
            <v>梁才利</v>
          </cell>
          <cell r="B887" t="str">
            <v>营业中心/北片区</v>
          </cell>
          <cell r="C887">
            <v>41640</v>
          </cell>
          <cell r="D887">
            <v>42153</v>
          </cell>
          <cell r="E887">
            <v>42735</v>
          </cell>
          <cell r="F887">
            <v>42736</v>
          </cell>
          <cell r="G887">
            <v>42977</v>
          </cell>
          <cell r="H887">
            <v>43100</v>
          </cell>
          <cell r="I887">
            <v>4.4000000000000004</v>
          </cell>
          <cell r="J887">
            <v>3.02</v>
          </cell>
          <cell r="K887" t="str">
            <v>是</v>
          </cell>
          <cell r="L887">
            <v>3</v>
          </cell>
          <cell r="M887">
            <v>5</v>
          </cell>
          <cell r="S887">
            <v>5</v>
          </cell>
          <cell r="T887">
            <v>0</v>
          </cell>
          <cell r="U887">
            <v>1</v>
          </cell>
          <cell r="V887">
            <v>-5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3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3</v>
          </cell>
          <cell r="AH887">
            <v>0</v>
          </cell>
          <cell r="AJ887">
            <v>6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</row>
        <row r="888">
          <cell r="A888" t="str">
            <v>程民峰</v>
          </cell>
          <cell r="B888" t="str">
            <v>营业中心/北片区</v>
          </cell>
          <cell r="C888">
            <v>40940</v>
          </cell>
          <cell r="D888">
            <v>41806</v>
          </cell>
          <cell r="E888">
            <v>42735</v>
          </cell>
          <cell r="F888">
            <v>42736</v>
          </cell>
          <cell r="G888">
            <v>42977</v>
          </cell>
          <cell r="H888">
            <v>43100</v>
          </cell>
          <cell r="I888">
            <v>6.3</v>
          </cell>
          <cell r="J888">
            <v>3.97</v>
          </cell>
          <cell r="K888" t="str">
            <v>是</v>
          </cell>
          <cell r="L888">
            <v>5</v>
          </cell>
          <cell r="M888">
            <v>5</v>
          </cell>
          <cell r="S888">
            <v>5</v>
          </cell>
          <cell r="T888">
            <v>0</v>
          </cell>
          <cell r="U888">
            <v>5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5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J888">
            <v>5</v>
          </cell>
          <cell r="AK888">
            <v>0</v>
          </cell>
          <cell r="AL888">
            <v>5</v>
          </cell>
          <cell r="AM888">
            <v>5</v>
          </cell>
          <cell r="AN888">
            <v>0</v>
          </cell>
        </row>
        <row r="889">
          <cell r="A889" t="str">
            <v>蓝昭英</v>
          </cell>
          <cell r="B889" t="str">
            <v>小榄移网销售公司</v>
          </cell>
          <cell r="C889">
            <v>37968</v>
          </cell>
          <cell r="D889">
            <v>37968</v>
          </cell>
          <cell r="E889">
            <v>42735</v>
          </cell>
          <cell r="F889">
            <v>42736</v>
          </cell>
          <cell r="G889">
            <v>42977</v>
          </cell>
          <cell r="H889">
            <v>43100</v>
          </cell>
          <cell r="I889">
            <v>14.5</v>
          </cell>
          <cell r="J889">
            <v>14.49</v>
          </cell>
          <cell r="K889" t="str">
            <v>是</v>
          </cell>
          <cell r="L889">
            <v>14</v>
          </cell>
          <cell r="M889">
            <v>10</v>
          </cell>
          <cell r="S889">
            <v>10</v>
          </cell>
          <cell r="T889">
            <v>0</v>
          </cell>
          <cell r="U889">
            <v>10</v>
          </cell>
          <cell r="V889">
            <v>10</v>
          </cell>
          <cell r="W889">
            <v>10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J889">
            <v>0</v>
          </cell>
          <cell r="AK889">
            <v>0</v>
          </cell>
          <cell r="AL889">
            <v>20</v>
          </cell>
          <cell r="AM889">
            <v>10</v>
          </cell>
          <cell r="AN889">
            <v>0</v>
          </cell>
        </row>
        <row r="890">
          <cell r="A890" t="str">
            <v>钟水妹</v>
          </cell>
          <cell r="B890" t="str">
            <v>人力资源部</v>
          </cell>
          <cell r="C890">
            <v>40833</v>
          </cell>
          <cell r="D890">
            <v>40833</v>
          </cell>
          <cell r="E890">
            <v>42735</v>
          </cell>
          <cell r="F890">
            <v>42736</v>
          </cell>
          <cell r="G890">
            <v>42977</v>
          </cell>
          <cell r="H890">
            <v>43100</v>
          </cell>
          <cell r="I890">
            <v>6.6</v>
          </cell>
          <cell r="J890">
            <v>6.64</v>
          </cell>
          <cell r="K890" t="str">
            <v>是</v>
          </cell>
          <cell r="L890">
            <v>6</v>
          </cell>
          <cell r="M890">
            <v>5</v>
          </cell>
          <cell r="S890">
            <v>5</v>
          </cell>
          <cell r="T890">
            <v>0</v>
          </cell>
          <cell r="U890">
            <v>5</v>
          </cell>
          <cell r="V890">
            <v>1</v>
          </cell>
          <cell r="W890">
            <v>1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4</v>
          </cell>
          <cell r="AF890">
            <v>0</v>
          </cell>
          <cell r="AG890">
            <v>0</v>
          </cell>
          <cell r="AH890">
            <v>0</v>
          </cell>
          <cell r="AJ890">
            <v>4</v>
          </cell>
          <cell r="AK890">
            <v>0</v>
          </cell>
          <cell r="AL890">
            <v>6</v>
          </cell>
          <cell r="AM890">
            <v>5</v>
          </cell>
          <cell r="AN890">
            <v>0</v>
          </cell>
        </row>
        <row r="891">
          <cell r="A891" t="str">
            <v>高健祥</v>
          </cell>
          <cell r="B891" t="str">
            <v>小榄分公司</v>
          </cell>
          <cell r="C891">
            <v>42093</v>
          </cell>
          <cell r="D891">
            <v>42093</v>
          </cell>
          <cell r="E891">
            <v>42735</v>
          </cell>
          <cell r="F891">
            <v>42736</v>
          </cell>
          <cell r="G891">
            <v>42977</v>
          </cell>
          <cell r="H891">
            <v>43100</v>
          </cell>
          <cell r="I891">
            <v>3.2</v>
          </cell>
          <cell r="J891">
            <v>3.19</v>
          </cell>
          <cell r="K891" t="str">
            <v>是</v>
          </cell>
          <cell r="L891">
            <v>2</v>
          </cell>
          <cell r="M891">
            <v>5</v>
          </cell>
          <cell r="S891">
            <v>5</v>
          </cell>
          <cell r="T891">
            <v>0</v>
          </cell>
          <cell r="U891">
            <v>2.8</v>
          </cell>
          <cell r="V891">
            <v>2.8</v>
          </cell>
          <cell r="W891">
            <v>2.8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J891">
            <v>0</v>
          </cell>
          <cell r="AK891">
            <v>0</v>
          </cell>
          <cell r="AL891">
            <v>7.8</v>
          </cell>
          <cell r="AM891">
            <v>5</v>
          </cell>
          <cell r="AN891">
            <v>0</v>
          </cell>
        </row>
        <row r="892">
          <cell r="A892" t="str">
            <v>吴民安</v>
          </cell>
          <cell r="B892" t="str">
            <v>小榄移网销售公司</v>
          </cell>
          <cell r="C892">
            <v>42339</v>
          </cell>
          <cell r="D892">
            <v>42339</v>
          </cell>
          <cell r="E892">
            <v>42735</v>
          </cell>
          <cell r="F892">
            <v>42736</v>
          </cell>
          <cell r="G892">
            <v>42977</v>
          </cell>
          <cell r="H892">
            <v>43100</v>
          </cell>
          <cell r="I892">
            <v>2.5</v>
          </cell>
          <cell r="J892">
            <v>2.5099999999999998</v>
          </cell>
          <cell r="K892" t="str">
            <v>是</v>
          </cell>
          <cell r="L892">
            <v>2</v>
          </cell>
          <cell r="M892">
            <v>5</v>
          </cell>
          <cell r="S892">
            <v>5</v>
          </cell>
          <cell r="T892">
            <v>0</v>
          </cell>
          <cell r="U892">
            <v>0.4</v>
          </cell>
          <cell r="V892">
            <v>0.4</v>
          </cell>
          <cell r="W892">
            <v>0.4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J892">
            <v>0</v>
          </cell>
          <cell r="AK892">
            <v>0</v>
          </cell>
          <cell r="AL892">
            <v>5.4</v>
          </cell>
          <cell r="AM892">
            <v>5</v>
          </cell>
          <cell r="AN892">
            <v>0</v>
          </cell>
        </row>
        <row r="893">
          <cell r="A893" t="str">
            <v>周荣强</v>
          </cell>
          <cell r="B893" t="str">
            <v>古镇移网销售公司</v>
          </cell>
          <cell r="C893">
            <v>42258</v>
          </cell>
          <cell r="D893">
            <v>42258</v>
          </cell>
          <cell r="E893">
            <v>42735</v>
          </cell>
          <cell r="F893">
            <v>42736</v>
          </cell>
          <cell r="G893">
            <v>42977</v>
          </cell>
          <cell r="H893">
            <v>43100</v>
          </cell>
          <cell r="I893">
            <v>2.7</v>
          </cell>
          <cell r="J893">
            <v>2.73</v>
          </cell>
          <cell r="K893" t="str">
            <v>是</v>
          </cell>
          <cell r="L893">
            <v>2</v>
          </cell>
          <cell r="M893">
            <v>5</v>
          </cell>
          <cell r="S893">
            <v>5</v>
          </cell>
          <cell r="T893">
            <v>0</v>
          </cell>
          <cell r="U893">
            <v>1.5</v>
          </cell>
          <cell r="V893">
            <v>-0.5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2</v>
          </cell>
          <cell r="AG893">
            <v>0</v>
          </cell>
          <cell r="AH893">
            <v>0</v>
          </cell>
          <cell r="AJ893">
            <v>2</v>
          </cell>
          <cell r="AK893">
            <v>0</v>
          </cell>
          <cell r="AL893">
            <v>4.5</v>
          </cell>
          <cell r="AM893">
            <v>4.5</v>
          </cell>
          <cell r="AN893">
            <v>0</v>
          </cell>
        </row>
        <row r="894">
          <cell r="A894" t="str">
            <v>任清华</v>
          </cell>
          <cell r="B894" t="str">
            <v>小榄移网销售公司</v>
          </cell>
          <cell r="C894">
            <v>42322</v>
          </cell>
          <cell r="D894">
            <v>42322</v>
          </cell>
          <cell r="E894">
            <v>42735</v>
          </cell>
          <cell r="F894">
            <v>42736</v>
          </cell>
          <cell r="G894">
            <v>42977</v>
          </cell>
          <cell r="H894">
            <v>43100</v>
          </cell>
          <cell r="I894">
            <v>2.6</v>
          </cell>
          <cell r="J894">
            <v>2.56</v>
          </cell>
          <cell r="K894" t="str">
            <v>是</v>
          </cell>
          <cell r="L894">
            <v>2</v>
          </cell>
          <cell r="M894">
            <v>5</v>
          </cell>
          <cell r="S894">
            <v>5</v>
          </cell>
          <cell r="T894">
            <v>0</v>
          </cell>
          <cell r="U894">
            <v>0.6</v>
          </cell>
          <cell r="V894">
            <v>0.6</v>
          </cell>
          <cell r="W894">
            <v>0.6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J894">
            <v>0</v>
          </cell>
          <cell r="AK894">
            <v>0</v>
          </cell>
          <cell r="AL894">
            <v>5.6</v>
          </cell>
          <cell r="AM894">
            <v>5</v>
          </cell>
          <cell r="AN894">
            <v>0</v>
          </cell>
        </row>
        <row r="895">
          <cell r="A895" t="str">
            <v>邓健欣</v>
          </cell>
          <cell r="B895" t="str">
            <v>营业中心/北片区</v>
          </cell>
          <cell r="C895">
            <v>42152</v>
          </cell>
          <cell r="D895">
            <v>42152</v>
          </cell>
          <cell r="E895">
            <v>42735</v>
          </cell>
          <cell r="F895">
            <v>42736</v>
          </cell>
          <cell r="G895">
            <v>42977</v>
          </cell>
          <cell r="H895">
            <v>43100</v>
          </cell>
          <cell r="I895">
            <v>3</v>
          </cell>
          <cell r="J895">
            <v>3.02</v>
          </cell>
          <cell r="K895" t="str">
            <v>是</v>
          </cell>
          <cell r="L895">
            <v>2</v>
          </cell>
          <cell r="M895">
            <v>5</v>
          </cell>
          <cell r="S895">
            <v>5</v>
          </cell>
          <cell r="T895">
            <v>0</v>
          </cell>
          <cell r="U895">
            <v>3</v>
          </cell>
          <cell r="V895">
            <v>1</v>
          </cell>
          <cell r="W895">
            <v>1</v>
          </cell>
          <cell r="X895">
            <v>0</v>
          </cell>
          <cell r="Y895">
            <v>0</v>
          </cell>
          <cell r="Z895">
            <v>0</v>
          </cell>
          <cell r="AA895">
            <v>1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1</v>
          </cell>
          <cell r="AH895">
            <v>0</v>
          </cell>
          <cell r="AJ895">
            <v>2</v>
          </cell>
          <cell r="AK895">
            <v>0</v>
          </cell>
          <cell r="AL895">
            <v>6</v>
          </cell>
          <cell r="AM895">
            <v>5</v>
          </cell>
          <cell r="AN895">
            <v>0</v>
          </cell>
        </row>
        <row r="896">
          <cell r="A896" t="str">
            <v>甘丽雯</v>
          </cell>
          <cell r="B896" t="str">
            <v>营业中心/北片区</v>
          </cell>
          <cell r="C896">
            <v>41579</v>
          </cell>
          <cell r="D896">
            <v>41808</v>
          </cell>
          <cell r="E896">
            <v>42735</v>
          </cell>
          <cell r="F896">
            <v>42736</v>
          </cell>
          <cell r="G896">
            <v>42977</v>
          </cell>
          <cell r="H896">
            <v>43100</v>
          </cell>
          <cell r="I896">
            <v>4.5999999999999996</v>
          </cell>
          <cell r="J896">
            <v>3.97</v>
          </cell>
          <cell r="K896" t="str">
            <v>是</v>
          </cell>
          <cell r="L896">
            <v>4</v>
          </cell>
          <cell r="M896">
            <v>5</v>
          </cell>
          <cell r="S896">
            <v>5</v>
          </cell>
          <cell r="T896">
            <v>0</v>
          </cell>
          <cell r="U896">
            <v>5</v>
          </cell>
          <cell r="V896">
            <v>5</v>
          </cell>
          <cell r="W896">
            <v>5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J896">
            <v>0</v>
          </cell>
          <cell r="AK896">
            <v>0</v>
          </cell>
          <cell r="AL896">
            <v>10</v>
          </cell>
          <cell r="AM896">
            <v>5</v>
          </cell>
          <cell r="AN896">
            <v>0</v>
          </cell>
        </row>
        <row r="897">
          <cell r="A897" t="str">
            <v>梁永鸿</v>
          </cell>
          <cell r="B897" t="str">
            <v>营业中心/北片区</v>
          </cell>
          <cell r="C897">
            <v>42252</v>
          </cell>
          <cell r="D897">
            <v>42252</v>
          </cell>
          <cell r="E897">
            <v>42735</v>
          </cell>
          <cell r="F897">
            <v>42736</v>
          </cell>
          <cell r="G897">
            <v>42977</v>
          </cell>
          <cell r="H897">
            <v>43100</v>
          </cell>
          <cell r="I897">
            <v>2.8</v>
          </cell>
          <cell r="J897">
            <v>2.75</v>
          </cell>
          <cell r="K897" t="str">
            <v>是</v>
          </cell>
          <cell r="L897">
            <v>2</v>
          </cell>
          <cell r="M897">
            <v>5</v>
          </cell>
          <cell r="S897">
            <v>5</v>
          </cell>
          <cell r="T897">
            <v>0</v>
          </cell>
          <cell r="U897">
            <v>1.6</v>
          </cell>
          <cell r="V897">
            <v>1.6</v>
          </cell>
          <cell r="W897">
            <v>1.6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J897">
            <v>0</v>
          </cell>
          <cell r="AK897">
            <v>0</v>
          </cell>
          <cell r="AL897">
            <v>6.6</v>
          </cell>
          <cell r="AM897">
            <v>5</v>
          </cell>
          <cell r="AN897">
            <v>0</v>
          </cell>
        </row>
        <row r="898">
          <cell r="A898" t="str">
            <v>余芬</v>
          </cell>
          <cell r="B898" t="str">
            <v>营业中心/北片区</v>
          </cell>
          <cell r="C898">
            <v>41061</v>
          </cell>
          <cell r="D898">
            <v>41085</v>
          </cell>
          <cell r="E898">
            <v>42735</v>
          </cell>
          <cell r="F898">
            <v>42736</v>
          </cell>
          <cell r="G898">
            <v>42977</v>
          </cell>
          <cell r="H898">
            <v>43100</v>
          </cell>
          <cell r="I898">
            <v>6</v>
          </cell>
          <cell r="J898">
            <v>5.95</v>
          </cell>
          <cell r="K898" t="str">
            <v>是</v>
          </cell>
          <cell r="L898">
            <v>5</v>
          </cell>
          <cell r="M898">
            <v>5</v>
          </cell>
          <cell r="S898">
            <v>5</v>
          </cell>
          <cell r="T898">
            <v>0</v>
          </cell>
          <cell r="U898">
            <v>5</v>
          </cell>
          <cell r="V898">
            <v>-1</v>
          </cell>
          <cell r="W898">
            <v>0</v>
          </cell>
          <cell r="X898">
            <v>4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2</v>
          </cell>
          <cell r="AF898">
            <v>0</v>
          </cell>
          <cell r="AG898">
            <v>0</v>
          </cell>
          <cell r="AH898">
            <v>0</v>
          </cell>
          <cell r="AJ898">
            <v>6</v>
          </cell>
          <cell r="AK898">
            <v>0</v>
          </cell>
          <cell r="AL898">
            <v>4</v>
          </cell>
          <cell r="AM898">
            <v>4</v>
          </cell>
          <cell r="AN898">
            <v>0</v>
          </cell>
        </row>
        <row r="899">
          <cell r="A899" t="str">
            <v>程桂文</v>
          </cell>
          <cell r="B899" t="str">
            <v>营业中心/北片区</v>
          </cell>
          <cell r="C899">
            <v>42317</v>
          </cell>
          <cell r="D899">
            <v>42317</v>
          </cell>
          <cell r="E899">
            <v>42735</v>
          </cell>
          <cell r="F899">
            <v>42736</v>
          </cell>
          <cell r="G899">
            <v>42977</v>
          </cell>
          <cell r="H899">
            <v>43100</v>
          </cell>
          <cell r="I899">
            <v>2.6</v>
          </cell>
          <cell r="J899">
            <v>2.57</v>
          </cell>
          <cell r="K899" t="str">
            <v>是</v>
          </cell>
          <cell r="L899">
            <v>2</v>
          </cell>
          <cell r="M899">
            <v>5</v>
          </cell>
          <cell r="S899">
            <v>5</v>
          </cell>
          <cell r="T899">
            <v>0</v>
          </cell>
          <cell r="U899">
            <v>0.7</v>
          </cell>
          <cell r="V899">
            <v>0.7</v>
          </cell>
          <cell r="W899">
            <v>0.7</v>
          </cell>
          <cell r="X899">
            <v>0</v>
          </cell>
          <cell r="Y899">
            <v>0</v>
          </cell>
          <cell r="Z899">
            <v>0</v>
          </cell>
          <cell r="AA899" t="str">
            <v>-</v>
          </cell>
          <cell r="AB899" t="str">
            <v>-</v>
          </cell>
          <cell r="AC899" t="str">
            <v>-</v>
          </cell>
          <cell r="AD899" t="str">
            <v>-</v>
          </cell>
          <cell r="AE899" t="str">
            <v>-</v>
          </cell>
          <cell r="AF899" t="str">
            <v>-</v>
          </cell>
          <cell r="AG899">
            <v>0</v>
          </cell>
          <cell r="AH899">
            <v>0</v>
          </cell>
          <cell r="AJ899">
            <v>0</v>
          </cell>
          <cell r="AK899">
            <v>0</v>
          </cell>
          <cell r="AL899">
            <v>5.7</v>
          </cell>
          <cell r="AM899">
            <v>5</v>
          </cell>
          <cell r="AN899">
            <v>0</v>
          </cell>
        </row>
        <row r="900">
          <cell r="A900" t="str">
            <v>麦伟涛</v>
          </cell>
          <cell r="B900" t="str">
            <v>小榄分公司</v>
          </cell>
          <cell r="C900">
            <v>42424</v>
          </cell>
          <cell r="D900">
            <v>42424</v>
          </cell>
          <cell r="E900">
            <v>42735</v>
          </cell>
          <cell r="F900">
            <v>42736</v>
          </cell>
          <cell r="G900">
            <v>42977</v>
          </cell>
          <cell r="H900">
            <v>43100</v>
          </cell>
          <cell r="I900">
            <v>2.2999999999999998</v>
          </cell>
          <cell r="J900">
            <v>2.2799999999999998</v>
          </cell>
          <cell r="K900" t="str">
            <v>是</v>
          </cell>
          <cell r="L900">
            <v>1</v>
          </cell>
          <cell r="M900">
            <v>5</v>
          </cell>
          <cell r="N900">
            <v>54</v>
          </cell>
          <cell r="O900">
            <v>0</v>
          </cell>
          <cell r="P900">
            <v>42790</v>
          </cell>
          <cell r="Q900">
            <v>310</v>
          </cell>
          <cell r="R900">
            <v>4.25</v>
          </cell>
          <cell r="S900">
            <v>4.25</v>
          </cell>
          <cell r="T900">
            <v>0</v>
          </cell>
          <cell r="U900">
            <v>0</v>
          </cell>
          <cell r="V900">
            <v>-1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1</v>
          </cell>
          <cell r="AG900">
            <v>0</v>
          </cell>
          <cell r="AH900">
            <v>1</v>
          </cell>
          <cell r="AJ900">
            <v>1</v>
          </cell>
          <cell r="AK900">
            <v>1</v>
          </cell>
          <cell r="AL900">
            <v>3.25</v>
          </cell>
          <cell r="AM900">
            <v>2.2999999999999998</v>
          </cell>
          <cell r="AN900">
            <v>0</v>
          </cell>
        </row>
        <row r="901">
          <cell r="A901" t="str">
            <v>吴晓华</v>
          </cell>
          <cell r="B901" t="str">
            <v>东凤阜沙移网销售公司</v>
          </cell>
          <cell r="C901">
            <v>40148</v>
          </cell>
          <cell r="D901">
            <v>41806</v>
          </cell>
          <cell r="E901">
            <v>42735</v>
          </cell>
          <cell r="F901">
            <v>42736</v>
          </cell>
          <cell r="G901">
            <v>42977</v>
          </cell>
          <cell r="H901">
            <v>43100</v>
          </cell>
          <cell r="I901">
            <v>8.5</v>
          </cell>
          <cell r="J901">
            <v>3.97</v>
          </cell>
          <cell r="K901" t="str">
            <v>是</v>
          </cell>
          <cell r="L901">
            <v>8</v>
          </cell>
          <cell r="M901">
            <v>5</v>
          </cell>
          <cell r="S901">
            <v>5</v>
          </cell>
          <cell r="T901">
            <v>0</v>
          </cell>
          <cell r="U901">
            <v>5</v>
          </cell>
          <cell r="V901">
            <v>1</v>
          </cell>
          <cell r="W901">
            <v>1</v>
          </cell>
          <cell r="X901">
            <v>1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3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J901">
            <v>4</v>
          </cell>
          <cell r="AK901">
            <v>0</v>
          </cell>
          <cell r="AL901">
            <v>6</v>
          </cell>
          <cell r="AM901">
            <v>5</v>
          </cell>
          <cell r="AN901">
            <v>0</v>
          </cell>
        </row>
        <row r="902">
          <cell r="A902" t="str">
            <v>李嘉奇</v>
          </cell>
          <cell r="B902" t="str">
            <v>信息化服务中心</v>
          </cell>
          <cell r="C902">
            <v>42111</v>
          </cell>
          <cell r="D902">
            <v>42111</v>
          </cell>
          <cell r="E902">
            <v>42735</v>
          </cell>
          <cell r="F902">
            <v>42736</v>
          </cell>
          <cell r="G902">
            <v>42977</v>
          </cell>
          <cell r="H902">
            <v>43100</v>
          </cell>
          <cell r="I902">
            <v>3.1</v>
          </cell>
          <cell r="J902">
            <v>3.14</v>
          </cell>
          <cell r="K902" t="str">
            <v>是</v>
          </cell>
          <cell r="L902">
            <v>2</v>
          </cell>
          <cell r="M902">
            <v>5</v>
          </cell>
          <cell r="S902">
            <v>5</v>
          </cell>
          <cell r="T902">
            <v>0</v>
          </cell>
          <cell r="U902">
            <v>0.5</v>
          </cell>
          <cell r="V902">
            <v>-3.5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1</v>
          </cell>
          <cell r="AE902">
            <v>0</v>
          </cell>
          <cell r="AF902">
            <v>3</v>
          </cell>
          <cell r="AG902">
            <v>0</v>
          </cell>
          <cell r="AH902">
            <v>0</v>
          </cell>
          <cell r="AJ902">
            <v>4</v>
          </cell>
          <cell r="AK902">
            <v>0</v>
          </cell>
          <cell r="AL902">
            <v>1.5</v>
          </cell>
          <cell r="AM902">
            <v>1.5</v>
          </cell>
          <cell r="AN902">
            <v>0</v>
          </cell>
        </row>
        <row r="903">
          <cell r="A903" t="str">
            <v>黄文锶</v>
          </cell>
          <cell r="B903" t="str">
            <v>信息化服务中心</v>
          </cell>
          <cell r="C903">
            <v>42460</v>
          </cell>
          <cell r="D903">
            <v>42460</v>
          </cell>
          <cell r="E903">
            <v>42735</v>
          </cell>
          <cell r="F903">
            <v>42736</v>
          </cell>
          <cell r="G903">
            <v>42977</v>
          </cell>
          <cell r="H903">
            <v>43100</v>
          </cell>
          <cell r="I903">
            <v>2.2000000000000002</v>
          </cell>
          <cell r="J903">
            <v>2.1800000000000002</v>
          </cell>
          <cell r="K903" t="str">
            <v>是</v>
          </cell>
          <cell r="L903">
            <v>1</v>
          </cell>
          <cell r="M903">
            <v>5</v>
          </cell>
          <cell r="N903">
            <v>89</v>
          </cell>
          <cell r="O903">
            <v>0</v>
          </cell>
          <cell r="P903">
            <v>42825</v>
          </cell>
          <cell r="Q903">
            <v>275</v>
          </cell>
          <cell r="R903">
            <v>3.77</v>
          </cell>
          <cell r="S903">
            <v>3.77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J903">
            <v>0</v>
          </cell>
          <cell r="AK903">
            <v>0</v>
          </cell>
          <cell r="AL903">
            <v>3.77</v>
          </cell>
          <cell r="AM903">
            <v>3.8</v>
          </cell>
          <cell r="AN903">
            <v>0</v>
          </cell>
        </row>
        <row r="904">
          <cell r="A904" t="str">
            <v>陈尚娜</v>
          </cell>
          <cell r="B904" t="str">
            <v>销售部</v>
          </cell>
          <cell r="C904">
            <v>36281</v>
          </cell>
          <cell r="D904">
            <v>42346</v>
          </cell>
          <cell r="E904">
            <v>42735</v>
          </cell>
          <cell r="F904">
            <v>42736</v>
          </cell>
          <cell r="G904">
            <v>42977</v>
          </cell>
          <cell r="H904">
            <v>43100</v>
          </cell>
          <cell r="I904">
            <v>19.100000000000001</v>
          </cell>
          <cell r="J904">
            <v>2.4900000000000002</v>
          </cell>
          <cell r="K904" t="str">
            <v>是</v>
          </cell>
          <cell r="L904">
            <v>18</v>
          </cell>
          <cell r="M904">
            <v>10</v>
          </cell>
          <cell r="S904">
            <v>10</v>
          </cell>
          <cell r="T904">
            <v>0</v>
          </cell>
          <cell r="U904">
            <v>0.6</v>
          </cell>
          <cell r="V904">
            <v>-10.4</v>
          </cell>
          <cell r="W904">
            <v>0</v>
          </cell>
          <cell r="X904">
            <v>2</v>
          </cell>
          <cell r="Y904">
            <v>1</v>
          </cell>
          <cell r="Z904">
            <v>0</v>
          </cell>
          <cell r="AA904">
            <v>0</v>
          </cell>
          <cell r="AB904">
            <v>0</v>
          </cell>
          <cell r="AC904">
            <v>5</v>
          </cell>
          <cell r="AD904">
            <v>0</v>
          </cell>
          <cell r="AE904">
            <v>0</v>
          </cell>
          <cell r="AF904">
            <v>3</v>
          </cell>
          <cell r="AG904">
            <v>0</v>
          </cell>
          <cell r="AH904">
            <v>0</v>
          </cell>
          <cell r="AJ904">
            <v>11</v>
          </cell>
          <cell r="AK904">
            <v>0</v>
          </cell>
          <cell r="AL904">
            <v>-0.40000000000000036</v>
          </cell>
          <cell r="AM904">
            <v>-0.4</v>
          </cell>
          <cell r="AN904">
            <v>0</v>
          </cell>
        </row>
        <row r="905">
          <cell r="A905" t="str">
            <v>梁华康</v>
          </cell>
          <cell r="B905" t="str">
            <v>销售部</v>
          </cell>
          <cell r="C905">
            <v>42331</v>
          </cell>
          <cell r="D905">
            <v>42331</v>
          </cell>
          <cell r="E905">
            <v>42735</v>
          </cell>
          <cell r="F905">
            <v>42736</v>
          </cell>
          <cell r="G905">
            <v>42977</v>
          </cell>
          <cell r="H905">
            <v>43100</v>
          </cell>
          <cell r="I905">
            <v>2.5</v>
          </cell>
          <cell r="J905">
            <v>2.5299999999999998</v>
          </cell>
          <cell r="K905" t="str">
            <v>是</v>
          </cell>
          <cell r="L905">
            <v>2</v>
          </cell>
          <cell r="M905">
            <v>5</v>
          </cell>
          <cell r="S905">
            <v>5</v>
          </cell>
          <cell r="T905">
            <v>0</v>
          </cell>
          <cell r="U905">
            <v>0.5</v>
          </cell>
          <cell r="V905">
            <v>0.5</v>
          </cell>
          <cell r="W905">
            <v>0.5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J905">
            <v>0</v>
          </cell>
          <cell r="AK905">
            <v>0</v>
          </cell>
          <cell r="AL905">
            <v>5.5</v>
          </cell>
          <cell r="AM905">
            <v>5</v>
          </cell>
          <cell r="AN905">
            <v>0</v>
          </cell>
        </row>
        <row r="906">
          <cell r="A906" t="str">
            <v>冯靖炫</v>
          </cell>
          <cell r="B906" t="str">
            <v>销售部</v>
          </cell>
          <cell r="C906">
            <v>42319</v>
          </cell>
          <cell r="D906">
            <v>42319</v>
          </cell>
          <cell r="E906">
            <v>42735</v>
          </cell>
          <cell r="F906">
            <v>42736</v>
          </cell>
          <cell r="G906">
            <v>42977</v>
          </cell>
          <cell r="H906">
            <v>43100</v>
          </cell>
          <cell r="I906">
            <v>2.6</v>
          </cell>
          <cell r="J906">
            <v>2.57</v>
          </cell>
          <cell r="K906" t="str">
            <v>是</v>
          </cell>
          <cell r="L906">
            <v>2</v>
          </cell>
          <cell r="M906">
            <v>5</v>
          </cell>
          <cell r="S906">
            <v>5</v>
          </cell>
          <cell r="T906">
            <v>0</v>
          </cell>
          <cell r="U906">
            <v>0.7</v>
          </cell>
          <cell r="V906">
            <v>-3.3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4</v>
          </cell>
          <cell r="AC906" t="str">
            <v>-</v>
          </cell>
          <cell r="AD906" t="str">
            <v>-</v>
          </cell>
          <cell r="AE906" t="str">
            <v>-</v>
          </cell>
          <cell r="AF906" t="str">
            <v>-</v>
          </cell>
          <cell r="AG906">
            <v>0</v>
          </cell>
          <cell r="AH906">
            <v>0</v>
          </cell>
          <cell r="AJ906">
            <v>4</v>
          </cell>
          <cell r="AK906">
            <v>0</v>
          </cell>
          <cell r="AL906">
            <v>1.7000000000000002</v>
          </cell>
          <cell r="AM906">
            <v>1.7</v>
          </cell>
          <cell r="AN906">
            <v>0</v>
          </cell>
        </row>
        <row r="907">
          <cell r="A907" t="str">
            <v>汤跃</v>
          </cell>
          <cell r="B907" t="str">
            <v>销售部</v>
          </cell>
          <cell r="C907">
            <v>42186</v>
          </cell>
          <cell r="D907">
            <v>42186</v>
          </cell>
          <cell r="E907">
            <v>42735</v>
          </cell>
          <cell r="F907">
            <v>42736</v>
          </cell>
          <cell r="G907">
            <v>42977</v>
          </cell>
          <cell r="H907">
            <v>43100</v>
          </cell>
          <cell r="I907">
            <v>2.9</v>
          </cell>
          <cell r="J907">
            <v>2.93</v>
          </cell>
          <cell r="K907" t="str">
            <v>是</v>
          </cell>
          <cell r="L907">
            <v>2</v>
          </cell>
          <cell r="M907">
            <v>5</v>
          </cell>
          <cell r="S907">
            <v>5</v>
          </cell>
          <cell r="T907">
            <v>0</v>
          </cell>
          <cell r="U907">
            <v>2.5</v>
          </cell>
          <cell r="V907">
            <v>-2.5</v>
          </cell>
          <cell r="W907">
            <v>0</v>
          </cell>
          <cell r="X907">
            <v>3</v>
          </cell>
          <cell r="Y907">
            <v>2</v>
          </cell>
          <cell r="Z907" t="str">
            <v>-</v>
          </cell>
          <cell r="AA907" t="str">
            <v>-</v>
          </cell>
          <cell r="AB907" t="str">
            <v>-</v>
          </cell>
          <cell r="AC907" t="str">
            <v>-</v>
          </cell>
          <cell r="AD907" t="str">
            <v>-</v>
          </cell>
          <cell r="AE907" t="str">
            <v>-</v>
          </cell>
          <cell r="AF907" t="str">
            <v>-</v>
          </cell>
          <cell r="AG907">
            <v>0</v>
          </cell>
          <cell r="AH907">
            <v>0</v>
          </cell>
          <cell r="AJ907">
            <v>5</v>
          </cell>
          <cell r="AK907">
            <v>0</v>
          </cell>
          <cell r="AL907">
            <v>2.5</v>
          </cell>
          <cell r="AM907">
            <v>2.5</v>
          </cell>
          <cell r="AN907">
            <v>0</v>
          </cell>
        </row>
        <row r="908">
          <cell r="A908" t="str">
            <v>杨衍生</v>
          </cell>
          <cell r="B908" t="str">
            <v>营业中心</v>
          </cell>
          <cell r="C908">
            <v>39569</v>
          </cell>
          <cell r="D908">
            <v>39569</v>
          </cell>
          <cell r="E908">
            <v>42735</v>
          </cell>
          <cell r="F908">
            <v>42736</v>
          </cell>
          <cell r="G908">
            <v>42977</v>
          </cell>
          <cell r="H908">
            <v>43100</v>
          </cell>
          <cell r="I908">
            <v>10.1</v>
          </cell>
          <cell r="J908">
            <v>10.1</v>
          </cell>
          <cell r="K908" t="str">
            <v>是</v>
          </cell>
          <cell r="L908">
            <v>9</v>
          </cell>
          <cell r="M908">
            <v>5</v>
          </cell>
          <cell r="S908">
            <v>5</v>
          </cell>
          <cell r="T908">
            <v>1</v>
          </cell>
          <cell r="U908">
            <v>4</v>
          </cell>
          <cell r="V908">
            <v>-5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4</v>
          </cell>
          <cell r="AD908">
            <v>5</v>
          </cell>
          <cell r="AE908" t="str">
            <v>-</v>
          </cell>
          <cell r="AF908" t="str">
            <v>-</v>
          </cell>
          <cell r="AG908">
            <v>0</v>
          </cell>
          <cell r="AH908">
            <v>0</v>
          </cell>
          <cell r="AJ908">
            <v>9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</row>
        <row r="909">
          <cell r="A909" t="str">
            <v>何仙</v>
          </cell>
          <cell r="B909" t="str">
            <v>营业中心/北片区</v>
          </cell>
          <cell r="C909">
            <v>41109</v>
          </cell>
          <cell r="D909">
            <v>41109</v>
          </cell>
          <cell r="E909">
            <v>42735</v>
          </cell>
          <cell r="F909">
            <v>42736</v>
          </cell>
          <cell r="G909">
            <v>42977</v>
          </cell>
          <cell r="H909">
            <v>43100</v>
          </cell>
          <cell r="I909">
            <v>5.9</v>
          </cell>
          <cell r="J909">
            <v>5.88</v>
          </cell>
          <cell r="K909" t="str">
            <v>是</v>
          </cell>
          <cell r="L909">
            <v>5</v>
          </cell>
          <cell r="M909">
            <v>5</v>
          </cell>
          <cell r="S909">
            <v>5</v>
          </cell>
          <cell r="T909">
            <v>0</v>
          </cell>
          <cell r="U909">
            <v>5</v>
          </cell>
          <cell r="V909">
            <v>1</v>
          </cell>
          <cell r="W909">
            <v>1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4</v>
          </cell>
          <cell r="AF909">
            <v>0</v>
          </cell>
          <cell r="AG909">
            <v>0</v>
          </cell>
          <cell r="AH909">
            <v>0</v>
          </cell>
          <cell r="AJ909">
            <v>4</v>
          </cell>
          <cell r="AK909">
            <v>0</v>
          </cell>
          <cell r="AL909">
            <v>6</v>
          </cell>
          <cell r="AM909">
            <v>5</v>
          </cell>
          <cell r="AN909">
            <v>0</v>
          </cell>
        </row>
        <row r="910">
          <cell r="A910" t="str">
            <v>梅凤庄</v>
          </cell>
          <cell r="B910" t="str">
            <v>三乡分公司</v>
          </cell>
          <cell r="C910">
            <v>35612</v>
          </cell>
          <cell r="D910">
            <v>37073</v>
          </cell>
          <cell r="E910">
            <v>42735</v>
          </cell>
          <cell r="F910">
            <v>42736</v>
          </cell>
          <cell r="G910">
            <v>42977</v>
          </cell>
          <cell r="H910">
            <v>43100</v>
          </cell>
          <cell r="I910">
            <v>20.9</v>
          </cell>
          <cell r="J910">
            <v>16.940000000000001</v>
          </cell>
          <cell r="K910" t="str">
            <v>是</v>
          </cell>
          <cell r="L910">
            <v>20</v>
          </cell>
          <cell r="M910">
            <v>15</v>
          </cell>
          <cell r="N910">
            <v>181</v>
          </cell>
          <cell r="O910">
            <v>4.96</v>
          </cell>
          <cell r="P910">
            <v>42917</v>
          </cell>
          <cell r="Q910">
            <v>183</v>
          </cell>
          <cell r="R910">
            <v>7.52</v>
          </cell>
          <cell r="S910">
            <v>12.48</v>
          </cell>
          <cell r="T910">
            <v>1</v>
          </cell>
          <cell r="U910">
            <v>7</v>
          </cell>
          <cell r="V910">
            <v>-2</v>
          </cell>
          <cell r="W910">
            <v>0</v>
          </cell>
          <cell r="X910">
            <v>1</v>
          </cell>
          <cell r="Y910">
            <v>0</v>
          </cell>
          <cell r="Z910">
            <v>1</v>
          </cell>
          <cell r="AA910">
            <v>0</v>
          </cell>
          <cell r="AB910">
            <v>1</v>
          </cell>
          <cell r="AC910">
            <v>2</v>
          </cell>
          <cell r="AD910">
            <v>2</v>
          </cell>
          <cell r="AE910">
            <v>2</v>
          </cell>
          <cell r="AF910">
            <v>0</v>
          </cell>
          <cell r="AG910">
            <v>0</v>
          </cell>
          <cell r="AH910">
            <v>4</v>
          </cell>
          <cell r="AJ910">
            <v>9</v>
          </cell>
          <cell r="AK910">
            <v>4</v>
          </cell>
          <cell r="AL910">
            <v>10.48</v>
          </cell>
          <cell r="AM910">
            <v>6.5</v>
          </cell>
          <cell r="AN910">
            <v>0</v>
          </cell>
        </row>
        <row r="911">
          <cell r="A911" t="str">
            <v>张权基</v>
          </cell>
          <cell r="B911" t="str">
            <v>家庭互联网中心</v>
          </cell>
          <cell r="C911">
            <v>42187</v>
          </cell>
          <cell r="D911">
            <v>42187</v>
          </cell>
          <cell r="E911">
            <v>42735</v>
          </cell>
          <cell r="F911">
            <v>42736</v>
          </cell>
          <cell r="G911">
            <v>42977</v>
          </cell>
          <cell r="H911">
            <v>43100</v>
          </cell>
          <cell r="I911">
            <v>2.9</v>
          </cell>
          <cell r="J911">
            <v>2.93</v>
          </cell>
          <cell r="K911" t="str">
            <v>是</v>
          </cell>
          <cell r="L911">
            <v>2</v>
          </cell>
          <cell r="M911">
            <v>5</v>
          </cell>
          <cell r="S911">
            <v>5</v>
          </cell>
          <cell r="T911">
            <v>1</v>
          </cell>
          <cell r="U911">
            <v>1.5</v>
          </cell>
          <cell r="V911">
            <v>0.5</v>
          </cell>
          <cell r="W911">
            <v>0.5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1</v>
          </cell>
          <cell r="AG911">
            <v>0</v>
          </cell>
          <cell r="AH911">
            <v>0</v>
          </cell>
          <cell r="AJ911">
            <v>1</v>
          </cell>
          <cell r="AK911">
            <v>0</v>
          </cell>
          <cell r="AL911">
            <v>5.5</v>
          </cell>
          <cell r="AM911">
            <v>5</v>
          </cell>
          <cell r="AN911">
            <v>0</v>
          </cell>
        </row>
        <row r="912">
          <cell r="A912" t="str">
            <v>黄德允</v>
          </cell>
          <cell r="B912" t="str">
            <v>中部家庭互联网营服公司</v>
          </cell>
          <cell r="C912">
            <v>38534</v>
          </cell>
          <cell r="D912">
            <v>39455</v>
          </cell>
          <cell r="E912">
            <v>42735</v>
          </cell>
          <cell r="F912">
            <v>42736</v>
          </cell>
          <cell r="G912">
            <v>42977</v>
          </cell>
          <cell r="H912">
            <v>43100</v>
          </cell>
          <cell r="I912">
            <v>12.9</v>
          </cell>
          <cell r="J912">
            <v>10.41</v>
          </cell>
          <cell r="K912" t="str">
            <v>是</v>
          </cell>
          <cell r="L912">
            <v>12</v>
          </cell>
          <cell r="M912">
            <v>10</v>
          </cell>
          <cell r="S912">
            <v>10</v>
          </cell>
          <cell r="T912">
            <v>0</v>
          </cell>
          <cell r="U912">
            <v>13</v>
          </cell>
          <cell r="V912">
            <v>3</v>
          </cell>
          <cell r="W912">
            <v>3</v>
          </cell>
          <cell r="X912">
            <v>0</v>
          </cell>
          <cell r="Y912">
            <v>0</v>
          </cell>
          <cell r="Z912">
            <v>10</v>
          </cell>
          <cell r="AA912" t="str">
            <v>-</v>
          </cell>
          <cell r="AB912" t="str">
            <v>-</v>
          </cell>
          <cell r="AC912" t="str">
            <v>-</v>
          </cell>
          <cell r="AD912" t="str">
            <v>-</v>
          </cell>
          <cell r="AE912" t="str">
            <v>-</v>
          </cell>
          <cell r="AF912" t="str">
            <v>-</v>
          </cell>
          <cell r="AG912">
            <v>0</v>
          </cell>
          <cell r="AH912">
            <v>0</v>
          </cell>
          <cell r="AJ912">
            <v>10</v>
          </cell>
          <cell r="AK912">
            <v>0</v>
          </cell>
          <cell r="AL912">
            <v>13</v>
          </cell>
          <cell r="AM912">
            <v>10</v>
          </cell>
          <cell r="AN912">
            <v>0</v>
          </cell>
        </row>
        <row r="913">
          <cell r="A913" t="str">
            <v>何兵梅</v>
          </cell>
          <cell r="B913" t="str">
            <v>综合部</v>
          </cell>
          <cell r="C913">
            <v>40391</v>
          </cell>
          <cell r="D913">
            <v>42440</v>
          </cell>
          <cell r="E913">
            <v>42735</v>
          </cell>
          <cell r="F913">
            <v>42736</v>
          </cell>
          <cell r="G913">
            <v>42977</v>
          </cell>
          <cell r="H913">
            <v>43100</v>
          </cell>
          <cell r="I913">
            <v>7.8</v>
          </cell>
          <cell r="J913">
            <v>2.2400000000000002</v>
          </cell>
          <cell r="K913" t="str">
            <v>是</v>
          </cell>
          <cell r="L913">
            <v>7</v>
          </cell>
          <cell r="M913">
            <v>5</v>
          </cell>
          <cell r="N913">
            <v>69</v>
          </cell>
          <cell r="O913">
            <v>0</v>
          </cell>
          <cell r="P913">
            <v>42805</v>
          </cell>
          <cell r="Q913">
            <v>295</v>
          </cell>
          <cell r="R913">
            <v>4.04</v>
          </cell>
          <cell r="S913">
            <v>4.04</v>
          </cell>
          <cell r="T913">
            <v>0</v>
          </cell>
          <cell r="U913">
            <v>0</v>
          </cell>
          <cell r="V913">
            <v>-4</v>
          </cell>
          <cell r="W913">
            <v>0</v>
          </cell>
          <cell r="X913">
            <v>0</v>
          </cell>
          <cell r="Y913">
            <v>0</v>
          </cell>
          <cell r="Z913">
            <v>2</v>
          </cell>
          <cell r="AA913">
            <v>1</v>
          </cell>
          <cell r="AB913">
            <v>0</v>
          </cell>
          <cell r="AC913">
            <v>0</v>
          </cell>
          <cell r="AD913">
            <v>0</v>
          </cell>
          <cell r="AE913">
            <v>1</v>
          </cell>
          <cell r="AF913">
            <v>0</v>
          </cell>
          <cell r="AG913">
            <v>0</v>
          </cell>
          <cell r="AH913">
            <v>0</v>
          </cell>
          <cell r="AJ913">
            <v>4</v>
          </cell>
          <cell r="AK913">
            <v>0</v>
          </cell>
          <cell r="AL913">
            <v>4.0000000000000036E-2</v>
          </cell>
          <cell r="AM913">
            <v>0</v>
          </cell>
          <cell r="AN913">
            <v>0</v>
          </cell>
        </row>
        <row r="914">
          <cell r="A914" t="str">
            <v>郑智斌</v>
          </cell>
          <cell r="B914" t="str">
            <v>综合部</v>
          </cell>
          <cell r="C914">
            <v>41696</v>
          </cell>
          <cell r="D914">
            <v>41697</v>
          </cell>
          <cell r="E914">
            <v>42735</v>
          </cell>
          <cell r="F914">
            <v>42736</v>
          </cell>
          <cell r="G914">
            <v>42977</v>
          </cell>
          <cell r="H914">
            <v>43100</v>
          </cell>
          <cell r="I914">
            <v>4.3</v>
          </cell>
          <cell r="J914">
            <v>4.2699999999999996</v>
          </cell>
          <cell r="K914" t="str">
            <v>是</v>
          </cell>
          <cell r="L914">
            <v>3</v>
          </cell>
          <cell r="M914">
            <v>5</v>
          </cell>
          <cell r="S914">
            <v>5</v>
          </cell>
          <cell r="T914">
            <v>0</v>
          </cell>
          <cell r="U914">
            <v>4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1</v>
          </cell>
          <cell r="AA914">
            <v>0</v>
          </cell>
          <cell r="AB914">
            <v>3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J914">
            <v>4</v>
          </cell>
          <cell r="AK914">
            <v>0</v>
          </cell>
          <cell r="AL914">
            <v>5</v>
          </cell>
          <cell r="AM914">
            <v>5</v>
          </cell>
          <cell r="AN914">
            <v>0</v>
          </cell>
        </row>
        <row r="915">
          <cell r="A915" t="str">
            <v>陈文慧</v>
          </cell>
          <cell r="B915" t="str">
            <v>客户服务部</v>
          </cell>
          <cell r="C915">
            <v>42461</v>
          </cell>
          <cell r="D915">
            <v>42461</v>
          </cell>
          <cell r="E915">
            <v>42735</v>
          </cell>
          <cell r="F915">
            <v>42736</v>
          </cell>
          <cell r="G915">
            <v>42977</v>
          </cell>
          <cell r="H915">
            <v>43100</v>
          </cell>
          <cell r="I915">
            <v>2.2000000000000002</v>
          </cell>
          <cell r="J915">
            <v>2.1800000000000002</v>
          </cell>
          <cell r="K915" t="str">
            <v>是</v>
          </cell>
          <cell r="L915">
            <v>1</v>
          </cell>
          <cell r="M915">
            <v>5</v>
          </cell>
          <cell r="N915">
            <v>90</v>
          </cell>
          <cell r="O915">
            <v>0</v>
          </cell>
          <cell r="P915">
            <v>42826</v>
          </cell>
          <cell r="Q915">
            <v>274</v>
          </cell>
          <cell r="R915">
            <v>3.75</v>
          </cell>
          <cell r="S915">
            <v>3.75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 t="str">
            <v>-</v>
          </cell>
          <cell r="AB915" t="str">
            <v>-</v>
          </cell>
          <cell r="AC915" t="str">
            <v>-</v>
          </cell>
          <cell r="AD915" t="str">
            <v>-</v>
          </cell>
          <cell r="AE915" t="str">
            <v>-</v>
          </cell>
          <cell r="AF915" t="str">
            <v>-</v>
          </cell>
          <cell r="AG915">
            <v>0</v>
          </cell>
          <cell r="AH915">
            <v>0</v>
          </cell>
          <cell r="AJ915">
            <v>0</v>
          </cell>
          <cell r="AK915">
            <v>0</v>
          </cell>
          <cell r="AL915">
            <v>3.75</v>
          </cell>
          <cell r="AM915">
            <v>3.8</v>
          </cell>
          <cell r="AN915">
            <v>0</v>
          </cell>
        </row>
        <row r="916">
          <cell r="A916" t="str">
            <v>薛玮</v>
          </cell>
          <cell r="B916" t="str">
            <v>客户服务部</v>
          </cell>
          <cell r="C916">
            <v>40854</v>
          </cell>
          <cell r="D916">
            <v>42471</v>
          </cell>
          <cell r="E916">
            <v>42735</v>
          </cell>
          <cell r="F916">
            <v>42736</v>
          </cell>
          <cell r="G916">
            <v>42977</v>
          </cell>
          <cell r="H916">
            <v>43100</v>
          </cell>
          <cell r="I916">
            <v>6.6</v>
          </cell>
          <cell r="J916">
            <v>2.15</v>
          </cell>
          <cell r="K916" t="str">
            <v>是</v>
          </cell>
          <cell r="L916">
            <v>6</v>
          </cell>
          <cell r="M916">
            <v>5</v>
          </cell>
          <cell r="N916">
            <v>100</v>
          </cell>
          <cell r="O916">
            <v>0</v>
          </cell>
          <cell r="P916">
            <v>42836</v>
          </cell>
          <cell r="Q916">
            <v>264</v>
          </cell>
          <cell r="R916">
            <v>3.62</v>
          </cell>
          <cell r="S916">
            <v>3.62</v>
          </cell>
          <cell r="T916">
            <v>0</v>
          </cell>
          <cell r="U916">
            <v>0</v>
          </cell>
          <cell r="V916">
            <v>-1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1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J916">
            <v>1</v>
          </cell>
          <cell r="AK916">
            <v>0</v>
          </cell>
          <cell r="AL916">
            <v>5.62</v>
          </cell>
          <cell r="AM916">
            <v>5.6</v>
          </cell>
          <cell r="AN916">
            <v>3</v>
          </cell>
        </row>
        <row r="917">
          <cell r="A917" t="str">
            <v>黄伟浩</v>
          </cell>
          <cell r="B917" t="str">
            <v>北部家庭互联网营服公司</v>
          </cell>
          <cell r="C917">
            <v>42479</v>
          </cell>
          <cell r="D917">
            <v>42479</v>
          </cell>
          <cell r="E917">
            <v>42735</v>
          </cell>
          <cell r="F917">
            <v>42736</v>
          </cell>
          <cell r="G917">
            <v>42977</v>
          </cell>
          <cell r="H917">
            <v>43100</v>
          </cell>
          <cell r="I917">
            <v>2.1</v>
          </cell>
          <cell r="J917">
            <v>2.13</v>
          </cell>
          <cell r="K917" t="str">
            <v>是</v>
          </cell>
          <cell r="L917">
            <v>1</v>
          </cell>
          <cell r="M917">
            <v>5</v>
          </cell>
          <cell r="N917">
            <v>108</v>
          </cell>
          <cell r="O917">
            <v>0</v>
          </cell>
          <cell r="P917">
            <v>42844</v>
          </cell>
          <cell r="Q917">
            <v>256</v>
          </cell>
          <cell r="R917">
            <v>3.51</v>
          </cell>
          <cell r="S917">
            <v>3.51</v>
          </cell>
          <cell r="T917">
            <v>0</v>
          </cell>
          <cell r="U917">
            <v>0</v>
          </cell>
          <cell r="V917">
            <v>-3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3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J917">
            <v>3</v>
          </cell>
          <cell r="AK917">
            <v>0</v>
          </cell>
          <cell r="AL917">
            <v>0.50999999999999979</v>
          </cell>
          <cell r="AM917">
            <v>0.5</v>
          </cell>
          <cell r="AN917">
            <v>0</v>
          </cell>
        </row>
        <row r="918">
          <cell r="A918" t="str">
            <v>方月青</v>
          </cell>
          <cell r="B918" t="str">
            <v>营业中心/中片区</v>
          </cell>
          <cell r="C918">
            <v>42482</v>
          </cell>
          <cell r="D918">
            <v>42482</v>
          </cell>
          <cell r="E918">
            <v>42735</v>
          </cell>
          <cell r="F918">
            <v>42736</v>
          </cell>
          <cell r="G918">
            <v>42977</v>
          </cell>
          <cell r="H918">
            <v>43100</v>
          </cell>
          <cell r="I918">
            <v>2.1</v>
          </cell>
          <cell r="J918">
            <v>2.12</v>
          </cell>
          <cell r="K918" t="str">
            <v>是</v>
          </cell>
          <cell r="L918">
            <v>1</v>
          </cell>
          <cell r="M918">
            <v>5</v>
          </cell>
          <cell r="N918">
            <v>111</v>
          </cell>
          <cell r="O918">
            <v>0</v>
          </cell>
          <cell r="P918">
            <v>42847</v>
          </cell>
          <cell r="Q918">
            <v>253</v>
          </cell>
          <cell r="R918">
            <v>3.47</v>
          </cell>
          <cell r="S918">
            <v>3.47</v>
          </cell>
          <cell r="T918">
            <v>0</v>
          </cell>
          <cell r="U918">
            <v>0</v>
          </cell>
          <cell r="V918">
            <v>-3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3</v>
          </cell>
          <cell r="AF918" t="str">
            <v>-</v>
          </cell>
          <cell r="AG918">
            <v>0</v>
          </cell>
          <cell r="AH918">
            <v>0</v>
          </cell>
          <cell r="AJ918">
            <v>3</v>
          </cell>
          <cell r="AK918">
            <v>0</v>
          </cell>
          <cell r="AL918">
            <v>0.4700000000000002</v>
          </cell>
          <cell r="AM918">
            <v>0.5</v>
          </cell>
          <cell r="AN918">
            <v>0</v>
          </cell>
        </row>
        <row r="919">
          <cell r="A919" t="str">
            <v>杨永明</v>
          </cell>
          <cell r="B919" t="str">
            <v>营业中心/中片区</v>
          </cell>
          <cell r="C919">
            <v>42487</v>
          </cell>
          <cell r="D919">
            <v>42487</v>
          </cell>
          <cell r="E919">
            <v>42735</v>
          </cell>
          <cell r="F919">
            <v>42736</v>
          </cell>
          <cell r="G919">
            <v>42977</v>
          </cell>
          <cell r="H919">
            <v>43100</v>
          </cell>
          <cell r="I919">
            <v>2.1</v>
          </cell>
          <cell r="J919">
            <v>2.11</v>
          </cell>
          <cell r="K919" t="str">
            <v>是</v>
          </cell>
          <cell r="L919">
            <v>1</v>
          </cell>
          <cell r="M919">
            <v>5</v>
          </cell>
          <cell r="N919">
            <v>116</v>
          </cell>
          <cell r="O919">
            <v>0</v>
          </cell>
          <cell r="P919">
            <v>42852</v>
          </cell>
          <cell r="Q919">
            <v>248</v>
          </cell>
          <cell r="R919">
            <v>3.4</v>
          </cell>
          <cell r="S919">
            <v>3.4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J919">
            <v>0</v>
          </cell>
          <cell r="AK919">
            <v>0</v>
          </cell>
          <cell r="AL919">
            <v>3.4</v>
          </cell>
          <cell r="AM919">
            <v>3.4</v>
          </cell>
          <cell r="AN919">
            <v>0</v>
          </cell>
        </row>
        <row r="920">
          <cell r="A920" t="str">
            <v>梁培芬</v>
          </cell>
          <cell r="B920" t="str">
            <v>营业中心/西片区</v>
          </cell>
          <cell r="C920">
            <v>42186</v>
          </cell>
          <cell r="D920">
            <v>42487</v>
          </cell>
          <cell r="E920">
            <v>42735</v>
          </cell>
          <cell r="F920">
            <v>42736</v>
          </cell>
          <cell r="G920">
            <v>42977</v>
          </cell>
          <cell r="H920">
            <v>43100</v>
          </cell>
          <cell r="I920">
            <v>2.9</v>
          </cell>
          <cell r="J920">
            <v>2.11</v>
          </cell>
          <cell r="K920" t="str">
            <v>是</v>
          </cell>
          <cell r="L920">
            <v>2</v>
          </cell>
          <cell r="M920">
            <v>5</v>
          </cell>
          <cell r="N920">
            <v>116</v>
          </cell>
          <cell r="O920">
            <v>0</v>
          </cell>
          <cell r="P920">
            <v>42852</v>
          </cell>
          <cell r="Q920">
            <v>248</v>
          </cell>
          <cell r="R920">
            <v>3.4</v>
          </cell>
          <cell r="S920">
            <v>3.4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J920">
            <v>0</v>
          </cell>
          <cell r="AK920">
            <v>0</v>
          </cell>
          <cell r="AL920">
            <v>3.4</v>
          </cell>
          <cell r="AM920">
            <v>3.4</v>
          </cell>
          <cell r="AN920">
            <v>0</v>
          </cell>
        </row>
        <row r="921">
          <cell r="A921" t="str">
            <v>简美娟</v>
          </cell>
          <cell r="B921" t="str">
            <v>营业中心/中片区</v>
          </cell>
          <cell r="C921">
            <v>41548</v>
          </cell>
          <cell r="D921">
            <v>42490</v>
          </cell>
          <cell r="E921">
            <v>42735</v>
          </cell>
          <cell r="F921">
            <v>42736</v>
          </cell>
          <cell r="G921">
            <v>42977</v>
          </cell>
          <cell r="H921">
            <v>43100</v>
          </cell>
          <cell r="I921">
            <v>4.7</v>
          </cell>
          <cell r="J921">
            <v>2.1</v>
          </cell>
          <cell r="K921" t="str">
            <v>是</v>
          </cell>
          <cell r="L921">
            <v>4</v>
          </cell>
          <cell r="M921">
            <v>5</v>
          </cell>
          <cell r="N921">
            <v>119</v>
          </cell>
          <cell r="O921">
            <v>0</v>
          </cell>
          <cell r="P921">
            <v>42855</v>
          </cell>
          <cell r="Q921">
            <v>245</v>
          </cell>
          <cell r="R921">
            <v>3.36</v>
          </cell>
          <cell r="S921">
            <v>3.36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 t="str">
            <v>-</v>
          </cell>
          <cell r="AD921" t="str">
            <v>-</v>
          </cell>
          <cell r="AE921" t="str">
            <v>-</v>
          </cell>
          <cell r="AF921" t="str">
            <v>-</v>
          </cell>
          <cell r="AG921">
            <v>0</v>
          </cell>
          <cell r="AH921">
            <v>0</v>
          </cell>
          <cell r="AJ921">
            <v>0</v>
          </cell>
          <cell r="AK921">
            <v>0</v>
          </cell>
          <cell r="AL921">
            <v>3.36</v>
          </cell>
          <cell r="AM921">
            <v>3.4</v>
          </cell>
          <cell r="AN921">
            <v>0</v>
          </cell>
        </row>
        <row r="922">
          <cell r="A922" t="str">
            <v>李红红</v>
          </cell>
          <cell r="B922" t="str">
            <v>营业中心/中片区</v>
          </cell>
          <cell r="C922">
            <v>40360</v>
          </cell>
          <cell r="D922">
            <v>42490</v>
          </cell>
          <cell r="E922">
            <v>42735</v>
          </cell>
          <cell r="F922">
            <v>42736</v>
          </cell>
          <cell r="G922">
            <v>42977</v>
          </cell>
          <cell r="H922">
            <v>43100</v>
          </cell>
          <cell r="I922">
            <v>7.9</v>
          </cell>
          <cell r="J922">
            <v>2.1</v>
          </cell>
          <cell r="K922" t="str">
            <v>是</v>
          </cell>
          <cell r="L922">
            <v>7</v>
          </cell>
          <cell r="M922">
            <v>5</v>
          </cell>
          <cell r="N922">
            <v>119</v>
          </cell>
          <cell r="O922">
            <v>0</v>
          </cell>
          <cell r="P922">
            <v>42855</v>
          </cell>
          <cell r="Q922">
            <v>245</v>
          </cell>
          <cell r="R922">
            <v>3.36</v>
          </cell>
          <cell r="S922">
            <v>3.36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J922">
            <v>0</v>
          </cell>
          <cell r="AK922">
            <v>0</v>
          </cell>
          <cell r="AL922">
            <v>3.36</v>
          </cell>
          <cell r="AM922">
            <v>3.4</v>
          </cell>
          <cell r="AN922">
            <v>0</v>
          </cell>
        </row>
        <row r="923">
          <cell r="A923" t="str">
            <v>麦智伟</v>
          </cell>
          <cell r="B923" t="str">
            <v>营业中心/北片区</v>
          </cell>
          <cell r="C923">
            <v>41699</v>
          </cell>
          <cell r="D923">
            <v>42495</v>
          </cell>
          <cell r="E923">
            <v>42735</v>
          </cell>
          <cell r="F923">
            <v>42736</v>
          </cell>
          <cell r="G923">
            <v>42977</v>
          </cell>
          <cell r="H923">
            <v>43100</v>
          </cell>
          <cell r="I923">
            <v>4.3</v>
          </cell>
          <cell r="J923">
            <v>2.08</v>
          </cell>
          <cell r="K923" t="str">
            <v>是</v>
          </cell>
          <cell r="L923">
            <v>3</v>
          </cell>
          <cell r="M923">
            <v>5</v>
          </cell>
          <cell r="N923">
            <v>124</v>
          </cell>
          <cell r="O923">
            <v>0</v>
          </cell>
          <cell r="P923">
            <v>42860</v>
          </cell>
          <cell r="Q923">
            <v>240</v>
          </cell>
          <cell r="R923">
            <v>3.29</v>
          </cell>
          <cell r="S923">
            <v>3.29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J923">
            <v>0</v>
          </cell>
          <cell r="AK923">
            <v>0</v>
          </cell>
          <cell r="AL923">
            <v>3.29</v>
          </cell>
          <cell r="AM923">
            <v>3.3</v>
          </cell>
          <cell r="AN923">
            <v>0</v>
          </cell>
        </row>
        <row r="924">
          <cell r="A924" t="str">
            <v>黄映玲</v>
          </cell>
          <cell r="B924" t="str">
            <v>互联网发展中心</v>
          </cell>
          <cell r="C924">
            <v>40695</v>
          </cell>
          <cell r="D924">
            <v>42501</v>
          </cell>
          <cell r="E924">
            <v>42735</v>
          </cell>
          <cell r="F924">
            <v>42736</v>
          </cell>
          <cell r="G924">
            <v>42977</v>
          </cell>
          <cell r="H924">
            <v>43100</v>
          </cell>
          <cell r="I924">
            <v>7</v>
          </cell>
          <cell r="J924">
            <v>2.0699999999999998</v>
          </cell>
          <cell r="K924" t="str">
            <v>是</v>
          </cell>
          <cell r="L924">
            <v>6</v>
          </cell>
          <cell r="M924">
            <v>5</v>
          </cell>
          <cell r="N924">
            <v>130</v>
          </cell>
          <cell r="O924">
            <v>0</v>
          </cell>
          <cell r="P924">
            <v>42866</v>
          </cell>
          <cell r="Q924">
            <v>234</v>
          </cell>
          <cell r="R924">
            <v>3.21</v>
          </cell>
          <cell r="S924">
            <v>3.21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J924">
            <v>0</v>
          </cell>
          <cell r="AK924">
            <v>0</v>
          </cell>
          <cell r="AL924">
            <v>3.21</v>
          </cell>
          <cell r="AM924">
            <v>3.2</v>
          </cell>
          <cell r="AN924">
            <v>0</v>
          </cell>
        </row>
        <row r="925">
          <cell r="A925" t="str">
            <v>林明法</v>
          </cell>
          <cell r="B925" t="str">
            <v>营业中心/东片区</v>
          </cell>
          <cell r="C925">
            <v>42502</v>
          </cell>
          <cell r="D925">
            <v>42502</v>
          </cell>
          <cell r="E925">
            <v>42735</v>
          </cell>
          <cell r="F925">
            <v>42736</v>
          </cell>
          <cell r="G925">
            <v>42977</v>
          </cell>
          <cell r="H925">
            <v>43100</v>
          </cell>
          <cell r="I925">
            <v>2.1</v>
          </cell>
          <cell r="J925">
            <v>2.0699999999999998</v>
          </cell>
          <cell r="K925" t="str">
            <v>是</v>
          </cell>
          <cell r="L925">
            <v>1</v>
          </cell>
          <cell r="M925">
            <v>5</v>
          </cell>
          <cell r="N925">
            <v>131</v>
          </cell>
          <cell r="O925">
            <v>0</v>
          </cell>
          <cell r="P925">
            <v>42867</v>
          </cell>
          <cell r="Q925">
            <v>233</v>
          </cell>
          <cell r="R925">
            <v>3.19</v>
          </cell>
          <cell r="S925">
            <v>3.19</v>
          </cell>
          <cell r="T925">
            <v>0</v>
          </cell>
          <cell r="U925">
            <v>0</v>
          </cell>
          <cell r="V925">
            <v>-1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</v>
          </cell>
          <cell r="AF925">
            <v>0</v>
          </cell>
          <cell r="AG925">
            <v>0</v>
          </cell>
          <cell r="AH925">
            <v>0</v>
          </cell>
          <cell r="AJ925">
            <v>1</v>
          </cell>
          <cell r="AK925">
            <v>0</v>
          </cell>
          <cell r="AL925">
            <v>2.19</v>
          </cell>
          <cell r="AM925">
            <v>2.2000000000000002</v>
          </cell>
          <cell r="AN925">
            <v>0</v>
          </cell>
        </row>
        <row r="926">
          <cell r="A926" t="str">
            <v>连浩文</v>
          </cell>
          <cell r="B926" t="str">
            <v>网络运行维护部</v>
          </cell>
          <cell r="C926">
            <v>42503</v>
          </cell>
          <cell r="D926">
            <v>42503</v>
          </cell>
          <cell r="E926">
            <v>42735</v>
          </cell>
          <cell r="F926">
            <v>42736</v>
          </cell>
          <cell r="G926">
            <v>42977</v>
          </cell>
          <cell r="H926">
            <v>43100</v>
          </cell>
          <cell r="I926">
            <v>2.1</v>
          </cell>
          <cell r="J926">
            <v>2.06</v>
          </cell>
          <cell r="K926" t="str">
            <v>是</v>
          </cell>
          <cell r="L926">
            <v>1</v>
          </cell>
          <cell r="M926">
            <v>5</v>
          </cell>
          <cell r="N926">
            <v>132</v>
          </cell>
          <cell r="O926">
            <v>0</v>
          </cell>
          <cell r="P926">
            <v>42868</v>
          </cell>
          <cell r="Q926">
            <v>232</v>
          </cell>
          <cell r="R926">
            <v>3.18</v>
          </cell>
          <cell r="S926">
            <v>3.18</v>
          </cell>
          <cell r="T926">
            <v>0</v>
          </cell>
          <cell r="U926">
            <v>0</v>
          </cell>
          <cell r="V926">
            <v>-3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1</v>
          </cell>
          <cell r="AE926">
            <v>0</v>
          </cell>
          <cell r="AF926">
            <v>2</v>
          </cell>
          <cell r="AG926">
            <v>0</v>
          </cell>
          <cell r="AH926">
            <v>0</v>
          </cell>
          <cell r="AJ926">
            <v>3</v>
          </cell>
          <cell r="AK926">
            <v>0</v>
          </cell>
          <cell r="AL926">
            <v>0.18000000000000016</v>
          </cell>
          <cell r="AM926">
            <v>0.2</v>
          </cell>
          <cell r="AN926">
            <v>0</v>
          </cell>
        </row>
        <row r="927">
          <cell r="A927" t="str">
            <v>张佩珊</v>
          </cell>
          <cell r="B927" t="str">
            <v>客户服务部</v>
          </cell>
          <cell r="C927">
            <v>42156</v>
          </cell>
          <cell r="D927">
            <v>42509</v>
          </cell>
          <cell r="E927">
            <v>42735</v>
          </cell>
          <cell r="F927">
            <v>42736</v>
          </cell>
          <cell r="G927">
            <v>42977</v>
          </cell>
          <cell r="H927">
            <v>43100</v>
          </cell>
          <cell r="I927">
            <v>3</v>
          </cell>
          <cell r="J927">
            <v>2.0499999999999998</v>
          </cell>
          <cell r="K927" t="str">
            <v>是</v>
          </cell>
          <cell r="L927">
            <v>2</v>
          </cell>
          <cell r="M927">
            <v>5</v>
          </cell>
          <cell r="N927">
            <v>138</v>
          </cell>
          <cell r="O927">
            <v>0</v>
          </cell>
          <cell r="P927">
            <v>42874</v>
          </cell>
          <cell r="Q927">
            <v>226</v>
          </cell>
          <cell r="R927">
            <v>3.1</v>
          </cell>
          <cell r="S927">
            <v>3.1</v>
          </cell>
          <cell r="T927">
            <v>0</v>
          </cell>
          <cell r="U927">
            <v>0</v>
          </cell>
          <cell r="V927">
            <v>-1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1</v>
          </cell>
          <cell r="AH927">
            <v>0</v>
          </cell>
          <cell r="AJ927">
            <v>1</v>
          </cell>
          <cell r="AK927">
            <v>0</v>
          </cell>
          <cell r="AL927">
            <v>2.1</v>
          </cell>
          <cell r="AM927">
            <v>2.1</v>
          </cell>
          <cell r="AN927">
            <v>0</v>
          </cell>
        </row>
        <row r="928">
          <cell r="A928" t="str">
            <v>严权伟</v>
          </cell>
          <cell r="B928" t="str">
            <v>三乡移网销售公司</v>
          </cell>
          <cell r="C928">
            <v>42515</v>
          </cell>
          <cell r="D928">
            <v>42515</v>
          </cell>
          <cell r="E928">
            <v>42735</v>
          </cell>
          <cell r="F928">
            <v>42736</v>
          </cell>
          <cell r="G928">
            <v>42977</v>
          </cell>
          <cell r="H928">
            <v>43100</v>
          </cell>
          <cell r="I928">
            <v>2</v>
          </cell>
          <cell r="J928">
            <v>2.0299999999999998</v>
          </cell>
          <cell r="K928" t="str">
            <v>是</v>
          </cell>
          <cell r="L928">
            <v>1</v>
          </cell>
          <cell r="M928">
            <v>5</v>
          </cell>
          <cell r="N928">
            <v>144</v>
          </cell>
          <cell r="O928">
            <v>0</v>
          </cell>
          <cell r="P928">
            <v>42880</v>
          </cell>
          <cell r="Q928">
            <v>220</v>
          </cell>
          <cell r="R928">
            <v>3.01</v>
          </cell>
          <cell r="S928">
            <v>3.01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J928">
            <v>0</v>
          </cell>
          <cell r="AK928">
            <v>0</v>
          </cell>
          <cell r="AL928">
            <v>3.01</v>
          </cell>
          <cell r="AM928">
            <v>3</v>
          </cell>
          <cell r="AN928">
            <v>0</v>
          </cell>
        </row>
        <row r="929">
          <cell r="A929" t="str">
            <v>冯天梅</v>
          </cell>
          <cell r="B929" t="str">
            <v>营业中心/中片区</v>
          </cell>
          <cell r="C929">
            <v>41883</v>
          </cell>
          <cell r="D929">
            <v>42521</v>
          </cell>
          <cell r="E929">
            <v>42735</v>
          </cell>
          <cell r="F929">
            <v>42736</v>
          </cell>
          <cell r="G929">
            <v>42977</v>
          </cell>
          <cell r="H929">
            <v>43100</v>
          </cell>
          <cell r="I929">
            <v>3.8</v>
          </cell>
          <cell r="J929">
            <v>2.0099999999999998</v>
          </cell>
          <cell r="K929" t="str">
            <v>是</v>
          </cell>
          <cell r="L929">
            <v>3</v>
          </cell>
          <cell r="M929">
            <v>5</v>
          </cell>
          <cell r="N929">
            <v>150</v>
          </cell>
          <cell r="O929">
            <v>0</v>
          </cell>
          <cell r="P929">
            <v>42886</v>
          </cell>
          <cell r="Q929">
            <v>214</v>
          </cell>
          <cell r="R929">
            <v>2.93</v>
          </cell>
          <cell r="S929">
            <v>2.93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J929">
            <v>0</v>
          </cell>
          <cell r="AK929">
            <v>0</v>
          </cell>
          <cell r="AL929">
            <v>2.93</v>
          </cell>
          <cell r="AM929">
            <v>2.9</v>
          </cell>
          <cell r="AN929">
            <v>0</v>
          </cell>
        </row>
        <row r="930">
          <cell r="A930" t="str">
            <v>陈婷</v>
          </cell>
          <cell r="B930" t="str">
            <v>营业中心/南片区</v>
          </cell>
          <cell r="C930">
            <v>42521</v>
          </cell>
          <cell r="D930">
            <v>42521</v>
          </cell>
          <cell r="E930">
            <v>42735</v>
          </cell>
          <cell r="F930">
            <v>42736</v>
          </cell>
          <cell r="G930">
            <v>42977</v>
          </cell>
          <cell r="H930">
            <v>43100</v>
          </cell>
          <cell r="I930">
            <v>2</v>
          </cell>
          <cell r="J930">
            <v>2.0099999999999998</v>
          </cell>
          <cell r="K930" t="str">
            <v>是</v>
          </cell>
          <cell r="L930">
            <v>1</v>
          </cell>
          <cell r="M930">
            <v>5</v>
          </cell>
          <cell r="N930">
            <v>150</v>
          </cell>
          <cell r="O930">
            <v>0</v>
          </cell>
          <cell r="P930">
            <v>42886</v>
          </cell>
          <cell r="Q930">
            <v>214</v>
          </cell>
          <cell r="R930">
            <v>2.93</v>
          </cell>
          <cell r="S930">
            <v>2.93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J930">
            <v>0</v>
          </cell>
          <cell r="AK930">
            <v>0</v>
          </cell>
          <cell r="AL930">
            <v>2.93</v>
          </cell>
          <cell r="AM930">
            <v>2.9</v>
          </cell>
          <cell r="AN930">
            <v>0</v>
          </cell>
        </row>
        <row r="931">
          <cell r="A931" t="str">
            <v>巫殷珠</v>
          </cell>
          <cell r="B931" t="str">
            <v>营业中心/中片区</v>
          </cell>
          <cell r="C931">
            <v>42521</v>
          </cell>
          <cell r="D931">
            <v>42521</v>
          </cell>
          <cell r="E931">
            <v>42735</v>
          </cell>
          <cell r="F931">
            <v>42736</v>
          </cell>
          <cell r="G931">
            <v>42977</v>
          </cell>
          <cell r="H931">
            <v>43100</v>
          </cell>
          <cell r="I931">
            <v>2</v>
          </cell>
          <cell r="J931">
            <v>2.0099999999999998</v>
          </cell>
          <cell r="K931" t="str">
            <v>是</v>
          </cell>
          <cell r="L931">
            <v>1</v>
          </cell>
          <cell r="M931">
            <v>5</v>
          </cell>
          <cell r="N931">
            <v>150</v>
          </cell>
          <cell r="O931">
            <v>0</v>
          </cell>
          <cell r="P931">
            <v>42886</v>
          </cell>
          <cell r="Q931">
            <v>214</v>
          </cell>
          <cell r="R931">
            <v>2.93</v>
          </cell>
          <cell r="S931">
            <v>2.93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 t="str">
            <v>-</v>
          </cell>
          <cell r="AA931" t="str">
            <v>-</v>
          </cell>
          <cell r="AB931" t="str">
            <v>-</v>
          </cell>
          <cell r="AC931" t="str">
            <v>-</v>
          </cell>
          <cell r="AD931" t="str">
            <v>-</v>
          </cell>
          <cell r="AE931" t="str">
            <v>-</v>
          </cell>
          <cell r="AF931" t="str">
            <v>-</v>
          </cell>
          <cell r="AG931">
            <v>0</v>
          </cell>
          <cell r="AH931">
            <v>0</v>
          </cell>
          <cell r="AJ931">
            <v>0</v>
          </cell>
          <cell r="AK931">
            <v>0</v>
          </cell>
          <cell r="AL931">
            <v>2.93</v>
          </cell>
          <cell r="AM931">
            <v>2.9</v>
          </cell>
          <cell r="AN931">
            <v>0</v>
          </cell>
        </row>
        <row r="932">
          <cell r="A932" t="str">
            <v>余倩莹</v>
          </cell>
          <cell r="B932" t="str">
            <v>营业中心/南片区</v>
          </cell>
          <cell r="C932">
            <v>42521</v>
          </cell>
          <cell r="D932">
            <v>42521</v>
          </cell>
          <cell r="E932">
            <v>42735</v>
          </cell>
          <cell r="F932">
            <v>42736</v>
          </cell>
          <cell r="G932">
            <v>42977</v>
          </cell>
          <cell r="H932">
            <v>43100</v>
          </cell>
          <cell r="I932">
            <v>2</v>
          </cell>
          <cell r="J932">
            <v>2.0099999999999998</v>
          </cell>
          <cell r="K932" t="str">
            <v>是</v>
          </cell>
          <cell r="L932">
            <v>1</v>
          </cell>
          <cell r="M932">
            <v>5</v>
          </cell>
          <cell r="N932">
            <v>150</v>
          </cell>
          <cell r="O932">
            <v>0</v>
          </cell>
          <cell r="P932">
            <v>42886</v>
          </cell>
          <cell r="Q932">
            <v>214</v>
          </cell>
          <cell r="R932">
            <v>2.93</v>
          </cell>
          <cell r="S932">
            <v>2.93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J932">
            <v>0</v>
          </cell>
          <cell r="AK932">
            <v>0</v>
          </cell>
          <cell r="AL932">
            <v>2.93</v>
          </cell>
          <cell r="AM932">
            <v>2.9</v>
          </cell>
          <cell r="AN932">
            <v>0</v>
          </cell>
        </row>
        <row r="933">
          <cell r="A933" t="str">
            <v>张淑婷</v>
          </cell>
          <cell r="B933" t="str">
            <v>营业中心/中片区</v>
          </cell>
          <cell r="C933">
            <v>42522</v>
          </cell>
          <cell r="D933">
            <v>42522</v>
          </cell>
          <cell r="E933">
            <v>42735</v>
          </cell>
          <cell r="F933">
            <v>42736</v>
          </cell>
          <cell r="G933">
            <v>42977</v>
          </cell>
          <cell r="H933">
            <v>43100</v>
          </cell>
          <cell r="I933">
            <v>2</v>
          </cell>
          <cell r="J933">
            <v>2.0099999999999998</v>
          </cell>
          <cell r="K933" t="str">
            <v>是</v>
          </cell>
          <cell r="L933">
            <v>1</v>
          </cell>
          <cell r="M933">
            <v>5</v>
          </cell>
          <cell r="N933">
            <v>151</v>
          </cell>
          <cell r="O933">
            <v>0</v>
          </cell>
          <cell r="P933">
            <v>42887</v>
          </cell>
          <cell r="Q933">
            <v>213</v>
          </cell>
          <cell r="R933">
            <v>2.92</v>
          </cell>
          <cell r="S933">
            <v>2.92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J933">
            <v>0</v>
          </cell>
          <cell r="AK933">
            <v>0</v>
          </cell>
          <cell r="AL933">
            <v>2.92</v>
          </cell>
          <cell r="AM933">
            <v>2.9</v>
          </cell>
          <cell r="AN933">
            <v>0</v>
          </cell>
        </row>
        <row r="934">
          <cell r="A934" t="str">
            <v>杨悦</v>
          </cell>
          <cell r="B934" t="str">
            <v>营业中心/中片区</v>
          </cell>
          <cell r="C934">
            <v>42522</v>
          </cell>
          <cell r="D934">
            <v>42522</v>
          </cell>
          <cell r="E934">
            <v>42735</v>
          </cell>
          <cell r="F934">
            <v>42736</v>
          </cell>
          <cell r="G934">
            <v>42977</v>
          </cell>
          <cell r="H934">
            <v>43100</v>
          </cell>
          <cell r="I934">
            <v>2</v>
          </cell>
          <cell r="J934">
            <v>2.0099999999999998</v>
          </cell>
          <cell r="K934" t="str">
            <v>是</v>
          </cell>
          <cell r="L934">
            <v>1</v>
          </cell>
          <cell r="M934">
            <v>5</v>
          </cell>
          <cell r="N934">
            <v>151</v>
          </cell>
          <cell r="O934">
            <v>0</v>
          </cell>
          <cell r="P934">
            <v>42887</v>
          </cell>
          <cell r="Q934">
            <v>213</v>
          </cell>
          <cell r="R934">
            <v>2.92</v>
          </cell>
          <cell r="S934">
            <v>2.92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 t="str">
            <v>-</v>
          </cell>
          <cell r="AD934" t="str">
            <v>-</v>
          </cell>
          <cell r="AE934" t="str">
            <v>-</v>
          </cell>
          <cell r="AF934" t="str">
            <v>-</v>
          </cell>
          <cell r="AG934">
            <v>0</v>
          </cell>
          <cell r="AH934">
            <v>0</v>
          </cell>
          <cell r="AJ934">
            <v>0</v>
          </cell>
          <cell r="AK934">
            <v>0</v>
          </cell>
          <cell r="AL934">
            <v>2.92</v>
          </cell>
          <cell r="AM934">
            <v>2.9</v>
          </cell>
          <cell r="AN934">
            <v>0</v>
          </cell>
        </row>
        <row r="935">
          <cell r="A935" t="str">
            <v>肖子明</v>
          </cell>
          <cell r="B935" t="str">
            <v>城区移网销售公司</v>
          </cell>
          <cell r="C935">
            <v>42522</v>
          </cell>
          <cell r="D935">
            <v>42522</v>
          </cell>
          <cell r="E935">
            <v>42735</v>
          </cell>
          <cell r="F935">
            <v>42736</v>
          </cell>
          <cell r="G935">
            <v>42977</v>
          </cell>
          <cell r="H935">
            <v>43100</v>
          </cell>
          <cell r="I935">
            <v>2</v>
          </cell>
          <cell r="J935">
            <v>2.0099999999999998</v>
          </cell>
          <cell r="K935" t="str">
            <v>是</v>
          </cell>
          <cell r="L935">
            <v>1</v>
          </cell>
          <cell r="M935">
            <v>5</v>
          </cell>
          <cell r="N935">
            <v>151</v>
          </cell>
          <cell r="O935">
            <v>0</v>
          </cell>
          <cell r="P935">
            <v>42887</v>
          </cell>
          <cell r="Q935">
            <v>213</v>
          </cell>
          <cell r="R935">
            <v>2.92</v>
          </cell>
          <cell r="S935">
            <v>2.92</v>
          </cell>
          <cell r="T935">
            <v>0</v>
          </cell>
          <cell r="U935">
            <v>0</v>
          </cell>
          <cell r="V935">
            <v>-3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3</v>
          </cell>
          <cell r="AB935" t="str">
            <v>-</v>
          </cell>
          <cell r="AC935" t="str">
            <v>-</v>
          </cell>
          <cell r="AD935" t="str">
            <v>-</v>
          </cell>
          <cell r="AE935" t="str">
            <v>-</v>
          </cell>
          <cell r="AF935" t="str">
            <v>-</v>
          </cell>
          <cell r="AG935">
            <v>0</v>
          </cell>
          <cell r="AH935">
            <v>0</v>
          </cell>
          <cell r="AJ935">
            <v>3</v>
          </cell>
          <cell r="AK935">
            <v>0</v>
          </cell>
          <cell r="AL935">
            <v>-8.0000000000000071E-2</v>
          </cell>
          <cell r="AM935">
            <v>-0.1</v>
          </cell>
          <cell r="AN935">
            <v>0</v>
          </cell>
        </row>
        <row r="936">
          <cell r="A936" t="str">
            <v>胡俊龙</v>
          </cell>
          <cell r="B936" t="str">
            <v>网络建设部</v>
          </cell>
          <cell r="C936">
            <v>42538</v>
          </cell>
          <cell r="D936">
            <v>42538</v>
          </cell>
          <cell r="E936">
            <v>42735</v>
          </cell>
          <cell r="F936">
            <v>42736</v>
          </cell>
          <cell r="G936">
            <v>42977</v>
          </cell>
          <cell r="H936">
            <v>43100</v>
          </cell>
          <cell r="I936">
            <v>2</v>
          </cell>
          <cell r="J936">
            <v>1.97</v>
          </cell>
          <cell r="K936" t="str">
            <v>是</v>
          </cell>
          <cell r="L936">
            <v>1</v>
          </cell>
          <cell r="M936">
            <v>5</v>
          </cell>
          <cell r="N936">
            <v>167</v>
          </cell>
          <cell r="O936">
            <v>0</v>
          </cell>
          <cell r="P936">
            <v>42903</v>
          </cell>
          <cell r="Q936">
            <v>197</v>
          </cell>
          <cell r="R936">
            <v>2.7</v>
          </cell>
          <cell r="S936">
            <v>2.7</v>
          </cell>
          <cell r="T936">
            <v>0</v>
          </cell>
          <cell r="U936">
            <v>0</v>
          </cell>
          <cell r="V936">
            <v>-3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3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J936">
            <v>3</v>
          </cell>
          <cell r="AK936">
            <v>0</v>
          </cell>
          <cell r="AL936">
            <v>-0.29999999999999982</v>
          </cell>
          <cell r="AM936">
            <v>-0.3</v>
          </cell>
          <cell r="AN936">
            <v>0</v>
          </cell>
        </row>
        <row r="937">
          <cell r="A937" t="str">
            <v>黄志伟</v>
          </cell>
          <cell r="B937" t="str">
            <v>火炬南朗移网销售公司</v>
          </cell>
          <cell r="C937">
            <v>41944</v>
          </cell>
          <cell r="D937">
            <v>42538</v>
          </cell>
          <cell r="E937">
            <v>42735</v>
          </cell>
          <cell r="F937">
            <v>42736</v>
          </cell>
          <cell r="G937">
            <v>42977</v>
          </cell>
          <cell r="H937">
            <v>43100</v>
          </cell>
          <cell r="I937">
            <v>3.6</v>
          </cell>
          <cell r="J937">
            <v>1.97</v>
          </cell>
          <cell r="K937" t="str">
            <v>是</v>
          </cell>
          <cell r="L937">
            <v>3</v>
          </cell>
          <cell r="M937">
            <v>5</v>
          </cell>
          <cell r="N937">
            <v>167</v>
          </cell>
          <cell r="O937">
            <v>0</v>
          </cell>
          <cell r="P937">
            <v>42903</v>
          </cell>
          <cell r="Q937">
            <v>197</v>
          </cell>
          <cell r="R937">
            <v>2.7</v>
          </cell>
          <cell r="S937">
            <v>2.7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J937">
            <v>0</v>
          </cell>
          <cell r="AK937">
            <v>0</v>
          </cell>
          <cell r="AL937">
            <v>2.7</v>
          </cell>
          <cell r="AM937">
            <v>2.7</v>
          </cell>
          <cell r="AN937">
            <v>0</v>
          </cell>
        </row>
        <row r="938">
          <cell r="A938" t="str">
            <v>麦柔璇</v>
          </cell>
          <cell r="B938" t="str">
            <v>营业中心/南片区</v>
          </cell>
          <cell r="C938">
            <v>42545</v>
          </cell>
          <cell r="D938">
            <v>42545</v>
          </cell>
          <cell r="E938">
            <v>42735</v>
          </cell>
          <cell r="F938">
            <v>42736</v>
          </cell>
          <cell r="G938">
            <v>42977</v>
          </cell>
          <cell r="H938">
            <v>43100</v>
          </cell>
          <cell r="I938">
            <v>1.9</v>
          </cell>
          <cell r="J938">
            <v>1.95</v>
          </cell>
          <cell r="K938" t="str">
            <v>是</v>
          </cell>
          <cell r="L938">
            <v>1</v>
          </cell>
          <cell r="M938">
            <v>5</v>
          </cell>
          <cell r="N938">
            <v>174</v>
          </cell>
          <cell r="O938">
            <v>0</v>
          </cell>
          <cell r="P938">
            <v>42910</v>
          </cell>
          <cell r="Q938">
            <v>190</v>
          </cell>
          <cell r="R938">
            <v>2.6</v>
          </cell>
          <cell r="S938">
            <v>2.6</v>
          </cell>
          <cell r="T938">
            <v>0</v>
          </cell>
          <cell r="U938">
            <v>0</v>
          </cell>
          <cell r="V938">
            <v>-3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3</v>
          </cell>
          <cell r="AE938">
            <v>0</v>
          </cell>
          <cell r="AF938" t="str">
            <v>-</v>
          </cell>
          <cell r="AG938">
            <v>0</v>
          </cell>
          <cell r="AH938">
            <v>0</v>
          </cell>
          <cell r="AJ938">
            <v>3</v>
          </cell>
          <cell r="AK938">
            <v>0</v>
          </cell>
          <cell r="AL938">
            <v>-0.39999999999999991</v>
          </cell>
          <cell r="AM938">
            <v>-0.4</v>
          </cell>
          <cell r="AN938">
            <v>0</v>
          </cell>
        </row>
        <row r="939">
          <cell r="A939" t="str">
            <v>李嘉雯</v>
          </cell>
          <cell r="B939" t="str">
            <v>营业中心/东片区</v>
          </cell>
          <cell r="C939">
            <v>42548</v>
          </cell>
          <cell r="D939">
            <v>42548</v>
          </cell>
          <cell r="E939">
            <v>42735</v>
          </cell>
          <cell r="F939">
            <v>42736</v>
          </cell>
          <cell r="G939">
            <v>42977</v>
          </cell>
          <cell r="H939">
            <v>43100</v>
          </cell>
          <cell r="I939">
            <v>1.9</v>
          </cell>
          <cell r="J939">
            <v>1.94</v>
          </cell>
          <cell r="K939" t="str">
            <v>是</v>
          </cell>
          <cell r="L939">
            <v>1</v>
          </cell>
          <cell r="M939">
            <v>5</v>
          </cell>
          <cell r="N939">
            <v>177</v>
          </cell>
          <cell r="O939">
            <v>0</v>
          </cell>
          <cell r="P939">
            <v>42913</v>
          </cell>
          <cell r="Q939">
            <v>187</v>
          </cell>
          <cell r="R939">
            <v>2.56</v>
          </cell>
          <cell r="S939">
            <v>2.56</v>
          </cell>
          <cell r="T939">
            <v>0</v>
          </cell>
          <cell r="U939">
            <v>0</v>
          </cell>
          <cell r="V939">
            <v>-2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2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J939">
            <v>2</v>
          </cell>
          <cell r="AK939">
            <v>0</v>
          </cell>
          <cell r="AL939">
            <v>0.56000000000000005</v>
          </cell>
          <cell r="AM939">
            <v>0.6</v>
          </cell>
          <cell r="AN939">
            <v>0</v>
          </cell>
        </row>
        <row r="940">
          <cell r="A940" t="str">
            <v>陈家辉</v>
          </cell>
          <cell r="B940" t="str">
            <v>营业中心/北片区</v>
          </cell>
          <cell r="C940">
            <v>42430</v>
          </cell>
          <cell r="D940">
            <v>42552</v>
          </cell>
          <cell r="E940">
            <v>42735</v>
          </cell>
          <cell r="F940">
            <v>42736</v>
          </cell>
          <cell r="G940">
            <v>42977</v>
          </cell>
          <cell r="H940">
            <v>43100</v>
          </cell>
          <cell r="I940">
            <v>2.2999999999999998</v>
          </cell>
          <cell r="J940">
            <v>1.93</v>
          </cell>
          <cell r="K940" t="str">
            <v>是</v>
          </cell>
          <cell r="L940">
            <v>1</v>
          </cell>
          <cell r="M940">
            <v>5</v>
          </cell>
          <cell r="N940">
            <v>181</v>
          </cell>
          <cell r="O940">
            <v>0</v>
          </cell>
          <cell r="P940">
            <v>42917</v>
          </cell>
          <cell r="Q940">
            <v>183</v>
          </cell>
          <cell r="R940">
            <v>2.5099999999999998</v>
          </cell>
          <cell r="S940">
            <v>2.5099999999999998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J940">
            <v>0</v>
          </cell>
          <cell r="AK940">
            <v>0</v>
          </cell>
          <cell r="AL940">
            <v>2.5099999999999998</v>
          </cell>
          <cell r="AM940">
            <v>2.5</v>
          </cell>
          <cell r="AN940">
            <v>0</v>
          </cell>
        </row>
        <row r="941">
          <cell r="A941" t="str">
            <v>李文彬</v>
          </cell>
          <cell r="B941" t="str">
            <v>城区移网销售公司</v>
          </cell>
          <cell r="C941">
            <v>41944</v>
          </cell>
          <cell r="D941">
            <v>42557</v>
          </cell>
          <cell r="E941">
            <v>42735</v>
          </cell>
          <cell r="F941">
            <v>42736</v>
          </cell>
          <cell r="G941">
            <v>42977</v>
          </cell>
          <cell r="H941">
            <v>43100</v>
          </cell>
          <cell r="I941">
            <v>3.6</v>
          </cell>
          <cell r="J941">
            <v>1.92</v>
          </cell>
          <cell r="K941" t="str">
            <v>是</v>
          </cell>
          <cell r="L941">
            <v>3</v>
          </cell>
          <cell r="M941">
            <v>5</v>
          </cell>
          <cell r="N941">
            <v>186</v>
          </cell>
          <cell r="O941">
            <v>0</v>
          </cell>
          <cell r="P941">
            <v>42922</v>
          </cell>
          <cell r="Q941">
            <v>178</v>
          </cell>
          <cell r="R941">
            <v>2.44</v>
          </cell>
          <cell r="S941">
            <v>2.44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 t="str">
            <v>-</v>
          </cell>
          <cell r="AF941" t="str">
            <v>-</v>
          </cell>
          <cell r="AG941">
            <v>0</v>
          </cell>
          <cell r="AH941">
            <v>0</v>
          </cell>
          <cell r="AJ941">
            <v>0</v>
          </cell>
          <cell r="AK941">
            <v>0</v>
          </cell>
          <cell r="AL941">
            <v>2.44</v>
          </cell>
          <cell r="AM941">
            <v>2.4</v>
          </cell>
          <cell r="AN941">
            <v>0</v>
          </cell>
        </row>
        <row r="942">
          <cell r="A942" t="str">
            <v>方泳谦</v>
          </cell>
          <cell r="B942" t="str">
            <v>客户服务部</v>
          </cell>
          <cell r="C942">
            <v>40756</v>
          </cell>
          <cell r="D942">
            <v>42558</v>
          </cell>
          <cell r="E942">
            <v>42735</v>
          </cell>
          <cell r="F942">
            <v>42736</v>
          </cell>
          <cell r="G942">
            <v>42977</v>
          </cell>
          <cell r="H942">
            <v>43100</v>
          </cell>
          <cell r="I942">
            <v>6.8</v>
          </cell>
          <cell r="J942">
            <v>1.91</v>
          </cell>
          <cell r="K942" t="str">
            <v>是</v>
          </cell>
          <cell r="L942">
            <v>6</v>
          </cell>
          <cell r="M942">
            <v>5</v>
          </cell>
          <cell r="N942">
            <v>187</v>
          </cell>
          <cell r="O942">
            <v>0</v>
          </cell>
          <cell r="P942">
            <v>42923</v>
          </cell>
          <cell r="Q942">
            <v>177</v>
          </cell>
          <cell r="R942">
            <v>2.42</v>
          </cell>
          <cell r="S942">
            <v>2.42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 t="str">
            <v>-</v>
          </cell>
          <cell r="AB942" t="str">
            <v>-</v>
          </cell>
          <cell r="AC942" t="str">
            <v>-</v>
          </cell>
          <cell r="AD942" t="str">
            <v>-</v>
          </cell>
          <cell r="AE942" t="str">
            <v>-</v>
          </cell>
          <cell r="AF942" t="str">
            <v>-</v>
          </cell>
          <cell r="AG942">
            <v>0</v>
          </cell>
          <cell r="AH942">
            <v>0</v>
          </cell>
          <cell r="AJ942">
            <v>0</v>
          </cell>
          <cell r="AK942">
            <v>0</v>
          </cell>
          <cell r="AL942">
            <v>2.42</v>
          </cell>
          <cell r="AM942">
            <v>2.4</v>
          </cell>
          <cell r="AN942">
            <v>0</v>
          </cell>
        </row>
        <row r="943">
          <cell r="A943" t="str">
            <v>郑子辉</v>
          </cell>
          <cell r="B943" t="str">
            <v>营业中心/南片区</v>
          </cell>
          <cell r="C943">
            <v>41122</v>
          </cell>
          <cell r="D943">
            <v>42558</v>
          </cell>
          <cell r="E943">
            <v>42735</v>
          </cell>
          <cell r="F943">
            <v>42736</v>
          </cell>
          <cell r="G943">
            <v>42977</v>
          </cell>
          <cell r="H943">
            <v>43100</v>
          </cell>
          <cell r="I943">
            <v>5.8</v>
          </cell>
          <cell r="J943">
            <v>1.91</v>
          </cell>
          <cell r="K943" t="str">
            <v>是</v>
          </cell>
          <cell r="L943">
            <v>5</v>
          </cell>
          <cell r="M943">
            <v>5</v>
          </cell>
          <cell r="N943">
            <v>187</v>
          </cell>
          <cell r="O943">
            <v>0</v>
          </cell>
          <cell r="P943">
            <v>42923</v>
          </cell>
          <cell r="Q943">
            <v>177</v>
          </cell>
          <cell r="R943">
            <v>2.42</v>
          </cell>
          <cell r="S943">
            <v>2.42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 t="str">
            <v>-</v>
          </cell>
          <cell r="AA943" t="str">
            <v>-</v>
          </cell>
          <cell r="AB943" t="str">
            <v>-</v>
          </cell>
          <cell r="AC943" t="str">
            <v>-</v>
          </cell>
          <cell r="AD943" t="str">
            <v>-</v>
          </cell>
          <cell r="AE943" t="str">
            <v>-</v>
          </cell>
          <cell r="AF943" t="str">
            <v>-</v>
          </cell>
          <cell r="AG943">
            <v>0</v>
          </cell>
          <cell r="AH943">
            <v>0</v>
          </cell>
          <cell r="AJ943">
            <v>0</v>
          </cell>
          <cell r="AK943">
            <v>0</v>
          </cell>
          <cell r="AL943">
            <v>2.42</v>
          </cell>
          <cell r="AM943">
            <v>2.4</v>
          </cell>
          <cell r="AN943">
            <v>0</v>
          </cell>
        </row>
        <row r="944">
          <cell r="A944" t="str">
            <v>林欣欣</v>
          </cell>
          <cell r="B944" t="str">
            <v>营业中心/中片区</v>
          </cell>
          <cell r="C944">
            <v>42309</v>
          </cell>
          <cell r="D944">
            <v>42563</v>
          </cell>
          <cell r="E944">
            <v>42735</v>
          </cell>
          <cell r="F944">
            <v>42736</v>
          </cell>
          <cell r="G944">
            <v>42977</v>
          </cell>
          <cell r="H944">
            <v>43100</v>
          </cell>
          <cell r="I944">
            <v>2.6</v>
          </cell>
          <cell r="J944">
            <v>1.9</v>
          </cell>
          <cell r="K944" t="str">
            <v>是</v>
          </cell>
          <cell r="L944">
            <v>2</v>
          </cell>
          <cell r="M944">
            <v>5</v>
          </cell>
          <cell r="N944">
            <v>192</v>
          </cell>
          <cell r="O944">
            <v>0</v>
          </cell>
          <cell r="P944">
            <v>42928</v>
          </cell>
          <cell r="Q944">
            <v>172</v>
          </cell>
          <cell r="R944">
            <v>2.36</v>
          </cell>
          <cell r="S944">
            <v>2.36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 t="str">
            <v>-</v>
          </cell>
          <cell r="AD944" t="str">
            <v>-</v>
          </cell>
          <cell r="AE944" t="str">
            <v>-</v>
          </cell>
          <cell r="AF944" t="str">
            <v>-</v>
          </cell>
          <cell r="AG944">
            <v>0</v>
          </cell>
          <cell r="AH944">
            <v>0</v>
          </cell>
          <cell r="AJ944">
            <v>0</v>
          </cell>
          <cell r="AK944">
            <v>0</v>
          </cell>
          <cell r="AL944">
            <v>2.36</v>
          </cell>
          <cell r="AM944">
            <v>2.4</v>
          </cell>
          <cell r="AN944">
            <v>0</v>
          </cell>
        </row>
        <row r="945">
          <cell r="A945" t="str">
            <v>林虹</v>
          </cell>
          <cell r="B945" t="str">
            <v>营业中心/南片区</v>
          </cell>
          <cell r="C945">
            <v>42563</v>
          </cell>
          <cell r="D945">
            <v>42563</v>
          </cell>
          <cell r="E945">
            <v>42735</v>
          </cell>
          <cell r="F945">
            <v>42736</v>
          </cell>
          <cell r="G945">
            <v>42977</v>
          </cell>
          <cell r="H945">
            <v>43100</v>
          </cell>
          <cell r="I945">
            <v>1.9</v>
          </cell>
          <cell r="J945">
            <v>1.9</v>
          </cell>
          <cell r="K945" t="str">
            <v>是</v>
          </cell>
          <cell r="L945">
            <v>1</v>
          </cell>
          <cell r="M945">
            <v>5</v>
          </cell>
          <cell r="N945">
            <v>192</v>
          </cell>
          <cell r="O945">
            <v>0</v>
          </cell>
          <cell r="P945">
            <v>42928</v>
          </cell>
          <cell r="Q945">
            <v>172</v>
          </cell>
          <cell r="R945">
            <v>2.36</v>
          </cell>
          <cell r="S945">
            <v>2.36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J945">
            <v>0</v>
          </cell>
          <cell r="AK945">
            <v>0</v>
          </cell>
          <cell r="AL945">
            <v>2.36</v>
          </cell>
          <cell r="AM945">
            <v>2.4</v>
          </cell>
          <cell r="AN945">
            <v>0</v>
          </cell>
        </row>
        <row r="946">
          <cell r="A946" t="str">
            <v>霍星强</v>
          </cell>
          <cell r="B946" t="str">
            <v>三角民众移网销售公司</v>
          </cell>
          <cell r="C946">
            <v>42565</v>
          </cell>
          <cell r="D946">
            <v>42565</v>
          </cell>
          <cell r="E946">
            <v>42735</v>
          </cell>
          <cell r="F946">
            <v>42736</v>
          </cell>
          <cell r="G946">
            <v>42977</v>
          </cell>
          <cell r="H946">
            <v>43100</v>
          </cell>
          <cell r="I946">
            <v>1.9</v>
          </cell>
          <cell r="J946">
            <v>1.89</v>
          </cell>
          <cell r="K946" t="str">
            <v>是</v>
          </cell>
          <cell r="L946">
            <v>1</v>
          </cell>
          <cell r="M946">
            <v>5</v>
          </cell>
          <cell r="N946">
            <v>194</v>
          </cell>
          <cell r="O946">
            <v>0</v>
          </cell>
          <cell r="P946">
            <v>42930</v>
          </cell>
          <cell r="Q946">
            <v>170</v>
          </cell>
          <cell r="R946">
            <v>2.33</v>
          </cell>
          <cell r="S946">
            <v>2.33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J946">
            <v>0</v>
          </cell>
          <cell r="AK946">
            <v>0</v>
          </cell>
          <cell r="AL946">
            <v>2.33</v>
          </cell>
          <cell r="AM946">
            <v>2.2999999999999998</v>
          </cell>
          <cell r="AN946">
            <v>0</v>
          </cell>
        </row>
        <row r="947">
          <cell r="A947" t="str">
            <v>吴志恩</v>
          </cell>
          <cell r="B947" t="str">
            <v>营业中心/东片区</v>
          </cell>
          <cell r="C947">
            <v>42186</v>
          </cell>
          <cell r="D947">
            <v>42568</v>
          </cell>
          <cell r="E947">
            <v>42735</v>
          </cell>
          <cell r="F947">
            <v>42736</v>
          </cell>
          <cell r="G947">
            <v>42977</v>
          </cell>
          <cell r="H947">
            <v>43100</v>
          </cell>
          <cell r="I947">
            <v>2.9</v>
          </cell>
          <cell r="J947">
            <v>1.88</v>
          </cell>
          <cell r="K947" t="str">
            <v>是</v>
          </cell>
          <cell r="L947">
            <v>2</v>
          </cell>
          <cell r="M947">
            <v>5</v>
          </cell>
          <cell r="N947">
            <v>197</v>
          </cell>
          <cell r="O947">
            <v>0</v>
          </cell>
          <cell r="P947">
            <v>42933</v>
          </cell>
          <cell r="Q947">
            <v>167</v>
          </cell>
          <cell r="R947">
            <v>2.29</v>
          </cell>
          <cell r="S947">
            <v>2.29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J947">
            <v>0</v>
          </cell>
          <cell r="AK947">
            <v>0</v>
          </cell>
          <cell r="AL947">
            <v>2.29</v>
          </cell>
          <cell r="AM947">
            <v>2.2999999999999998</v>
          </cell>
          <cell r="AN947">
            <v>0</v>
          </cell>
        </row>
        <row r="948">
          <cell r="A948" t="str">
            <v>吴海健</v>
          </cell>
          <cell r="B948" t="str">
            <v>营业中心/西片区</v>
          </cell>
          <cell r="C948">
            <v>42186</v>
          </cell>
          <cell r="D948">
            <v>42569</v>
          </cell>
          <cell r="E948">
            <v>42735</v>
          </cell>
          <cell r="F948">
            <v>42736</v>
          </cell>
          <cell r="G948">
            <v>42977</v>
          </cell>
          <cell r="H948">
            <v>43100</v>
          </cell>
          <cell r="I948">
            <v>2.9</v>
          </cell>
          <cell r="J948">
            <v>1.88</v>
          </cell>
          <cell r="K948" t="str">
            <v>是</v>
          </cell>
          <cell r="L948">
            <v>2</v>
          </cell>
          <cell r="M948">
            <v>5</v>
          </cell>
          <cell r="N948">
            <v>198</v>
          </cell>
          <cell r="O948">
            <v>0</v>
          </cell>
          <cell r="P948">
            <v>42934</v>
          </cell>
          <cell r="Q948">
            <v>166</v>
          </cell>
          <cell r="R948">
            <v>2.27</v>
          </cell>
          <cell r="S948">
            <v>2.27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J948">
            <v>0</v>
          </cell>
          <cell r="AK948">
            <v>0</v>
          </cell>
          <cell r="AL948">
            <v>2.27</v>
          </cell>
          <cell r="AM948">
            <v>2.2999999999999998</v>
          </cell>
          <cell r="AN948">
            <v>0</v>
          </cell>
        </row>
        <row r="949">
          <cell r="A949" t="str">
            <v>林银</v>
          </cell>
          <cell r="B949" t="str">
            <v>营业中心/西片区</v>
          </cell>
          <cell r="C949">
            <v>42569</v>
          </cell>
          <cell r="D949">
            <v>42569</v>
          </cell>
          <cell r="E949">
            <v>42735</v>
          </cell>
          <cell r="F949">
            <v>42736</v>
          </cell>
          <cell r="G949">
            <v>42977</v>
          </cell>
          <cell r="H949">
            <v>43100</v>
          </cell>
          <cell r="I949">
            <v>1.9</v>
          </cell>
          <cell r="J949">
            <v>1.88</v>
          </cell>
          <cell r="K949" t="str">
            <v>是</v>
          </cell>
          <cell r="L949">
            <v>1</v>
          </cell>
          <cell r="M949">
            <v>5</v>
          </cell>
          <cell r="N949">
            <v>198</v>
          </cell>
          <cell r="O949">
            <v>0</v>
          </cell>
          <cell r="P949">
            <v>42934</v>
          </cell>
          <cell r="Q949">
            <v>166</v>
          </cell>
          <cell r="R949">
            <v>2.27</v>
          </cell>
          <cell r="S949">
            <v>2.27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J949">
            <v>0</v>
          </cell>
          <cell r="AK949">
            <v>0</v>
          </cell>
          <cell r="AL949">
            <v>2.27</v>
          </cell>
          <cell r="AM949">
            <v>2.2999999999999998</v>
          </cell>
          <cell r="AN949">
            <v>0</v>
          </cell>
        </row>
        <row r="950">
          <cell r="A950" t="str">
            <v>罗壹琳</v>
          </cell>
          <cell r="B950" t="str">
            <v>火炬南朗移网销售公司</v>
          </cell>
          <cell r="C950">
            <v>42578</v>
          </cell>
          <cell r="D950">
            <v>42578</v>
          </cell>
          <cell r="E950">
            <v>42735</v>
          </cell>
          <cell r="F950">
            <v>42736</v>
          </cell>
          <cell r="G950">
            <v>42977</v>
          </cell>
          <cell r="H950">
            <v>43100</v>
          </cell>
          <cell r="I950">
            <v>1.9</v>
          </cell>
          <cell r="J950">
            <v>1.86</v>
          </cell>
          <cell r="K950" t="str">
            <v>是</v>
          </cell>
          <cell r="L950">
            <v>1</v>
          </cell>
          <cell r="M950">
            <v>5</v>
          </cell>
          <cell r="N950">
            <v>207</v>
          </cell>
          <cell r="O950">
            <v>0</v>
          </cell>
          <cell r="P950">
            <v>42943</v>
          </cell>
          <cell r="Q950">
            <v>157</v>
          </cell>
          <cell r="R950">
            <v>2.15</v>
          </cell>
          <cell r="S950">
            <v>2.15</v>
          </cell>
          <cell r="T950">
            <v>0</v>
          </cell>
          <cell r="U950">
            <v>0</v>
          </cell>
          <cell r="V950">
            <v>-2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2</v>
          </cell>
          <cell r="AH950">
            <v>0</v>
          </cell>
          <cell r="AJ950">
            <v>2</v>
          </cell>
          <cell r="AK950">
            <v>0</v>
          </cell>
          <cell r="AL950">
            <v>0.14999999999999991</v>
          </cell>
          <cell r="AM950">
            <v>0.2</v>
          </cell>
          <cell r="AN950">
            <v>0</v>
          </cell>
        </row>
        <row r="951">
          <cell r="A951" t="str">
            <v>盛正宵</v>
          </cell>
          <cell r="B951" t="str">
            <v>城区移网销售公司</v>
          </cell>
          <cell r="C951">
            <v>42578</v>
          </cell>
          <cell r="D951">
            <v>42578</v>
          </cell>
          <cell r="E951">
            <v>42735</v>
          </cell>
          <cell r="F951">
            <v>42736</v>
          </cell>
          <cell r="G951">
            <v>42977</v>
          </cell>
          <cell r="H951">
            <v>43100</v>
          </cell>
          <cell r="I951">
            <v>1.9</v>
          </cell>
          <cell r="J951">
            <v>1.86</v>
          </cell>
          <cell r="K951" t="str">
            <v>是</v>
          </cell>
          <cell r="L951">
            <v>1</v>
          </cell>
          <cell r="M951">
            <v>5</v>
          </cell>
          <cell r="N951">
            <v>207</v>
          </cell>
          <cell r="O951">
            <v>0</v>
          </cell>
          <cell r="P951">
            <v>42943</v>
          </cell>
          <cell r="Q951">
            <v>157</v>
          </cell>
          <cell r="R951">
            <v>2.15</v>
          </cell>
          <cell r="S951">
            <v>2.15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 t="str">
            <v>-</v>
          </cell>
          <cell r="AB951" t="str">
            <v>-</v>
          </cell>
          <cell r="AC951" t="str">
            <v>-</v>
          </cell>
          <cell r="AD951" t="str">
            <v>-</v>
          </cell>
          <cell r="AE951" t="str">
            <v>-</v>
          </cell>
          <cell r="AF951" t="str">
            <v>-</v>
          </cell>
          <cell r="AG951">
            <v>0</v>
          </cell>
          <cell r="AH951">
            <v>0</v>
          </cell>
          <cell r="AJ951">
            <v>0</v>
          </cell>
          <cell r="AK951">
            <v>0</v>
          </cell>
          <cell r="AL951">
            <v>2.15</v>
          </cell>
          <cell r="AM951">
            <v>2.2000000000000002</v>
          </cell>
          <cell r="AN951">
            <v>0</v>
          </cell>
        </row>
        <row r="952">
          <cell r="A952" t="str">
            <v>颜美良</v>
          </cell>
          <cell r="B952" t="str">
            <v>营业中心/东片区</v>
          </cell>
          <cell r="C952">
            <v>41821</v>
          </cell>
          <cell r="D952">
            <v>42587</v>
          </cell>
          <cell r="E952">
            <v>42735</v>
          </cell>
          <cell r="F952">
            <v>42736</v>
          </cell>
          <cell r="G952">
            <v>42977</v>
          </cell>
          <cell r="H952">
            <v>43100</v>
          </cell>
          <cell r="I952">
            <v>3.9</v>
          </cell>
          <cell r="J952">
            <v>1.83</v>
          </cell>
          <cell r="K952" t="str">
            <v>是</v>
          </cell>
          <cell r="L952">
            <v>3</v>
          </cell>
          <cell r="M952">
            <v>5</v>
          </cell>
          <cell r="N952">
            <v>216</v>
          </cell>
          <cell r="O952">
            <v>0</v>
          </cell>
          <cell r="P952">
            <v>42952</v>
          </cell>
          <cell r="Q952">
            <v>148</v>
          </cell>
          <cell r="R952">
            <v>2.0299999999999998</v>
          </cell>
          <cell r="S952">
            <v>2.0299999999999998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J952">
            <v>0</v>
          </cell>
          <cell r="AK952">
            <v>0</v>
          </cell>
          <cell r="AL952">
            <v>2.0299999999999998</v>
          </cell>
          <cell r="AM952">
            <v>2</v>
          </cell>
          <cell r="AN952">
            <v>0</v>
          </cell>
        </row>
        <row r="953">
          <cell r="A953" t="str">
            <v>张彦</v>
          </cell>
          <cell r="B953" t="str">
            <v>营业中心/西片区</v>
          </cell>
          <cell r="C953">
            <v>42594</v>
          </cell>
          <cell r="D953">
            <v>42594</v>
          </cell>
          <cell r="E953">
            <v>42735</v>
          </cell>
          <cell r="F953">
            <v>42736</v>
          </cell>
          <cell r="G953">
            <v>42977</v>
          </cell>
          <cell r="H953">
            <v>43100</v>
          </cell>
          <cell r="I953">
            <v>1.8</v>
          </cell>
          <cell r="J953">
            <v>1.81</v>
          </cell>
          <cell r="K953" t="str">
            <v>是</v>
          </cell>
          <cell r="L953">
            <v>1</v>
          </cell>
          <cell r="M953">
            <v>5</v>
          </cell>
          <cell r="N953">
            <v>223</v>
          </cell>
          <cell r="O953">
            <v>0</v>
          </cell>
          <cell r="P953">
            <v>42959</v>
          </cell>
          <cell r="Q953">
            <v>141</v>
          </cell>
          <cell r="R953">
            <v>1.93</v>
          </cell>
          <cell r="S953">
            <v>1.93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J953">
            <v>0</v>
          </cell>
          <cell r="AK953">
            <v>0</v>
          </cell>
          <cell r="AL953">
            <v>1.93</v>
          </cell>
          <cell r="AM953">
            <v>1.9</v>
          </cell>
          <cell r="AN953">
            <v>0</v>
          </cell>
        </row>
        <row r="954">
          <cell r="A954" t="str">
            <v>吴小群</v>
          </cell>
          <cell r="B954" t="str">
            <v>营业中心/南片区</v>
          </cell>
          <cell r="C954">
            <v>39539</v>
          </cell>
          <cell r="D954">
            <v>42601</v>
          </cell>
          <cell r="E954">
            <v>42735</v>
          </cell>
          <cell r="F954">
            <v>42736</v>
          </cell>
          <cell r="G954">
            <v>42977</v>
          </cell>
          <cell r="H954">
            <v>43100</v>
          </cell>
          <cell r="I954">
            <v>10.199999999999999</v>
          </cell>
          <cell r="J954">
            <v>1.79</v>
          </cell>
          <cell r="K954" t="str">
            <v>是</v>
          </cell>
          <cell r="L954">
            <v>9</v>
          </cell>
          <cell r="M954">
            <v>5</v>
          </cell>
          <cell r="N954">
            <v>230</v>
          </cell>
          <cell r="O954">
            <v>0</v>
          </cell>
          <cell r="P954">
            <v>42966</v>
          </cell>
          <cell r="Q954">
            <v>134</v>
          </cell>
          <cell r="R954">
            <v>1.84</v>
          </cell>
          <cell r="S954">
            <v>1.84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J954">
            <v>0</v>
          </cell>
          <cell r="AK954">
            <v>0</v>
          </cell>
          <cell r="AL954">
            <v>1.84</v>
          </cell>
          <cell r="AM954">
            <v>1.8</v>
          </cell>
          <cell r="AN954">
            <v>0</v>
          </cell>
        </row>
        <row r="955">
          <cell r="A955" t="str">
            <v>杨李红</v>
          </cell>
          <cell r="B955" t="str">
            <v>营业中心/西片区</v>
          </cell>
          <cell r="C955">
            <v>42611</v>
          </cell>
          <cell r="D955">
            <v>42611</v>
          </cell>
          <cell r="E955">
            <v>42735</v>
          </cell>
          <cell r="F955">
            <v>42736</v>
          </cell>
          <cell r="G955">
            <v>42977</v>
          </cell>
          <cell r="H955">
            <v>43100</v>
          </cell>
          <cell r="I955">
            <v>1.8</v>
          </cell>
          <cell r="J955">
            <v>1.77</v>
          </cell>
          <cell r="K955" t="str">
            <v>是</v>
          </cell>
          <cell r="L955">
            <v>1</v>
          </cell>
          <cell r="M955">
            <v>5</v>
          </cell>
          <cell r="N955">
            <v>240</v>
          </cell>
          <cell r="O955">
            <v>0</v>
          </cell>
          <cell r="P955">
            <v>42976</v>
          </cell>
          <cell r="Q955">
            <v>124</v>
          </cell>
          <cell r="R955">
            <v>1.7</v>
          </cell>
          <cell r="S955">
            <v>1.7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J955">
            <v>0</v>
          </cell>
          <cell r="AK955">
            <v>0</v>
          </cell>
          <cell r="AL955">
            <v>1.7</v>
          </cell>
          <cell r="AM955">
            <v>1.7</v>
          </cell>
          <cell r="AN955">
            <v>0</v>
          </cell>
        </row>
        <row r="956">
          <cell r="A956" t="str">
            <v>李键欣</v>
          </cell>
          <cell r="B956" t="str">
            <v>营业中心/北片区</v>
          </cell>
          <cell r="C956">
            <v>42619</v>
          </cell>
          <cell r="D956">
            <v>42619</v>
          </cell>
          <cell r="E956">
            <v>42735</v>
          </cell>
          <cell r="F956">
            <v>42736</v>
          </cell>
          <cell r="G956">
            <v>42977</v>
          </cell>
          <cell r="H956">
            <v>43100</v>
          </cell>
          <cell r="I956">
            <v>1.7</v>
          </cell>
          <cell r="J956">
            <v>1.75</v>
          </cell>
          <cell r="K956" t="str">
            <v>是</v>
          </cell>
          <cell r="L956">
            <v>1</v>
          </cell>
          <cell r="M956">
            <v>5</v>
          </cell>
          <cell r="N956">
            <v>248</v>
          </cell>
          <cell r="O956">
            <v>0</v>
          </cell>
          <cell r="P956">
            <v>42984</v>
          </cell>
          <cell r="Q956">
            <v>116</v>
          </cell>
          <cell r="R956">
            <v>1.59</v>
          </cell>
          <cell r="S956">
            <v>1.59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J956">
            <v>0</v>
          </cell>
          <cell r="AK956">
            <v>0</v>
          </cell>
          <cell r="AL956">
            <v>1.59</v>
          </cell>
          <cell r="AM956">
            <v>1.6</v>
          </cell>
          <cell r="AN956">
            <v>0</v>
          </cell>
        </row>
        <row r="957">
          <cell r="A957" t="str">
            <v>李晓彤</v>
          </cell>
          <cell r="B957" t="str">
            <v>客户服务部</v>
          </cell>
          <cell r="C957">
            <v>42619</v>
          </cell>
          <cell r="D957">
            <v>42619</v>
          </cell>
          <cell r="E957">
            <v>42735</v>
          </cell>
          <cell r="F957">
            <v>42736</v>
          </cell>
          <cell r="G957">
            <v>42977</v>
          </cell>
          <cell r="H957">
            <v>43100</v>
          </cell>
          <cell r="I957">
            <v>1.7</v>
          </cell>
          <cell r="J957">
            <v>1.75</v>
          </cell>
          <cell r="K957" t="str">
            <v>是</v>
          </cell>
          <cell r="L957">
            <v>1</v>
          </cell>
          <cell r="M957">
            <v>5</v>
          </cell>
          <cell r="N957">
            <v>248</v>
          </cell>
          <cell r="O957">
            <v>0</v>
          </cell>
          <cell r="P957">
            <v>42984</v>
          </cell>
          <cell r="Q957">
            <v>116</v>
          </cell>
          <cell r="R957">
            <v>1.59</v>
          </cell>
          <cell r="S957">
            <v>1.59</v>
          </cell>
          <cell r="T957">
            <v>0</v>
          </cell>
          <cell r="U957">
            <v>0</v>
          </cell>
          <cell r="V957">
            <v>-2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2</v>
          </cell>
          <cell r="AF957">
            <v>0</v>
          </cell>
          <cell r="AG957">
            <v>0</v>
          </cell>
          <cell r="AH957">
            <v>0</v>
          </cell>
          <cell r="AJ957">
            <v>2</v>
          </cell>
          <cell r="AK957">
            <v>0</v>
          </cell>
          <cell r="AL957">
            <v>-0.40999999999999992</v>
          </cell>
          <cell r="AM957">
            <v>-0.4</v>
          </cell>
          <cell r="AN957">
            <v>0</v>
          </cell>
        </row>
        <row r="958">
          <cell r="A958" t="str">
            <v>黄文浩</v>
          </cell>
          <cell r="B958" t="str">
            <v>营业中心/中片区</v>
          </cell>
          <cell r="C958">
            <v>42620</v>
          </cell>
          <cell r="D958">
            <v>42620</v>
          </cell>
          <cell r="E958">
            <v>42735</v>
          </cell>
          <cell r="F958">
            <v>42736</v>
          </cell>
          <cell r="G958">
            <v>42977</v>
          </cell>
          <cell r="H958">
            <v>43100</v>
          </cell>
          <cell r="I958">
            <v>1.7</v>
          </cell>
          <cell r="J958">
            <v>1.74</v>
          </cell>
          <cell r="K958" t="str">
            <v>是</v>
          </cell>
          <cell r="L958">
            <v>1</v>
          </cell>
          <cell r="M958">
            <v>5</v>
          </cell>
          <cell r="N958">
            <v>249</v>
          </cell>
          <cell r="O958">
            <v>0</v>
          </cell>
          <cell r="P958">
            <v>42985</v>
          </cell>
          <cell r="Q958">
            <v>115</v>
          </cell>
          <cell r="R958">
            <v>1.58</v>
          </cell>
          <cell r="S958">
            <v>1.58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J958">
            <v>0</v>
          </cell>
          <cell r="AK958">
            <v>0</v>
          </cell>
          <cell r="AL958">
            <v>1.58</v>
          </cell>
          <cell r="AM958">
            <v>1.6</v>
          </cell>
          <cell r="AN958">
            <v>0</v>
          </cell>
        </row>
        <row r="959">
          <cell r="A959" t="str">
            <v>刘海媚</v>
          </cell>
          <cell r="B959" t="str">
            <v>营业中心/北片区</v>
          </cell>
          <cell r="C959">
            <v>40878</v>
          </cell>
          <cell r="D959">
            <v>42626</v>
          </cell>
          <cell r="E959">
            <v>42735</v>
          </cell>
          <cell r="F959">
            <v>42736</v>
          </cell>
          <cell r="G959">
            <v>42977</v>
          </cell>
          <cell r="H959">
            <v>43100</v>
          </cell>
          <cell r="I959">
            <v>6.5</v>
          </cell>
          <cell r="J959">
            <v>1.73</v>
          </cell>
          <cell r="K959" t="str">
            <v>是</v>
          </cell>
          <cell r="L959">
            <v>6</v>
          </cell>
          <cell r="M959">
            <v>5</v>
          </cell>
          <cell r="N959">
            <v>255</v>
          </cell>
          <cell r="O959">
            <v>0</v>
          </cell>
          <cell r="P959">
            <v>42991</v>
          </cell>
          <cell r="Q959">
            <v>109</v>
          </cell>
          <cell r="R959">
            <v>1.49</v>
          </cell>
          <cell r="S959">
            <v>1.49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J959">
            <v>0</v>
          </cell>
          <cell r="AK959">
            <v>0</v>
          </cell>
          <cell r="AL959">
            <v>1.49</v>
          </cell>
          <cell r="AM959">
            <v>1.5</v>
          </cell>
          <cell r="AN959">
            <v>0</v>
          </cell>
        </row>
        <row r="960">
          <cell r="A960" t="str">
            <v>聂伟恒</v>
          </cell>
          <cell r="B960" t="str">
            <v>存量经营与大数据挖掘中心</v>
          </cell>
          <cell r="C960">
            <v>42634</v>
          </cell>
          <cell r="D960">
            <v>42634</v>
          </cell>
          <cell r="E960">
            <v>42735</v>
          </cell>
          <cell r="F960">
            <v>42736</v>
          </cell>
          <cell r="G960">
            <v>42977</v>
          </cell>
          <cell r="H960">
            <v>43100</v>
          </cell>
          <cell r="I960">
            <v>1.7</v>
          </cell>
          <cell r="J960">
            <v>1.7</v>
          </cell>
          <cell r="K960" t="str">
            <v>是</v>
          </cell>
          <cell r="L960">
            <v>1</v>
          </cell>
          <cell r="M960">
            <v>5</v>
          </cell>
          <cell r="N960">
            <v>263</v>
          </cell>
          <cell r="O960">
            <v>0</v>
          </cell>
          <cell r="P960">
            <v>42999</v>
          </cell>
          <cell r="Q960">
            <v>101</v>
          </cell>
          <cell r="R960">
            <v>1.38</v>
          </cell>
          <cell r="S960">
            <v>1.38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J960">
            <v>0</v>
          </cell>
          <cell r="AK960">
            <v>0</v>
          </cell>
          <cell r="AL960">
            <v>1.38</v>
          </cell>
          <cell r="AM960">
            <v>1.4</v>
          </cell>
          <cell r="AN960">
            <v>0</v>
          </cell>
        </row>
        <row r="961">
          <cell r="A961" t="str">
            <v>李嘉伟</v>
          </cell>
          <cell r="B961" t="e">
            <v>#N/A</v>
          </cell>
          <cell r="C961">
            <v>41395</v>
          </cell>
          <cell r="D961">
            <v>42639</v>
          </cell>
          <cell r="E961">
            <v>42735</v>
          </cell>
          <cell r="F961">
            <v>42736</v>
          </cell>
          <cell r="G961">
            <v>42977</v>
          </cell>
          <cell r="H961">
            <v>43100</v>
          </cell>
          <cell r="I961">
            <v>5.0999999999999996</v>
          </cell>
          <cell r="J961">
            <v>1.69</v>
          </cell>
          <cell r="K961" t="str">
            <v>是</v>
          </cell>
          <cell r="L961">
            <v>4</v>
          </cell>
          <cell r="M961">
            <v>5</v>
          </cell>
          <cell r="N961">
            <v>268</v>
          </cell>
          <cell r="O961">
            <v>0</v>
          </cell>
          <cell r="P961">
            <v>43004</v>
          </cell>
          <cell r="Q961">
            <v>96</v>
          </cell>
          <cell r="R961">
            <v>1.32</v>
          </cell>
          <cell r="S961">
            <v>1.32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 t="str">
            <v>-</v>
          </cell>
          <cell r="Z961" t="str">
            <v>-</v>
          </cell>
          <cell r="AA961" t="str">
            <v>-</v>
          </cell>
          <cell r="AB961" t="str">
            <v>-</v>
          </cell>
          <cell r="AC961" t="str">
            <v>-</v>
          </cell>
          <cell r="AD961" t="str">
            <v>-</v>
          </cell>
          <cell r="AE961" t="str">
            <v>-</v>
          </cell>
          <cell r="AF961" t="str">
            <v>-</v>
          </cell>
          <cell r="AG961">
            <v>0</v>
          </cell>
          <cell r="AH961">
            <v>0</v>
          </cell>
          <cell r="AJ961">
            <v>0</v>
          </cell>
          <cell r="AK961">
            <v>0</v>
          </cell>
          <cell r="AL961">
            <v>1.32</v>
          </cell>
          <cell r="AM961">
            <v>1.3</v>
          </cell>
          <cell r="AN961">
            <v>0</v>
          </cell>
        </row>
        <row r="962">
          <cell r="A962" t="str">
            <v>张滔</v>
          </cell>
          <cell r="B962" t="str">
            <v>营业中心/中片区</v>
          </cell>
          <cell r="C962">
            <v>42644</v>
          </cell>
          <cell r="D962">
            <v>42644</v>
          </cell>
          <cell r="E962">
            <v>42735</v>
          </cell>
          <cell r="F962">
            <v>42736</v>
          </cell>
          <cell r="G962">
            <v>42977</v>
          </cell>
          <cell r="H962">
            <v>43100</v>
          </cell>
          <cell r="I962">
            <v>1.7</v>
          </cell>
          <cell r="J962">
            <v>1.68</v>
          </cell>
          <cell r="K962" t="str">
            <v>是</v>
          </cell>
          <cell r="L962">
            <v>1</v>
          </cell>
          <cell r="M962">
            <v>5</v>
          </cell>
          <cell r="N962">
            <v>273</v>
          </cell>
          <cell r="O962">
            <v>0</v>
          </cell>
          <cell r="P962">
            <v>43009</v>
          </cell>
          <cell r="Q962">
            <v>91</v>
          </cell>
          <cell r="R962">
            <v>1.25</v>
          </cell>
          <cell r="S962">
            <v>1.25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J962">
            <v>0</v>
          </cell>
          <cell r="AK962">
            <v>0</v>
          </cell>
          <cell r="AL962">
            <v>1.25</v>
          </cell>
          <cell r="AM962">
            <v>1.3</v>
          </cell>
          <cell r="AN962">
            <v>0</v>
          </cell>
        </row>
        <row r="963">
          <cell r="A963" t="str">
            <v>苏楚雯</v>
          </cell>
          <cell r="B963" t="str">
            <v>营业中心/西片区</v>
          </cell>
          <cell r="C963">
            <v>41603</v>
          </cell>
          <cell r="D963">
            <v>42653</v>
          </cell>
          <cell r="E963">
            <v>42735</v>
          </cell>
          <cell r="F963">
            <v>42736</v>
          </cell>
          <cell r="G963">
            <v>42977</v>
          </cell>
          <cell r="H963">
            <v>43100</v>
          </cell>
          <cell r="I963">
            <v>4.5</v>
          </cell>
          <cell r="J963">
            <v>1.65</v>
          </cell>
          <cell r="K963" t="str">
            <v>是</v>
          </cell>
          <cell r="L963">
            <v>4</v>
          </cell>
          <cell r="M963">
            <v>5</v>
          </cell>
          <cell r="N963">
            <v>282</v>
          </cell>
          <cell r="O963">
            <v>0</v>
          </cell>
          <cell r="P963">
            <v>43018</v>
          </cell>
          <cell r="Q963">
            <v>82</v>
          </cell>
          <cell r="R963">
            <v>1.1200000000000001</v>
          </cell>
          <cell r="S963">
            <v>1.1200000000000001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J963">
            <v>0</v>
          </cell>
          <cell r="AK963">
            <v>0</v>
          </cell>
          <cell r="AL963">
            <v>1.1200000000000001</v>
          </cell>
          <cell r="AM963">
            <v>1.1000000000000001</v>
          </cell>
          <cell r="AN963">
            <v>0</v>
          </cell>
        </row>
        <row r="964">
          <cell r="A964" t="str">
            <v>曾广灿</v>
          </cell>
          <cell r="B964" t="str">
            <v>营业中心/南片区</v>
          </cell>
          <cell r="C964">
            <v>42461</v>
          </cell>
          <cell r="D964">
            <v>42653</v>
          </cell>
          <cell r="E964">
            <v>42735</v>
          </cell>
          <cell r="F964">
            <v>42736</v>
          </cell>
          <cell r="G964">
            <v>42977</v>
          </cell>
          <cell r="H964">
            <v>43100</v>
          </cell>
          <cell r="I964">
            <v>2.2000000000000002</v>
          </cell>
          <cell r="J964">
            <v>1.65</v>
          </cell>
          <cell r="K964" t="str">
            <v>是</v>
          </cell>
          <cell r="L964">
            <v>1</v>
          </cell>
          <cell r="M964">
            <v>5</v>
          </cell>
          <cell r="N964">
            <v>282</v>
          </cell>
          <cell r="O964">
            <v>0</v>
          </cell>
          <cell r="P964">
            <v>43018</v>
          </cell>
          <cell r="Q964">
            <v>82</v>
          </cell>
          <cell r="R964">
            <v>1.1200000000000001</v>
          </cell>
          <cell r="S964">
            <v>1.1200000000000001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J964">
            <v>0</v>
          </cell>
          <cell r="AK964">
            <v>0</v>
          </cell>
          <cell r="AL964">
            <v>1.1200000000000001</v>
          </cell>
          <cell r="AM964">
            <v>1.1000000000000001</v>
          </cell>
          <cell r="AN964">
            <v>0</v>
          </cell>
        </row>
        <row r="965">
          <cell r="A965" t="str">
            <v>刘立湘</v>
          </cell>
          <cell r="B965" t="str">
            <v>西区港口移网销售公司</v>
          </cell>
          <cell r="C965">
            <v>42662</v>
          </cell>
          <cell r="D965">
            <v>42662</v>
          </cell>
          <cell r="E965">
            <v>42735</v>
          </cell>
          <cell r="F965">
            <v>42736</v>
          </cell>
          <cell r="G965">
            <v>42977</v>
          </cell>
          <cell r="H965">
            <v>43100</v>
          </cell>
          <cell r="I965">
            <v>1.6</v>
          </cell>
          <cell r="J965">
            <v>1.63</v>
          </cell>
          <cell r="K965" t="str">
            <v>是</v>
          </cell>
          <cell r="L965">
            <v>1</v>
          </cell>
          <cell r="M965">
            <v>5</v>
          </cell>
          <cell r="N965">
            <v>291</v>
          </cell>
          <cell r="O965">
            <v>0</v>
          </cell>
          <cell r="P965">
            <v>43027</v>
          </cell>
          <cell r="Q965">
            <v>73</v>
          </cell>
          <cell r="R965">
            <v>1</v>
          </cell>
          <cell r="S965">
            <v>1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J965">
            <v>0</v>
          </cell>
          <cell r="AK965">
            <v>0</v>
          </cell>
          <cell r="AL965">
            <v>1</v>
          </cell>
          <cell r="AM965">
            <v>1</v>
          </cell>
          <cell r="AN965">
            <v>0</v>
          </cell>
        </row>
        <row r="966">
          <cell r="A966" t="str">
            <v>梁剑聪</v>
          </cell>
          <cell r="B966" t="str">
            <v>营业中心/中片区</v>
          </cell>
          <cell r="C966">
            <v>42668</v>
          </cell>
          <cell r="D966">
            <v>42668</v>
          </cell>
          <cell r="E966">
            <v>42735</v>
          </cell>
          <cell r="F966">
            <v>42736</v>
          </cell>
          <cell r="G966">
            <v>42977</v>
          </cell>
          <cell r="H966">
            <v>43100</v>
          </cell>
          <cell r="I966">
            <v>1.6</v>
          </cell>
          <cell r="J966">
            <v>1.61</v>
          </cell>
          <cell r="K966" t="str">
            <v>是</v>
          </cell>
          <cell r="L966">
            <v>1</v>
          </cell>
          <cell r="M966">
            <v>5</v>
          </cell>
          <cell r="N966">
            <v>297</v>
          </cell>
          <cell r="O966">
            <v>0</v>
          </cell>
          <cell r="P966">
            <v>43033</v>
          </cell>
          <cell r="Q966">
            <v>67</v>
          </cell>
          <cell r="R966">
            <v>0.92</v>
          </cell>
          <cell r="S966">
            <v>0.92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J966">
            <v>0</v>
          </cell>
          <cell r="AK966">
            <v>0</v>
          </cell>
          <cell r="AL966">
            <v>0.92</v>
          </cell>
          <cell r="AM966">
            <v>0.9</v>
          </cell>
          <cell r="AN966">
            <v>0</v>
          </cell>
        </row>
        <row r="967">
          <cell r="A967" t="str">
            <v>杨嘉兴</v>
          </cell>
          <cell r="B967" t="str">
            <v>营业中心/南片区</v>
          </cell>
          <cell r="C967">
            <v>42678</v>
          </cell>
          <cell r="D967">
            <v>42678</v>
          </cell>
          <cell r="E967">
            <v>42735</v>
          </cell>
          <cell r="F967">
            <v>42736</v>
          </cell>
          <cell r="G967">
            <v>42977</v>
          </cell>
          <cell r="H967">
            <v>43100</v>
          </cell>
          <cell r="I967">
            <v>1.6</v>
          </cell>
          <cell r="J967">
            <v>1.58</v>
          </cell>
          <cell r="K967" t="str">
            <v>是</v>
          </cell>
          <cell r="L967">
            <v>1</v>
          </cell>
          <cell r="M967">
            <v>5</v>
          </cell>
          <cell r="N967">
            <v>307</v>
          </cell>
          <cell r="O967">
            <v>0</v>
          </cell>
          <cell r="P967">
            <v>43043</v>
          </cell>
          <cell r="Q967">
            <v>57</v>
          </cell>
          <cell r="R967">
            <v>0.78</v>
          </cell>
          <cell r="S967">
            <v>0.78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 t="str">
            <v>-</v>
          </cell>
          <cell r="AB967" t="str">
            <v>-</v>
          </cell>
          <cell r="AC967" t="str">
            <v>-</v>
          </cell>
          <cell r="AD967" t="str">
            <v>-</v>
          </cell>
          <cell r="AE967" t="str">
            <v>-</v>
          </cell>
          <cell r="AF967" t="str">
            <v>-</v>
          </cell>
          <cell r="AG967">
            <v>0</v>
          </cell>
          <cell r="AH967">
            <v>0</v>
          </cell>
          <cell r="AJ967">
            <v>0</v>
          </cell>
          <cell r="AK967">
            <v>0</v>
          </cell>
          <cell r="AL967">
            <v>0.78</v>
          </cell>
          <cell r="AM967">
            <v>0.8</v>
          </cell>
          <cell r="AN967">
            <v>0</v>
          </cell>
        </row>
        <row r="968">
          <cell r="A968" t="str">
            <v>梁文彬</v>
          </cell>
          <cell r="B968" t="str">
            <v>营业中心/北片区</v>
          </cell>
          <cell r="C968">
            <v>42678</v>
          </cell>
          <cell r="D968">
            <v>42678</v>
          </cell>
          <cell r="E968">
            <v>42735</v>
          </cell>
          <cell r="F968">
            <v>42736</v>
          </cell>
          <cell r="G968">
            <v>42977</v>
          </cell>
          <cell r="H968">
            <v>43100</v>
          </cell>
          <cell r="I968">
            <v>1.6</v>
          </cell>
          <cell r="J968">
            <v>1.58</v>
          </cell>
          <cell r="K968" t="str">
            <v>是</v>
          </cell>
          <cell r="L968">
            <v>1</v>
          </cell>
          <cell r="M968">
            <v>5</v>
          </cell>
          <cell r="N968">
            <v>307</v>
          </cell>
          <cell r="O968">
            <v>0</v>
          </cell>
          <cell r="P968">
            <v>43043</v>
          </cell>
          <cell r="Q968">
            <v>57</v>
          </cell>
          <cell r="R968">
            <v>0.78</v>
          </cell>
          <cell r="S968">
            <v>0.78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 t="str">
            <v>-</v>
          </cell>
          <cell r="AB968" t="str">
            <v>-</v>
          </cell>
          <cell r="AC968" t="str">
            <v>-</v>
          </cell>
          <cell r="AD968" t="str">
            <v>-</v>
          </cell>
          <cell r="AE968" t="str">
            <v>-</v>
          </cell>
          <cell r="AF968" t="str">
            <v>-</v>
          </cell>
          <cell r="AG968">
            <v>0</v>
          </cell>
          <cell r="AH968">
            <v>0</v>
          </cell>
          <cell r="AJ968">
            <v>0</v>
          </cell>
          <cell r="AK968">
            <v>0</v>
          </cell>
          <cell r="AL968">
            <v>0.78</v>
          </cell>
          <cell r="AM968">
            <v>0.8</v>
          </cell>
          <cell r="AN968">
            <v>0</v>
          </cell>
        </row>
        <row r="969">
          <cell r="A969" t="str">
            <v>刘志凯</v>
          </cell>
          <cell r="B969" t="str">
            <v>营业中心/西片区</v>
          </cell>
          <cell r="C969">
            <v>42328</v>
          </cell>
          <cell r="D969">
            <v>42678</v>
          </cell>
          <cell r="E969">
            <v>42735</v>
          </cell>
          <cell r="F969">
            <v>42736</v>
          </cell>
          <cell r="G969">
            <v>42977</v>
          </cell>
          <cell r="H969">
            <v>43100</v>
          </cell>
          <cell r="I969">
            <v>2.5</v>
          </cell>
          <cell r="J969">
            <v>1.58</v>
          </cell>
          <cell r="K969" t="str">
            <v>是</v>
          </cell>
          <cell r="L969">
            <v>2</v>
          </cell>
          <cell r="M969">
            <v>5</v>
          </cell>
          <cell r="N969">
            <v>307</v>
          </cell>
          <cell r="O969">
            <v>0</v>
          </cell>
          <cell r="P969">
            <v>43043</v>
          </cell>
          <cell r="Q969">
            <v>57</v>
          </cell>
          <cell r="R969">
            <v>0.78</v>
          </cell>
          <cell r="S969">
            <v>0.78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J969">
            <v>0</v>
          </cell>
          <cell r="AK969">
            <v>0</v>
          </cell>
          <cell r="AL969">
            <v>0.78</v>
          </cell>
          <cell r="AM969">
            <v>0.8</v>
          </cell>
          <cell r="AN969">
            <v>0</v>
          </cell>
        </row>
        <row r="970">
          <cell r="A970" t="str">
            <v>黄紫红</v>
          </cell>
          <cell r="B970" t="str">
            <v>营业中心/南片区</v>
          </cell>
          <cell r="C970">
            <v>42681</v>
          </cell>
          <cell r="D970">
            <v>42681</v>
          </cell>
          <cell r="E970">
            <v>42735</v>
          </cell>
          <cell r="F970">
            <v>42736</v>
          </cell>
          <cell r="G970">
            <v>42977</v>
          </cell>
          <cell r="H970">
            <v>43100</v>
          </cell>
          <cell r="I970">
            <v>1.6</v>
          </cell>
          <cell r="J970">
            <v>1.58</v>
          </cell>
          <cell r="K970" t="str">
            <v>是</v>
          </cell>
          <cell r="L970">
            <v>1</v>
          </cell>
          <cell r="M970">
            <v>5</v>
          </cell>
          <cell r="N970">
            <v>310</v>
          </cell>
          <cell r="O970">
            <v>0</v>
          </cell>
          <cell r="P970">
            <v>43046</v>
          </cell>
          <cell r="Q970">
            <v>54</v>
          </cell>
          <cell r="R970">
            <v>0.74</v>
          </cell>
          <cell r="S970">
            <v>0.74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J970">
            <v>0</v>
          </cell>
          <cell r="AK970">
            <v>0</v>
          </cell>
          <cell r="AL970">
            <v>0.74</v>
          </cell>
          <cell r="AM970">
            <v>0.7</v>
          </cell>
          <cell r="AN970">
            <v>0</v>
          </cell>
        </row>
        <row r="971">
          <cell r="A971" t="str">
            <v>袁俊智</v>
          </cell>
          <cell r="B971" t="str">
            <v>营业中心/西片区</v>
          </cell>
          <cell r="C971">
            <v>42689</v>
          </cell>
          <cell r="D971">
            <v>42689</v>
          </cell>
          <cell r="E971">
            <v>42735</v>
          </cell>
          <cell r="F971">
            <v>42736</v>
          </cell>
          <cell r="G971">
            <v>42977</v>
          </cell>
          <cell r="H971">
            <v>43100</v>
          </cell>
          <cell r="I971">
            <v>1.6</v>
          </cell>
          <cell r="J971">
            <v>1.55</v>
          </cell>
          <cell r="K971" t="str">
            <v>是</v>
          </cell>
          <cell r="L971">
            <v>1</v>
          </cell>
          <cell r="M971">
            <v>5</v>
          </cell>
          <cell r="N971">
            <v>318</v>
          </cell>
          <cell r="O971">
            <v>0</v>
          </cell>
          <cell r="P971">
            <v>43054</v>
          </cell>
          <cell r="Q971">
            <v>46</v>
          </cell>
          <cell r="R971">
            <v>0.63</v>
          </cell>
          <cell r="S971">
            <v>0.63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J971">
            <v>0</v>
          </cell>
          <cell r="AK971">
            <v>0</v>
          </cell>
          <cell r="AL971">
            <v>0.63</v>
          </cell>
          <cell r="AM971">
            <v>0.6</v>
          </cell>
          <cell r="AN971">
            <v>0</v>
          </cell>
        </row>
        <row r="972">
          <cell r="A972" t="str">
            <v>麦俊杰</v>
          </cell>
          <cell r="B972" t="str">
            <v>营业中心/西片区</v>
          </cell>
          <cell r="C972">
            <v>42279</v>
          </cell>
          <cell r="D972">
            <v>42689</v>
          </cell>
          <cell r="E972">
            <v>42735</v>
          </cell>
          <cell r="F972">
            <v>42736</v>
          </cell>
          <cell r="G972">
            <v>42977</v>
          </cell>
          <cell r="H972">
            <v>43100</v>
          </cell>
          <cell r="I972">
            <v>2.7</v>
          </cell>
          <cell r="J972">
            <v>1.55</v>
          </cell>
          <cell r="K972" t="str">
            <v>是</v>
          </cell>
          <cell r="L972">
            <v>2</v>
          </cell>
          <cell r="M972">
            <v>5</v>
          </cell>
          <cell r="N972">
            <v>318</v>
          </cell>
          <cell r="O972">
            <v>0</v>
          </cell>
          <cell r="P972">
            <v>43054</v>
          </cell>
          <cell r="Q972">
            <v>46</v>
          </cell>
          <cell r="R972">
            <v>0.63</v>
          </cell>
          <cell r="S972">
            <v>0.63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J972">
            <v>0</v>
          </cell>
          <cell r="AK972">
            <v>0</v>
          </cell>
          <cell r="AL972">
            <v>0.63</v>
          </cell>
          <cell r="AM972">
            <v>0.6</v>
          </cell>
          <cell r="AN972">
            <v>0</v>
          </cell>
        </row>
        <row r="973">
          <cell r="A973" t="str">
            <v>郑美婷</v>
          </cell>
          <cell r="B973" t="str">
            <v>营业中心/南片区</v>
          </cell>
          <cell r="C973">
            <v>42690</v>
          </cell>
          <cell r="D973">
            <v>42690</v>
          </cell>
          <cell r="E973">
            <v>42735</v>
          </cell>
          <cell r="F973">
            <v>42736</v>
          </cell>
          <cell r="G973">
            <v>42977</v>
          </cell>
          <cell r="H973">
            <v>43100</v>
          </cell>
          <cell r="I973">
            <v>1.6</v>
          </cell>
          <cell r="J973">
            <v>1.55</v>
          </cell>
          <cell r="K973" t="str">
            <v>是</v>
          </cell>
          <cell r="L973">
            <v>1</v>
          </cell>
          <cell r="M973">
            <v>5</v>
          </cell>
          <cell r="N973">
            <v>319</v>
          </cell>
          <cell r="O973">
            <v>0</v>
          </cell>
          <cell r="P973">
            <v>43055</v>
          </cell>
          <cell r="Q973">
            <v>45</v>
          </cell>
          <cell r="R973">
            <v>0.62</v>
          </cell>
          <cell r="S973">
            <v>0.62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J973">
            <v>0</v>
          </cell>
          <cell r="AK973">
            <v>0</v>
          </cell>
          <cell r="AL973">
            <v>0.62</v>
          </cell>
          <cell r="AM973">
            <v>0.6</v>
          </cell>
          <cell r="AN973">
            <v>0</v>
          </cell>
        </row>
        <row r="974">
          <cell r="A974" t="str">
            <v>周嘉源</v>
          </cell>
          <cell r="B974" t="str">
            <v>营业中心/中片区</v>
          </cell>
          <cell r="C974">
            <v>42691</v>
          </cell>
          <cell r="D974">
            <v>42691</v>
          </cell>
          <cell r="E974">
            <v>42735</v>
          </cell>
          <cell r="F974">
            <v>42736</v>
          </cell>
          <cell r="G974">
            <v>42977</v>
          </cell>
          <cell r="H974">
            <v>43100</v>
          </cell>
          <cell r="I974">
            <v>1.5</v>
          </cell>
          <cell r="J974">
            <v>1.55</v>
          </cell>
          <cell r="K974" t="str">
            <v>是</v>
          </cell>
          <cell r="L974">
            <v>1</v>
          </cell>
          <cell r="M974">
            <v>5</v>
          </cell>
          <cell r="N974">
            <v>320</v>
          </cell>
          <cell r="O974">
            <v>0</v>
          </cell>
          <cell r="P974">
            <v>43056</v>
          </cell>
          <cell r="Q974">
            <v>44</v>
          </cell>
          <cell r="R974">
            <v>0.6</v>
          </cell>
          <cell r="S974">
            <v>0.6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 t="str">
            <v>-</v>
          </cell>
          <cell r="AD974" t="str">
            <v>-</v>
          </cell>
          <cell r="AE974" t="str">
            <v>-</v>
          </cell>
          <cell r="AF974" t="str">
            <v>-</v>
          </cell>
          <cell r="AG974">
            <v>0</v>
          </cell>
          <cell r="AH974">
            <v>0</v>
          </cell>
          <cell r="AJ974">
            <v>0</v>
          </cell>
          <cell r="AK974">
            <v>0</v>
          </cell>
          <cell r="AL974">
            <v>0.6</v>
          </cell>
          <cell r="AM974">
            <v>0.6</v>
          </cell>
          <cell r="AN974">
            <v>0</v>
          </cell>
        </row>
        <row r="975">
          <cell r="A975" t="str">
            <v>薛淑君</v>
          </cell>
          <cell r="B975" t="str">
            <v>客户服务部</v>
          </cell>
          <cell r="C975">
            <v>42691</v>
          </cell>
          <cell r="D975">
            <v>42691</v>
          </cell>
          <cell r="E975">
            <v>42735</v>
          </cell>
          <cell r="F975">
            <v>42736</v>
          </cell>
          <cell r="G975">
            <v>42977</v>
          </cell>
          <cell r="H975">
            <v>43100</v>
          </cell>
          <cell r="I975">
            <v>1.5</v>
          </cell>
          <cell r="J975">
            <v>1.55</v>
          </cell>
          <cell r="K975" t="str">
            <v>是</v>
          </cell>
          <cell r="L975">
            <v>1</v>
          </cell>
          <cell r="M975">
            <v>5</v>
          </cell>
          <cell r="N975">
            <v>320</v>
          </cell>
          <cell r="O975">
            <v>0</v>
          </cell>
          <cell r="P975">
            <v>43056</v>
          </cell>
          <cell r="Q975">
            <v>44</v>
          </cell>
          <cell r="R975">
            <v>0.6</v>
          </cell>
          <cell r="S975">
            <v>0.6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J975">
            <v>0</v>
          </cell>
          <cell r="AK975">
            <v>0</v>
          </cell>
          <cell r="AL975">
            <v>0.6</v>
          </cell>
          <cell r="AM975">
            <v>0.6</v>
          </cell>
          <cell r="AN975">
            <v>0</v>
          </cell>
        </row>
        <row r="976">
          <cell r="A976" t="str">
            <v>文进</v>
          </cell>
          <cell r="B976" t="str">
            <v>营业中心/中片区</v>
          </cell>
          <cell r="C976">
            <v>42691</v>
          </cell>
          <cell r="D976">
            <v>42691</v>
          </cell>
          <cell r="E976">
            <v>42735</v>
          </cell>
          <cell r="F976">
            <v>42736</v>
          </cell>
          <cell r="G976">
            <v>42977</v>
          </cell>
          <cell r="H976">
            <v>43100</v>
          </cell>
          <cell r="I976">
            <v>1.5</v>
          </cell>
          <cell r="J976">
            <v>1.55</v>
          </cell>
          <cell r="K976" t="str">
            <v>是</v>
          </cell>
          <cell r="L976">
            <v>1</v>
          </cell>
          <cell r="M976">
            <v>5</v>
          </cell>
          <cell r="N976">
            <v>320</v>
          </cell>
          <cell r="O976">
            <v>0</v>
          </cell>
          <cell r="P976">
            <v>43056</v>
          </cell>
          <cell r="Q976">
            <v>44</v>
          </cell>
          <cell r="R976">
            <v>0.6</v>
          </cell>
          <cell r="S976">
            <v>0.6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J976">
            <v>0</v>
          </cell>
          <cell r="AK976">
            <v>0</v>
          </cell>
          <cell r="AL976">
            <v>0.6</v>
          </cell>
          <cell r="AM976">
            <v>0.6</v>
          </cell>
          <cell r="AN976">
            <v>0</v>
          </cell>
        </row>
        <row r="977">
          <cell r="A977" t="str">
            <v>郑绮琳</v>
          </cell>
          <cell r="B977" t="str">
            <v>营业中心/中片区</v>
          </cell>
          <cell r="C977">
            <v>42695</v>
          </cell>
          <cell r="D977">
            <v>42695</v>
          </cell>
          <cell r="E977">
            <v>42735</v>
          </cell>
          <cell r="F977">
            <v>42736</v>
          </cell>
          <cell r="G977">
            <v>42977</v>
          </cell>
          <cell r="H977">
            <v>43100</v>
          </cell>
          <cell r="I977">
            <v>1.5</v>
          </cell>
          <cell r="J977">
            <v>1.54</v>
          </cell>
          <cell r="K977" t="str">
            <v>是</v>
          </cell>
          <cell r="L977">
            <v>1</v>
          </cell>
          <cell r="M977">
            <v>5</v>
          </cell>
          <cell r="N977">
            <v>324</v>
          </cell>
          <cell r="O977">
            <v>0</v>
          </cell>
          <cell r="P977">
            <v>43060</v>
          </cell>
          <cell r="Q977">
            <v>40</v>
          </cell>
          <cell r="R977">
            <v>0.55000000000000004</v>
          </cell>
          <cell r="S977">
            <v>0.55000000000000004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J977">
            <v>0</v>
          </cell>
          <cell r="AK977">
            <v>0</v>
          </cell>
          <cell r="AL977">
            <v>0.55000000000000004</v>
          </cell>
          <cell r="AM977">
            <v>0.6</v>
          </cell>
          <cell r="AN977">
            <v>0</v>
          </cell>
        </row>
        <row r="978">
          <cell r="A978" t="str">
            <v>汤燕莹</v>
          </cell>
          <cell r="B978" t="str">
            <v>古镇移网销售公司</v>
          </cell>
          <cell r="C978">
            <v>41945</v>
          </cell>
          <cell r="D978">
            <v>42696</v>
          </cell>
          <cell r="E978">
            <v>42735</v>
          </cell>
          <cell r="F978">
            <v>42736</v>
          </cell>
          <cell r="G978">
            <v>42977</v>
          </cell>
          <cell r="H978">
            <v>43100</v>
          </cell>
          <cell r="I978">
            <v>3.6</v>
          </cell>
          <cell r="J978">
            <v>1.53</v>
          </cell>
          <cell r="K978" t="str">
            <v>是</v>
          </cell>
          <cell r="L978">
            <v>3</v>
          </cell>
          <cell r="M978">
            <v>5</v>
          </cell>
          <cell r="N978">
            <v>325</v>
          </cell>
          <cell r="O978">
            <v>0</v>
          </cell>
          <cell r="P978">
            <v>43061</v>
          </cell>
          <cell r="Q978">
            <v>39</v>
          </cell>
          <cell r="R978">
            <v>0.53</v>
          </cell>
          <cell r="S978">
            <v>0.53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J978">
            <v>0</v>
          </cell>
          <cell r="AK978">
            <v>0</v>
          </cell>
          <cell r="AL978">
            <v>0.53</v>
          </cell>
          <cell r="AM978">
            <v>0.5</v>
          </cell>
          <cell r="AN978">
            <v>0</v>
          </cell>
        </row>
        <row r="979">
          <cell r="A979" t="str">
            <v>梁海文</v>
          </cell>
          <cell r="B979" t="str">
            <v>客户服务部</v>
          </cell>
          <cell r="C979">
            <v>41883</v>
          </cell>
          <cell r="D979">
            <v>42709</v>
          </cell>
          <cell r="E979">
            <v>42735</v>
          </cell>
          <cell r="F979">
            <v>42736</v>
          </cell>
          <cell r="G979">
            <v>42977</v>
          </cell>
          <cell r="H979">
            <v>43100</v>
          </cell>
          <cell r="I979">
            <v>3.8</v>
          </cell>
          <cell r="J979">
            <v>1.5</v>
          </cell>
          <cell r="K979" t="str">
            <v>是</v>
          </cell>
          <cell r="L979">
            <v>3</v>
          </cell>
          <cell r="M979">
            <v>5</v>
          </cell>
          <cell r="N979">
            <v>338</v>
          </cell>
          <cell r="O979">
            <v>0</v>
          </cell>
          <cell r="P979">
            <v>43074</v>
          </cell>
          <cell r="Q979">
            <v>26</v>
          </cell>
          <cell r="R979">
            <v>0.36</v>
          </cell>
          <cell r="S979">
            <v>0.36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J979">
            <v>0</v>
          </cell>
          <cell r="AK979">
            <v>0</v>
          </cell>
          <cell r="AL979">
            <v>0.36</v>
          </cell>
          <cell r="AM979">
            <v>0.4</v>
          </cell>
          <cell r="AN979">
            <v>0</v>
          </cell>
        </row>
        <row r="980">
          <cell r="A980" t="str">
            <v>曾天文</v>
          </cell>
          <cell r="B980" t="str">
            <v>营业中心/西片区</v>
          </cell>
          <cell r="C980">
            <v>42709</v>
          </cell>
          <cell r="D980">
            <v>42709</v>
          </cell>
          <cell r="E980">
            <v>42735</v>
          </cell>
          <cell r="F980">
            <v>42736</v>
          </cell>
          <cell r="G980">
            <v>42977</v>
          </cell>
          <cell r="H980">
            <v>43100</v>
          </cell>
          <cell r="I980">
            <v>1.5</v>
          </cell>
          <cell r="J980">
            <v>1.5</v>
          </cell>
          <cell r="K980" t="str">
            <v>是</v>
          </cell>
          <cell r="L980">
            <v>1</v>
          </cell>
          <cell r="M980">
            <v>5</v>
          </cell>
          <cell r="N980">
            <v>338</v>
          </cell>
          <cell r="O980">
            <v>0</v>
          </cell>
          <cell r="P980">
            <v>43074</v>
          </cell>
          <cell r="Q980">
            <v>26</v>
          </cell>
          <cell r="R980">
            <v>0.36</v>
          </cell>
          <cell r="S980">
            <v>0.36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J980">
            <v>0</v>
          </cell>
          <cell r="AK980">
            <v>0</v>
          </cell>
          <cell r="AL980">
            <v>0.36</v>
          </cell>
          <cell r="AM980">
            <v>0.4</v>
          </cell>
          <cell r="AN980">
            <v>0</v>
          </cell>
        </row>
        <row r="981">
          <cell r="A981" t="str">
            <v>卢国强</v>
          </cell>
          <cell r="B981" t="str">
            <v>营业中心/东片区</v>
          </cell>
          <cell r="C981">
            <v>42175</v>
          </cell>
          <cell r="D981">
            <v>42709</v>
          </cell>
          <cell r="E981">
            <v>42735</v>
          </cell>
          <cell r="F981">
            <v>42736</v>
          </cell>
          <cell r="G981">
            <v>42977</v>
          </cell>
          <cell r="H981">
            <v>43100</v>
          </cell>
          <cell r="I981">
            <v>3</v>
          </cell>
          <cell r="J981">
            <v>1.5</v>
          </cell>
          <cell r="K981" t="str">
            <v>是</v>
          </cell>
          <cell r="L981">
            <v>2</v>
          </cell>
          <cell r="M981">
            <v>5</v>
          </cell>
          <cell r="N981">
            <v>338</v>
          </cell>
          <cell r="O981">
            <v>0</v>
          </cell>
          <cell r="P981">
            <v>43074</v>
          </cell>
          <cell r="Q981">
            <v>26</v>
          </cell>
          <cell r="R981">
            <v>0.36</v>
          </cell>
          <cell r="S981">
            <v>0.36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J981">
            <v>0</v>
          </cell>
          <cell r="AK981">
            <v>0</v>
          </cell>
          <cell r="AL981">
            <v>0.36</v>
          </cell>
          <cell r="AM981">
            <v>0.4</v>
          </cell>
          <cell r="AN981">
            <v>0</v>
          </cell>
        </row>
        <row r="982">
          <cell r="A982" t="str">
            <v>李家明</v>
          </cell>
          <cell r="B982" t="str">
            <v>客户服务部</v>
          </cell>
          <cell r="C982">
            <v>42709</v>
          </cell>
          <cell r="D982">
            <v>42709</v>
          </cell>
          <cell r="E982">
            <v>42735</v>
          </cell>
          <cell r="F982">
            <v>42736</v>
          </cell>
          <cell r="G982">
            <v>42977</v>
          </cell>
          <cell r="H982">
            <v>43100</v>
          </cell>
          <cell r="I982">
            <v>1.5</v>
          </cell>
          <cell r="J982">
            <v>1.5</v>
          </cell>
          <cell r="K982" t="str">
            <v>是</v>
          </cell>
          <cell r="L982">
            <v>1</v>
          </cell>
          <cell r="M982">
            <v>5</v>
          </cell>
          <cell r="N982">
            <v>338</v>
          </cell>
          <cell r="O982">
            <v>0</v>
          </cell>
          <cell r="P982">
            <v>43074</v>
          </cell>
          <cell r="Q982">
            <v>26</v>
          </cell>
          <cell r="R982">
            <v>0.36</v>
          </cell>
          <cell r="S982">
            <v>0.36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J982">
            <v>0</v>
          </cell>
          <cell r="AK982">
            <v>0</v>
          </cell>
          <cell r="AL982">
            <v>0.36</v>
          </cell>
          <cell r="AM982">
            <v>0.4</v>
          </cell>
          <cell r="AN982">
            <v>0</v>
          </cell>
        </row>
        <row r="983">
          <cell r="A983" t="str">
            <v>郭镇兴</v>
          </cell>
          <cell r="B983" t="str">
            <v>营业中心/南片区</v>
          </cell>
          <cell r="C983">
            <v>42710</v>
          </cell>
          <cell r="D983">
            <v>42710</v>
          </cell>
          <cell r="E983">
            <v>42735</v>
          </cell>
          <cell r="F983">
            <v>42736</v>
          </cell>
          <cell r="G983">
            <v>42977</v>
          </cell>
          <cell r="H983">
            <v>43100</v>
          </cell>
          <cell r="I983">
            <v>1.5</v>
          </cell>
          <cell r="J983">
            <v>1.5</v>
          </cell>
          <cell r="K983" t="str">
            <v>是</v>
          </cell>
          <cell r="L983">
            <v>1</v>
          </cell>
          <cell r="M983">
            <v>5</v>
          </cell>
          <cell r="N983">
            <v>339</v>
          </cell>
          <cell r="O983">
            <v>0</v>
          </cell>
          <cell r="P983">
            <v>43075</v>
          </cell>
          <cell r="Q983">
            <v>25</v>
          </cell>
          <cell r="R983">
            <v>0.34</v>
          </cell>
          <cell r="S983">
            <v>0.34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 t="str">
            <v>-</v>
          </cell>
          <cell r="AC983" t="str">
            <v>-</v>
          </cell>
          <cell r="AD983" t="str">
            <v>-</v>
          </cell>
          <cell r="AE983" t="str">
            <v>-</v>
          </cell>
          <cell r="AF983" t="str">
            <v>-</v>
          </cell>
          <cell r="AG983">
            <v>0</v>
          </cell>
          <cell r="AH983">
            <v>0</v>
          </cell>
          <cell r="AJ983">
            <v>0</v>
          </cell>
          <cell r="AK983">
            <v>0</v>
          </cell>
          <cell r="AL983">
            <v>0.34</v>
          </cell>
          <cell r="AM983">
            <v>0.3</v>
          </cell>
          <cell r="AN983">
            <v>0</v>
          </cell>
        </row>
        <row r="984">
          <cell r="A984" t="str">
            <v>李国纶</v>
          </cell>
          <cell r="B984" t="str">
            <v>北部家庭互联网营服公司</v>
          </cell>
          <cell r="C984">
            <v>42069</v>
          </cell>
          <cell r="D984">
            <v>42447</v>
          </cell>
          <cell r="E984">
            <v>42735</v>
          </cell>
          <cell r="F984">
            <v>42736</v>
          </cell>
          <cell r="G984">
            <v>42977</v>
          </cell>
          <cell r="H984">
            <v>43100</v>
          </cell>
          <cell r="I984">
            <v>3.3</v>
          </cell>
          <cell r="J984">
            <v>2.2200000000000002</v>
          </cell>
          <cell r="K984" t="str">
            <v>是</v>
          </cell>
          <cell r="L984">
            <v>2</v>
          </cell>
          <cell r="M984">
            <v>5</v>
          </cell>
          <cell r="N984">
            <v>76</v>
          </cell>
          <cell r="O984">
            <v>0</v>
          </cell>
          <cell r="P984">
            <v>42812</v>
          </cell>
          <cell r="Q984">
            <v>288</v>
          </cell>
          <cell r="R984">
            <v>3.95</v>
          </cell>
          <cell r="S984">
            <v>3.95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J984">
            <v>0</v>
          </cell>
          <cell r="AK984">
            <v>0</v>
          </cell>
          <cell r="AL984">
            <v>3.95</v>
          </cell>
          <cell r="AM984">
            <v>4</v>
          </cell>
          <cell r="AN984">
            <v>0</v>
          </cell>
        </row>
        <row r="985">
          <cell r="A985" t="str">
            <v>郭绍炜</v>
          </cell>
          <cell r="B985" t="str">
            <v>城区分公司</v>
          </cell>
          <cell r="C985">
            <v>39539</v>
          </cell>
          <cell r="D985">
            <v>40634</v>
          </cell>
          <cell r="E985">
            <v>42735</v>
          </cell>
          <cell r="F985">
            <v>42736</v>
          </cell>
          <cell r="G985">
            <v>42977</v>
          </cell>
          <cell r="H985">
            <v>43100</v>
          </cell>
          <cell r="I985">
            <v>10.199999999999999</v>
          </cell>
          <cell r="J985">
            <v>7.18</v>
          </cell>
          <cell r="K985" t="str">
            <v>是</v>
          </cell>
          <cell r="L985">
            <v>9</v>
          </cell>
          <cell r="M985">
            <v>5</v>
          </cell>
          <cell r="S985">
            <v>5</v>
          </cell>
          <cell r="T985">
            <v>0</v>
          </cell>
          <cell r="U985">
            <v>5</v>
          </cell>
          <cell r="V985">
            <v>-6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11</v>
          </cell>
          <cell r="AF985">
            <v>0</v>
          </cell>
          <cell r="AG985">
            <v>0</v>
          </cell>
          <cell r="AH985">
            <v>0</v>
          </cell>
          <cell r="AJ985">
            <v>11</v>
          </cell>
          <cell r="AK985">
            <v>0</v>
          </cell>
          <cell r="AL985">
            <v>-1</v>
          </cell>
          <cell r="AM985">
            <v>-1</v>
          </cell>
          <cell r="AN985">
            <v>0</v>
          </cell>
        </row>
        <row r="986">
          <cell r="A986" t="str">
            <v>鄢永攀</v>
          </cell>
          <cell r="B986" t="str">
            <v>城区分公司</v>
          </cell>
          <cell r="C986">
            <v>41023</v>
          </cell>
          <cell r="D986">
            <v>41023</v>
          </cell>
          <cell r="E986">
            <v>42735</v>
          </cell>
          <cell r="F986">
            <v>42736</v>
          </cell>
          <cell r="G986">
            <v>42977</v>
          </cell>
          <cell r="H986">
            <v>43100</v>
          </cell>
          <cell r="I986">
            <v>6.1</v>
          </cell>
          <cell r="J986">
            <v>6.12</v>
          </cell>
          <cell r="K986" t="str">
            <v>是</v>
          </cell>
          <cell r="L986">
            <v>5</v>
          </cell>
          <cell r="M986">
            <v>5</v>
          </cell>
          <cell r="S986">
            <v>5</v>
          </cell>
          <cell r="T986">
            <v>0</v>
          </cell>
          <cell r="U986">
            <v>4</v>
          </cell>
          <cell r="V986">
            <v>1</v>
          </cell>
          <cell r="W986">
            <v>1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3</v>
          </cell>
          <cell r="AC986" t="str">
            <v>-</v>
          </cell>
          <cell r="AD986" t="str">
            <v>-</v>
          </cell>
          <cell r="AE986" t="str">
            <v>-</v>
          </cell>
          <cell r="AF986" t="str">
            <v>-</v>
          </cell>
          <cell r="AG986">
            <v>0</v>
          </cell>
          <cell r="AH986">
            <v>0</v>
          </cell>
          <cell r="AJ986">
            <v>3</v>
          </cell>
          <cell r="AK986">
            <v>0</v>
          </cell>
          <cell r="AL986">
            <v>6</v>
          </cell>
          <cell r="AM986">
            <v>5</v>
          </cell>
          <cell r="AN986">
            <v>0</v>
          </cell>
        </row>
        <row r="987">
          <cell r="A987" t="str">
            <v>陈忆楼</v>
          </cell>
          <cell r="B987" t="str">
            <v>客户服务部</v>
          </cell>
          <cell r="C987">
            <v>41260</v>
          </cell>
          <cell r="D987">
            <v>42431</v>
          </cell>
          <cell r="E987">
            <v>42735</v>
          </cell>
          <cell r="F987">
            <v>42736</v>
          </cell>
          <cell r="G987">
            <v>42977</v>
          </cell>
          <cell r="H987">
            <v>43100</v>
          </cell>
          <cell r="I987">
            <v>5.5</v>
          </cell>
          <cell r="J987">
            <v>2.2599999999999998</v>
          </cell>
          <cell r="K987" t="str">
            <v>是</v>
          </cell>
          <cell r="L987">
            <v>5</v>
          </cell>
          <cell r="M987">
            <v>5</v>
          </cell>
          <cell r="N987">
            <v>60</v>
          </cell>
          <cell r="O987">
            <v>0</v>
          </cell>
          <cell r="P987">
            <v>42796</v>
          </cell>
          <cell r="Q987">
            <v>304</v>
          </cell>
          <cell r="R987">
            <v>4.16</v>
          </cell>
          <cell r="S987">
            <v>4.16</v>
          </cell>
          <cell r="T987">
            <v>0</v>
          </cell>
          <cell r="U987">
            <v>0</v>
          </cell>
          <cell r="V987">
            <v>-4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2</v>
          </cell>
          <cell r="AE987">
            <v>0</v>
          </cell>
          <cell r="AF987">
            <v>2</v>
          </cell>
          <cell r="AG987">
            <v>0</v>
          </cell>
          <cell r="AH987">
            <v>0</v>
          </cell>
          <cell r="AJ987">
            <v>4</v>
          </cell>
          <cell r="AK987">
            <v>0</v>
          </cell>
          <cell r="AL987">
            <v>0.16000000000000014</v>
          </cell>
          <cell r="AM987">
            <v>0.2</v>
          </cell>
          <cell r="AN987">
            <v>0</v>
          </cell>
        </row>
        <row r="988">
          <cell r="A988" t="str">
            <v>黄晓会</v>
          </cell>
          <cell r="B988" t="str">
            <v>城区分公司</v>
          </cell>
          <cell r="C988">
            <v>39142</v>
          </cell>
          <cell r="D988">
            <v>41143</v>
          </cell>
          <cell r="E988">
            <v>42735</v>
          </cell>
          <cell r="F988">
            <v>42736</v>
          </cell>
          <cell r="G988">
            <v>42977</v>
          </cell>
          <cell r="H988">
            <v>43100</v>
          </cell>
          <cell r="I988">
            <v>11.3</v>
          </cell>
          <cell r="J988">
            <v>5.79</v>
          </cell>
          <cell r="K988" t="str">
            <v>是</v>
          </cell>
          <cell r="L988">
            <v>10</v>
          </cell>
          <cell r="M988">
            <v>10</v>
          </cell>
          <cell r="N988">
            <v>59</v>
          </cell>
          <cell r="O988">
            <v>0.81</v>
          </cell>
          <cell r="P988">
            <v>42795</v>
          </cell>
          <cell r="Q988">
            <v>305</v>
          </cell>
          <cell r="R988">
            <v>8.36</v>
          </cell>
          <cell r="S988">
            <v>9.17</v>
          </cell>
          <cell r="T988">
            <v>0</v>
          </cell>
          <cell r="U988">
            <v>5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5</v>
          </cell>
          <cell r="AF988">
            <v>0</v>
          </cell>
          <cell r="AG988">
            <v>0</v>
          </cell>
          <cell r="AH988">
            <v>0</v>
          </cell>
          <cell r="AJ988">
            <v>5</v>
          </cell>
          <cell r="AK988">
            <v>0</v>
          </cell>
          <cell r="AL988">
            <v>9.17</v>
          </cell>
          <cell r="AM988">
            <v>9.1999999999999993</v>
          </cell>
          <cell r="AN988">
            <v>0</v>
          </cell>
        </row>
        <row r="989">
          <cell r="A989" t="str">
            <v>谭家成</v>
          </cell>
          <cell r="B989" t="str">
            <v>城区分公司</v>
          </cell>
          <cell r="C989">
            <v>40787</v>
          </cell>
          <cell r="D989">
            <v>41568</v>
          </cell>
          <cell r="E989">
            <v>42735</v>
          </cell>
          <cell r="F989">
            <v>42736</v>
          </cell>
          <cell r="G989">
            <v>42977</v>
          </cell>
          <cell r="H989">
            <v>43100</v>
          </cell>
          <cell r="I989">
            <v>6.8</v>
          </cell>
          <cell r="J989">
            <v>4.62</v>
          </cell>
          <cell r="K989" t="str">
            <v>是</v>
          </cell>
          <cell r="L989">
            <v>6</v>
          </cell>
          <cell r="M989">
            <v>5</v>
          </cell>
          <cell r="S989">
            <v>5</v>
          </cell>
          <cell r="T989">
            <v>0</v>
          </cell>
          <cell r="U989">
            <v>5</v>
          </cell>
          <cell r="V989">
            <v>3</v>
          </cell>
          <cell r="W989">
            <v>3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2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J989">
            <v>2</v>
          </cell>
          <cell r="AK989">
            <v>0</v>
          </cell>
          <cell r="AL989">
            <v>8</v>
          </cell>
          <cell r="AM989">
            <v>5</v>
          </cell>
          <cell r="AN989">
            <v>0</v>
          </cell>
        </row>
        <row r="990">
          <cell r="A990" t="str">
            <v>何健坤</v>
          </cell>
          <cell r="B990" t="str">
            <v>城区分公司</v>
          </cell>
          <cell r="C990">
            <v>34213</v>
          </cell>
          <cell r="D990">
            <v>37073</v>
          </cell>
          <cell r="E990">
            <v>42735</v>
          </cell>
          <cell r="F990">
            <v>42736</v>
          </cell>
          <cell r="G990">
            <v>42977</v>
          </cell>
          <cell r="H990">
            <v>43100</v>
          </cell>
          <cell r="I990">
            <v>24.8</v>
          </cell>
          <cell r="J990">
            <v>16.940000000000001</v>
          </cell>
          <cell r="K990" t="str">
            <v>是</v>
          </cell>
          <cell r="L990">
            <v>24</v>
          </cell>
          <cell r="M990">
            <v>15</v>
          </cell>
          <cell r="S990">
            <v>15</v>
          </cell>
          <cell r="T990">
            <v>0</v>
          </cell>
          <cell r="U990">
            <v>15</v>
          </cell>
          <cell r="V990">
            <v>10</v>
          </cell>
          <cell r="W990">
            <v>10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4</v>
          </cell>
          <cell r="AE990">
            <v>1</v>
          </cell>
          <cell r="AF990">
            <v>0</v>
          </cell>
          <cell r="AG990">
            <v>0</v>
          </cell>
          <cell r="AH990">
            <v>0</v>
          </cell>
          <cell r="AJ990">
            <v>5</v>
          </cell>
          <cell r="AK990">
            <v>0</v>
          </cell>
          <cell r="AL990">
            <v>25</v>
          </cell>
          <cell r="AM990">
            <v>15</v>
          </cell>
          <cell r="AN990">
            <v>0</v>
          </cell>
        </row>
        <row r="991">
          <cell r="A991" t="str">
            <v>陆迪海</v>
          </cell>
          <cell r="B991" t="str">
            <v>城区分公司</v>
          </cell>
          <cell r="C991">
            <v>36161</v>
          </cell>
          <cell r="D991">
            <v>40283</v>
          </cell>
          <cell r="E991">
            <v>42735</v>
          </cell>
          <cell r="F991">
            <v>42736</v>
          </cell>
          <cell r="G991">
            <v>42977</v>
          </cell>
          <cell r="H991">
            <v>43100</v>
          </cell>
          <cell r="I991">
            <v>19.399999999999999</v>
          </cell>
          <cell r="J991">
            <v>8.15</v>
          </cell>
          <cell r="K991" t="str">
            <v>是</v>
          </cell>
          <cell r="L991">
            <v>18</v>
          </cell>
          <cell r="M991">
            <v>10</v>
          </cell>
          <cell r="S991">
            <v>10</v>
          </cell>
          <cell r="T991">
            <v>0</v>
          </cell>
          <cell r="U991">
            <v>10</v>
          </cell>
          <cell r="V991">
            <v>8</v>
          </cell>
          <cell r="W991">
            <v>8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2</v>
          </cell>
          <cell r="AH991">
            <v>2</v>
          </cell>
          <cell r="AJ991">
            <v>2</v>
          </cell>
          <cell r="AK991">
            <v>2</v>
          </cell>
          <cell r="AL991">
            <v>18</v>
          </cell>
          <cell r="AM991">
            <v>8</v>
          </cell>
          <cell r="AN991">
            <v>0</v>
          </cell>
        </row>
        <row r="992">
          <cell r="A992" t="str">
            <v>王彩连</v>
          </cell>
          <cell r="B992" t="str">
            <v>城区分公司</v>
          </cell>
          <cell r="C992">
            <v>42445</v>
          </cell>
          <cell r="D992">
            <v>42445</v>
          </cell>
          <cell r="E992">
            <v>42735</v>
          </cell>
          <cell r="F992">
            <v>42736</v>
          </cell>
          <cell r="G992">
            <v>42977</v>
          </cell>
          <cell r="H992">
            <v>43100</v>
          </cell>
          <cell r="I992">
            <v>2.2000000000000002</v>
          </cell>
          <cell r="J992">
            <v>2.2200000000000002</v>
          </cell>
          <cell r="K992" t="str">
            <v>是</v>
          </cell>
          <cell r="L992">
            <v>1</v>
          </cell>
          <cell r="M992">
            <v>5</v>
          </cell>
          <cell r="N992">
            <v>74</v>
          </cell>
          <cell r="O992">
            <v>0</v>
          </cell>
          <cell r="P992">
            <v>42810</v>
          </cell>
          <cell r="Q992">
            <v>290</v>
          </cell>
          <cell r="R992">
            <v>3.97</v>
          </cell>
          <cell r="S992">
            <v>3.97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J992">
            <v>0</v>
          </cell>
          <cell r="AK992">
            <v>0</v>
          </cell>
          <cell r="AL992">
            <v>3.97</v>
          </cell>
          <cell r="AM992">
            <v>4</v>
          </cell>
          <cell r="AN992">
            <v>0</v>
          </cell>
        </row>
        <row r="993">
          <cell r="A993" t="str">
            <v>杨永贤</v>
          </cell>
          <cell r="B993" t="str">
            <v>城区分公司</v>
          </cell>
          <cell r="C993">
            <v>37834</v>
          </cell>
          <cell r="D993">
            <v>39195</v>
          </cell>
          <cell r="E993">
            <v>42735</v>
          </cell>
          <cell r="F993">
            <v>42736</v>
          </cell>
          <cell r="G993">
            <v>42977</v>
          </cell>
          <cell r="H993">
            <v>43100</v>
          </cell>
          <cell r="I993">
            <v>14.9</v>
          </cell>
          <cell r="J993">
            <v>11.13</v>
          </cell>
          <cell r="K993" t="str">
            <v>是</v>
          </cell>
          <cell r="L993">
            <v>14</v>
          </cell>
          <cell r="M993">
            <v>10</v>
          </cell>
          <cell r="S993">
            <v>10</v>
          </cell>
          <cell r="T993">
            <v>1</v>
          </cell>
          <cell r="U993">
            <v>8</v>
          </cell>
          <cell r="V993">
            <v>1</v>
          </cell>
          <cell r="W993">
            <v>1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1</v>
          </cell>
          <cell r="AC993">
            <v>0</v>
          </cell>
          <cell r="AD993">
            <v>1</v>
          </cell>
          <cell r="AE993">
            <v>5</v>
          </cell>
          <cell r="AF993">
            <v>0</v>
          </cell>
          <cell r="AG993">
            <v>0</v>
          </cell>
          <cell r="AH993">
            <v>1</v>
          </cell>
          <cell r="AJ993">
            <v>7</v>
          </cell>
          <cell r="AK993">
            <v>1</v>
          </cell>
          <cell r="AL993">
            <v>11</v>
          </cell>
          <cell r="AM993">
            <v>9</v>
          </cell>
          <cell r="AN993">
            <v>0</v>
          </cell>
        </row>
        <row r="994">
          <cell r="A994" t="str">
            <v>陈粤河</v>
          </cell>
          <cell r="B994" t="str">
            <v>城区分公司</v>
          </cell>
          <cell r="C994">
            <v>40238</v>
          </cell>
          <cell r="D994">
            <v>41064</v>
          </cell>
          <cell r="E994">
            <v>42735</v>
          </cell>
          <cell r="F994">
            <v>42736</v>
          </cell>
          <cell r="G994">
            <v>42977</v>
          </cell>
          <cell r="H994">
            <v>43100</v>
          </cell>
          <cell r="I994">
            <v>8.3000000000000007</v>
          </cell>
          <cell r="J994">
            <v>6.01</v>
          </cell>
          <cell r="K994" t="str">
            <v>是</v>
          </cell>
          <cell r="L994">
            <v>7</v>
          </cell>
          <cell r="M994">
            <v>5</v>
          </cell>
          <cell r="S994">
            <v>5</v>
          </cell>
          <cell r="T994">
            <v>1</v>
          </cell>
          <cell r="U994">
            <v>1</v>
          </cell>
          <cell r="V994">
            <v>-2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3</v>
          </cell>
          <cell r="AG994">
            <v>0</v>
          </cell>
          <cell r="AH994">
            <v>0</v>
          </cell>
          <cell r="AJ994">
            <v>3</v>
          </cell>
          <cell r="AK994">
            <v>0</v>
          </cell>
          <cell r="AL994">
            <v>3</v>
          </cell>
          <cell r="AM994">
            <v>3</v>
          </cell>
          <cell r="AN994">
            <v>0</v>
          </cell>
        </row>
        <row r="995">
          <cell r="A995" t="str">
            <v>张琳</v>
          </cell>
          <cell r="B995" t="str">
            <v>城区分公司</v>
          </cell>
          <cell r="C995">
            <v>40909</v>
          </cell>
          <cell r="D995">
            <v>41722</v>
          </cell>
          <cell r="E995">
            <v>42735</v>
          </cell>
          <cell r="F995">
            <v>42736</v>
          </cell>
          <cell r="G995">
            <v>42977</v>
          </cell>
          <cell r="H995">
            <v>43100</v>
          </cell>
          <cell r="I995">
            <v>6.4</v>
          </cell>
          <cell r="J995">
            <v>4.2</v>
          </cell>
          <cell r="K995" t="str">
            <v>是</v>
          </cell>
          <cell r="L995">
            <v>5</v>
          </cell>
          <cell r="M995">
            <v>5</v>
          </cell>
          <cell r="S995">
            <v>5</v>
          </cell>
          <cell r="T995">
            <v>0</v>
          </cell>
          <cell r="U995">
            <v>5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5</v>
          </cell>
          <cell r="AF995">
            <v>0</v>
          </cell>
          <cell r="AG995">
            <v>0</v>
          </cell>
          <cell r="AH995">
            <v>0</v>
          </cell>
          <cell r="AJ995">
            <v>5</v>
          </cell>
          <cell r="AK995">
            <v>0</v>
          </cell>
          <cell r="AL995">
            <v>5</v>
          </cell>
          <cell r="AM995">
            <v>5</v>
          </cell>
          <cell r="AN995">
            <v>0</v>
          </cell>
        </row>
        <row r="996">
          <cell r="A996" t="str">
            <v>伍维聪</v>
          </cell>
          <cell r="B996" t="str">
            <v>城区分公司</v>
          </cell>
          <cell r="C996">
            <v>42184</v>
          </cell>
          <cell r="D996">
            <v>42184</v>
          </cell>
          <cell r="E996">
            <v>42735</v>
          </cell>
          <cell r="F996">
            <v>42736</v>
          </cell>
          <cell r="G996">
            <v>42977</v>
          </cell>
          <cell r="H996">
            <v>43100</v>
          </cell>
          <cell r="I996">
            <v>2.9</v>
          </cell>
          <cell r="J996">
            <v>2.94</v>
          </cell>
          <cell r="K996" t="str">
            <v>是</v>
          </cell>
          <cell r="L996">
            <v>2</v>
          </cell>
          <cell r="M996">
            <v>5</v>
          </cell>
          <cell r="S996">
            <v>5</v>
          </cell>
          <cell r="T996">
            <v>0</v>
          </cell>
          <cell r="U996">
            <v>2.5</v>
          </cell>
          <cell r="V996">
            <v>2.5</v>
          </cell>
          <cell r="W996">
            <v>2.5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J996">
            <v>0</v>
          </cell>
          <cell r="AK996">
            <v>0</v>
          </cell>
          <cell r="AL996">
            <v>7.5</v>
          </cell>
          <cell r="AM996">
            <v>5</v>
          </cell>
          <cell r="AN996">
            <v>0</v>
          </cell>
        </row>
        <row r="997">
          <cell r="A997" t="str">
            <v>王雪平</v>
          </cell>
          <cell r="B997" t="str">
            <v>城区分公司</v>
          </cell>
          <cell r="C997">
            <v>37960</v>
          </cell>
          <cell r="D997">
            <v>37960</v>
          </cell>
          <cell r="E997">
            <v>42735</v>
          </cell>
          <cell r="F997">
            <v>42736</v>
          </cell>
          <cell r="G997">
            <v>42977</v>
          </cell>
          <cell r="H997">
            <v>43100</v>
          </cell>
          <cell r="I997">
            <v>14.5</v>
          </cell>
          <cell r="J997">
            <v>14.51</v>
          </cell>
          <cell r="K997" t="str">
            <v>是</v>
          </cell>
          <cell r="L997">
            <v>14</v>
          </cell>
          <cell r="M997">
            <v>10</v>
          </cell>
          <cell r="S997">
            <v>10</v>
          </cell>
          <cell r="T997">
            <v>0</v>
          </cell>
          <cell r="U997">
            <v>0.5</v>
          </cell>
          <cell r="V997">
            <v>-5.5</v>
          </cell>
          <cell r="W997">
            <v>0</v>
          </cell>
          <cell r="X997">
            <v>0</v>
          </cell>
          <cell r="Y997">
            <v>1.5</v>
          </cell>
          <cell r="Z997">
            <v>0</v>
          </cell>
          <cell r="AA997">
            <v>0</v>
          </cell>
          <cell r="AB997">
            <v>0</v>
          </cell>
          <cell r="AC997">
            <v>1</v>
          </cell>
          <cell r="AD997">
            <v>3.5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J997">
            <v>6</v>
          </cell>
          <cell r="AK997">
            <v>0</v>
          </cell>
          <cell r="AL997">
            <v>4.5</v>
          </cell>
          <cell r="AM997">
            <v>4.5</v>
          </cell>
          <cell r="AN997">
            <v>0</v>
          </cell>
        </row>
        <row r="998">
          <cell r="A998" t="str">
            <v>刘迎凯</v>
          </cell>
          <cell r="B998" t="str">
            <v>城区分公司</v>
          </cell>
          <cell r="C998">
            <v>37987</v>
          </cell>
          <cell r="D998">
            <v>40592</v>
          </cell>
          <cell r="E998">
            <v>42735</v>
          </cell>
          <cell r="F998">
            <v>42736</v>
          </cell>
          <cell r="G998">
            <v>42977</v>
          </cell>
          <cell r="H998">
            <v>43100</v>
          </cell>
          <cell r="I998">
            <v>14.4</v>
          </cell>
          <cell r="J998">
            <v>7.3</v>
          </cell>
          <cell r="K998" t="str">
            <v>是</v>
          </cell>
          <cell r="L998">
            <v>13</v>
          </cell>
          <cell r="M998">
            <v>10</v>
          </cell>
          <cell r="S998">
            <v>10</v>
          </cell>
          <cell r="T998">
            <v>2</v>
          </cell>
          <cell r="U998">
            <v>6</v>
          </cell>
          <cell r="V998">
            <v>4</v>
          </cell>
          <cell r="W998">
            <v>4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2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J998">
            <v>2</v>
          </cell>
          <cell r="AK998">
            <v>0</v>
          </cell>
          <cell r="AL998">
            <v>14</v>
          </cell>
          <cell r="AM998">
            <v>10</v>
          </cell>
          <cell r="AN998">
            <v>0</v>
          </cell>
        </row>
        <row r="999">
          <cell r="A999" t="str">
            <v>屈兵顺</v>
          </cell>
          <cell r="B999" t="str">
            <v>城区分公司</v>
          </cell>
          <cell r="C999">
            <v>38869</v>
          </cell>
          <cell r="D999">
            <v>40611</v>
          </cell>
          <cell r="E999">
            <v>42735</v>
          </cell>
          <cell r="F999">
            <v>42736</v>
          </cell>
          <cell r="G999">
            <v>42977</v>
          </cell>
          <cell r="H999">
            <v>43100</v>
          </cell>
          <cell r="I999">
            <v>12</v>
          </cell>
          <cell r="J999">
            <v>7.25</v>
          </cell>
          <cell r="K999" t="str">
            <v>是</v>
          </cell>
          <cell r="L999">
            <v>11</v>
          </cell>
          <cell r="M999">
            <v>10</v>
          </cell>
          <cell r="S999">
            <v>10</v>
          </cell>
          <cell r="T999">
            <v>0</v>
          </cell>
          <cell r="U999">
            <v>0.9</v>
          </cell>
          <cell r="V999">
            <v>-8.1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8</v>
          </cell>
          <cell r="AD999">
            <v>0</v>
          </cell>
          <cell r="AE999">
            <v>0</v>
          </cell>
          <cell r="AF999">
            <v>1</v>
          </cell>
          <cell r="AG999">
            <v>0</v>
          </cell>
          <cell r="AH999">
            <v>0</v>
          </cell>
          <cell r="AJ999">
            <v>9</v>
          </cell>
          <cell r="AK999">
            <v>0</v>
          </cell>
          <cell r="AL999">
            <v>1.9000000000000004</v>
          </cell>
          <cell r="AM999">
            <v>1.9</v>
          </cell>
          <cell r="AN999">
            <v>0</v>
          </cell>
        </row>
        <row r="1000">
          <cell r="A1000" t="str">
            <v>陈荣金</v>
          </cell>
          <cell r="B1000" t="str">
            <v>城区分公司</v>
          </cell>
          <cell r="C1000">
            <v>37803</v>
          </cell>
          <cell r="D1000">
            <v>40087</v>
          </cell>
          <cell r="E1000">
            <v>42735</v>
          </cell>
          <cell r="F1000">
            <v>42736</v>
          </cell>
          <cell r="G1000">
            <v>42977</v>
          </cell>
          <cell r="H1000">
            <v>43100</v>
          </cell>
          <cell r="I1000">
            <v>14.9</v>
          </cell>
          <cell r="J1000">
            <v>8.68</v>
          </cell>
          <cell r="K1000" t="str">
            <v>是</v>
          </cell>
          <cell r="L1000">
            <v>14</v>
          </cell>
          <cell r="M1000">
            <v>10</v>
          </cell>
          <cell r="S1000">
            <v>10</v>
          </cell>
          <cell r="T1000">
            <v>2</v>
          </cell>
          <cell r="U1000">
            <v>7</v>
          </cell>
          <cell r="V1000">
            <v>4</v>
          </cell>
          <cell r="W1000">
            <v>4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3</v>
          </cell>
          <cell r="AG1000">
            <v>0</v>
          </cell>
          <cell r="AH1000">
            <v>0</v>
          </cell>
          <cell r="AJ1000">
            <v>3</v>
          </cell>
          <cell r="AK1000">
            <v>0</v>
          </cell>
          <cell r="AL1000">
            <v>14</v>
          </cell>
          <cell r="AM1000">
            <v>10</v>
          </cell>
          <cell r="AN1000">
            <v>0</v>
          </cell>
        </row>
        <row r="1001">
          <cell r="A1001" t="str">
            <v>陈锐智</v>
          </cell>
          <cell r="B1001" t="str">
            <v>城区移网销售公司</v>
          </cell>
          <cell r="C1001">
            <v>41400</v>
          </cell>
          <cell r="D1001">
            <v>41400</v>
          </cell>
          <cell r="E1001">
            <v>42735</v>
          </cell>
          <cell r="F1001">
            <v>42736</v>
          </cell>
          <cell r="G1001">
            <v>42977</v>
          </cell>
          <cell r="H1001">
            <v>43100</v>
          </cell>
          <cell r="I1001">
            <v>5.0999999999999996</v>
          </cell>
          <cell r="J1001">
            <v>5.08</v>
          </cell>
          <cell r="K1001" t="str">
            <v>是</v>
          </cell>
          <cell r="L1001">
            <v>4</v>
          </cell>
          <cell r="M1001">
            <v>5</v>
          </cell>
          <cell r="S1001">
            <v>5</v>
          </cell>
          <cell r="T1001">
            <v>0</v>
          </cell>
          <cell r="U1001">
            <v>5</v>
          </cell>
          <cell r="V1001">
            <v>1</v>
          </cell>
          <cell r="W1001">
            <v>1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4</v>
          </cell>
          <cell r="AF1001">
            <v>0</v>
          </cell>
          <cell r="AG1001">
            <v>0</v>
          </cell>
          <cell r="AH1001">
            <v>0</v>
          </cell>
          <cell r="AJ1001">
            <v>4</v>
          </cell>
          <cell r="AK1001">
            <v>0</v>
          </cell>
          <cell r="AL1001">
            <v>6</v>
          </cell>
          <cell r="AM1001">
            <v>5</v>
          </cell>
          <cell r="AN1001">
            <v>0</v>
          </cell>
        </row>
        <row r="1002">
          <cell r="A1002" t="str">
            <v>阮志恒</v>
          </cell>
          <cell r="B1002" t="str">
            <v>大涌移网销售公司</v>
          </cell>
          <cell r="C1002">
            <v>41807</v>
          </cell>
          <cell r="D1002">
            <v>41807</v>
          </cell>
          <cell r="E1002">
            <v>42735</v>
          </cell>
          <cell r="F1002">
            <v>42736</v>
          </cell>
          <cell r="G1002">
            <v>42977</v>
          </cell>
          <cell r="H1002">
            <v>43100</v>
          </cell>
          <cell r="I1002">
            <v>4</v>
          </cell>
          <cell r="J1002">
            <v>3.97</v>
          </cell>
          <cell r="K1002" t="str">
            <v>是</v>
          </cell>
          <cell r="L1002">
            <v>3</v>
          </cell>
          <cell r="M1002">
            <v>5</v>
          </cell>
          <cell r="S1002">
            <v>5</v>
          </cell>
          <cell r="T1002">
            <v>1</v>
          </cell>
          <cell r="U1002">
            <v>2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1</v>
          </cell>
          <cell r="AC1002">
            <v>0</v>
          </cell>
          <cell r="AD1002">
            <v>0</v>
          </cell>
          <cell r="AE1002">
            <v>0</v>
          </cell>
          <cell r="AF1002">
            <v>1</v>
          </cell>
          <cell r="AG1002">
            <v>0</v>
          </cell>
          <cell r="AH1002">
            <v>0</v>
          </cell>
          <cell r="AJ1002">
            <v>2</v>
          </cell>
          <cell r="AK1002">
            <v>0</v>
          </cell>
          <cell r="AL1002">
            <v>5</v>
          </cell>
          <cell r="AM1002">
            <v>5</v>
          </cell>
          <cell r="AN1002">
            <v>0</v>
          </cell>
        </row>
        <row r="1003">
          <cell r="A1003" t="str">
            <v>何亮超</v>
          </cell>
          <cell r="B1003" t="str">
            <v>营业中心/东片区</v>
          </cell>
          <cell r="C1003">
            <v>41031</v>
          </cell>
          <cell r="D1003">
            <v>41031</v>
          </cell>
          <cell r="E1003">
            <v>42735</v>
          </cell>
          <cell r="F1003">
            <v>42736</v>
          </cell>
          <cell r="G1003">
            <v>42977</v>
          </cell>
          <cell r="H1003">
            <v>43100</v>
          </cell>
          <cell r="I1003">
            <v>6.1</v>
          </cell>
          <cell r="J1003">
            <v>6.1</v>
          </cell>
          <cell r="K1003" t="str">
            <v>是</v>
          </cell>
          <cell r="L1003">
            <v>5</v>
          </cell>
          <cell r="M1003">
            <v>5</v>
          </cell>
          <cell r="S1003">
            <v>5</v>
          </cell>
          <cell r="T1003">
            <v>0</v>
          </cell>
          <cell r="U1003">
            <v>5</v>
          </cell>
          <cell r="V1003">
            <v>2</v>
          </cell>
          <cell r="W1003">
            <v>2</v>
          </cell>
          <cell r="X1003">
            <v>0</v>
          </cell>
          <cell r="Y1003">
            <v>0</v>
          </cell>
          <cell r="Z1003">
            <v>0</v>
          </cell>
          <cell r="AA1003">
            <v>2</v>
          </cell>
          <cell r="AB1003">
            <v>0</v>
          </cell>
          <cell r="AC1003">
            <v>0</v>
          </cell>
          <cell r="AD1003">
            <v>0</v>
          </cell>
          <cell r="AE1003">
            <v>1</v>
          </cell>
          <cell r="AF1003">
            <v>0</v>
          </cell>
          <cell r="AG1003">
            <v>0</v>
          </cell>
          <cell r="AH1003">
            <v>0</v>
          </cell>
          <cell r="AJ1003">
            <v>3</v>
          </cell>
          <cell r="AK1003">
            <v>0</v>
          </cell>
          <cell r="AL1003">
            <v>7</v>
          </cell>
          <cell r="AM1003">
            <v>5</v>
          </cell>
          <cell r="AN1003">
            <v>0</v>
          </cell>
        </row>
        <row r="1004">
          <cell r="A1004" t="str">
            <v>陈镇基</v>
          </cell>
          <cell r="B1004" t="str">
            <v>东部家庭互联网营服公司</v>
          </cell>
          <cell r="C1004">
            <v>40544</v>
          </cell>
          <cell r="D1004">
            <v>40815</v>
          </cell>
          <cell r="E1004">
            <v>42735</v>
          </cell>
          <cell r="F1004">
            <v>42736</v>
          </cell>
          <cell r="G1004">
            <v>42977</v>
          </cell>
          <cell r="H1004">
            <v>43100</v>
          </cell>
          <cell r="I1004">
            <v>7.4</v>
          </cell>
          <cell r="J1004">
            <v>6.69</v>
          </cell>
          <cell r="K1004" t="str">
            <v>是</v>
          </cell>
          <cell r="L1004">
            <v>6</v>
          </cell>
          <cell r="M1004">
            <v>5</v>
          </cell>
          <cell r="S1004">
            <v>5</v>
          </cell>
          <cell r="T1004">
            <v>0</v>
          </cell>
          <cell r="U1004">
            <v>5</v>
          </cell>
          <cell r="V1004">
            <v>-1</v>
          </cell>
          <cell r="W1004">
            <v>0</v>
          </cell>
          <cell r="X1004">
            <v>0</v>
          </cell>
          <cell r="Y1004">
            <v>0</v>
          </cell>
          <cell r="Z1004">
            <v>5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1</v>
          </cell>
          <cell r="AH1004">
            <v>1</v>
          </cell>
          <cell r="AJ1004">
            <v>6</v>
          </cell>
          <cell r="AK1004">
            <v>1</v>
          </cell>
          <cell r="AL1004">
            <v>4</v>
          </cell>
          <cell r="AM1004">
            <v>3</v>
          </cell>
          <cell r="AN1004">
            <v>0</v>
          </cell>
        </row>
        <row r="1005">
          <cell r="A1005" t="str">
            <v>梁文锷</v>
          </cell>
          <cell r="B1005" t="str">
            <v>东部家庭互联网营服公司</v>
          </cell>
          <cell r="C1005">
            <v>39692</v>
          </cell>
          <cell r="D1005">
            <v>42188</v>
          </cell>
          <cell r="E1005">
            <v>42735</v>
          </cell>
          <cell r="F1005">
            <v>42736</v>
          </cell>
          <cell r="G1005">
            <v>42977</v>
          </cell>
          <cell r="H1005">
            <v>43100</v>
          </cell>
          <cell r="I1005">
            <v>9.8000000000000007</v>
          </cell>
          <cell r="J1005">
            <v>2.93</v>
          </cell>
          <cell r="K1005" t="str">
            <v>是</v>
          </cell>
          <cell r="L1005">
            <v>9</v>
          </cell>
          <cell r="M1005">
            <v>5</v>
          </cell>
          <cell r="S1005">
            <v>5</v>
          </cell>
          <cell r="T1005">
            <v>0</v>
          </cell>
          <cell r="U1005">
            <v>2.5</v>
          </cell>
          <cell r="V1005">
            <v>2.5</v>
          </cell>
          <cell r="W1005">
            <v>2.5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J1005">
            <v>0</v>
          </cell>
          <cell r="AK1005">
            <v>0</v>
          </cell>
          <cell r="AL1005">
            <v>7.5</v>
          </cell>
          <cell r="AM1005">
            <v>5</v>
          </cell>
          <cell r="AN1005">
            <v>0</v>
          </cell>
        </row>
        <row r="1006">
          <cell r="A1006" t="str">
            <v>刘洪标</v>
          </cell>
          <cell r="B1006" t="str">
            <v>东部家庭互联网营服公司</v>
          </cell>
          <cell r="C1006">
            <v>42285</v>
          </cell>
          <cell r="D1006">
            <v>42285</v>
          </cell>
          <cell r="E1006">
            <v>42735</v>
          </cell>
          <cell r="F1006">
            <v>42736</v>
          </cell>
          <cell r="G1006">
            <v>42977</v>
          </cell>
          <cell r="H1006">
            <v>43100</v>
          </cell>
          <cell r="I1006">
            <v>2.7</v>
          </cell>
          <cell r="J1006">
            <v>2.66</v>
          </cell>
          <cell r="K1006" t="str">
            <v>是</v>
          </cell>
          <cell r="L1006">
            <v>2</v>
          </cell>
          <cell r="M1006">
            <v>5</v>
          </cell>
          <cell r="S1006">
            <v>5</v>
          </cell>
          <cell r="T1006">
            <v>0</v>
          </cell>
          <cell r="U1006">
            <v>1.2</v>
          </cell>
          <cell r="V1006">
            <v>-1.8</v>
          </cell>
          <cell r="W1006">
            <v>0</v>
          </cell>
          <cell r="X1006">
            <v>3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J1006">
            <v>3</v>
          </cell>
          <cell r="AK1006">
            <v>0</v>
          </cell>
          <cell r="AL1006">
            <v>3.2</v>
          </cell>
          <cell r="AM1006">
            <v>3.2</v>
          </cell>
          <cell r="AN1006">
            <v>0</v>
          </cell>
        </row>
        <row r="1007">
          <cell r="A1007" t="str">
            <v>苏冠祥</v>
          </cell>
          <cell r="B1007" t="str">
            <v>东部家庭互联网营服公司</v>
          </cell>
          <cell r="C1007">
            <v>42217</v>
          </cell>
          <cell r="D1007">
            <v>42293</v>
          </cell>
          <cell r="E1007">
            <v>42735</v>
          </cell>
          <cell r="F1007">
            <v>42736</v>
          </cell>
          <cell r="G1007">
            <v>42977</v>
          </cell>
          <cell r="H1007">
            <v>43100</v>
          </cell>
          <cell r="I1007">
            <v>2.8</v>
          </cell>
          <cell r="J1007">
            <v>2.64</v>
          </cell>
          <cell r="K1007" t="str">
            <v>是</v>
          </cell>
          <cell r="L1007">
            <v>2</v>
          </cell>
          <cell r="M1007">
            <v>5</v>
          </cell>
          <cell r="S1007">
            <v>5</v>
          </cell>
          <cell r="T1007">
            <v>0</v>
          </cell>
          <cell r="U1007">
            <v>1</v>
          </cell>
          <cell r="V1007">
            <v>1</v>
          </cell>
          <cell r="W1007">
            <v>1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J1007">
            <v>0</v>
          </cell>
          <cell r="AK1007">
            <v>0</v>
          </cell>
          <cell r="AL1007">
            <v>6</v>
          </cell>
          <cell r="AM1007">
            <v>5</v>
          </cell>
          <cell r="AN1007">
            <v>0</v>
          </cell>
        </row>
        <row r="1008">
          <cell r="A1008" t="str">
            <v>陈坤池</v>
          </cell>
          <cell r="B1008" t="str">
            <v>东部家庭互联网营服公司</v>
          </cell>
          <cell r="C1008">
            <v>41061</v>
          </cell>
          <cell r="D1008">
            <v>42397</v>
          </cell>
          <cell r="E1008">
            <v>42735</v>
          </cell>
          <cell r="F1008">
            <v>42736</v>
          </cell>
          <cell r="G1008">
            <v>42977</v>
          </cell>
          <cell r="H1008">
            <v>43100</v>
          </cell>
          <cell r="I1008">
            <v>6</v>
          </cell>
          <cell r="J1008">
            <v>2.35</v>
          </cell>
          <cell r="K1008" t="str">
            <v>是</v>
          </cell>
          <cell r="L1008">
            <v>5</v>
          </cell>
          <cell r="M1008">
            <v>5</v>
          </cell>
          <cell r="N1008">
            <v>27</v>
          </cell>
          <cell r="O1008">
            <v>0</v>
          </cell>
          <cell r="P1008">
            <v>42763</v>
          </cell>
          <cell r="Q1008">
            <v>337</v>
          </cell>
          <cell r="R1008">
            <v>4.62</v>
          </cell>
          <cell r="S1008">
            <v>4.62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 t="str">
            <v>-</v>
          </cell>
          <cell r="AD1008" t="str">
            <v>-</v>
          </cell>
          <cell r="AE1008" t="str">
            <v>-</v>
          </cell>
          <cell r="AF1008" t="str">
            <v>-</v>
          </cell>
          <cell r="AG1008">
            <v>0</v>
          </cell>
          <cell r="AH1008">
            <v>0</v>
          </cell>
          <cell r="AJ1008">
            <v>0</v>
          </cell>
          <cell r="AK1008">
            <v>0</v>
          </cell>
          <cell r="AL1008">
            <v>4.62</v>
          </cell>
          <cell r="AM1008">
            <v>4.5999999999999996</v>
          </cell>
          <cell r="AN1008">
            <v>0</v>
          </cell>
        </row>
        <row r="1009">
          <cell r="A1009" t="str">
            <v>莫开强</v>
          </cell>
          <cell r="B1009" t="str">
            <v>东凤阜沙移网销售公司</v>
          </cell>
          <cell r="C1009">
            <v>41102</v>
          </cell>
          <cell r="D1009">
            <v>41102</v>
          </cell>
          <cell r="E1009">
            <v>42735</v>
          </cell>
          <cell r="F1009">
            <v>42736</v>
          </cell>
          <cell r="G1009">
            <v>42977</v>
          </cell>
          <cell r="H1009">
            <v>43100</v>
          </cell>
          <cell r="I1009">
            <v>5.9</v>
          </cell>
          <cell r="J1009">
            <v>5.9</v>
          </cell>
          <cell r="K1009" t="str">
            <v>是</v>
          </cell>
          <cell r="L1009">
            <v>5</v>
          </cell>
          <cell r="M1009">
            <v>5</v>
          </cell>
          <cell r="S1009">
            <v>5</v>
          </cell>
          <cell r="T1009">
            <v>0</v>
          </cell>
          <cell r="U1009">
            <v>4</v>
          </cell>
          <cell r="V1009">
            <v>-1</v>
          </cell>
          <cell r="W1009">
            <v>0</v>
          </cell>
          <cell r="X1009">
            <v>5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J1009">
            <v>5</v>
          </cell>
          <cell r="AK1009">
            <v>0</v>
          </cell>
          <cell r="AL1009">
            <v>4</v>
          </cell>
          <cell r="AM1009">
            <v>4</v>
          </cell>
          <cell r="AN1009">
            <v>0</v>
          </cell>
        </row>
        <row r="1010">
          <cell r="A1010" t="str">
            <v>吴炬荣</v>
          </cell>
          <cell r="B1010" t="str">
            <v>古镇分公司</v>
          </cell>
          <cell r="C1010">
            <v>37902</v>
          </cell>
          <cell r="D1010">
            <v>37902</v>
          </cell>
          <cell r="E1010">
            <v>42735</v>
          </cell>
          <cell r="F1010">
            <v>42736</v>
          </cell>
          <cell r="G1010">
            <v>42977</v>
          </cell>
          <cell r="H1010">
            <v>43100</v>
          </cell>
          <cell r="I1010">
            <v>14.7</v>
          </cell>
          <cell r="J1010">
            <v>14.67</v>
          </cell>
          <cell r="K1010" t="str">
            <v>是</v>
          </cell>
          <cell r="L1010">
            <v>14</v>
          </cell>
          <cell r="M1010">
            <v>10</v>
          </cell>
          <cell r="S1010">
            <v>10</v>
          </cell>
          <cell r="T1010">
            <v>0</v>
          </cell>
          <cell r="U1010">
            <v>6</v>
          </cell>
          <cell r="V1010">
            <v>-4</v>
          </cell>
          <cell r="W1010">
            <v>0</v>
          </cell>
          <cell r="X1010">
            <v>3</v>
          </cell>
          <cell r="Y1010">
            <v>0</v>
          </cell>
          <cell r="Z1010">
            <v>0</v>
          </cell>
          <cell r="AA1010">
            <v>0</v>
          </cell>
          <cell r="AB1010">
            <v>3</v>
          </cell>
          <cell r="AC1010">
            <v>3</v>
          </cell>
          <cell r="AD1010">
            <v>0</v>
          </cell>
          <cell r="AE1010">
            <v>1</v>
          </cell>
          <cell r="AF1010">
            <v>0</v>
          </cell>
          <cell r="AG1010">
            <v>0</v>
          </cell>
          <cell r="AH1010">
            <v>1</v>
          </cell>
          <cell r="AJ1010">
            <v>10</v>
          </cell>
          <cell r="AK1010">
            <v>1</v>
          </cell>
          <cell r="AL1010">
            <v>6</v>
          </cell>
          <cell r="AM1010">
            <v>5</v>
          </cell>
          <cell r="AN1010">
            <v>0</v>
          </cell>
        </row>
        <row r="1011">
          <cell r="A1011" t="str">
            <v>卢丽梅</v>
          </cell>
          <cell r="B1011" t="str">
            <v>古镇分公司</v>
          </cell>
          <cell r="C1011">
            <v>36861</v>
          </cell>
          <cell r="D1011">
            <v>37408</v>
          </cell>
          <cell r="E1011">
            <v>42735</v>
          </cell>
          <cell r="F1011">
            <v>42736</v>
          </cell>
          <cell r="G1011">
            <v>42977</v>
          </cell>
          <cell r="H1011">
            <v>43100</v>
          </cell>
          <cell r="I1011">
            <v>17.5</v>
          </cell>
          <cell r="J1011">
            <v>16.02</v>
          </cell>
          <cell r="K1011" t="str">
            <v>是</v>
          </cell>
          <cell r="L1011">
            <v>17</v>
          </cell>
          <cell r="M1011">
            <v>10</v>
          </cell>
          <cell r="S1011">
            <v>10</v>
          </cell>
          <cell r="T1011">
            <v>1</v>
          </cell>
          <cell r="U1011">
            <v>9</v>
          </cell>
          <cell r="V1011">
            <v>1</v>
          </cell>
          <cell r="W1011">
            <v>1</v>
          </cell>
          <cell r="X1011">
            <v>4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1</v>
          </cell>
          <cell r="AD1011">
            <v>1</v>
          </cell>
          <cell r="AE1011">
            <v>2</v>
          </cell>
          <cell r="AF1011">
            <v>0</v>
          </cell>
          <cell r="AG1011">
            <v>0</v>
          </cell>
          <cell r="AH1011">
            <v>3</v>
          </cell>
          <cell r="AJ1011">
            <v>8</v>
          </cell>
          <cell r="AK1011">
            <v>3</v>
          </cell>
          <cell r="AL1011">
            <v>11</v>
          </cell>
          <cell r="AM1011">
            <v>7</v>
          </cell>
          <cell r="AN1011">
            <v>0</v>
          </cell>
        </row>
        <row r="1012">
          <cell r="A1012" t="str">
            <v>梁志辉</v>
          </cell>
          <cell r="B1012" t="str">
            <v>古镇分公司</v>
          </cell>
          <cell r="C1012">
            <v>39448</v>
          </cell>
          <cell r="D1012">
            <v>40623</v>
          </cell>
          <cell r="E1012">
            <v>42735</v>
          </cell>
          <cell r="F1012">
            <v>42736</v>
          </cell>
          <cell r="G1012">
            <v>42977</v>
          </cell>
          <cell r="H1012">
            <v>43100</v>
          </cell>
          <cell r="I1012">
            <v>10.4</v>
          </cell>
          <cell r="J1012">
            <v>7.21</v>
          </cell>
          <cell r="K1012" t="str">
            <v>是</v>
          </cell>
          <cell r="L1012">
            <v>9</v>
          </cell>
          <cell r="M1012">
            <v>5</v>
          </cell>
          <cell r="S1012">
            <v>5</v>
          </cell>
          <cell r="T1012">
            <v>1</v>
          </cell>
          <cell r="U1012">
            <v>4</v>
          </cell>
          <cell r="V1012">
            <v>-2</v>
          </cell>
          <cell r="W1012">
            <v>0</v>
          </cell>
          <cell r="X1012">
            <v>1</v>
          </cell>
          <cell r="Y1012">
            <v>0</v>
          </cell>
          <cell r="Z1012">
            <v>0</v>
          </cell>
          <cell r="AA1012">
            <v>0</v>
          </cell>
          <cell r="AB1012">
            <v>2</v>
          </cell>
          <cell r="AC1012">
            <v>1</v>
          </cell>
          <cell r="AD1012">
            <v>0</v>
          </cell>
          <cell r="AE1012">
            <v>1</v>
          </cell>
          <cell r="AF1012">
            <v>1</v>
          </cell>
          <cell r="AG1012">
            <v>0</v>
          </cell>
          <cell r="AH1012">
            <v>1</v>
          </cell>
          <cell r="AJ1012">
            <v>6</v>
          </cell>
          <cell r="AK1012">
            <v>1</v>
          </cell>
          <cell r="AL1012">
            <v>3</v>
          </cell>
          <cell r="AM1012">
            <v>2</v>
          </cell>
          <cell r="AN1012">
            <v>0</v>
          </cell>
        </row>
        <row r="1013">
          <cell r="A1013" t="str">
            <v>吕凤英</v>
          </cell>
          <cell r="B1013" t="str">
            <v>古镇分公司</v>
          </cell>
          <cell r="C1013">
            <v>39173</v>
          </cell>
          <cell r="D1013">
            <v>39173</v>
          </cell>
          <cell r="E1013">
            <v>42735</v>
          </cell>
          <cell r="F1013">
            <v>42736</v>
          </cell>
          <cell r="G1013">
            <v>42977</v>
          </cell>
          <cell r="H1013">
            <v>43100</v>
          </cell>
          <cell r="I1013">
            <v>11.2</v>
          </cell>
          <cell r="J1013">
            <v>11.19</v>
          </cell>
          <cell r="K1013" t="str">
            <v>是</v>
          </cell>
          <cell r="L1013">
            <v>10</v>
          </cell>
          <cell r="M1013">
            <v>10</v>
          </cell>
          <cell r="N1013">
            <v>90</v>
          </cell>
          <cell r="O1013">
            <v>1.23</v>
          </cell>
          <cell r="P1013">
            <v>42826</v>
          </cell>
          <cell r="Q1013">
            <v>274</v>
          </cell>
          <cell r="R1013">
            <v>7.51</v>
          </cell>
          <cell r="S1013">
            <v>8.74</v>
          </cell>
          <cell r="T1013">
            <v>0</v>
          </cell>
          <cell r="U1013">
            <v>5</v>
          </cell>
          <cell r="V1013">
            <v>-1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</v>
          </cell>
          <cell r="AD1013">
            <v>4</v>
          </cell>
          <cell r="AE1013">
            <v>0</v>
          </cell>
          <cell r="AF1013">
            <v>0</v>
          </cell>
          <cell r="AG1013">
            <v>1</v>
          </cell>
          <cell r="AH1013">
            <v>2</v>
          </cell>
          <cell r="AJ1013">
            <v>6</v>
          </cell>
          <cell r="AK1013">
            <v>2</v>
          </cell>
          <cell r="AL1013">
            <v>7.74</v>
          </cell>
          <cell r="AM1013">
            <v>5.7</v>
          </cell>
          <cell r="AN1013">
            <v>0</v>
          </cell>
        </row>
        <row r="1014">
          <cell r="A1014" t="str">
            <v>陈永鸿</v>
          </cell>
          <cell r="B1014" t="str">
            <v>古镇分公司</v>
          </cell>
          <cell r="C1014">
            <v>39264</v>
          </cell>
          <cell r="D1014">
            <v>39365</v>
          </cell>
          <cell r="E1014">
            <v>42735</v>
          </cell>
          <cell r="F1014">
            <v>42736</v>
          </cell>
          <cell r="G1014">
            <v>42977</v>
          </cell>
          <cell r="H1014">
            <v>43100</v>
          </cell>
          <cell r="I1014">
            <v>10.9</v>
          </cell>
          <cell r="J1014">
            <v>10.66</v>
          </cell>
          <cell r="K1014" t="str">
            <v>是</v>
          </cell>
          <cell r="L1014">
            <v>10</v>
          </cell>
          <cell r="M1014">
            <v>10</v>
          </cell>
          <cell r="N1014">
            <v>181</v>
          </cell>
          <cell r="O1014">
            <v>2.48</v>
          </cell>
          <cell r="P1014">
            <v>42917</v>
          </cell>
          <cell r="Q1014">
            <v>183</v>
          </cell>
          <cell r="R1014">
            <v>5.01</v>
          </cell>
          <cell r="S1014">
            <v>7.49</v>
          </cell>
          <cell r="T1014">
            <v>0</v>
          </cell>
          <cell r="U1014">
            <v>3</v>
          </cell>
          <cell r="V1014">
            <v>-4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1</v>
          </cell>
          <cell r="AB1014">
            <v>1</v>
          </cell>
          <cell r="AC1014">
            <v>5</v>
          </cell>
          <cell r="AD1014" t="str">
            <v>-</v>
          </cell>
          <cell r="AE1014" t="str">
            <v>-</v>
          </cell>
          <cell r="AF1014" t="str">
            <v>-</v>
          </cell>
          <cell r="AG1014">
            <v>0</v>
          </cell>
          <cell r="AH1014">
            <v>0</v>
          </cell>
          <cell r="AJ1014">
            <v>7</v>
          </cell>
          <cell r="AK1014">
            <v>0</v>
          </cell>
          <cell r="AL1014">
            <v>3.49</v>
          </cell>
          <cell r="AM1014">
            <v>3.5</v>
          </cell>
          <cell r="AN1014">
            <v>0</v>
          </cell>
        </row>
        <row r="1015">
          <cell r="A1015" t="str">
            <v>邓敏(大)</v>
          </cell>
          <cell r="B1015" t="str">
            <v>古镇分公司</v>
          </cell>
          <cell r="C1015">
            <v>35977</v>
          </cell>
          <cell r="D1015">
            <v>38419</v>
          </cell>
          <cell r="E1015">
            <v>42735</v>
          </cell>
          <cell r="F1015">
            <v>42736</v>
          </cell>
          <cell r="G1015">
            <v>42977</v>
          </cell>
          <cell r="H1015">
            <v>43100</v>
          </cell>
          <cell r="I1015">
            <v>19.899999999999999</v>
          </cell>
          <cell r="J1015">
            <v>13.25</v>
          </cell>
          <cell r="K1015" t="str">
            <v>是</v>
          </cell>
          <cell r="L1015">
            <v>19</v>
          </cell>
          <cell r="M1015">
            <v>10</v>
          </cell>
          <cell r="S1015">
            <v>10</v>
          </cell>
          <cell r="T1015">
            <v>0</v>
          </cell>
          <cell r="U1015">
            <v>10</v>
          </cell>
          <cell r="V1015">
            <v>2</v>
          </cell>
          <cell r="W1015">
            <v>2</v>
          </cell>
          <cell r="X1015">
            <v>4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4</v>
          </cell>
          <cell r="AF1015">
            <v>0</v>
          </cell>
          <cell r="AG1015">
            <v>0</v>
          </cell>
          <cell r="AH1015">
            <v>0</v>
          </cell>
          <cell r="AJ1015">
            <v>8</v>
          </cell>
          <cell r="AK1015">
            <v>0</v>
          </cell>
          <cell r="AL1015">
            <v>12</v>
          </cell>
          <cell r="AM1015">
            <v>10</v>
          </cell>
          <cell r="AN1015">
            <v>0</v>
          </cell>
        </row>
        <row r="1016">
          <cell r="A1016" t="str">
            <v>李艳香</v>
          </cell>
          <cell r="B1016" t="e">
            <v>#N/A</v>
          </cell>
          <cell r="C1016">
            <v>37469</v>
          </cell>
          <cell r="D1016">
            <v>42268</v>
          </cell>
          <cell r="E1016">
            <v>42735</v>
          </cell>
          <cell r="F1016">
            <v>42736</v>
          </cell>
          <cell r="G1016">
            <v>42977</v>
          </cell>
          <cell r="H1016">
            <v>43100</v>
          </cell>
          <cell r="I1016">
            <v>15.9</v>
          </cell>
          <cell r="J1016">
            <v>2.71</v>
          </cell>
          <cell r="K1016" t="str">
            <v>是</v>
          </cell>
          <cell r="L1016">
            <v>15</v>
          </cell>
          <cell r="M1016">
            <v>10</v>
          </cell>
          <cell r="S1016">
            <v>10</v>
          </cell>
          <cell r="T1016">
            <v>0</v>
          </cell>
          <cell r="U1016">
            <v>0.8</v>
          </cell>
          <cell r="V1016">
            <v>-2.2000000000000002</v>
          </cell>
          <cell r="W1016">
            <v>0</v>
          </cell>
          <cell r="X1016">
            <v>3</v>
          </cell>
          <cell r="Y1016" t="str">
            <v>-</v>
          </cell>
          <cell r="Z1016" t="str">
            <v>-</v>
          </cell>
          <cell r="AA1016" t="str">
            <v>-</v>
          </cell>
          <cell r="AB1016" t="str">
            <v>-</v>
          </cell>
          <cell r="AC1016" t="str">
            <v>-</v>
          </cell>
          <cell r="AD1016" t="str">
            <v>-</v>
          </cell>
          <cell r="AE1016" t="str">
            <v>-</v>
          </cell>
          <cell r="AF1016" t="str">
            <v>-</v>
          </cell>
          <cell r="AG1016">
            <v>0</v>
          </cell>
          <cell r="AH1016">
            <v>0</v>
          </cell>
          <cell r="AJ1016">
            <v>3</v>
          </cell>
          <cell r="AK1016">
            <v>0</v>
          </cell>
          <cell r="AL1016">
            <v>7.8</v>
          </cell>
          <cell r="AM1016">
            <v>7.8</v>
          </cell>
          <cell r="AN1016">
            <v>0</v>
          </cell>
        </row>
        <row r="1017">
          <cell r="A1017" t="str">
            <v>甘绮雯</v>
          </cell>
          <cell r="B1017" t="str">
            <v>古镇分公司</v>
          </cell>
          <cell r="C1017">
            <v>42389</v>
          </cell>
          <cell r="D1017">
            <v>42389</v>
          </cell>
          <cell r="E1017">
            <v>42735</v>
          </cell>
          <cell r="F1017">
            <v>42736</v>
          </cell>
          <cell r="G1017">
            <v>42977</v>
          </cell>
          <cell r="H1017">
            <v>43100</v>
          </cell>
          <cell r="I1017">
            <v>2.4</v>
          </cell>
          <cell r="J1017">
            <v>2.38</v>
          </cell>
          <cell r="K1017" t="str">
            <v>是</v>
          </cell>
          <cell r="L1017">
            <v>1</v>
          </cell>
          <cell r="M1017">
            <v>5</v>
          </cell>
          <cell r="N1017">
            <v>19</v>
          </cell>
          <cell r="O1017">
            <v>0</v>
          </cell>
          <cell r="P1017">
            <v>42755</v>
          </cell>
          <cell r="Q1017">
            <v>345</v>
          </cell>
          <cell r="R1017">
            <v>4.7300000000000004</v>
          </cell>
          <cell r="S1017">
            <v>4.7300000000000004</v>
          </cell>
          <cell r="T1017">
            <v>0</v>
          </cell>
          <cell r="U1017">
            <v>0</v>
          </cell>
          <cell r="V1017">
            <v>-3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1</v>
          </cell>
          <cell r="AB1017">
            <v>1</v>
          </cell>
          <cell r="AC1017">
            <v>0</v>
          </cell>
          <cell r="AD1017">
            <v>1</v>
          </cell>
          <cell r="AE1017">
            <v>0</v>
          </cell>
          <cell r="AF1017">
            <v>0</v>
          </cell>
          <cell r="AG1017">
            <v>0</v>
          </cell>
          <cell r="AH1017">
            <v>1</v>
          </cell>
          <cell r="AJ1017">
            <v>3</v>
          </cell>
          <cell r="AK1017">
            <v>1</v>
          </cell>
          <cell r="AL1017">
            <v>1.7300000000000004</v>
          </cell>
          <cell r="AM1017">
            <v>0.7</v>
          </cell>
          <cell r="AN1017">
            <v>0</v>
          </cell>
        </row>
        <row r="1018">
          <cell r="A1018" t="str">
            <v>苏宝萍</v>
          </cell>
          <cell r="B1018" t="str">
            <v>古镇分公司</v>
          </cell>
          <cell r="C1018">
            <v>39944</v>
          </cell>
          <cell r="D1018">
            <v>41782</v>
          </cell>
          <cell r="E1018">
            <v>42735</v>
          </cell>
          <cell r="F1018">
            <v>42736</v>
          </cell>
          <cell r="G1018">
            <v>42977</v>
          </cell>
          <cell r="H1018">
            <v>43100</v>
          </cell>
          <cell r="I1018">
            <v>9.1</v>
          </cell>
          <cell r="J1018">
            <v>4.04</v>
          </cell>
          <cell r="K1018" t="str">
            <v>是</v>
          </cell>
          <cell r="L1018">
            <v>8</v>
          </cell>
          <cell r="M1018">
            <v>5</v>
          </cell>
          <cell r="S1018">
            <v>5</v>
          </cell>
          <cell r="T1018">
            <v>1</v>
          </cell>
          <cell r="U1018">
            <v>3</v>
          </cell>
          <cell r="V1018">
            <v>-5</v>
          </cell>
          <cell r="W1018">
            <v>0</v>
          </cell>
          <cell r="X1018">
            <v>0</v>
          </cell>
          <cell r="Y1018">
            <v>8</v>
          </cell>
          <cell r="Z1018" t="str">
            <v>-</v>
          </cell>
          <cell r="AA1018" t="str">
            <v>-</v>
          </cell>
          <cell r="AB1018" t="str">
            <v>-</v>
          </cell>
          <cell r="AC1018" t="str">
            <v>-</v>
          </cell>
          <cell r="AD1018" t="str">
            <v>-</v>
          </cell>
          <cell r="AE1018" t="str">
            <v>-</v>
          </cell>
          <cell r="AF1018" t="str">
            <v>-</v>
          </cell>
          <cell r="AG1018">
            <v>0</v>
          </cell>
          <cell r="AH1018">
            <v>0</v>
          </cell>
          <cell r="AJ1018">
            <v>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</row>
        <row r="1019">
          <cell r="A1019" t="str">
            <v>区健松</v>
          </cell>
          <cell r="B1019" t="str">
            <v>古镇分公司</v>
          </cell>
          <cell r="C1019">
            <v>41695</v>
          </cell>
          <cell r="D1019">
            <v>41814</v>
          </cell>
          <cell r="E1019">
            <v>42735</v>
          </cell>
          <cell r="F1019">
            <v>42736</v>
          </cell>
          <cell r="G1019">
            <v>42977</v>
          </cell>
          <cell r="H1019">
            <v>43100</v>
          </cell>
          <cell r="I1019">
            <v>4.3</v>
          </cell>
          <cell r="J1019">
            <v>3.95</v>
          </cell>
          <cell r="K1019" t="str">
            <v>是</v>
          </cell>
          <cell r="L1019">
            <v>3</v>
          </cell>
          <cell r="M1019">
            <v>5</v>
          </cell>
          <cell r="S1019">
            <v>5</v>
          </cell>
          <cell r="T1019">
            <v>0</v>
          </cell>
          <cell r="U1019">
            <v>3</v>
          </cell>
          <cell r="V1019">
            <v>-2</v>
          </cell>
          <cell r="W1019">
            <v>0</v>
          </cell>
          <cell r="X1019">
            <v>2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3</v>
          </cell>
          <cell r="AD1019">
            <v>0</v>
          </cell>
          <cell r="AE1019" t="str">
            <v>-</v>
          </cell>
          <cell r="AF1019" t="str">
            <v>-</v>
          </cell>
          <cell r="AG1019">
            <v>0</v>
          </cell>
          <cell r="AH1019">
            <v>0</v>
          </cell>
          <cell r="AJ1019">
            <v>5</v>
          </cell>
          <cell r="AK1019">
            <v>0</v>
          </cell>
          <cell r="AL1019">
            <v>3</v>
          </cell>
          <cell r="AM1019">
            <v>3</v>
          </cell>
          <cell r="AN1019">
            <v>0</v>
          </cell>
        </row>
        <row r="1020">
          <cell r="A1020" t="str">
            <v>王文慧</v>
          </cell>
          <cell r="B1020" t="str">
            <v>古镇分公司</v>
          </cell>
          <cell r="C1020">
            <v>41821</v>
          </cell>
          <cell r="D1020">
            <v>42227</v>
          </cell>
          <cell r="E1020">
            <v>42735</v>
          </cell>
          <cell r="F1020">
            <v>42736</v>
          </cell>
          <cell r="G1020">
            <v>42977</v>
          </cell>
          <cell r="H1020">
            <v>43100</v>
          </cell>
          <cell r="I1020">
            <v>3.9</v>
          </cell>
          <cell r="J1020">
            <v>2.82</v>
          </cell>
          <cell r="K1020" t="str">
            <v>是</v>
          </cell>
          <cell r="L1020">
            <v>3</v>
          </cell>
          <cell r="M1020">
            <v>5</v>
          </cell>
          <cell r="S1020">
            <v>5</v>
          </cell>
          <cell r="T1020">
            <v>0</v>
          </cell>
          <cell r="U1020">
            <v>2</v>
          </cell>
          <cell r="V1020">
            <v>-5</v>
          </cell>
          <cell r="W1020">
            <v>0</v>
          </cell>
          <cell r="X1020">
            <v>7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J1020">
            <v>7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</row>
        <row r="1021">
          <cell r="A1021" t="str">
            <v>江秀涛</v>
          </cell>
          <cell r="B1021" t="str">
            <v>古镇分公司</v>
          </cell>
          <cell r="C1021">
            <v>41089</v>
          </cell>
          <cell r="D1021">
            <v>41089</v>
          </cell>
          <cell r="E1021">
            <v>42735</v>
          </cell>
          <cell r="F1021">
            <v>42736</v>
          </cell>
          <cell r="G1021">
            <v>42977</v>
          </cell>
          <cell r="H1021">
            <v>43100</v>
          </cell>
          <cell r="I1021">
            <v>5.9</v>
          </cell>
          <cell r="J1021">
            <v>5.94</v>
          </cell>
          <cell r="K1021" t="str">
            <v>是</v>
          </cell>
          <cell r="L1021">
            <v>5</v>
          </cell>
          <cell r="M1021">
            <v>5</v>
          </cell>
          <cell r="S1021">
            <v>5</v>
          </cell>
          <cell r="T1021">
            <v>0</v>
          </cell>
          <cell r="U1021">
            <v>0</v>
          </cell>
          <cell r="V1021">
            <v>-3</v>
          </cell>
          <cell r="W1021">
            <v>0</v>
          </cell>
          <cell r="X1021">
            <v>1</v>
          </cell>
          <cell r="Y1021">
            <v>2</v>
          </cell>
          <cell r="Z1021">
            <v>0</v>
          </cell>
          <cell r="AA1021" t="str">
            <v>-</v>
          </cell>
          <cell r="AB1021" t="str">
            <v>-</v>
          </cell>
          <cell r="AC1021" t="str">
            <v>-</v>
          </cell>
          <cell r="AD1021" t="str">
            <v>-</v>
          </cell>
          <cell r="AE1021" t="str">
            <v>-</v>
          </cell>
          <cell r="AF1021" t="str">
            <v>-</v>
          </cell>
          <cell r="AG1021">
            <v>0</v>
          </cell>
          <cell r="AH1021">
            <v>0</v>
          </cell>
          <cell r="AJ1021">
            <v>3</v>
          </cell>
          <cell r="AK1021">
            <v>0</v>
          </cell>
          <cell r="AL1021">
            <v>2</v>
          </cell>
          <cell r="AM1021">
            <v>2</v>
          </cell>
          <cell r="AN1021">
            <v>0</v>
          </cell>
        </row>
        <row r="1022">
          <cell r="A1022" t="str">
            <v>梁明君</v>
          </cell>
          <cell r="B1022" t="str">
            <v>古镇分公司</v>
          </cell>
          <cell r="C1022">
            <v>39508</v>
          </cell>
          <cell r="D1022">
            <v>40841</v>
          </cell>
          <cell r="E1022">
            <v>42735</v>
          </cell>
          <cell r="F1022">
            <v>42736</v>
          </cell>
          <cell r="G1022">
            <v>42977</v>
          </cell>
          <cell r="H1022">
            <v>43100</v>
          </cell>
          <cell r="I1022">
            <v>10.3</v>
          </cell>
          <cell r="J1022">
            <v>6.62</v>
          </cell>
          <cell r="K1022" t="str">
            <v>是</v>
          </cell>
          <cell r="L1022">
            <v>9</v>
          </cell>
          <cell r="M1022">
            <v>5</v>
          </cell>
          <cell r="S1022">
            <v>5</v>
          </cell>
          <cell r="T1022">
            <v>0</v>
          </cell>
          <cell r="U1022">
            <v>3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1</v>
          </cell>
          <cell r="AC1022">
            <v>2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J1022">
            <v>3</v>
          </cell>
          <cell r="AK1022">
            <v>0</v>
          </cell>
          <cell r="AL1022">
            <v>5</v>
          </cell>
          <cell r="AM1022">
            <v>5</v>
          </cell>
          <cell r="AN1022">
            <v>0</v>
          </cell>
        </row>
        <row r="1023">
          <cell r="A1023" t="str">
            <v>徐建森</v>
          </cell>
          <cell r="B1023" t="str">
            <v>古镇移网销售公司</v>
          </cell>
          <cell r="C1023">
            <v>40817</v>
          </cell>
          <cell r="D1023">
            <v>41054</v>
          </cell>
          <cell r="E1023">
            <v>42735</v>
          </cell>
          <cell r="F1023">
            <v>42736</v>
          </cell>
          <cell r="G1023">
            <v>42977</v>
          </cell>
          <cell r="H1023">
            <v>43100</v>
          </cell>
          <cell r="I1023">
            <v>6.7</v>
          </cell>
          <cell r="J1023">
            <v>6.03</v>
          </cell>
          <cell r="K1023" t="str">
            <v>是</v>
          </cell>
          <cell r="L1023">
            <v>6</v>
          </cell>
          <cell r="M1023">
            <v>5</v>
          </cell>
          <cell r="S1023">
            <v>5</v>
          </cell>
          <cell r="T1023">
            <v>0</v>
          </cell>
          <cell r="U1023">
            <v>5</v>
          </cell>
          <cell r="V1023">
            <v>2</v>
          </cell>
          <cell r="W1023">
            <v>2</v>
          </cell>
          <cell r="X1023">
            <v>3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J1023">
            <v>3</v>
          </cell>
          <cell r="AK1023">
            <v>0</v>
          </cell>
          <cell r="AL1023">
            <v>7</v>
          </cell>
          <cell r="AM1023">
            <v>5</v>
          </cell>
          <cell r="AN1023">
            <v>0</v>
          </cell>
        </row>
        <row r="1024">
          <cell r="A1024" t="str">
            <v>冯锦洪</v>
          </cell>
          <cell r="B1024" t="str">
            <v>古镇移网销售公司</v>
          </cell>
          <cell r="C1024">
            <v>38899</v>
          </cell>
          <cell r="D1024">
            <v>41031</v>
          </cell>
          <cell r="E1024">
            <v>42735</v>
          </cell>
          <cell r="F1024">
            <v>42736</v>
          </cell>
          <cell r="G1024">
            <v>42977</v>
          </cell>
          <cell r="H1024">
            <v>43100</v>
          </cell>
          <cell r="I1024">
            <v>11.9</v>
          </cell>
          <cell r="J1024">
            <v>6.1</v>
          </cell>
          <cell r="K1024" t="str">
            <v>是</v>
          </cell>
          <cell r="L1024">
            <v>11</v>
          </cell>
          <cell r="M1024">
            <v>10</v>
          </cell>
          <cell r="S1024">
            <v>10</v>
          </cell>
          <cell r="T1024">
            <v>0</v>
          </cell>
          <cell r="U1024">
            <v>7.5</v>
          </cell>
          <cell r="V1024">
            <v>-0.5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3</v>
          </cell>
          <cell r="AE1024">
            <v>0</v>
          </cell>
          <cell r="AF1024">
            <v>0</v>
          </cell>
          <cell r="AG1024">
            <v>5</v>
          </cell>
          <cell r="AH1024">
            <v>0</v>
          </cell>
          <cell r="AJ1024">
            <v>8</v>
          </cell>
          <cell r="AK1024">
            <v>0</v>
          </cell>
          <cell r="AL1024">
            <v>9.5</v>
          </cell>
          <cell r="AM1024">
            <v>9.5</v>
          </cell>
          <cell r="AN1024">
            <v>0</v>
          </cell>
        </row>
        <row r="1025">
          <cell r="A1025" t="str">
            <v>盘发雄</v>
          </cell>
          <cell r="B1025" t="str">
            <v>古镇移网销售公司</v>
          </cell>
          <cell r="C1025">
            <v>40756</v>
          </cell>
          <cell r="D1025">
            <v>42080</v>
          </cell>
          <cell r="E1025">
            <v>42735</v>
          </cell>
          <cell r="F1025">
            <v>42736</v>
          </cell>
          <cell r="G1025">
            <v>42977</v>
          </cell>
          <cell r="H1025">
            <v>43100</v>
          </cell>
          <cell r="I1025">
            <v>6.8</v>
          </cell>
          <cell r="J1025">
            <v>3.22</v>
          </cell>
          <cell r="K1025" t="str">
            <v>是</v>
          </cell>
          <cell r="L1025">
            <v>6</v>
          </cell>
          <cell r="M1025">
            <v>5</v>
          </cell>
          <cell r="S1025">
            <v>5</v>
          </cell>
          <cell r="T1025">
            <v>0</v>
          </cell>
          <cell r="U1025">
            <v>4</v>
          </cell>
          <cell r="V1025">
            <v>-2</v>
          </cell>
          <cell r="W1025">
            <v>0</v>
          </cell>
          <cell r="X1025">
            <v>3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3</v>
          </cell>
          <cell r="AG1025">
            <v>0</v>
          </cell>
          <cell r="AH1025">
            <v>0</v>
          </cell>
          <cell r="AJ1025">
            <v>6</v>
          </cell>
          <cell r="AK1025">
            <v>0</v>
          </cell>
          <cell r="AL1025">
            <v>3</v>
          </cell>
          <cell r="AM1025">
            <v>3</v>
          </cell>
          <cell r="AN1025">
            <v>0</v>
          </cell>
        </row>
        <row r="1026">
          <cell r="A1026" t="str">
            <v>岑冠开</v>
          </cell>
          <cell r="B1026" t="str">
            <v>三角分公司</v>
          </cell>
          <cell r="C1026">
            <v>41043</v>
          </cell>
          <cell r="D1026">
            <v>41043</v>
          </cell>
          <cell r="E1026">
            <v>42735</v>
          </cell>
          <cell r="F1026">
            <v>42736</v>
          </cell>
          <cell r="G1026">
            <v>42977</v>
          </cell>
          <cell r="H1026">
            <v>43100</v>
          </cell>
          <cell r="I1026">
            <v>6.1</v>
          </cell>
          <cell r="J1026">
            <v>6.06</v>
          </cell>
          <cell r="K1026" t="str">
            <v>是</v>
          </cell>
          <cell r="L1026">
            <v>5</v>
          </cell>
          <cell r="M1026">
            <v>5</v>
          </cell>
          <cell r="S1026">
            <v>5</v>
          </cell>
          <cell r="T1026">
            <v>0</v>
          </cell>
          <cell r="U1026">
            <v>5</v>
          </cell>
          <cell r="V1026">
            <v>0</v>
          </cell>
          <cell r="W1026">
            <v>0</v>
          </cell>
          <cell r="X1026">
            <v>3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1</v>
          </cell>
          <cell r="AE1026">
            <v>1</v>
          </cell>
          <cell r="AF1026">
            <v>0</v>
          </cell>
          <cell r="AG1026">
            <v>0</v>
          </cell>
          <cell r="AH1026">
            <v>0</v>
          </cell>
          <cell r="AJ1026">
            <v>5</v>
          </cell>
          <cell r="AK1026">
            <v>0</v>
          </cell>
          <cell r="AL1026">
            <v>5</v>
          </cell>
          <cell r="AM1026">
            <v>5</v>
          </cell>
          <cell r="AN1026">
            <v>0</v>
          </cell>
        </row>
        <row r="1027">
          <cell r="A1027" t="str">
            <v>吴豪</v>
          </cell>
          <cell r="B1027" t="str">
            <v>横栏移网销售公司</v>
          </cell>
          <cell r="C1027">
            <v>37834</v>
          </cell>
          <cell r="D1027">
            <v>40217</v>
          </cell>
          <cell r="E1027">
            <v>42735</v>
          </cell>
          <cell r="F1027">
            <v>42736</v>
          </cell>
          <cell r="G1027">
            <v>42977</v>
          </cell>
          <cell r="H1027">
            <v>43100</v>
          </cell>
          <cell r="I1027">
            <v>14.9</v>
          </cell>
          <cell r="J1027">
            <v>8.33</v>
          </cell>
          <cell r="K1027" t="str">
            <v>是</v>
          </cell>
          <cell r="L1027">
            <v>14</v>
          </cell>
          <cell r="M1027">
            <v>10</v>
          </cell>
          <cell r="S1027">
            <v>10</v>
          </cell>
          <cell r="T1027">
            <v>0</v>
          </cell>
          <cell r="U1027">
            <v>10</v>
          </cell>
          <cell r="V1027">
            <v>0</v>
          </cell>
          <cell r="W1027">
            <v>0</v>
          </cell>
          <cell r="X1027">
            <v>2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2</v>
          </cell>
          <cell r="AD1027">
            <v>0</v>
          </cell>
          <cell r="AE1027">
            <v>3</v>
          </cell>
          <cell r="AF1027">
            <v>0</v>
          </cell>
          <cell r="AG1027">
            <v>3</v>
          </cell>
          <cell r="AH1027">
            <v>0</v>
          </cell>
          <cell r="AJ1027">
            <v>10</v>
          </cell>
          <cell r="AK1027">
            <v>0</v>
          </cell>
          <cell r="AL1027">
            <v>10</v>
          </cell>
          <cell r="AM1027">
            <v>10</v>
          </cell>
          <cell r="AN1027">
            <v>0</v>
          </cell>
        </row>
        <row r="1028">
          <cell r="A1028" t="str">
            <v>肖剑飞</v>
          </cell>
          <cell r="B1028" t="str">
            <v>横栏移网销售公司</v>
          </cell>
          <cell r="C1028">
            <v>41702</v>
          </cell>
          <cell r="D1028">
            <v>41702</v>
          </cell>
          <cell r="E1028">
            <v>42735</v>
          </cell>
          <cell r="F1028">
            <v>42736</v>
          </cell>
          <cell r="G1028">
            <v>42977</v>
          </cell>
          <cell r="H1028">
            <v>43100</v>
          </cell>
          <cell r="I1028">
            <v>4.3</v>
          </cell>
          <cell r="J1028">
            <v>4.26</v>
          </cell>
          <cell r="K1028" t="str">
            <v>是</v>
          </cell>
          <cell r="L1028">
            <v>3</v>
          </cell>
          <cell r="M1028">
            <v>5</v>
          </cell>
          <cell r="S1028">
            <v>5</v>
          </cell>
          <cell r="T1028">
            <v>0</v>
          </cell>
          <cell r="U1028">
            <v>5</v>
          </cell>
          <cell r="V1028">
            <v>-2</v>
          </cell>
          <cell r="W1028">
            <v>0</v>
          </cell>
          <cell r="X1028">
            <v>4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3</v>
          </cell>
          <cell r="AH1028">
            <v>0</v>
          </cell>
          <cell r="AJ1028">
            <v>7</v>
          </cell>
          <cell r="AK1028">
            <v>0</v>
          </cell>
          <cell r="AL1028">
            <v>3</v>
          </cell>
          <cell r="AM1028">
            <v>3</v>
          </cell>
          <cell r="AN1028">
            <v>0</v>
          </cell>
        </row>
        <row r="1029">
          <cell r="A1029" t="str">
            <v>罗松辉</v>
          </cell>
          <cell r="B1029" t="str">
            <v>横栏移网销售公司</v>
          </cell>
          <cell r="C1029">
            <v>42011</v>
          </cell>
          <cell r="D1029">
            <v>42011</v>
          </cell>
          <cell r="E1029">
            <v>42735</v>
          </cell>
          <cell r="F1029">
            <v>42736</v>
          </cell>
          <cell r="G1029">
            <v>42977</v>
          </cell>
          <cell r="H1029">
            <v>43100</v>
          </cell>
          <cell r="I1029">
            <v>3.4</v>
          </cell>
          <cell r="J1029">
            <v>3.41</v>
          </cell>
          <cell r="K1029" t="str">
            <v>是</v>
          </cell>
          <cell r="L1029">
            <v>2</v>
          </cell>
          <cell r="M1029">
            <v>5</v>
          </cell>
          <cell r="S1029">
            <v>5</v>
          </cell>
          <cell r="T1029">
            <v>0</v>
          </cell>
          <cell r="U1029">
            <v>4.9000000000000004</v>
          </cell>
          <cell r="V1029">
            <v>-3.0999999999999996</v>
          </cell>
          <cell r="W1029">
            <v>0</v>
          </cell>
          <cell r="X1029">
            <v>4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4</v>
          </cell>
          <cell r="AG1029">
            <v>0</v>
          </cell>
          <cell r="AH1029">
            <v>0</v>
          </cell>
          <cell r="AJ1029">
            <v>8</v>
          </cell>
          <cell r="AK1029">
            <v>0</v>
          </cell>
          <cell r="AL1029">
            <v>1.9000000000000004</v>
          </cell>
          <cell r="AM1029">
            <v>1.9</v>
          </cell>
          <cell r="AN1029">
            <v>0</v>
          </cell>
        </row>
        <row r="1030">
          <cell r="A1030" t="str">
            <v>孙沛强</v>
          </cell>
          <cell r="B1030" t="str">
            <v>火炬开发区分公司</v>
          </cell>
          <cell r="C1030">
            <v>38687</v>
          </cell>
          <cell r="D1030">
            <v>40087</v>
          </cell>
          <cell r="E1030">
            <v>42735</v>
          </cell>
          <cell r="F1030">
            <v>42736</v>
          </cell>
          <cell r="G1030">
            <v>42977</v>
          </cell>
          <cell r="H1030">
            <v>43100</v>
          </cell>
          <cell r="I1030">
            <v>12.5</v>
          </cell>
          <cell r="J1030">
            <v>8.68</v>
          </cell>
          <cell r="K1030" t="str">
            <v>是</v>
          </cell>
          <cell r="L1030">
            <v>12</v>
          </cell>
          <cell r="M1030">
            <v>10</v>
          </cell>
          <cell r="S1030">
            <v>10</v>
          </cell>
          <cell r="T1030">
            <v>1</v>
          </cell>
          <cell r="U1030">
            <v>8</v>
          </cell>
          <cell r="V1030">
            <v>-4</v>
          </cell>
          <cell r="W1030">
            <v>0</v>
          </cell>
          <cell r="X1030">
            <v>1</v>
          </cell>
          <cell r="Y1030">
            <v>0</v>
          </cell>
          <cell r="Z1030">
            <v>0</v>
          </cell>
          <cell r="AA1030">
            <v>3</v>
          </cell>
          <cell r="AB1030">
            <v>0</v>
          </cell>
          <cell r="AC1030">
            <v>3</v>
          </cell>
          <cell r="AD1030">
            <v>0</v>
          </cell>
          <cell r="AE1030">
            <v>5</v>
          </cell>
          <cell r="AF1030">
            <v>0</v>
          </cell>
          <cell r="AG1030">
            <v>0</v>
          </cell>
          <cell r="AH1030">
            <v>0</v>
          </cell>
          <cell r="AJ1030">
            <v>12</v>
          </cell>
          <cell r="AK1030">
            <v>0</v>
          </cell>
          <cell r="AL1030">
            <v>6</v>
          </cell>
          <cell r="AM1030">
            <v>6</v>
          </cell>
          <cell r="AN1030">
            <v>0</v>
          </cell>
        </row>
        <row r="1031">
          <cell r="A1031" t="str">
            <v>杨志兴</v>
          </cell>
          <cell r="B1031" t="str">
            <v>火炬开发区分公司</v>
          </cell>
          <cell r="C1031">
            <v>41771</v>
          </cell>
          <cell r="D1031">
            <v>41771</v>
          </cell>
          <cell r="E1031">
            <v>42735</v>
          </cell>
          <cell r="F1031">
            <v>42736</v>
          </cell>
          <cell r="G1031">
            <v>42977</v>
          </cell>
          <cell r="H1031">
            <v>43100</v>
          </cell>
          <cell r="I1031">
            <v>4.0999999999999996</v>
          </cell>
          <cell r="J1031">
            <v>4.07</v>
          </cell>
          <cell r="K1031" t="str">
            <v>是</v>
          </cell>
          <cell r="L1031">
            <v>3</v>
          </cell>
          <cell r="M1031">
            <v>5</v>
          </cell>
          <cell r="S1031">
            <v>5</v>
          </cell>
          <cell r="T1031">
            <v>1</v>
          </cell>
          <cell r="U1031">
            <v>2</v>
          </cell>
          <cell r="V1031">
            <v>0</v>
          </cell>
          <cell r="W1031">
            <v>0</v>
          </cell>
          <cell r="X1031">
            <v>2</v>
          </cell>
          <cell r="Y1031">
            <v>0</v>
          </cell>
          <cell r="Z1031" t="str">
            <v>-</v>
          </cell>
          <cell r="AA1031" t="str">
            <v>-</v>
          </cell>
          <cell r="AB1031" t="str">
            <v>-</v>
          </cell>
          <cell r="AC1031" t="str">
            <v>-</v>
          </cell>
          <cell r="AD1031" t="str">
            <v>-</v>
          </cell>
          <cell r="AE1031" t="str">
            <v>-</v>
          </cell>
          <cell r="AF1031" t="str">
            <v>-</v>
          </cell>
          <cell r="AG1031">
            <v>0</v>
          </cell>
          <cell r="AH1031">
            <v>0</v>
          </cell>
          <cell r="AJ1031">
            <v>2</v>
          </cell>
          <cell r="AK1031">
            <v>0</v>
          </cell>
          <cell r="AL1031">
            <v>5</v>
          </cell>
          <cell r="AM1031">
            <v>5</v>
          </cell>
          <cell r="AN1031">
            <v>0</v>
          </cell>
        </row>
        <row r="1032">
          <cell r="A1032" t="str">
            <v>陈春妃</v>
          </cell>
          <cell r="B1032" t="str">
            <v>火炬开发区分公司</v>
          </cell>
          <cell r="C1032">
            <v>40360</v>
          </cell>
          <cell r="D1032">
            <v>40373</v>
          </cell>
          <cell r="E1032">
            <v>42735</v>
          </cell>
          <cell r="F1032">
            <v>42736</v>
          </cell>
          <cell r="G1032">
            <v>42977</v>
          </cell>
          <cell r="H1032">
            <v>43100</v>
          </cell>
          <cell r="I1032">
            <v>7.9</v>
          </cell>
          <cell r="J1032">
            <v>7.9</v>
          </cell>
          <cell r="K1032" t="str">
            <v>是</v>
          </cell>
          <cell r="L1032">
            <v>7</v>
          </cell>
          <cell r="M1032">
            <v>5</v>
          </cell>
          <cell r="S1032">
            <v>5</v>
          </cell>
          <cell r="T1032">
            <v>0</v>
          </cell>
          <cell r="U1032">
            <v>0</v>
          </cell>
          <cell r="V1032">
            <v>-5</v>
          </cell>
          <cell r="W1032">
            <v>0</v>
          </cell>
          <cell r="X1032">
            <v>4</v>
          </cell>
          <cell r="Y1032">
            <v>0</v>
          </cell>
          <cell r="Z1032">
            <v>0</v>
          </cell>
          <cell r="AA1032">
            <v>1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J1032">
            <v>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</row>
        <row r="1033">
          <cell r="A1033" t="str">
            <v>李焕深</v>
          </cell>
          <cell r="B1033" t="str">
            <v>火炬开发区分公司</v>
          </cell>
          <cell r="C1033">
            <v>40299</v>
          </cell>
          <cell r="D1033">
            <v>40592</v>
          </cell>
          <cell r="E1033">
            <v>42735</v>
          </cell>
          <cell r="F1033">
            <v>42736</v>
          </cell>
          <cell r="G1033">
            <v>42977</v>
          </cell>
          <cell r="H1033">
            <v>43100</v>
          </cell>
          <cell r="I1033">
            <v>8.1</v>
          </cell>
          <cell r="J1033">
            <v>7.3</v>
          </cell>
          <cell r="K1033" t="str">
            <v>是</v>
          </cell>
          <cell r="L1033">
            <v>7</v>
          </cell>
          <cell r="M1033">
            <v>5</v>
          </cell>
          <cell r="S1033">
            <v>5</v>
          </cell>
          <cell r="T1033">
            <v>0</v>
          </cell>
          <cell r="U1033">
            <v>2</v>
          </cell>
          <cell r="V1033">
            <v>-2</v>
          </cell>
          <cell r="W1033">
            <v>0</v>
          </cell>
          <cell r="X1033">
            <v>4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J1033">
            <v>4</v>
          </cell>
          <cell r="AK1033">
            <v>0</v>
          </cell>
          <cell r="AL1033">
            <v>3</v>
          </cell>
          <cell r="AM1033">
            <v>3</v>
          </cell>
          <cell r="AN1033">
            <v>0</v>
          </cell>
        </row>
        <row r="1034">
          <cell r="A1034" t="str">
            <v>曹济硕</v>
          </cell>
          <cell r="B1034" t="str">
            <v>火炬开发区分公司</v>
          </cell>
          <cell r="C1034">
            <v>41426</v>
          </cell>
          <cell r="D1034">
            <v>41772</v>
          </cell>
          <cell r="E1034">
            <v>42735</v>
          </cell>
          <cell r="F1034">
            <v>42736</v>
          </cell>
          <cell r="G1034">
            <v>42977</v>
          </cell>
          <cell r="H1034">
            <v>43100</v>
          </cell>
          <cell r="I1034">
            <v>5</v>
          </cell>
          <cell r="J1034">
            <v>4.07</v>
          </cell>
          <cell r="K1034" t="str">
            <v>是</v>
          </cell>
          <cell r="L1034">
            <v>4</v>
          </cell>
          <cell r="M1034">
            <v>5</v>
          </cell>
          <cell r="S1034">
            <v>5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J1034">
            <v>0</v>
          </cell>
          <cell r="AK1034">
            <v>0</v>
          </cell>
          <cell r="AL1034">
            <v>5</v>
          </cell>
          <cell r="AM1034">
            <v>5</v>
          </cell>
          <cell r="AN1034">
            <v>0</v>
          </cell>
        </row>
        <row r="1035">
          <cell r="A1035" t="str">
            <v>宋文炜</v>
          </cell>
          <cell r="B1035" t="str">
            <v>火炬开发区分公司</v>
          </cell>
          <cell r="C1035">
            <v>41655</v>
          </cell>
          <cell r="D1035">
            <v>41655</v>
          </cell>
          <cell r="E1035">
            <v>42735</v>
          </cell>
          <cell r="F1035">
            <v>42736</v>
          </cell>
          <cell r="G1035">
            <v>42977</v>
          </cell>
          <cell r="H1035">
            <v>43100</v>
          </cell>
          <cell r="I1035">
            <v>4.4000000000000004</v>
          </cell>
          <cell r="J1035">
            <v>4.3899999999999997</v>
          </cell>
          <cell r="K1035" t="str">
            <v>是</v>
          </cell>
          <cell r="L1035">
            <v>3</v>
          </cell>
          <cell r="M1035">
            <v>5</v>
          </cell>
          <cell r="S1035">
            <v>5</v>
          </cell>
          <cell r="T1035">
            <v>0</v>
          </cell>
          <cell r="U1035">
            <v>4</v>
          </cell>
          <cell r="V1035">
            <v>-5</v>
          </cell>
          <cell r="W1035">
            <v>0</v>
          </cell>
          <cell r="X1035">
            <v>2</v>
          </cell>
          <cell r="Y1035">
            <v>0</v>
          </cell>
          <cell r="Z1035">
            <v>4</v>
          </cell>
          <cell r="AA1035">
            <v>0</v>
          </cell>
          <cell r="AB1035">
            <v>3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J1035">
            <v>9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</row>
        <row r="1036">
          <cell r="A1036" t="str">
            <v>丁文美</v>
          </cell>
          <cell r="B1036" t="str">
            <v>火炬开发区分公司</v>
          </cell>
          <cell r="C1036">
            <v>41091</v>
          </cell>
          <cell r="D1036">
            <v>41927</v>
          </cell>
          <cell r="E1036">
            <v>42735</v>
          </cell>
          <cell r="F1036">
            <v>42736</v>
          </cell>
          <cell r="G1036">
            <v>42977</v>
          </cell>
          <cell r="H1036">
            <v>43100</v>
          </cell>
          <cell r="I1036">
            <v>5.9</v>
          </cell>
          <cell r="J1036">
            <v>3.64</v>
          </cell>
          <cell r="K1036" t="str">
            <v>是</v>
          </cell>
          <cell r="L1036">
            <v>5</v>
          </cell>
          <cell r="M1036">
            <v>5</v>
          </cell>
          <cell r="S1036">
            <v>5</v>
          </cell>
          <cell r="T1036">
            <v>0</v>
          </cell>
          <cell r="U1036">
            <v>3</v>
          </cell>
          <cell r="V1036">
            <v>-5</v>
          </cell>
          <cell r="W1036">
            <v>0</v>
          </cell>
          <cell r="X1036">
            <v>8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J1036">
            <v>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</row>
        <row r="1037">
          <cell r="A1037" t="str">
            <v>翁晓宣</v>
          </cell>
          <cell r="B1037" t="str">
            <v>火炬开发区分公司</v>
          </cell>
          <cell r="C1037">
            <v>40360</v>
          </cell>
          <cell r="D1037">
            <v>40619</v>
          </cell>
          <cell r="E1037">
            <v>42735</v>
          </cell>
          <cell r="F1037">
            <v>42736</v>
          </cell>
          <cell r="G1037">
            <v>42977</v>
          </cell>
          <cell r="H1037">
            <v>43100</v>
          </cell>
          <cell r="I1037">
            <v>7.9</v>
          </cell>
          <cell r="J1037">
            <v>7.22</v>
          </cell>
          <cell r="K1037" t="str">
            <v>是</v>
          </cell>
          <cell r="L1037">
            <v>7</v>
          </cell>
          <cell r="M1037">
            <v>5</v>
          </cell>
          <cell r="S1037">
            <v>5</v>
          </cell>
          <cell r="T1037">
            <v>0</v>
          </cell>
          <cell r="U1037">
            <v>4</v>
          </cell>
          <cell r="V1037">
            <v>-5</v>
          </cell>
          <cell r="W1037">
            <v>0</v>
          </cell>
          <cell r="X1037">
            <v>4</v>
          </cell>
          <cell r="Y1037">
            <v>0</v>
          </cell>
          <cell r="Z1037">
            <v>0</v>
          </cell>
          <cell r="AA1037">
            <v>0</v>
          </cell>
          <cell r="AB1037">
            <v>1</v>
          </cell>
          <cell r="AC1037">
            <v>2</v>
          </cell>
          <cell r="AD1037">
            <v>1</v>
          </cell>
          <cell r="AE1037">
            <v>1</v>
          </cell>
          <cell r="AF1037">
            <v>0</v>
          </cell>
          <cell r="AG1037">
            <v>0</v>
          </cell>
          <cell r="AH1037">
            <v>0</v>
          </cell>
          <cell r="AJ1037">
            <v>9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</row>
        <row r="1038">
          <cell r="A1038" t="str">
            <v>林伙进</v>
          </cell>
          <cell r="B1038" t="str">
            <v>火炬开发区分公司</v>
          </cell>
          <cell r="C1038">
            <v>41772</v>
          </cell>
          <cell r="D1038">
            <v>41772</v>
          </cell>
          <cell r="E1038">
            <v>42735</v>
          </cell>
          <cell r="F1038">
            <v>42736</v>
          </cell>
          <cell r="G1038">
            <v>42977</v>
          </cell>
          <cell r="H1038">
            <v>43100</v>
          </cell>
          <cell r="I1038">
            <v>4.0999999999999996</v>
          </cell>
          <cell r="J1038">
            <v>4.07</v>
          </cell>
          <cell r="K1038" t="str">
            <v>是</v>
          </cell>
          <cell r="L1038">
            <v>3</v>
          </cell>
          <cell r="M1038">
            <v>5</v>
          </cell>
          <cell r="S1038">
            <v>5</v>
          </cell>
          <cell r="T1038">
            <v>0</v>
          </cell>
          <cell r="U1038">
            <v>4</v>
          </cell>
          <cell r="V1038">
            <v>1</v>
          </cell>
          <cell r="W1038">
            <v>1</v>
          </cell>
          <cell r="X1038">
            <v>3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J1038">
            <v>3</v>
          </cell>
          <cell r="AK1038">
            <v>0</v>
          </cell>
          <cell r="AL1038">
            <v>6</v>
          </cell>
          <cell r="AM1038">
            <v>5</v>
          </cell>
          <cell r="AN1038">
            <v>0</v>
          </cell>
        </row>
        <row r="1039">
          <cell r="A1039" t="str">
            <v>何朝烽</v>
          </cell>
          <cell r="B1039" t="str">
            <v>火炬开发区分公司</v>
          </cell>
          <cell r="C1039">
            <v>41183</v>
          </cell>
          <cell r="D1039">
            <v>41610</v>
          </cell>
          <cell r="E1039">
            <v>42735</v>
          </cell>
          <cell r="F1039">
            <v>42736</v>
          </cell>
          <cell r="G1039">
            <v>42977</v>
          </cell>
          <cell r="H1039">
            <v>43100</v>
          </cell>
          <cell r="I1039">
            <v>5.7</v>
          </cell>
          <cell r="J1039">
            <v>4.51</v>
          </cell>
          <cell r="K1039" t="str">
            <v>是</v>
          </cell>
          <cell r="L1039">
            <v>5</v>
          </cell>
          <cell r="M1039">
            <v>5</v>
          </cell>
          <cell r="S1039">
            <v>5</v>
          </cell>
          <cell r="T1039">
            <v>0</v>
          </cell>
          <cell r="U1039">
            <v>2</v>
          </cell>
          <cell r="V1039">
            <v>-1</v>
          </cell>
          <cell r="W1039">
            <v>0</v>
          </cell>
          <cell r="X1039">
            <v>1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1</v>
          </cell>
          <cell r="AF1039">
            <v>1</v>
          </cell>
          <cell r="AG1039">
            <v>0</v>
          </cell>
          <cell r="AH1039">
            <v>2</v>
          </cell>
          <cell r="AJ1039">
            <v>3</v>
          </cell>
          <cell r="AK1039">
            <v>2</v>
          </cell>
          <cell r="AL1039">
            <v>4</v>
          </cell>
          <cell r="AM1039">
            <v>2</v>
          </cell>
          <cell r="AN1039">
            <v>0</v>
          </cell>
        </row>
        <row r="1040">
          <cell r="A1040" t="str">
            <v>陈伊文</v>
          </cell>
          <cell r="B1040" t="str">
            <v>火炬开发区分公司</v>
          </cell>
          <cell r="C1040">
            <v>37865</v>
          </cell>
          <cell r="D1040">
            <v>40471</v>
          </cell>
          <cell r="E1040">
            <v>42735</v>
          </cell>
          <cell r="F1040">
            <v>42736</v>
          </cell>
          <cell r="G1040">
            <v>42977</v>
          </cell>
          <cell r="H1040">
            <v>43100</v>
          </cell>
          <cell r="I1040">
            <v>14.8</v>
          </cell>
          <cell r="J1040">
            <v>7.63</v>
          </cell>
          <cell r="K1040" t="str">
            <v>是</v>
          </cell>
          <cell r="L1040">
            <v>14</v>
          </cell>
          <cell r="M1040">
            <v>10</v>
          </cell>
          <cell r="S1040">
            <v>10</v>
          </cell>
          <cell r="T1040">
            <v>0</v>
          </cell>
          <cell r="U1040">
            <v>10</v>
          </cell>
          <cell r="V1040">
            <v>7</v>
          </cell>
          <cell r="W1040">
            <v>7</v>
          </cell>
          <cell r="X1040">
            <v>0</v>
          </cell>
          <cell r="Y1040">
            <v>0</v>
          </cell>
          <cell r="Z1040">
            <v>0</v>
          </cell>
          <cell r="AA1040">
            <v>3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2</v>
          </cell>
          <cell r="AJ1040">
            <v>3</v>
          </cell>
          <cell r="AK1040">
            <v>2</v>
          </cell>
          <cell r="AL1040">
            <v>17</v>
          </cell>
          <cell r="AM1040">
            <v>8</v>
          </cell>
          <cell r="AN1040">
            <v>0</v>
          </cell>
        </row>
        <row r="1041">
          <cell r="A1041" t="str">
            <v>郭东照</v>
          </cell>
          <cell r="B1041" t="str">
            <v>三角分公司</v>
          </cell>
          <cell r="C1041">
            <v>41722</v>
          </cell>
          <cell r="D1041">
            <v>41722</v>
          </cell>
          <cell r="E1041">
            <v>42735</v>
          </cell>
          <cell r="F1041">
            <v>42736</v>
          </cell>
          <cell r="G1041">
            <v>42977</v>
          </cell>
          <cell r="H1041">
            <v>43100</v>
          </cell>
          <cell r="I1041">
            <v>4.2</v>
          </cell>
          <cell r="J1041">
            <v>4.2</v>
          </cell>
          <cell r="K1041" t="str">
            <v>是</v>
          </cell>
          <cell r="L1041">
            <v>3</v>
          </cell>
          <cell r="M1041">
            <v>5</v>
          </cell>
          <cell r="S1041">
            <v>5</v>
          </cell>
          <cell r="T1041">
            <v>0</v>
          </cell>
          <cell r="U1041">
            <v>4</v>
          </cell>
          <cell r="V1041">
            <v>3</v>
          </cell>
          <cell r="W1041">
            <v>3</v>
          </cell>
          <cell r="X1041">
            <v>0</v>
          </cell>
          <cell r="Y1041">
            <v>1</v>
          </cell>
          <cell r="Z1041">
            <v>0</v>
          </cell>
          <cell r="AA1041">
            <v>0</v>
          </cell>
          <cell r="AB1041">
            <v>0</v>
          </cell>
          <cell r="AC1041" t="str">
            <v>-</v>
          </cell>
          <cell r="AD1041" t="str">
            <v>-</v>
          </cell>
          <cell r="AE1041" t="str">
            <v>-</v>
          </cell>
          <cell r="AF1041" t="str">
            <v>-</v>
          </cell>
          <cell r="AG1041">
            <v>0</v>
          </cell>
          <cell r="AH1041">
            <v>0</v>
          </cell>
          <cell r="AJ1041">
            <v>1</v>
          </cell>
          <cell r="AK1041">
            <v>0</v>
          </cell>
          <cell r="AL1041">
            <v>8</v>
          </cell>
          <cell r="AM1041">
            <v>5</v>
          </cell>
          <cell r="AN1041">
            <v>0</v>
          </cell>
        </row>
        <row r="1042">
          <cell r="A1042" t="str">
            <v>简桂彬</v>
          </cell>
          <cell r="B1042" t="str">
            <v>火炬开发区分公司</v>
          </cell>
          <cell r="C1042">
            <v>38261</v>
          </cell>
          <cell r="D1042">
            <v>41205</v>
          </cell>
          <cell r="E1042">
            <v>42735</v>
          </cell>
          <cell r="F1042">
            <v>42736</v>
          </cell>
          <cell r="G1042">
            <v>42977</v>
          </cell>
          <cell r="H1042">
            <v>43100</v>
          </cell>
          <cell r="I1042">
            <v>13.7</v>
          </cell>
          <cell r="J1042">
            <v>5.62</v>
          </cell>
          <cell r="K1042" t="str">
            <v>是</v>
          </cell>
          <cell r="L1042">
            <v>13</v>
          </cell>
          <cell r="M1042">
            <v>10</v>
          </cell>
          <cell r="S1042">
            <v>10</v>
          </cell>
          <cell r="T1042">
            <v>0</v>
          </cell>
          <cell r="U1042">
            <v>7</v>
          </cell>
          <cell r="V1042">
            <v>-1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5</v>
          </cell>
          <cell r="AC1042">
            <v>0</v>
          </cell>
          <cell r="AD1042">
            <v>0</v>
          </cell>
          <cell r="AE1042">
            <v>1</v>
          </cell>
          <cell r="AF1042">
            <v>2</v>
          </cell>
          <cell r="AG1042">
            <v>0</v>
          </cell>
          <cell r="AH1042">
            <v>0</v>
          </cell>
          <cell r="AJ1042">
            <v>8</v>
          </cell>
          <cell r="AK1042">
            <v>0</v>
          </cell>
          <cell r="AL1042">
            <v>9</v>
          </cell>
          <cell r="AM1042">
            <v>9</v>
          </cell>
          <cell r="AN1042">
            <v>0</v>
          </cell>
        </row>
        <row r="1043">
          <cell r="A1043" t="str">
            <v>曾浩彬</v>
          </cell>
          <cell r="B1043" t="str">
            <v>火炬南朗移网销售公司</v>
          </cell>
          <cell r="C1043">
            <v>39873</v>
          </cell>
          <cell r="D1043">
            <v>40101</v>
          </cell>
          <cell r="E1043">
            <v>42735</v>
          </cell>
          <cell r="F1043">
            <v>42736</v>
          </cell>
          <cell r="G1043">
            <v>42977</v>
          </cell>
          <cell r="H1043">
            <v>43100</v>
          </cell>
          <cell r="I1043">
            <v>9.3000000000000007</v>
          </cell>
          <cell r="J1043">
            <v>8.64</v>
          </cell>
          <cell r="K1043" t="str">
            <v>是</v>
          </cell>
          <cell r="L1043">
            <v>8</v>
          </cell>
          <cell r="M1043">
            <v>5</v>
          </cell>
          <cell r="S1043">
            <v>5</v>
          </cell>
          <cell r="T1043">
            <v>0</v>
          </cell>
          <cell r="U1043">
            <v>0</v>
          </cell>
          <cell r="V1043">
            <v>-5</v>
          </cell>
          <cell r="W1043">
            <v>0</v>
          </cell>
          <cell r="X1043">
            <v>5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J1043">
            <v>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</row>
        <row r="1044">
          <cell r="A1044" t="str">
            <v>郭润球</v>
          </cell>
          <cell r="B1044" t="str">
            <v>计划财务部</v>
          </cell>
          <cell r="C1044">
            <v>38018</v>
          </cell>
          <cell r="D1044">
            <v>39937</v>
          </cell>
          <cell r="E1044">
            <v>42735</v>
          </cell>
          <cell r="F1044">
            <v>42736</v>
          </cell>
          <cell r="G1044">
            <v>42977</v>
          </cell>
          <cell r="H1044">
            <v>43100</v>
          </cell>
          <cell r="I1044">
            <v>14.4</v>
          </cell>
          <cell r="J1044">
            <v>9.09</v>
          </cell>
          <cell r="K1044" t="str">
            <v>是</v>
          </cell>
          <cell r="L1044">
            <v>13</v>
          </cell>
          <cell r="M1044">
            <v>10</v>
          </cell>
          <cell r="S1044">
            <v>10</v>
          </cell>
          <cell r="T1044">
            <v>0</v>
          </cell>
          <cell r="U1044">
            <v>10</v>
          </cell>
          <cell r="V1044">
            <v>-1</v>
          </cell>
          <cell r="W1044">
            <v>0</v>
          </cell>
          <cell r="X1044">
            <v>0</v>
          </cell>
          <cell r="Y1044">
            <v>0</v>
          </cell>
          <cell r="Z1044">
            <v>2</v>
          </cell>
          <cell r="AA1044">
            <v>0</v>
          </cell>
          <cell r="AB1044">
            <v>1</v>
          </cell>
          <cell r="AC1044">
            <v>0</v>
          </cell>
          <cell r="AD1044">
            <v>5</v>
          </cell>
          <cell r="AE1044">
            <v>1</v>
          </cell>
          <cell r="AF1044">
            <v>0</v>
          </cell>
          <cell r="AG1044">
            <v>2</v>
          </cell>
          <cell r="AH1044">
            <v>0</v>
          </cell>
          <cell r="AJ1044">
            <v>11</v>
          </cell>
          <cell r="AK1044">
            <v>0</v>
          </cell>
          <cell r="AL1044">
            <v>9</v>
          </cell>
          <cell r="AM1044">
            <v>9</v>
          </cell>
          <cell r="AN1044">
            <v>0</v>
          </cell>
        </row>
        <row r="1045">
          <cell r="A1045" t="str">
            <v>覃弟安</v>
          </cell>
          <cell r="B1045" t="str">
            <v>计划财务部</v>
          </cell>
          <cell r="C1045">
            <v>36418</v>
          </cell>
          <cell r="D1045">
            <v>37893</v>
          </cell>
          <cell r="E1045">
            <v>42735</v>
          </cell>
          <cell r="F1045">
            <v>42736</v>
          </cell>
          <cell r="G1045">
            <v>42977</v>
          </cell>
          <cell r="H1045">
            <v>43100</v>
          </cell>
          <cell r="I1045">
            <v>18.7</v>
          </cell>
          <cell r="J1045">
            <v>14.69</v>
          </cell>
          <cell r="K1045" t="str">
            <v>是</v>
          </cell>
          <cell r="L1045">
            <v>18</v>
          </cell>
          <cell r="M1045">
            <v>10</v>
          </cell>
          <cell r="S1045">
            <v>10</v>
          </cell>
          <cell r="T1045">
            <v>0</v>
          </cell>
          <cell r="U1045">
            <v>3</v>
          </cell>
          <cell r="V1045">
            <v>-4</v>
          </cell>
          <cell r="W1045">
            <v>0</v>
          </cell>
          <cell r="X1045">
            <v>4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3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J1045">
            <v>7</v>
          </cell>
          <cell r="AK1045">
            <v>0</v>
          </cell>
          <cell r="AL1045">
            <v>6</v>
          </cell>
          <cell r="AM1045">
            <v>6</v>
          </cell>
          <cell r="AN1045">
            <v>0</v>
          </cell>
        </row>
        <row r="1046">
          <cell r="A1046" t="str">
            <v>江伟境</v>
          </cell>
          <cell r="B1046" t="str">
            <v>计划财务部</v>
          </cell>
          <cell r="C1046">
            <v>30834</v>
          </cell>
          <cell r="D1046">
            <v>41250</v>
          </cell>
          <cell r="E1046">
            <v>42735</v>
          </cell>
          <cell r="F1046">
            <v>42736</v>
          </cell>
          <cell r="G1046">
            <v>42977</v>
          </cell>
          <cell r="H1046">
            <v>43100</v>
          </cell>
          <cell r="I1046">
            <v>34</v>
          </cell>
          <cell r="J1046">
            <v>5.5</v>
          </cell>
          <cell r="K1046" t="str">
            <v>是</v>
          </cell>
          <cell r="L1046">
            <v>33</v>
          </cell>
          <cell r="M1046">
            <v>15</v>
          </cell>
          <cell r="S1046">
            <v>15</v>
          </cell>
          <cell r="T1046">
            <v>4</v>
          </cell>
          <cell r="U1046">
            <v>3</v>
          </cell>
          <cell r="V1046">
            <v>-13</v>
          </cell>
          <cell r="W1046">
            <v>0</v>
          </cell>
          <cell r="X1046">
            <v>3</v>
          </cell>
          <cell r="Y1046">
            <v>1</v>
          </cell>
          <cell r="Z1046">
            <v>1</v>
          </cell>
          <cell r="AA1046">
            <v>3</v>
          </cell>
          <cell r="AB1046">
            <v>1</v>
          </cell>
          <cell r="AC1046">
            <v>2</v>
          </cell>
          <cell r="AD1046">
            <v>0</v>
          </cell>
          <cell r="AE1046">
            <v>2</v>
          </cell>
          <cell r="AF1046">
            <v>3</v>
          </cell>
          <cell r="AG1046">
            <v>0</v>
          </cell>
          <cell r="AH1046">
            <v>2</v>
          </cell>
          <cell r="AJ1046">
            <v>16</v>
          </cell>
          <cell r="AK1046">
            <v>2</v>
          </cell>
          <cell r="AL1046">
            <v>2</v>
          </cell>
          <cell r="AM1046">
            <v>0</v>
          </cell>
          <cell r="AN1046">
            <v>0</v>
          </cell>
        </row>
        <row r="1047">
          <cell r="A1047" t="str">
            <v>胡剑青</v>
          </cell>
          <cell r="B1047" t="str">
            <v>校园中心</v>
          </cell>
          <cell r="C1047">
            <v>42064</v>
          </cell>
          <cell r="D1047">
            <v>42191</v>
          </cell>
          <cell r="E1047">
            <v>42735</v>
          </cell>
          <cell r="F1047">
            <v>42736</v>
          </cell>
          <cell r="G1047">
            <v>42977</v>
          </cell>
          <cell r="H1047">
            <v>43100</v>
          </cell>
          <cell r="I1047">
            <v>3.3</v>
          </cell>
          <cell r="J1047">
            <v>2.92</v>
          </cell>
          <cell r="K1047" t="str">
            <v>是</v>
          </cell>
          <cell r="L1047">
            <v>2</v>
          </cell>
          <cell r="M1047">
            <v>5</v>
          </cell>
          <cell r="S1047">
            <v>5</v>
          </cell>
          <cell r="T1047">
            <v>1</v>
          </cell>
          <cell r="U1047">
            <v>0.39999999999999991</v>
          </cell>
          <cell r="V1047">
            <v>0.39999999999999991</v>
          </cell>
          <cell r="W1047">
            <v>0.39999999999999991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J1047">
            <v>0</v>
          </cell>
          <cell r="AK1047">
            <v>0</v>
          </cell>
          <cell r="AL1047">
            <v>5.4</v>
          </cell>
          <cell r="AM1047">
            <v>5</v>
          </cell>
          <cell r="AN1047">
            <v>0</v>
          </cell>
        </row>
        <row r="1048">
          <cell r="A1048" t="str">
            <v>梁淑媚</v>
          </cell>
          <cell r="B1048" t="str">
            <v>客户服务部</v>
          </cell>
          <cell r="C1048">
            <v>36404</v>
          </cell>
          <cell r="D1048">
            <v>37073</v>
          </cell>
          <cell r="E1048">
            <v>42735</v>
          </cell>
          <cell r="F1048">
            <v>42736</v>
          </cell>
          <cell r="G1048">
            <v>42977</v>
          </cell>
          <cell r="H1048">
            <v>43100</v>
          </cell>
          <cell r="I1048">
            <v>18.8</v>
          </cell>
          <cell r="J1048">
            <v>16.940000000000001</v>
          </cell>
          <cell r="K1048" t="str">
            <v>是</v>
          </cell>
          <cell r="L1048">
            <v>18</v>
          </cell>
          <cell r="M1048">
            <v>10</v>
          </cell>
          <cell r="S1048">
            <v>10</v>
          </cell>
          <cell r="T1048">
            <v>0</v>
          </cell>
          <cell r="U1048">
            <v>12</v>
          </cell>
          <cell r="V1048">
            <v>-2</v>
          </cell>
          <cell r="W1048">
            <v>0</v>
          </cell>
          <cell r="X1048">
            <v>2</v>
          </cell>
          <cell r="Y1048">
            <v>1</v>
          </cell>
          <cell r="Z1048">
            <v>0</v>
          </cell>
          <cell r="AA1048">
            <v>2</v>
          </cell>
          <cell r="AB1048">
            <v>0</v>
          </cell>
          <cell r="AC1048">
            <v>3</v>
          </cell>
          <cell r="AD1048">
            <v>0</v>
          </cell>
          <cell r="AE1048">
            <v>5</v>
          </cell>
          <cell r="AF1048">
            <v>0</v>
          </cell>
          <cell r="AG1048">
            <v>1</v>
          </cell>
          <cell r="AH1048">
            <v>0</v>
          </cell>
          <cell r="AJ1048">
            <v>14</v>
          </cell>
          <cell r="AK1048">
            <v>0</v>
          </cell>
          <cell r="AL1048">
            <v>8</v>
          </cell>
          <cell r="AM1048">
            <v>8</v>
          </cell>
          <cell r="AN1048">
            <v>0</v>
          </cell>
        </row>
        <row r="1049">
          <cell r="A1049" t="str">
            <v>梁丽云</v>
          </cell>
          <cell r="B1049" t="str">
            <v>客户服务部</v>
          </cell>
          <cell r="C1049">
            <v>37922</v>
          </cell>
          <cell r="D1049">
            <v>37922</v>
          </cell>
          <cell r="E1049">
            <v>42735</v>
          </cell>
          <cell r="F1049">
            <v>42736</v>
          </cell>
          <cell r="G1049">
            <v>42977</v>
          </cell>
          <cell r="H1049">
            <v>43100</v>
          </cell>
          <cell r="I1049">
            <v>14.6</v>
          </cell>
          <cell r="J1049">
            <v>14.61</v>
          </cell>
          <cell r="K1049" t="str">
            <v>是</v>
          </cell>
          <cell r="L1049">
            <v>14</v>
          </cell>
          <cell r="M1049">
            <v>10</v>
          </cell>
          <cell r="S1049">
            <v>10</v>
          </cell>
          <cell r="T1049">
            <v>0</v>
          </cell>
          <cell r="U1049">
            <v>10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5</v>
          </cell>
          <cell r="AE1049">
            <v>5</v>
          </cell>
          <cell r="AF1049">
            <v>0</v>
          </cell>
          <cell r="AG1049">
            <v>0</v>
          </cell>
          <cell r="AH1049">
            <v>0</v>
          </cell>
          <cell r="AJ1049">
            <v>10</v>
          </cell>
          <cell r="AK1049">
            <v>0</v>
          </cell>
          <cell r="AL1049">
            <v>10</v>
          </cell>
          <cell r="AM1049">
            <v>10</v>
          </cell>
          <cell r="AN1049">
            <v>0</v>
          </cell>
        </row>
        <row r="1050">
          <cell r="A1050" t="str">
            <v>黄永健</v>
          </cell>
          <cell r="B1050" t="str">
            <v>南部家庭互联网营服公司</v>
          </cell>
          <cell r="C1050">
            <v>41699</v>
          </cell>
          <cell r="D1050">
            <v>42256</v>
          </cell>
          <cell r="E1050">
            <v>42735</v>
          </cell>
          <cell r="F1050">
            <v>42736</v>
          </cell>
          <cell r="G1050">
            <v>42977</v>
          </cell>
          <cell r="H1050">
            <v>43100</v>
          </cell>
          <cell r="I1050">
            <v>4.3</v>
          </cell>
          <cell r="J1050">
            <v>2.74</v>
          </cell>
          <cell r="K1050" t="str">
            <v>是</v>
          </cell>
          <cell r="L1050">
            <v>3</v>
          </cell>
          <cell r="M1050">
            <v>5</v>
          </cell>
          <cell r="S1050">
            <v>5</v>
          </cell>
          <cell r="T1050">
            <v>0</v>
          </cell>
          <cell r="U1050">
            <v>1.6</v>
          </cell>
          <cell r="V1050">
            <v>1.6</v>
          </cell>
          <cell r="W1050">
            <v>1.6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J1050">
            <v>0</v>
          </cell>
          <cell r="AK1050">
            <v>0</v>
          </cell>
          <cell r="AL1050">
            <v>6.6</v>
          </cell>
          <cell r="AM1050">
            <v>5</v>
          </cell>
          <cell r="AN1050">
            <v>0</v>
          </cell>
        </row>
        <row r="1051">
          <cell r="A1051" t="str">
            <v>王涛</v>
          </cell>
          <cell r="B1051" t="str">
            <v>小榄移网销售公司</v>
          </cell>
          <cell r="C1051">
            <v>38534</v>
          </cell>
          <cell r="D1051">
            <v>41031</v>
          </cell>
          <cell r="E1051">
            <v>42735</v>
          </cell>
          <cell r="F1051">
            <v>42736</v>
          </cell>
          <cell r="G1051">
            <v>42977</v>
          </cell>
          <cell r="H1051">
            <v>43100</v>
          </cell>
          <cell r="I1051">
            <v>12.9</v>
          </cell>
          <cell r="J1051">
            <v>6.1</v>
          </cell>
          <cell r="K1051" t="str">
            <v>是</v>
          </cell>
          <cell r="L1051">
            <v>12</v>
          </cell>
          <cell r="M1051">
            <v>10</v>
          </cell>
          <cell r="S1051">
            <v>10</v>
          </cell>
          <cell r="T1051">
            <v>0</v>
          </cell>
          <cell r="U1051">
            <v>2</v>
          </cell>
          <cell r="V1051">
            <v>-2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4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J1051">
            <v>4</v>
          </cell>
          <cell r="AK1051">
            <v>0</v>
          </cell>
          <cell r="AL1051">
            <v>8</v>
          </cell>
          <cell r="AM1051">
            <v>8</v>
          </cell>
          <cell r="AN1051">
            <v>0</v>
          </cell>
        </row>
        <row r="1052">
          <cell r="A1052" t="str">
            <v>张晓宇</v>
          </cell>
          <cell r="B1052" t="str">
            <v>小榄移网销售公司</v>
          </cell>
          <cell r="C1052">
            <v>41047</v>
          </cell>
          <cell r="D1052">
            <v>41047</v>
          </cell>
          <cell r="E1052">
            <v>42735</v>
          </cell>
          <cell r="F1052">
            <v>42736</v>
          </cell>
          <cell r="G1052">
            <v>42977</v>
          </cell>
          <cell r="H1052">
            <v>43100</v>
          </cell>
          <cell r="I1052">
            <v>6.1</v>
          </cell>
          <cell r="J1052">
            <v>6.05</v>
          </cell>
          <cell r="K1052" t="str">
            <v>是</v>
          </cell>
          <cell r="L1052">
            <v>5</v>
          </cell>
          <cell r="M1052">
            <v>5</v>
          </cell>
          <cell r="S1052">
            <v>5</v>
          </cell>
          <cell r="T1052">
            <v>0</v>
          </cell>
          <cell r="U1052">
            <v>2</v>
          </cell>
          <cell r="V1052">
            <v>-2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4</v>
          </cell>
          <cell r="AF1052">
            <v>0</v>
          </cell>
          <cell r="AG1052">
            <v>0</v>
          </cell>
          <cell r="AH1052">
            <v>0</v>
          </cell>
          <cell r="AJ1052">
            <v>4</v>
          </cell>
          <cell r="AK1052">
            <v>0</v>
          </cell>
          <cell r="AL1052">
            <v>3</v>
          </cell>
          <cell r="AM1052">
            <v>3</v>
          </cell>
          <cell r="AN1052">
            <v>0</v>
          </cell>
        </row>
        <row r="1053">
          <cell r="A1053" t="str">
            <v>张风超</v>
          </cell>
          <cell r="B1053" t="str">
            <v>三乡分公司</v>
          </cell>
          <cell r="C1053">
            <v>41054</v>
          </cell>
          <cell r="D1053">
            <v>41054</v>
          </cell>
          <cell r="E1053">
            <v>42735</v>
          </cell>
          <cell r="F1053">
            <v>42736</v>
          </cell>
          <cell r="G1053">
            <v>42977</v>
          </cell>
          <cell r="H1053">
            <v>43100</v>
          </cell>
          <cell r="I1053">
            <v>6</v>
          </cell>
          <cell r="J1053">
            <v>6.03</v>
          </cell>
          <cell r="K1053" t="str">
            <v>是</v>
          </cell>
          <cell r="L1053">
            <v>5</v>
          </cell>
          <cell r="M1053">
            <v>5</v>
          </cell>
          <cell r="S1053">
            <v>5</v>
          </cell>
          <cell r="T1053">
            <v>0</v>
          </cell>
          <cell r="U1053">
            <v>4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4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J1053">
            <v>4</v>
          </cell>
          <cell r="AK1053">
            <v>0</v>
          </cell>
          <cell r="AL1053">
            <v>5</v>
          </cell>
          <cell r="AM1053">
            <v>5</v>
          </cell>
          <cell r="AN1053">
            <v>0</v>
          </cell>
        </row>
        <row r="1054">
          <cell r="A1054" t="str">
            <v>梁广华</v>
          </cell>
          <cell r="B1054" t="str">
            <v>南头黄圃移网销售公司</v>
          </cell>
          <cell r="C1054">
            <v>39692</v>
          </cell>
          <cell r="D1054">
            <v>41057</v>
          </cell>
          <cell r="E1054">
            <v>42735</v>
          </cell>
          <cell r="F1054">
            <v>42736</v>
          </cell>
          <cell r="G1054">
            <v>42977</v>
          </cell>
          <cell r="H1054">
            <v>43100</v>
          </cell>
          <cell r="I1054">
            <v>9.8000000000000007</v>
          </cell>
          <cell r="J1054">
            <v>6.02</v>
          </cell>
          <cell r="K1054" t="str">
            <v>是</v>
          </cell>
          <cell r="L1054">
            <v>9</v>
          </cell>
          <cell r="M1054">
            <v>5</v>
          </cell>
          <cell r="S1054">
            <v>5</v>
          </cell>
          <cell r="T1054">
            <v>0</v>
          </cell>
          <cell r="U1054">
            <v>5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5</v>
          </cell>
          <cell r="AF1054">
            <v>0</v>
          </cell>
          <cell r="AG1054">
            <v>0</v>
          </cell>
          <cell r="AH1054">
            <v>0</v>
          </cell>
          <cell r="AJ1054">
            <v>5</v>
          </cell>
          <cell r="AK1054">
            <v>0</v>
          </cell>
          <cell r="AL1054">
            <v>5</v>
          </cell>
          <cell r="AM1054">
            <v>5</v>
          </cell>
          <cell r="AN1054">
            <v>0</v>
          </cell>
        </row>
        <row r="1055">
          <cell r="A1055" t="str">
            <v>吴东铭</v>
          </cell>
          <cell r="B1055" t="str">
            <v>南头黄圃移网销售公司</v>
          </cell>
          <cell r="C1055">
            <v>39600</v>
          </cell>
          <cell r="D1055">
            <v>41079</v>
          </cell>
          <cell r="E1055">
            <v>42735</v>
          </cell>
          <cell r="F1055">
            <v>42736</v>
          </cell>
          <cell r="G1055">
            <v>42977</v>
          </cell>
          <cell r="H1055">
            <v>43100</v>
          </cell>
          <cell r="I1055">
            <v>10</v>
          </cell>
          <cell r="J1055">
            <v>5.96</v>
          </cell>
          <cell r="K1055" t="str">
            <v>是</v>
          </cell>
          <cell r="L1055">
            <v>9</v>
          </cell>
          <cell r="M1055">
            <v>5</v>
          </cell>
          <cell r="S1055">
            <v>5</v>
          </cell>
          <cell r="T1055">
            <v>0</v>
          </cell>
          <cell r="U1055">
            <v>5</v>
          </cell>
          <cell r="V1055">
            <v>1</v>
          </cell>
          <cell r="W1055">
            <v>1</v>
          </cell>
          <cell r="X1055">
            <v>0</v>
          </cell>
          <cell r="Y1055">
            <v>4</v>
          </cell>
          <cell r="Z1055" t="str">
            <v>-</v>
          </cell>
          <cell r="AA1055" t="str">
            <v>-</v>
          </cell>
          <cell r="AB1055" t="str">
            <v>-</v>
          </cell>
          <cell r="AC1055" t="str">
            <v>-</v>
          </cell>
          <cell r="AD1055" t="str">
            <v>-</v>
          </cell>
          <cell r="AE1055" t="str">
            <v>-</v>
          </cell>
          <cell r="AF1055" t="str">
            <v>-</v>
          </cell>
          <cell r="AG1055">
            <v>0</v>
          </cell>
          <cell r="AH1055">
            <v>0</v>
          </cell>
          <cell r="AJ1055">
            <v>4</v>
          </cell>
          <cell r="AK1055">
            <v>0</v>
          </cell>
          <cell r="AL1055">
            <v>6</v>
          </cell>
          <cell r="AM1055">
            <v>5</v>
          </cell>
          <cell r="AN1055">
            <v>0</v>
          </cell>
        </row>
        <row r="1056">
          <cell r="A1056" t="str">
            <v>李方雄</v>
          </cell>
          <cell r="B1056" t="str">
            <v>企业信息化营销服务中心</v>
          </cell>
          <cell r="C1056">
            <v>41988</v>
          </cell>
          <cell r="D1056">
            <v>41988</v>
          </cell>
          <cell r="E1056">
            <v>42735</v>
          </cell>
          <cell r="F1056">
            <v>42736</v>
          </cell>
          <cell r="G1056">
            <v>42977</v>
          </cell>
          <cell r="H1056">
            <v>43100</v>
          </cell>
          <cell r="I1056">
            <v>3.5</v>
          </cell>
          <cell r="J1056">
            <v>3.47</v>
          </cell>
          <cell r="K1056" t="str">
            <v>是</v>
          </cell>
          <cell r="L1056">
            <v>3</v>
          </cell>
          <cell r="M1056">
            <v>5</v>
          </cell>
          <cell r="S1056">
            <v>5</v>
          </cell>
          <cell r="T1056">
            <v>0</v>
          </cell>
          <cell r="U1056">
            <v>1</v>
          </cell>
          <cell r="V1056">
            <v>1</v>
          </cell>
          <cell r="W1056">
            <v>1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J1056">
            <v>0</v>
          </cell>
          <cell r="AK1056">
            <v>0</v>
          </cell>
          <cell r="AL1056">
            <v>6</v>
          </cell>
          <cell r="AM1056">
            <v>5</v>
          </cell>
          <cell r="AN1056">
            <v>0</v>
          </cell>
        </row>
        <row r="1057">
          <cell r="A1057" t="str">
            <v>郑业凡</v>
          </cell>
          <cell r="B1057" t="str">
            <v>企业信息化营销服务中心</v>
          </cell>
          <cell r="C1057">
            <v>39077</v>
          </cell>
          <cell r="D1057">
            <v>42270</v>
          </cell>
          <cell r="E1057">
            <v>42735</v>
          </cell>
          <cell r="F1057">
            <v>42736</v>
          </cell>
          <cell r="G1057">
            <v>42977</v>
          </cell>
          <cell r="H1057">
            <v>43100</v>
          </cell>
          <cell r="I1057">
            <v>11.4</v>
          </cell>
          <cell r="J1057">
            <v>2.7</v>
          </cell>
          <cell r="K1057" t="str">
            <v>是</v>
          </cell>
          <cell r="L1057">
            <v>11</v>
          </cell>
          <cell r="M1057">
            <v>10</v>
          </cell>
          <cell r="S1057">
            <v>10</v>
          </cell>
          <cell r="T1057">
            <v>0</v>
          </cell>
          <cell r="U1057">
            <v>2.7</v>
          </cell>
          <cell r="V1057">
            <v>2.7</v>
          </cell>
          <cell r="W1057">
            <v>2.7</v>
          </cell>
          <cell r="X1057">
            <v>0</v>
          </cell>
          <cell r="Y1057" t="str">
            <v>-</v>
          </cell>
          <cell r="Z1057" t="str">
            <v>-</v>
          </cell>
          <cell r="AA1057" t="str">
            <v>-</v>
          </cell>
          <cell r="AB1057" t="str">
            <v>-</v>
          </cell>
          <cell r="AC1057" t="str">
            <v>-</v>
          </cell>
          <cell r="AD1057" t="str">
            <v>-</v>
          </cell>
          <cell r="AE1057" t="str">
            <v>-</v>
          </cell>
          <cell r="AF1057" t="str">
            <v>-</v>
          </cell>
          <cell r="AG1057">
            <v>0</v>
          </cell>
          <cell r="AH1057">
            <v>0</v>
          </cell>
          <cell r="AJ1057">
            <v>0</v>
          </cell>
          <cell r="AK1057">
            <v>0</v>
          </cell>
          <cell r="AL1057">
            <v>12.7</v>
          </cell>
          <cell r="AM1057">
            <v>10</v>
          </cell>
          <cell r="AN1057">
            <v>0</v>
          </cell>
        </row>
        <row r="1058">
          <cell r="A1058" t="str">
            <v>王思琪</v>
          </cell>
          <cell r="B1058" t="str">
            <v>企业信息化营销服务中心</v>
          </cell>
          <cell r="C1058">
            <v>41456</v>
          </cell>
          <cell r="D1058">
            <v>42395</v>
          </cell>
          <cell r="E1058">
            <v>42735</v>
          </cell>
          <cell r="F1058">
            <v>42736</v>
          </cell>
          <cell r="G1058">
            <v>42977</v>
          </cell>
          <cell r="H1058">
            <v>43100</v>
          </cell>
          <cell r="I1058">
            <v>4.9000000000000004</v>
          </cell>
          <cell r="J1058">
            <v>2.36</v>
          </cell>
          <cell r="K1058" t="str">
            <v>是</v>
          </cell>
          <cell r="L1058">
            <v>4</v>
          </cell>
          <cell r="M1058">
            <v>5</v>
          </cell>
          <cell r="N1058">
            <v>25</v>
          </cell>
          <cell r="O1058">
            <v>0</v>
          </cell>
          <cell r="P1058">
            <v>42761</v>
          </cell>
          <cell r="Q1058">
            <v>339</v>
          </cell>
          <cell r="R1058">
            <v>4.6399999999999997</v>
          </cell>
          <cell r="S1058">
            <v>4.6399999999999997</v>
          </cell>
          <cell r="T1058">
            <v>0</v>
          </cell>
          <cell r="U1058">
            <v>0</v>
          </cell>
          <cell r="V1058">
            <v>-5</v>
          </cell>
          <cell r="W1058">
            <v>0</v>
          </cell>
          <cell r="X1058">
            <v>1</v>
          </cell>
          <cell r="Y1058">
            <v>0</v>
          </cell>
          <cell r="Z1058">
            <v>0</v>
          </cell>
          <cell r="AA1058">
            <v>4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J1058">
            <v>5</v>
          </cell>
          <cell r="AK1058">
            <v>0</v>
          </cell>
          <cell r="AL1058">
            <v>-0.36000000000000032</v>
          </cell>
          <cell r="AM1058">
            <v>-0.4</v>
          </cell>
          <cell r="AN1058">
            <v>0</v>
          </cell>
        </row>
        <row r="1059">
          <cell r="A1059" t="str">
            <v>吴彤</v>
          </cell>
          <cell r="B1059" t="str">
            <v>企业信息化营销服务中心/完美营销服务中心</v>
          </cell>
          <cell r="C1059">
            <v>35339</v>
          </cell>
          <cell r="D1059">
            <v>39496</v>
          </cell>
          <cell r="E1059">
            <v>42735</v>
          </cell>
          <cell r="F1059">
            <v>42736</v>
          </cell>
          <cell r="G1059">
            <v>42977</v>
          </cell>
          <cell r="H1059">
            <v>43100</v>
          </cell>
          <cell r="I1059">
            <v>21.7</v>
          </cell>
          <cell r="J1059">
            <v>10.3</v>
          </cell>
          <cell r="K1059" t="str">
            <v>是</v>
          </cell>
          <cell r="L1059">
            <v>21</v>
          </cell>
          <cell r="M1059">
            <v>15</v>
          </cell>
          <cell r="S1059">
            <v>15</v>
          </cell>
          <cell r="T1059">
            <v>0</v>
          </cell>
          <cell r="U1059">
            <v>1.3</v>
          </cell>
          <cell r="V1059">
            <v>-7.7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1</v>
          </cell>
          <cell r="AB1059">
            <v>0</v>
          </cell>
          <cell r="AC1059">
            <v>0</v>
          </cell>
          <cell r="AD1059">
            <v>4</v>
          </cell>
          <cell r="AE1059">
            <v>4</v>
          </cell>
          <cell r="AF1059">
            <v>0</v>
          </cell>
          <cell r="AG1059">
            <v>0</v>
          </cell>
          <cell r="AH1059">
            <v>0</v>
          </cell>
          <cell r="AJ1059">
            <v>9</v>
          </cell>
          <cell r="AK1059">
            <v>0</v>
          </cell>
          <cell r="AL1059">
            <v>7.3</v>
          </cell>
          <cell r="AM1059">
            <v>7.3</v>
          </cell>
          <cell r="AN1059">
            <v>0</v>
          </cell>
        </row>
        <row r="1060">
          <cell r="A1060" t="str">
            <v>郑丽莹</v>
          </cell>
          <cell r="B1060" t="str">
            <v>企业信息化营销服务中心</v>
          </cell>
          <cell r="C1060">
            <v>39766</v>
          </cell>
          <cell r="D1060">
            <v>42439</v>
          </cell>
          <cell r="E1060">
            <v>42735</v>
          </cell>
          <cell r="F1060">
            <v>42736</v>
          </cell>
          <cell r="G1060">
            <v>42977</v>
          </cell>
          <cell r="H1060">
            <v>43100</v>
          </cell>
          <cell r="I1060">
            <v>9.6</v>
          </cell>
          <cell r="J1060">
            <v>2.2400000000000002</v>
          </cell>
          <cell r="K1060" t="str">
            <v>是</v>
          </cell>
          <cell r="L1060">
            <v>9</v>
          </cell>
          <cell r="M1060">
            <v>5</v>
          </cell>
          <cell r="N1060">
            <v>68</v>
          </cell>
          <cell r="O1060">
            <v>0</v>
          </cell>
          <cell r="P1060">
            <v>42804</v>
          </cell>
          <cell r="Q1060">
            <v>296</v>
          </cell>
          <cell r="R1060">
            <v>4.05</v>
          </cell>
          <cell r="S1060">
            <v>4.05</v>
          </cell>
          <cell r="T1060">
            <v>0</v>
          </cell>
          <cell r="U1060">
            <v>0</v>
          </cell>
          <cell r="V1060">
            <v>-2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1</v>
          </cell>
          <cell r="AC1060">
            <v>0</v>
          </cell>
          <cell r="AD1060">
            <v>1</v>
          </cell>
          <cell r="AE1060">
            <v>0</v>
          </cell>
          <cell r="AF1060">
            <v>0</v>
          </cell>
          <cell r="AG1060">
            <v>0</v>
          </cell>
          <cell r="AH1060">
            <v>1</v>
          </cell>
          <cell r="AJ1060">
            <v>2</v>
          </cell>
          <cell r="AK1060">
            <v>1</v>
          </cell>
          <cell r="AL1060">
            <v>2.0499999999999998</v>
          </cell>
          <cell r="AM1060">
            <v>1.1000000000000001</v>
          </cell>
          <cell r="AN1060">
            <v>0</v>
          </cell>
        </row>
        <row r="1061">
          <cell r="A1061" t="str">
            <v>梁力</v>
          </cell>
          <cell r="B1061" t="str">
            <v>企业信息化营销服务中心</v>
          </cell>
          <cell r="C1061">
            <v>40391</v>
          </cell>
          <cell r="D1061">
            <v>42139</v>
          </cell>
          <cell r="E1061">
            <v>42735</v>
          </cell>
          <cell r="F1061">
            <v>42736</v>
          </cell>
          <cell r="G1061">
            <v>42977</v>
          </cell>
          <cell r="H1061">
            <v>43100</v>
          </cell>
          <cell r="I1061">
            <v>7.8</v>
          </cell>
          <cell r="J1061">
            <v>3.06</v>
          </cell>
          <cell r="K1061" t="str">
            <v>是</v>
          </cell>
          <cell r="L1061">
            <v>7</v>
          </cell>
          <cell r="M1061">
            <v>5</v>
          </cell>
          <cell r="S1061">
            <v>5</v>
          </cell>
          <cell r="T1061">
            <v>0</v>
          </cell>
          <cell r="U1061">
            <v>0.2</v>
          </cell>
          <cell r="V1061">
            <v>0.2</v>
          </cell>
          <cell r="W1061">
            <v>0.2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 t="str">
            <v>-</v>
          </cell>
          <cell r="AD1061" t="str">
            <v>-</v>
          </cell>
          <cell r="AE1061" t="str">
            <v>-</v>
          </cell>
          <cell r="AF1061" t="str">
            <v>-</v>
          </cell>
          <cell r="AG1061">
            <v>0</v>
          </cell>
          <cell r="AH1061">
            <v>0</v>
          </cell>
          <cell r="AJ1061">
            <v>0</v>
          </cell>
          <cell r="AK1061">
            <v>0</v>
          </cell>
          <cell r="AL1061">
            <v>5.2</v>
          </cell>
          <cell r="AM1061">
            <v>5</v>
          </cell>
          <cell r="AN1061">
            <v>0</v>
          </cell>
        </row>
        <row r="1062">
          <cell r="A1062" t="str">
            <v>杨晓麒</v>
          </cell>
          <cell r="B1062" t="str">
            <v>企业信息化营销服务中心</v>
          </cell>
          <cell r="C1062">
            <v>41395</v>
          </cell>
          <cell r="D1062">
            <v>42156</v>
          </cell>
          <cell r="E1062">
            <v>42735</v>
          </cell>
          <cell r="F1062">
            <v>42736</v>
          </cell>
          <cell r="G1062">
            <v>42977</v>
          </cell>
          <cell r="H1062">
            <v>43100</v>
          </cell>
          <cell r="I1062">
            <v>5.0999999999999996</v>
          </cell>
          <cell r="J1062">
            <v>3.01</v>
          </cell>
          <cell r="K1062" t="str">
            <v>是</v>
          </cell>
          <cell r="L1062">
            <v>4</v>
          </cell>
          <cell r="M1062">
            <v>5</v>
          </cell>
          <cell r="S1062">
            <v>5</v>
          </cell>
          <cell r="T1062">
            <v>0</v>
          </cell>
          <cell r="U1062">
            <v>2.9</v>
          </cell>
          <cell r="V1062">
            <v>-1.1000000000000001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1</v>
          </cell>
          <cell r="AC1062">
            <v>0</v>
          </cell>
          <cell r="AD1062">
            <v>1</v>
          </cell>
          <cell r="AE1062">
            <v>0</v>
          </cell>
          <cell r="AF1062">
            <v>0</v>
          </cell>
          <cell r="AG1062">
            <v>2</v>
          </cell>
          <cell r="AH1062">
            <v>1</v>
          </cell>
          <cell r="AJ1062">
            <v>4</v>
          </cell>
          <cell r="AK1062">
            <v>1</v>
          </cell>
          <cell r="AL1062">
            <v>3.9</v>
          </cell>
          <cell r="AM1062">
            <v>2.9</v>
          </cell>
          <cell r="AN1062">
            <v>0</v>
          </cell>
        </row>
        <row r="1063">
          <cell r="A1063" t="str">
            <v>方正</v>
          </cell>
          <cell r="B1063" t="str">
            <v>企业信息化营销服务中心/完美营销服务中心</v>
          </cell>
          <cell r="C1063">
            <v>41671</v>
          </cell>
          <cell r="D1063">
            <v>42164</v>
          </cell>
          <cell r="E1063">
            <v>42735</v>
          </cell>
          <cell r="F1063">
            <v>42736</v>
          </cell>
          <cell r="G1063">
            <v>42977</v>
          </cell>
          <cell r="H1063">
            <v>43100</v>
          </cell>
          <cell r="I1063">
            <v>4.3</v>
          </cell>
          <cell r="J1063">
            <v>2.99</v>
          </cell>
          <cell r="K1063" t="str">
            <v>是</v>
          </cell>
          <cell r="L1063">
            <v>3</v>
          </cell>
          <cell r="M1063">
            <v>5</v>
          </cell>
          <cell r="S1063">
            <v>5</v>
          </cell>
          <cell r="T1063">
            <v>0</v>
          </cell>
          <cell r="U1063">
            <v>2.8</v>
          </cell>
          <cell r="V1063">
            <v>-5.2</v>
          </cell>
          <cell r="W1063">
            <v>0</v>
          </cell>
          <cell r="X1063">
            <v>0</v>
          </cell>
          <cell r="Y1063">
            <v>6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2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J1063">
            <v>8</v>
          </cell>
          <cell r="AK1063">
            <v>0</v>
          </cell>
          <cell r="AL1063">
            <v>-0.20000000000000018</v>
          </cell>
          <cell r="AM1063">
            <v>-0.2</v>
          </cell>
          <cell r="AN1063">
            <v>0</v>
          </cell>
        </row>
        <row r="1064">
          <cell r="A1064" t="str">
            <v>关嘉伟</v>
          </cell>
          <cell r="B1064" t="str">
            <v>销售部</v>
          </cell>
          <cell r="C1064">
            <v>42095</v>
          </cell>
          <cell r="D1064">
            <v>42304</v>
          </cell>
          <cell r="E1064">
            <v>42735</v>
          </cell>
          <cell r="F1064">
            <v>42736</v>
          </cell>
          <cell r="G1064">
            <v>42977</v>
          </cell>
          <cell r="H1064">
            <v>43100</v>
          </cell>
          <cell r="I1064">
            <v>3.2</v>
          </cell>
          <cell r="J1064">
            <v>2.61</v>
          </cell>
          <cell r="K1064" t="str">
            <v>是</v>
          </cell>
          <cell r="L1064">
            <v>2</v>
          </cell>
          <cell r="M1064">
            <v>5</v>
          </cell>
          <cell r="S1064">
            <v>5</v>
          </cell>
          <cell r="T1064">
            <v>0</v>
          </cell>
          <cell r="U1064">
            <v>0.9</v>
          </cell>
          <cell r="V1064">
            <v>-3.1</v>
          </cell>
          <cell r="W1064">
            <v>0</v>
          </cell>
          <cell r="X1064">
            <v>2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2</v>
          </cell>
          <cell r="AH1064">
            <v>0</v>
          </cell>
          <cell r="AJ1064">
            <v>4</v>
          </cell>
          <cell r="AK1064">
            <v>0</v>
          </cell>
          <cell r="AL1064">
            <v>1.9</v>
          </cell>
          <cell r="AM1064">
            <v>1.9</v>
          </cell>
          <cell r="AN1064">
            <v>0</v>
          </cell>
        </row>
        <row r="1065">
          <cell r="A1065" t="str">
            <v>许国鹏</v>
          </cell>
          <cell r="B1065" t="str">
            <v>企业信息化营销服务中心</v>
          </cell>
          <cell r="C1065">
            <v>38626</v>
          </cell>
          <cell r="D1065">
            <v>40525</v>
          </cell>
          <cell r="E1065">
            <v>42735</v>
          </cell>
          <cell r="F1065">
            <v>42736</v>
          </cell>
          <cell r="G1065">
            <v>42977</v>
          </cell>
          <cell r="H1065">
            <v>43100</v>
          </cell>
          <cell r="I1065">
            <v>12.7</v>
          </cell>
          <cell r="J1065">
            <v>7.48</v>
          </cell>
          <cell r="K1065" t="str">
            <v>是</v>
          </cell>
          <cell r="L1065">
            <v>12</v>
          </cell>
          <cell r="M1065">
            <v>10</v>
          </cell>
          <cell r="S1065">
            <v>10</v>
          </cell>
          <cell r="T1065">
            <v>0</v>
          </cell>
          <cell r="U1065">
            <v>10</v>
          </cell>
          <cell r="V1065">
            <v>1</v>
          </cell>
          <cell r="W1065">
            <v>1</v>
          </cell>
          <cell r="X1065">
            <v>5</v>
          </cell>
          <cell r="Y1065">
            <v>0</v>
          </cell>
          <cell r="Z1065">
            <v>0</v>
          </cell>
          <cell r="AA1065">
            <v>0</v>
          </cell>
          <cell r="AB1065">
            <v>1</v>
          </cell>
          <cell r="AC1065">
            <v>2</v>
          </cell>
          <cell r="AD1065">
            <v>1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J1065">
            <v>9</v>
          </cell>
          <cell r="AK1065">
            <v>0</v>
          </cell>
          <cell r="AL1065">
            <v>11</v>
          </cell>
          <cell r="AM1065">
            <v>10</v>
          </cell>
          <cell r="AN1065">
            <v>0</v>
          </cell>
        </row>
        <row r="1066">
          <cell r="A1066" t="str">
            <v>黎剑文</v>
          </cell>
          <cell r="B1066" t="str">
            <v>企业信息化营销服务中心</v>
          </cell>
          <cell r="C1066">
            <v>40452</v>
          </cell>
          <cell r="D1066">
            <v>41681</v>
          </cell>
          <cell r="E1066">
            <v>42735</v>
          </cell>
          <cell r="F1066">
            <v>42736</v>
          </cell>
          <cell r="G1066">
            <v>42977</v>
          </cell>
          <cell r="H1066">
            <v>43100</v>
          </cell>
          <cell r="I1066">
            <v>7.7</v>
          </cell>
          <cell r="J1066">
            <v>4.32</v>
          </cell>
          <cell r="K1066" t="str">
            <v>是</v>
          </cell>
          <cell r="L1066">
            <v>7</v>
          </cell>
          <cell r="M1066">
            <v>5</v>
          </cell>
          <cell r="S1066">
            <v>5</v>
          </cell>
          <cell r="T1066">
            <v>0</v>
          </cell>
          <cell r="U1066">
            <v>0</v>
          </cell>
          <cell r="V1066">
            <v>-4</v>
          </cell>
          <cell r="W1066">
            <v>0</v>
          </cell>
          <cell r="X1066">
            <v>4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J1066">
            <v>4</v>
          </cell>
          <cell r="AK1066">
            <v>0</v>
          </cell>
          <cell r="AL1066">
            <v>1</v>
          </cell>
          <cell r="AM1066">
            <v>1</v>
          </cell>
          <cell r="AN1066">
            <v>0</v>
          </cell>
        </row>
        <row r="1067">
          <cell r="A1067" t="str">
            <v>吴雪娥</v>
          </cell>
          <cell r="B1067" t="str">
            <v>企业信息化营销服务中心</v>
          </cell>
          <cell r="C1067">
            <v>38777</v>
          </cell>
          <cell r="D1067">
            <v>42044</v>
          </cell>
          <cell r="E1067">
            <v>42735</v>
          </cell>
          <cell r="F1067">
            <v>42736</v>
          </cell>
          <cell r="G1067">
            <v>42977</v>
          </cell>
          <cell r="H1067">
            <v>43100</v>
          </cell>
          <cell r="I1067">
            <v>12.3</v>
          </cell>
          <cell r="J1067">
            <v>3.32</v>
          </cell>
          <cell r="K1067" t="str">
            <v>是</v>
          </cell>
          <cell r="L1067">
            <v>11</v>
          </cell>
          <cell r="M1067">
            <v>10</v>
          </cell>
          <cell r="S1067">
            <v>10</v>
          </cell>
          <cell r="T1067">
            <v>0</v>
          </cell>
          <cell r="U1067">
            <v>2.9</v>
          </cell>
          <cell r="V1067">
            <v>0.89999999999999991</v>
          </cell>
          <cell r="W1067">
            <v>0.89999999999999991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1</v>
          </cell>
          <cell r="AF1067">
            <v>1</v>
          </cell>
          <cell r="AG1067">
            <v>0</v>
          </cell>
          <cell r="AH1067">
            <v>0</v>
          </cell>
          <cell r="AJ1067">
            <v>2</v>
          </cell>
          <cell r="AK1067">
            <v>0</v>
          </cell>
          <cell r="AL1067">
            <v>10.9</v>
          </cell>
          <cell r="AM1067">
            <v>10</v>
          </cell>
          <cell r="AN1067">
            <v>0</v>
          </cell>
        </row>
        <row r="1068">
          <cell r="A1068" t="str">
            <v>林万青</v>
          </cell>
          <cell r="B1068" t="str">
            <v>企业信息化营销服务中心</v>
          </cell>
          <cell r="C1068">
            <v>39203</v>
          </cell>
          <cell r="D1068">
            <v>40255</v>
          </cell>
          <cell r="E1068">
            <v>42735</v>
          </cell>
          <cell r="F1068">
            <v>42736</v>
          </cell>
          <cell r="G1068">
            <v>42977</v>
          </cell>
          <cell r="H1068">
            <v>43100</v>
          </cell>
          <cell r="I1068">
            <v>11.1</v>
          </cell>
          <cell r="J1068">
            <v>8.2200000000000006</v>
          </cell>
          <cell r="K1068" t="str">
            <v>是</v>
          </cell>
          <cell r="L1068">
            <v>10</v>
          </cell>
          <cell r="M1068">
            <v>10</v>
          </cell>
          <cell r="N1068">
            <v>120</v>
          </cell>
          <cell r="O1068">
            <v>1.64</v>
          </cell>
          <cell r="P1068">
            <v>42856</v>
          </cell>
          <cell r="Q1068">
            <v>244</v>
          </cell>
          <cell r="R1068">
            <v>6.68</v>
          </cell>
          <cell r="S1068">
            <v>8.32</v>
          </cell>
          <cell r="T1068">
            <v>0</v>
          </cell>
          <cell r="U1068">
            <v>0</v>
          </cell>
          <cell r="V1068">
            <v>-6</v>
          </cell>
          <cell r="W1068">
            <v>0</v>
          </cell>
          <cell r="X1068">
            <v>3</v>
          </cell>
          <cell r="Y1068">
            <v>0</v>
          </cell>
          <cell r="Z1068">
            <v>0</v>
          </cell>
          <cell r="AA1068">
            <v>3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J1068">
            <v>6</v>
          </cell>
          <cell r="AK1068">
            <v>0</v>
          </cell>
          <cell r="AL1068">
            <v>2.3200000000000003</v>
          </cell>
          <cell r="AM1068">
            <v>2.2999999999999998</v>
          </cell>
          <cell r="AN1068">
            <v>0</v>
          </cell>
        </row>
        <row r="1069">
          <cell r="A1069" t="str">
            <v>钟朝才</v>
          </cell>
          <cell r="B1069" t="str">
            <v>企业信息化营销服务中心/完美营销服务中心</v>
          </cell>
          <cell r="C1069">
            <v>38777</v>
          </cell>
          <cell r="D1069">
            <v>40132</v>
          </cell>
          <cell r="E1069">
            <v>42735</v>
          </cell>
          <cell r="F1069">
            <v>42736</v>
          </cell>
          <cell r="G1069">
            <v>42977</v>
          </cell>
          <cell r="H1069">
            <v>43100</v>
          </cell>
          <cell r="I1069">
            <v>12.3</v>
          </cell>
          <cell r="J1069">
            <v>8.56</v>
          </cell>
          <cell r="K1069" t="str">
            <v>是</v>
          </cell>
          <cell r="L1069">
            <v>11</v>
          </cell>
          <cell r="M1069">
            <v>10</v>
          </cell>
          <cell r="S1069">
            <v>10</v>
          </cell>
          <cell r="T1069">
            <v>0</v>
          </cell>
          <cell r="U1069">
            <v>0.2</v>
          </cell>
          <cell r="V1069">
            <v>-9.8000000000000007</v>
          </cell>
          <cell r="W1069">
            <v>0</v>
          </cell>
          <cell r="X1069">
            <v>4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1</v>
          </cell>
          <cell r="AF1069">
            <v>5</v>
          </cell>
          <cell r="AG1069">
            <v>0</v>
          </cell>
          <cell r="AH1069">
            <v>0</v>
          </cell>
          <cell r="AJ1069">
            <v>10</v>
          </cell>
          <cell r="AK1069">
            <v>0</v>
          </cell>
          <cell r="AL1069">
            <v>0.19999999999999929</v>
          </cell>
          <cell r="AM1069">
            <v>0.2</v>
          </cell>
          <cell r="AN1069">
            <v>0</v>
          </cell>
        </row>
        <row r="1070">
          <cell r="A1070" t="str">
            <v>潘国樑</v>
          </cell>
          <cell r="B1070" t="str">
            <v>企业信息化营销服务中心</v>
          </cell>
          <cell r="C1070">
            <v>40725</v>
          </cell>
          <cell r="D1070">
            <v>42128</v>
          </cell>
          <cell r="E1070">
            <v>42735</v>
          </cell>
          <cell r="F1070">
            <v>42736</v>
          </cell>
          <cell r="G1070">
            <v>42977</v>
          </cell>
          <cell r="H1070">
            <v>43100</v>
          </cell>
          <cell r="I1070">
            <v>6.9</v>
          </cell>
          <cell r="J1070">
            <v>3.09</v>
          </cell>
          <cell r="K1070" t="str">
            <v>是</v>
          </cell>
          <cell r="L1070">
            <v>6</v>
          </cell>
          <cell r="M1070">
            <v>5</v>
          </cell>
          <cell r="S1070">
            <v>5</v>
          </cell>
          <cell r="T1070">
            <v>0</v>
          </cell>
          <cell r="U1070">
            <v>2.2999999999999998</v>
          </cell>
          <cell r="V1070">
            <v>2.2999999999999998</v>
          </cell>
          <cell r="W1070">
            <v>2.2999999999999998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1</v>
          </cell>
          <cell r="AJ1070">
            <v>0</v>
          </cell>
          <cell r="AK1070">
            <v>1</v>
          </cell>
          <cell r="AL1070">
            <v>7.3</v>
          </cell>
          <cell r="AM1070">
            <v>4</v>
          </cell>
          <cell r="AN1070">
            <v>0</v>
          </cell>
        </row>
        <row r="1071">
          <cell r="A1071" t="str">
            <v>陈力</v>
          </cell>
          <cell r="B1071" t="str">
            <v>企业信息化营销服务中心</v>
          </cell>
          <cell r="C1071">
            <v>39479</v>
          </cell>
          <cell r="D1071">
            <v>40451</v>
          </cell>
          <cell r="E1071">
            <v>42735</v>
          </cell>
          <cell r="F1071">
            <v>42736</v>
          </cell>
          <cell r="G1071">
            <v>42977</v>
          </cell>
          <cell r="H1071">
            <v>43100</v>
          </cell>
          <cell r="I1071">
            <v>10.3</v>
          </cell>
          <cell r="J1071">
            <v>7.68</v>
          </cell>
          <cell r="K1071" t="str">
            <v>是</v>
          </cell>
          <cell r="L1071">
            <v>9</v>
          </cell>
          <cell r="M1071">
            <v>5</v>
          </cell>
          <cell r="S1071">
            <v>5</v>
          </cell>
          <cell r="T1071">
            <v>0</v>
          </cell>
          <cell r="U1071">
            <v>5</v>
          </cell>
          <cell r="V1071">
            <v>1</v>
          </cell>
          <cell r="W1071">
            <v>1</v>
          </cell>
          <cell r="X1071">
            <v>4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J1071">
            <v>4</v>
          </cell>
          <cell r="AK1071">
            <v>0</v>
          </cell>
          <cell r="AL1071">
            <v>6</v>
          </cell>
          <cell r="AM1071">
            <v>5</v>
          </cell>
          <cell r="AN1071">
            <v>0</v>
          </cell>
        </row>
        <row r="1072">
          <cell r="A1072" t="str">
            <v>宋丽丽</v>
          </cell>
          <cell r="B1072" t="str">
            <v>企业信息化营销服务中心</v>
          </cell>
          <cell r="C1072">
            <v>39600</v>
          </cell>
          <cell r="D1072">
            <v>40995</v>
          </cell>
          <cell r="E1072">
            <v>42735</v>
          </cell>
          <cell r="F1072">
            <v>42736</v>
          </cell>
          <cell r="G1072">
            <v>42977</v>
          </cell>
          <cell r="H1072">
            <v>43100</v>
          </cell>
          <cell r="I1072">
            <v>10</v>
          </cell>
          <cell r="J1072">
            <v>6.19</v>
          </cell>
          <cell r="K1072" t="str">
            <v>是</v>
          </cell>
          <cell r="L1072">
            <v>9</v>
          </cell>
          <cell r="M1072">
            <v>5</v>
          </cell>
          <cell r="S1072">
            <v>5</v>
          </cell>
          <cell r="T1072">
            <v>0</v>
          </cell>
          <cell r="U1072">
            <v>0</v>
          </cell>
          <cell r="V1072">
            <v>-5</v>
          </cell>
          <cell r="W1072">
            <v>0</v>
          </cell>
          <cell r="X1072">
            <v>4</v>
          </cell>
          <cell r="Y1072">
            <v>0</v>
          </cell>
          <cell r="Z1072">
            <v>1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J1072">
            <v>5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</row>
        <row r="1073">
          <cell r="A1073" t="str">
            <v>黄瑞权</v>
          </cell>
          <cell r="B1073" t="str">
            <v>企业信息化营销服务中心</v>
          </cell>
          <cell r="C1073">
            <v>40179</v>
          </cell>
          <cell r="D1073">
            <v>42149</v>
          </cell>
          <cell r="E1073">
            <v>42735</v>
          </cell>
          <cell r="F1073">
            <v>42736</v>
          </cell>
          <cell r="G1073">
            <v>42977</v>
          </cell>
          <cell r="H1073">
            <v>43100</v>
          </cell>
          <cell r="I1073">
            <v>8.4</v>
          </cell>
          <cell r="J1073">
            <v>3.03</v>
          </cell>
          <cell r="K1073" t="str">
            <v>是</v>
          </cell>
          <cell r="L1073">
            <v>7</v>
          </cell>
          <cell r="M1073">
            <v>5</v>
          </cell>
          <cell r="S1073">
            <v>5</v>
          </cell>
          <cell r="T1073">
            <v>0</v>
          </cell>
          <cell r="U1073">
            <v>2</v>
          </cell>
          <cell r="V1073">
            <v>1</v>
          </cell>
          <cell r="W1073">
            <v>1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1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J1073">
            <v>1</v>
          </cell>
          <cell r="AK1073">
            <v>0</v>
          </cell>
          <cell r="AL1073">
            <v>6</v>
          </cell>
          <cell r="AM1073">
            <v>5</v>
          </cell>
          <cell r="AN1073">
            <v>0</v>
          </cell>
        </row>
        <row r="1074">
          <cell r="A1074" t="str">
            <v>甘发鑫</v>
          </cell>
          <cell r="B1074" t="str">
            <v>企业信息化营销服务中心</v>
          </cell>
          <cell r="C1074">
            <v>42432</v>
          </cell>
          <cell r="D1074">
            <v>42432</v>
          </cell>
          <cell r="E1074">
            <v>42735</v>
          </cell>
          <cell r="F1074">
            <v>42736</v>
          </cell>
          <cell r="G1074">
            <v>42977</v>
          </cell>
          <cell r="H1074">
            <v>43100</v>
          </cell>
          <cell r="I1074">
            <v>2.2999999999999998</v>
          </cell>
          <cell r="J1074">
            <v>2.2599999999999998</v>
          </cell>
          <cell r="K1074" t="str">
            <v>是</v>
          </cell>
          <cell r="L1074">
            <v>1</v>
          </cell>
          <cell r="M1074">
            <v>5</v>
          </cell>
          <cell r="N1074">
            <v>61</v>
          </cell>
          <cell r="O1074">
            <v>0</v>
          </cell>
          <cell r="P1074">
            <v>42797</v>
          </cell>
          <cell r="Q1074">
            <v>303</v>
          </cell>
          <cell r="R1074">
            <v>4.1500000000000004</v>
          </cell>
          <cell r="S1074">
            <v>4.1500000000000004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 t="str">
            <v>-</v>
          </cell>
          <cell r="Z1074" t="str">
            <v>-</v>
          </cell>
          <cell r="AA1074" t="str">
            <v>-</v>
          </cell>
          <cell r="AB1074" t="str">
            <v>-</v>
          </cell>
          <cell r="AC1074" t="str">
            <v>-</v>
          </cell>
          <cell r="AD1074" t="str">
            <v>-</v>
          </cell>
          <cell r="AE1074" t="str">
            <v>-</v>
          </cell>
          <cell r="AF1074" t="str">
            <v>-</v>
          </cell>
          <cell r="AG1074">
            <v>0</v>
          </cell>
          <cell r="AH1074">
            <v>0</v>
          </cell>
          <cell r="AJ1074">
            <v>0</v>
          </cell>
          <cell r="AK1074">
            <v>0</v>
          </cell>
          <cell r="AL1074">
            <v>4.1500000000000004</v>
          </cell>
          <cell r="AM1074">
            <v>4.2</v>
          </cell>
          <cell r="AN1074">
            <v>0</v>
          </cell>
        </row>
        <row r="1075">
          <cell r="A1075" t="str">
            <v>郭晓珊</v>
          </cell>
          <cell r="B1075" t="str">
            <v>企业信息化营销服务中心</v>
          </cell>
          <cell r="C1075">
            <v>40168</v>
          </cell>
          <cell r="D1075">
            <v>40168</v>
          </cell>
          <cell r="E1075">
            <v>42735</v>
          </cell>
          <cell r="F1075">
            <v>42736</v>
          </cell>
          <cell r="G1075">
            <v>42977</v>
          </cell>
          <cell r="H1075">
            <v>43100</v>
          </cell>
          <cell r="I1075">
            <v>8.5</v>
          </cell>
          <cell r="J1075">
            <v>8.4600000000000009</v>
          </cell>
          <cell r="K1075" t="str">
            <v>是</v>
          </cell>
          <cell r="L1075">
            <v>8</v>
          </cell>
          <cell r="M1075">
            <v>5</v>
          </cell>
          <cell r="S1075">
            <v>5</v>
          </cell>
          <cell r="T1075">
            <v>0</v>
          </cell>
          <cell r="U1075">
            <v>5</v>
          </cell>
          <cell r="V1075">
            <v>4</v>
          </cell>
          <cell r="W1075">
            <v>4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1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J1075">
            <v>1</v>
          </cell>
          <cell r="AK1075">
            <v>0</v>
          </cell>
          <cell r="AL1075">
            <v>9</v>
          </cell>
          <cell r="AM1075">
            <v>5</v>
          </cell>
          <cell r="AN1075">
            <v>0</v>
          </cell>
        </row>
        <row r="1076">
          <cell r="A1076" t="str">
            <v>段然</v>
          </cell>
          <cell r="B1076" t="str">
            <v>企业信息化营销服务中心</v>
          </cell>
          <cell r="C1076">
            <v>42121</v>
          </cell>
          <cell r="D1076">
            <v>42121</v>
          </cell>
          <cell r="E1076">
            <v>42735</v>
          </cell>
          <cell r="F1076">
            <v>42736</v>
          </cell>
          <cell r="G1076">
            <v>42977</v>
          </cell>
          <cell r="H1076">
            <v>43100</v>
          </cell>
          <cell r="I1076">
            <v>3.1</v>
          </cell>
          <cell r="J1076">
            <v>3.11</v>
          </cell>
          <cell r="K1076" t="str">
            <v>是</v>
          </cell>
          <cell r="L1076">
            <v>2</v>
          </cell>
          <cell r="M1076">
            <v>5</v>
          </cell>
          <cell r="S1076">
            <v>5</v>
          </cell>
          <cell r="T1076">
            <v>0</v>
          </cell>
          <cell r="U1076">
            <v>3.4</v>
          </cell>
          <cell r="V1076">
            <v>0.39999999999999991</v>
          </cell>
          <cell r="W1076">
            <v>0.39999999999999991</v>
          </cell>
          <cell r="X1076">
            <v>0</v>
          </cell>
          <cell r="Y1076">
            <v>0</v>
          </cell>
          <cell r="Z1076">
            <v>0</v>
          </cell>
          <cell r="AA1076">
            <v>3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J1076">
            <v>3</v>
          </cell>
          <cell r="AK1076">
            <v>0</v>
          </cell>
          <cell r="AL1076">
            <v>5.4</v>
          </cell>
          <cell r="AM1076">
            <v>5</v>
          </cell>
          <cell r="AN1076">
            <v>0</v>
          </cell>
        </row>
        <row r="1077">
          <cell r="A1077" t="str">
            <v>周黄燕</v>
          </cell>
          <cell r="B1077" t="str">
            <v>企业信息化营销服务中心</v>
          </cell>
          <cell r="C1077">
            <v>33848</v>
          </cell>
          <cell r="D1077">
            <v>37469</v>
          </cell>
          <cell r="E1077">
            <v>42735</v>
          </cell>
          <cell r="F1077">
            <v>42736</v>
          </cell>
          <cell r="G1077">
            <v>42977</v>
          </cell>
          <cell r="H1077">
            <v>43100</v>
          </cell>
          <cell r="I1077">
            <v>25.8</v>
          </cell>
          <cell r="J1077">
            <v>15.85</v>
          </cell>
          <cell r="K1077" t="str">
            <v>是</v>
          </cell>
          <cell r="L1077">
            <v>25</v>
          </cell>
          <cell r="M1077">
            <v>15</v>
          </cell>
          <cell r="S1077">
            <v>15</v>
          </cell>
          <cell r="T1077">
            <v>0</v>
          </cell>
          <cell r="U1077">
            <v>6</v>
          </cell>
          <cell r="V1077">
            <v>-7</v>
          </cell>
          <cell r="W1077">
            <v>0</v>
          </cell>
          <cell r="X1077">
            <v>3</v>
          </cell>
          <cell r="Y1077">
            <v>2</v>
          </cell>
          <cell r="Z1077">
            <v>3</v>
          </cell>
          <cell r="AA1077">
            <v>0</v>
          </cell>
          <cell r="AB1077">
            <v>0</v>
          </cell>
          <cell r="AC1077">
            <v>1</v>
          </cell>
          <cell r="AD1077">
            <v>0</v>
          </cell>
          <cell r="AE1077">
            <v>4</v>
          </cell>
          <cell r="AF1077">
            <v>0</v>
          </cell>
          <cell r="AG1077">
            <v>0</v>
          </cell>
          <cell r="AH1077">
            <v>0</v>
          </cell>
          <cell r="AJ1077">
            <v>13</v>
          </cell>
          <cell r="AK1077">
            <v>0</v>
          </cell>
          <cell r="AL1077">
            <v>8</v>
          </cell>
          <cell r="AM1077">
            <v>8</v>
          </cell>
          <cell r="AN1077">
            <v>0</v>
          </cell>
        </row>
        <row r="1078">
          <cell r="A1078" t="str">
            <v>黄嘉宝</v>
          </cell>
          <cell r="B1078" t="str">
            <v>企业信息化营销服务中心</v>
          </cell>
          <cell r="C1078">
            <v>37226</v>
          </cell>
          <cell r="D1078">
            <v>37226</v>
          </cell>
          <cell r="E1078">
            <v>42735</v>
          </cell>
          <cell r="F1078">
            <v>42736</v>
          </cell>
          <cell r="G1078">
            <v>42977</v>
          </cell>
          <cell r="H1078">
            <v>43100</v>
          </cell>
          <cell r="I1078">
            <v>16.5</v>
          </cell>
          <cell r="J1078">
            <v>16.52</v>
          </cell>
          <cell r="K1078" t="str">
            <v>是</v>
          </cell>
          <cell r="L1078">
            <v>16</v>
          </cell>
          <cell r="M1078">
            <v>10</v>
          </cell>
          <cell r="S1078">
            <v>10</v>
          </cell>
          <cell r="T1078">
            <v>0</v>
          </cell>
          <cell r="U1078">
            <v>0</v>
          </cell>
          <cell r="V1078">
            <v>-10</v>
          </cell>
          <cell r="W1078">
            <v>0</v>
          </cell>
          <cell r="X1078">
            <v>4</v>
          </cell>
          <cell r="Y1078">
            <v>3</v>
          </cell>
          <cell r="Z1078">
            <v>0</v>
          </cell>
          <cell r="AA1078">
            <v>2</v>
          </cell>
          <cell r="AB1078">
            <v>0</v>
          </cell>
          <cell r="AC1078">
            <v>0</v>
          </cell>
          <cell r="AD1078">
            <v>0</v>
          </cell>
          <cell r="AE1078">
            <v>1</v>
          </cell>
          <cell r="AF1078">
            <v>0</v>
          </cell>
          <cell r="AG1078">
            <v>0</v>
          </cell>
          <cell r="AH1078">
            <v>0</v>
          </cell>
          <cell r="AJ1078">
            <v>10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</row>
        <row r="1079">
          <cell r="A1079" t="str">
            <v>赵凡</v>
          </cell>
          <cell r="B1079" t="str">
            <v>三角分公司</v>
          </cell>
          <cell r="C1079">
            <v>38657</v>
          </cell>
          <cell r="D1079">
            <v>41845</v>
          </cell>
          <cell r="E1079">
            <v>42735</v>
          </cell>
          <cell r="F1079">
            <v>42736</v>
          </cell>
          <cell r="G1079">
            <v>42977</v>
          </cell>
          <cell r="H1079">
            <v>43100</v>
          </cell>
          <cell r="I1079">
            <v>12.6</v>
          </cell>
          <cell r="J1079">
            <v>3.87</v>
          </cell>
          <cell r="K1079" t="str">
            <v>是</v>
          </cell>
          <cell r="L1079">
            <v>12</v>
          </cell>
          <cell r="M1079">
            <v>10</v>
          </cell>
          <cell r="S1079">
            <v>10</v>
          </cell>
          <cell r="T1079">
            <v>0</v>
          </cell>
          <cell r="U1079">
            <v>7</v>
          </cell>
          <cell r="V1079">
            <v>-4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3</v>
          </cell>
          <cell r="AB1079">
            <v>0</v>
          </cell>
          <cell r="AC1079">
            <v>0</v>
          </cell>
          <cell r="AD1079">
            <v>3</v>
          </cell>
          <cell r="AE1079">
            <v>5</v>
          </cell>
          <cell r="AF1079">
            <v>0</v>
          </cell>
          <cell r="AG1079">
            <v>0</v>
          </cell>
          <cell r="AH1079">
            <v>0</v>
          </cell>
          <cell r="AJ1079">
            <v>11</v>
          </cell>
          <cell r="AK1079">
            <v>0</v>
          </cell>
          <cell r="AL1079">
            <v>6</v>
          </cell>
          <cell r="AM1079">
            <v>6</v>
          </cell>
          <cell r="AN1079">
            <v>0</v>
          </cell>
        </row>
        <row r="1080">
          <cell r="A1080" t="str">
            <v>梁文锐</v>
          </cell>
          <cell r="B1080" t="str">
            <v>三角分公司</v>
          </cell>
          <cell r="C1080">
            <v>40391</v>
          </cell>
          <cell r="D1080">
            <v>41925</v>
          </cell>
          <cell r="E1080">
            <v>42735</v>
          </cell>
          <cell r="F1080">
            <v>42736</v>
          </cell>
          <cell r="G1080">
            <v>42977</v>
          </cell>
          <cell r="H1080">
            <v>43100</v>
          </cell>
          <cell r="I1080">
            <v>7.8</v>
          </cell>
          <cell r="J1080">
            <v>3.65</v>
          </cell>
          <cell r="K1080" t="str">
            <v>是</v>
          </cell>
          <cell r="L1080">
            <v>7</v>
          </cell>
          <cell r="M1080">
            <v>5</v>
          </cell>
          <cell r="S1080">
            <v>5</v>
          </cell>
          <cell r="T1080">
            <v>0</v>
          </cell>
          <cell r="U1080">
            <v>5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</v>
          </cell>
          <cell r="AF1080">
            <v>3</v>
          </cell>
          <cell r="AG1080">
            <v>0</v>
          </cell>
          <cell r="AH1080">
            <v>0</v>
          </cell>
          <cell r="AJ1080">
            <v>5</v>
          </cell>
          <cell r="AK1080">
            <v>0</v>
          </cell>
          <cell r="AL1080">
            <v>5</v>
          </cell>
          <cell r="AM1080">
            <v>5</v>
          </cell>
          <cell r="AN1080">
            <v>0</v>
          </cell>
        </row>
        <row r="1081">
          <cell r="A1081" t="str">
            <v>黎冠祥</v>
          </cell>
          <cell r="B1081" t="str">
            <v>三角分公司</v>
          </cell>
          <cell r="C1081">
            <v>39845</v>
          </cell>
          <cell r="D1081">
            <v>40602</v>
          </cell>
          <cell r="E1081">
            <v>42735</v>
          </cell>
          <cell r="F1081">
            <v>42736</v>
          </cell>
          <cell r="G1081">
            <v>42977</v>
          </cell>
          <cell r="H1081">
            <v>43100</v>
          </cell>
          <cell r="I1081">
            <v>9.3000000000000007</v>
          </cell>
          <cell r="J1081">
            <v>7.27</v>
          </cell>
          <cell r="K1081" t="str">
            <v>是</v>
          </cell>
          <cell r="L1081">
            <v>8</v>
          </cell>
          <cell r="M1081">
            <v>5</v>
          </cell>
          <cell r="S1081">
            <v>5</v>
          </cell>
          <cell r="T1081">
            <v>0</v>
          </cell>
          <cell r="U1081">
            <v>5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5</v>
          </cell>
          <cell r="AF1081">
            <v>0</v>
          </cell>
          <cell r="AG1081">
            <v>0</v>
          </cell>
          <cell r="AH1081">
            <v>0</v>
          </cell>
          <cell r="AJ1081">
            <v>5</v>
          </cell>
          <cell r="AK1081">
            <v>0</v>
          </cell>
          <cell r="AL1081">
            <v>5</v>
          </cell>
          <cell r="AM1081">
            <v>5</v>
          </cell>
          <cell r="AN1081">
            <v>0</v>
          </cell>
        </row>
        <row r="1082">
          <cell r="A1082" t="str">
            <v>许彦斌</v>
          </cell>
          <cell r="B1082" t="str">
            <v>南头黄圃移网销售公司</v>
          </cell>
          <cell r="C1082">
            <v>38443</v>
          </cell>
          <cell r="D1082">
            <v>41921</v>
          </cell>
          <cell r="E1082">
            <v>42735</v>
          </cell>
          <cell r="F1082">
            <v>42736</v>
          </cell>
          <cell r="G1082">
            <v>42977</v>
          </cell>
          <cell r="H1082">
            <v>43100</v>
          </cell>
          <cell r="I1082">
            <v>13.2</v>
          </cell>
          <cell r="J1082">
            <v>3.66</v>
          </cell>
          <cell r="K1082" t="str">
            <v>是</v>
          </cell>
          <cell r="L1082">
            <v>12</v>
          </cell>
          <cell r="M1082">
            <v>10</v>
          </cell>
          <cell r="S1082">
            <v>10</v>
          </cell>
          <cell r="T1082">
            <v>0</v>
          </cell>
          <cell r="U1082">
            <v>10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5</v>
          </cell>
          <cell r="AE1082">
            <v>5</v>
          </cell>
          <cell r="AF1082">
            <v>0</v>
          </cell>
          <cell r="AG1082">
            <v>0</v>
          </cell>
          <cell r="AH1082">
            <v>0</v>
          </cell>
          <cell r="AJ1082">
            <v>10</v>
          </cell>
          <cell r="AK1082">
            <v>0</v>
          </cell>
          <cell r="AL1082">
            <v>10</v>
          </cell>
          <cell r="AM1082">
            <v>10</v>
          </cell>
          <cell r="AN1082">
            <v>0</v>
          </cell>
        </row>
        <row r="1083">
          <cell r="A1083" t="str">
            <v>吴永铭</v>
          </cell>
          <cell r="B1083" t="str">
            <v>三角分公司</v>
          </cell>
          <cell r="C1083">
            <v>40026</v>
          </cell>
          <cell r="D1083">
            <v>41151</v>
          </cell>
          <cell r="E1083">
            <v>42735</v>
          </cell>
          <cell r="F1083">
            <v>42736</v>
          </cell>
          <cell r="G1083">
            <v>42977</v>
          </cell>
          <cell r="H1083">
            <v>43100</v>
          </cell>
          <cell r="I1083">
            <v>8.8000000000000007</v>
          </cell>
          <cell r="J1083">
            <v>5.77</v>
          </cell>
          <cell r="K1083" t="str">
            <v>是</v>
          </cell>
          <cell r="L1083">
            <v>8</v>
          </cell>
          <cell r="M1083">
            <v>5</v>
          </cell>
          <cell r="S1083">
            <v>5</v>
          </cell>
          <cell r="T1083">
            <v>0</v>
          </cell>
          <cell r="U1083">
            <v>5</v>
          </cell>
          <cell r="V1083">
            <v>-3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2</v>
          </cell>
          <cell r="AB1083">
            <v>0</v>
          </cell>
          <cell r="AC1083">
            <v>0</v>
          </cell>
          <cell r="AD1083">
            <v>0</v>
          </cell>
          <cell r="AE1083">
            <v>5</v>
          </cell>
          <cell r="AF1083">
            <v>0</v>
          </cell>
          <cell r="AG1083">
            <v>1</v>
          </cell>
          <cell r="AH1083">
            <v>0</v>
          </cell>
          <cell r="AJ1083">
            <v>8</v>
          </cell>
          <cell r="AK1083">
            <v>0</v>
          </cell>
          <cell r="AL1083">
            <v>2</v>
          </cell>
          <cell r="AM1083">
            <v>2</v>
          </cell>
          <cell r="AN1083">
            <v>0</v>
          </cell>
        </row>
        <row r="1084">
          <cell r="A1084" t="str">
            <v>余晓聪</v>
          </cell>
          <cell r="B1084" t="str">
            <v>三角分公司</v>
          </cell>
          <cell r="C1084">
            <v>40878</v>
          </cell>
          <cell r="D1084">
            <v>41106</v>
          </cell>
          <cell r="E1084">
            <v>42735</v>
          </cell>
          <cell r="F1084">
            <v>42736</v>
          </cell>
          <cell r="G1084">
            <v>42977</v>
          </cell>
          <cell r="H1084">
            <v>43100</v>
          </cell>
          <cell r="I1084">
            <v>6.5</v>
          </cell>
          <cell r="J1084">
            <v>5.89</v>
          </cell>
          <cell r="K1084" t="str">
            <v>是</v>
          </cell>
          <cell r="L1084">
            <v>6</v>
          </cell>
          <cell r="M1084">
            <v>5</v>
          </cell>
          <cell r="S1084">
            <v>5</v>
          </cell>
          <cell r="T1084">
            <v>0</v>
          </cell>
          <cell r="U1084">
            <v>2</v>
          </cell>
          <cell r="V1084">
            <v>-3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2</v>
          </cell>
          <cell r="AC1084">
            <v>0</v>
          </cell>
          <cell r="AD1084">
            <v>1</v>
          </cell>
          <cell r="AE1084">
            <v>2</v>
          </cell>
          <cell r="AF1084">
            <v>0</v>
          </cell>
          <cell r="AG1084">
            <v>0</v>
          </cell>
          <cell r="AH1084">
            <v>0</v>
          </cell>
          <cell r="AJ1084">
            <v>5</v>
          </cell>
          <cell r="AK1084">
            <v>0</v>
          </cell>
          <cell r="AL1084">
            <v>2</v>
          </cell>
          <cell r="AM1084">
            <v>2</v>
          </cell>
          <cell r="AN1084">
            <v>0</v>
          </cell>
        </row>
        <row r="1085">
          <cell r="A1085" t="str">
            <v>吴彩兰</v>
          </cell>
          <cell r="B1085" t="str">
            <v>三角分公司</v>
          </cell>
          <cell r="C1085">
            <v>34273</v>
          </cell>
          <cell r="D1085">
            <v>37073</v>
          </cell>
          <cell r="E1085">
            <v>42735</v>
          </cell>
          <cell r="F1085">
            <v>42736</v>
          </cell>
          <cell r="G1085">
            <v>42977</v>
          </cell>
          <cell r="H1085">
            <v>43100</v>
          </cell>
          <cell r="I1085">
            <v>24.6</v>
          </cell>
          <cell r="J1085">
            <v>16.940000000000001</v>
          </cell>
          <cell r="K1085" t="str">
            <v>是</v>
          </cell>
          <cell r="L1085">
            <v>24</v>
          </cell>
          <cell r="M1085">
            <v>15</v>
          </cell>
          <cell r="S1085">
            <v>15</v>
          </cell>
          <cell r="T1085">
            <v>0</v>
          </cell>
          <cell r="U1085">
            <v>14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10</v>
          </cell>
          <cell r="AE1085">
            <v>4</v>
          </cell>
          <cell r="AF1085">
            <v>0</v>
          </cell>
          <cell r="AG1085">
            <v>0</v>
          </cell>
          <cell r="AH1085">
            <v>0</v>
          </cell>
          <cell r="AJ1085">
            <v>14</v>
          </cell>
          <cell r="AK1085">
            <v>0</v>
          </cell>
          <cell r="AL1085">
            <v>15</v>
          </cell>
          <cell r="AM1085">
            <v>15</v>
          </cell>
          <cell r="AN1085">
            <v>0</v>
          </cell>
        </row>
        <row r="1086">
          <cell r="A1086" t="str">
            <v>梁雪敏</v>
          </cell>
          <cell r="B1086" t="str">
            <v>三角分公司</v>
          </cell>
          <cell r="C1086">
            <v>41774</v>
          </cell>
          <cell r="D1086">
            <v>41774</v>
          </cell>
          <cell r="E1086">
            <v>42735</v>
          </cell>
          <cell r="F1086">
            <v>42736</v>
          </cell>
          <cell r="G1086">
            <v>42977</v>
          </cell>
          <cell r="H1086">
            <v>43100</v>
          </cell>
          <cell r="I1086">
            <v>4.0999999999999996</v>
          </cell>
          <cell r="J1086">
            <v>4.0599999999999996</v>
          </cell>
          <cell r="K1086" t="str">
            <v>是</v>
          </cell>
          <cell r="L1086">
            <v>3</v>
          </cell>
          <cell r="M1086">
            <v>5</v>
          </cell>
          <cell r="S1086">
            <v>5</v>
          </cell>
          <cell r="T1086">
            <v>0</v>
          </cell>
          <cell r="U1086">
            <v>4</v>
          </cell>
          <cell r="V1086">
            <v>-5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1</v>
          </cell>
          <cell r="AC1086">
            <v>0</v>
          </cell>
          <cell r="AD1086">
            <v>0</v>
          </cell>
          <cell r="AE1086">
            <v>5</v>
          </cell>
          <cell r="AF1086">
            <v>3</v>
          </cell>
          <cell r="AG1086">
            <v>0</v>
          </cell>
          <cell r="AH1086">
            <v>0</v>
          </cell>
          <cell r="AJ1086">
            <v>9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</row>
        <row r="1087">
          <cell r="A1087" t="str">
            <v>潘新梁</v>
          </cell>
          <cell r="B1087" t="str">
            <v>三乡分公司</v>
          </cell>
          <cell r="C1087">
            <v>38139</v>
          </cell>
          <cell r="D1087">
            <v>40350</v>
          </cell>
          <cell r="E1087">
            <v>42735</v>
          </cell>
          <cell r="F1087">
            <v>42736</v>
          </cell>
          <cell r="G1087">
            <v>42977</v>
          </cell>
          <cell r="H1087">
            <v>43100</v>
          </cell>
          <cell r="I1087">
            <v>14</v>
          </cell>
          <cell r="J1087">
            <v>7.96</v>
          </cell>
          <cell r="K1087" t="str">
            <v>是</v>
          </cell>
          <cell r="L1087">
            <v>13</v>
          </cell>
          <cell r="M1087">
            <v>10</v>
          </cell>
          <cell r="S1087">
            <v>10</v>
          </cell>
          <cell r="T1087">
            <v>0</v>
          </cell>
          <cell r="U1087">
            <v>10</v>
          </cell>
          <cell r="V1087">
            <v>6</v>
          </cell>
          <cell r="W1087">
            <v>6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1</v>
          </cell>
          <cell r="AC1087">
            <v>0</v>
          </cell>
          <cell r="AD1087">
            <v>3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J1087">
            <v>4</v>
          </cell>
          <cell r="AK1087">
            <v>0</v>
          </cell>
          <cell r="AL1087">
            <v>16</v>
          </cell>
          <cell r="AM1087">
            <v>10</v>
          </cell>
          <cell r="AN1087">
            <v>0</v>
          </cell>
        </row>
        <row r="1088">
          <cell r="A1088" t="str">
            <v>孔惠琴</v>
          </cell>
          <cell r="B1088" t="str">
            <v>三乡分公司</v>
          </cell>
          <cell r="C1088">
            <v>39661</v>
          </cell>
          <cell r="D1088">
            <v>40525</v>
          </cell>
          <cell r="E1088">
            <v>42735</v>
          </cell>
          <cell r="F1088">
            <v>42736</v>
          </cell>
          <cell r="G1088">
            <v>42977</v>
          </cell>
          <cell r="H1088">
            <v>43100</v>
          </cell>
          <cell r="I1088">
            <v>9.8000000000000007</v>
          </cell>
          <cell r="J1088">
            <v>7.48</v>
          </cell>
          <cell r="K1088" t="str">
            <v>是</v>
          </cell>
          <cell r="L1088">
            <v>9</v>
          </cell>
          <cell r="M1088">
            <v>5</v>
          </cell>
          <cell r="S1088">
            <v>5</v>
          </cell>
          <cell r="T1088">
            <v>0</v>
          </cell>
          <cell r="U1088">
            <v>5</v>
          </cell>
          <cell r="V1088">
            <v>2</v>
          </cell>
          <cell r="W1088">
            <v>2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3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J1088">
            <v>3</v>
          </cell>
          <cell r="AK1088">
            <v>0</v>
          </cell>
          <cell r="AL1088">
            <v>7</v>
          </cell>
          <cell r="AM1088">
            <v>5</v>
          </cell>
          <cell r="AN1088">
            <v>0</v>
          </cell>
        </row>
        <row r="1089">
          <cell r="A1089" t="str">
            <v>詹日昌</v>
          </cell>
          <cell r="B1089" t="str">
            <v>三乡分公司</v>
          </cell>
          <cell r="C1089">
            <v>40725</v>
          </cell>
          <cell r="D1089">
            <v>40619</v>
          </cell>
          <cell r="E1089">
            <v>42735</v>
          </cell>
          <cell r="F1089">
            <v>42736</v>
          </cell>
          <cell r="G1089">
            <v>42977</v>
          </cell>
          <cell r="H1089">
            <v>43100</v>
          </cell>
          <cell r="I1089">
            <v>6.9</v>
          </cell>
          <cell r="J1089">
            <v>7.22</v>
          </cell>
          <cell r="K1089" t="str">
            <v>是</v>
          </cell>
          <cell r="L1089">
            <v>6</v>
          </cell>
          <cell r="M1089">
            <v>5</v>
          </cell>
          <cell r="S1089">
            <v>5</v>
          </cell>
          <cell r="T1089">
            <v>0</v>
          </cell>
          <cell r="U1089">
            <v>3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</v>
          </cell>
          <cell r="AF1089">
            <v>0</v>
          </cell>
          <cell r="AG1089">
            <v>0</v>
          </cell>
          <cell r="AH1089">
            <v>0</v>
          </cell>
          <cell r="AJ1089">
            <v>2</v>
          </cell>
          <cell r="AK1089">
            <v>0</v>
          </cell>
          <cell r="AL1089">
            <v>6</v>
          </cell>
          <cell r="AM1089">
            <v>5</v>
          </cell>
          <cell r="AN1089">
            <v>0</v>
          </cell>
        </row>
        <row r="1090">
          <cell r="A1090" t="str">
            <v>刘曙</v>
          </cell>
          <cell r="B1090" t="str">
            <v>三乡分公司</v>
          </cell>
          <cell r="C1090">
            <v>42285</v>
          </cell>
          <cell r="D1090">
            <v>42285</v>
          </cell>
          <cell r="E1090">
            <v>42735</v>
          </cell>
          <cell r="F1090">
            <v>42736</v>
          </cell>
          <cell r="G1090">
            <v>42977</v>
          </cell>
          <cell r="H1090">
            <v>43100</v>
          </cell>
          <cell r="I1090">
            <v>2.7</v>
          </cell>
          <cell r="J1090">
            <v>2.66</v>
          </cell>
          <cell r="K1090" t="str">
            <v>是</v>
          </cell>
          <cell r="L1090">
            <v>2</v>
          </cell>
          <cell r="M1090">
            <v>5</v>
          </cell>
          <cell r="S1090">
            <v>5</v>
          </cell>
          <cell r="T1090">
            <v>0</v>
          </cell>
          <cell r="U1090">
            <v>1.2</v>
          </cell>
          <cell r="V1090">
            <v>1.2</v>
          </cell>
          <cell r="W1090">
            <v>1.2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J1090">
            <v>0</v>
          </cell>
          <cell r="AK1090">
            <v>0</v>
          </cell>
          <cell r="AL1090">
            <v>6.2</v>
          </cell>
          <cell r="AM1090">
            <v>5</v>
          </cell>
          <cell r="AN1090">
            <v>0</v>
          </cell>
        </row>
        <row r="1091">
          <cell r="A1091" t="str">
            <v>梁淑清</v>
          </cell>
          <cell r="B1091" t="str">
            <v>三乡分公司</v>
          </cell>
          <cell r="C1091">
            <v>42114</v>
          </cell>
          <cell r="D1091">
            <v>42114</v>
          </cell>
          <cell r="E1091">
            <v>42735</v>
          </cell>
          <cell r="F1091">
            <v>42736</v>
          </cell>
          <cell r="G1091">
            <v>42977</v>
          </cell>
          <cell r="H1091">
            <v>43100</v>
          </cell>
          <cell r="I1091">
            <v>3.1</v>
          </cell>
          <cell r="J1091">
            <v>3.13</v>
          </cell>
          <cell r="K1091" t="str">
            <v>是</v>
          </cell>
          <cell r="L1091">
            <v>2</v>
          </cell>
          <cell r="M1091">
            <v>5</v>
          </cell>
          <cell r="S1091">
            <v>5</v>
          </cell>
          <cell r="T1091">
            <v>0</v>
          </cell>
          <cell r="U1091">
            <v>0.5</v>
          </cell>
          <cell r="V1091">
            <v>-3.5</v>
          </cell>
          <cell r="W1091">
            <v>0</v>
          </cell>
          <cell r="X1091">
            <v>0</v>
          </cell>
          <cell r="Y1091">
            <v>0</v>
          </cell>
          <cell r="Z1091">
            <v>1</v>
          </cell>
          <cell r="AA1091">
            <v>2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1</v>
          </cell>
          <cell r="AG1091">
            <v>0</v>
          </cell>
          <cell r="AH1091">
            <v>1</v>
          </cell>
          <cell r="AJ1091">
            <v>4</v>
          </cell>
          <cell r="AK1091">
            <v>1</v>
          </cell>
          <cell r="AL1091">
            <v>1.5</v>
          </cell>
          <cell r="AM1091">
            <v>0.5</v>
          </cell>
          <cell r="AN1091">
            <v>0</v>
          </cell>
        </row>
        <row r="1092">
          <cell r="A1092" t="str">
            <v>李有强</v>
          </cell>
          <cell r="B1092" t="str">
            <v>三乡分公司</v>
          </cell>
          <cell r="C1092">
            <v>33147</v>
          </cell>
          <cell r="D1092">
            <v>37402</v>
          </cell>
          <cell r="E1092">
            <v>42735</v>
          </cell>
          <cell r="F1092">
            <v>42736</v>
          </cell>
          <cell r="G1092">
            <v>42977</v>
          </cell>
          <cell r="H1092">
            <v>43100</v>
          </cell>
          <cell r="I1092">
            <v>27.7</v>
          </cell>
          <cell r="J1092">
            <v>16.04</v>
          </cell>
          <cell r="K1092" t="str">
            <v>是</v>
          </cell>
          <cell r="L1092">
            <v>27</v>
          </cell>
          <cell r="M1092">
            <v>15</v>
          </cell>
          <cell r="S1092">
            <v>15</v>
          </cell>
          <cell r="T1092">
            <v>0</v>
          </cell>
          <cell r="U1092">
            <v>15</v>
          </cell>
          <cell r="V1092">
            <v>8</v>
          </cell>
          <cell r="W1092">
            <v>8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2</v>
          </cell>
          <cell r="AD1092">
            <v>1</v>
          </cell>
          <cell r="AE1092">
            <v>4</v>
          </cell>
          <cell r="AF1092">
            <v>0</v>
          </cell>
          <cell r="AG1092">
            <v>0</v>
          </cell>
          <cell r="AH1092">
            <v>0</v>
          </cell>
          <cell r="AJ1092">
            <v>7</v>
          </cell>
          <cell r="AK1092">
            <v>0</v>
          </cell>
          <cell r="AL1092">
            <v>23</v>
          </cell>
          <cell r="AM1092">
            <v>15</v>
          </cell>
          <cell r="AN1092">
            <v>0</v>
          </cell>
        </row>
        <row r="1093">
          <cell r="A1093" t="str">
            <v>熊垒</v>
          </cell>
          <cell r="B1093" t="str">
            <v>三乡分公司</v>
          </cell>
          <cell r="C1093">
            <v>38749</v>
          </cell>
          <cell r="D1093">
            <v>40283</v>
          </cell>
          <cell r="E1093">
            <v>42735</v>
          </cell>
          <cell r="F1093">
            <v>42736</v>
          </cell>
          <cell r="G1093">
            <v>42977</v>
          </cell>
          <cell r="H1093">
            <v>43100</v>
          </cell>
          <cell r="I1093">
            <v>12.3</v>
          </cell>
          <cell r="J1093">
            <v>8.15</v>
          </cell>
          <cell r="K1093" t="str">
            <v>是</v>
          </cell>
          <cell r="L1093">
            <v>11</v>
          </cell>
          <cell r="M1093">
            <v>10</v>
          </cell>
          <cell r="S1093">
            <v>10</v>
          </cell>
          <cell r="T1093">
            <v>0</v>
          </cell>
          <cell r="U1093">
            <v>4.5999999999999996</v>
          </cell>
          <cell r="V1093">
            <v>-0.40000000000000036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2</v>
          </cell>
          <cell r="AB1093">
            <v>0</v>
          </cell>
          <cell r="AC1093">
            <v>0</v>
          </cell>
          <cell r="AD1093">
            <v>0</v>
          </cell>
          <cell r="AE1093">
            <v>3</v>
          </cell>
          <cell r="AF1093">
            <v>0</v>
          </cell>
          <cell r="AG1093">
            <v>0</v>
          </cell>
          <cell r="AH1093">
            <v>0</v>
          </cell>
          <cell r="AJ1093">
            <v>5</v>
          </cell>
          <cell r="AK1093">
            <v>0</v>
          </cell>
          <cell r="AL1093">
            <v>9.6</v>
          </cell>
          <cell r="AM1093">
            <v>9.6</v>
          </cell>
          <cell r="AN1093">
            <v>0</v>
          </cell>
        </row>
        <row r="1094">
          <cell r="A1094" t="str">
            <v>刘艳</v>
          </cell>
          <cell r="B1094" t="str">
            <v>三乡分公司</v>
          </cell>
          <cell r="C1094">
            <v>39326</v>
          </cell>
          <cell r="D1094">
            <v>40611</v>
          </cell>
          <cell r="E1094">
            <v>42735</v>
          </cell>
          <cell r="F1094">
            <v>42736</v>
          </cell>
          <cell r="G1094">
            <v>42977</v>
          </cell>
          <cell r="H1094">
            <v>43100</v>
          </cell>
          <cell r="I1094">
            <v>10.8</v>
          </cell>
          <cell r="J1094">
            <v>7.25</v>
          </cell>
          <cell r="K1094" t="str">
            <v>是</v>
          </cell>
          <cell r="L1094">
            <v>10</v>
          </cell>
          <cell r="M1094">
            <v>10</v>
          </cell>
          <cell r="N1094">
            <v>243</v>
          </cell>
          <cell r="O1094">
            <v>3.33</v>
          </cell>
          <cell r="P1094">
            <v>42979</v>
          </cell>
          <cell r="Q1094">
            <v>121</v>
          </cell>
          <cell r="R1094">
            <v>3.32</v>
          </cell>
          <cell r="S1094">
            <v>6.65</v>
          </cell>
          <cell r="T1094">
            <v>0</v>
          </cell>
          <cell r="U1094">
            <v>4</v>
          </cell>
          <cell r="V1094">
            <v>-1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5</v>
          </cell>
          <cell r="AH1094">
            <v>0</v>
          </cell>
          <cell r="AJ1094">
            <v>5</v>
          </cell>
          <cell r="AK1094">
            <v>0</v>
          </cell>
          <cell r="AL1094">
            <v>5.65</v>
          </cell>
          <cell r="AM1094">
            <v>5.7</v>
          </cell>
          <cell r="AN1094">
            <v>0</v>
          </cell>
        </row>
        <row r="1095">
          <cell r="A1095" t="str">
            <v>包先保</v>
          </cell>
          <cell r="B1095" t="str">
            <v>三乡分公司</v>
          </cell>
          <cell r="C1095">
            <v>40725</v>
          </cell>
          <cell r="D1095">
            <v>40899</v>
          </cell>
          <cell r="E1095">
            <v>42735</v>
          </cell>
          <cell r="F1095">
            <v>42736</v>
          </cell>
          <cell r="G1095">
            <v>42977</v>
          </cell>
          <cell r="H1095">
            <v>43100</v>
          </cell>
          <cell r="I1095">
            <v>6.9</v>
          </cell>
          <cell r="J1095">
            <v>6.46</v>
          </cell>
          <cell r="K1095" t="str">
            <v>是</v>
          </cell>
          <cell r="L1095">
            <v>6</v>
          </cell>
          <cell r="M1095">
            <v>5</v>
          </cell>
          <cell r="S1095">
            <v>5</v>
          </cell>
          <cell r="T1095">
            <v>0</v>
          </cell>
          <cell r="U1095">
            <v>2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2</v>
          </cell>
          <cell r="AH1095">
            <v>0</v>
          </cell>
          <cell r="AJ1095">
            <v>2</v>
          </cell>
          <cell r="AK1095">
            <v>0</v>
          </cell>
          <cell r="AL1095">
            <v>5</v>
          </cell>
          <cell r="AM1095">
            <v>5</v>
          </cell>
          <cell r="AN1095">
            <v>0</v>
          </cell>
        </row>
        <row r="1096">
          <cell r="A1096" t="str">
            <v>许华娟</v>
          </cell>
          <cell r="B1096" t="str">
            <v>三乡分公司</v>
          </cell>
          <cell r="C1096">
            <v>41711</v>
          </cell>
          <cell r="D1096">
            <v>41711</v>
          </cell>
          <cell r="E1096">
            <v>42735</v>
          </cell>
          <cell r="F1096">
            <v>42736</v>
          </cell>
          <cell r="G1096">
            <v>42977</v>
          </cell>
          <cell r="H1096">
            <v>43100</v>
          </cell>
          <cell r="I1096">
            <v>4.2</v>
          </cell>
          <cell r="J1096">
            <v>4.2300000000000004</v>
          </cell>
          <cell r="K1096" t="str">
            <v>是</v>
          </cell>
          <cell r="L1096">
            <v>3</v>
          </cell>
          <cell r="M1096">
            <v>5</v>
          </cell>
          <cell r="S1096">
            <v>5</v>
          </cell>
          <cell r="T1096">
            <v>0</v>
          </cell>
          <cell r="U1096">
            <v>5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</v>
          </cell>
          <cell r="AF1096">
            <v>0</v>
          </cell>
          <cell r="AG1096">
            <v>2</v>
          </cell>
          <cell r="AH1096">
            <v>0</v>
          </cell>
          <cell r="AJ1096">
            <v>4</v>
          </cell>
          <cell r="AK1096">
            <v>0</v>
          </cell>
          <cell r="AL1096">
            <v>6</v>
          </cell>
          <cell r="AM1096">
            <v>5</v>
          </cell>
          <cell r="AN1096">
            <v>0</v>
          </cell>
        </row>
        <row r="1097">
          <cell r="A1097" t="str">
            <v>高彦康</v>
          </cell>
          <cell r="B1097" t="str">
            <v>三乡分公司</v>
          </cell>
          <cell r="C1097">
            <v>42418</v>
          </cell>
          <cell r="D1097">
            <v>42418</v>
          </cell>
          <cell r="E1097">
            <v>42735</v>
          </cell>
          <cell r="F1097">
            <v>42736</v>
          </cell>
          <cell r="G1097">
            <v>42977</v>
          </cell>
          <cell r="H1097">
            <v>43100</v>
          </cell>
          <cell r="I1097">
            <v>2.2999999999999998</v>
          </cell>
          <cell r="J1097">
            <v>2.2999999999999998</v>
          </cell>
          <cell r="K1097" t="str">
            <v>是</v>
          </cell>
          <cell r="L1097">
            <v>1</v>
          </cell>
          <cell r="M1097">
            <v>5</v>
          </cell>
          <cell r="N1097">
            <v>48</v>
          </cell>
          <cell r="O1097">
            <v>0</v>
          </cell>
          <cell r="P1097">
            <v>42784</v>
          </cell>
          <cell r="Q1097">
            <v>316</v>
          </cell>
          <cell r="R1097">
            <v>4.33</v>
          </cell>
          <cell r="S1097">
            <v>4.33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J1097">
            <v>0</v>
          </cell>
          <cell r="AK1097">
            <v>0</v>
          </cell>
          <cell r="AL1097">
            <v>4.33</v>
          </cell>
          <cell r="AM1097">
            <v>4.3</v>
          </cell>
          <cell r="AN1097">
            <v>0</v>
          </cell>
        </row>
        <row r="1098">
          <cell r="A1098" t="str">
            <v>黄彩体</v>
          </cell>
          <cell r="B1098" t="str">
            <v>三乡分公司</v>
          </cell>
          <cell r="C1098">
            <v>37742</v>
          </cell>
          <cell r="D1098">
            <v>37997</v>
          </cell>
          <cell r="E1098">
            <v>42735</v>
          </cell>
          <cell r="F1098">
            <v>42736</v>
          </cell>
          <cell r="G1098">
            <v>42977</v>
          </cell>
          <cell r="H1098">
            <v>43100</v>
          </cell>
          <cell r="I1098">
            <v>15.1</v>
          </cell>
          <cell r="J1098">
            <v>14.41</v>
          </cell>
          <cell r="K1098" t="str">
            <v>是</v>
          </cell>
          <cell r="L1098">
            <v>14</v>
          </cell>
          <cell r="M1098">
            <v>10</v>
          </cell>
          <cell r="S1098">
            <v>10</v>
          </cell>
          <cell r="T1098">
            <v>0</v>
          </cell>
          <cell r="U1098">
            <v>10</v>
          </cell>
          <cell r="V1098">
            <v>10</v>
          </cell>
          <cell r="W1098">
            <v>10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J1098">
            <v>0</v>
          </cell>
          <cell r="AK1098">
            <v>0</v>
          </cell>
          <cell r="AL1098">
            <v>20</v>
          </cell>
          <cell r="AM1098">
            <v>10</v>
          </cell>
          <cell r="AN1098">
            <v>0</v>
          </cell>
        </row>
        <row r="1099">
          <cell r="A1099" t="str">
            <v>李亮</v>
          </cell>
          <cell r="B1099" t="str">
            <v>三乡分公司</v>
          </cell>
          <cell r="C1099">
            <v>40544</v>
          </cell>
          <cell r="D1099">
            <v>41459</v>
          </cell>
          <cell r="E1099">
            <v>42735</v>
          </cell>
          <cell r="F1099">
            <v>42736</v>
          </cell>
          <cell r="G1099">
            <v>42977</v>
          </cell>
          <cell r="H1099">
            <v>43100</v>
          </cell>
          <cell r="I1099">
            <v>7.4</v>
          </cell>
          <cell r="J1099">
            <v>4.92</v>
          </cell>
          <cell r="K1099" t="str">
            <v>是</v>
          </cell>
          <cell r="L1099">
            <v>6</v>
          </cell>
          <cell r="M1099">
            <v>5</v>
          </cell>
          <cell r="S1099">
            <v>5</v>
          </cell>
          <cell r="T1099">
            <v>0</v>
          </cell>
          <cell r="U1099">
            <v>5</v>
          </cell>
          <cell r="V1099">
            <v>-1</v>
          </cell>
          <cell r="W1099">
            <v>0</v>
          </cell>
          <cell r="X1099">
            <v>4</v>
          </cell>
          <cell r="Y1099">
            <v>2</v>
          </cell>
          <cell r="Z1099" t="str">
            <v>-</v>
          </cell>
          <cell r="AA1099" t="str">
            <v>-</v>
          </cell>
          <cell r="AB1099" t="str">
            <v>-</v>
          </cell>
          <cell r="AC1099" t="str">
            <v>-</v>
          </cell>
          <cell r="AD1099" t="str">
            <v>-</v>
          </cell>
          <cell r="AE1099" t="str">
            <v>-</v>
          </cell>
          <cell r="AF1099" t="str">
            <v>-</v>
          </cell>
          <cell r="AG1099">
            <v>0</v>
          </cell>
          <cell r="AH1099">
            <v>0</v>
          </cell>
          <cell r="AJ1099">
            <v>6</v>
          </cell>
          <cell r="AK1099">
            <v>0</v>
          </cell>
          <cell r="AL1099">
            <v>4</v>
          </cell>
          <cell r="AM1099">
            <v>4</v>
          </cell>
          <cell r="AN1099">
            <v>0</v>
          </cell>
        </row>
        <row r="1100">
          <cell r="A1100" t="str">
            <v>张笔峰</v>
          </cell>
          <cell r="B1100" t="str">
            <v>三乡分公司</v>
          </cell>
          <cell r="C1100">
            <v>40584</v>
          </cell>
          <cell r="D1100">
            <v>41172</v>
          </cell>
          <cell r="E1100">
            <v>42735</v>
          </cell>
          <cell r="F1100">
            <v>42736</v>
          </cell>
          <cell r="G1100">
            <v>42977</v>
          </cell>
          <cell r="H1100">
            <v>43100</v>
          </cell>
          <cell r="I1100">
            <v>7.3</v>
          </cell>
          <cell r="J1100">
            <v>5.71</v>
          </cell>
          <cell r="K1100" t="str">
            <v>是</v>
          </cell>
          <cell r="L1100">
            <v>6</v>
          </cell>
          <cell r="M1100">
            <v>5</v>
          </cell>
          <cell r="S1100">
            <v>5</v>
          </cell>
          <cell r="T1100">
            <v>0</v>
          </cell>
          <cell r="U1100">
            <v>5</v>
          </cell>
          <cell r="V1100">
            <v>-3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8</v>
          </cell>
          <cell r="AH1100">
            <v>0</v>
          </cell>
          <cell r="AJ1100">
            <v>8</v>
          </cell>
          <cell r="AK1100">
            <v>0</v>
          </cell>
          <cell r="AL1100">
            <v>2</v>
          </cell>
          <cell r="AM1100">
            <v>2</v>
          </cell>
          <cell r="AN1100">
            <v>0</v>
          </cell>
        </row>
        <row r="1101">
          <cell r="A1101" t="str">
            <v>刘宏丰</v>
          </cell>
          <cell r="B1101" t="str">
            <v>三乡分公司</v>
          </cell>
          <cell r="C1101">
            <v>42391</v>
          </cell>
          <cell r="D1101">
            <v>42391</v>
          </cell>
          <cell r="E1101">
            <v>42735</v>
          </cell>
          <cell r="F1101">
            <v>42736</v>
          </cell>
          <cell r="G1101">
            <v>42977</v>
          </cell>
          <cell r="H1101">
            <v>43100</v>
          </cell>
          <cell r="I1101">
            <v>2.4</v>
          </cell>
          <cell r="J1101">
            <v>2.37</v>
          </cell>
          <cell r="K1101" t="str">
            <v>是</v>
          </cell>
          <cell r="L1101">
            <v>1</v>
          </cell>
          <cell r="M1101">
            <v>5</v>
          </cell>
          <cell r="N1101">
            <v>21</v>
          </cell>
          <cell r="O1101">
            <v>0</v>
          </cell>
          <cell r="P1101">
            <v>42757</v>
          </cell>
          <cell r="Q1101">
            <v>343</v>
          </cell>
          <cell r="R1101">
            <v>4.7</v>
          </cell>
          <cell r="S1101">
            <v>4.7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 t="str">
            <v>-</v>
          </cell>
          <cell r="AD1101" t="str">
            <v>-</v>
          </cell>
          <cell r="AE1101" t="str">
            <v>-</v>
          </cell>
          <cell r="AF1101" t="str">
            <v>-</v>
          </cell>
          <cell r="AG1101">
            <v>0</v>
          </cell>
          <cell r="AH1101">
            <v>0</v>
          </cell>
          <cell r="AJ1101">
            <v>0</v>
          </cell>
          <cell r="AK1101">
            <v>0</v>
          </cell>
          <cell r="AL1101">
            <v>4.7</v>
          </cell>
          <cell r="AM1101">
            <v>4.7</v>
          </cell>
          <cell r="AN1101">
            <v>0</v>
          </cell>
        </row>
        <row r="1102">
          <cell r="A1102" t="str">
            <v>梁嘉荣</v>
          </cell>
          <cell r="B1102" t="str">
            <v>三乡分公司</v>
          </cell>
          <cell r="C1102">
            <v>42433</v>
          </cell>
          <cell r="D1102">
            <v>42433</v>
          </cell>
          <cell r="E1102">
            <v>42735</v>
          </cell>
          <cell r="F1102">
            <v>42736</v>
          </cell>
          <cell r="G1102">
            <v>42977</v>
          </cell>
          <cell r="H1102">
            <v>43100</v>
          </cell>
          <cell r="I1102">
            <v>2.2999999999999998</v>
          </cell>
          <cell r="J1102">
            <v>2.25</v>
          </cell>
          <cell r="K1102" t="str">
            <v>是</v>
          </cell>
          <cell r="L1102">
            <v>1</v>
          </cell>
          <cell r="M1102">
            <v>5</v>
          </cell>
          <cell r="N1102">
            <v>62</v>
          </cell>
          <cell r="O1102">
            <v>0</v>
          </cell>
          <cell r="P1102">
            <v>42798</v>
          </cell>
          <cell r="Q1102">
            <v>302</v>
          </cell>
          <cell r="R1102">
            <v>4.1399999999999997</v>
          </cell>
          <cell r="S1102">
            <v>4.1399999999999997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4</v>
          </cell>
          <cell r="AJ1102">
            <v>0</v>
          </cell>
          <cell r="AK1102">
            <v>4</v>
          </cell>
          <cell r="AL1102">
            <v>4.1399999999999997</v>
          </cell>
          <cell r="AM1102">
            <v>0.1</v>
          </cell>
          <cell r="AN1102">
            <v>0</v>
          </cell>
        </row>
        <row r="1103">
          <cell r="A1103" t="str">
            <v>林起凤</v>
          </cell>
          <cell r="B1103" t="str">
            <v>营业中心/南片区</v>
          </cell>
          <cell r="C1103">
            <v>40725</v>
          </cell>
          <cell r="D1103">
            <v>40602</v>
          </cell>
          <cell r="E1103">
            <v>42735</v>
          </cell>
          <cell r="F1103">
            <v>42736</v>
          </cell>
          <cell r="G1103">
            <v>42977</v>
          </cell>
          <cell r="H1103">
            <v>43100</v>
          </cell>
          <cell r="I1103">
            <v>6.9</v>
          </cell>
          <cell r="J1103">
            <v>7.27</v>
          </cell>
          <cell r="K1103" t="str">
            <v>是</v>
          </cell>
          <cell r="L1103">
            <v>6</v>
          </cell>
          <cell r="M1103">
            <v>5</v>
          </cell>
          <cell r="S1103">
            <v>5</v>
          </cell>
          <cell r="T1103">
            <v>0</v>
          </cell>
          <cell r="U1103">
            <v>5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5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J1103">
            <v>5</v>
          </cell>
          <cell r="AK1103">
            <v>0</v>
          </cell>
          <cell r="AL1103">
            <v>5</v>
          </cell>
          <cell r="AM1103">
            <v>5</v>
          </cell>
          <cell r="AN1103">
            <v>0</v>
          </cell>
        </row>
        <row r="1104">
          <cell r="A1104" t="str">
            <v>梁裕明</v>
          </cell>
          <cell r="B1104" t="str">
            <v>三乡分公司</v>
          </cell>
          <cell r="C1104">
            <v>41487</v>
          </cell>
          <cell r="D1104">
            <v>42353</v>
          </cell>
          <cell r="E1104">
            <v>42735</v>
          </cell>
          <cell r="F1104">
            <v>42736</v>
          </cell>
          <cell r="G1104">
            <v>42977</v>
          </cell>
          <cell r="H1104">
            <v>43100</v>
          </cell>
          <cell r="I1104">
            <v>4.8</v>
          </cell>
          <cell r="J1104">
            <v>2.4700000000000002</v>
          </cell>
          <cell r="K1104" t="str">
            <v>是</v>
          </cell>
          <cell r="L1104">
            <v>4</v>
          </cell>
          <cell r="M1104">
            <v>5</v>
          </cell>
          <cell r="S1104">
            <v>5</v>
          </cell>
          <cell r="T1104">
            <v>0</v>
          </cell>
          <cell r="U1104">
            <v>0.2</v>
          </cell>
          <cell r="V1104">
            <v>-2.8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3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J1104">
            <v>3</v>
          </cell>
          <cell r="AK1104">
            <v>0</v>
          </cell>
          <cell r="AL1104">
            <v>2.2000000000000002</v>
          </cell>
          <cell r="AM1104">
            <v>2.2000000000000002</v>
          </cell>
          <cell r="AN1104">
            <v>0</v>
          </cell>
        </row>
        <row r="1105">
          <cell r="A1105" t="str">
            <v>郭建华</v>
          </cell>
          <cell r="B1105" t="str">
            <v>三乡分公司</v>
          </cell>
          <cell r="C1105">
            <v>41091</v>
          </cell>
          <cell r="D1105">
            <v>41067</v>
          </cell>
          <cell r="E1105">
            <v>42735</v>
          </cell>
          <cell r="F1105">
            <v>42736</v>
          </cell>
          <cell r="G1105">
            <v>42977</v>
          </cell>
          <cell r="H1105">
            <v>43100</v>
          </cell>
          <cell r="I1105">
            <v>5.9</v>
          </cell>
          <cell r="J1105">
            <v>6</v>
          </cell>
          <cell r="K1105" t="str">
            <v>是</v>
          </cell>
          <cell r="L1105">
            <v>5</v>
          </cell>
          <cell r="M1105">
            <v>5</v>
          </cell>
          <cell r="S1105">
            <v>5</v>
          </cell>
          <cell r="T1105">
            <v>0</v>
          </cell>
          <cell r="U1105">
            <v>5</v>
          </cell>
          <cell r="V1105">
            <v>3</v>
          </cell>
          <cell r="W1105">
            <v>3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2</v>
          </cell>
          <cell r="AF1105">
            <v>0</v>
          </cell>
          <cell r="AG1105">
            <v>0</v>
          </cell>
          <cell r="AH1105">
            <v>2</v>
          </cell>
          <cell r="AJ1105">
            <v>2</v>
          </cell>
          <cell r="AK1105">
            <v>2</v>
          </cell>
          <cell r="AL1105">
            <v>8</v>
          </cell>
          <cell r="AM1105">
            <v>3</v>
          </cell>
          <cell r="AN1105">
            <v>0</v>
          </cell>
        </row>
        <row r="1106">
          <cell r="A1106" t="str">
            <v>雷自均</v>
          </cell>
          <cell r="B1106" t="str">
            <v>三乡移网销售公司</v>
          </cell>
          <cell r="C1106">
            <v>39995</v>
          </cell>
          <cell r="D1106">
            <v>40599</v>
          </cell>
          <cell r="E1106">
            <v>42735</v>
          </cell>
          <cell r="F1106">
            <v>42736</v>
          </cell>
          <cell r="G1106">
            <v>42977</v>
          </cell>
          <cell r="H1106">
            <v>43100</v>
          </cell>
          <cell r="I1106">
            <v>8.9</v>
          </cell>
          <cell r="J1106">
            <v>7.28</v>
          </cell>
          <cell r="K1106" t="str">
            <v>是</v>
          </cell>
          <cell r="L1106">
            <v>8</v>
          </cell>
          <cell r="M1106">
            <v>5</v>
          </cell>
          <cell r="S1106">
            <v>5</v>
          </cell>
          <cell r="T1106">
            <v>0</v>
          </cell>
          <cell r="U1106">
            <v>5</v>
          </cell>
          <cell r="V1106">
            <v>4</v>
          </cell>
          <cell r="W1106">
            <v>4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1</v>
          </cell>
          <cell r="AG1106">
            <v>0</v>
          </cell>
          <cell r="AH1106">
            <v>2</v>
          </cell>
          <cell r="AJ1106">
            <v>1</v>
          </cell>
          <cell r="AK1106">
            <v>2</v>
          </cell>
          <cell r="AL1106">
            <v>9</v>
          </cell>
          <cell r="AM1106">
            <v>3</v>
          </cell>
          <cell r="AN1106">
            <v>0</v>
          </cell>
        </row>
        <row r="1107">
          <cell r="A1107" t="str">
            <v>陈家福</v>
          </cell>
          <cell r="B1107" t="str">
            <v>南部家庭互联网营服公司</v>
          </cell>
          <cell r="C1107">
            <v>41036</v>
          </cell>
          <cell r="D1107">
            <v>41036</v>
          </cell>
          <cell r="E1107">
            <v>42735</v>
          </cell>
          <cell r="F1107">
            <v>42736</v>
          </cell>
          <cell r="G1107">
            <v>42977</v>
          </cell>
          <cell r="H1107">
            <v>43100</v>
          </cell>
          <cell r="I1107">
            <v>6.1</v>
          </cell>
          <cell r="J1107">
            <v>6.08</v>
          </cell>
          <cell r="K1107" t="str">
            <v>是</v>
          </cell>
          <cell r="L1107">
            <v>5</v>
          </cell>
          <cell r="M1107">
            <v>5</v>
          </cell>
          <cell r="S1107">
            <v>5</v>
          </cell>
          <cell r="T1107">
            <v>0</v>
          </cell>
          <cell r="U1107">
            <v>3</v>
          </cell>
          <cell r="V1107">
            <v>3</v>
          </cell>
          <cell r="W1107">
            <v>3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J1107">
            <v>0</v>
          </cell>
          <cell r="AK1107">
            <v>0</v>
          </cell>
          <cell r="AL1107">
            <v>8</v>
          </cell>
          <cell r="AM1107">
            <v>5</v>
          </cell>
          <cell r="AN1107">
            <v>0</v>
          </cell>
        </row>
        <row r="1108">
          <cell r="A1108" t="str">
            <v>黄文法</v>
          </cell>
          <cell r="B1108" t="str">
            <v>古镇移网销售公司</v>
          </cell>
          <cell r="C1108">
            <v>41127</v>
          </cell>
          <cell r="D1108">
            <v>41127</v>
          </cell>
          <cell r="E1108">
            <v>42735</v>
          </cell>
          <cell r="F1108">
            <v>42736</v>
          </cell>
          <cell r="G1108">
            <v>42977</v>
          </cell>
          <cell r="H1108">
            <v>43100</v>
          </cell>
          <cell r="I1108">
            <v>5.8</v>
          </cell>
          <cell r="J1108">
            <v>5.83</v>
          </cell>
          <cell r="K1108" t="str">
            <v>是</v>
          </cell>
          <cell r="L1108">
            <v>5</v>
          </cell>
          <cell r="M1108">
            <v>5</v>
          </cell>
          <cell r="S1108">
            <v>5</v>
          </cell>
          <cell r="T1108">
            <v>0</v>
          </cell>
          <cell r="U1108">
            <v>5</v>
          </cell>
          <cell r="V1108">
            <v>5</v>
          </cell>
          <cell r="W1108">
            <v>5</v>
          </cell>
          <cell r="X1108">
            <v>0</v>
          </cell>
          <cell r="Y1108">
            <v>0</v>
          </cell>
          <cell r="Z1108">
            <v>0</v>
          </cell>
          <cell r="AA1108" t="str">
            <v>-</v>
          </cell>
          <cell r="AB1108" t="str">
            <v>-</v>
          </cell>
          <cell r="AC1108" t="str">
            <v>-</v>
          </cell>
          <cell r="AD1108" t="str">
            <v>-</v>
          </cell>
          <cell r="AE1108" t="str">
            <v>-</v>
          </cell>
          <cell r="AF1108" t="str">
            <v>-</v>
          </cell>
          <cell r="AG1108">
            <v>0</v>
          </cell>
          <cell r="AH1108">
            <v>0</v>
          </cell>
          <cell r="AJ1108">
            <v>0</v>
          </cell>
          <cell r="AK1108">
            <v>0</v>
          </cell>
          <cell r="AL1108">
            <v>10</v>
          </cell>
          <cell r="AM1108">
            <v>5</v>
          </cell>
          <cell r="AN1108">
            <v>0</v>
          </cell>
        </row>
        <row r="1109">
          <cell r="A1109" t="str">
            <v>赖潜</v>
          </cell>
          <cell r="B1109" t="str">
            <v>三乡移网销售公司</v>
          </cell>
          <cell r="C1109">
            <v>41654</v>
          </cell>
          <cell r="D1109">
            <v>41654</v>
          </cell>
          <cell r="E1109">
            <v>42735</v>
          </cell>
          <cell r="F1109">
            <v>42736</v>
          </cell>
          <cell r="G1109">
            <v>42977</v>
          </cell>
          <cell r="H1109">
            <v>43100</v>
          </cell>
          <cell r="I1109">
            <v>4.4000000000000004</v>
          </cell>
          <cell r="J1109">
            <v>4.3899999999999997</v>
          </cell>
          <cell r="K1109" t="str">
            <v>是</v>
          </cell>
          <cell r="L1109">
            <v>3</v>
          </cell>
          <cell r="M1109">
            <v>5</v>
          </cell>
          <cell r="S1109">
            <v>5</v>
          </cell>
          <cell r="T1109">
            <v>0</v>
          </cell>
          <cell r="U1109">
            <v>5</v>
          </cell>
          <cell r="V1109">
            <v>5</v>
          </cell>
          <cell r="W1109">
            <v>5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J1109">
            <v>0</v>
          </cell>
          <cell r="AK1109">
            <v>0</v>
          </cell>
          <cell r="AL1109">
            <v>10</v>
          </cell>
          <cell r="AM1109">
            <v>5</v>
          </cell>
          <cell r="AN1109">
            <v>0</v>
          </cell>
        </row>
        <row r="1110">
          <cell r="A1110" t="str">
            <v>刘升</v>
          </cell>
          <cell r="B1110" t="str">
            <v>东升移网销售公司</v>
          </cell>
          <cell r="C1110">
            <v>41456</v>
          </cell>
          <cell r="D1110">
            <v>42136</v>
          </cell>
          <cell r="E1110">
            <v>42735</v>
          </cell>
          <cell r="F1110">
            <v>42736</v>
          </cell>
          <cell r="G1110">
            <v>42977</v>
          </cell>
          <cell r="H1110">
            <v>43100</v>
          </cell>
          <cell r="I1110">
            <v>4.9000000000000004</v>
          </cell>
          <cell r="J1110">
            <v>3.07</v>
          </cell>
          <cell r="K1110" t="str">
            <v>是</v>
          </cell>
          <cell r="L1110">
            <v>4</v>
          </cell>
          <cell r="M1110">
            <v>5</v>
          </cell>
          <cell r="S1110">
            <v>5</v>
          </cell>
          <cell r="T1110">
            <v>0</v>
          </cell>
          <cell r="U1110">
            <v>3.2</v>
          </cell>
          <cell r="V1110">
            <v>-1.7999999999999998</v>
          </cell>
          <cell r="W1110">
            <v>0</v>
          </cell>
          <cell r="X1110">
            <v>5</v>
          </cell>
          <cell r="Y1110">
            <v>0</v>
          </cell>
          <cell r="Z1110">
            <v>0</v>
          </cell>
          <cell r="AA1110" t="str">
            <v>-</v>
          </cell>
          <cell r="AB1110" t="str">
            <v>-</v>
          </cell>
          <cell r="AC1110" t="str">
            <v>-</v>
          </cell>
          <cell r="AD1110" t="str">
            <v>-</v>
          </cell>
          <cell r="AE1110" t="str">
            <v>-</v>
          </cell>
          <cell r="AF1110" t="str">
            <v>-</v>
          </cell>
          <cell r="AG1110">
            <v>0</v>
          </cell>
          <cell r="AH1110">
            <v>0</v>
          </cell>
          <cell r="AJ1110">
            <v>5</v>
          </cell>
          <cell r="AK1110">
            <v>0</v>
          </cell>
          <cell r="AL1110">
            <v>3.2</v>
          </cell>
          <cell r="AM1110">
            <v>3.2</v>
          </cell>
          <cell r="AN1110">
            <v>0</v>
          </cell>
        </row>
        <row r="1111">
          <cell r="A1111" t="str">
            <v>郑举亮</v>
          </cell>
          <cell r="B1111" t="str">
            <v>沙溪移网销售公司</v>
          </cell>
          <cell r="C1111">
            <v>41061</v>
          </cell>
          <cell r="D1111">
            <v>41803</v>
          </cell>
          <cell r="E1111">
            <v>42735</v>
          </cell>
          <cell r="F1111">
            <v>42736</v>
          </cell>
          <cell r="G1111">
            <v>42977</v>
          </cell>
          <cell r="H1111">
            <v>43100</v>
          </cell>
          <cell r="I1111">
            <v>6</v>
          </cell>
          <cell r="J1111">
            <v>3.98</v>
          </cell>
          <cell r="K1111" t="str">
            <v>是</v>
          </cell>
          <cell r="L1111">
            <v>5</v>
          </cell>
          <cell r="M1111">
            <v>5</v>
          </cell>
          <cell r="S1111">
            <v>5</v>
          </cell>
          <cell r="T1111">
            <v>0</v>
          </cell>
          <cell r="U1111">
            <v>5</v>
          </cell>
          <cell r="V1111">
            <v>-2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2</v>
          </cell>
          <cell r="AE1111">
            <v>3</v>
          </cell>
          <cell r="AF1111">
            <v>0</v>
          </cell>
          <cell r="AG1111">
            <v>2</v>
          </cell>
          <cell r="AH1111">
            <v>0</v>
          </cell>
          <cell r="AJ1111">
            <v>7</v>
          </cell>
          <cell r="AK1111">
            <v>0</v>
          </cell>
          <cell r="AL1111">
            <v>3</v>
          </cell>
          <cell r="AM1111">
            <v>3</v>
          </cell>
          <cell r="AN1111">
            <v>0</v>
          </cell>
        </row>
        <row r="1112">
          <cell r="A1112" t="str">
            <v>何慧仪</v>
          </cell>
          <cell r="B1112" t="str">
            <v>商企营销中心</v>
          </cell>
          <cell r="C1112">
            <v>35612</v>
          </cell>
          <cell r="D1112">
            <v>37377</v>
          </cell>
          <cell r="E1112">
            <v>42735</v>
          </cell>
          <cell r="F1112">
            <v>42736</v>
          </cell>
          <cell r="G1112">
            <v>42977</v>
          </cell>
          <cell r="H1112">
            <v>43100</v>
          </cell>
          <cell r="I1112">
            <v>20.9</v>
          </cell>
          <cell r="J1112">
            <v>16.11</v>
          </cell>
          <cell r="K1112" t="str">
            <v>是</v>
          </cell>
          <cell r="L1112">
            <v>20</v>
          </cell>
          <cell r="M1112">
            <v>15</v>
          </cell>
          <cell r="N1112">
            <v>181</v>
          </cell>
          <cell r="O1112">
            <v>4.96</v>
          </cell>
          <cell r="P1112">
            <v>42917</v>
          </cell>
          <cell r="Q1112">
            <v>183</v>
          </cell>
          <cell r="R1112">
            <v>7.52</v>
          </cell>
          <cell r="S1112">
            <v>12.48</v>
          </cell>
          <cell r="T1112">
            <v>0</v>
          </cell>
          <cell r="U1112">
            <v>10</v>
          </cell>
          <cell r="V1112">
            <v>0</v>
          </cell>
          <cell r="W1112">
            <v>0</v>
          </cell>
          <cell r="X1112">
            <v>4</v>
          </cell>
          <cell r="Y1112">
            <v>0</v>
          </cell>
          <cell r="Z1112">
            <v>6</v>
          </cell>
          <cell r="AA1112" t="str">
            <v>-</v>
          </cell>
          <cell r="AB1112" t="str">
            <v>-</v>
          </cell>
          <cell r="AC1112" t="str">
            <v>-</v>
          </cell>
          <cell r="AD1112" t="str">
            <v>-</v>
          </cell>
          <cell r="AE1112" t="str">
            <v>-</v>
          </cell>
          <cell r="AF1112" t="str">
            <v>-</v>
          </cell>
          <cell r="AG1112">
            <v>0</v>
          </cell>
          <cell r="AH1112">
            <v>0</v>
          </cell>
          <cell r="AJ1112">
            <v>10</v>
          </cell>
          <cell r="AK1112">
            <v>0</v>
          </cell>
          <cell r="AL1112">
            <v>12.48</v>
          </cell>
          <cell r="AM1112">
            <v>12.5</v>
          </cell>
          <cell r="AN1112">
            <v>0</v>
          </cell>
        </row>
        <row r="1113">
          <cell r="A1113" t="str">
            <v>余建洲</v>
          </cell>
          <cell r="B1113" t="str">
            <v>坦洲神湾移网销售公司</v>
          </cell>
          <cell r="C1113">
            <v>40513</v>
          </cell>
          <cell r="D1113">
            <v>41036</v>
          </cell>
          <cell r="E1113">
            <v>42735</v>
          </cell>
          <cell r="F1113">
            <v>42736</v>
          </cell>
          <cell r="G1113">
            <v>42977</v>
          </cell>
          <cell r="H1113">
            <v>43100</v>
          </cell>
          <cell r="I1113">
            <v>7.5</v>
          </cell>
          <cell r="J1113">
            <v>6.08</v>
          </cell>
          <cell r="K1113" t="str">
            <v>是</v>
          </cell>
          <cell r="L1113">
            <v>7</v>
          </cell>
          <cell r="M1113">
            <v>5</v>
          </cell>
          <cell r="S1113">
            <v>5</v>
          </cell>
          <cell r="T1113">
            <v>0</v>
          </cell>
          <cell r="U1113">
            <v>2</v>
          </cell>
          <cell r="V1113">
            <v>-3</v>
          </cell>
          <cell r="W1113">
            <v>0</v>
          </cell>
          <cell r="X1113">
            <v>5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J1113">
            <v>5</v>
          </cell>
          <cell r="AK1113">
            <v>0</v>
          </cell>
          <cell r="AL1113">
            <v>2</v>
          </cell>
          <cell r="AM1113">
            <v>2</v>
          </cell>
          <cell r="AN1113">
            <v>0</v>
          </cell>
        </row>
        <row r="1114">
          <cell r="A1114" t="str">
            <v>李华挺</v>
          </cell>
          <cell r="B1114" t="str">
            <v>网络建设部</v>
          </cell>
          <cell r="C1114">
            <v>40360</v>
          </cell>
          <cell r="D1114">
            <v>41071</v>
          </cell>
          <cell r="E1114">
            <v>42735</v>
          </cell>
          <cell r="F1114">
            <v>42736</v>
          </cell>
          <cell r="G1114">
            <v>42977</v>
          </cell>
          <cell r="H1114">
            <v>43100</v>
          </cell>
          <cell r="I1114">
            <v>7.9</v>
          </cell>
          <cell r="J1114">
            <v>5.99</v>
          </cell>
          <cell r="K1114" t="str">
            <v>是</v>
          </cell>
          <cell r="L1114">
            <v>7</v>
          </cell>
          <cell r="M1114">
            <v>5</v>
          </cell>
          <cell r="S1114">
            <v>5</v>
          </cell>
          <cell r="T1114">
            <v>0</v>
          </cell>
          <cell r="U1114">
            <v>3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3</v>
          </cell>
          <cell r="AH1114">
            <v>0</v>
          </cell>
          <cell r="AJ1114">
            <v>3</v>
          </cell>
          <cell r="AK1114">
            <v>0</v>
          </cell>
          <cell r="AL1114">
            <v>8</v>
          </cell>
          <cell r="AM1114">
            <v>8</v>
          </cell>
          <cell r="AN1114">
            <v>3</v>
          </cell>
        </row>
        <row r="1115">
          <cell r="A1115" t="str">
            <v>梁文发</v>
          </cell>
          <cell r="B1115" t="str">
            <v>网络运行维护部</v>
          </cell>
          <cell r="C1115">
            <v>38516</v>
          </cell>
          <cell r="D1115">
            <v>38516</v>
          </cell>
          <cell r="E1115">
            <v>42735</v>
          </cell>
          <cell r="F1115">
            <v>42736</v>
          </cell>
          <cell r="G1115">
            <v>42977</v>
          </cell>
          <cell r="H1115">
            <v>43100</v>
          </cell>
          <cell r="I1115">
            <v>13</v>
          </cell>
          <cell r="J1115">
            <v>12.99</v>
          </cell>
          <cell r="K1115" t="str">
            <v>是</v>
          </cell>
          <cell r="L1115">
            <v>12</v>
          </cell>
          <cell r="M1115">
            <v>10</v>
          </cell>
          <cell r="S1115">
            <v>10</v>
          </cell>
          <cell r="T1115">
            <v>1</v>
          </cell>
          <cell r="U1115">
            <v>9</v>
          </cell>
          <cell r="V1115">
            <v>5</v>
          </cell>
          <cell r="W1115">
            <v>5</v>
          </cell>
          <cell r="X1115">
            <v>0</v>
          </cell>
          <cell r="Y1115">
            <v>2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2</v>
          </cell>
          <cell r="AF1115">
            <v>0</v>
          </cell>
          <cell r="AG1115">
            <v>0</v>
          </cell>
          <cell r="AH1115">
            <v>0</v>
          </cell>
          <cell r="AJ1115">
            <v>4</v>
          </cell>
          <cell r="AK1115">
            <v>0</v>
          </cell>
          <cell r="AL1115">
            <v>15</v>
          </cell>
          <cell r="AM1115">
            <v>10</v>
          </cell>
          <cell r="AN1115">
            <v>0</v>
          </cell>
        </row>
        <row r="1116">
          <cell r="A1116" t="str">
            <v>邵正雄</v>
          </cell>
          <cell r="B1116" t="str">
            <v>网络运行维护部</v>
          </cell>
          <cell r="C1116">
            <v>38200</v>
          </cell>
          <cell r="D1116">
            <v>38231</v>
          </cell>
          <cell r="E1116">
            <v>42735</v>
          </cell>
          <cell r="F1116">
            <v>42736</v>
          </cell>
          <cell r="G1116">
            <v>42977</v>
          </cell>
          <cell r="H1116">
            <v>43100</v>
          </cell>
          <cell r="I1116">
            <v>13.9</v>
          </cell>
          <cell r="J1116">
            <v>13.77</v>
          </cell>
          <cell r="K1116" t="str">
            <v>是</v>
          </cell>
          <cell r="L1116">
            <v>13</v>
          </cell>
          <cell r="M1116">
            <v>10</v>
          </cell>
          <cell r="S1116">
            <v>10</v>
          </cell>
          <cell r="T1116">
            <v>0</v>
          </cell>
          <cell r="U1116">
            <v>8</v>
          </cell>
          <cell r="V1116">
            <v>8</v>
          </cell>
          <cell r="W1116">
            <v>8</v>
          </cell>
          <cell r="X1116">
            <v>0</v>
          </cell>
          <cell r="Y1116">
            <v>0</v>
          </cell>
          <cell r="Z1116" t="str">
            <v>-</v>
          </cell>
          <cell r="AA1116" t="str">
            <v>-</v>
          </cell>
          <cell r="AB1116" t="str">
            <v>-</v>
          </cell>
          <cell r="AC1116" t="str">
            <v>-</v>
          </cell>
          <cell r="AD1116" t="str">
            <v>-</v>
          </cell>
          <cell r="AE1116" t="str">
            <v>-</v>
          </cell>
          <cell r="AF1116" t="str">
            <v>-</v>
          </cell>
          <cell r="AG1116">
            <v>0</v>
          </cell>
          <cell r="AH1116">
            <v>0</v>
          </cell>
          <cell r="AJ1116">
            <v>0</v>
          </cell>
          <cell r="AK1116">
            <v>0</v>
          </cell>
          <cell r="AL1116">
            <v>18</v>
          </cell>
          <cell r="AM1116">
            <v>10</v>
          </cell>
          <cell r="AN1116">
            <v>0</v>
          </cell>
        </row>
        <row r="1117">
          <cell r="A1117" t="str">
            <v>李志锋</v>
          </cell>
          <cell r="B1117" t="str">
            <v>网络运行维护部</v>
          </cell>
          <cell r="C1117">
            <v>39326</v>
          </cell>
          <cell r="D1117">
            <v>40118</v>
          </cell>
          <cell r="E1117">
            <v>42735</v>
          </cell>
          <cell r="F1117">
            <v>42736</v>
          </cell>
          <cell r="G1117">
            <v>42977</v>
          </cell>
          <cell r="H1117">
            <v>43100</v>
          </cell>
          <cell r="I1117">
            <v>10.8</v>
          </cell>
          <cell r="J1117">
            <v>8.6</v>
          </cell>
          <cell r="K1117" t="str">
            <v>是</v>
          </cell>
          <cell r="L1117">
            <v>10</v>
          </cell>
          <cell r="M1117">
            <v>10</v>
          </cell>
          <cell r="N1117">
            <v>243</v>
          </cell>
          <cell r="O1117">
            <v>3.33</v>
          </cell>
          <cell r="P1117">
            <v>42979</v>
          </cell>
          <cell r="Q1117">
            <v>121</v>
          </cell>
          <cell r="R1117">
            <v>3.32</v>
          </cell>
          <cell r="S1117">
            <v>6.65</v>
          </cell>
          <cell r="T1117">
            <v>0</v>
          </cell>
          <cell r="U1117">
            <v>5</v>
          </cell>
          <cell r="V1117">
            <v>5</v>
          </cell>
          <cell r="W1117">
            <v>5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J1117">
            <v>0</v>
          </cell>
          <cell r="AK1117">
            <v>0</v>
          </cell>
          <cell r="AL1117">
            <v>11.65</v>
          </cell>
          <cell r="AM1117">
            <v>6.7</v>
          </cell>
          <cell r="AN1117">
            <v>0</v>
          </cell>
        </row>
        <row r="1118">
          <cell r="A1118" t="str">
            <v>苏磊</v>
          </cell>
          <cell r="B1118" t="str">
            <v>网络运行维护部</v>
          </cell>
          <cell r="C1118">
            <v>40087</v>
          </cell>
          <cell r="D1118">
            <v>40087</v>
          </cell>
          <cell r="E1118">
            <v>42735</v>
          </cell>
          <cell r="F1118">
            <v>42736</v>
          </cell>
          <cell r="G1118">
            <v>42977</v>
          </cell>
          <cell r="H1118">
            <v>43100</v>
          </cell>
          <cell r="I1118">
            <v>8.6999999999999993</v>
          </cell>
          <cell r="J1118">
            <v>8.68</v>
          </cell>
          <cell r="K1118" t="str">
            <v>是</v>
          </cell>
          <cell r="L1118">
            <v>8</v>
          </cell>
          <cell r="M1118">
            <v>5</v>
          </cell>
          <cell r="S1118">
            <v>5</v>
          </cell>
          <cell r="T1118">
            <v>0</v>
          </cell>
          <cell r="U1118">
            <v>5</v>
          </cell>
          <cell r="V1118">
            <v>-5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10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J1118">
            <v>10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</row>
        <row r="1119">
          <cell r="A1119" t="str">
            <v>叶家贤</v>
          </cell>
          <cell r="B1119" t="str">
            <v>网络运行维护部</v>
          </cell>
          <cell r="C1119">
            <v>38534</v>
          </cell>
          <cell r="D1119">
            <v>38534</v>
          </cell>
          <cell r="E1119">
            <v>42735</v>
          </cell>
          <cell r="F1119">
            <v>42736</v>
          </cell>
          <cell r="G1119">
            <v>42977</v>
          </cell>
          <cell r="H1119">
            <v>43100</v>
          </cell>
          <cell r="I1119">
            <v>12.9</v>
          </cell>
          <cell r="J1119">
            <v>12.94</v>
          </cell>
          <cell r="K1119" t="str">
            <v>是</v>
          </cell>
          <cell r="L1119">
            <v>12</v>
          </cell>
          <cell r="M1119">
            <v>10</v>
          </cell>
          <cell r="S1119">
            <v>10</v>
          </cell>
          <cell r="T1119">
            <v>0</v>
          </cell>
          <cell r="U1119">
            <v>10</v>
          </cell>
          <cell r="V1119">
            <v>10</v>
          </cell>
          <cell r="W1119">
            <v>10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J1119">
            <v>0</v>
          </cell>
          <cell r="AK1119">
            <v>0</v>
          </cell>
          <cell r="AL1119">
            <v>20</v>
          </cell>
          <cell r="AM1119">
            <v>10</v>
          </cell>
          <cell r="AN1119">
            <v>0</v>
          </cell>
        </row>
        <row r="1120">
          <cell r="A1120" t="str">
            <v>庄振荣</v>
          </cell>
          <cell r="B1120" t="str">
            <v>网络运行维护部</v>
          </cell>
          <cell r="C1120">
            <v>39759</v>
          </cell>
          <cell r="D1120">
            <v>39759</v>
          </cell>
          <cell r="E1120">
            <v>42735</v>
          </cell>
          <cell r="F1120">
            <v>42736</v>
          </cell>
          <cell r="G1120">
            <v>42977</v>
          </cell>
          <cell r="H1120">
            <v>43100</v>
          </cell>
          <cell r="I1120">
            <v>9.6</v>
          </cell>
          <cell r="J1120">
            <v>9.58</v>
          </cell>
          <cell r="K1120" t="str">
            <v>是</v>
          </cell>
          <cell r="L1120">
            <v>9</v>
          </cell>
          <cell r="M1120">
            <v>5</v>
          </cell>
          <cell r="S1120">
            <v>5</v>
          </cell>
          <cell r="T1120">
            <v>0</v>
          </cell>
          <cell r="U1120">
            <v>0</v>
          </cell>
          <cell r="V1120">
            <v>-4</v>
          </cell>
          <cell r="W1120">
            <v>0</v>
          </cell>
          <cell r="X1120">
            <v>2</v>
          </cell>
          <cell r="Y1120">
            <v>1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1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J1120">
            <v>4</v>
          </cell>
          <cell r="AK1120">
            <v>0</v>
          </cell>
          <cell r="AL1120">
            <v>1</v>
          </cell>
          <cell r="AM1120">
            <v>1</v>
          </cell>
          <cell r="AN1120">
            <v>0</v>
          </cell>
        </row>
        <row r="1121">
          <cell r="A1121" t="str">
            <v>李灿恒</v>
          </cell>
          <cell r="B1121" t="str">
            <v>网络运行维护部</v>
          </cell>
          <cell r="C1121">
            <v>41808</v>
          </cell>
          <cell r="D1121">
            <v>41808</v>
          </cell>
          <cell r="E1121">
            <v>42735</v>
          </cell>
          <cell r="F1121">
            <v>42736</v>
          </cell>
          <cell r="G1121">
            <v>42977</v>
          </cell>
          <cell r="H1121">
            <v>43100</v>
          </cell>
          <cell r="I1121">
            <v>4</v>
          </cell>
          <cell r="J1121">
            <v>3.97</v>
          </cell>
          <cell r="K1121" t="str">
            <v>是</v>
          </cell>
          <cell r="L1121">
            <v>3</v>
          </cell>
          <cell r="M1121">
            <v>5</v>
          </cell>
          <cell r="S1121">
            <v>5</v>
          </cell>
          <cell r="T1121">
            <v>0</v>
          </cell>
          <cell r="U1121">
            <v>5</v>
          </cell>
          <cell r="V1121">
            <v>5</v>
          </cell>
          <cell r="W1121">
            <v>5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J1121">
            <v>0</v>
          </cell>
          <cell r="AK1121">
            <v>0</v>
          </cell>
          <cell r="AL1121">
            <v>10</v>
          </cell>
          <cell r="AM1121">
            <v>5</v>
          </cell>
          <cell r="AN1121">
            <v>0</v>
          </cell>
        </row>
        <row r="1122">
          <cell r="A1122" t="str">
            <v>陈德昌</v>
          </cell>
          <cell r="B1122" t="str">
            <v>网络运行维护部</v>
          </cell>
          <cell r="C1122">
            <v>41699</v>
          </cell>
          <cell r="D1122">
            <v>41939</v>
          </cell>
          <cell r="E1122">
            <v>42735</v>
          </cell>
          <cell r="F1122">
            <v>42736</v>
          </cell>
          <cell r="G1122">
            <v>42977</v>
          </cell>
          <cell r="H1122">
            <v>43100</v>
          </cell>
          <cell r="I1122">
            <v>4.3</v>
          </cell>
          <cell r="J1122">
            <v>3.61</v>
          </cell>
          <cell r="K1122" t="str">
            <v>是</v>
          </cell>
          <cell r="L1122">
            <v>3</v>
          </cell>
          <cell r="M1122">
            <v>5</v>
          </cell>
          <cell r="S1122">
            <v>5</v>
          </cell>
          <cell r="T1122">
            <v>0</v>
          </cell>
          <cell r="U1122">
            <v>5</v>
          </cell>
          <cell r="V1122">
            <v>5</v>
          </cell>
          <cell r="W1122">
            <v>5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J1122">
            <v>0</v>
          </cell>
          <cell r="AK1122">
            <v>0</v>
          </cell>
          <cell r="AL1122">
            <v>10</v>
          </cell>
          <cell r="AM1122">
            <v>5</v>
          </cell>
          <cell r="AN1122">
            <v>0</v>
          </cell>
        </row>
        <row r="1123">
          <cell r="A1123" t="str">
            <v>罗瑞康</v>
          </cell>
          <cell r="B1123" t="str">
            <v>网络运行维护部</v>
          </cell>
          <cell r="C1123">
            <v>41821</v>
          </cell>
          <cell r="D1123">
            <v>42320</v>
          </cell>
          <cell r="E1123">
            <v>42735</v>
          </cell>
          <cell r="F1123">
            <v>42736</v>
          </cell>
          <cell r="G1123">
            <v>42977</v>
          </cell>
          <cell r="H1123">
            <v>43100</v>
          </cell>
          <cell r="I1123">
            <v>3.9</v>
          </cell>
          <cell r="J1123">
            <v>2.56</v>
          </cell>
          <cell r="K1123" t="str">
            <v>是</v>
          </cell>
          <cell r="L1123">
            <v>3</v>
          </cell>
          <cell r="M1123">
            <v>5</v>
          </cell>
          <cell r="S1123">
            <v>5</v>
          </cell>
          <cell r="T1123">
            <v>0</v>
          </cell>
          <cell r="U1123">
            <v>0.7</v>
          </cell>
          <cell r="V1123">
            <v>0.7</v>
          </cell>
          <cell r="W1123">
            <v>0.7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J1123">
            <v>0</v>
          </cell>
          <cell r="AK1123">
            <v>0</v>
          </cell>
          <cell r="AL1123">
            <v>5.7</v>
          </cell>
          <cell r="AM1123">
            <v>5</v>
          </cell>
          <cell r="AN1123">
            <v>0</v>
          </cell>
        </row>
        <row r="1124">
          <cell r="A1124" t="str">
            <v>何志峰</v>
          </cell>
          <cell r="B1124" t="str">
            <v>网络运行维护部</v>
          </cell>
          <cell r="C1124">
            <v>42359</v>
          </cell>
          <cell r="D1124">
            <v>42359</v>
          </cell>
          <cell r="E1124">
            <v>42735</v>
          </cell>
          <cell r="F1124">
            <v>42736</v>
          </cell>
          <cell r="G1124">
            <v>42977</v>
          </cell>
          <cell r="H1124">
            <v>43100</v>
          </cell>
          <cell r="I1124">
            <v>2.5</v>
          </cell>
          <cell r="J1124">
            <v>2.46</v>
          </cell>
          <cell r="K1124" t="str">
            <v>是</v>
          </cell>
          <cell r="L1124">
            <v>2</v>
          </cell>
          <cell r="M1124">
            <v>5</v>
          </cell>
          <cell r="S1124">
            <v>5</v>
          </cell>
          <cell r="T1124">
            <v>0</v>
          </cell>
          <cell r="U1124">
            <v>0.1</v>
          </cell>
          <cell r="V1124">
            <v>0.1</v>
          </cell>
          <cell r="W1124">
            <v>0.1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 t="str">
            <v>-</v>
          </cell>
          <cell r="AD1124" t="str">
            <v>-</v>
          </cell>
          <cell r="AE1124" t="str">
            <v>-</v>
          </cell>
          <cell r="AF1124" t="str">
            <v>-</v>
          </cell>
          <cell r="AG1124">
            <v>0</v>
          </cell>
          <cell r="AH1124">
            <v>0</v>
          </cell>
          <cell r="AJ1124">
            <v>0</v>
          </cell>
          <cell r="AK1124">
            <v>0</v>
          </cell>
          <cell r="AL1124">
            <v>5.0999999999999996</v>
          </cell>
          <cell r="AM1124">
            <v>5</v>
          </cell>
          <cell r="AN1124">
            <v>0</v>
          </cell>
        </row>
        <row r="1125">
          <cell r="A1125" t="str">
            <v>陈燕娥</v>
          </cell>
          <cell r="B1125" t="str">
            <v>西区港口移网销售公司</v>
          </cell>
          <cell r="C1125">
            <v>41089</v>
          </cell>
          <cell r="D1125">
            <v>41089</v>
          </cell>
          <cell r="E1125">
            <v>42735</v>
          </cell>
          <cell r="F1125">
            <v>42736</v>
          </cell>
          <cell r="G1125">
            <v>42977</v>
          </cell>
          <cell r="H1125">
            <v>43100</v>
          </cell>
          <cell r="I1125">
            <v>5.9</v>
          </cell>
          <cell r="J1125">
            <v>5.94</v>
          </cell>
          <cell r="K1125" t="str">
            <v>是</v>
          </cell>
          <cell r="L1125">
            <v>5</v>
          </cell>
          <cell r="M1125">
            <v>5</v>
          </cell>
          <cell r="S1125">
            <v>5</v>
          </cell>
          <cell r="T1125">
            <v>0</v>
          </cell>
          <cell r="U1125">
            <v>5</v>
          </cell>
          <cell r="V1125">
            <v>3</v>
          </cell>
          <cell r="W1125">
            <v>3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2</v>
          </cell>
          <cell r="AF1125">
            <v>0</v>
          </cell>
          <cell r="AG1125">
            <v>0</v>
          </cell>
          <cell r="AH1125">
            <v>0</v>
          </cell>
          <cell r="AJ1125">
            <v>2</v>
          </cell>
          <cell r="AK1125">
            <v>0</v>
          </cell>
          <cell r="AL1125">
            <v>8</v>
          </cell>
          <cell r="AM1125">
            <v>5</v>
          </cell>
          <cell r="AN1125">
            <v>0</v>
          </cell>
        </row>
        <row r="1126">
          <cell r="A1126" t="str">
            <v>陈伊达</v>
          </cell>
          <cell r="B1126" t="str">
            <v>西区港口移网销售公司</v>
          </cell>
          <cell r="C1126">
            <v>40664</v>
          </cell>
          <cell r="D1126">
            <v>40843</v>
          </cell>
          <cell r="E1126">
            <v>42735</v>
          </cell>
          <cell r="F1126">
            <v>42736</v>
          </cell>
          <cell r="G1126">
            <v>42977</v>
          </cell>
          <cell r="H1126">
            <v>43100</v>
          </cell>
          <cell r="I1126">
            <v>7.1</v>
          </cell>
          <cell r="J1126">
            <v>6.61</v>
          </cell>
          <cell r="K1126" t="str">
            <v>是</v>
          </cell>
          <cell r="L1126">
            <v>6</v>
          </cell>
          <cell r="M1126">
            <v>5</v>
          </cell>
          <cell r="S1126">
            <v>5</v>
          </cell>
          <cell r="T1126">
            <v>0</v>
          </cell>
          <cell r="U1126">
            <v>5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2</v>
          </cell>
          <cell r="AG1126">
            <v>3</v>
          </cell>
          <cell r="AH1126">
            <v>0</v>
          </cell>
          <cell r="AJ1126">
            <v>5</v>
          </cell>
          <cell r="AK1126">
            <v>0</v>
          </cell>
          <cell r="AL1126">
            <v>5</v>
          </cell>
          <cell r="AM1126">
            <v>5</v>
          </cell>
          <cell r="AN1126">
            <v>0</v>
          </cell>
        </row>
        <row r="1127">
          <cell r="A1127" t="str">
            <v>梁坚香</v>
          </cell>
          <cell r="B1127" t="str">
            <v>系统集成中心</v>
          </cell>
          <cell r="C1127">
            <v>42186</v>
          </cell>
          <cell r="D1127">
            <v>42186</v>
          </cell>
          <cell r="E1127">
            <v>42735</v>
          </cell>
          <cell r="F1127">
            <v>42736</v>
          </cell>
          <cell r="G1127">
            <v>42977</v>
          </cell>
          <cell r="H1127">
            <v>43100</v>
          </cell>
          <cell r="I1127">
            <v>2.9</v>
          </cell>
          <cell r="J1127">
            <v>2.93</v>
          </cell>
          <cell r="K1127" t="str">
            <v>是</v>
          </cell>
          <cell r="L1127">
            <v>2</v>
          </cell>
          <cell r="M1127">
            <v>5</v>
          </cell>
          <cell r="S1127">
            <v>5</v>
          </cell>
          <cell r="T1127">
            <v>0</v>
          </cell>
          <cell r="U1127">
            <v>0.5</v>
          </cell>
          <cell r="V1127">
            <v>-3.5</v>
          </cell>
          <cell r="W1127">
            <v>0</v>
          </cell>
          <cell r="X1127">
            <v>0</v>
          </cell>
          <cell r="Y1127">
            <v>2</v>
          </cell>
          <cell r="Z1127">
            <v>2</v>
          </cell>
          <cell r="AA1127" t="str">
            <v>-</v>
          </cell>
          <cell r="AB1127" t="str">
            <v>-</v>
          </cell>
          <cell r="AC1127" t="str">
            <v>-</v>
          </cell>
          <cell r="AD1127" t="str">
            <v>-</v>
          </cell>
          <cell r="AE1127" t="str">
            <v>-</v>
          </cell>
          <cell r="AF1127" t="str">
            <v>-</v>
          </cell>
          <cell r="AG1127">
            <v>0</v>
          </cell>
          <cell r="AH1127">
            <v>0</v>
          </cell>
          <cell r="AJ1127">
            <v>4</v>
          </cell>
          <cell r="AK1127">
            <v>0</v>
          </cell>
          <cell r="AL1127">
            <v>1.5</v>
          </cell>
          <cell r="AM1127">
            <v>1.5</v>
          </cell>
          <cell r="AN1127">
            <v>0</v>
          </cell>
        </row>
        <row r="1128">
          <cell r="A1128" t="str">
            <v>郭旭峰</v>
          </cell>
          <cell r="B1128" t="str">
            <v>系统集成中心</v>
          </cell>
          <cell r="C1128">
            <v>40360</v>
          </cell>
          <cell r="D1128">
            <v>41487</v>
          </cell>
          <cell r="E1128">
            <v>42735</v>
          </cell>
          <cell r="F1128">
            <v>42736</v>
          </cell>
          <cell r="G1128">
            <v>42977</v>
          </cell>
          <cell r="H1128">
            <v>43100</v>
          </cell>
          <cell r="I1128">
            <v>7.9</v>
          </cell>
          <cell r="J1128">
            <v>4.8499999999999996</v>
          </cell>
          <cell r="K1128" t="str">
            <v>是</v>
          </cell>
          <cell r="L1128">
            <v>7</v>
          </cell>
          <cell r="M1128">
            <v>5</v>
          </cell>
          <cell r="S1128">
            <v>5</v>
          </cell>
          <cell r="T1128">
            <v>0</v>
          </cell>
          <cell r="U1128">
            <v>5</v>
          </cell>
          <cell r="V1128">
            <v>5</v>
          </cell>
          <cell r="W1128">
            <v>5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J1128">
            <v>0</v>
          </cell>
          <cell r="AK1128">
            <v>0</v>
          </cell>
          <cell r="AL1128">
            <v>10</v>
          </cell>
          <cell r="AM1128">
            <v>5</v>
          </cell>
          <cell r="AN1128">
            <v>0</v>
          </cell>
        </row>
        <row r="1129">
          <cell r="A1129" t="str">
            <v>卢云杰</v>
          </cell>
          <cell r="B1129" t="str">
            <v>小榄分公司</v>
          </cell>
          <cell r="C1129" t="str">
            <v>2011-8-1</v>
          </cell>
          <cell r="D1129">
            <v>41191</v>
          </cell>
          <cell r="E1129">
            <v>42735</v>
          </cell>
          <cell r="F1129">
            <v>42736</v>
          </cell>
          <cell r="G1129">
            <v>42977</v>
          </cell>
          <cell r="H1129">
            <v>43100</v>
          </cell>
          <cell r="I1129">
            <v>6.8</v>
          </cell>
          <cell r="J1129">
            <v>5.66</v>
          </cell>
          <cell r="K1129" t="str">
            <v>是</v>
          </cell>
          <cell r="L1129">
            <v>6</v>
          </cell>
          <cell r="M1129">
            <v>5</v>
          </cell>
          <cell r="S1129">
            <v>5</v>
          </cell>
          <cell r="T1129">
            <v>0</v>
          </cell>
          <cell r="U1129">
            <v>4</v>
          </cell>
          <cell r="V1129">
            <v>3</v>
          </cell>
          <cell r="W1129">
            <v>3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1</v>
          </cell>
          <cell r="AH1129">
            <v>0</v>
          </cell>
          <cell r="AJ1129">
            <v>1</v>
          </cell>
          <cell r="AK1129">
            <v>0</v>
          </cell>
          <cell r="AL1129">
            <v>8</v>
          </cell>
          <cell r="AM1129">
            <v>5</v>
          </cell>
          <cell r="AN1129">
            <v>0</v>
          </cell>
        </row>
        <row r="1130">
          <cell r="A1130" t="str">
            <v>霍均昌</v>
          </cell>
          <cell r="B1130" t="str">
            <v>东凤阜沙移网销售公司</v>
          </cell>
          <cell r="C1130">
            <v>39965</v>
          </cell>
          <cell r="D1130">
            <v>40385</v>
          </cell>
          <cell r="E1130">
            <v>42735</v>
          </cell>
          <cell r="F1130">
            <v>42736</v>
          </cell>
          <cell r="G1130">
            <v>42977</v>
          </cell>
          <cell r="H1130">
            <v>43100</v>
          </cell>
          <cell r="I1130">
            <v>9</v>
          </cell>
          <cell r="J1130">
            <v>7.87</v>
          </cell>
          <cell r="K1130" t="str">
            <v>是</v>
          </cell>
          <cell r="L1130">
            <v>8</v>
          </cell>
          <cell r="M1130">
            <v>5</v>
          </cell>
          <cell r="S1130">
            <v>5</v>
          </cell>
          <cell r="T1130">
            <v>0</v>
          </cell>
          <cell r="U1130">
            <v>5</v>
          </cell>
          <cell r="V1130">
            <v>1</v>
          </cell>
          <cell r="W1130">
            <v>1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4</v>
          </cell>
          <cell r="AF1130">
            <v>0</v>
          </cell>
          <cell r="AG1130">
            <v>0</v>
          </cell>
          <cell r="AH1130">
            <v>0</v>
          </cell>
          <cell r="AJ1130">
            <v>4</v>
          </cell>
          <cell r="AK1130">
            <v>0</v>
          </cell>
          <cell r="AL1130">
            <v>6</v>
          </cell>
          <cell r="AM1130">
            <v>5</v>
          </cell>
          <cell r="AN1130">
            <v>0</v>
          </cell>
        </row>
        <row r="1131">
          <cell r="A1131" t="str">
            <v>冯莹莹</v>
          </cell>
          <cell r="B1131" t="str">
            <v>小榄分公司</v>
          </cell>
          <cell r="C1131">
            <v>36586</v>
          </cell>
          <cell r="D1131">
            <v>40618</v>
          </cell>
          <cell r="E1131">
            <v>42735</v>
          </cell>
          <cell r="F1131">
            <v>42736</v>
          </cell>
          <cell r="G1131">
            <v>42977</v>
          </cell>
          <cell r="H1131">
            <v>43100</v>
          </cell>
          <cell r="I1131">
            <v>18.3</v>
          </cell>
          <cell r="J1131">
            <v>7.23</v>
          </cell>
          <cell r="K1131" t="str">
            <v>是</v>
          </cell>
          <cell r="L1131">
            <v>17</v>
          </cell>
          <cell r="M1131">
            <v>10</v>
          </cell>
          <cell r="S1131">
            <v>10</v>
          </cell>
          <cell r="T1131">
            <v>0</v>
          </cell>
          <cell r="U1131">
            <v>8</v>
          </cell>
          <cell r="V1131">
            <v>-7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4</v>
          </cell>
          <cell r="AB1131">
            <v>0</v>
          </cell>
          <cell r="AC1131">
            <v>0</v>
          </cell>
          <cell r="AD1131">
            <v>4</v>
          </cell>
          <cell r="AE1131">
            <v>4</v>
          </cell>
          <cell r="AF1131">
            <v>3</v>
          </cell>
          <cell r="AG1131">
            <v>0</v>
          </cell>
          <cell r="AH1131">
            <v>0</v>
          </cell>
          <cell r="AJ1131">
            <v>15</v>
          </cell>
          <cell r="AK1131">
            <v>0</v>
          </cell>
          <cell r="AL1131">
            <v>3</v>
          </cell>
          <cell r="AM1131">
            <v>3</v>
          </cell>
          <cell r="AN1131">
            <v>0</v>
          </cell>
        </row>
        <row r="1132">
          <cell r="A1132" t="str">
            <v>李文昌</v>
          </cell>
          <cell r="B1132" t="str">
            <v>小榄分公司</v>
          </cell>
          <cell r="C1132">
            <v>42445</v>
          </cell>
          <cell r="D1132">
            <v>42445</v>
          </cell>
          <cell r="E1132">
            <v>42735</v>
          </cell>
          <cell r="F1132">
            <v>42736</v>
          </cell>
          <cell r="G1132">
            <v>42977</v>
          </cell>
          <cell r="H1132">
            <v>43100</v>
          </cell>
          <cell r="I1132">
            <v>2.2000000000000002</v>
          </cell>
          <cell r="J1132">
            <v>2.2200000000000002</v>
          </cell>
          <cell r="K1132" t="str">
            <v>是</v>
          </cell>
          <cell r="L1132">
            <v>1</v>
          </cell>
          <cell r="M1132">
            <v>5</v>
          </cell>
          <cell r="N1132">
            <v>74</v>
          </cell>
          <cell r="O1132">
            <v>0</v>
          </cell>
          <cell r="P1132">
            <v>42810</v>
          </cell>
          <cell r="Q1132">
            <v>290</v>
          </cell>
          <cell r="R1132">
            <v>3.97</v>
          </cell>
          <cell r="S1132">
            <v>3.97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J1132">
            <v>0</v>
          </cell>
          <cell r="AK1132">
            <v>0</v>
          </cell>
          <cell r="AL1132">
            <v>3.97</v>
          </cell>
          <cell r="AM1132">
            <v>4</v>
          </cell>
          <cell r="AN1132">
            <v>0</v>
          </cell>
        </row>
        <row r="1133">
          <cell r="A1133" t="str">
            <v>梁斯敏</v>
          </cell>
          <cell r="B1133" t="str">
            <v>小榄分公司</v>
          </cell>
          <cell r="C1133">
            <v>38443</v>
          </cell>
          <cell r="D1133">
            <v>38443</v>
          </cell>
          <cell r="E1133">
            <v>42735</v>
          </cell>
          <cell r="F1133">
            <v>42736</v>
          </cell>
          <cell r="G1133">
            <v>42977</v>
          </cell>
          <cell r="H1133">
            <v>43100</v>
          </cell>
          <cell r="I1133">
            <v>13.2</v>
          </cell>
          <cell r="J1133">
            <v>13.19</v>
          </cell>
          <cell r="K1133" t="str">
            <v>是</v>
          </cell>
          <cell r="L1133">
            <v>12</v>
          </cell>
          <cell r="M1133">
            <v>10</v>
          </cell>
          <cell r="S1133">
            <v>10</v>
          </cell>
          <cell r="T1133">
            <v>1.5</v>
          </cell>
          <cell r="U1133">
            <v>8.5</v>
          </cell>
          <cell r="V1133">
            <v>1.5</v>
          </cell>
          <cell r="W1133">
            <v>1.5</v>
          </cell>
          <cell r="X1133">
            <v>0</v>
          </cell>
          <cell r="Y1133">
            <v>0</v>
          </cell>
          <cell r="Z1133">
            <v>1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5</v>
          </cell>
          <cell r="AF1133">
            <v>0</v>
          </cell>
          <cell r="AG1133">
            <v>1</v>
          </cell>
          <cell r="AH1133">
            <v>0</v>
          </cell>
          <cell r="AJ1133">
            <v>7</v>
          </cell>
          <cell r="AK1133">
            <v>0</v>
          </cell>
          <cell r="AL1133">
            <v>11.5</v>
          </cell>
          <cell r="AM1133">
            <v>10</v>
          </cell>
          <cell r="AN1133">
            <v>0</v>
          </cell>
        </row>
        <row r="1134">
          <cell r="A1134" t="str">
            <v>冯建南</v>
          </cell>
          <cell r="B1134" t="str">
            <v>营业中心/北片区</v>
          </cell>
          <cell r="C1134">
            <v>41548</v>
          </cell>
          <cell r="D1134">
            <v>42187</v>
          </cell>
          <cell r="E1134">
            <v>42735</v>
          </cell>
          <cell r="F1134">
            <v>42736</v>
          </cell>
          <cell r="G1134">
            <v>42977</v>
          </cell>
          <cell r="H1134">
            <v>43100</v>
          </cell>
          <cell r="I1134">
            <v>4.7</v>
          </cell>
          <cell r="J1134">
            <v>2.93</v>
          </cell>
          <cell r="K1134" t="str">
            <v>是</v>
          </cell>
          <cell r="L1134">
            <v>4</v>
          </cell>
          <cell r="M1134">
            <v>5</v>
          </cell>
          <cell r="S1134">
            <v>5</v>
          </cell>
          <cell r="T1134">
            <v>0</v>
          </cell>
          <cell r="U1134">
            <v>2.5</v>
          </cell>
          <cell r="V1134">
            <v>2.5</v>
          </cell>
          <cell r="W1134">
            <v>2.5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 t="str">
            <v>-</v>
          </cell>
          <cell r="AE1134" t="str">
            <v>-</v>
          </cell>
          <cell r="AF1134" t="str">
            <v>-</v>
          </cell>
          <cell r="AG1134">
            <v>0</v>
          </cell>
          <cell r="AH1134">
            <v>0</v>
          </cell>
          <cell r="AJ1134">
            <v>0</v>
          </cell>
          <cell r="AK1134">
            <v>0</v>
          </cell>
          <cell r="AL1134">
            <v>7.5</v>
          </cell>
          <cell r="AM1134">
            <v>5</v>
          </cell>
          <cell r="AN1134">
            <v>0</v>
          </cell>
        </row>
        <row r="1135">
          <cell r="A1135" t="str">
            <v>张嘉玲</v>
          </cell>
          <cell r="B1135" t="str">
            <v>小榄分公司</v>
          </cell>
          <cell r="C1135">
            <v>40238</v>
          </cell>
          <cell r="D1135">
            <v>40602</v>
          </cell>
          <cell r="E1135">
            <v>42735</v>
          </cell>
          <cell r="F1135">
            <v>42736</v>
          </cell>
          <cell r="G1135">
            <v>42977</v>
          </cell>
          <cell r="H1135">
            <v>43100</v>
          </cell>
          <cell r="I1135">
            <v>8.3000000000000007</v>
          </cell>
          <cell r="J1135">
            <v>7.27</v>
          </cell>
          <cell r="K1135" t="str">
            <v>是</v>
          </cell>
          <cell r="L1135">
            <v>7</v>
          </cell>
          <cell r="M1135">
            <v>5</v>
          </cell>
          <cell r="S1135">
            <v>5</v>
          </cell>
          <cell r="T1135">
            <v>0</v>
          </cell>
          <cell r="U1135">
            <v>1</v>
          </cell>
          <cell r="V1135">
            <v>1</v>
          </cell>
          <cell r="W1135">
            <v>1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J1135">
            <v>0</v>
          </cell>
          <cell r="AK1135">
            <v>0</v>
          </cell>
          <cell r="AL1135">
            <v>6</v>
          </cell>
          <cell r="AM1135">
            <v>5</v>
          </cell>
          <cell r="AN1135">
            <v>0</v>
          </cell>
        </row>
        <row r="1136">
          <cell r="A1136" t="str">
            <v>黎炎南</v>
          </cell>
          <cell r="B1136" t="str">
            <v>小榄分公司</v>
          </cell>
          <cell r="C1136">
            <v>38322</v>
          </cell>
          <cell r="D1136">
            <v>38331</v>
          </cell>
          <cell r="E1136">
            <v>42735</v>
          </cell>
          <cell r="F1136">
            <v>42736</v>
          </cell>
          <cell r="G1136">
            <v>42977</v>
          </cell>
          <cell r="H1136">
            <v>43100</v>
          </cell>
          <cell r="I1136">
            <v>13.5</v>
          </cell>
          <cell r="J1136">
            <v>13.49</v>
          </cell>
          <cell r="K1136" t="str">
            <v>是</v>
          </cell>
          <cell r="L1136">
            <v>13</v>
          </cell>
          <cell r="M1136">
            <v>10</v>
          </cell>
          <cell r="S1136">
            <v>10</v>
          </cell>
          <cell r="T1136">
            <v>0</v>
          </cell>
          <cell r="U1136">
            <v>10</v>
          </cell>
          <cell r="V1136">
            <v>10</v>
          </cell>
          <cell r="W1136">
            <v>10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J1136">
            <v>0</v>
          </cell>
          <cell r="AK1136">
            <v>0</v>
          </cell>
          <cell r="AL1136">
            <v>20</v>
          </cell>
          <cell r="AM1136">
            <v>10</v>
          </cell>
          <cell r="AN1136">
            <v>0</v>
          </cell>
        </row>
        <row r="1137">
          <cell r="A1137" t="str">
            <v>邓煌华</v>
          </cell>
          <cell r="B1137" t="str">
            <v>小榄分公司</v>
          </cell>
          <cell r="C1137">
            <v>39722</v>
          </cell>
          <cell r="D1137">
            <v>40101</v>
          </cell>
          <cell r="E1137">
            <v>42735</v>
          </cell>
          <cell r="F1137">
            <v>42736</v>
          </cell>
          <cell r="G1137">
            <v>42977</v>
          </cell>
          <cell r="H1137">
            <v>43100</v>
          </cell>
          <cell r="I1137">
            <v>9.6999999999999993</v>
          </cell>
          <cell r="J1137">
            <v>8.64</v>
          </cell>
          <cell r="K1137" t="str">
            <v>是</v>
          </cell>
          <cell r="L1137">
            <v>9</v>
          </cell>
          <cell r="M1137">
            <v>5</v>
          </cell>
          <cell r="S1137">
            <v>5</v>
          </cell>
          <cell r="T1137">
            <v>0</v>
          </cell>
          <cell r="U1137">
            <v>4</v>
          </cell>
          <cell r="V1137">
            <v>-2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4</v>
          </cell>
          <cell r="AF1137">
            <v>2</v>
          </cell>
          <cell r="AG1137">
            <v>0</v>
          </cell>
          <cell r="AH1137">
            <v>0</v>
          </cell>
          <cell r="AJ1137">
            <v>6</v>
          </cell>
          <cell r="AK1137">
            <v>0</v>
          </cell>
          <cell r="AL1137">
            <v>3</v>
          </cell>
          <cell r="AM1137">
            <v>3</v>
          </cell>
          <cell r="AN1137">
            <v>0</v>
          </cell>
        </row>
        <row r="1138">
          <cell r="A1138" t="str">
            <v>梁照华</v>
          </cell>
          <cell r="B1138" t="str">
            <v>小榄分公司</v>
          </cell>
          <cell r="C1138">
            <v>37653</v>
          </cell>
          <cell r="D1138">
            <v>40611</v>
          </cell>
          <cell r="E1138">
            <v>42735</v>
          </cell>
          <cell r="F1138">
            <v>42736</v>
          </cell>
          <cell r="G1138">
            <v>42977</v>
          </cell>
          <cell r="H1138">
            <v>43100</v>
          </cell>
          <cell r="I1138">
            <v>15.4</v>
          </cell>
          <cell r="J1138">
            <v>7.25</v>
          </cell>
          <cell r="K1138" t="str">
            <v>是</v>
          </cell>
          <cell r="L1138">
            <v>14</v>
          </cell>
          <cell r="M1138">
            <v>10</v>
          </cell>
          <cell r="S1138">
            <v>10</v>
          </cell>
          <cell r="T1138">
            <v>0</v>
          </cell>
          <cell r="U1138">
            <v>10</v>
          </cell>
          <cell r="V1138">
            <v>5</v>
          </cell>
          <cell r="W1138">
            <v>5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5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J1138">
            <v>5</v>
          </cell>
          <cell r="AK1138">
            <v>0</v>
          </cell>
          <cell r="AL1138">
            <v>15</v>
          </cell>
          <cell r="AM1138">
            <v>10</v>
          </cell>
          <cell r="AN1138">
            <v>0</v>
          </cell>
        </row>
        <row r="1139">
          <cell r="A1139" t="str">
            <v>林籽宇</v>
          </cell>
          <cell r="B1139" t="str">
            <v>小榄分公司</v>
          </cell>
          <cell r="C1139">
            <v>38200</v>
          </cell>
          <cell r="D1139">
            <v>40753</v>
          </cell>
          <cell r="E1139">
            <v>42735</v>
          </cell>
          <cell r="F1139">
            <v>42736</v>
          </cell>
          <cell r="G1139">
            <v>42977</v>
          </cell>
          <cell r="H1139">
            <v>43100</v>
          </cell>
          <cell r="I1139">
            <v>13.9</v>
          </cell>
          <cell r="J1139">
            <v>6.86</v>
          </cell>
          <cell r="K1139" t="str">
            <v>是</v>
          </cell>
          <cell r="L1139">
            <v>13</v>
          </cell>
          <cell r="M1139">
            <v>10</v>
          </cell>
          <cell r="S1139">
            <v>10</v>
          </cell>
          <cell r="T1139">
            <v>0</v>
          </cell>
          <cell r="U1139">
            <v>10</v>
          </cell>
          <cell r="V1139">
            <v>3</v>
          </cell>
          <cell r="W1139">
            <v>3</v>
          </cell>
          <cell r="X1139">
            <v>3</v>
          </cell>
          <cell r="Y1139">
            <v>2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2</v>
          </cell>
          <cell r="AF1139">
            <v>0</v>
          </cell>
          <cell r="AG1139">
            <v>0</v>
          </cell>
          <cell r="AH1139">
            <v>3</v>
          </cell>
          <cell r="AJ1139">
            <v>7</v>
          </cell>
          <cell r="AK1139">
            <v>3</v>
          </cell>
          <cell r="AL1139">
            <v>13</v>
          </cell>
          <cell r="AM1139">
            <v>7</v>
          </cell>
          <cell r="AN1139">
            <v>0</v>
          </cell>
        </row>
        <row r="1140">
          <cell r="A1140" t="str">
            <v>吴圳均</v>
          </cell>
          <cell r="B1140" t="str">
            <v>小榄分公司</v>
          </cell>
          <cell r="C1140">
            <v>40513</v>
          </cell>
          <cell r="D1140">
            <v>41694</v>
          </cell>
          <cell r="E1140">
            <v>42735</v>
          </cell>
          <cell r="F1140">
            <v>42736</v>
          </cell>
          <cell r="G1140">
            <v>42977</v>
          </cell>
          <cell r="H1140">
            <v>43100</v>
          </cell>
          <cell r="I1140">
            <v>7.5</v>
          </cell>
          <cell r="J1140">
            <v>4.28</v>
          </cell>
          <cell r="K1140" t="str">
            <v>是</v>
          </cell>
          <cell r="L1140">
            <v>7</v>
          </cell>
          <cell r="M1140">
            <v>5</v>
          </cell>
          <cell r="S1140">
            <v>5</v>
          </cell>
          <cell r="T1140">
            <v>0</v>
          </cell>
          <cell r="U1140">
            <v>5</v>
          </cell>
          <cell r="V1140">
            <v>-1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5</v>
          </cell>
          <cell r="AF1140">
            <v>1</v>
          </cell>
          <cell r="AG1140">
            <v>0</v>
          </cell>
          <cell r="AH1140">
            <v>0</v>
          </cell>
          <cell r="AJ1140">
            <v>6</v>
          </cell>
          <cell r="AK1140">
            <v>0</v>
          </cell>
          <cell r="AL1140">
            <v>4</v>
          </cell>
          <cell r="AM1140">
            <v>4</v>
          </cell>
          <cell r="AN1140">
            <v>0</v>
          </cell>
        </row>
        <row r="1141">
          <cell r="A1141" t="str">
            <v>何伟杰</v>
          </cell>
          <cell r="B1141" t="str">
            <v>小榄分公司</v>
          </cell>
          <cell r="C1141">
            <v>41061</v>
          </cell>
          <cell r="D1141">
            <v>42253</v>
          </cell>
          <cell r="E1141">
            <v>42735</v>
          </cell>
          <cell r="F1141">
            <v>42736</v>
          </cell>
          <cell r="G1141">
            <v>42977</v>
          </cell>
          <cell r="H1141">
            <v>43100</v>
          </cell>
          <cell r="I1141">
            <v>6</v>
          </cell>
          <cell r="J1141">
            <v>2.75</v>
          </cell>
          <cell r="K1141" t="str">
            <v>是</v>
          </cell>
          <cell r="L1141">
            <v>5</v>
          </cell>
          <cell r="M1141">
            <v>5</v>
          </cell>
          <cell r="S1141">
            <v>5</v>
          </cell>
          <cell r="T1141">
            <v>0</v>
          </cell>
          <cell r="U1141">
            <v>1.6</v>
          </cell>
          <cell r="V1141">
            <v>-3.4</v>
          </cell>
          <cell r="W1141">
            <v>0</v>
          </cell>
          <cell r="X1141">
            <v>0</v>
          </cell>
          <cell r="Y1141">
            <v>0</v>
          </cell>
          <cell r="Z1141">
            <v>5</v>
          </cell>
          <cell r="AA1141" t="str">
            <v>-</v>
          </cell>
          <cell r="AB1141" t="str">
            <v>-</v>
          </cell>
          <cell r="AC1141" t="str">
            <v>-</v>
          </cell>
          <cell r="AD1141" t="str">
            <v>-</v>
          </cell>
          <cell r="AE1141" t="str">
            <v>-</v>
          </cell>
          <cell r="AF1141" t="str">
            <v>-</v>
          </cell>
          <cell r="AG1141">
            <v>0</v>
          </cell>
          <cell r="AH1141">
            <v>0</v>
          </cell>
          <cell r="AJ1141">
            <v>5</v>
          </cell>
          <cell r="AK1141">
            <v>0</v>
          </cell>
          <cell r="AL1141">
            <v>1.6</v>
          </cell>
          <cell r="AM1141">
            <v>1.6</v>
          </cell>
          <cell r="AN1141">
            <v>0</v>
          </cell>
        </row>
        <row r="1142">
          <cell r="A1142" t="str">
            <v>黄汝荣</v>
          </cell>
          <cell r="B1142" t="str">
            <v>营业中心/北片区</v>
          </cell>
          <cell r="C1142">
            <v>41334</v>
          </cell>
          <cell r="D1142">
            <v>42387</v>
          </cell>
          <cell r="E1142">
            <v>42735</v>
          </cell>
          <cell r="F1142">
            <v>42736</v>
          </cell>
          <cell r="G1142">
            <v>42977</v>
          </cell>
          <cell r="H1142">
            <v>43100</v>
          </cell>
          <cell r="I1142">
            <v>5.3</v>
          </cell>
          <cell r="J1142">
            <v>2.38</v>
          </cell>
          <cell r="K1142" t="str">
            <v>是</v>
          </cell>
          <cell r="L1142">
            <v>4</v>
          </cell>
          <cell r="M1142">
            <v>5</v>
          </cell>
          <cell r="N1142">
            <v>17</v>
          </cell>
          <cell r="O1142">
            <v>0</v>
          </cell>
          <cell r="P1142">
            <v>42753</v>
          </cell>
          <cell r="Q1142">
            <v>347</v>
          </cell>
          <cell r="R1142">
            <v>4.75</v>
          </cell>
          <cell r="S1142">
            <v>4.75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J1142">
            <v>0</v>
          </cell>
          <cell r="AK1142">
            <v>0</v>
          </cell>
          <cell r="AL1142">
            <v>4.75</v>
          </cell>
          <cell r="AM1142">
            <v>4.8</v>
          </cell>
          <cell r="AN1142">
            <v>0</v>
          </cell>
        </row>
        <row r="1143">
          <cell r="A1143" t="str">
            <v>谢沛恩</v>
          </cell>
          <cell r="B1143" t="str">
            <v>小榄分公司</v>
          </cell>
          <cell r="C1143">
            <v>42452</v>
          </cell>
          <cell r="D1143">
            <v>42452</v>
          </cell>
          <cell r="E1143">
            <v>42735</v>
          </cell>
          <cell r="F1143">
            <v>42736</v>
          </cell>
          <cell r="G1143">
            <v>42977</v>
          </cell>
          <cell r="H1143">
            <v>43100</v>
          </cell>
          <cell r="I1143">
            <v>2.2000000000000002</v>
          </cell>
          <cell r="J1143">
            <v>2.2000000000000002</v>
          </cell>
          <cell r="K1143" t="str">
            <v>是</v>
          </cell>
          <cell r="L1143">
            <v>1</v>
          </cell>
          <cell r="M1143">
            <v>5</v>
          </cell>
          <cell r="N1143">
            <v>81</v>
          </cell>
          <cell r="O1143">
            <v>0</v>
          </cell>
          <cell r="P1143">
            <v>42817</v>
          </cell>
          <cell r="Q1143">
            <v>283</v>
          </cell>
          <cell r="R1143">
            <v>3.88</v>
          </cell>
          <cell r="S1143">
            <v>3.88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 t="str">
            <v>-</v>
          </cell>
          <cell r="AB1143" t="str">
            <v>-</v>
          </cell>
          <cell r="AC1143" t="str">
            <v>-</v>
          </cell>
          <cell r="AD1143" t="str">
            <v>-</v>
          </cell>
          <cell r="AE1143" t="str">
            <v>-</v>
          </cell>
          <cell r="AF1143" t="str">
            <v>-</v>
          </cell>
          <cell r="AG1143">
            <v>0</v>
          </cell>
          <cell r="AH1143">
            <v>0</v>
          </cell>
          <cell r="AJ1143">
            <v>0</v>
          </cell>
          <cell r="AK1143">
            <v>0</v>
          </cell>
          <cell r="AL1143">
            <v>3.88</v>
          </cell>
          <cell r="AM1143">
            <v>3.9</v>
          </cell>
          <cell r="AN1143">
            <v>0</v>
          </cell>
        </row>
        <row r="1144">
          <cell r="A1144" t="str">
            <v>陈炜壕</v>
          </cell>
          <cell r="B1144" t="str">
            <v>小榄分公司</v>
          </cell>
          <cell r="C1144">
            <v>38469</v>
          </cell>
          <cell r="D1144">
            <v>38554</v>
          </cell>
          <cell r="E1144">
            <v>42735</v>
          </cell>
          <cell r="F1144">
            <v>42736</v>
          </cell>
          <cell r="G1144">
            <v>42977</v>
          </cell>
          <cell r="H1144">
            <v>43100</v>
          </cell>
          <cell r="I1144">
            <v>13.1</v>
          </cell>
          <cell r="J1144">
            <v>12.88</v>
          </cell>
          <cell r="K1144" t="str">
            <v>是</v>
          </cell>
          <cell r="L1144">
            <v>12</v>
          </cell>
          <cell r="M1144">
            <v>10</v>
          </cell>
          <cell r="S1144">
            <v>10</v>
          </cell>
          <cell r="T1144">
            <v>0</v>
          </cell>
          <cell r="U1144">
            <v>10</v>
          </cell>
          <cell r="V1144">
            <v>10</v>
          </cell>
          <cell r="W1144">
            <v>10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J1144">
            <v>0</v>
          </cell>
          <cell r="AK1144">
            <v>0</v>
          </cell>
          <cell r="AL1144">
            <v>20</v>
          </cell>
          <cell r="AM1144">
            <v>10</v>
          </cell>
          <cell r="AN1144">
            <v>0</v>
          </cell>
        </row>
        <row r="1145">
          <cell r="A1145" t="str">
            <v>何坤汉</v>
          </cell>
          <cell r="B1145" t="str">
            <v>小榄分公司</v>
          </cell>
          <cell r="C1145">
            <v>41647</v>
          </cell>
          <cell r="D1145">
            <v>41647</v>
          </cell>
          <cell r="E1145">
            <v>42735</v>
          </cell>
          <cell r="F1145">
            <v>42736</v>
          </cell>
          <cell r="G1145">
            <v>42977</v>
          </cell>
          <cell r="H1145">
            <v>43100</v>
          </cell>
          <cell r="I1145">
            <v>4.4000000000000004</v>
          </cell>
          <cell r="J1145">
            <v>4.41</v>
          </cell>
          <cell r="K1145" t="str">
            <v>是</v>
          </cell>
          <cell r="L1145">
            <v>3</v>
          </cell>
          <cell r="M1145">
            <v>5</v>
          </cell>
          <cell r="S1145">
            <v>5</v>
          </cell>
          <cell r="T1145">
            <v>0</v>
          </cell>
          <cell r="U1145">
            <v>4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1</v>
          </cell>
          <cell r="AD1145">
            <v>1</v>
          </cell>
          <cell r="AE1145">
            <v>0</v>
          </cell>
          <cell r="AF1145">
            <v>2</v>
          </cell>
          <cell r="AG1145">
            <v>0</v>
          </cell>
          <cell r="AH1145">
            <v>0</v>
          </cell>
          <cell r="AJ1145">
            <v>4</v>
          </cell>
          <cell r="AK1145">
            <v>0</v>
          </cell>
          <cell r="AL1145">
            <v>5</v>
          </cell>
          <cell r="AM1145">
            <v>5</v>
          </cell>
          <cell r="AN1145">
            <v>0</v>
          </cell>
        </row>
        <row r="1146">
          <cell r="A1146" t="str">
            <v>李伟标</v>
          </cell>
          <cell r="B1146" t="str">
            <v>小榄移网销售公司</v>
          </cell>
          <cell r="C1146">
            <v>39264</v>
          </cell>
          <cell r="D1146">
            <v>40970</v>
          </cell>
          <cell r="E1146">
            <v>42735</v>
          </cell>
          <cell r="F1146">
            <v>42736</v>
          </cell>
          <cell r="G1146">
            <v>42977</v>
          </cell>
          <cell r="H1146">
            <v>43100</v>
          </cell>
          <cell r="I1146">
            <v>10.9</v>
          </cell>
          <cell r="J1146">
            <v>6.26</v>
          </cell>
          <cell r="K1146" t="str">
            <v>是</v>
          </cell>
          <cell r="L1146">
            <v>10</v>
          </cell>
          <cell r="M1146">
            <v>10</v>
          </cell>
          <cell r="N1146">
            <v>181</v>
          </cell>
          <cell r="O1146">
            <v>2.48</v>
          </cell>
          <cell r="P1146">
            <v>42917</v>
          </cell>
          <cell r="Q1146">
            <v>183</v>
          </cell>
          <cell r="R1146">
            <v>5.01</v>
          </cell>
          <cell r="S1146">
            <v>7.49</v>
          </cell>
          <cell r="T1146">
            <v>0</v>
          </cell>
          <cell r="U1146">
            <v>5</v>
          </cell>
          <cell r="V1146">
            <v>-2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5</v>
          </cell>
          <cell r="AE1146">
            <v>2</v>
          </cell>
          <cell r="AF1146">
            <v>0</v>
          </cell>
          <cell r="AG1146">
            <v>0</v>
          </cell>
          <cell r="AH1146">
            <v>0</v>
          </cell>
          <cell r="AJ1146">
            <v>7</v>
          </cell>
          <cell r="AK1146">
            <v>0</v>
          </cell>
          <cell r="AL1146">
            <v>5.49</v>
          </cell>
          <cell r="AM1146">
            <v>5.5</v>
          </cell>
          <cell r="AN1146">
            <v>0</v>
          </cell>
        </row>
        <row r="1147">
          <cell r="A1147" t="str">
            <v>李海文</v>
          </cell>
          <cell r="B1147" t="str">
            <v>小榄移网销售公司</v>
          </cell>
          <cell r="C1147">
            <v>41579</v>
          </cell>
          <cell r="D1147">
            <v>41927</v>
          </cell>
          <cell r="E1147">
            <v>42735</v>
          </cell>
          <cell r="F1147">
            <v>42736</v>
          </cell>
          <cell r="G1147">
            <v>42977</v>
          </cell>
          <cell r="H1147">
            <v>43100</v>
          </cell>
          <cell r="I1147">
            <v>4.5999999999999996</v>
          </cell>
          <cell r="J1147">
            <v>3.64</v>
          </cell>
          <cell r="K1147" t="str">
            <v>是</v>
          </cell>
          <cell r="L1147">
            <v>4</v>
          </cell>
          <cell r="M1147">
            <v>5</v>
          </cell>
          <cell r="S1147">
            <v>5</v>
          </cell>
          <cell r="T1147">
            <v>0</v>
          </cell>
          <cell r="U1147">
            <v>5</v>
          </cell>
          <cell r="V1147">
            <v>2</v>
          </cell>
          <cell r="W1147">
            <v>2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3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J1147">
            <v>3</v>
          </cell>
          <cell r="AK1147">
            <v>0</v>
          </cell>
          <cell r="AL1147">
            <v>7</v>
          </cell>
          <cell r="AM1147">
            <v>5</v>
          </cell>
          <cell r="AN1147">
            <v>0</v>
          </cell>
        </row>
        <row r="1148">
          <cell r="A1148" t="str">
            <v>许冠华</v>
          </cell>
          <cell r="B1148" t="str">
            <v>一站式支撑中心</v>
          </cell>
          <cell r="C1148">
            <v>39995</v>
          </cell>
          <cell r="D1148">
            <v>41241</v>
          </cell>
          <cell r="E1148">
            <v>42735</v>
          </cell>
          <cell r="F1148">
            <v>42736</v>
          </cell>
          <cell r="G1148">
            <v>42977</v>
          </cell>
          <cell r="H1148">
            <v>43100</v>
          </cell>
          <cell r="I1148">
            <v>8.9</v>
          </cell>
          <cell r="J1148">
            <v>5.52</v>
          </cell>
          <cell r="K1148" t="str">
            <v>是</v>
          </cell>
          <cell r="L1148">
            <v>8</v>
          </cell>
          <cell r="M1148">
            <v>5</v>
          </cell>
          <cell r="S1148">
            <v>5</v>
          </cell>
          <cell r="T1148">
            <v>0</v>
          </cell>
          <cell r="U1148">
            <v>5</v>
          </cell>
          <cell r="V1148">
            <v>3</v>
          </cell>
          <cell r="W1148">
            <v>3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2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J1148">
            <v>2</v>
          </cell>
          <cell r="AK1148">
            <v>0</v>
          </cell>
          <cell r="AL1148">
            <v>8</v>
          </cell>
          <cell r="AM1148">
            <v>5</v>
          </cell>
          <cell r="AN1148">
            <v>0</v>
          </cell>
        </row>
        <row r="1149">
          <cell r="A1149" t="str">
            <v>陈前明</v>
          </cell>
          <cell r="B1149" t="str">
            <v>一站式支撑中心</v>
          </cell>
          <cell r="C1149">
            <v>42186</v>
          </cell>
          <cell r="D1149">
            <v>42186</v>
          </cell>
          <cell r="E1149">
            <v>42735</v>
          </cell>
          <cell r="F1149">
            <v>42736</v>
          </cell>
          <cell r="G1149">
            <v>42977</v>
          </cell>
          <cell r="H1149">
            <v>43100</v>
          </cell>
          <cell r="I1149">
            <v>2.9</v>
          </cell>
          <cell r="J1149">
            <v>2.93</v>
          </cell>
          <cell r="K1149" t="str">
            <v>是</v>
          </cell>
          <cell r="L1149">
            <v>2</v>
          </cell>
          <cell r="M1149">
            <v>5</v>
          </cell>
          <cell r="S1149">
            <v>5</v>
          </cell>
          <cell r="T1149">
            <v>0</v>
          </cell>
          <cell r="U1149">
            <v>0.5</v>
          </cell>
          <cell r="V1149">
            <v>-1.5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2</v>
          </cell>
          <cell r="AB1149">
            <v>0</v>
          </cell>
          <cell r="AC1149" t="str">
            <v>-</v>
          </cell>
          <cell r="AD1149" t="str">
            <v>-</v>
          </cell>
          <cell r="AE1149" t="str">
            <v>-</v>
          </cell>
          <cell r="AF1149" t="str">
            <v>-</v>
          </cell>
          <cell r="AG1149">
            <v>0</v>
          </cell>
          <cell r="AH1149">
            <v>0</v>
          </cell>
          <cell r="AJ1149">
            <v>2</v>
          </cell>
          <cell r="AK1149">
            <v>0</v>
          </cell>
          <cell r="AL1149">
            <v>3.5</v>
          </cell>
          <cell r="AM1149">
            <v>3.5</v>
          </cell>
          <cell r="AN1149">
            <v>0</v>
          </cell>
        </row>
        <row r="1150">
          <cell r="A1150" t="str">
            <v>杨春</v>
          </cell>
          <cell r="B1150" t="str">
            <v>战略客户部/“互联网+”体验厅运营中心</v>
          </cell>
          <cell r="C1150">
            <v>41815</v>
          </cell>
          <cell r="D1150">
            <v>41815</v>
          </cell>
          <cell r="E1150">
            <v>42735</v>
          </cell>
          <cell r="F1150">
            <v>42736</v>
          </cell>
          <cell r="G1150">
            <v>42977</v>
          </cell>
          <cell r="H1150">
            <v>43100</v>
          </cell>
          <cell r="I1150">
            <v>3.9</v>
          </cell>
          <cell r="J1150">
            <v>3.95</v>
          </cell>
          <cell r="K1150" t="str">
            <v>是</v>
          </cell>
          <cell r="L1150">
            <v>3</v>
          </cell>
          <cell r="M1150">
            <v>5</v>
          </cell>
          <cell r="S1150">
            <v>5</v>
          </cell>
          <cell r="T1150">
            <v>0</v>
          </cell>
          <cell r="U1150">
            <v>4</v>
          </cell>
          <cell r="V1150">
            <v>-3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5</v>
          </cell>
          <cell r="AE1150">
            <v>1</v>
          </cell>
          <cell r="AF1150">
            <v>1</v>
          </cell>
          <cell r="AG1150">
            <v>0</v>
          </cell>
          <cell r="AH1150">
            <v>0</v>
          </cell>
          <cell r="AJ1150">
            <v>7</v>
          </cell>
          <cell r="AK1150">
            <v>0</v>
          </cell>
          <cell r="AL1150">
            <v>5</v>
          </cell>
          <cell r="AM1150">
            <v>5</v>
          </cell>
          <cell r="AN1150">
            <v>3</v>
          </cell>
        </row>
        <row r="1151">
          <cell r="A1151" t="str">
            <v>谭土原</v>
          </cell>
          <cell r="B1151" t="str">
            <v>一站式支撑中心</v>
          </cell>
          <cell r="C1151">
            <v>42359</v>
          </cell>
          <cell r="D1151">
            <v>42359</v>
          </cell>
          <cell r="E1151">
            <v>42735</v>
          </cell>
          <cell r="F1151">
            <v>42736</v>
          </cell>
          <cell r="G1151">
            <v>42977</v>
          </cell>
          <cell r="H1151">
            <v>43100</v>
          </cell>
          <cell r="I1151">
            <v>2.5</v>
          </cell>
          <cell r="J1151">
            <v>2.46</v>
          </cell>
          <cell r="K1151" t="str">
            <v>是</v>
          </cell>
          <cell r="L1151">
            <v>2</v>
          </cell>
          <cell r="M1151">
            <v>5</v>
          </cell>
          <cell r="S1151">
            <v>5</v>
          </cell>
          <cell r="T1151">
            <v>0</v>
          </cell>
          <cell r="U1151">
            <v>0.1</v>
          </cell>
          <cell r="V1151">
            <v>-4.9000000000000004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1</v>
          </cell>
          <cell r="AB1151">
            <v>0</v>
          </cell>
          <cell r="AC1151">
            <v>1</v>
          </cell>
          <cell r="AD1151">
            <v>3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J1151">
            <v>5</v>
          </cell>
          <cell r="AK1151">
            <v>0</v>
          </cell>
          <cell r="AL1151">
            <v>9.9999999999999645E-2</v>
          </cell>
          <cell r="AM1151">
            <v>0.1</v>
          </cell>
          <cell r="AN1151">
            <v>0</v>
          </cell>
        </row>
        <row r="1152">
          <cell r="A1152" t="str">
            <v>陈鹏国</v>
          </cell>
          <cell r="B1152" t="str">
            <v>战略客户部</v>
          </cell>
          <cell r="C1152">
            <v>40057</v>
          </cell>
          <cell r="D1152">
            <v>40611</v>
          </cell>
          <cell r="E1152">
            <v>42735</v>
          </cell>
          <cell r="F1152">
            <v>42736</v>
          </cell>
          <cell r="G1152">
            <v>42977</v>
          </cell>
          <cell r="H1152">
            <v>43100</v>
          </cell>
          <cell r="I1152">
            <v>8.8000000000000007</v>
          </cell>
          <cell r="J1152">
            <v>7.25</v>
          </cell>
          <cell r="K1152" t="str">
            <v>是</v>
          </cell>
          <cell r="L1152">
            <v>8</v>
          </cell>
          <cell r="M1152">
            <v>5</v>
          </cell>
          <cell r="S1152">
            <v>5</v>
          </cell>
          <cell r="T1152">
            <v>0</v>
          </cell>
          <cell r="U1152">
            <v>5</v>
          </cell>
          <cell r="V1152">
            <v>5</v>
          </cell>
          <cell r="W1152">
            <v>5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J1152">
            <v>0</v>
          </cell>
          <cell r="AK1152">
            <v>0</v>
          </cell>
          <cell r="AL1152">
            <v>10</v>
          </cell>
          <cell r="AM1152">
            <v>5</v>
          </cell>
          <cell r="AN1152">
            <v>0</v>
          </cell>
        </row>
        <row r="1153">
          <cell r="A1153" t="str">
            <v>贺文杰</v>
          </cell>
          <cell r="B1153" t="str">
            <v>战略客户部</v>
          </cell>
          <cell r="C1153">
            <v>41244</v>
          </cell>
          <cell r="D1153">
            <v>41771</v>
          </cell>
          <cell r="E1153">
            <v>42735</v>
          </cell>
          <cell r="F1153">
            <v>42736</v>
          </cell>
          <cell r="G1153">
            <v>42977</v>
          </cell>
          <cell r="H1153">
            <v>43100</v>
          </cell>
          <cell r="I1153">
            <v>5.5</v>
          </cell>
          <cell r="J1153">
            <v>4.07</v>
          </cell>
          <cell r="K1153" t="str">
            <v>是</v>
          </cell>
          <cell r="L1153">
            <v>5</v>
          </cell>
          <cell r="M1153">
            <v>5</v>
          </cell>
          <cell r="S1153">
            <v>5</v>
          </cell>
          <cell r="T1153">
            <v>0</v>
          </cell>
          <cell r="U1153">
            <v>1</v>
          </cell>
          <cell r="V1153">
            <v>-4</v>
          </cell>
          <cell r="W1153">
            <v>0</v>
          </cell>
          <cell r="X1153">
            <v>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J1153">
            <v>5</v>
          </cell>
          <cell r="AK1153">
            <v>0</v>
          </cell>
          <cell r="AL1153">
            <v>1</v>
          </cell>
          <cell r="AM1153">
            <v>1</v>
          </cell>
          <cell r="AN1153">
            <v>0</v>
          </cell>
        </row>
        <row r="1154">
          <cell r="A1154" t="str">
            <v>吴嘉良</v>
          </cell>
          <cell r="B1154" t="str">
            <v>战略客户部</v>
          </cell>
          <cell r="C1154">
            <v>40360</v>
          </cell>
          <cell r="D1154">
            <v>41954</v>
          </cell>
          <cell r="E1154">
            <v>42735</v>
          </cell>
          <cell r="F1154">
            <v>42736</v>
          </cell>
          <cell r="G1154">
            <v>42977</v>
          </cell>
          <cell r="H1154">
            <v>43100</v>
          </cell>
          <cell r="I1154">
            <v>7.9</v>
          </cell>
          <cell r="J1154">
            <v>3.57</v>
          </cell>
          <cell r="K1154" t="str">
            <v>是</v>
          </cell>
          <cell r="L1154">
            <v>7</v>
          </cell>
          <cell r="M1154">
            <v>5</v>
          </cell>
          <cell r="S1154">
            <v>5</v>
          </cell>
          <cell r="T1154">
            <v>0</v>
          </cell>
          <cell r="U1154">
            <v>4</v>
          </cell>
          <cell r="V1154">
            <v>-2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5</v>
          </cell>
          <cell r="AD1154">
            <v>0</v>
          </cell>
          <cell r="AE1154">
            <v>1</v>
          </cell>
          <cell r="AF1154">
            <v>0</v>
          </cell>
          <cell r="AG1154">
            <v>0</v>
          </cell>
          <cell r="AH1154">
            <v>1</v>
          </cell>
          <cell r="AJ1154">
            <v>6</v>
          </cell>
          <cell r="AK1154">
            <v>1</v>
          </cell>
          <cell r="AL1154">
            <v>3</v>
          </cell>
          <cell r="AM1154">
            <v>2</v>
          </cell>
          <cell r="AN1154">
            <v>0</v>
          </cell>
        </row>
        <row r="1155">
          <cell r="A1155" t="str">
            <v>陈晓珊</v>
          </cell>
          <cell r="B1155" t="str">
            <v>战略客户部</v>
          </cell>
          <cell r="C1155">
            <v>42159</v>
          </cell>
          <cell r="D1155">
            <v>42159</v>
          </cell>
          <cell r="E1155">
            <v>42735</v>
          </cell>
          <cell r="F1155">
            <v>42736</v>
          </cell>
          <cell r="G1155">
            <v>42977</v>
          </cell>
          <cell r="H1155">
            <v>43100</v>
          </cell>
          <cell r="I1155">
            <v>3</v>
          </cell>
          <cell r="J1155">
            <v>3.01</v>
          </cell>
          <cell r="K1155" t="str">
            <v>是</v>
          </cell>
          <cell r="L1155">
            <v>2</v>
          </cell>
          <cell r="M1155">
            <v>5</v>
          </cell>
          <cell r="S1155">
            <v>5</v>
          </cell>
          <cell r="T1155">
            <v>1</v>
          </cell>
          <cell r="U1155">
            <v>-9.9999999999999978E-2</v>
          </cell>
          <cell r="V1155">
            <v>-9.9999999999999978E-2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 t="str">
            <v>-</v>
          </cell>
          <cell r="AD1155" t="str">
            <v>-</v>
          </cell>
          <cell r="AE1155" t="str">
            <v>-</v>
          </cell>
          <cell r="AF1155" t="str">
            <v>-</v>
          </cell>
          <cell r="AG1155">
            <v>0</v>
          </cell>
          <cell r="AH1155">
            <v>0</v>
          </cell>
          <cell r="AJ1155">
            <v>0</v>
          </cell>
          <cell r="AK1155">
            <v>0</v>
          </cell>
          <cell r="AL1155">
            <v>4.9000000000000004</v>
          </cell>
          <cell r="AM1155">
            <v>4.9000000000000004</v>
          </cell>
          <cell r="AN1155">
            <v>0</v>
          </cell>
        </row>
        <row r="1156">
          <cell r="A1156" t="str">
            <v>曾蕾</v>
          </cell>
          <cell r="B1156" t="str">
            <v>战略客户部</v>
          </cell>
          <cell r="C1156">
            <v>40210</v>
          </cell>
          <cell r="D1156">
            <v>42167</v>
          </cell>
          <cell r="E1156">
            <v>42735</v>
          </cell>
          <cell r="F1156">
            <v>42736</v>
          </cell>
          <cell r="G1156">
            <v>42977</v>
          </cell>
          <cell r="H1156">
            <v>43100</v>
          </cell>
          <cell r="I1156">
            <v>8.3000000000000007</v>
          </cell>
          <cell r="J1156">
            <v>2.98</v>
          </cell>
          <cell r="K1156" t="str">
            <v>是</v>
          </cell>
          <cell r="L1156">
            <v>7</v>
          </cell>
          <cell r="M1156">
            <v>5</v>
          </cell>
          <cell r="S1156">
            <v>5</v>
          </cell>
          <cell r="T1156">
            <v>0</v>
          </cell>
          <cell r="U1156">
            <v>0.8</v>
          </cell>
          <cell r="V1156">
            <v>-5.2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6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J1156">
            <v>6</v>
          </cell>
          <cell r="AK1156">
            <v>0</v>
          </cell>
          <cell r="AL1156">
            <v>-0.20000000000000018</v>
          </cell>
          <cell r="AM1156">
            <v>-0.2</v>
          </cell>
          <cell r="AN1156">
            <v>0</v>
          </cell>
        </row>
        <row r="1157">
          <cell r="A1157" t="str">
            <v>钱静</v>
          </cell>
          <cell r="B1157" t="str">
            <v>战略客户部</v>
          </cell>
          <cell r="C1157">
            <v>36069</v>
          </cell>
          <cell r="D1157">
            <v>42359</v>
          </cell>
          <cell r="E1157">
            <v>42735</v>
          </cell>
          <cell r="F1157">
            <v>42736</v>
          </cell>
          <cell r="G1157">
            <v>42977</v>
          </cell>
          <cell r="H1157">
            <v>43100</v>
          </cell>
          <cell r="I1157">
            <v>19.7</v>
          </cell>
          <cell r="J1157">
            <v>2.46</v>
          </cell>
          <cell r="K1157" t="str">
            <v>是</v>
          </cell>
          <cell r="L1157">
            <v>19</v>
          </cell>
          <cell r="M1157">
            <v>10</v>
          </cell>
          <cell r="S1157">
            <v>10</v>
          </cell>
          <cell r="T1157">
            <v>0</v>
          </cell>
          <cell r="U1157">
            <v>0.3</v>
          </cell>
          <cell r="V1157">
            <v>0.3</v>
          </cell>
          <cell r="W1157">
            <v>0.3</v>
          </cell>
          <cell r="X1157">
            <v>0</v>
          </cell>
          <cell r="Y1157">
            <v>0</v>
          </cell>
          <cell r="Z1157" t="str">
            <v>-</v>
          </cell>
          <cell r="AA1157" t="str">
            <v>-</v>
          </cell>
          <cell r="AB1157" t="str">
            <v>-</v>
          </cell>
          <cell r="AC1157" t="str">
            <v>-</v>
          </cell>
          <cell r="AD1157" t="str">
            <v>-</v>
          </cell>
          <cell r="AE1157" t="str">
            <v>-</v>
          </cell>
          <cell r="AF1157" t="str">
            <v>-</v>
          </cell>
          <cell r="AG1157">
            <v>0</v>
          </cell>
          <cell r="AH1157">
            <v>0</v>
          </cell>
          <cell r="AJ1157">
            <v>0</v>
          </cell>
          <cell r="AK1157">
            <v>0</v>
          </cell>
          <cell r="AL1157">
            <v>10.3</v>
          </cell>
          <cell r="AM1157">
            <v>10</v>
          </cell>
          <cell r="AN1157">
            <v>0</v>
          </cell>
        </row>
        <row r="1158">
          <cell r="A1158" t="str">
            <v>蔡锦俊</v>
          </cell>
          <cell r="B1158" t="str">
            <v>战略客户部</v>
          </cell>
          <cell r="C1158">
            <v>37500</v>
          </cell>
          <cell r="D1158">
            <v>40361</v>
          </cell>
          <cell r="E1158">
            <v>42735</v>
          </cell>
          <cell r="F1158">
            <v>42736</v>
          </cell>
          <cell r="G1158">
            <v>42977</v>
          </cell>
          <cell r="H1158">
            <v>43100</v>
          </cell>
          <cell r="I1158">
            <v>15.8</v>
          </cell>
          <cell r="J1158">
            <v>7.93</v>
          </cell>
          <cell r="K1158" t="str">
            <v>是</v>
          </cell>
          <cell r="L1158">
            <v>15</v>
          </cell>
          <cell r="M1158">
            <v>10</v>
          </cell>
          <cell r="S1158">
            <v>10</v>
          </cell>
          <cell r="T1158">
            <v>0</v>
          </cell>
          <cell r="U1158">
            <v>8</v>
          </cell>
          <cell r="V1158">
            <v>3</v>
          </cell>
          <cell r="W1158">
            <v>3</v>
          </cell>
          <cell r="X1158">
            <v>0</v>
          </cell>
          <cell r="Y1158">
            <v>2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3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J1158">
            <v>5</v>
          </cell>
          <cell r="AK1158">
            <v>0</v>
          </cell>
          <cell r="AL1158">
            <v>13</v>
          </cell>
          <cell r="AM1158">
            <v>10</v>
          </cell>
          <cell r="AN1158">
            <v>0</v>
          </cell>
        </row>
        <row r="1159">
          <cell r="A1159" t="str">
            <v>张锷河</v>
          </cell>
          <cell r="B1159" t="str">
            <v>战略客户部</v>
          </cell>
          <cell r="C1159">
            <v>41079</v>
          </cell>
          <cell r="D1159">
            <v>41079</v>
          </cell>
          <cell r="E1159">
            <v>42735</v>
          </cell>
          <cell r="F1159">
            <v>42736</v>
          </cell>
          <cell r="G1159">
            <v>42977</v>
          </cell>
          <cell r="H1159">
            <v>43100</v>
          </cell>
          <cell r="I1159">
            <v>6</v>
          </cell>
          <cell r="J1159">
            <v>5.96</v>
          </cell>
          <cell r="K1159" t="str">
            <v>是</v>
          </cell>
          <cell r="L1159">
            <v>5</v>
          </cell>
          <cell r="M1159">
            <v>5</v>
          </cell>
          <cell r="S1159">
            <v>5</v>
          </cell>
          <cell r="T1159">
            <v>0</v>
          </cell>
          <cell r="U1159">
            <v>1</v>
          </cell>
          <cell r="V1159">
            <v>-4</v>
          </cell>
          <cell r="W1159">
            <v>0</v>
          </cell>
          <cell r="X1159">
            <v>5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J1159">
            <v>5</v>
          </cell>
          <cell r="AK1159">
            <v>0</v>
          </cell>
          <cell r="AL1159">
            <v>1</v>
          </cell>
          <cell r="AM1159">
            <v>1</v>
          </cell>
          <cell r="AN1159">
            <v>0</v>
          </cell>
        </row>
        <row r="1160">
          <cell r="A1160" t="str">
            <v>陈婵</v>
          </cell>
          <cell r="B1160" t="str">
            <v>战略客户部/“互联网+”体验厅运营中心</v>
          </cell>
          <cell r="C1160">
            <v>42416</v>
          </cell>
          <cell r="D1160">
            <v>42416</v>
          </cell>
          <cell r="E1160">
            <v>42735</v>
          </cell>
          <cell r="F1160">
            <v>42736</v>
          </cell>
          <cell r="G1160">
            <v>42977</v>
          </cell>
          <cell r="H1160">
            <v>43100</v>
          </cell>
          <cell r="I1160">
            <v>2.2999999999999998</v>
          </cell>
          <cell r="J1160">
            <v>2.2999999999999998</v>
          </cell>
          <cell r="K1160" t="str">
            <v>是</v>
          </cell>
          <cell r="L1160">
            <v>1</v>
          </cell>
          <cell r="M1160">
            <v>5</v>
          </cell>
          <cell r="N1160">
            <v>46</v>
          </cell>
          <cell r="O1160">
            <v>0</v>
          </cell>
          <cell r="P1160">
            <v>42782</v>
          </cell>
          <cell r="Q1160">
            <v>318</v>
          </cell>
          <cell r="R1160">
            <v>4.3600000000000003</v>
          </cell>
          <cell r="S1160">
            <v>4.3600000000000003</v>
          </cell>
          <cell r="T1160">
            <v>0</v>
          </cell>
          <cell r="U1160">
            <v>0</v>
          </cell>
          <cell r="V1160">
            <v>-1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J1160">
            <v>1</v>
          </cell>
          <cell r="AK1160">
            <v>0</v>
          </cell>
          <cell r="AL1160">
            <v>3.3600000000000003</v>
          </cell>
          <cell r="AM1160">
            <v>3.4</v>
          </cell>
          <cell r="AN1160">
            <v>0</v>
          </cell>
        </row>
        <row r="1161">
          <cell r="A1161" t="str">
            <v>缪嘉伟</v>
          </cell>
          <cell r="B1161" t="str">
            <v>战略客户部</v>
          </cell>
          <cell r="C1161">
            <v>39661</v>
          </cell>
          <cell r="D1161">
            <v>42063</v>
          </cell>
          <cell r="E1161">
            <v>42735</v>
          </cell>
          <cell r="F1161">
            <v>42736</v>
          </cell>
          <cell r="G1161">
            <v>42977</v>
          </cell>
          <cell r="H1161">
            <v>43100</v>
          </cell>
          <cell r="I1161">
            <v>9.8000000000000007</v>
          </cell>
          <cell r="J1161">
            <v>3.27</v>
          </cell>
          <cell r="K1161" t="str">
            <v>是</v>
          </cell>
          <cell r="L1161">
            <v>9</v>
          </cell>
          <cell r="M1161">
            <v>5</v>
          </cell>
          <cell r="S1161">
            <v>5</v>
          </cell>
          <cell r="T1161">
            <v>0</v>
          </cell>
          <cell r="U1161">
            <v>4.2</v>
          </cell>
          <cell r="V1161">
            <v>4.2</v>
          </cell>
          <cell r="W1161">
            <v>4.2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J1161">
            <v>0</v>
          </cell>
          <cell r="AK1161">
            <v>0</v>
          </cell>
          <cell r="AL1161">
            <v>9.1999999999999993</v>
          </cell>
          <cell r="AM1161">
            <v>5</v>
          </cell>
          <cell r="AN1161">
            <v>0</v>
          </cell>
        </row>
        <row r="1162">
          <cell r="A1162" t="str">
            <v>陈悦尉</v>
          </cell>
          <cell r="B1162" t="str">
            <v>战略客户部</v>
          </cell>
          <cell r="C1162">
            <v>41091</v>
          </cell>
          <cell r="D1162">
            <v>42111</v>
          </cell>
          <cell r="E1162">
            <v>42735</v>
          </cell>
          <cell r="F1162">
            <v>42736</v>
          </cell>
          <cell r="G1162">
            <v>42977</v>
          </cell>
          <cell r="H1162">
            <v>43100</v>
          </cell>
          <cell r="I1162">
            <v>5.9</v>
          </cell>
          <cell r="J1162">
            <v>3.14</v>
          </cell>
          <cell r="K1162" t="str">
            <v>是</v>
          </cell>
          <cell r="L1162">
            <v>5</v>
          </cell>
          <cell r="M1162">
            <v>5</v>
          </cell>
          <cell r="S1162">
            <v>5</v>
          </cell>
          <cell r="T1162">
            <v>0</v>
          </cell>
          <cell r="U1162">
            <v>0.5</v>
          </cell>
          <cell r="V1162">
            <v>0.5</v>
          </cell>
          <cell r="W1162">
            <v>0.5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2</v>
          </cell>
          <cell r="AJ1162">
            <v>0</v>
          </cell>
          <cell r="AK1162">
            <v>2</v>
          </cell>
          <cell r="AL1162">
            <v>5.5</v>
          </cell>
          <cell r="AM1162">
            <v>3</v>
          </cell>
          <cell r="AN1162">
            <v>0</v>
          </cell>
        </row>
        <row r="1163">
          <cell r="A1163" t="str">
            <v>卢莹</v>
          </cell>
          <cell r="B1163" t="str">
            <v>战略客户部</v>
          </cell>
          <cell r="C1163">
            <v>38869</v>
          </cell>
          <cell r="D1163">
            <v>42129</v>
          </cell>
          <cell r="E1163">
            <v>42735</v>
          </cell>
          <cell r="F1163">
            <v>42736</v>
          </cell>
          <cell r="G1163">
            <v>42977</v>
          </cell>
          <cell r="H1163">
            <v>43100</v>
          </cell>
          <cell r="I1163">
            <v>12</v>
          </cell>
          <cell r="J1163">
            <v>3.09</v>
          </cell>
          <cell r="K1163" t="str">
            <v>是</v>
          </cell>
          <cell r="L1163">
            <v>11</v>
          </cell>
          <cell r="M1163">
            <v>10</v>
          </cell>
          <cell r="S1163">
            <v>10</v>
          </cell>
          <cell r="T1163">
            <v>0</v>
          </cell>
          <cell r="U1163">
            <v>1.6</v>
          </cell>
          <cell r="V1163">
            <v>-4.4000000000000004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2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4</v>
          </cell>
          <cell r="AG1163">
            <v>0</v>
          </cell>
          <cell r="AH1163">
            <v>0</v>
          </cell>
          <cell r="AJ1163">
            <v>6</v>
          </cell>
          <cell r="AK1163">
            <v>0</v>
          </cell>
          <cell r="AL1163">
            <v>5.6</v>
          </cell>
          <cell r="AM1163">
            <v>5.6</v>
          </cell>
          <cell r="AN1163">
            <v>0</v>
          </cell>
        </row>
        <row r="1164">
          <cell r="A1164" t="str">
            <v>陈学超</v>
          </cell>
          <cell r="B1164" t="str">
            <v>战略客户部</v>
          </cell>
          <cell r="C1164">
            <v>39539</v>
          </cell>
          <cell r="D1164">
            <v>40648</v>
          </cell>
          <cell r="E1164">
            <v>42735</v>
          </cell>
          <cell r="F1164">
            <v>42736</v>
          </cell>
          <cell r="G1164">
            <v>42977</v>
          </cell>
          <cell r="H1164">
            <v>43100</v>
          </cell>
          <cell r="I1164">
            <v>10.199999999999999</v>
          </cell>
          <cell r="J1164">
            <v>7.15</v>
          </cell>
          <cell r="K1164" t="str">
            <v>是</v>
          </cell>
          <cell r="L1164">
            <v>9</v>
          </cell>
          <cell r="M1164">
            <v>5</v>
          </cell>
          <cell r="S1164">
            <v>5</v>
          </cell>
          <cell r="T1164">
            <v>0</v>
          </cell>
          <cell r="U1164">
            <v>5</v>
          </cell>
          <cell r="V1164">
            <v>1</v>
          </cell>
          <cell r="W1164">
            <v>1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2</v>
          </cell>
          <cell r="AF1164">
            <v>0</v>
          </cell>
          <cell r="AG1164">
            <v>2</v>
          </cell>
          <cell r="AH1164">
            <v>0</v>
          </cell>
          <cell r="AJ1164">
            <v>4</v>
          </cell>
          <cell r="AK1164">
            <v>0</v>
          </cell>
          <cell r="AL1164">
            <v>6</v>
          </cell>
          <cell r="AM1164">
            <v>5</v>
          </cell>
          <cell r="AN1164">
            <v>0</v>
          </cell>
        </row>
        <row r="1165">
          <cell r="A1165" t="str">
            <v>程敏</v>
          </cell>
          <cell r="B1165" t="str">
            <v>战略客户部/“互联网+”体验厅运营中心</v>
          </cell>
          <cell r="C1165">
            <v>41662</v>
          </cell>
          <cell r="D1165">
            <v>41662</v>
          </cell>
          <cell r="E1165">
            <v>42735</v>
          </cell>
          <cell r="F1165">
            <v>42736</v>
          </cell>
          <cell r="G1165">
            <v>42977</v>
          </cell>
          <cell r="H1165">
            <v>43100</v>
          </cell>
          <cell r="I1165">
            <v>4.4000000000000004</v>
          </cell>
          <cell r="J1165">
            <v>4.37</v>
          </cell>
          <cell r="K1165" t="str">
            <v>是</v>
          </cell>
          <cell r="L1165">
            <v>3</v>
          </cell>
          <cell r="M1165">
            <v>5</v>
          </cell>
          <cell r="S1165">
            <v>5</v>
          </cell>
          <cell r="T1165">
            <v>0</v>
          </cell>
          <cell r="U1165">
            <v>1</v>
          </cell>
          <cell r="V1165">
            <v>-2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3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J1165">
            <v>3</v>
          </cell>
          <cell r="AK1165">
            <v>0</v>
          </cell>
          <cell r="AL1165">
            <v>3</v>
          </cell>
          <cell r="AM1165">
            <v>3</v>
          </cell>
          <cell r="AN1165">
            <v>0</v>
          </cell>
        </row>
        <row r="1166">
          <cell r="A1166" t="str">
            <v>刘樱彤</v>
          </cell>
          <cell r="B1166" t="str">
            <v>家庭互联网中心</v>
          </cell>
          <cell r="C1166">
            <v>41699</v>
          </cell>
          <cell r="D1166">
            <v>42188</v>
          </cell>
          <cell r="E1166">
            <v>42735</v>
          </cell>
          <cell r="F1166">
            <v>42736</v>
          </cell>
          <cell r="G1166">
            <v>42977</v>
          </cell>
          <cell r="H1166">
            <v>43100</v>
          </cell>
          <cell r="I1166">
            <v>4.3</v>
          </cell>
          <cell r="J1166">
            <v>2.93</v>
          </cell>
          <cell r="K1166" t="str">
            <v>是</v>
          </cell>
          <cell r="L1166">
            <v>3</v>
          </cell>
          <cell r="M1166">
            <v>5</v>
          </cell>
          <cell r="S1166">
            <v>5</v>
          </cell>
          <cell r="T1166">
            <v>0</v>
          </cell>
          <cell r="U1166">
            <v>2.5</v>
          </cell>
          <cell r="V1166">
            <v>-2</v>
          </cell>
          <cell r="W1166">
            <v>0</v>
          </cell>
          <cell r="X1166">
            <v>1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1</v>
          </cell>
          <cell r="AD1166">
            <v>0</v>
          </cell>
          <cell r="AE1166">
            <v>1.5</v>
          </cell>
          <cell r="AF1166">
            <v>1</v>
          </cell>
          <cell r="AG1166">
            <v>0</v>
          </cell>
          <cell r="AH1166">
            <v>2</v>
          </cell>
          <cell r="AJ1166">
            <v>4.5</v>
          </cell>
          <cell r="AK1166">
            <v>2</v>
          </cell>
          <cell r="AL1166">
            <v>3</v>
          </cell>
          <cell r="AM1166">
            <v>1</v>
          </cell>
          <cell r="AN1166">
            <v>0</v>
          </cell>
        </row>
        <row r="1167">
          <cell r="A1167" t="str">
            <v>张楚彬</v>
          </cell>
          <cell r="B1167" t="str">
            <v>中部家庭互联网营服公司</v>
          </cell>
          <cell r="C1167">
            <v>41415</v>
          </cell>
          <cell r="D1167">
            <v>41415</v>
          </cell>
          <cell r="E1167">
            <v>42735</v>
          </cell>
          <cell r="F1167">
            <v>42736</v>
          </cell>
          <cell r="G1167">
            <v>42977</v>
          </cell>
          <cell r="H1167">
            <v>43100</v>
          </cell>
          <cell r="I1167">
            <v>5</v>
          </cell>
          <cell r="J1167">
            <v>5.04</v>
          </cell>
          <cell r="K1167" t="str">
            <v>是</v>
          </cell>
          <cell r="L1167">
            <v>4</v>
          </cell>
          <cell r="M1167">
            <v>5</v>
          </cell>
          <cell r="S1167">
            <v>5</v>
          </cell>
          <cell r="T1167">
            <v>0</v>
          </cell>
          <cell r="U1167">
            <v>1</v>
          </cell>
          <cell r="V1167">
            <v>-2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3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J1167">
            <v>3</v>
          </cell>
          <cell r="AK1167">
            <v>0</v>
          </cell>
          <cell r="AL1167">
            <v>3</v>
          </cell>
          <cell r="AM1167">
            <v>3</v>
          </cell>
          <cell r="AN1167">
            <v>0</v>
          </cell>
        </row>
        <row r="1168">
          <cell r="A1168" t="str">
            <v>吕盼</v>
          </cell>
          <cell r="B1168" t="str">
            <v>销售部</v>
          </cell>
          <cell r="C1168">
            <v>41306</v>
          </cell>
          <cell r="D1168">
            <v>41696</v>
          </cell>
          <cell r="E1168">
            <v>42735</v>
          </cell>
          <cell r="F1168">
            <v>42736</v>
          </cell>
          <cell r="G1168">
            <v>42977</v>
          </cell>
          <cell r="H1168">
            <v>43100</v>
          </cell>
          <cell r="I1168">
            <v>5.3</v>
          </cell>
          <cell r="J1168">
            <v>4.2699999999999996</v>
          </cell>
          <cell r="K1168" t="str">
            <v>是</v>
          </cell>
          <cell r="L1168">
            <v>4</v>
          </cell>
          <cell r="M1168">
            <v>5</v>
          </cell>
          <cell r="S1168">
            <v>5</v>
          </cell>
          <cell r="T1168">
            <v>0</v>
          </cell>
          <cell r="U1168">
            <v>0</v>
          </cell>
          <cell r="V1168">
            <v>-3</v>
          </cell>
          <cell r="W1168">
            <v>0</v>
          </cell>
          <cell r="X1168">
            <v>3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J1168">
            <v>3</v>
          </cell>
          <cell r="AK1168">
            <v>0</v>
          </cell>
          <cell r="AL1168">
            <v>2</v>
          </cell>
          <cell r="AM1168">
            <v>2</v>
          </cell>
          <cell r="AN1168">
            <v>0</v>
          </cell>
        </row>
        <row r="1169">
          <cell r="A1169" t="str">
            <v>何贵湖</v>
          </cell>
          <cell r="B1169" t="str">
            <v>中部家庭互联网营服公司</v>
          </cell>
          <cell r="C1169">
            <v>39783</v>
          </cell>
          <cell r="D1169">
            <v>41821</v>
          </cell>
          <cell r="E1169">
            <v>42735</v>
          </cell>
          <cell r="F1169">
            <v>42736</v>
          </cell>
          <cell r="G1169">
            <v>42977</v>
          </cell>
          <cell r="H1169">
            <v>43100</v>
          </cell>
          <cell r="I1169">
            <v>9.5</v>
          </cell>
          <cell r="J1169">
            <v>3.93</v>
          </cell>
          <cell r="K1169" t="str">
            <v>是</v>
          </cell>
          <cell r="L1169">
            <v>9</v>
          </cell>
          <cell r="M1169">
            <v>5</v>
          </cell>
          <cell r="S1169">
            <v>5</v>
          </cell>
          <cell r="T1169">
            <v>0</v>
          </cell>
          <cell r="U1169">
            <v>5</v>
          </cell>
          <cell r="V1169">
            <v>2</v>
          </cell>
          <cell r="W1169">
            <v>2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1</v>
          </cell>
          <cell r="AD1169">
            <v>0</v>
          </cell>
          <cell r="AE1169">
            <v>2</v>
          </cell>
          <cell r="AF1169">
            <v>0</v>
          </cell>
          <cell r="AG1169">
            <v>0</v>
          </cell>
          <cell r="AH1169">
            <v>0</v>
          </cell>
          <cell r="AJ1169">
            <v>3</v>
          </cell>
          <cell r="AK1169">
            <v>0</v>
          </cell>
          <cell r="AL1169">
            <v>7</v>
          </cell>
          <cell r="AM1169">
            <v>5</v>
          </cell>
          <cell r="AN1169">
            <v>0</v>
          </cell>
        </row>
        <row r="1170">
          <cell r="A1170" t="str">
            <v>梁泳宁</v>
          </cell>
          <cell r="B1170" t="str">
            <v>中部家庭互联网营服公司</v>
          </cell>
          <cell r="C1170">
            <v>40878</v>
          </cell>
          <cell r="D1170">
            <v>42187</v>
          </cell>
          <cell r="E1170">
            <v>42735</v>
          </cell>
          <cell r="F1170">
            <v>42736</v>
          </cell>
          <cell r="G1170">
            <v>42977</v>
          </cell>
          <cell r="H1170">
            <v>43100</v>
          </cell>
          <cell r="I1170">
            <v>6.5</v>
          </cell>
          <cell r="J1170">
            <v>2.93</v>
          </cell>
          <cell r="K1170" t="str">
            <v>是</v>
          </cell>
          <cell r="L1170">
            <v>6</v>
          </cell>
          <cell r="M1170">
            <v>5</v>
          </cell>
          <cell r="S1170">
            <v>5</v>
          </cell>
          <cell r="T1170">
            <v>0</v>
          </cell>
          <cell r="U1170">
            <v>2.5</v>
          </cell>
          <cell r="V1170">
            <v>2.5</v>
          </cell>
          <cell r="W1170">
            <v>2.5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J1170">
            <v>0</v>
          </cell>
          <cell r="AK1170">
            <v>0</v>
          </cell>
          <cell r="AL1170">
            <v>7.5</v>
          </cell>
          <cell r="AM1170">
            <v>5</v>
          </cell>
          <cell r="AN1170">
            <v>0</v>
          </cell>
        </row>
        <row r="1171">
          <cell r="A1171" t="str">
            <v>李柏良</v>
          </cell>
          <cell r="B1171" t="str">
            <v>中部家庭互联网营服公司</v>
          </cell>
          <cell r="C1171">
            <v>40330</v>
          </cell>
          <cell r="D1171">
            <v>42219</v>
          </cell>
          <cell r="E1171">
            <v>42735</v>
          </cell>
          <cell r="F1171">
            <v>42736</v>
          </cell>
          <cell r="G1171">
            <v>42977</v>
          </cell>
          <cell r="H1171">
            <v>43100</v>
          </cell>
          <cell r="I1171">
            <v>8</v>
          </cell>
          <cell r="J1171">
            <v>2.84</v>
          </cell>
          <cell r="K1171" t="str">
            <v>是</v>
          </cell>
          <cell r="L1171">
            <v>7</v>
          </cell>
          <cell r="M1171">
            <v>5</v>
          </cell>
          <cell r="S1171">
            <v>5</v>
          </cell>
          <cell r="T1171">
            <v>0</v>
          </cell>
          <cell r="U1171">
            <v>2.1</v>
          </cell>
          <cell r="V1171">
            <v>1.1000000000000001</v>
          </cell>
          <cell r="W1171">
            <v>1.1000000000000001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1</v>
          </cell>
          <cell r="AG1171">
            <v>0</v>
          </cell>
          <cell r="AH1171">
            <v>0</v>
          </cell>
          <cell r="AJ1171">
            <v>1</v>
          </cell>
          <cell r="AK1171">
            <v>0</v>
          </cell>
          <cell r="AL1171">
            <v>6.1</v>
          </cell>
          <cell r="AM1171">
            <v>5</v>
          </cell>
          <cell r="AN1171">
            <v>0</v>
          </cell>
        </row>
        <row r="1172">
          <cell r="A1172" t="str">
            <v>陈万良</v>
          </cell>
          <cell r="B1172" t="str">
            <v>综合部</v>
          </cell>
          <cell r="C1172">
            <v>34881</v>
          </cell>
          <cell r="D1172">
            <v>38943</v>
          </cell>
          <cell r="E1172">
            <v>42735</v>
          </cell>
          <cell r="F1172">
            <v>42736</v>
          </cell>
          <cell r="G1172">
            <v>42977</v>
          </cell>
          <cell r="H1172">
            <v>43100</v>
          </cell>
          <cell r="I1172">
            <v>22.9</v>
          </cell>
          <cell r="J1172">
            <v>11.82</v>
          </cell>
          <cell r="K1172" t="str">
            <v>是</v>
          </cell>
          <cell r="L1172">
            <v>22</v>
          </cell>
          <cell r="M1172">
            <v>15</v>
          </cell>
          <cell r="S1172">
            <v>15</v>
          </cell>
          <cell r="T1172">
            <v>0</v>
          </cell>
          <cell r="U1172">
            <v>11</v>
          </cell>
          <cell r="V1172">
            <v>1</v>
          </cell>
          <cell r="W1172">
            <v>1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5</v>
          </cell>
          <cell r="AG1172">
            <v>5</v>
          </cell>
          <cell r="AH1172">
            <v>0</v>
          </cell>
          <cell r="AJ1172">
            <v>10</v>
          </cell>
          <cell r="AK1172">
            <v>0</v>
          </cell>
          <cell r="AL1172">
            <v>16</v>
          </cell>
          <cell r="AM1172">
            <v>15</v>
          </cell>
          <cell r="AN1172">
            <v>0</v>
          </cell>
        </row>
        <row r="1173">
          <cell r="A1173" t="str">
            <v>陈雪充</v>
          </cell>
          <cell r="B1173" t="str">
            <v>综合部</v>
          </cell>
          <cell r="C1173">
            <v>36342</v>
          </cell>
          <cell r="D1173">
            <v>40504</v>
          </cell>
          <cell r="E1173">
            <v>42735</v>
          </cell>
          <cell r="F1173">
            <v>42736</v>
          </cell>
          <cell r="G1173">
            <v>42977</v>
          </cell>
          <cell r="H1173">
            <v>43100</v>
          </cell>
          <cell r="I1173">
            <v>18.899999999999999</v>
          </cell>
          <cell r="J1173">
            <v>7.54</v>
          </cell>
          <cell r="K1173" t="str">
            <v>是</v>
          </cell>
          <cell r="L1173">
            <v>18</v>
          </cell>
          <cell r="M1173">
            <v>10</v>
          </cell>
          <cell r="S1173">
            <v>10</v>
          </cell>
          <cell r="T1173">
            <v>0</v>
          </cell>
          <cell r="U1173">
            <v>5</v>
          </cell>
          <cell r="V1173">
            <v>-2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5</v>
          </cell>
          <cell r="AD1173">
            <v>0</v>
          </cell>
          <cell r="AE1173">
            <v>0</v>
          </cell>
          <cell r="AF1173">
            <v>2</v>
          </cell>
          <cell r="AG1173">
            <v>0</v>
          </cell>
          <cell r="AH1173">
            <v>0</v>
          </cell>
          <cell r="AJ1173">
            <v>7</v>
          </cell>
          <cell r="AK1173">
            <v>0</v>
          </cell>
          <cell r="AL1173">
            <v>8</v>
          </cell>
          <cell r="AM1173">
            <v>8</v>
          </cell>
          <cell r="AN1173">
            <v>0</v>
          </cell>
        </row>
        <row r="1174">
          <cell r="A1174" t="str">
            <v>郭锐钦</v>
          </cell>
          <cell r="B1174" t="str">
            <v>综合部</v>
          </cell>
          <cell r="C1174">
            <v>39388</v>
          </cell>
          <cell r="D1174">
            <v>39388</v>
          </cell>
          <cell r="E1174">
            <v>42735</v>
          </cell>
          <cell r="F1174">
            <v>42736</v>
          </cell>
          <cell r="G1174">
            <v>42977</v>
          </cell>
          <cell r="H1174">
            <v>43100</v>
          </cell>
          <cell r="I1174">
            <v>10.6</v>
          </cell>
          <cell r="J1174">
            <v>10.6</v>
          </cell>
          <cell r="K1174" t="str">
            <v>是</v>
          </cell>
          <cell r="L1174">
            <v>10</v>
          </cell>
          <cell r="M1174">
            <v>10</v>
          </cell>
          <cell r="N1174">
            <v>305</v>
          </cell>
          <cell r="O1174">
            <v>4.18</v>
          </cell>
          <cell r="P1174">
            <v>43041</v>
          </cell>
          <cell r="Q1174">
            <v>59</v>
          </cell>
          <cell r="R1174">
            <v>1.62</v>
          </cell>
          <cell r="S1174">
            <v>5.8</v>
          </cell>
          <cell r="T1174">
            <v>0</v>
          </cell>
          <cell r="U1174">
            <v>4</v>
          </cell>
          <cell r="V1174">
            <v>-1</v>
          </cell>
          <cell r="W1174">
            <v>0</v>
          </cell>
          <cell r="X1174">
            <v>0</v>
          </cell>
          <cell r="Y1174">
            <v>2</v>
          </cell>
          <cell r="Z1174">
            <v>0</v>
          </cell>
          <cell r="AA1174">
            <v>0</v>
          </cell>
          <cell r="AB1174">
            <v>0</v>
          </cell>
          <cell r="AC1174">
            <v>3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J1174">
            <v>5</v>
          </cell>
          <cell r="AK1174">
            <v>0</v>
          </cell>
          <cell r="AL1174">
            <v>4.8</v>
          </cell>
          <cell r="AM1174">
            <v>4.8</v>
          </cell>
          <cell r="AN1174">
            <v>0</v>
          </cell>
        </row>
        <row r="1175">
          <cell r="A1175" t="str">
            <v>梁杰锦</v>
          </cell>
          <cell r="B1175" t="str">
            <v>综合部</v>
          </cell>
          <cell r="C1175">
            <v>38687</v>
          </cell>
          <cell r="D1175">
            <v>40802</v>
          </cell>
          <cell r="E1175">
            <v>42735</v>
          </cell>
          <cell r="F1175">
            <v>42736</v>
          </cell>
          <cell r="G1175">
            <v>42977</v>
          </cell>
          <cell r="H1175">
            <v>43100</v>
          </cell>
          <cell r="I1175">
            <v>12.5</v>
          </cell>
          <cell r="J1175">
            <v>6.72</v>
          </cell>
          <cell r="K1175" t="str">
            <v>是</v>
          </cell>
          <cell r="L1175">
            <v>12</v>
          </cell>
          <cell r="M1175">
            <v>10</v>
          </cell>
          <cell r="S1175">
            <v>10</v>
          </cell>
          <cell r="T1175">
            <v>0</v>
          </cell>
          <cell r="U1175">
            <v>7</v>
          </cell>
          <cell r="V1175">
            <v>-11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4</v>
          </cell>
          <cell r="AD1175">
            <v>8</v>
          </cell>
          <cell r="AE1175">
            <v>6</v>
          </cell>
          <cell r="AF1175" t="str">
            <v>-</v>
          </cell>
          <cell r="AG1175">
            <v>0</v>
          </cell>
          <cell r="AH1175">
            <v>0</v>
          </cell>
          <cell r="AJ1175">
            <v>18</v>
          </cell>
          <cell r="AK1175">
            <v>0</v>
          </cell>
          <cell r="AL1175">
            <v>-1</v>
          </cell>
          <cell r="AM1175">
            <v>-1</v>
          </cell>
          <cell r="AN1175">
            <v>0</v>
          </cell>
        </row>
        <row r="1176">
          <cell r="A1176" t="str">
            <v>区立志</v>
          </cell>
          <cell r="B1176" t="str">
            <v>企业信息化营销服务中心</v>
          </cell>
          <cell r="C1176">
            <v>42005</v>
          </cell>
          <cell r="D1176">
            <v>42471</v>
          </cell>
          <cell r="E1176">
            <v>42735</v>
          </cell>
          <cell r="F1176">
            <v>42736</v>
          </cell>
          <cell r="G1176">
            <v>42977</v>
          </cell>
          <cell r="H1176">
            <v>43100</v>
          </cell>
          <cell r="I1176">
            <v>3.4</v>
          </cell>
          <cell r="J1176">
            <v>2.15</v>
          </cell>
          <cell r="K1176" t="str">
            <v>是</v>
          </cell>
          <cell r="L1176">
            <v>2</v>
          </cell>
          <cell r="M1176">
            <v>5</v>
          </cell>
          <cell r="N1176">
            <v>100</v>
          </cell>
          <cell r="O1176">
            <v>0</v>
          </cell>
          <cell r="P1176">
            <v>42836</v>
          </cell>
          <cell r="Q1176">
            <v>264</v>
          </cell>
          <cell r="R1176">
            <v>3.62</v>
          </cell>
          <cell r="S1176">
            <v>3.62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 t="str">
            <v>-</v>
          </cell>
          <cell r="AE1176" t="str">
            <v>-</v>
          </cell>
          <cell r="AF1176" t="str">
            <v>-</v>
          </cell>
          <cell r="AG1176">
            <v>0</v>
          </cell>
          <cell r="AH1176">
            <v>0</v>
          </cell>
          <cell r="AJ1176">
            <v>0</v>
          </cell>
          <cell r="AK1176">
            <v>0</v>
          </cell>
          <cell r="AL1176">
            <v>3.62</v>
          </cell>
          <cell r="AM1176">
            <v>3.6</v>
          </cell>
          <cell r="AN1176">
            <v>0</v>
          </cell>
        </row>
        <row r="1177">
          <cell r="A1177" t="str">
            <v>周颖</v>
          </cell>
          <cell r="B1177" t="str">
            <v>一站式支撑中心</v>
          </cell>
          <cell r="C1177">
            <v>41827</v>
          </cell>
          <cell r="D1177">
            <v>42499</v>
          </cell>
          <cell r="E1177">
            <v>42735</v>
          </cell>
          <cell r="F1177">
            <v>42736</v>
          </cell>
          <cell r="G1177">
            <v>42977</v>
          </cell>
          <cell r="H1177">
            <v>43100</v>
          </cell>
          <cell r="I1177">
            <v>3.9</v>
          </cell>
          <cell r="J1177">
            <v>2.0699999999999998</v>
          </cell>
          <cell r="K1177" t="str">
            <v>是</v>
          </cell>
          <cell r="L1177">
            <v>3</v>
          </cell>
          <cell r="M1177">
            <v>5</v>
          </cell>
          <cell r="N1177">
            <v>128</v>
          </cell>
          <cell r="O1177">
            <v>0</v>
          </cell>
          <cell r="P1177">
            <v>42864</v>
          </cell>
          <cell r="Q1177">
            <v>236</v>
          </cell>
          <cell r="R1177">
            <v>3.23</v>
          </cell>
          <cell r="S1177">
            <v>3.23</v>
          </cell>
          <cell r="T1177">
            <v>0</v>
          </cell>
          <cell r="U1177">
            <v>0</v>
          </cell>
          <cell r="V1177">
            <v>-3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</v>
          </cell>
          <cell r="AF1177">
            <v>0</v>
          </cell>
          <cell r="AG1177">
            <v>0</v>
          </cell>
          <cell r="AH1177">
            <v>0</v>
          </cell>
          <cell r="AJ1177">
            <v>3</v>
          </cell>
          <cell r="AK1177">
            <v>0</v>
          </cell>
          <cell r="AL1177">
            <v>0.22999999999999998</v>
          </cell>
          <cell r="AM1177">
            <v>0.2</v>
          </cell>
          <cell r="AN1177">
            <v>0</v>
          </cell>
        </row>
        <row r="1178">
          <cell r="A1178" t="str">
            <v>严燕媚</v>
          </cell>
          <cell r="B1178" t="str">
            <v>战略客户部</v>
          </cell>
          <cell r="C1178">
            <v>40848</v>
          </cell>
          <cell r="D1178">
            <v>42516</v>
          </cell>
          <cell r="E1178">
            <v>42735</v>
          </cell>
          <cell r="F1178">
            <v>42736</v>
          </cell>
          <cell r="G1178">
            <v>42977</v>
          </cell>
          <cell r="H1178">
            <v>43100</v>
          </cell>
          <cell r="I1178">
            <v>6.6</v>
          </cell>
          <cell r="J1178">
            <v>2.0299999999999998</v>
          </cell>
          <cell r="K1178" t="str">
            <v>是</v>
          </cell>
          <cell r="L1178">
            <v>6</v>
          </cell>
          <cell r="M1178">
            <v>5</v>
          </cell>
          <cell r="N1178">
            <v>145</v>
          </cell>
          <cell r="O1178">
            <v>0</v>
          </cell>
          <cell r="P1178">
            <v>42881</v>
          </cell>
          <cell r="Q1178">
            <v>219</v>
          </cell>
          <cell r="R1178">
            <v>3</v>
          </cell>
          <cell r="S1178">
            <v>3</v>
          </cell>
          <cell r="T1178">
            <v>0</v>
          </cell>
          <cell r="U1178">
            <v>0</v>
          </cell>
          <cell r="V1178">
            <v>-1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1</v>
          </cell>
          <cell r="AF1178">
            <v>0</v>
          </cell>
          <cell r="AG1178">
            <v>0</v>
          </cell>
          <cell r="AH1178">
            <v>2</v>
          </cell>
          <cell r="AJ1178">
            <v>1</v>
          </cell>
          <cell r="AK1178">
            <v>2</v>
          </cell>
          <cell r="AL1178">
            <v>2</v>
          </cell>
          <cell r="AM1178">
            <v>0</v>
          </cell>
          <cell r="AN1178">
            <v>0</v>
          </cell>
        </row>
        <row r="1179">
          <cell r="A1179" t="str">
            <v>梁锐荣（大）</v>
          </cell>
          <cell r="B1179" t="str">
            <v>一站式支撑中心</v>
          </cell>
          <cell r="C1179">
            <v>40269</v>
          </cell>
          <cell r="D1179">
            <v>42552</v>
          </cell>
          <cell r="E1179">
            <v>42735</v>
          </cell>
          <cell r="F1179">
            <v>42736</v>
          </cell>
          <cell r="G1179">
            <v>42977</v>
          </cell>
          <cell r="H1179">
            <v>43100</v>
          </cell>
          <cell r="I1179">
            <v>8.1999999999999993</v>
          </cell>
          <cell r="J1179">
            <v>1.93</v>
          </cell>
          <cell r="K1179" t="str">
            <v>是</v>
          </cell>
          <cell r="L1179">
            <v>7</v>
          </cell>
          <cell r="M1179">
            <v>5</v>
          </cell>
          <cell r="N1179">
            <v>181</v>
          </cell>
          <cell r="O1179">
            <v>0</v>
          </cell>
          <cell r="P1179">
            <v>42917</v>
          </cell>
          <cell r="Q1179">
            <v>183</v>
          </cell>
          <cell r="R1179">
            <v>2.5099999999999998</v>
          </cell>
          <cell r="S1179">
            <v>2.5099999999999998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J1179">
            <v>0</v>
          </cell>
          <cell r="AK1179">
            <v>0</v>
          </cell>
          <cell r="AL1179">
            <v>2.5099999999999998</v>
          </cell>
          <cell r="AM1179">
            <v>2.5</v>
          </cell>
          <cell r="AN1179">
            <v>0</v>
          </cell>
        </row>
        <row r="1180">
          <cell r="A1180" t="str">
            <v>张钰欣</v>
          </cell>
          <cell r="B1180" t="str">
            <v>城区分公司</v>
          </cell>
          <cell r="C1180">
            <v>42552</v>
          </cell>
          <cell r="D1180">
            <v>42552</v>
          </cell>
          <cell r="E1180">
            <v>42735</v>
          </cell>
          <cell r="F1180">
            <v>42736</v>
          </cell>
          <cell r="G1180">
            <v>42977</v>
          </cell>
          <cell r="H1180">
            <v>43100</v>
          </cell>
          <cell r="I1180">
            <v>1.9</v>
          </cell>
          <cell r="J1180">
            <v>1.93</v>
          </cell>
          <cell r="K1180" t="str">
            <v>是</v>
          </cell>
          <cell r="L1180">
            <v>1</v>
          </cell>
          <cell r="M1180">
            <v>5</v>
          </cell>
          <cell r="N1180">
            <v>181</v>
          </cell>
          <cell r="O1180">
            <v>0</v>
          </cell>
          <cell r="P1180">
            <v>42917</v>
          </cell>
          <cell r="Q1180">
            <v>183</v>
          </cell>
          <cell r="R1180">
            <v>2.5099999999999998</v>
          </cell>
          <cell r="S1180">
            <v>2.5099999999999998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 t="str">
            <v>-</v>
          </cell>
          <cell r="AB1180" t="str">
            <v>-</v>
          </cell>
          <cell r="AC1180" t="str">
            <v>-</v>
          </cell>
          <cell r="AD1180" t="str">
            <v>-</v>
          </cell>
          <cell r="AE1180" t="str">
            <v>-</v>
          </cell>
          <cell r="AF1180" t="str">
            <v>-</v>
          </cell>
          <cell r="AG1180">
            <v>0</v>
          </cell>
          <cell r="AH1180">
            <v>0</v>
          </cell>
          <cell r="AJ1180">
            <v>0</v>
          </cell>
          <cell r="AK1180">
            <v>0</v>
          </cell>
          <cell r="AL1180">
            <v>2.5099999999999998</v>
          </cell>
          <cell r="AM1180">
            <v>2.5</v>
          </cell>
          <cell r="AN1180">
            <v>0</v>
          </cell>
        </row>
        <row r="1181">
          <cell r="A1181" t="str">
            <v>宋晓辉</v>
          </cell>
          <cell r="B1181" t="str">
            <v>坦洲神湾移网销售公司</v>
          </cell>
          <cell r="C1181">
            <v>42557</v>
          </cell>
          <cell r="D1181">
            <v>42557</v>
          </cell>
          <cell r="E1181">
            <v>42735</v>
          </cell>
          <cell r="F1181">
            <v>42736</v>
          </cell>
          <cell r="G1181">
            <v>42977</v>
          </cell>
          <cell r="H1181">
            <v>43100</v>
          </cell>
          <cell r="I1181">
            <v>1.9</v>
          </cell>
          <cell r="J1181">
            <v>1.92</v>
          </cell>
          <cell r="K1181" t="str">
            <v>是</v>
          </cell>
          <cell r="L1181">
            <v>1</v>
          </cell>
          <cell r="M1181">
            <v>5</v>
          </cell>
          <cell r="N1181">
            <v>186</v>
          </cell>
          <cell r="O1181">
            <v>0</v>
          </cell>
          <cell r="P1181">
            <v>42922</v>
          </cell>
          <cell r="Q1181">
            <v>178</v>
          </cell>
          <cell r="R1181">
            <v>2.44</v>
          </cell>
          <cell r="S1181">
            <v>2.44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J1181">
            <v>0</v>
          </cell>
          <cell r="AK1181">
            <v>0</v>
          </cell>
          <cell r="AL1181">
            <v>2.44</v>
          </cell>
          <cell r="AM1181">
            <v>2.4</v>
          </cell>
          <cell r="AN1181">
            <v>0</v>
          </cell>
        </row>
        <row r="1182">
          <cell r="A1182" t="str">
            <v>曾博栋</v>
          </cell>
          <cell r="B1182" t="str">
            <v>企业信息化营销服务中心</v>
          </cell>
          <cell r="C1182">
            <v>40026</v>
          </cell>
          <cell r="D1182">
            <v>42558</v>
          </cell>
          <cell r="E1182">
            <v>42735</v>
          </cell>
          <cell r="F1182">
            <v>42736</v>
          </cell>
          <cell r="G1182">
            <v>42977</v>
          </cell>
          <cell r="H1182">
            <v>43100</v>
          </cell>
          <cell r="I1182">
            <v>8.8000000000000007</v>
          </cell>
          <cell r="J1182">
            <v>1.91</v>
          </cell>
          <cell r="K1182" t="str">
            <v>是</v>
          </cell>
          <cell r="L1182">
            <v>8</v>
          </cell>
          <cell r="M1182">
            <v>5</v>
          </cell>
          <cell r="N1182">
            <v>187</v>
          </cell>
          <cell r="O1182">
            <v>0</v>
          </cell>
          <cell r="P1182">
            <v>42923</v>
          </cell>
          <cell r="Q1182">
            <v>177</v>
          </cell>
          <cell r="R1182">
            <v>2.42</v>
          </cell>
          <cell r="S1182">
            <v>2.42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 t="str">
            <v>-</v>
          </cell>
          <cell r="AB1182" t="str">
            <v>-</v>
          </cell>
          <cell r="AC1182" t="str">
            <v>-</v>
          </cell>
          <cell r="AD1182" t="str">
            <v>-</v>
          </cell>
          <cell r="AE1182" t="str">
            <v>-</v>
          </cell>
          <cell r="AF1182" t="str">
            <v>-</v>
          </cell>
          <cell r="AG1182">
            <v>0</v>
          </cell>
          <cell r="AH1182">
            <v>0</v>
          </cell>
          <cell r="AJ1182">
            <v>0</v>
          </cell>
          <cell r="AK1182">
            <v>0</v>
          </cell>
          <cell r="AL1182">
            <v>2.42</v>
          </cell>
          <cell r="AM1182">
            <v>2.4</v>
          </cell>
          <cell r="AN1182">
            <v>0</v>
          </cell>
        </row>
        <row r="1183">
          <cell r="A1183" t="str">
            <v>郑东</v>
          </cell>
          <cell r="B1183" t="str">
            <v>城区分公司</v>
          </cell>
          <cell r="C1183">
            <v>42576</v>
          </cell>
          <cell r="D1183">
            <v>42576</v>
          </cell>
          <cell r="E1183">
            <v>42735</v>
          </cell>
          <cell r="F1183">
            <v>42736</v>
          </cell>
          <cell r="G1183">
            <v>42977</v>
          </cell>
          <cell r="H1183">
            <v>43100</v>
          </cell>
          <cell r="I1183">
            <v>1.9</v>
          </cell>
          <cell r="J1183">
            <v>1.86</v>
          </cell>
          <cell r="K1183" t="str">
            <v>是</v>
          </cell>
          <cell r="L1183">
            <v>1</v>
          </cell>
          <cell r="M1183">
            <v>5</v>
          </cell>
          <cell r="N1183">
            <v>205</v>
          </cell>
          <cell r="O1183">
            <v>0</v>
          </cell>
          <cell r="P1183">
            <v>42941</v>
          </cell>
          <cell r="Q1183">
            <v>159</v>
          </cell>
          <cell r="R1183">
            <v>2.1800000000000002</v>
          </cell>
          <cell r="S1183">
            <v>2.1800000000000002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J1183">
            <v>0</v>
          </cell>
          <cell r="AK1183">
            <v>0</v>
          </cell>
          <cell r="AL1183">
            <v>2.1800000000000002</v>
          </cell>
          <cell r="AM1183">
            <v>2.2000000000000002</v>
          </cell>
          <cell r="AN1183">
            <v>0</v>
          </cell>
        </row>
        <row r="1184">
          <cell r="A1184" t="str">
            <v>曾炽华</v>
          </cell>
          <cell r="B1184" t="str">
            <v>火炬开发区分公司</v>
          </cell>
          <cell r="C1184">
            <v>42309</v>
          </cell>
          <cell r="D1184">
            <v>42607</v>
          </cell>
          <cell r="E1184">
            <v>42735</v>
          </cell>
          <cell r="F1184">
            <v>42736</v>
          </cell>
          <cell r="G1184">
            <v>42977</v>
          </cell>
          <cell r="H1184">
            <v>43100</v>
          </cell>
          <cell r="I1184">
            <v>2.6</v>
          </cell>
          <cell r="J1184">
            <v>1.78</v>
          </cell>
          <cell r="K1184" t="str">
            <v>是</v>
          </cell>
          <cell r="L1184">
            <v>2</v>
          </cell>
          <cell r="M1184">
            <v>5</v>
          </cell>
          <cell r="N1184">
            <v>236</v>
          </cell>
          <cell r="O1184">
            <v>0</v>
          </cell>
          <cell r="P1184">
            <v>42972</v>
          </cell>
          <cell r="Q1184">
            <v>128</v>
          </cell>
          <cell r="R1184">
            <v>1.75</v>
          </cell>
          <cell r="S1184">
            <v>1.75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J1184">
            <v>0</v>
          </cell>
          <cell r="AK1184">
            <v>0</v>
          </cell>
          <cell r="AL1184">
            <v>1.75</v>
          </cell>
          <cell r="AM1184">
            <v>1.8</v>
          </cell>
          <cell r="AN1184">
            <v>0</v>
          </cell>
        </row>
        <row r="1185">
          <cell r="A1185" t="str">
            <v>冯振聪</v>
          </cell>
          <cell r="B1185" t="str">
            <v>综合部</v>
          </cell>
          <cell r="C1185">
            <v>40148</v>
          </cell>
          <cell r="D1185">
            <v>42607</v>
          </cell>
          <cell r="E1185">
            <v>42735</v>
          </cell>
          <cell r="F1185">
            <v>42736</v>
          </cell>
          <cell r="G1185">
            <v>42977</v>
          </cell>
          <cell r="H1185">
            <v>43100</v>
          </cell>
          <cell r="I1185">
            <v>8.5</v>
          </cell>
          <cell r="J1185">
            <v>1.78</v>
          </cell>
          <cell r="K1185" t="str">
            <v>是</v>
          </cell>
          <cell r="L1185">
            <v>8</v>
          </cell>
          <cell r="M1185">
            <v>5</v>
          </cell>
          <cell r="N1185">
            <v>236</v>
          </cell>
          <cell r="O1185">
            <v>0</v>
          </cell>
          <cell r="P1185">
            <v>42972</v>
          </cell>
          <cell r="Q1185">
            <v>128</v>
          </cell>
          <cell r="R1185">
            <v>1.75</v>
          </cell>
          <cell r="S1185">
            <v>1.75</v>
          </cell>
          <cell r="T1185">
            <v>0</v>
          </cell>
          <cell r="U1185">
            <v>0</v>
          </cell>
          <cell r="V1185">
            <v>-2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2</v>
          </cell>
          <cell r="AH1185">
            <v>0</v>
          </cell>
          <cell r="AJ1185">
            <v>2</v>
          </cell>
          <cell r="AK1185">
            <v>0</v>
          </cell>
          <cell r="AL1185">
            <v>-0.25</v>
          </cell>
          <cell r="AM1185">
            <v>-0.3</v>
          </cell>
          <cell r="AN1185">
            <v>0</v>
          </cell>
        </row>
        <row r="1186">
          <cell r="A1186" t="str">
            <v>容锦培</v>
          </cell>
          <cell r="B1186" t="str">
            <v>三乡分公司</v>
          </cell>
          <cell r="C1186">
            <v>42618</v>
          </cell>
          <cell r="D1186">
            <v>42618</v>
          </cell>
          <cell r="E1186">
            <v>42735</v>
          </cell>
          <cell r="F1186">
            <v>42736</v>
          </cell>
          <cell r="G1186">
            <v>42977</v>
          </cell>
          <cell r="H1186">
            <v>43100</v>
          </cell>
          <cell r="I1186">
            <v>1.7</v>
          </cell>
          <cell r="J1186">
            <v>1.75</v>
          </cell>
          <cell r="K1186" t="str">
            <v>是</v>
          </cell>
          <cell r="L1186">
            <v>1</v>
          </cell>
          <cell r="M1186">
            <v>5</v>
          </cell>
          <cell r="N1186">
            <v>247</v>
          </cell>
          <cell r="O1186">
            <v>0</v>
          </cell>
          <cell r="P1186">
            <v>42983</v>
          </cell>
          <cell r="Q1186">
            <v>117</v>
          </cell>
          <cell r="R1186">
            <v>1.6</v>
          </cell>
          <cell r="S1186">
            <v>1.6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J1186">
            <v>0</v>
          </cell>
          <cell r="AK1186">
            <v>0</v>
          </cell>
          <cell r="AL1186">
            <v>1.6</v>
          </cell>
          <cell r="AM1186">
            <v>1.6</v>
          </cell>
          <cell r="AN1186">
            <v>0</v>
          </cell>
        </row>
        <row r="1187">
          <cell r="A1187" t="str">
            <v>陈泽贤</v>
          </cell>
          <cell r="B1187" t="str">
            <v>综合部</v>
          </cell>
          <cell r="C1187">
            <v>38961</v>
          </cell>
          <cell r="D1187">
            <v>42653</v>
          </cell>
          <cell r="E1187">
            <v>42735</v>
          </cell>
          <cell r="F1187">
            <v>42736</v>
          </cell>
          <cell r="G1187">
            <v>42977</v>
          </cell>
          <cell r="H1187">
            <v>43100</v>
          </cell>
          <cell r="I1187">
            <v>11.8</v>
          </cell>
          <cell r="J1187">
            <v>1.65</v>
          </cell>
          <cell r="K1187" t="str">
            <v>是</v>
          </cell>
          <cell r="L1187">
            <v>11</v>
          </cell>
          <cell r="M1187">
            <v>10</v>
          </cell>
          <cell r="N1187">
            <v>282</v>
          </cell>
          <cell r="O1187">
            <v>0</v>
          </cell>
          <cell r="P1187">
            <v>43018</v>
          </cell>
          <cell r="Q1187">
            <v>82</v>
          </cell>
          <cell r="R1187">
            <v>2.25</v>
          </cell>
          <cell r="S1187">
            <v>2.25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 t="str">
            <v>-</v>
          </cell>
          <cell r="AC1187" t="str">
            <v>-</v>
          </cell>
          <cell r="AD1187" t="str">
            <v>-</v>
          </cell>
          <cell r="AE1187" t="str">
            <v>-</v>
          </cell>
          <cell r="AF1187" t="str">
            <v>-</v>
          </cell>
          <cell r="AG1187">
            <v>0</v>
          </cell>
          <cell r="AH1187">
            <v>0</v>
          </cell>
          <cell r="AJ1187">
            <v>0</v>
          </cell>
          <cell r="AK1187">
            <v>0</v>
          </cell>
          <cell r="AL1187">
            <v>2.25</v>
          </cell>
          <cell r="AM1187">
            <v>2.2999999999999998</v>
          </cell>
          <cell r="AN1187">
            <v>0</v>
          </cell>
        </row>
        <row r="1188">
          <cell r="A1188" t="str">
            <v>梁志勇</v>
          </cell>
          <cell r="B1188" t="str">
            <v>三角分公司</v>
          </cell>
          <cell r="C1188">
            <v>41518</v>
          </cell>
          <cell r="D1188">
            <v>42652</v>
          </cell>
          <cell r="E1188">
            <v>42735</v>
          </cell>
          <cell r="F1188">
            <v>42736</v>
          </cell>
          <cell r="G1188">
            <v>42977</v>
          </cell>
          <cell r="H1188">
            <v>43100</v>
          </cell>
          <cell r="I1188">
            <v>4.8</v>
          </cell>
          <cell r="J1188">
            <v>1.65</v>
          </cell>
          <cell r="K1188" t="str">
            <v>是</v>
          </cell>
          <cell r="L1188">
            <v>4</v>
          </cell>
          <cell r="M1188">
            <v>5</v>
          </cell>
          <cell r="N1188">
            <v>281</v>
          </cell>
          <cell r="O1188">
            <v>0</v>
          </cell>
          <cell r="P1188">
            <v>43017</v>
          </cell>
          <cell r="Q1188">
            <v>83</v>
          </cell>
          <cell r="R1188">
            <v>1.1399999999999999</v>
          </cell>
          <cell r="S1188">
            <v>1.1399999999999999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 t="str">
            <v>-</v>
          </cell>
          <cell r="AB1188" t="str">
            <v>-</v>
          </cell>
          <cell r="AC1188" t="str">
            <v>-</v>
          </cell>
          <cell r="AD1188" t="str">
            <v>-</v>
          </cell>
          <cell r="AE1188" t="str">
            <v>-</v>
          </cell>
          <cell r="AF1188" t="str">
            <v>-</v>
          </cell>
          <cell r="AG1188">
            <v>0</v>
          </cell>
          <cell r="AH1188">
            <v>0</v>
          </cell>
          <cell r="AJ1188">
            <v>0</v>
          </cell>
          <cell r="AK1188">
            <v>0</v>
          </cell>
          <cell r="AL1188">
            <v>1.1399999999999999</v>
          </cell>
          <cell r="AM1188">
            <v>1.1000000000000001</v>
          </cell>
          <cell r="AN1188">
            <v>0</v>
          </cell>
        </row>
        <row r="1189">
          <cell r="A1189" t="str">
            <v>钟维铭</v>
          </cell>
          <cell r="B1189" t="str">
            <v>三乡分公司</v>
          </cell>
          <cell r="C1189">
            <v>40725</v>
          </cell>
          <cell r="D1189">
            <v>42683</v>
          </cell>
          <cell r="E1189">
            <v>42735</v>
          </cell>
          <cell r="F1189">
            <v>42736</v>
          </cell>
          <cell r="G1189">
            <v>42977</v>
          </cell>
          <cell r="H1189">
            <v>43100</v>
          </cell>
          <cell r="I1189">
            <v>6.9</v>
          </cell>
          <cell r="J1189">
            <v>1.57</v>
          </cell>
          <cell r="K1189" t="str">
            <v>是</v>
          </cell>
          <cell r="L1189">
            <v>6</v>
          </cell>
          <cell r="M1189">
            <v>5</v>
          </cell>
          <cell r="N1189">
            <v>312</v>
          </cell>
          <cell r="O1189">
            <v>0</v>
          </cell>
          <cell r="P1189">
            <v>43048</v>
          </cell>
          <cell r="Q1189">
            <v>52</v>
          </cell>
          <cell r="R1189">
            <v>0.71</v>
          </cell>
          <cell r="S1189">
            <v>0.71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 t="str">
            <v>-</v>
          </cell>
          <cell r="AA1189" t="str">
            <v>-</v>
          </cell>
          <cell r="AB1189" t="str">
            <v>-</v>
          </cell>
          <cell r="AC1189" t="str">
            <v>-</v>
          </cell>
          <cell r="AD1189" t="str">
            <v>-</v>
          </cell>
          <cell r="AE1189" t="str">
            <v>-</v>
          </cell>
          <cell r="AF1189" t="str">
            <v>-</v>
          </cell>
          <cell r="AG1189">
            <v>0</v>
          </cell>
          <cell r="AH1189">
            <v>0</v>
          </cell>
          <cell r="AJ1189">
            <v>0</v>
          </cell>
          <cell r="AK1189">
            <v>0</v>
          </cell>
          <cell r="AL1189">
            <v>0.71</v>
          </cell>
          <cell r="AM1189">
            <v>0.7</v>
          </cell>
          <cell r="AN1189">
            <v>0</v>
          </cell>
        </row>
        <row r="1190">
          <cell r="A1190" t="str">
            <v>郑少聪</v>
          </cell>
          <cell r="B1190" t="str">
            <v>中部家庭互联网营服公司</v>
          </cell>
          <cell r="C1190">
            <v>42684</v>
          </cell>
          <cell r="D1190">
            <v>42684</v>
          </cell>
          <cell r="E1190">
            <v>42735</v>
          </cell>
          <cell r="F1190">
            <v>42736</v>
          </cell>
          <cell r="G1190">
            <v>42977</v>
          </cell>
          <cell r="H1190">
            <v>43100</v>
          </cell>
          <cell r="I1190">
            <v>1.6</v>
          </cell>
          <cell r="J1190">
            <v>1.57</v>
          </cell>
          <cell r="K1190" t="str">
            <v>是</v>
          </cell>
          <cell r="L1190">
            <v>1</v>
          </cell>
          <cell r="M1190">
            <v>5</v>
          </cell>
          <cell r="N1190">
            <v>313</v>
          </cell>
          <cell r="O1190">
            <v>0</v>
          </cell>
          <cell r="P1190">
            <v>43049</v>
          </cell>
          <cell r="Q1190">
            <v>51</v>
          </cell>
          <cell r="R1190">
            <v>0.7</v>
          </cell>
          <cell r="S1190">
            <v>0.7</v>
          </cell>
          <cell r="T1190">
            <v>0</v>
          </cell>
          <cell r="U1190">
            <v>0</v>
          </cell>
          <cell r="V1190">
            <v>-1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1</v>
          </cell>
          <cell r="AB1190">
            <v>0</v>
          </cell>
          <cell r="AC1190" t="str">
            <v>-</v>
          </cell>
          <cell r="AD1190" t="str">
            <v>-</v>
          </cell>
          <cell r="AE1190" t="str">
            <v>-</v>
          </cell>
          <cell r="AF1190" t="str">
            <v>-</v>
          </cell>
          <cell r="AG1190">
            <v>0</v>
          </cell>
          <cell r="AH1190">
            <v>0</v>
          </cell>
          <cell r="AJ1190">
            <v>1</v>
          </cell>
          <cell r="AK1190">
            <v>0</v>
          </cell>
          <cell r="AL1190">
            <v>-0.30000000000000004</v>
          </cell>
          <cell r="AM1190">
            <v>-0.3</v>
          </cell>
          <cell r="AN1190">
            <v>0</v>
          </cell>
        </row>
        <row r="1191">
          <cell r="A1191" t="str">
            <v>陈琦</v>
          </cell>
          <cell r="B1191" t="str">
            <v>城区分公司</v>
          </cell>
          <cell r="C1191">
            <v>41456</v>
          </cell>
          <cell r="D1191">
            <v>42689</v>
          </cell>
          <cell r="E1191">
            <v>42735</v>
          </cell>
          <cell r="F1191">
            <v>42736</v>
          </cell>
          <cell r="G1191">
            <v>42977</v>
          </cell>
          <cell r="H1191">
            <v>43100</v>
          </cell>
          <cell r="I1191">
            <v>4.9000000000000004</v>
          </cell>
          <cell r="J1191">
            <v>1.55</v>
          </cell>
          <cell r="K1191" t="str">
            <v>是</v>
          </cell>
          <cell r="L1191">
            <v>4</v>
          </cell>
          <cell r="M1191">
            <v>5</v>
          </cell>
          <cell r="N1191">
            <v>318</v>
          </cell>
          <cell r="O1191">
            <v>0</v>
          </cell>
          <cell r="P1191">
            <v>43054</v>
          </cell>
          <cell r="Q1191">
            <v>46</v>
          </cell>
          <cell r="R1191">
            <v>0.63</v>
          </cell>
          <cell r="S1191">
            <v>0.63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 t="str">
            <v>-</v>
          </cell>
          <cell r="AF1191" t="str">
            <v>-</v>
          </cell>
          <cell r="AG1191">
            <v>0</v>
          </cell>
          <cell r="AH1191">
            <v>0</v>
          </cell>
          <cell r="AJ1191">
            <v>0</v>
          </cell>
          <cell r="AK1191">
            <v>0</v>
          </cell>
          <cell r="AL1191">
            <v>0.63</v>
          </cell>
          <cell r="AM1191">
            <v>0.6</v>
          </cell>
          <cell r="AN1191">
            <v>0</v>
          </cell>
        </row>
        <row r="1192">
          <cell r="A1192" t="str">
            <v>林嘉俊</v>
          </cell>
          <cell r="B1192" t="str">
            <v>校园中心</v>
          </cell>
          <cell r="C1192">
            <v>42689</v>
          </cell>
          <cell r="D1192">
            <v>42689</v>
          </cell>
          <cell r="E1192">
            <v>42735</v>
          </cell>
          <cell r="F1192">
            <v>42736</v>
          </cell>
          <cell r="G1192">
            <v>42977</v>
          </cell>
          <cell r="H1192">
            <v>43100</v>
          </cell>
          <cell r="I1192">
            <v>1.6</v>
          </cell>
          <cell r="J1192">
            <v>1.55</v>
          </cell>
          <cell r="K1192" t="str">
            <v>是</v>
          </cell>
          <cell r="L1192">
            <v>1</v>
          </cell>
          <cell r="M1192">
            <v>5</v>
          </cell>
          <cell r="N1192">
            <v>318</v>
          </cell>
          <cell r="O1192">
            <v>0</v>
          </cell>
          <cell r="P1192">
            <v>43054</v>
          </cell>
          <cell r="Q1192">
            <v>46</v>
          </cell>
          <cell r="R1192">
            <v>0.63</v>
          </cell>
          <cell r="S1192">
            <v>0.63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J1192">
            <v>0</v>
          </cell>
          <cell r="AK1192">
            <v>0</v>
          </cell>
          <cell r="AL1192">
            <v>0.63</v>
          </cell>
          <cell r="AM1192">
            <v>0.6</v>
          </cell>
          <cell r="AN1192">
            <v>0</v>
          </cell>
        </row>
        <row r="1193">
          <cell r="A1193" t="str">
            <v>陈伟锋</v>
          </cell>
          <cell r="B1193" t="str">
            <v>小榄分公司</v>
          </cell>
          <cell r="C1193">
            <v>41814</v>
          </cell>
          <cell r="D1193">
            <v>42695</v>
          </cell>
          <cell r="E1193">
            <v>42735</v>
          </cell>
          <cell r="F1193">
            <v>42736</v>
          </cell>
          <cell r="G1193">
            <v>42977</v>
          </cell>
          <cell r="H1193">
            <v>43100</v>
          </cell>
          <cell r="I1193">
            <v>4</v>
          </cell>
          <cell r="J1193">
            <v>1.54</v>
          </cell>
          <cell r="K1193" t="str">
            <v>是</v>
          </cell>
          <cell r="L1193">
            <v>3</v>
          </cell>
          <cell r="M1193">
            <v>5</v>
          </cell>
          <cell r="N1193">
            <v>324</v>
          </cell>
          <cell r="O1193">
            <v>0</v>
          </cell>
          <cell r="P1193">
            <v>43060</v>
          </cell>
          <cell r="Q1193">
            <v>40</v>
          </cell>
          <cell r="R1193">
            <v>0.55000000000000004</v>
          </cell>
          <cell r="S1193">
            <v>0.55000000000000004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 t="str">
            <v>-</v>
          </cell>
          <cell r="AE1193" t="str">
            <v>-</v>
          </cell>
          <cell r="AF1193" t="str">
            <v>-</v>
          </cell>
          <cell r="AG1193">
            <v>0</v>
          </cell>
          <cell r="AH1193">
            <v>0</v>
          </cell>
          <cell r="AJ1193">
            <v>0</v>
          </cell>
          <cell r="AK1193">
            <v>0</v>
          </cell>
          <cell r="AL1193">
            <v>0.55000000000000004</v>
          </cell>
          <cell r="AM1193">
            <v>0.6</v>
          </cell>
          <cell r="AN1193">
            <v>0</v>
          </cell>
        </row>
        <row r="1194">
          <cell r="A1194" t="str">
            <v>黄善彬</v>
          </cell>
          <cell r="B1194" t="str">
            <v>火炬开发区分公司</v>
          </cell>
          <cell r="C1194">
            <v>42248</v>
          </cell>
          <cell r="D1194">
            <v>42696</v>
          </cell>
          <cell r="E1194">
            <v>42735</v>
          </cell>
          <cell r="F1194">
            <v>42736</v>
          </cell>
          <cell r="G1194">
            <v>42977</v>
          </cell>
          <cell r="H1194">
            <v>43100</v>
          </cell>
          <cell r="I1194">
            <v>2.8</v>
          </cell>
          <cell r="J1194">
            <v>1.53</v>
          </cell>
          <cell r="K1194" t="str">
            <v>是</v>
          </cell>
          <cell r="L1194">
            <v>2</v>
          </cell>
          <cell r="M1194">
            <v>5</v>
          </cell>
          <cell r="N1194">
            <v>325</v>
          </cell>
          <cell r="O1194">
            <v>0</v>
          </cell>
          <cell r="P1194">
            <v>43061</v>
          </cell>
          <cell r="Q1194">
            <v>39</v>
          </cell>
          <cell r="R1194">
            <v>0.53</v>
          </cell>
          <cell r="S1194">
            <v>0.53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J1194">
            <v>0</v>
          </cell>
          <cell r="AK1194">
            <v>0</v>
          </cell>
          <cell r="AL1194">
            <v>0.53</v>
          </cell>
          <cell r="AM1194">
            <v>0.5</v>
          </cell>
          <cell r="AN1194">
            <v>0</v>
          </cell>
        </row>
        <row r="1195">
          <cell r="A1195" t="str">
            <v>梅建荣</v>
          </cell>
          <cell r="B1195" t="str">
            <v>火炬开发区分公司</v>
          </cell>
          <cell r="C1195">
            <v>41671</v>
          </cell>
          <cell r="D1195">
            <v>42697</v>
          </cell>
          <cell r="E1195">
            <v>42735</v>
          </cell>
          <cell r="F1195">
            <v>42736</v>
          </cell>
          <cell r="G1195">
            <v>42977</v>
          </cell>
          <cell r="H1195">
            <v>43100</v>
          </cell>
          <cell r="I1195">
            <v>4.3</v>
          </cell>
          <cell r="J1195">
            <v>1.53</v>
          </cell>
          <cell r="K1195" t="str">
            <v>是</v>
          </cell>
          <cell r="L1195">
            <v>3</v>
          </cell>
          <cell r="M1195">
            <v>5</v>
          </cell>
          <cell r="N1195">
            <v>326</v>
          </cell>
          <cell r="O1195">
            <v>0</v>
          </cell>
          <cell r="P1195">
            <v>43062</v>
          </cell>
          <cell r="Q1195">
            <v>38</v>
          </cell>
          <cell r="R1195">
            <v>0.52</v>
          </cell>
          <cell r="S1195">
            <v>0.52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J1195">
            <v>0</v>
          </cell>
          <cell r="AK1195">
            <v>0</v>
          </cell>
          <cell r="AL1195">
            <v>0.52</v>
          </cell>
          <cell r="AM1195">
            <v>0.5</v>
          </cell>
          <cell r="AN1195">
            <v>0</v>
          </cell>
        </row>
        <row r="1196">
          <cell r="A1196" t="str">
            <v>熊兰</v>
          </cell>
          <cell r="B1196" t="str">
            <v>三角分公司</v>
          </cell>
          <cell r="C1196">
            <v>42706</v>
          </cell>
          <cell r="D1196">
            <v>42706</v>
          </cell>
          <cell r="E1196">
            <v>42735</v>
          </cell>
          <cell r="F1196">
            <v>42736</v>
          </cell>
          <cell r="G1196">
            <v>42977</v>
          </cell>
          <cell r="H1196">
            <v>43100</v>
          </cell>
          <cell r="I1196">
            <v>1.5</v>
          </cell>
          <cell r="J1196">
            <v>1.51</v>
          </cell>
          <cell r="K1196" t="str">
            <v>是</v>
          </cell>
          <cell r="L1196">
            <v>1</v>
          </cell>
          <cell r="M1196">
            <v>5</v>
          </cell>
          <cell r="N1196">
            <v>335</v>
          </cell>
          <cell r="O1196">
            <v>0</v>
          </cell>
          <cell r="P1196">
            <v>43071</v>
          </cell>
          <cell r="Q1196">
            <v>29</v>
          </cell>
          <cell r="R1196">
            <v>0.4</v>
          </cell>
          <cell r="S1196">
            <v>0.4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J1196">
            <v>0</v>
          </cell>
          <cell r="AK1196">
            <v>0</v>
          </cell>
          <cell r="AL1196">
            <v>0.4</v>
          </cell>
          <cell r="AM1196">
            <v>0.4</v>
          </cell>
          <cell r="AN1196">
            <v>0</v>
          </cell>
        </row>
        <row r="1197">
          <cell r="A1197" t="str">
            <v>陈培展</v>
          </cell>
          <cell r="B1197" t="str">
            <v>三角分公司</v>
          </cell>
          <cell r="C1197">
            <v>42709</v>
          </cell>
          <cell r="D1197">
            <v>42709</v>
          </cell>
          <cell r="E1197">
            <v>42735</v>
          </cell>
          <cell r="F1197">
            <v>42736</v>
          </cell>
          <cell r="G1197">
            <v>42977</v>
          </cell>
          <cell r="H1197">
            <v>43100</v>
          </cell>
          <cell r="I1197">
            <v>1.5</v>
          </cell>
          <cell r="J1197">
            <v>1.5</v>
          </cell>
          <cell r="K1197" t="str">
            <v>是</v>
          </cell>
          <cell r="L1197">
            <v>1</v>
          </cell>
          <cell r="M1197">
            <v>5</v>
          </cell>
          <cell r="N1197">
            <v>338</v>
          </cell>
          <cell r="O1197">
            <v>0</v>
          </cell>
          <cell r="P1197">
            <v>43074</v>
          </cell>
          <cell r="Q1197">
            <v>26</v>
          </cell>
          <cell r="R1197">
            <v>0.36</v>
          </cell>
          <cell r="S1197">
            <v>0.36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 t="str">
            <v>-</v>
          </cell>
          <cell r="AD1197" t="str">
            <v>-</v>
          </cell>
          <cell r="AE1197" t="str">
            <v>-</v>
          </cell>
          <cell r="AF1197" t="str">
            <v>-</v>
          </cell>
          <cell r="AG1197">
            <v>0</v>
          </cell>
          <cell r="AH1197">
            <v>0</v>
          </cell>
          <cell r="AJ1197">
            <v>0</v>
          </cell>
          <cell r="AK1197">
            <v>0</v>
          </cell>
          <cell r="AL1197">
            <v>0.36</v>
          </cell>
          <cell r="AM1197">
            <v>0.4</v>
          </cell>
          <cell r="AN1197">
            <v>0</v>
          </cell>
        </row>
        <row r="1198">
          <cell r="A1198" t="str">
            <v>林明亭</v>
          </cell>
          <cell r="B1198" t="str">
            <v>中部家庭互联网营服公司</v>
          </cell>
          <cell r="C1198">
            <v>42709</v>
          </cell>
          <cell r="D1198">
            <v>42709</v>
          </cell>
          <cell r="E1198">
            <v>42735</v>
          </cell>
          <cell r="F1198">
            <v>42736</v>
          </cell>
          <cell r="G1198">
            <v>42977</v>
          </cell>
          <cell r="H1198">
            <v>43100</v>
          </cell>
          <cell r="I1198">
            <v>1.5</v>
          </cell>
          <cell r="J1198">
            <v>1.5</v>
          </cell>
          <cell r="K1198" t="str">
            <v>是</v>
          </cell>
          <cell r="L1198">
            <v>1</v>
          </cell>
          <cell r="M1198">
            <v>5</v>
          </cell>
          <cell r="N1198">
            <v>338</v>
          </cell>
          <cell r="O1198">
            <v>0</v>
          </cell>
          <cell r="P1198">
            <v>43074</v>
          </cell>
          <cell r="Q1198">
            <v>26</v>
          </cell>
          <cell r="R1198">
            <v>0.36</v>
          </cell>
          <cell r="S1198">
            <v>0.36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J1198">
            <v>0</v>
          </cell>
          <cell r="AK1198">
            <v>0</v>
          </cell>
          <cell r="AL1198">
            <v>0.36</v>
          </cell>
          <cell r="AM1198">
            <v>0.4</v>
          </cell>
          <cell r="AN1198">
            <v>0</v>
          </cell>
        </row>
        <row r="1199">
          <cell r="A1199" t="str">
            <v>何明</v>
          </cell>
          <cell r="B1199" t="str">
            <v>网络建设部</v>
          </cell>
          <cell r="K1199" t="str">
            <v>是</v>
          </cell>
          <cell r="S1199">
            <v>5</v>
          </cell>
          <cell r="T1199">
            <v>0</v>
          </cell>
          <cell r="U1199">
            <v>4</v>
          </cell>
          <cell r="V1199">
            <v>-1</v>
          </cell>
          <cell r="W1199">
            <v>0</v>
          </cell>
          <cell r="X1199">
            <v>0</v>
          </cell>
          <cell r="Y1199">
            <v>0</v>
          </cell>
          <cell r="Z1199">
            <v>5</v>
          </cell>
          <cell r="AA1199">
            <v>0</v>
          </cell>
          <cell r="AB1199" t="str">
            <v>-</v>
          </cell>
          <cell r="AC1199" t="str">
            <v>-</v>
          </cell>
          <cell r="AD1199" t="str">
            <v>-</v>
          </cell>
          <cell r="AE1199" t="str">
            <v>-</v>
          </cell>
          <cell r="AF1199" t="str">
            <v>-</v>
          </cell>
          <cell r="AG1199">
            <v>0</v>
          </cell>
          <cell r="AH1199">
            <v>0</v>
          </cell>
          <cell r="AJ1199">
            <v>5</v>
          </cell>
          <cell r="AK1199">
            <v>0</v>
          </cell>
          <cell r="AL1199">
            <v>4</v>
          </cell>
          <cell r="AM1199">
            <v>4</v>
          </cell>
          <cell r="AN1199">
            <v>0</v>
          </cell>
        </row>
        <row r="1200">
          <cell r="A1200" t="str">
            <v>方遒铿</v>
          </cell>
          <cell r="B1200" t="str">
            <v>运行维护部</v>
          </cell>
          <cell r="S1200">
            <v>10</v>
          </cell>
          <cell r="T1200">
            <v>0</v>
          </cell>
          <cell r="U1200">
            <v>7</v>
          </cell>
          <cell r="V1200">
            <v>2</v>
          </cell>
          <cell r="W1200">
            <v>2</v>
          </cell>
          <cell r="X1200">
            <v>0</v>
          </cell>
          <cell r="Y1200">
            <v>0</v>
          </cell>
          <cell r="Z1200">
            <v>0</v>
          </cell>
          <cell r="AA1200">
            <v>5</v>
          </cell>
          <cell r="AB1200">
            <v>0</v>
          </cell>
          <cell r="AC1200">
            <v>0</v>
          </cell>
          <cell r="AD1200">
            <v>0</v>
          </cell>
          <cell r="AE1200" t="str">
            <v>-</v>
          </cell>
          <cell r="AF1200" t="str">
            <v>-</v>
          </cell>
          <cell r="AG1200">
            <v>0</v>
          </cell>
          <cell r="AH1200">
            <v>0</v>
          </cell>
          <cell r="AJ1200">
            <v>5</v>
          </cell>
          <cell r="AK1200">
            <v>0</v>
          </cell>
          <cell r="AL1200">
            <v>12</v>
          </cell>
          <cell r="AM1200">
            <v>10</v>
          </cell>
          <cell r="AN1200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4">
          <cell r="B4" t="str">
            <v>温林生</v>
          </cell>
          <cell r="F4">
            <v>15</v>
          </cell>
          <cell r="H4">
            <v>15</v>
          </cell>
          <cell r="I4">
            <v>22</v>
          </cell>
          <cell r="J4">
            <v>22</v>
          </cell>
        </row>
        <row r="5">
          <cell r="B5" t="str">
            <v>司徒春明</v>
          </cell>
          <cell r="F5">
            <v>15</v>
          </cell>
          <cell r="H5">
            <v>15</v>
          </cell>
          <cell r="I5">
            <v>22</v>
          </cell>
          <cell r="J5">
            <v>22</v>
          </cell>
        </row>
        <row r="6">
          <cell r="B6" t="str">
            <v>李海欢</v>
          </cell>
          <cell r="F6">
            <v>15</v>
          </cell>
          <cell r="H6">
            <v>15</v>
          </cell>
          <cell r="I6">
            <v>22</v>
          </cell>
          <cell r="J6">
            <v>22</v>
          </cell>
        </row>
        <row r="7">
          <cell r="B7" t="str">
            <v>初杰</v>
          </cell>
          <cell r="F7">
            <v>15</v>
          </cell>
          <cell r="H7">
            <v>3</v>
          </cell>
          <cell r="I7">
            <v>22</v>
          </cell>
          <cell r="J7">
            <v>10</v>
          </cell>
          <cell r="M7">
            <v>12</v>
          </cell>
        </row>
        <row r="8">
          <cell r="B8" t="str">
            <v>詹泽曙</v>
          </cell>
          <cell r="F8">
            <v>15</v>
          </cell>
          <cell r="H8">
            <v>15</v>
          </cell>
          <cell r="I8">
            <v>22</v>
          </cell>
          <cell r="J8">
            <v>22</v>
          </cell>
        </row>
        <row r="9">
          <cell r="B9" t="str">
            <v>李洁玲(大)</v>
          </cell>
          <cell r="F9">
            <v>15</v>
          </cell>
          <cell r="H9">
            <v>15</v>
          </cell>
          <cell r="I9">
            <v>22</v>
          </cell>
          <cell r="J9">
            <v>22</v>
          </cell>
        </row>
        <row r="10">
          <cell r="B10" t="str">
            <v>陈正新</v>
          </cell>
          <cell r="F10">
            <v>15</v>
          </cell>
          <cell r="H10">
            <v>11</v>
          </cell>
          <cell r="I10">
            <v>22</v>
          </cell>
          <cell r="J10">
            <v>18</v>
          </cell>
          <cell r="M10">
            <v>4</v>
          </cell>
        </row>
        <row r="11">
          <cell r="B11" t="str">
            <v>范贤丽</v>
          </cell>
          <cell r="F11">
            <v>10</v>
          </cell>
          <cell r="H11">
            <v>8</v>
          </cell>
          <cell r="I11">
            <v>22</v>
          </cell>
          <cell r="J11">
            <v>20</v>
          </cell>
          <cell r="M11">
            <v>2</v>
          </cell>
        </row>
        <row r="12">
          <cell r="B12" t="str">
            <v>冯晓锋</v>
          </cell>
          <cell r="F12">
            <v>10</v>
          </cell>
          <cell r="H12">
            <v>10</v>
          </cell>
          <cell r="I12">
            <v>22</v>
          </cell>
          <cell r="J12">
            <v>22</v>
          </cell>
        </row>
        <row r="13">
          <cell r="B13" t="str">
            <v>陈俊光</v>
          </cell>
          <cell r="F13">
            <v>15</v>
          </cell>
          <cell r="H13">
            <v>15</v>
          </cell>
          <cell r="I13">
            <v>22</v>
          </cell>
          <cell r="J13">
            <v>22</v>
          </cell>
        </row>
        <row r="14">
          <cell r="B14" t="str">
            <v>司徒美华</v>
          </cell>
          <cell r="F14">
            <v>15</v>
          </cell>
          <cell r="H14">
            <v>15</v>
          </cell>
          <cell r="I14">
            <v>22</v>
          </cell>
          <cell r="J14">
            <v>22</v>
          </cell>
        </row>
        <row r="15">
          <cell r="B15" t="str">
            <v>姜益群</v>
          </cell>
          <cell r="F15">
            <v>15</v>
          </cell>
          <cell r="H15">
            <v>15</v>
          </cell>
          <cell r="I15">
            <v>22</v>
          </cell>
          <cell r="J15">
            <v>22</v>
          </cell>
        </row>
        <row r="16">
          <cell r="B16" t="str">
            <v>梁克冰</v>
          </cell>
          <cell r="F16">
            <v>10</v>
          </cell>
          <cell r="H16">
            <v>10</v>
          </cell>
          <cell r="I16">
            <v>22</v>
          </cell>
          <cell r="J16">
            <v>22</v>
          </cell>
        </row>
        <row r="17">
          <cell r="B17" t="str">
            <v>肖凤娟</v>
          </cell>
          <cell r="F17">
            <v>15</v>
          </cell>
          <cell r="H17">
            <v>15</v>
          </cell>
          <cell r="I17">
            <v>22</v>
          </cell>
          <cell r="J17">
            <v>22</v>
          </cell>
        </row>
        <row r="18">
          <cell r="B18" t="str">
            <v>郑家茵</v>
          </cell>
          <cell r="F18">
            <v>10</v>
          </cell>
          <cell r="H18">
            <v>9</v>
          </cell>
          <cell r="I18">
            <v>22</v>
          </cell>
          <cell r="J18">
            <v>21</v>
          </cell>
          <cell r="M18">
            <v>1</v>
          </cell>
        </row>
        <row r="19">
          <cell r="B19" t="str">
            <v>萧健煜</v>
          </cell>
          <cell r="F19">
            <v>5</v>
          </cell>
          <cell r="H19">
            <v>5</v>
          </cell>
          <cell r="I19">
            <v>22</v>
          </cell>
          <cell r="J19">
            <v>22</v>
          </cell>
        </row>
        <row r="20">
          <cell r="B20" t="str">
            <v>阮俊宏</v>
          </cell>
          <cell r="F20">
            <v>5</v>
          </cell>
          <cell r="H20">
            <v>5</v>
          </cell>
          <cell r="I20">
            <v>22</v>
          </cell>
          <cell r="J20">
            <v>22</v>
          </cell>
        </row>
        <row r="21">
          <cell r="B21" t="str">
            <v>欧阳柱冰</v>
          </cell>
          <cell r="F21">
            <v>10</v>
          </cell>
          <cell r="H21">
            <v>10</v>
          </cell>
          <cell r="I21">
            <v>22</v>
          </cell>
          <cell r="J21">
            <v>22</v>
          </cell>
        </row>
        <row r="22">
          <cell r="B22" t="str">
            <v>袁美芬</v>
          </cell>
          <cell r="F22">
            <v>10</v>
          </cell>
          <cell r="H22">
            <v>9</v>
          </cell>
          <cell r="I22">
            <v>22</v>
          </cell>
          <cell r="J22">
            <v>21</v>
          </cell>
          <cell r="M22">
            <v>1</v>
          </cell>
        </row>
        <row r="23">
          <cell r="B23" t="str">
            <v>陈悦娟</v>
          </cell>
          <cell r="F23">
            <v>10</v>
          </cell>
          <cell r="H23">
            <v>10</v>
          </cell>
          <cell r="I23">
            <v>22</v>
          </cell>
          <cell r="J23">
            <v>23</v>
          </cell>
          <cell r="L23">
            <v>6</v>
          </cell>
        </row>
        <row r="24">
          <cell r="B24" t="str">
            <v>杨谊</v>
          </cell>
          <cell r="F24">
            <v>5</v>
          </cell>
          <cell r="H24">
            <v>5</v>
          </cell>
          <cell r="I24">
            <v>22</v>
          </cell>
          <cell r="J24">
            <v>23</v>
          </cell>
          <cell r="L24">
            <v>6</v>
          </cell>
        </row>
        <row r="25">
          <cell r="B25" t="str">
            <v>蔡增祺</v>
          </cell>
          <cell r="F25">
            <v>5</v>
          </cell>
          <cell r="H25">
            <v>5</v>
          </cell>
          <cell r="I25">
            <v>22</v>
          </cell>
          <cell r="J25">
            <v>22</v>
          </cell>
        </row>
        <row r="26">
          <cell r="B26" t="str">
            <v>汤妙娜</v>
          </cell>
          <cell r="F26">
            <v>5</v>
          </cell>
          <cell r="H26">
            <v>5</v>
          </cell>
          <cell r="I26">
            <v>22</v>
          </cell>
          <cell r="J26">
            <v>22</v>
          </cell>
        </row>
        <row r="27">
          <cell r="B27" t="str">
            <v>莫月娥</v>
          </cell>
          <cell r="F27">
            <v>5</v>
          </cell>
          <cell r="H27">
            <v>5</v>
          </cell>
          <cell r="I27">
            <v>22</v>
          </cell>
          <cell r="J27">
            <v>22</v>
          </cell>
        </row>
        <row r="28">
          <cell r="B28" t="str">
            <v>何凤萍</v>
          </cell>
          <cell r="F28">
            <v>10</v>
          </cell>
          <cell r="H28">
            <v>9</v>
          </cell>
          <cell r="I28">
            <v>22</v>
          </cell>
          <cell r="J28">
            <v>21</v>
          </cell>
          <cell r="M28">
            <v>1</v>
          </cell>
        </row>
        <row r="29">
          <cell r="B29" t="str">
            <v>郑敏炫</v>
          </cell>
          <cell r="F29">
            <v>5</v>
          </cell>
          <cell r="H29">
            <v>5</v>
          </cell>
          <cell r="I29">
            <v>22</v>
          </cell>
          <cell r="J29">
            <v>22</v>
          </cell>
        </row>
        <row r="30">
          <cell r="B30" t="str">
            <v>黄佩欣</v>
          </cell>
          <cell r="F30">
            <v>5</v>
          </cell>
          <cell r="H30">
            <v>5</v>
          </cell>
          <cell r="I30">
            <v>22</v>
          </cell>
          <cell r="J30">
            <v>22</v>
          </cell>
        </row>
        <row r="31">
          <cell r="B31" t="str">
            <v>肖泳沙</v>
          </cell>
          <cell r="F31">
            <v>5</v>
          </cell>
          <cell r="H31">
            <v>4</v>
          </cell>
          <cell r="I31">
            <v>22</v>
          </cell>
          <cell r="J31">
            <v>22</v>
          </cell>
          <cell r="L31">
            <v>6</v>
          </cell>
          <cell r="M31">
            <v>1</v>
          </cell>
        </row>
        <row r="32">
          <cell r="B32" t="str">
            <v>陈美群</v>
          </cell>
          <cell r="F32">
            <v>5</v>
          </cell>
          <cell r="H32">
            <v>5</v>
          </cell>
          <cell r="I32">
            <v>22</v>
          </cell>
          <cell r="J32">
            <v>22</v>
          </cell>
        </row>
        <row r="33">
          <cell r="B33" t="str">
            <v>陈家敏</v>
          </cell>
          <cell r="F33">
            <v>5</v>
          </cell>
          <cell r="H33">
            <v>5</v>
          </cell>
          <cell r="I33">
            <v>22</v>
          </cell>
          <cell r="J33">
            <v>22</v>
          </cell>
        </row>
        <row r="34">
          <cell r="B34" t="str">
            <v>张佩珊</v>
          </cell>
          <cell r="F34">
            <v>5</v>
          </cell>
          <cell r="H34">
            <v>5</v>
          </cell>
          <cell r="I34">
            <v>22</v>
          </cell>
          <cell r="J34">
            <v>22</v>
          </cell>
        </row>
        <row r="35">
          <cell r="B35" t="str">
            <v>钟燕花</v>
          </cell>
          <cell r="F35">
            <v>10</v>
          </cell>
          <cell r="H35">
            <v>10</v>
          </cell>
          <cell r="I35">
            <v>22</v>
          </cell>
        </row>
        <row r="36">
          <cell r="B36" t="str">
            <v>张泳茵</v>
          </cell>
          <cell r="F36">
            <v>5</v>
          </cell>
          <cell r="H36">
            <v>5</v>
          </cell>
          <cell r="I36">
            <v>22</v>
          </cell>
        </row>
        <row r="37">
          <cell r="B37" t="str">
            <v>李丹</v>
          </cell>
          <cell r="F37">
            <v>10</v>
          </cell>
          <cell r="H37">
            <v>10</v>
          </cell>
          <cell r="I37">
            <v>22</v>
          </cell>
          <cell r="J37">
            <v>22</v>
          </cell>
        </row>
        <row r="38">
          <cell r="B38" t="str">
            <v>潘栩怡</v>
          </cell>
          <cell r="F38">
            <v>5</v>
          </cell>
          <cell r="H38">
            <v>5</v>
          </cell>
          <cell r="I38">
            <v>22</v>
          </cell>
          <cell r="J38">
            <v>22</v>
          </cell>
        </row>
        <row r="39">
          <cell r="B39" t="str">
            <v>周敏敏</v>
          </cell>
          <cell r="F39">
            <v>10</v>
          </cell>
          <cell r="H39">
            <v>10</v>
          </cell>
          <cell r="I39">
            <v>22</v>
          </cell>
          <cell r="J39">
            <v>22</v>
          </cell>
        </row>
        <row r="40">
          <cell r="B40" t="str">
            <v>欧小冰</v>
          </cell>
          <cell r="F40">
            <v>10</v>
          </cell>
          <cell r="H40">
            <v>10</v>
          </cell>
          <cell r="I40">
            <v>22</v>
          </cell>
          <cell r="J40">
            <v>22</v>
          </cell>
        </row>
        <row r="41">
          <cell r="B41" t="str">
            <v>林汉仪</v>
          </cell>
          <cell r="F41">
            <v>15</v>
          </cell>
          <cell r="H41">
            <v>14</v>
          </cell>
          <cell r="I41">
            <v>22</v>
          </cell>
          <cell r="J41">
            <v>21</v>
          </cell>
          <cell r="M41">
            <v>1</v>
          </cell>
        </row>
        <row r="42">
          <cell r="B42" t="str">
            <v>黄华洁</v>
          </cell>
          <cell r="F42">
            <v>10</v>
          </cell>
          <cell r="H42">
            <v>10</v>
          </cell>
          <cell r="I42">
            <v>22</v>
          </cell>
          <cell r="J42">
            <v>22</v>
          </cell>
        </row>
        <row r="43">
          <cell r="B43" t="str">
            <v>范祖森</v>
          </cell>
          <cell r="F43">
            <v>5</v>
          </cell>
          <cell r="H43">
            <v>4</v>
          </cell>
          <cell r="I43">
            <v>22</v>
          </cell>
          <cell r="J43">
            <v>21</v>
          </cell>
          <cell r="M43">
            <v>1</v>
          </cell>
        </row>
        <row r="44">
          <cell r="B44" t="str">
            <v>陈秋彦</v>
          </cell>
          <cell r="F44">
            <v>5</v>
          </cell>
          <cell r="H44">
            <v>5</v>
          </cell>
          <cell r="I44">
            <v>22</v>
          </cell>
          <cell r="J44">
            <v>23</v>
          </cell>
        </row>
        <row r="45">
          <cell r="B45" t="str">
            <v>谭嘉慧</v>
          </cell>
          <cell r="F45">
            <v>5</v>
          </cell>
          <cell r="H45">
            <v>5</v>
          </cell>
          <cell r="I45">
            <v>22</v>
          </cell>
          <cell r="J45">
            <v>23</v>
          </cell>
          <cell r="L45">
            <v>7</v>
          </cell>
        </row>
        <row r="46">
          <cell r="B46" t="str">
            <v>薛玮</v>
          </cell>
          <cell r="F46">
            <v>5</v>
          </cell>
          <cell r="H46">
            <v>2</v>
          </cell>
          <cell r="I46">
            <v>22</v>
          </cell>
          <cell r="J46">
            <v>19</v>
          </cell>
          <cell r="M46">
            <v>3</v>
          </cell>
        </row>
        <row r="47">
          <cell r="B47" t="str">
            <v>梁艳文</v>
          </cell>
          <cell r="F47">
            <v>10</v>
          </cell>
          <cell r="H47">
            <v>9</v>
          </cell>
          <cell r="I47">
            <v>22</v>
          </cell>
          <cell r="J47">
            <v>22</v>
          </cell>
          <cell r="L47">
            <v>7</v>
          </cell>
          <cell r="M47">
            <v>1</v>
          </cell>
        </row>
        <row r="48">
          <cell r="B48" t="str">
            <v>梁淑媚</v>
          </cell>
          <cell r="F48">
            <v>15</v>
          </cell>
          <cell r="H48">
            <v>14</v>
          </cell>
          <cell r="I48">
            <v>22</v>
          </cell>
          <cell r="J48">
            <v>21</v>
          </cell>
          <cell r="M48">
            <v>1</v>
          </cell>
        </row>
        <row r="49">
          <cell r="B49" t="str">
            <v>梁丽华</v>
          </cell>
          <cell r="F49">
            <v>15</v>
          </cell>
          <cell r="H49">
            <v>14</v>
          </cell>
          <cell r="I49">
            <v>22</v>
          </cell>
          <cell r="J49">
            <v>22</v>
          </cell>
          <cell r="L49">
            <v>7</v>
          </cell>
          <cell r="M49">
            <v>1</v>
          </cell>
        </row>
        <row r="50">
          <cell r="B50" t="str">
            <v>余泳欣</v>
          </cell>
          <cell r="F50">
            <v>15</v>
          </cell>
          <cell r="H50">
            <v>13</v>
          </cell>
          <cell r="I50">
            <v>22</v>
          </cell>
          <cell r="J50">
            <v>21</v>
          </cell>
          <cell r="L50">
            <v>7</v>
          </cell>
          <cell r="M50">
            <v>2</v>
          </cell>
        </row>
        <row r="51">
          <cell r="B51" t="str">
            <v>何铭欣</v>
          </cell>
          <cell r="F51">
            <v>5</v>
          </cell>
          <cell r="H51">
            <v>4</v>
          </cell>
          <cell r="I51">
            <v>22</v>
          </cell>
          <cell r="J51">
            <v>21</v>
          </cell>
          <cell r="L51">
            <v>7</v>
          </cell>
          <cell r="M51">
            <v>1</v>
          </cell>
        </row>
        <row r="52">
          <cell r="B52" t="str">
            <v>严淑妍</v>
          </cell>
          <cell r="F52">
            <v>10</v>
          </cell>
          <cell r="H52">
            <v>9</v>
          </cell>
          <cell r="I52">
            <v>22</v>
          </cell>
          <cell r="J52">
            <v>22</v>
          </cell>
          <cell r="L52">
            <v>7</v>
          </cell>
          <cell r="M52">
            <v>1</v>
          </cell>
        </row>
        <row r="53">
          <cell r="B53" t="str">
            <v>黄嘉慧</v>
          </cell>
          <cell r="F53">
            <v>5</v>
          </cell>
          <cell r="H53">
            <v>5</v>
          </cell>
          <cell r="I53">
            <v>22</v>
          </cell>
          <cell r="J53">
            <v>9</v>
          </cell>
        </row>
        <row r="54">
          <cell r="B54" t="str">
            <v>刘淑瑜</v>
          </cell>
          <cell r="F54">
            <v>5</v>
          </cell>
          <cell r="H54">
            <v>5</v>
          </cell>
          <cell r="I54">
            <v>22</v>
          </cell>
          <cell r="J54">
            <v>20</v>
          </cell>
        </row>
        <row r="55">
          <cell r="B55" t="str">
            <v>刘燕映</v>
          </cell>
          <cell r="F55">
            <v>15</v>
          </cell>
          <cell r="H55">
            <v>15</v>
          </cell>
          <cell r="I55">
            <v>22</v>
          </cell>
          <cell r="J55">
            <v>23</v>
          </cell>
          <cell r="L55">
            <v>7</v>
          </cell>
        </row>
        <row r="56">
          <cell r="B56" t="str">
            <v>杨子卿</v>
          </cell>
          <cell r="F56">
            <v>15</v>
          </cell>
          <cell r="H56">
            <v>12</v>
          </cell>
          <cell r="I56">
            <v>22</v>
          </cell>
          <cell r="J56">
            <v>20</v>
          </cell>
          <cell r="L56">
            <v>7</v>
          </cell>
          <cell r="M56">
            <v>3</v>
          </cell>
        </row>
        <row r="57">
          <cell r="B57" t="str">
            <v>冯春燕</v>
          </cell>
          <cell r="F57">
            <v>15</v>
          </cell>
          <cell r="H57">
            <v>11</v>
          </cell>
          <cell r="I57">
            <v>22</v>
          </cell>
          <cell r="J57">
            <v>18</v>
          </cell>
          <cell r="M57">
            <v>4</v>
          </cell>
        </row>
        <row r="58">
          <cell r="B58" t="str">
            <v>郭嘉榆</v>
          </cell>
          <cell r="F58">
            <v>10</v>
          </cell>
          <cell r="H58">
            <v>8</v>
          </cell>
          <cell r="I58">
            <v>22</v>
          </cell>
          <cell r="J58">
            <v>20</v>
          </cell>
          <cell r="M58">
            <v>2</v>
          </cell>
        </row>
        <row r="59">
          <cell r="B59" t="str">
            <v>彭芷阶</v>
          </cell>
          <cell r="F59">
            <v>15</v>
          </cell>
          <cell r="H59">
            <v>15</v>
          </cell>
          <cell r="I59">
            <v>22</v>
          </cell>
          <cell r="J59">
            <v>22</v>
          </cell>
        </row>
        <row r="60">
          <cell r="B60" t="str">
            <v>郑碧莹</v>
          </cell>
          <cell r="F60">
            <v>5</v>
          </cell>
          <cell r="H60">
            <v>5</v>
          </cell>
          <cell r="I60">
            <v>22</v>
          </cell>
          <cell r="J60">
            <v>22</v>
          </cell>
        </row>
        <row r="61">
          <cell r="B61" t="str">
            <v>袁书敏</v>
          </cell>
          <cell r="F61">
            <v>15</v>
          </cell>
          <cell r="H61">
            <v>13</v>
          </cell>
          <cell r="I61">
            <v>22</v>
          </cell>
          <cell r="J61">
            <v>20</v>
          </cell>
          <cell r="M61">
            <v>2</v>
          </cell>
        </row>
        <row r="62">
          <cell r="B62" t="str">
            <v>李桂娇</v>
          </cell>
          <cell r="F62">
            <v>10</v>
          </cell>
          <cell r="H62">
            <v>10</v>
          </cell>
          <cell r="I62">
            <v>22</v>
          </cell>
          <cell r="J62">
            <v>23</v>
          </cell>
          <cell r="L62">
            <v>5</v>
          </cell>
        </row>
        <row r="63">
          <cell r="B63" t="str">
            <v>林青霞</v>
          </cell>
          <cell r="F63">
            <v>10</v>
          </cell>
          <cell r="H63">
            <v>10</v>
          </cell>
          <cell r="I63">
            <v>22</v>
          </cell>
          <cell r="J63">
            <v>23</v>
          </cell>
          <cell r="L63">
            <v>7</v>
          </cell>
        </row>
        <row r="64">
          <cell r="B64" t="str">
            <v>鲁成华</v>
          </cell>
          <cell r="F64">
            <v>10</v>
          </cell>
          <cell r="H64">
            <v>10</v>
          </cell>
          <cell r="I64">
            <v>22</v>
          </cell>
          <cell r="J64">
            <v>22</v>
          </cell>
        </row>
        <row r="65">
          <cell r="B65" t="str">
            <v>梁少聪</v>
          </cell>
          <cell r="F65">
            <v>15</v>
          </cell>
          <cell r="H65">
            <v>15</v>
          </cell>
          <cell r="I65">
            <v>22</v>
          </cell>
          <cell r="J65">
            <v>23</v>
          </cell>
          <cell r="L65">
            <v>7</v>
          </cell>
        </row>
        <row r="66">
          <cell r="B66" t="str">
            <v>周燕环</v>
          </cell>
          <cell r="F66">
            <v>10</v>
          </cell>
          <cell r="H66">
            <v>10</v>
          </cell>
          <cell r="I66">
            <v>22</v>
          </cell>
          <cell r="J66">
            <v>22</v>
          </cell>
        </row>
        <row r="67">
          <cell r="B67" t="str">
            <v>熊晓庆</v>
          </cell>
          <cell r="F67">
            <v>15</v>
          </cell>
          <cell r="H67">
            <v>14</v>
          </cell>
          <cell r="I67">
            <v>22</v>
          </cell>
          <cell r="J67">
            <v>21</v>
          </cell>
          <cell r="M67">
            <v>1</v>
          </cell>
        </row>
        <row r="68">
          <cell r="B68" t="str">
            <v>陈晓娜</v>
          </cell>
          <cell r="F68">
            <v>5</v>
          </cell>
          <cell r="H68">
            <v>5</v>
          </cell>
          <cell r="I68">
            <v>22</v>
          </cell>
          <cell r="J68">
            <v>22</v>
          </cell>
        </row>
        <row r="69">
          <cell r="B69" t="str">
            <v>李喜悦</v>
          </cell>
          <cell r="F69">
            <v>5</v>
          </cell>
          <cell r="H69">
            <v>5</v>
          </cell>
          <cell r="I69">
            <v>22</v>
          </cell>
          <cell r="J69">
            <v>22</v>
          </cell>
        </row>
        <row r="70">
          <cell r="B70" t="str">
            <v>林春阳</v>
          </cell>
          <cell r="F70">
            <v>15</v>
          </cell>
          <cell r="H70">
            <v>15</v>
          </cell>
          <cell r="I70">
            <v>22</v>
          </cell>
          <cell r="J70">
            <v>22</v>
          </cell>
        </row>
        <row r="71">
          <cell r="B71" t="str">
            <v>施燕菊</v>
          </cell>
          <cell r="F71">
            <v>5</v>
          </cell>
          <cell r="H71">
            <v>5</v>
          </cell>
          <cell r="I71">
            <v>22</v>
          </cell>
          <cell r="J71">
            <v>22</v>
          </cell>
        </row>
        <row r="72">
          <cell r="B72" t="str">
            <v>杨燕敏</v>
          </cell>
          <cell r="F72">
            <v>5</v>
          </cell>
          <cell r="H72">
            <v>5</v>
          </cell>
          <cell r="I72">
            <v>22</v>
          </cell>
          <cell r="J72">
            <v>22</v>
          </cell>
        </row>
        <row r="73">
          <cell r="B73" t="str">
            <v>梁丽云</v>
          </cell>
          <cell r="F73">
            <v>10</v>
          </cell>
          <cell r="H73">
            <v>10</v>
          </cell>
          <cell r="I73">
            <v>22</v>
          </cell>
          <cell r="J73">
            <v>22</v>
          </cell>
        </row>
        <row r="74">
          <cell r="B74" t="str">
            <v>邓丽玲</v>
          </cell>
          <cell r="F74">
            <v>5</v>
          </cell>
          <cell r="H74">
            <v>5</v>
          </cell>
          <cell r="I74">
            <v>22</v>
          </cell>
          <cell r="J74">
            <v>23</v>
          </cell>
          <cell r="L74">
            <v>7</v>
          </cell>
        </row>
        <row r="75">
          <cell r="B75" t="str">
            <v>黄巧荣</v>
          </cell>
          <cell r="F75">
            <v>15</v>
          </cell>
          <cell r="H75">
            <v>15</v>
          </cell>
          <cell r="I75">
            <v>22</v>
          </cell>
          <cell r="J75">
            <v>22</v>
          </cell>
        </row>
        <row r="76">
          <cell r="B76" t="str">
            <v>郑燕芬</v>
          </cell>
          <cell r="F76">
            <v>15</v>
          </cell>
          <cell r="H76">
            <v>15</v>
          </cell>
          <cell r="I76">
            <v>22</v>
          </cell>
          <cell r="J76">
            <v>22</v>
          </cell>
        </row>
        <row r="77">
          <cell r="B77" t="str">
            <v>张健君</v>
          </cell>
          <cell r="F77">
            <v>10</v>
          </cell>
          <cell r="H77">
            <v>10</v>
          </cell>
          <cell r="I77">
            <v>22</v>
          </cell>
          <cell r="J77">
            <v>22</v>
          </cell>
        </row>
        <row r="78">
          <cell r="B78" t="str">
            <v>梁洁</v>
          </cell>
          <cell r="F78">
            <v>10</v>
          </cell>
          <cell r="H78">
            <v>10</v>
          </cell>
          <cell r="I78">
            <v>22</v>
          </cell>
          <cell r="J78">
            <v>22</v>
          </cell>
        </row>
        <row r="79">
          <cell r="B79" t="str">
            <v>练秀欢</v>
          </cell>
          <cell r="F79">
            <v>10</v>
          </cell>
          <cell r="H79">
            <v>10</v>
          </cell>
          <cell r="I79">
            <v>22</v>
          </cell>
          <cell r="J79">
            <v>22</v>
          </cell>
        </row>
        <row r="80">
          <cell r="B80" t="str">
            <v>袁敏华</v>
          </cell>
          <cell r="F80">
            <v>15</v>
          </cell>
          <cell r="H80">
            <v>15</v>
          </cell>
          <cell r="I80">
            <v>22</v>
          </cell>
          <cell r="J80">
            <v>22</v>
          </cell>
        </row>
        <row r="81">
          <cell r="B81" t="str">
            <v>陈瑞娴</v>
          </cell>
          <cell r="F81">
            <v>15</v>
          </cell>
          <cell r="H81">
            <v>12</v>
          </cell>
          <cell r="I81">
            <v>22</v>
          </cell>
          <cell r="J81">
            <v>19</v>
          </cell>
          <cell r="M81">
            <v>3</v>
          </cell>
        </row>
        <row r="82">
          <cell r="B82" t="str">
            <v>徐卫平</v>
          </cell>
          <cell r="F82">
            <v>10</v>
          </cell>
          <cell r="H82">
            <v>10</v>
          </cell>
          <cell r="I82">
            <v>22</v>
          </cell>
          <cell r="J82">
            <v>22</v>
          </cell>
        </row>
        <row r="83">
          <cell r="B83" t="str">
            <v>杨丽芳</v>
          </cell>
          <cell r="F83">
            <v>10</v>
          </cell>
          <cell r="H83">
            <v>10</v>
          </cell>
          <cell r="I83">
            <v>22</v>
          </cell>
          <cell r="J83">
            <v>22</v>
          </cell>
        </row>
        <row r="84">
          <cell r="B84" t="str">
            <v>李秋英</v>
          </cell>
          <cell r="F84">
            <v>10</v>
          </cell>
          <cell r="H84">
            <v>10</v>
          </cell>
          <cell r="I84">
            <v>22</v>
          </cell>
          <cell r="J84">
            <v>22</v>
          </cell>
        </row>
        <row r="85">
          <cell r="B85" t="str">
            <v>黄曼妍</v>
          </cell>
          <cell r="F85">
            <v>15</v>
          </cell>
          <cell r="H85">
            <v>15</v>
          </cell>
          <cell r="I85">
            <v>22</v>
          </cell>
          <cell r="J85">
            <v>22</v>
          </cell>
        </row>
        <row r="86">
          <cell r="B86" t="str">
            <v>李晓彤</v>
          </cell>
          <cell r="F86">
            <v>5</v>
          </cell>
          <cell r="H86">
            <v>5</v>
          </cell>
          <cell r="I86">
            <v>22</v>
          </cell>
          <cell r="J86">
            <v>22</v>
          </cell>
        </row>
        <row r="87">
          <cell r="B87" t="str">
            <v>陈剑云</v>
          </cell>
          <cell r="F87">
            <v>10</v>
          </cell>
          <cell r="H87">
            <v>10</v>
          </cell>
          <cell r="I87">
            <v>22</v>
          </cell>
          <cell r="J87">
            <v>23</v>
          </cell>
          <cell r="L87">
            <v>10.5</v>
          </cell>
        </row>
        <row r="88">
          <cell r="B88" t="str">
            <v>梁添武</v>
          </cell>
          <cell r="F88">
            <v>5</v>
          </cell>
          <cell r="H88">
            <v>5</v>
          </cell>
          <cell r="I88">
            <v>22</v>
          </cell>
          <cell r="J88">
            <v>23</v>
          </cell>
          <cell r="L88">
            <v>10.5</v>
          </cell>
        </row>
        <row r="89">
          <cell r="B89" t="str">
            <v>柯传贤</v>
          </cell>
          <cell r="F89">
            <v>5</v>
          </cell>
          <cell r="H89">
            <v>5</v>
          </cell>
          <cell r="I89">
            <v>22</v>
          </cell>
          <cell r="J89">
            <v>23</v>
          </cell>
          <cell r="L89">
            <v>10.5</v>
          </cell>
        </row>
        <row r="90">
          <cell r="B90" t="str">
            <v>林佳诚</v>
          </cell>
          <cell r="F90">
            <v>5</v>
          </cell>
          <cell r="H90">
            <v>5</v>
          </cell>
          <cell r="I90">
            <v>22</v>
          </cell>
          <cell r="J90">
            <v>23</v>
          </cell>
          <cell r="L90">
            <v>10.5</v>
          </cell>
        </row>
        <row r="91">
          <cell r="B91" t="str">
            <v>宋晓辉</v>
          </cell>
          <cell r="F91">
            <v>5</v>
          </cell>
          <cell r="H91">
            <v>5</v>
          </cell>
          <cell r="I91">
            <v>22</v>
          </cell>
          <cell r="J91">
            <v>23</v>
          </cell>
          <cell r="L91">
            <v>10.5</v>
          </cell>
        </row>
        <row r="92">
          <cell r="B92" t="str">
            <v>刘文兵</v>
          </cell>
          <cell r="F92">
            <v>5</v>
          </cell>
          <cell r="H92">
            <v>5</v>
          </cell>
          <cell r="I92">
            <v>22</v>
          </cell>
          <cell r="J92">
            <v>23</v>
          </cell>
        </row>
        <row r="93">
          <cell r="B93" t="str">
            <v>余建洲</v>
          </cell>
          <cell r="F93">
            <v>5</v>
          </cell>
          <cell r="H93">
            <v>5</v>
          </cell>
          <cell r="I93">
            <v>22</v>
          </cell>
          <cell r="J93">
            <v>23</v>
          </cell>
          <cell r="L93">
            <v>10.5</v>
          </cell>
        </row>
        <row r="94">
          <cell r="B94" t="str">
            <v>任友全</v>
          </cell>
          <cell r="F94">
            <v>5</v>
          </cell>
          <cell r="H94">
            <v>5</v>
          </cell>
          <cell r="I94">
            <v>22</v>
          </cell>
          <cell r="J94">
            <v>23</v>
          </cell>
          <cell r="L94">
            <v>10.5</v>
          </cell>
        </row>
        <row r="95">
          <cell r="B95" t="str">
            <v>郭俊杰</v>
          </cell>
          <cell r="F95">
            <v>5</v>
          </cell>
          <cell r="H95">
            <v>5</v>
          </cell>
          <cell r="I95">
            <v>22</v>
          </cell>
          <cell r="J95">
            <v>23</v>
          </cell>
          <cell r="L95">
            <v>10</v>
          </cell>
        </row>
        <row r="96">
          <cell r="B96" t="str">
            <v>赵秉雄</v>
          </cell>
          <cell r="F96">
            <v>15</v>
          </cell>
          <cell r="H96">
            <v>15</v>
          </cell>
          <cell r="I96">
            <v>22</v>
          </cell>
          <cell r="J96">
            <v>23</v>
          </cell>
        </row>
        <row r="97">
          <cell r="B97" t="str">
            <v>周国彬</v>
          </cell>
          <cell r="F97">
            <v>5</v>
          </cell>
          <cell r="H97">
            <v>5</v>
          </cell>
          <cell r="I97">
            <v>22</v>
          </cell>
          <cell r="J97">
            <v>23</v>
          </cell>
          <cell r="L97">
            <v>10</v>
          </cell>
        </row>
        <row r="98">
          <cell r="B98" t="str">
            <v>刘宏武</v>
          </cell>
          <cell r="F98">
            <v>5</v>
          </cell>
          <cell r="H98">
            <v>5</v>
          </cell>
          <cell r="I98">
            <v>22</v>
          </cell>
          <cell r="J98">
            <v>20</v>
          </cell>
          <cell r="L98">
            <v>10</v>
          </cell>
        </row>
        <row r="99">
          <cell r="B99" t="str">
            <v>刘坤荣</v>
          </cell>
          <cell r="F99">
            <v>5</v>
          </cell>
          <cell r="H99">
            <v>5</v>
          </cell>
          <cell r="I99">
            <v>22</v>
          </cell>
          <cell r="J99">
            <v>23</v>
          </cell>
          <cell r="L99">
            <v>10</v>
          </cell>
        </row>
        <row r="100">
          <cell r="B100" t="str">
            <v>黄世吉</v>
          </cell>
          <cell r="F100">
            <v>5</v>
          </cell>
          <cell r="H100">
            <v>5</v>
          </cell>
          <cell r="I100">
            <v>22</v>
          </cell>
          <cell r="J100">
            <v>17</v>
          </cell>
        </row>
        <row r="101">
          <cell r="B101" t="str">
            <v>高健怡</v>
          </cell>
          <cell r="F101">
            <v>5</v>
          </cell>
          <cell r="H101">
            <v>5</v>
          </cell>
          <cell r="I101">
            <v>22</v>
          </cell>
          <cell r="J101">
            <v>22</v>
          </cell>
        </row>
        <row r="102">
          <cell r="B102" t="str">
            <v>陈鹏国</v>
          </cell>
          <cell r="F102">
            <v>5</v>
          </cell>
          <cell r="H102">
            <v>5</v>
          </cell>
          <cell r="I102">
            <v>22</v>
          </cell>
          <cell r="J102">
            <v>22</v>
          </cell>
        </row>
        <row r="103">
          <cell r="B103" t="str">
            <v>陈悦尉</v>
          </cell>
          <cell r="F103">
            <v>5</v>
          </cell>
          <cell r="H103">
            <v>4</v>
          </cell>
          <cell r="I103">
            <v>22</v>
          </cell>
          <cell r="J103">
            <v>21</v>
          </cell>
          <cell r="M103">
            <v>1</v>
          </cell>
        </row>
        <row r="104">
          <cell r="B104" t="str">
            <v>陈学超</v>
          </cell>
          <cell r="F104">
            <v>5</v>
          </cell>
          <cell r="H104">
            <v>5</v>
          </cell>
          <cell r="I104">
            <v>22</v>
          </cell>
          <cell r="J104">
            <v>22</v>
          </cell>
        </row>
        <row r="105">
          <cell r="B105" t="str">
            <v>陈娜</v>
          </cell>
          <cell r="F105">
            <v>5</v>
          </cell>
          <cell r="H105">
            <v>4</v>
          </cell>
          <cell r="I105">
            <v>22</v>
          </cell>
          <cell r="J105">
            <v>21</v>
          </cell>
          <cell r="M105">
            <v>1</v>
          </cell>
        </row>
        <row r="106">
          <cell r="B106" t="str">
            <v>郑亚贤</v>
          </cell>
          <cell r="F106">
            <v>15</v>
          </cell>
          <cell r="H106">
            <v>15</v>
          </cell>
          <cell r="I106">
            <v>22</v>
          </cell>
          <cell r="J106">
            <v>22</v>
          </cell>
        </row>
        <row r="107">
          <cell r="B107" t="str">
            <v>赖焕滔</v>
          </cell>
          <cell r="F107">
            <v>5</v>
          </cell>
          <cell r="H107">
            <v>5</v>
          </cell>
          <cell r="I107">
            <v>22</v>
          </cell>
          <cell r="J107">
            <v>22</v>
          </cell>
        </row>
        <row r="108">
          <cell r="B108" t="str">
            <v>谭卫标</v>
          </cell>
          <cell r="F108">
            <v>5</v>
          </cell>
          <cell r="H108">
            <v>3</v>
          </cell>
          <cell r="I108">
            <v>22</v>
          </cell>
          <cell r="J108">
            <v>20</v>
          </cell>
          <cell r="M108">
            <v>2</v>
          </cell>
        </row>
        <row r="109">
          <cell r="B109" t="str">
            <v>蔡锦俊</v>
          </cell>
          <cell r="F109">
            <v>10</v>
          </cell>
          <cell r="H109">
            <v>10</v>
          </cell>
          <cell r="I109">
            <v>22</v>
          </cell>
          <cell r="J109">
            <v>22</v>
          </cell>
        </row>
        <row r="110">
          <cell r="B110" t="str">
            <v>苏坤全</v>
          </cell>
          <cell r="F110">
            <v>10</v>
          </cell>
          <cell r="H110">
            <v>10</v>
          </cell>
          <cell r="I110">
            <v>22</v>
          </cell>
          <cell r="J110">
            <v>22</v>
          </cell>
        </row>
        <row r="111">
          <cell r="B111" t="str">
            <v>缪嘉伟</v>
          </cell>
          <cell r="F111">
            <v>5</v>
          </cell>
          <cell r="H111">
            <v>5</v>
          </cell>
          <cell r="I111">
            <v>22</v>
          </cell>
          <cell r="J111">
            <v>22</v>
          </cell>
        </row>
        <row r="112">
          <cell r="B112" t="str">
            <v>程敏</v>
          </cell>
          <cell r="F112">
            <v>5</v>
          </cell>
          <cell r="H112">
            <v>2</v>
          </cell>
          <cell r="I112">
            <v>22</v>
          </cell>
          <cell r="J112">
            <v>19</v>
          </cell>
          <cell r="M112">
            <v>3</v>
          </cell>
        </row>
        <row r="113">
          <cell r="B113" t="str">
            <v>熊雅清</v>
          </cell>
          <cell r="I113">
            <v>22</v>
          </cell>
          <cell r="J113">
            <v>22</v>
          </cell>
        </row>
        <row r="114">
          <cell r="B114" t="str">
            <v>汪潇</v>
          </cell>
          <cell r="F114">
            <v>5</v>
          </cell>
          <cell r="H114">
            <v>5</v>
          </cell>
          <cell r="I114">
            <v>22</v>
          </cell>
          <cell r="J114">
            <v>22</v>
          </cell>
        </row>
        <row r="115">
          <cell r="B115" t="str">
            <v>梁震</v>
          </cell>
          <cell r="F115">
            <v>10</v>
          </cell>
          <cell r="H115">
            <v>10</v>
          </cell>
          <cell r="I115">
            <v>22</v>
          </cell>
          <cell r="J115">
            <v>22</v>
          </cell>
        </row>
        <row r="116">
          <cell r="B116" t="str">
            <v>桂文</v>
          </cell>
          <cell r="F116">
            <v>10</v>
          </cell>
          <cell r="H116">
            <v>8</v>
          </cell>
          <cell r="I116">
            <v>22</v>
          </cell>
          <cell r="J116">
            <v>20</v>
          </cell>
          <cell r="M116">
            <v>2</v>
          </cell>
        </row>
        <row r="117">
          <cell r="B117" t="str">
            <v>李洋扬</v>
          </cell>
          <cell r="F117">
            <v>5</v>
          </cell>
          <cell r="H117">
            <v>5</v>
          </cell>
          <cell r="I117">
            <v>22</v>
          </cell>
          <cell r="J117">
            <v>22</v>
          </cell>
        </row>
        <row r="118">
          <cell r="B118" t="str">
            <v>曾蕾</v>
          </cell>
          <cell r="F118">
            <v>5</v>
          </cell>
          <cell r="H118">
            <v>5</v>
          </cell>
          <cell r="I118">
            <v>22</v>
          </cell>
          <cell r="J118">
            <v>22</v>
          </cell>
        </row>
        <row r="119">
          <cell r="B119" t="str">
            <v>方正</v>
          </cell>
          <cell r="F119">
            <v>5</v>
          </cell>
          <cell r="H119">
            <v>5</v>
          </cell>
          <cell r="I119">
            <v>22</v>
          </cell>
          <cell r="J119">
            <v>22</v>
          </cell>
        </row>
        <row r="120">
          <cell r="B120" t="str">
            <v>张锷河</v>
          </cell>
          <cell r="F120">
            <v>5</v>
          </cell>
          <cell r="H120">
            <v>5</v>
          </cell>
          <cell r="I120">
            <v>22</v>
          </cell>
          <cell r="J120">
            <v>22</v>
          </cell>
        </row>
        <row r="121">
          <cell r="B121" t="str">
            <v>张杰</v>
          </cell>
          <cell r="F121">
            <v>5</v>
          </cell>
          <cell r="H121">
            <v>5</v>
          </cell>
          <cell r="I121">
            <v>22</v>
          </cell>
          <cell r="J121">
            <v>22</v>
          </cell>
        </row>
        <row r="122">
          <cell r="B122" t="str">
            <v>张小斌</v>
          </cell>
          <cell r="F122">
            <v>5</v>
          </cell>
          <cell r="H122">
            <v>5</v>
          </cell>
          <cell r="I122">
            <v>22</v>
          </cell>
          <cell r="J122">
            <v>22</v>
          </cell>
        </row>
        <row r="123">
          <cell r="B123" t="str">
            <v>吴彤</v>
          </cell>
          <cell r="F123">
            <v>15</v>
          </cell>
          <cell r="H123">
            <v>14</v>
          </cell>
          <cell r="I123">
            <v>22</v>
          </cell>
          <cell r="J123">
            <v>21</v>
          </cell>
          <cell r="M123">
            <v>1</v>
          </cell>
        </row>
        <row r="124">
          <cell r="B124" t="str">
            <v>吴嘉良</v>
          </cell>
          <cell r="F124">
            <v>5</v>
          </cell>
          <cell r="H124">
            <v>5</v>
          </cell>
          <cell r="I124">
            <v>22</v>
          </cell>
          <cell r="J124">
            <v>22</v>
          </cell>
        </row>
        <row r="125">
          <cell r="B125" t="str">
            <v>吕征</v>
          </cell>
          <cell r="F125">
            <v>10</v>
          </cell>
          <cell r="H125">
            <v>10</v>
          </cell>
          <cell r="I125">
            <v>22</v>
          </cell>
          <cell r="J125">
            <v>22</v>
          </cell>
        </row>
        <row r="126">
          <cell r="B126" t="str">
            <v>卢莹</v>
          </cell>
          <cell r="F126">
            <v>5</v>
          </cell>
          <cell r="H126">
            <v>5</v>
          </cell>
          <cell r="I126">
            <v>22</v>
          </cell>
          <cell r="J126">
            <v>22</v>
          </cell>
        </row>
        <row r="127">
          <cell r="B127" t="str">
            <v>刘红吉</v>
          </cell>
          <cell r="F127">
            <v>5</v>
          </cell>
          <cell r="H127">
            <v>3</v>
          </cell>
          <cell r="I127">
            <v>22</v>
          </cell>
          <cell r="J127">
            <v>20</v>
          </cell>
          <cell r="M127">
            <v>2</v>
          </cell>
        </row>
        <row r="128">
          <cell r="B128" t="str">
            <v>严燕媚</v>
          </cell>
          <cell r="F128">
            <v>5</v>
          </cell>
          <cell r="H128">
            <v>5</v>
          </cell>
          <cell r="I128">
            <v>22</v>
          </cell>
          <cell r="J128">
            <v>22</v>
          </cell>
        </row>
        <row r="129">
          <cell r="B129" t="str">
            <v>周备战</v>
          </cell>
          <cell r="F129">
            <v>15</v>
          </cell>
          <cell r="H129">
            <v>15</v>
          </cell>
          <cell r="I129">
            <v>22</v>
          </cell>
          <cell r="J129">
            <v>22</v>
          </cell>
        </row>
        <row r="130">
          <cell r="B130" t="str">
            <v>颜平</v>
          </cell>
          <cell r="F130">
            <v>10</v>
          </cell>
          <cell r="H130">
            <v>10</v>
          </cell>
          <cell r="I130">
            <v>22</v>
          </cell>
          <cell r="J130">
            <v>22</v>
          </cell>
        </row>
        <row r="131">
          <cell r="B131" t="str">
            <v>陈瀚妍</v>
          </cell>
          <cell r="F131">
            <v>10</v>
          </cell>
          <cell r="H131">
            <v>10</v>
          </cell>
          <cell r="I131">
            <v>22</v>
          </cell>
          <cell r="J131">
            <v>22</v>
          </cell>
        </row>
        <row r="132">
          <cell r="B132" t="str">
            <v>符旭</v>
          </cell>
          <cell r="F132">
            <v>15</v>
          </cell>
          <cell r="H132">
            <v>15</v>
          </cell>
          <cell r="I132">
            <v>22</v>
          </cell>
          <cell r="J132">
            <v>22</v>
          </cell>
        </row>
        <row r="133">
          <cell r="B133" t="str">
            <v>戴怡</v>
          </cell>
          <cell r="F133">
            <v>15</v>
          </cell>
          <cell r="H133">
            <v>15</v>
          </cell>
          <cell r="I133">
            <v>22</v>
          </cell>
          <cell r="J133">
            <v>22</v>
          </cell>
        </row>
        <row r="134">
          <cell r="B134" t="str">
            <v>刘清涛</v>
          </cell>
          <cell r="F134">
            <v>10</v>
          </cell>
          <cell r="H134">
            <v>10</v>
          </cell>
          <cell r="I134">
            <v>22</v>
          </cell>
          <cell r="J134">
            <v>22</v>
          </cell>
        </row>
        <row r="135">
          <cell r="B135" t="str">
            <v>胡康茹</v>
          </cell>
          <cell r="F135">
            <v>5</v>
          </cell>
          <cell r="H135">
            <v>5</v>
          </cell>
          <cell r="I135">
            <v>22</v>
          </cell>
          <cell r="J135">
            <v>22</v>
          </cell>
        </row>
        <row r="136">
          <cell r="B136" t="str">
            <v>吴泳怡</v>
          </cell>
          <cell r="F136">
            <v>5</v>
          </cell>
          <cell r="H136">
            <v>5</v>
          </cell>
          <cell r="I136">
            <v>22</v>
          </cell>
          <cell r="J136">
            <v>22</v>
          </cell>
        </row>
        <row r="137">
          <cell r="B137" t="str">
            <v>陈龙秀</v>
          </cell>
          <cell r="F137">
            <v>5</v>
          </cell>
          <cell r="H137">
            <v>5</v>
          </cell>
          <cell r="I137">
            <v>22</v>
          </cell>
          <cell r="J137">
            <v>23</v>
          </cell>
          <cell r="L137">
            <v>11</v>
          </cell>
        </row>
        <row r="138">
          <cell r="B138" t="str">
            <v>陈水僯</v>
          </cell>
          <cell r="F138">
            <v>10</v>
          </cell>
          <cell r="H138">
            <v>10</v>
          </cell>
          <cell r="I138">
            <v>22</v>
          </cell>
          <cell r="J138">
            <v>22</v>
          </cell>
        </row>
        <row r="139">
          <cell r="B139" t="str">
            <v>赵猛</v>
          </cell>
          <cell r="F139">
            <v>10</v>
          </cell>
          <cell r="H139">
            <v>10</v>
          </cell>
          <cell r="I139">
            <v>22</v>
          </cell>
          <cell r="J139">
            <v>23</v>
          </cell>
          <cell r="L139">
            <v>11</v>
          </cell>
        </row>
        <row r="140">
          <cell r="B140" t="str">
            <v>胡振荣</v>
          </cell>
          <cell r="F140">
            <v>5</v>
          </cell>
          <cell r="H140">
            <v>5</v>
          </cell>
          <cell r="I140">
            <v>22</v>
          </cell>
          <cell r="J140">
            <v>23</v>
          </cell>
          <cell r="L140">
            <v>11</v>
          </cell>
        </row>
        <row r="141">
          <cell r="B141" t="str">
            <v>盘发雄</v>
          </cell>
          <cell r="F141">
            <v>5</v>
          </cell>
          <cell r="H141">
            <v>5</v>
          </cell>
          <cell r="I141">
            <v>22</v>
          </cell>
          <cell r="J141">
            <v>23</v>
          </cell>
          <cell r="L141">
            <v>11</v>
          </cell>
        </row>
        <row r="142">
          <cell r="B142" t="str">
            <v>徐建森</v>
          </cell>
          <cell r="F142">
            <v>5</v>
          </cell>
          <cell r="H142">
            <v>5</v>
          </cell>
          <cell r="I142">
            <v>22</v>
          </cell>
          <cell r="J142">
            <v>23</v>
          </cell>
          <cell r="L142">
            <v>11</v>
          </cell>
        </row>
        <row r="143">
          <cell r="B143" t="str">
            <v>周荣强</v>
          </cell>
          <cell r="F143">
            <v>5</v>
          </cell>
          <cell r="H143">
            <v>5</v>
          </cell>
          <cell r="I143">
            <v>22</v>
          </cell>
          <cell r="J143">
            <v>22</v>
          </cell>
        </row>
        <row r="144">
          <cell r="B144" t="str">
            <v>汤燕莹</v>
          </cell>
          <cell r="F144">
            <v>5</v>
          </cell>
          <cell r="H144">
            <v>5</v>
          </cell>
          <cell r="I144">
            <v>22</v>
          </cell>
        </row>
        <row r="145">
          <cell r="B145" t="str">
            <v>黄伟浩</v>
          </cell>
          <cell r="F145">
            <v>5</v>
          </cell>
          <cell r="H145">
            <v>5</v>
          </cell>
          <cell r="I145">
            <v>22</v>
          </cell>
          <cell r="J145">
            <v>22</v>
          </cell>
        </row>
        <row r="146">
          <cell r="B146" t="str">
            <v>邓钊林</v>
          </cell>
          <cell r="F146">
            <v>10</v>
          </cell>
          <cell r="H146">
            <v>10</v>
          </cell>
          <cell r="I146">
            <v>22</v>
          </cell>
          <cell r="J146">
            <v>23</v>
          </cell>
          <cell r="L146">
            <v>10</v>
          </cell>
        </row>
        <row r="147">
          <cell r="B147" t="str">
            <v>翟华健</v>
          </cell>
          <cell r="F147">
            <v>10</v>
          </cell>
          <cell r="H147">
            <v>10</v>
          </cell>
          <cell r="I147">
            <v>22</v>
          </cell>
          <cell r="J147">
            <v>23</v>
          </cell>
          <cell r="L147">
            <v>10</v>
          </cell>
        </row>
        <row r="148">
          <cell r="B148" t="str">
            <v>林俊晖</v>
          </cell>
          <cell r="F148">
            <v>15</v>
          </cell>
          <cell r="H148">
            <v>15</v>
          </cell>
          <cell r="I148">
            <v>22</v>
          </cell>
          <cell r="J148">
            <v>22</v>
          </cell>
        </row>
        <row r="149">
          <cell r="B149" t="str">
            <v>叶丽华</v>
          </cell>
          <cell r="F149">
            <v>5</v>
          </cell>
          <cell r="H149">
            <v>5</v>
          </cell>
          <cell r="I149">
            <v>22</v>
          </cell>
          <cell r="J149">
            <v>4</v>
          </cell>
        </row>
        <row r="150">
          <cell r="B150" t="str">
            <v>朱柏林</v>
          </cell>
          <cell r="F150">
            <v>15</v>
          </cell>
          <cell r="H150">
            <v>15</v>
          </cell>
          <cell r="I150">
            <v>22</v>
          </cell>
          <cell r="J150">
            <v>22</v>
          </cell>
        </row>
        <row r="151">
          <cell r="B151" t="str">
            <v>吴志晓</v>
          </cell>
          <cell r="F151">
            <v>5</v>
          </cell>
          <cell r="H151">
            <v>5</v>
          </cell>
          <cell r="I151">
            <v>22</v>
          </cell>
          <cell r="J151">
            <v>23</v>
          </cell>
          <cell r="L151">
            <v>10</v>
          </cell>
        </row>
        <row r="152">
          <cell r="B152" t="str">
            <v>黄瑞权</v>
          </cell>
          <cell r="F152">
            <v>5</v>
          </cell>
          <cell r="H152">
            <v>5</v>
          </cell>
          <cell r="I152">
            <v>22</v>
          </cell>
          <cell r="J152">
            <v>22</v>
          </cell>
        </row>
        <row r="153">
          <cell r="B153" t="str">
            <v>邓敏(大)</v>
          </cell>
          <cell r="F153">
            <v>10</v>
          </cell>
          <cell r="H153">
            <v>10</v>
          </cell>
          <cell r="I153">
            <v>22</v>
          </cell>
          <cell r="J153">
            <v>22</v>
          </cell>
        </row>
        <row r="154">
          <cell r="B154" t="str">
            <v>詹惠娟</v>
          </cell>
          <cell r="F154">
            <v>10</v>
          </cell>
          <cell r="H154">
            <v>10</v>
          </cell>
          <cell r="I154">
            <v>22</v>
          </cell>
          <cell r="J154">
            <v>22</v>
          </cell>
        </row>
        <row r="155">
          <cell r="B155" t="str">
            <v>肖剑飞</v>
          </cell>
          <cell r="F155">
            <v>5</v>
          </cell>
          <cell r="H155">
            <v>5</v>
          </cell>
          <cell r="I155">
            <v>22</v>
          </cell>
          <cell r="J155">
            <v>22</v>
          </cell>
        </row>
        <row r="156">
          <cell r="B156" t="str">
            <v>甘绮雯</v>
          </cell>
          <cell r="F156">
            <v>5</v>
          </cell>
          <cell r="H156">
            <v>5</v>
          </cell>
          <cell r="I156">
            <v>22</v>
          </cell>
          <cell r="J156">
            <v>22</v>
          </cell>
        </row>
        <row r="157">
          <cell r="B157" t="str">
            <v>王文慧</v>
          </cell>
          <cell r="F157">
            <v>5</v>
          </cell>
          <cell r="H157">
            <v>5</v>
          </cell>
          <cell r="I157">
            <v>22</v>
          </cell>
          <cell r="J157">
            <v>22</v>
          </cell>
        </row>
        <row r="158">
          <cell r="B158" t="str">
            <v>梁锡标</v>
          </cell>
          <cell r="F158">
            <v>10</v>
          </cell>
          <cell r="H158">
            <v>10</v>
          </cell>
          <cell r="I158">
            <v>22</v>
          </cell>
          <cell r="J158">
            <v>22</v>
          </cell>
        </row>
        <row r="159">
          <cell r="B159" t="str">
            <v>梁明君</v>
          </cell>
          <cell r="F159">
            <v>5</v>
          </cell>
          <cell r="H159">
            <v>5</v>
          </cell>
          <cell r="I159">
            <v>22</v>
          </cell>
          <cell r="J159">
            <v>22</v>
          </cell>
        </row>
        <row r="160">
          <cell r="B160" t="str">
            <v>梁志辉</v>
          </cell>
          <cell r="F160">
            <v>5</v>
          </cell>
          <cell r="H160">
            <v>5</v>
          </cell>
          <cell r="I160">
            <v>22</v>
          </cell>
          <cell r="J160">
            <v>22</v>
          </cell>
        </row>
        <row r="161">
          <cell r="B161" t="str">
            <v>林志君</v>
          </cell>
          <cell r="F161">
            <v>15</v>
          </cell>
          <cell r="G161">
            <v>-1</v>
          </cell>
          <cell r="H161">
            <v>15</v>
          </cell>
          <cell r="I161">
            <v>22</v>
          </cell>
          <cell r="J161">
            <v>21</v>
          </cell>
          <cell r="M161">
            <v>1</v>
          </cell>
        </row>
        <row r="162">
          <cell r="B162" t="str">
            <v>吴松</v>
          </cell>
          <cell r="F162">
            <v>10</v>
          </cell>
          <cell r="H162">
            <v>10</v>
          </cell>
          <cell r="I162">
            <v>22</v>
          </cell>
          <cell r="J162">
            <v>22</v>
          </cell>
        </row>
        <row r="163">
          <cell r="B163" t="str">
            <v>吴敏玲</v>
          </cell>
          <cell r="F163">
            <v>10</v>
          </cell>
          <cell r="G163">
            <v>-1</v>
          </cell>
          <cell r="H163">
            <v>10</v>
          </cell>
          <cell r="I163">
            <v>22</v>
          </cell>
          <cell r="J163">
            <v>21</v>
          </cell>
          <cell r="M163">
            <v>1</v>
          </cell>
        </row>
        <row r="164">
          <cell r="B164" t="str">
            <v>吴建华</v>
          </cell>
          <cell r="F164">
            <v>5</v>
          </cell>
          <cell r="G164">
            <v>-1</v>
          </cell>
          <cell r="H164">
            <v>5</v>
          </cell>
          <cell r="I164">
            <v>22</v>
          </cell>
          <cell r="J164">
            <v>21</v>
          </cell>
          <cell r="M164">
            <v>1</v>
          </cell>
        </row>
        <row r="165">
          <cell r="B165" t="str">
            <v>吕凤英</v>
          </cell>
          <cell r="F165">
            <v>10</v>
          </cell>
          <cell r="H165">
            <v>10</v>
          </cell>
          <cell r="I165">
            <v>22</v>
          </cell>
          <cell r="J165">
            <v>22</v>
          </cell>
        </row>
        <row r="166">
          <cell r="B166" t="str">
            <v>卢丽梅</v>
          </cell>
          <cell r="F166">
            <v>10</v>
          </cell>
          <cell r="G166">
            <v>-2</v>
          </cell>
          <cell r="H166">
            <v>10</v>
          </cell>
          <cell r="I166">
            <v>22</v>
          </cell>
          <cell r="J166">
            <v>20</v>
          </cell>
          <cell r="M166">
            <v>2</v>
          </cell>
        </row>
        <row r="167">
          <cell r="B167" t="str">
            <v>冯锦洪</v>
          </cell>
          <cell r="F167">
            <v>10</v>
          </cell>
          <cell r="H167">
            <v>10</v>
          </cell>
          <cell r="I167">
            <v>22</v>
          </cell>
          <cell r="J167">
            <v>22</v>
          </cell>
        </row>
        <row r="168">
          <cell r="B168" t="str">
            <v>黄荣华</v>
          </cell>
          <cell r="F168">
            <v>5</v>
          </cell>
          <cell r="H168">
            <v>5</v>
          </cell>
          <cell r="I168">
            <v>22</v>
          </cell>
          <cell r="J168">
            <v>29</v>
          </cell>
          <cell r="K168">
            <v>68</v>
          </cell>
          <cell r="L168">
            <v>12</v>
          </cell>
        </row>
        <row r="169">
          <cell r="B169" t="str">
            <v>陈晓辉</v>
          </cell>
          <cell r="F169">
            <v>5</v>
          </cell>
          <cell r="H169">
            <v>5</v>
          </cell>
          <cell r="I169">
            <v>22</v>
          </cell>
          <cell r="J169">
            <v>28</v>
          </cell>
          <cell r="K169">
            <v>64</v>
          </cell>
        </row>
        <row r="170">
          <cell r="B170" t="str">
            <v>蓝昭英</v>
          </cell>
          <cell r="F170">
            <v>10</v>
          </cell>
          <cell r="H170">
            <v>10</v>
          </cell>
          <cell r="I170">
            <v>22</v>
          </cell>
          <cell r="J170">
            <v>26</v>
          </cell>
          <cell r="L170">
            <v>12</v>
          </cell>
        </row>
        <row r="171">
          <cell r="B171" t="str">
            <v>罗少清</v>
          </cell>
          <cell r="F171">
            <v>10</v>
          </cell>
          <cell r="H171">
            <v>10</v>
          </cell>
          <cell r="I171">
            <v>22</v>
          </cell>
          <cell r="J171">
            <v>22</v>
          </cell>
        </row>
        <row r="172">
          <cell r="B172" t="str">
            <v>王涛</v>
          </cell>
          <cell r="F172">
            <v>10</v>
          </cell>
          <cell r="H172">
            <v>10</v>
          </cell>
          <cell r="I172">
            <v>22</v>
          </cell>
          <cell r="J172">
            <v>29</v>
          </cell>
          <cell r="K172">
            <v>68</v>
          </cell>
          <cell r="L172">
            <v>12</v>
          </cell>
        </row>
        <row r="173">
          <cell r="B173" t="str">
            <v>沈锋</v>
          </cell>
          <cell r="F173">
            <v>15</v>
          </cell>
          <cell r="H173">
            <v>15</v>
          </cell>
          <cell r="I173">
            <v>22</v>
          </cell>
          <cell r="J173">
            <v>22</v>
          </cell>
        </row>
        <row r="174">
          <cell r="B174" t="str">
            <v>李海文</v>
          </cell>
          <cell r="F174">
            <v>5</v>
          </cell>
          <cell r="H174">
            <v>5</v>
          </cell>
          <cell r="I174">
            <v>22</v>
          </cell>
          <cell r="J174">
            <v>29</v>
          </cell>
          <cell r="K174">
            <v>64</v>
          </cell>
          <cell r="L174">
            <v>12</v>
          </cell>
        </row>
        <row r="175">
          <cell r="B175" t="str">
            <v>李嘉瀛</v>
          </cell>
          <cell r="F175">
            <v>5</v>
          </cell>
          <cell r="H175">
            <v>5</v>
          </cell>
          <cell r="I175">
            <v>22</v>
          </cell>
          <cell r="J175">
            <v>23</v>
          </cell>
          <cell r="K175">
            <v>60</v>
          </cell>
          <cell r="L175">
            <v>12</v>
          </cell>
          <cell r="N175">
            <v>5</v>
          </cell>
        </row>
        <row r="176">
          <cell r="B176" t="str">
            <v>李伟标</v>
          </cell>
          <cell r="F176">
            <v>10</v>
          </cell>
          <cell r="H176">
            <v>10</v>
          </cell>
          <cell r="I176">
            <v>22</v>
          </cell>
          <cell r="J176">
            <v>27</v>
          </cell>
          <cell r="K176">
            <v>44</v>
          </cell>
          <cell r="L176">
            <v>12</v>
          </cell>
        </row>
        <row r="177">
          <cell r="B177" t="str">
            <v>曾浚</v>
          </cell>
          <cell r="F177">
            <v>5</v>
          </cell>
          <cell r="H177">
            <v>5</v>
          </cell>
          <cell r="I177">
            <v>22</v>
          </cell>
          <cell r="J177">
            <v>26</v>
          </cell>
          <cell r="L177">
            <v>12</v>
          </cell>
        </row>
        <row r="178">
          <cell r="B178" t="str">
            <v>孙锦荣</v>
          </cell>
          <cell r="F178">
            <v>5</v>
          </cell>
          <cell r="H178">
            <v>5</v>
          </cell>
          <cell r="I178">
            <v>22</v>
          </cell>
          <cell r="J178">
            <v>27</v>
          </cell>
          <cell r="K178">
            <v>44</v>
          </cell>
          <cell r="L178">
            <v>12</v>
          </cell>
        </row>
        <row r="179">
          <cell r="B179" t="str">
            <v>吴民安</v>
          </cell>
          <cell r="F179">
            <v>5</v>
          </cell>
          <cell r="H179">
            <v>5</v>
          </cell>
          <cell r="I179">
            <v>22</v>
          </cell>
          <cell r="J179">
            <v>26</v>
          </cell>
          <cell r="L179">
            <v>12</v>
          </cell>
        </row>
        <row r="180">
          <cell r="B180" t="str">
            <v>何洪章</v>
          </cell>
          <cell r="F180">
            <v>10</v>
          </cell>
          <cell r="H180">
            <v>10</v>
          </cell>
          <cell r="I180">
            <v>22</v>
          </cell>
          <cell r="J180">
            <v>29</v>
          </cell>
          <cell r="K180">
            <v>68</v>
          </cell>
          <cell r="L180">
            <v>12</v>
          </cell>
        </row>
        <row r="181">
          <cell r="B181" t="str">
            <v>任清华</v>
          </cell>
          <cell r="F181">
            <v>5</v>
          </cell>
          <cell r="H181">
            <v>5</v>
          </cell>
          <cell r="I181">
            <v>22</v>
          </cell>
          <cell r="J181">
            <v>26</v>
          </cell>
          <cell r="L181">
            <v>12</v>
          </cell>
        </row>
        <row r="182">
          <cell r="B182" t="str">
            <v>郭文福</v>
          </cell>
          <cell r="F182">
            <v>5</v>
          </cell>
          <cell r="H182">
            <v>2</v>
          </cell>
          <cell r="I182">
            <v>22</v>
          </cell>
          <cell r="J182">
            <v>20</v>
          </cell>
          <cell r="K182">
            <v>3</v>
          </cell>
          <cell r="M182">
            <v>3</v>
          </cell>
        </row>
        <row r="183">
          <cell r="B183" t="str">
            <v>梁树成</v>
          </cell>
          <cell r="F183">
            <v>5</v>
          </cell>
          <cell r="H183">
            <v>5</v>
          </cell>
          <cell r="I183">
            <v>22</v>
          </cell>
          <cell r="J183">
            <v>23</v>
          </cell>
          <cell r="K183">
            <v>3</v>
          </cell>
        </row>
        <row r="184">
          <cell r="B184" t="str">
            <v>林仲明</v>
          </cell>
          <cell r="F184">
            <v>5</v>
          </cell>
          <cell r="H184">
            <v>5</v>
          </cell>
          <cell r="I184">
            <v>22</v>
          </cell>
          <cell r="J184">
            <v>25</v>
          </cell>
          <cell r="K184">
            <v>13</v>
          </cell>
        </row>
        <row r="185">
          <cell r="B185" t="str">
            <v>刘洪标</v>
          </cell>
          <cell r="F185">
            <v>5</v>
          </cell>
          <cell r="H185">
            <v>5</v>
          </cell>
          <cell r="I185">
            <v>22</v>
          </cell>
          <cell r="J185">
            <v>22</v>
          </cell>
        </row>
        <row r="186">
          <cell r="B186" t="str">
            <v>万佳友</v>
          </cell>
          <cell r="F186">
            <v>5</v>
          </cell>
          <cell r="H186">
            <v>5</v>
          </cell>
          <cell r="I186">
            <v>22</v>
          </cell>
          <cell r="J186">
            <v>24</v>
          </cell>
          <cell r="K186">
            <v>8</v>
          </cell>
        </row>
        <row r="187">
          <cell r="B187" t="str">
            <v>梁钊坤</v>
          </cell>
          <cell r="F187">
            <v>10</v>
          </cell>
          <cell r="H187">
            <v>10</v>
          </cell>
          <cell r="I187">
            <v>22</v>
          </cell>
          <cell r="J187">
            <v>24</v>
          </cell>
          <cell r="K187">
            <v>8</v>
          </cell>
        </row>
        <row r="188">
          <cell r="B188" t="str">
            <v>陈菲菲</v>
          </cell>
          <cell r="F188">
            <v>10</v>
          </cell>
          <cell r="H188">
            <v>10</v>
          </cell>
          <cell r="I188">
            <v>22</v>
          </cell>
        </row>
        <row r="189">
          <cell r="B189" t="str">
            <v>黎邢</v>
          </cell>
          <cell r="F189">
            <v>10</v>
          </cell>
          <cell r="H189">
            <v>10</v>
          </cell>
          <cell r="I189">
            <v>22</v>
          </cell>
          <cell r="J189">
            <v>31</v>
          </cell>
          <cell r="K189">
            <v>47</v>
          </cell>
        </row>
        <row r="190">
          <cell r="B190" t="str">
            <v>黎炎南</v>
          </cell>
          <cell r="F190">
            <v>10</v>
          </cell>
          <cell r="H190">
            <v>10</v>
          </cell>
          <cell r="I190">
            <v>22</v>
          </cell>
          <cell r="J190">
            <v>31</v>
          </cell>
          <cell r="K190">
            <v>75</v>
          </cell>
        </row>
        <row r="191">
          <cell r="B191" t="str">
            <v>黄琴</v>
          </cell>
          <cell r="F191">
            <v>10</v>
          </cell>
          <cell r="H191">
            <v>10</v>
          </cell>
          <cell r="I191">
            <v>22</v>
          </cell>
          <cell r="J191">
            <v>24</v>
          </cell>
          <cell r="K191">
            <v>13</v>
          </cell>
        </row>
        <row r="192">
          <cell r="B192" t="str">
            <v>麦伟涛</v>
          </cell>
          <cell r="F192">
            <v>5</v>
          </cell>
          <cell r="G192">
            <v>-2</v>
          </cell>
          <cell r="H192">
            <v>5</v>
          </cell>
          <cell r="I192">
            <v>22</v>
          </cell>
          <cell r="J192">
            <v>20</v>
          </cell>
          <cell r="M192">
            <v>2</v>
          </cell>
        </row>
        <row r="193">
          <cell r="B193" t="str">
            <v>高健祥</v>
          </cell>
          <cell r="F193">
            <v>5</v>
          </cell>
          <cell r="H193">
            <v>5</v>
          </cell>
          <cell r="I193">
            <v>22</v>
          </cell>
          <cell r="J193">
            <v>31</v>
          </cell>
          <cell r="K193">
            <v>73</v>
          </cell>
        </row>
        <row r="194">
          <cell r="B194" t="str">
            <v>陈翠芬</v>
          </cell>
          <cell r="F194">
            <v>10</v>
          </cell>
          <cell r="H194">
            <v>10</v>
          </cell>
          <cell r="I194">
            <v>22</v>
          </cell>
          <cell r="J194">
            <v>23</v>
          </cell>
          <cell r="K194">
            <v>13</v>
          </cell>
        </row>
        <row r="195">
          <cell r="B195" t="str">
            <v>陈炜壕</v>
          </cell>
          <cell r="F195">
            <v>10</v>
          </cell>
          <cell r="H195">
            <v>10</v>
          </cell>
          <cell r="I195">
            <v>22</v>
          </cell>
          <cell r="J195">
            <v>31</v>
          </cell>
          <cell r="K195">
            <v>73</v>
          </cell>
        </row>
        <row r="196">
          <cell r="B196" t="str">
            <v>邓煌华</v>
          </cell>
          <cell r="F196">
            <v>5</v>
          </cell>
          <cell r="H196">
            <v>5</v>
          </cell>
          <cell r="I196">
            <v>22</v>
          </cell>
          <cell r="J196">
            <v>30</v>
          </cell>
          <cell r="K196">
            <v>75</v>
          </cell>
        </row>
        <row r="197">
          <cell r="B197" t="str">
            <v>贺文杰</v>
          </cell>
          <cell r="F197">
            <v>5</v>
          </cell>
          <cell r="H197">
            <v>5</v>
          </cell>
          <cell r="I197">
            <v>22</v>
          </cell>
          <cell r="J197">
            <v>23</v>
          </cell>
          <cell r="K197">
            <v>7.5</v>
          </cell>
        </row>
        <row r="198">
          <cell r="B198" t="str">
            <v>罗炽恩</v>
          </cell>
          <cell r="F198">
            <v>5</v>
          </cell>
          <cell r="H198">
            <v>5</v>
          </cell>
          <cell r="I198">
            <v>22</v>
          </cell>
          <cell r="J198">
            <v>31</v>
          </cell>
          <cell r="K198">
            <v>75</v>
          </cell>
        </row>
        <row r="199">
          <cell r="B199" t="str">
            <v>梁照华</v>
          </cell>
          <cell r="F199">
            <v>5</v>
          </cell>
          <cell r="H199">
            <v>5</v>
          </cell>
          <cell r="I199">
            <v>22</v>
          </cell>
          <cell r="J199">
            <v>24</v>
          </cell>
          <cell r="K199">
            <v>19</v>
          </cell>
        </row>
        <row r="200">
          <cell r="B200" t="str">
            <v>林籽宇</v>
          </cell>
          <cell r="F200">
            <v>5</v>
          </cell>
          <cell r="G200">
            <v>-1</v>
          </cell>
          <cell r="H200">
            <v>5</v>
          </cell>
          <cell r="I200">
            <v>22</v>
          </cell>
          <cell r="J200">
            <v>23</v>
          </cell>
          <cell r="K200">
            <v>12.5</v>
          </cell>
          <cell r="M200">
            <v>1</v>
          </cell>
        </row>
        <row r="201">
          <cell r="B201" t="str">
            <v>李文昌</v>
          </cell>
          <cell r="F201">
            <v>5</v>
          </cell>
          <cell r="G201">
            <v>-1</v>
          </cell>
          <cell r="H201">
            <v>5</v>
          </cell>
          <cell r="I201">
            <v>22</v>
          </cell>
          <cell r="J201">
            <v>26</v>
          </cell>
          <cell r="K201">
            <v>13</v>
          </cell>
          <cell r="M201">
            <v>1</v>
          </cell>
        </row>
        <row r="202">
          <cell r="B202" t="str">
            <v>张嘉玲</v>
          </cell>
          <cell r="F202">
            <v>5</v>
          </cell>
          <cell r="H202">
            <v>5</v>
          </cell>
          <cell r="I202">
            <v>22</v>
          </cell>
          <cell r="J202">
            <v>30</v>
          </cell>
          <cell r="K202">
            <v>47</v>
          </cell>
        </row>
        <row r="203">
          <cell r="B203" t="str">
            <v>周太伟</v>
          </cell>
          <cell r="F203">
            <v>10</v>
          </cell>
          <cell r="H203">
            <v>10</v>
          </cell>
          <cell r="I203">
            <v>22</v>
          </cell>
          <cell r="J203">
            <v>22</v>
          </cell>
        </row>
        <row r="204">
          <cell r="B204" t="str">
            <v>吴圳均</v>
          </cell>
          <cell r="F204">
            <v>5</v>
          </cell>
          <cell r="H204">
            <v>5</v>
          </cell>
          <cell r="I204">
            <v>22</v>
          </cell>
          <cell r="J204">
            <v>30</v>
          </cell>
          <cell r="K204">
            <v>47</v>
          </cell>
        </row>
        <row r="205">
          <cell r="B205" t="str">
            <v>冯莹莹</v>
          </cell>
          <cell r="F205">
            <v>5</v>
          </cell>
          <cell r="G205">
            <v>-1</v>
          </cell>
          <cell r="H205">
            <v>5</v>
          </cell>
          <cell r="I205">
            <v>22</v>
          </cell>
          <cell r="J205">
            <v>26</v>
          </cell>
          <cell r="K205">
            <v>37</v>
          </cell>
          <cell r="M205">
            <v>1</v>
          </cell>
        </row>
        <row r="206">
          <cell r="B206" t="str">
            <v>何鸿晖</v>
          </cell>
          <cell r="G206">
            <v>-1</v>
          </cell>
          <cell r="I206">
            <v>22</v>
          </cell>
          <cell r="J206">
            <v>24</v>
          </cell>
          <cell r="K206">
            <v>25</v>
          </cell>
          <cell r="M206">
            <v>1</v>
          </cell>
        </row>
        <row r="207">
          <cell r="B207" t="str">
            <v>何湛富</v>
          </cell>
          <cell r="F207">
            <v>5</v>
          </cell>
          <cell r="G207">
            <v>-2</v>
          </cell>
          <cell r="H207">
            <v>5</v>
          </cell>
          <cell r="I207">
            <v>22</v>
          </cell>
          <cell r="J207">
            <v>22</v>
          </cell>
          <cell r="K207">
            <v>8</v>
          </cell>
          <cell r="M207">
            <v>2</v>
          </cell>
        </row>
        <row r="208">
          <cell r="B208" t="str">
            <v>何坤汉</v>
          </cell>
          <cell r="F208">
            <v>5</v>
          </cell>
          <cell r="H208">
            <v>5</v>
          </cell>
          <cell r="I208">
            <v>22</v>
          </cell>
          <cell r="J208">
            <v>23</v>
          </cell>
          <cell r="K208">
            <v>3</v>
          </cell>
        </row>
        <row r="209">
          <cell r="B209" t="str">
            <v>钟莹珊</v>
          </cell>
          <cell r="F209">
            <v>5</v>
          </cell>
          <cell r="H209">
            <v>5</v>
          </cell>
          <cell r="I209">
            <v>22</v>
          </cell>
          <cell r="J209">
            <v>23</v>
          </cell>
          <cell r="K209">
            <v>1</v>
          </cell>
        </row>
        <row r="210">
          <cell r="B210" t="str">
            <v>梁斯敏</v>
          </cell>
          <cell r="F210">
            <v>10</v>
          </cell>
          <cell r="H210">
            <v>10</v>
          </cell>
          <cell r="I210">
            <v>22</v>
          </cell>
          <cell r="J210">
            <v>23</v>
          </cell>
          <cell r="K210">
            <v>2</v>
          </cell>
        </row>
        <row r="211">
          <cell r="B211" t="str">
            <v>杨中良</v>
          </cell>
          <cell r="F211">
            <v>5</v>
          </cell>
          <cell r="H211">
            <v>5</v>
          </cell>
          <cell r="I211">
            <v>22</v>
          </cell>
          <cell r="J211">
            <v>22</v>
          </cell>
        </row>
        <row r="212">
          <cell r="B212" t="str">
            <v>卢云杰</v>
          </cell>
          <cell r="F212">
            <v>5</v>
          </cell>
          <cell r="H212">
            <v>5</v>
          </cell>
          <cell r="I212">
            <v>22</v>
          </cell>
          <cell r="J212">
            <v>25</v>
          </cell>
          <cell r="K212">
            <v>20</v>
          </cell>
        </row>
        <row r="213">
          <cell r="B213" t="str">
            <v>张文君</v>
          </cell>
          <cell r="F213">
            <v>5</v>
          </cell>
          <cell r="H213">
            <v>5</v>
          </cell>
          <cell r="I213">
            <v>22</v>
          </cell>
          <cell r="J213">
            <v>24</v>
          </cell>
          <cell r="K213">
            <v>5.5</v>
          </cell>
        </row>
        <row r="214">
          <cell r="B214" t="str">
            <v>王卓珊</v>
          </cell>
          <cell r="F214">
            <v>15</v>
          </cell>
          <cell r="H214">
            <v>15</v>
          </cell>
          <cell r="I214">
            <v>22</v>
          </cell>
          <cell r="J214">
            <v>22</v>
          </cell>
        </row>
        <row r="215">
          <cell r="B215" t="str">
            <v>李洋</v>
          </cell>
          <cell r="F215">
            <v>5</v>
          </cell>
          <cell r="H215">
            <v>5</v>
          </cell>
          <cell r="I215">
            <v>22</v>
          </cell>
          <cell r="J215">
            <v>22</v>
          </cell>
        </row>
        <row r="216">
          <cell r="B216" t="str">
            <v>李智勇</v>
          </cell>
          <cell r="F216">
            <v>15</v>
          </cell>
          <cell r="H216">
            <v>15</v>
          </cell>
          <cell r="I216">
            <v>22</v>
          </cell>
          <cell r="J216">
            <v>22</v>
          </cell>
        </row>
        <row r="217">
          <cell r="B217" t="str">
            <v>徐梅</v>
          </cell>
          <cell r="F217">
            <v>10</v>
          </cell>
          <cell r="H217">
            <v>10</v>
          </cell>
          <cell r="I217">
            <v>22</v>
          </cell>
        </row>
        <row r="218">
          <cell r="B218" t="str">
            <v>陈适</v>
          </cell>
          <cell r="F218">
            <v>5</v>
          </cell>
          <cell r="H218">
            <v>5</v>
          </cell>
          <cell r="I218">
            <v>22</v>
          </cell>
          <cell r="J218">
            <v>22</v>
          </cell>
        </row>
        <row r="219">
          <cell r="B219" t="str">
            <v>陈启健</v>
          </cell>
          <cell r="F219">
            <v>15</v>
          </cell>
          <cell r="H219">
            <v>15</v>
          </cell>
          <cell r="I219">
            <v>22</v>
          </cell>
          <cell r="J219">
            <v>22</v>
          </cell>
        </row>
        <row r="220">
          <cell r="B220" t="str">
            <v>郑冠能</v>
          </cell>
          <cell r="F220">
            <v>5</v>
          </cell>
          <cell r="H220">
            <v>5</v>
          </cell>
          <cell r="I220">
            <v>22</v>
          </cell>
          <cell r="J220">
            <v>22</v>
          </cell>
        </row>
        <row r="221">
          <cell r="B221" t="str">
            <v>胡锡浩</v>
          </cell>
          <cell r="F221">
            <v>5</v>
          </cell>
          <cell r="H221">
            <v>5</v>
          </cell>
          <cell r="I221">
            <v>22</v>
          </cell>
          <cell r="J221">
            <v>22</v>
          </cell>
        </row>
        <row r="222">
          <cell r="B222" t="str">
            <v>胡华卫</v>
          </cell>
          <cell r="F222">
            <v>15</v>
          </cell>
          <cell r="H222">
            <v>15</v>
          </cell>
          <cell r="I222">
            <v>22</v>
          </cell>
          <cell r="J222">
            <v>22</v>
          </cell>
        </row>
        <row r="223">
          <cell r="B223" t="str">
            <v>王文清</v>
          </cell>
          <cell r="F223">
            <v>15</v>
          </cell>
          <cell r="H223">
            <v>10</v>
          </cell>
          <cell r="I223">
            <v>22</v>
          </cell>
          <cell r="J223">
            <v>17</v>
          </cell>
          <cell r="M223">
            <v>5</v>
          </cell>
        </row>
        <row r="224">
          <cell r="B224" t="str">
            <v>王思义</v>
          </cell>
          <cell r="F224">
            <v>5</v>
          </cell>
          <cell r="H224">
            <v>5</v>
          </cell>
          <cell r="I224">
            <v>22</v>
          </cell>
          <cell r="J224">
            <v>22</v>
          </cell>
          <cell r="K224">
            <v>30</v>
          </cell>
        </row>
        <row r="225">
          <cell r="B225" t="str">
            <v>王伟波</v>
          </cell>
          <cell r="F225">
            <v>10</v>
          </cell>
          <cell r="H225">
            <v>9</v>
          </cell>
          <cell r="I225">
            <v>22</v>
          </cell>
          <cell r="J225">
            <v>21</v>
          </cell>
          <cell r="M225">
            <v>1</v>
          </cell>
        </row>
        <row r="226">
          <cell r="B226" t="str">
            <v>李华挺</v>
          </cell>
          <cell r="F226">
            <v>5</v>
          </cell>
          <cell r="H226">
            <v>4</v>
          </cell>
          <cell r="I226">
            <v>22</v>
          </cell>
          <cell r="J226">
            <v>21</v>
          </cell>
          <cell r="M226">
            <v>1</v>
          </cell>
        </row>
        <row r="227">
          <cell r="B227" t="str">
            <v>朱胜斌</v>
          </cell>
          <cell r="F227">
            <v>15</v>
          </cell>
          <cell r="H227">
            <v>15</v>
          </cell>
          <cell r="I227">
            <v>22</v>
          </cell>
          <cell r="J227">
            <v>21</v>
          </cell>
        </row>
        <row r="228">
          <cell r="B228" t="str">
            <v>朱稷锴</v>
          </cell>
          <cell r="F228">
            <v>10</v>
          </cell>
          <cell r="H228">
            <v>10</v>
          </cell>
          <cell r="I228">
            <v>22</v>
          </cell>
        </row>
        <row r="229">
          <cell r="B229" t="str">
            <v>张昱</v>
          </cell>
          <cell r="F229">
            <v>10</v>
          </cell>
          <cell r="H229">
            <v>10</v>
          </cell>
          <cell r="I229">
            <v>22</v>
          </cell>
          <cell r="J229">
            <v>22</v>
          </cell>
        </row>
        <row r="230">
          <cell r="B230" t="str">
            <v>张新斌</v>
          </cell>
          <cell r="F230">
            <v>5</v>
          </cell>
          <cell r="H230">
            <v>5</v>
          </cell>
          <cell r="I230">
            <v>22</v>
          </cell>
          <cell r="J230">
            <v>22</v>
          </cell>
        </row>
        <row r="231">
          <cell r="B231" t="str">
            <v>张文浩</v>
          </cell>
          <cell r="F231">
            <v>10</v>
          </cell>
          <cell r="H231">
            <v>10</v>
          </cell>
          <cell r="I231">
            <v>22</v>
          </cell>
          <cell r="J231">
            <v>22</v>
          </cell>
        </row>
        <row r="232">
          <cell r="B232" t="str">
            <v>张国建</v>
          </cell>
          <cell r="F232">
            <v>10</v>
          </cell>
          <cell r="H232">
            <v>10</v>
          </cell>
          <cell r="I232">
            <v>22</v>
          </cell>
          <cell r="J232">
            <v>22</v>
          </cell>
          <cell r="K232">
            <v>18</v>
          </cell>
        </row>
        <row r="233">
          <cell r="B233" t="str">
            <v>孙雅娜</v>
          </cell>
          <cell r="F233">
            <v>10</v>
          </cell>
          <cell r="H233">
            <v>10</v>
          </cell>
          <cell r="I233">
            <v>22</v>
          </cell>
          <cell r="J233">
            <v>22</v>
          </cell>
        </row>
        <row r="234">
          <cell r="B234" t="str">
            <v>周朝晖</v>
          </cell>
          <cell r="F234">
            <v>15</v>
          </cell>
          <cell r="H234">
            <v>15</v>
          </cell>
          <cell r="I234">
            <v>22</v>
          </cell>
          <cell r="J234">
            <v>22</v>
          </cell>
          <cell r="K234">
            <v>12</v>
          </cell>
        </row>
        <row r="235">
          <cell r="B235" t="str">
            <v>刘辕</v>
          </cell>
          <cell r="F235">
            <v>5</v>
          </cell>
          <cell r="H235">
            <v>5</v>
          </cell>
          <cell r="I235">
            <v>22</v>
          </cell>
          <cell r="J235">
            <v>22</v>
          </cell>
        </row>
        <row r="236">
          <cell r="B236" t="str">
            <v>刘溢宏</v>
          </cell>
          <cell r="F236">
            <v>15</v>
          </cell>
          <cell r="H236">
            <v>15</v>
          </cell>
          <cell r="I236">
            <v>22</v>
          </cell>
          <cell r="J236">
            <v>22</v>
          </cell>
        </row>
        <row r="237">
          <cell r="B237" t="str">
            <v>刘建文</v>
          </cell>
          <cell r="F237">
            <v>15</v>
          </cell>
          <cell r="H237">
            <v>15</v>
          </cell>
          <cell r="I237">
            <v>22</v>
          </cell>
          <cell r="J237">
            <v>22</v>
          </cell>
        </row>
        <row r="238">
          <cell r="B238" t="str">
            <v>凌志康</v>
          </cell>
          <cell r="F238">
            <v>10</v>
          </cell>
          <cell r="H238">
            <v>9</v>
          </cell>
          <cell r="I238">
            <v>22</v>
          </cell>
          <cell r="J238">
            <v>21</v>
          </cell>
          <cell r="M238">
            <v>1</v>
          </cell>
        </row>
        <row r="239">
          <cell r="B239" t="str">
            <v>谢瑞华</v>
          </cell>
          <cell r="F239">
            <v>15</v>
          </cell>
          <cell r="H239">
            <v>13</v>
          </cell>
          <cell r="I239">
            <v>22</v>
          </cell>
          <cell r="J239">
            <v>20</v>
          </cell>
          <cell r="M239">
            <v>2</v>
          </cell>
        </row>
        <row r="240">
          <cell r="B240" t="str">
            <v>何舜杨</v>
          </cell>
          <cell r="F240">
            <v>5</v>
          </cell>
          <cell r="H240">
            <v>5</v>
          </cell>
          <cell r="I240">
            <v>22</v>
          </cell>
          <cell r="J240">
            <v>22</v>
          </cell>
        </row>
        <row r="241">
          <cell r="B241" t="str">
            <v>阳成彦</v>
          </cell>
          <cell r="F241">
            <v>5</v>
          </cell>
          <cell r="H241">
            <v>5</v>
          </cell>
          <cell r="I241">
            <v>22</v>
          </cell>
          <cell r="J241">
            <v>22</v>
          </cell>
        </row>
        <row r="242">
          <cell r="B242" t="str">
            <v>温科锋</v>
          </cell>
          <cell r="F242">
            <v>10</v>
          </cell>
          <cell r="H242">
            <v>5</v>
          </cell>
          <cell r="I242">
            <v>22</v>
          </cell>
          <cell r="J242">
            <v>17</v>
          </cell>
          <cell r="M242">
            <v>5</v>
          </cell>
        </row>
        <row r="243">
          <cell r="B243" t="str">
            <v>黄映玲</v>
          </cell>
          <cell r="F243">
            <v>5</v>
          </cell>
          <cell r="H243">
            <v>5</v>
          </cell>
          <cell r="I243">
            <v>22</v>
          </cell>
          <cell r="J243">
            <v>10</v>
          </cell>
        </row>
        <row r="244">
          <cell r="B244" t="str">
            <v>黄斯慧</v>
          </cell>
          <cell r="F244">
            <v>5</v>
          </cell>
          <cell r="H244">
            <v>5</v>
          </cell>
          <cell r="I244">
            <v>22</v>
          </cell>
          <cell r="J244">
            <v>19</v>
          </cell>
        </row>
        <row r="245">
          <cell r="B245" t="str">
            <v>黄志刚</v>
          </cell>
          <cell r="F245">
            <v>10</v>
          </cell>
          <cell r="H245">
            <v>10</v>
          </cell>
          <cell r="I245">
            <v>22</v>
          </cell>
          <cell r="J245">
            <v>22</v>
          </cell>
        </row>
        <row r="246">
          <cell r="B246" t="str">
            <v>黄家杰</v>
          </cell>
          <cell r="F246">
            <v>5</v>
          </cell>
          <cell r="H246">
            <v>5</v>
          </cell>
          <cell r="I246">
            <v>22</v>
          </cell>
          <cell r="J246">
            <v>22</v>
          </cell>
        </row>
        <row r="247">
          <cell r="B247" t="str">
            <v>黄宇华</v>
          </cell>
          <cell r="F247">
            <v>15</v>
          </cell>
          <cell r="H247">
            <v>15</v>
          </cell>
          <cell r="I247">
            <v>22</v>
          </cell>
          <cell r="J247">
            <v>22</v>
          </cell>
        </row>
        <row r="248">
          <cell r="B248" t="str">
            <v>魏海鸥</v>
          </cell>
          <cell r="F248">
            <v>15</v>
          </cell>
          <cell r="H248">
            <v>15</v>
          </cell>
          <cell r="I248">
            <v>22</v>
          </cell>
          <cell r="J248">
            <v>22</v>
          </cell>
        </row>
        <row r="249">
          <cell r="B249" t="str">
            <v>韩静雯</v>
          </cell>
          <cell r="F249">
            <v>5</v>
          </cell>
          <cell r="H249">
            <v>5</v>
          </cell>
          <cell r="I249">
            <v>22</v>
          </cell>
          <cell r="J249">
            <v>22</v>
          </cell>
        </row>
        <row r="250">
          <cell r="B250" t="str">
            <v>许检会</v>
          </cell>
          <cell r="F250">
            <v>5</v>
          </cell>
          <cell r="H250">
            <v>5</v>
          </cell>
          <cell r="I250">
            <v>22</v>
          </cell>
          <cell r="J250">
            <v>22</v>
          </cell>
        </row>
        <row r="251">
          <cell r="B251" t="str">
            <v>聂伟恒</v>
          </cell>
          <cell r="F251">
            <v>5</v>
          </cell>
          <cell r="H251">
            <v>5</v>
          </cell>
          <cell r="I251">
            <v>22</v>
          </cell>
          <cell r="J251">
            <v>22</v>
          </cell>
        </row>
        <row r="252">
          <cell r="B252" t="str">
            <v>罗文东</v>
          </cell>
          <cell r="F252">
            <v>5</v>
          </cell>
          <cell r="H252">
            <v>5</v>
          </cell>
          <cell r="I252">
            <v>22</v>
          </cell>
          <cell r="J252">
            <v>22</v>
          </cell>
        </row>
        <row r="253">
          <cell r="B253" t="str">
            <v>王雄华</v>
          </cell>
          <cell r="F253">
            <v>5</v>
          </cell>
          <cell r="H253">
            <v>3</v>
          </cell>
          <cell r="I253">
            <v>22</v>
          </cell>
          <cell r="J253">
            <v>17</v>
          </cell>
          <cell r="M253">
            <v>2</v>
          </cell>
        </row>
        <row r="254">
          <cell r="B254" t="str">
            <v>欧倩欣</v>
          </cell>
          <cell r="F254">
            <v>5</v>
          </cell>
          <cell r="H254">
            <v>5</v>
          </cell>
          <cell r="I254">
            <v>22</v>
          </cell>
          <cell r="J254">
            <v>22</v>
          </cell>
        </row>
        <row r="255">
          <cell r="B255" t="str">
            <v>梁淑萍</v>
          </cell>
          <cell r="F255">
            <v>5</v>
          </cell>
          <cell r="H255">
            <v>5</v>
          </cell>
          <cell r="I255">
            <v>22</v>
          </cell>
          <cell r="J255">
            <v>22</v>
          </cell>
        </row>
        <row r="256">
          <cell r="B256" t="str">
            <v>梁健</v>
          </cell>
          <cell r="F256">
            <v>5</v>
          </cell>
          <cell r="H256">
            <v>5</v>
          </cell>
          <cell r="I256">
            <v>22</v>
          </cell>
          <cell r="J256">
            <v>22</v>
          </cell>
        </row>
        <row r="257">
          <cell r="B257" t="str">
            <v>杨嘉荣</v>
          </cell>
          <cell r="F257">
            <v>10</v>
          </cell>
          <cell r="H257">
            <v>9</v>
          </cell>
          <cell r="I257">
            <v>22</v>
          </cell>
          <cell r="J257">
            <v>21</v>
          </cell>
          <cell r="M257">
            <v>1</v>
          </cell>
        </row>
        <row r="258">
          <cell r="B258" t="str">
            <v>李毅欣</v>
          </cell>
          <cell r="F258">
            <v>10</v>
          </cell>
          <cell r="H258">
            <v>10</v>
          </cell>
          <cell r="I258">
            <v>22</v>
          </cell>
          <cell r="J258">
            <v>22</v>
          </cell>
        </row>
        <row r="259">
          <cell r="B259" t="str">
            <v>朱莹楚</v>
          </cell>
          <cell r="F259">
            <v>10</v>
          </cell>
          <cell r="H259">
            <v>7</v>
          </cell>
          <cell r="I259">
            <v>22</v>
          </cell>
          <cell r="J259">
            <v>19</v>
          </cell>
          <cell r="M259">
            <v>3</v>
          </cell>
        </row>
        <row r="260">
          <cell r="B260" t="str">
            <v>曹红光</v>
          </cell>
          <cell r="F260">
            <v>5</v>
          </cell>
          <cell r="H260">
            <v>5</v>
          </cell>
          <cell r="I260">
            <v>22</v>
          </cell>
          <cell r="J260">
            <v>22</v>
          </cell>
        </row>
        <row r="261">
          <cell r="B261" t="str">
            <v>徐建军</v>
          </cell>
          <cell r="F261">
            <v>5</v>
          </cell>
          <cell r="H261">
            <v>5</v>
          </cell>
          <cell r="I261">
            <v>22</v>
          </cell>
          <cell r="J261">
            <v>22</v>
          </cell>
          <cell r="L261">
            <v>11.5</v>
          </cell>
        </row>
        <row r="262">
          <cell r="B262" t="str">
            <v>刘洁珊</v>
          </cell>
          <cell r="F262">
            <v>5</v>
          </cell>
          <cell r="H262">
            <v>5</v>
          </cell>
          <cell r="I262">
            <v>22</v>
          </cell>
          <cell r="J262">
            <v>22</v>
          </cell>
        </row>
        <row r="263">
          <cell r="B263" t="str">
            <v>刘嘉露</v>
          </cell>
          <cell r="F263">
            <v>5</v>
          </cell>
          <cell r="H263">
            <v>5</v>
          </cell>
          <cell r="I263">
            <v>22</v>
          </cell>
          <cell r="J263">
            <v>22</v>
          </cell>
        </row>
        <row r="264">
          <cell r="B264" t="str">
            <v>关卓钧</v>
          </cell>
          <cell r="I264">
            <v>22</v>
          </cell>
          <cell r="J264">
            <v>22</v>
          </cell>
        </row>
        <row r="265">
          <cell r="B265" t="str">
            <v>何迎芝</v>
          </cell>
          <cell r="F265">
            <v>10</v>
          </cell>
          <cell r="H265">
            <v>10</v>
          </cell>
          <cell r="I265">
            <v>22</v>
          </cell>
          <cell r="J265">
            <v>17</v>
          </cell>
        </row>
        <row r="266">
          <cell r="B266" t="str">
            <v>黄敏慧</v>
          </cell>
          <cell r="F266">
            <v>5</v>
          </cell>
          <cell r="H266">
            <v>4</v>
          </cell>
          <cell r="I266">
            <v>22</v>
          </cell>
          <cell r="J266">
            <v>21</v>
          </cell>
          <cell r="M266">
            <v>1</v>
          </cell>
        </row>
        <row r="267">
          <cell r="B267" t="str">
            <v>蔡蔼霞</v>
          </cell>
          <cell r="F267">
            <v>15</v>
          </cell>
          <cell r="H267">
            <v>15</v>
          </cell>
          <cell r="I267">
            <v>22</v>
          </cell>
          <cell r="J267">
            <v>22</v>
          </cell>
        </row>
        <row r="268">
          <cell r="B268" t="str">
            <v>杨静</v>
          </cell>
          <cell r="F268">
            <v>15</v>
          </cell>
          <cell r="H268">
            <v>15</v>
          </cell>
          <cell r="I268">
            <v>22</v>
          </cell>
          <cell r="J268">
            <v>22</v>
          </cell>
          <cell r="L268">
            <v>6.5</v>
          </cell>
        </row>
        <row r="269">
          <cell r="B269" t="str">
            <v>苏冠祥</v>
          </cell>
          <cell r="F269">
            <v>5</v>
          </cell>
          <cell r="H269">
            <v>2</v>
          </cell>
          <cell r="I269">
            <v>22</v>
          </cell>
          <cell r="J269">
            <v>19</v>
          </cell>
          <cell r="M269">
            <v>3</v>
          </cell>
        </row>
        <row r="270">
          <cell r="B270" t="str">
            <v>胡俊龙</v>
          </cell>
          <cell r="F270">
            <v>5</v>
          </cell>
          <cell r="H270">
            <v>5</v>
          </cell>
          <cell r="I270">
            <v>22</v>
          </cell>
          <cell r="J270">
            <v>8</v>
          </cell>
        </row>
        <row r="271">
          <cell r="B271" t="str">
            <v>梁文锷</v>
          </cell>
          <cell r="F271">
            <v>5</v>
          </cell>
          <cell r="H271">
            <v>5</v>
          </cell>
          <cell r="I271">
            <v>22</v>
          </cell>
          <cell r="J271">
            <v>22</v>
          </cell>
        </row>
        <row r="272">
          <cell r="B272" t="str">
            <v>冯景华</v>
          </cell>
          <cell r="F272">
            <v>5</v>
          </cell>
          <cell r="H272">
            <v>5</v>
          </cell>
          <cell r="I272">
            <v>22</v>
          </cell>
          <cell r="J272">
            <v>23</v>
          </cell>
          <cell r="L272">
            <v>8</v>
          </cell>
        </row>
        <row r="273">
          <cell r="B273" t="str">
            <v>陈镇基</v>
          </cell>
          <cell r="F273">
            <v>5</v>
          </cell>
          <cell r="H273">
            <v>5</v>
          </cell>
          <cell r="I273">
            <v>22</v>
          </cell>
          <cell r="J273">
            <v>22</v>
          </cell>
        </row>
        <row r="274">
          <cell r="B274" t="str">
            <v>梁豪杰</v>
          </cell>
          <cell r="F274">
            <v>5</v>
          </cell>
          <cell r="H274">
            <v>5</v>
          </cell>
          <cell r="I274">
            <v>22</v>
          </cell>
          <cell r="J274">
            <v>23</v>
          </cell>
          <cell r="L274">
            <v>10</v>
          </cell>
        </row>
        <row r="275">
          <cell r="B275" t="str">
            <v>梁广华</v>
          </cell>
          <cell r="F275">
            <v>5</v>
          </cell>
          <cell r="H275">
            <v>5</v>
          </cell>
          <cell r="I275">
            <v>22</v>
          </cell>
          <cell r="J275">
            <v>23</v>
          </cell>
          <cell r="L275">
            <v>10</v>
          </cell>
        </row>
        <row r="276">
          <cell r="B276" t="str">
            <v>梁嘉辉</v>
          </cell>
          <cell r="F276">
            <v>5</v>
          </cell>
          <cell r="H276">
            <v>5</v>
          </cell>
          <cell r="I276">
            <v>22</v>
          </cell>
          <cell r="J276">
            <v>23</v>
          </cell>
          <cell r="L276">
            <v>10</v>
          </cell>
        </row>
        <row r="277">
          <cell r="B277" t="str">
            <v>林伟强</v>
          </cell>
          <cell r="F277">
            <v>10</v>
          </cell>
          <cell r="H277">
            <v>10</v>
          </cell>
          <cell r="I277">
            <v>22</v>
          </cell>
          <cell r="J277">
            <v>22</v>
          </cell>
        </row>
        <row r="278">
          <cell r="B278" t="str">
            <v>庄坤展</v>
          </cell>
          <cell r="F278">
            <v>5</v>
          </cell>
          <cell r="H278">
            <v>3</v>
          </cell>
          <cell r="I278">
            <v>22</v>
          </cell>
          <cell r="J278">
            <v>21</v>
          </cell>
          <cell r="L278">
            <v>10</v>
          </cell>
          <cell r="M278">
            <v>2</v>
          </cell>
        </row>
        <row r="279">
          <cell r="B279" t="str">
            <v>卢洁倩</v>
          </cell>
          <cell r="F279">
            <v>10</v>
          </cell>
          <cell r="H279">
            <v>9</v>
          </cell>
          <cell r="I279">
            <v>22</v>
          </cell>
          <cell r="M279">
            <v>1</v>
          </cell>
        </row>
        <row r="280">
          <cell r="B280" t="str">
            <v>刘荣昌</v>
          </cell>
          <cell r="F280">
            <v>5</v>
          </cell>
          <cell r="H280">
            <v>5</v>
          </cell>
          <cell r="I280">
            <v>22</v>
          </cell>
          <cell r="J280">
            <v>23</v>
          </cell>
          <cell r="L280">
            <v>10</v>
          </cell>
        </row>
        <row r="281">
          <cell r="B281" t="str">
            <v>许彦斌</v>
          </cell>
          <cell r="F281">
            <v>10</v>
          </cell>
          <cell r="H281">
            <v>10</v>
          </cell>
          <cell r="I281">
            <v>22</v>
          </cell>
          <cell r="J281">
            <v>23</v>
          </cell>
          <cell r="L281">
            <v>10</v>
          </cell>
        </row>
        <row r="282">
          <cell r="B282" t="str">
            <v>何敏芳</v>
          </cell>
          <cell r="F282">
            <v>10</v>
          </cell>
          <cell r="H282">
            <v>10</v>
          </cell>
          <cell r="I282">
            <v>22</v>
          </cell>
          <cell r="J282">
            <v>23</v>
          </cell>
          <cell r="L282">
            <v>10</v>
          </cell>
        </row>
        <row r="283">
          <cell r="B283" t="str">
            <v>黎冠祥</v>
          </cell>
          <cell r="F283">
            <v>5</v>
          </cell>
          <cell r="H283">
            <v>5</v>
          </cell>
          <cell r="I283">
            <v>22</v>
          </cell>
          <cell r="J283">
            <v>22</v>
          </cell>
        </row>
        <row r="284">
          <cell r="B284" t="str">
            <v>赵凡</v>
          </cell>
          <cell r="F284">
            <v>10</v>
          </cell>
          <cell r="H284">
            <v>10</v>
          </cell>
          <cell r="I284">
            <v>22</v>
          </cell>
          <cell r="J284">
            <v>22</v>
          </cell>
        </row>
        <row r="285">
          <cell r="B285" t="str">
            <v>许国鹏</v>
          </cell>
          <cell r="F285">
            <v>5</v>
          </cell>
          <cell r="H285">
            <v>5</v>
          </cell>
          <cell r="I285">
            <v>22</v>
          </cell>
          <cell r="J285">
            <v>22</v>
          </cell>
        </row>
        <row r="286">
          <cell r="B286" t="str">
            <v>薛金连</v>
          </cell>
          <cell r="F286">
            <v>10</v>
          </cell>
          <cell r="H286">
            <v>10</v>
          </cell>
          <cell r="I286">
            <v>22</v>
          </cell>
          <cell r="J286">
            <v>22</v>
          </cell>
        </row>
        <row r="287">
          <cell r="B287" t="str">
            <v>熊兰</v>
          </cell>
          <cell r="F287">
            <v>5</v>
          </cell>
          <cell r="H287">
            <v>5</v>
          </cell>
          <cell r="I287">
            <v>22</v>
          </cell>
        </row>
        <row r="288">
          <cell r="B288" t="str">
            <v>梁雪敏</v>
          </cell>
          <cell r="F288">
            <v>5</v>
          </cell>
          <cell r="H288">
            <v>5</v>
          </cell>
          <cell r="I288">
            <v>22</v>
          </cell>
        </row>
        <row r="289">
          <cell r="B289" t="str">
            <v>梁文锐</v>
          </cell>
          <cell r="F289">
            <v>5</v>
          </cell>
          <cell r="H289">
            <v>5</v>
          </cell>
          <cell r="I289">
            <v>22</v>
          </cell>
          <cell r="J289">
            <v>22</v>
          </cell>
        </row>
        <row r="290">
          <cell r="B290" t="str">
            <v>杜海茵</v>
          </cell>
          <cell r="F290">
            <v>10</v>
          </cell>
          <cell r="H290">
            <v>10</v>
          </cell>
          <cell r="I290">
            <v>22</v>
          </cell>
          <cell r="J290">
            <v>22</v>
          </cell>
        </row>
        <row r="291">
          <cell r="B291" t="str">
            <v>岑冠开</v>
          </cell>
          <cell r="F291">
            <v>5</v>
          </cell>
          <cell r="H291">
            <v>5</v>
          </cell>
          <cell r="I291">
            <v>22</v>
          </cell>
          <cell r="J291">
            <v>22</v>
          </cell>
        </row>
        <row r="292">
          <cell r="B292" t="str">
            <v>吴彩兰</v>
          </cell>
          <cell r="F292">
            <v>10</v>
          </cell>
          <cell r="H292">
            <v>10</v>
          </cell>
          <cell r="I292">
            <v>22</v>
          </cell>
          <cell r="J292">
            <v>22</v>
          </cell>
        </row>
        <row r="293">
          <cell r="B293" t="str">
            <v>卢艳</v>
          </cell>
          <cell r="F293">
            <v>10</v>
          </cell>
          <cell r="H293">
            <v>10</v>
          </cell>
          <cell r="I293">
            <v>22</v>
          </cell>
          <cell r="J293">
            <v>22</v>
          </cell>
        </row>
        <row r="294">
          <cell r="B294" t="str">
            <v>余晓聪</v>
          </cell>
          <cell r="F294">
            <v>5</v>
          </cell>
          <cell r="H294">
            <v>5</v>
          </cell>
          <cell r="I294">
            <v>22</v>
          </cell>
          <cell r="J294">
            <v>22</v>
          </cell>
        </row>
        <row r="295">
          <cell r="B295" t="str">
            <v>吴兰芬</v>
          </cell>
          <cell r="F295">
            <v>10</v>
          </cell>
          <cell r="G295">
            <v>-5</v>
          </cell>
          <cell r="H295">
            <v>10</v>
          </cell>
          <cell r="I295">
            <v>22</v>
          </cell>
          <cell r="J295">
            <v>17</v>
          </cell>
          <cell r="M295">
            <v>5</v>
          </cell>
        </row>
        <row r="296">
          <cell r="B296" t="str">
            <v>黄锐贤</v>
          </cell>
          <cell r="F296">
            <v>10</v>
          </cell>
          <cell r="H296">
            <v>10</v>
          </cell>
          <cell r="I296">
            <v>22</v>
          </cell>
          <cell r="J296">
            <v>22</v>
          </cell>
        </row>
        <row r="297">
          <cell r="B297" t="str">
            <v>李惠东</v>
          </cell>
          <cell r="F297">
            <v>10</v>
          </cell>
          <cell r="H297">
            <v>10</v>
          </cell>
          <cell r="I297">
            <v>22</v>
          </cell>
          <cell r="J297">
            <v>22</v>
          </cell>
        </row>
        <row r="298">
          <cell r="B298" t="str">
            <v>喻晓明</v>
          </cell>
          <cell r="F298">
            <v>10</v>
          </cell>
          <cell r="H298">
            <v>10</v>
          </cell>
          <cell r="I298">
            <v>22</v>
          </cell>
          <cell r="J298">
            <v>23</v>
          </cell>
          <cell r="L298">
            <v>4.5</v>
          </cell>
        </row>
        <row r="299">
          <cell r="B299" t="str">
            <v>唐勇胜</v>
          </cell>
          <cell r="F299">
            <v>10</v>
          </cell>
          <cell r="H299">
            <v>10</v>
          </cell>
          <cell r="I299">
            <v>22</v>
          </cell>
          <cell r="J299">
            <v>22</v>
          </cell>
        </row>
        <row r="300">
          <cell r="B300" t="str">
            <v>吴永铭</v>
          </cell>
          <cell r="F300">
            <v>5</v>
          </cell>
          <cell r="H300">
            <v>5</v>
          </cell>
          <cell r="I300">
            <v>22</v>
          </cell>
          <cell r="J300">
            <v>22</v>
          </cell>
        </row>
        <row r="301">
          <cell r="B301" t="str">
            <v>吴霜娴</v>
          </cell>
          <cell r="F301">
            <v>10</v>
          </cell>
          <cell r="H301">
            <v>10</v>
          </cell>
          <cell r="I301">
            <v>22</v>
          </cell>
          <cell r="J301">
            <v>22</v>
          </cell>
        </row>
        <row r="302">
          <cell r="B302" t="str">
            <v>霍均昌</v>
          </cell>
          <cell r="F302">
            <v>5</v>
          </cell>
          <cell r="H302">
            <v>5</v>
          </cell>
          <cell r="I302">
            <v>22</v>
          </cell>
          <cell r="J302">
            <v>29</v>
          </cell>
          <cell r="K302">
            <v>53</v>
          </cell>
          <cell r="L302">
            <v>12</v>
          </cell>
        </row>
        <row r="303">
          <cell r="B303" t="str">
            <v>莫开强</v>
          </cell>
          <cell r="F303">
            <v>5</v>
          </cell>
          <cell r="H303">
            <v>5</v>
          </cell>
          <cell r="I303">
            <v>22</v>
          </cell>
          <cell r="J303">
            <v>29</v>
          </cell>
          <cell r="K303">
            <v>45.5</v>
          </cell>
          <cell r="L303">
            <v>12</v>
          </cell>
        </row>
        <row r="304">
          <cell r="B304" t="str">
            <v>吴汉良</v>
          </cell>
          <cell r="F304">
            <v>10</v>
          </cell>
          <cell r="H304">
            <v>10</v>
          </cell>
          <cell r="I304">
            <v>22</v>
          </cell>
          <cell r="J304">
            <v>23</v>
          </cell>
          <cell r="L304">
            <v>12</v>
          </cell>
        </row>
        <row r="305">
          <cell r="B305" t="str">
            <v>吴晓华</v>
          </cell>
          <cell r="F305">
            <v>5</v>
          </cell>
          <cell r="H305">
            <v>5</v>
          </cell>
          <cell r="I305">
            <v>22</v>
          </cell>
          <cell r="J305">
            <v>27</v>
          </cell>
          <cell r="K305">
            <v>31</v>
          </cell>
          <cell r="L305">
            <v>12</v>
          </cell>
        </row>
        <row r="306">
          <cell r="B306" t="str">
            <v>何锐锋</v>
          </cell>
          <cell r="F306">
            <v>5</v>
          </cell>
          <cell r="H306">
            <v>5</v>
          </cell>
          <cell r="I306">
            <v>22</v>
          </cell>
          <cell r="J306">
            <v>29</v>
          </cell>
          <cell r="K306">
            <v>48.5</v>
          </cell>
          <cell r="L306">
            <v>12</v>
          </cell>
        </row>
        <row r="307">
          <cell r="B307" t="str">
            <v>黄健</v>
          </cell>
          <cell r="F307">
            <v>5</v>
          </cell>
          <cell r="H307">
            <v>5</v>
          </cell>
          <cell r="I307">
            <v>22</v>
          </cell>
          <cell r="J307">
            <v>30</v>
          </cell>
          <cell r="K307">
            <v>78.5</v>
          </cell>
        </row>
        <row r="308">
          <cell r="B308" t="str">
            <v>李福来</v>
          </cell>
          <cell r="F308">
            <v>5</v>
          </cell>
          <cell r="H308">
            <v>5</v>
          </cell>
          <cell r="I308">
            <v>22</v>
          </cell>
          <cell r="J308">
            <v>25</v>
          </cell>
          <cell r="K308">
            <v>20</v>
          </cell>
          <cell r="L308">
            <v>10</v>
          </cell>
        </row>
        <row r="309">
          <cell r="B309" t="str">
            <v>张新锋</v>
          </cell>
          <cell r="F309">
            <v>5</v>
          </cell>
          <cell r="H309">
            <v>5</v>
          </cell>
          <cell r="I309">
            <v>22</v>
          </cell>
          <cell r="J309">
            <v>29</v>
          </cell>
          <cell r="K309">
            <v>58</v>
          </cell>
          <cell r="L309">
            <v>10</v>
          </cell>
        </row>
        <row r="310">
          <cell r="B310" t="str">
            <v>陈桂延</v>
          </cell>
          <cell r="F310">
            <v>15</v>
          </cell>
          <cell r="G310">
            <v>-3</v>
          </cell>
          <cell r="H310">
            <v>15</v>
          </cell>
          <cell r="I310">
            <v>22</v>
          </cell>
          <cell r="J310">
            <v>19</v>
          </cell>
          <cell r="M310">
            <v>3</v>
          </cell>
        </row>
        <row r="311">
          <cell r="B311" t="str">
            <v>陈尚娜</v>
          </cell>
          <cell r="F311">
            <v>5</v>
          </cell>
          <cell r="H311">
            <v>5</v>
          </cell>
          <cell r="I311">
            <v>22</v>
          </cell>
          <cell r="J311">
            <v>22</v>
          </cell>
        </row>
        <row r="312">
          <cell r="B312" t="str">
            <v>赖凯威</v>
          </cell>
          <cell r="F312">
            <v>5</v>
          </cell>
          <cell r="H312">
            <v>5</v>
          </cell>
          <cell r="I312">
            <v>22</v>
          </cell>
          <cell r="J312">
            <v>22</v>
          </cell>
        </row>
        <row r="313">
          <cell r="B313" t="str">
            <v>蔡军</v>
          </cell>
          <cell r="F313">
            <v>5</v>
          </cell>
          <cell r="H313">
            <v>5</v>
          </cell>
          <cell r="I313">
            <v>22</v>
          </cell>
          <cell r="J313">
            <v>23</v>
          </cell>
          <cell r="L313">
            <v>8</v>
          </cell>
        </row>
        <row r="314">
          <cell r="B314" t="str">
            <v>江晶</v>
          </cell>
          <cell r="F314">
            <v>5</v>
          </cell>
          <cell r="H314">
            <v>5</v>
          </cell>
          <cell r="I314">
            <v>22</v>
          </cell>
          <cell r="J314">
            <v>23</v>
          </cell>
          <cell r="L314">
            <v>8</v>
          </cell>
        </row>
        <row r="315">
          <cell r="B315" t="str">
            <v>梁华康</v>
          </cell>
          <cell r="F315">
            <v>5</v>
          </cell>
          <cell r="H315">
            <v>5</v>
          </cell>
          <cell r="I315">
            <v>22</v>
          </cell>
          <cell r="J315">
            <v>23</v>
          </cell>
          <cell r="L315">
            <v>8</v>
          </cell>
        </row>
        <row r="316">
          <cell r="B316" t="str">
            <v>梁伟洪</v>
          </cell>
          <cell r="F316">
            <v>15</v>
          </cell>
          <cell r="H316">
            <v>15</v>
          </cell>
          <cell r="I316">
            <v>22</v>
          </cell>
          <cell r="J316">
            <v>22</v>
          </cell>
        </row>
        <row r="317">
          <cell r="B317" t="str">
            <v>张慧A</v>
          </cell>
          <cell r="F317">
            <v>10</v>
          </cell>
          <cell r="H317">
            <v>10</v>
          </cell>
          <cell r="I317">
            <v>22</v>
          </cell>
          <cell r="J317">
            <v>22</v>
          </cell>
        </row>
        <row r="318">
          <cell r="B318" t="str">
            <v>周斐</v>
          </cell>
          <cell r="F318">
            <v>5</v>
          </cell>
          <cell r="H318">
            <v>5</v>
          </cell>
          <cell r="I318">
            <v>22</v>
          </cell>
          <cell r="J318">
            <v>18</v>
          </cell>
        </row>
        <row r="319">
          <cell r="B319" t="str">
            <v>吕盼</v>
          </cell>
          <cell r="F319">
            <v>5</v>
          </cell>
          <cell r="H319">
            <v>5</v>
          </cell>
          <cell r="I319">
            <v>22</v>
          </cell>
          <cell r="J319">
            <v>22</v>
          </cell>
        </row>
        <row r="320">
          <cell r="B320" t="str">
            <v>刘恒</v>
          </cell>
          <cell r="F320">
            <v>5</v>
          </cell>
          <cell r="H320">
            <v>5</v>
          </cell>
          <cell r="I320">
            <v>22</v>
          </cell>
          <cell r="J320">
            <v>22</v>
          </cell>
        </row>
        <row r="321">
          <cell r="B321" t="str">
            <v>关嘉伟</v>
          </cell>
          <cell r="F321">
            <v>5</v>
          </cell>
          <cell r="H321">
            <v>5</v>
          </cell>
          <cell r="I321">
            <v>22</v>
          </cell>
          <cell r="J321">
            <v>22</v>
          </cell>
        </row>
        <row r="322">
          <cell r="B322" t="str">
            <v>蔡展月</v>
          </cell>
          <cell r="F322">
            <v>15</v>
          </cell>
          <cell r="H322">
            <v>15</v>
          </cell>
          <cell r="I322">
            <v>22</v>
          </cell>
          <cell r="J322">
            <v>22</v>
          </cell>
        </row>
        <row r="323">
          <cell r="B323" t="str">
            <v>林钲倍</v>
          </cell>
          <cell r="F323">
            <v>5</v>
          </cell>
          <cell r="H323">
            <v>5</v>
          </cell>
          <cell r="I323">
            <v>22</v>
          </cell>
          <cell r="J323">
            <v>23</v>
          </cell>
          <cell r="L323">
            <v>8</v>
          </cell>
        </row>
        <row r="324">
          <cell r="B324" t="str">
            <v>吴惠群</v>
          </cell>
          <cell r="F324">
            <v>15</v>
          </cell>
          <cell r="H324">
            <v>15</v>
          </cell>
          <cell r="I324">
            <v>22</v>
          </cell>
          <cell r="J324">
            <v>23</v>
          </cell>
          <cell r="L324">
            <v>8</v>
          </cell>
        </row>
        <row r="325">
          <cell r="B325" t="str">
            <v>黎凯</v>
          </cell>
          <cell r="F325">
            <v>5</v>
          </cell>
          <cell r="H325">
            <v>5</v>
          </cell>
          <cell r="I325">
            <v>22</v>
          </cell>
          <cell r="J325">
            <v>12</v>
          </cell>
          <cell r="L325">
            <v>9</v>
          </cell>
        </row>
        <row r="326">
          <cell r="B326" t="str">
            <v>靳亚娟</v>
          </cell>
          <cell r="F326">
            <v>5</v>
          </cell>
          <cell r="H326">
            <v>5</v>
          </cell>
          <cell r="I326">
            <v>22</v>
          </cell>
          <cell r="J326">
            <v>23</v>
          </cell>
          <cell r="L326">
            <v>9</v>
          </cell>
        </row>
        <row r="327">
          <cell r="B327" t="str">
            <v>杨文杰</v>
          </cell>
          <cell r="F327">
            <v>5</v>
          </cell>
          <cell r="H327">
            <v>5</v>
          </cell>
          <cell r="I327">
            <v>22</v>
          </cell>
          <cell r="J327">
            <v>23</v>
          </cell>
          <cell r="L327">
            <v>9</v>
          </cell>
        </row>
        <row r="328">
          <cell r="B328" t="str">
            <v>李嘉峰</v>
          </cell>
          <cell r="F328">
            <v>5</v>
          </cell>
          <cell r="H328">
            <v>5</v>
          </cell>
          <cell r="I328">
            <v>22</v>
          </cell>
          <cell r="J328">
            <v>13</v>
          </cell>
        </row>
        <row r="329">
          <cell r="B329" t="str">
            <v>张权基</v>
          </cell>
          <cell r="F329">
            <v>5</v>
          </cell>
          <cell r="H329">
            <v>5</v>
          </cell>
          <cell r="I329">
            <v>22</v>
          </cell>
          <cell r="J329">
            <v>23</v>
          </cell>
          <cell r="L329">
            <v>9</v>
          </cell>
        </row>
        <row r="330">
          <cell r="B330" t="str">
            <v>吴宗</v>
          </cell>
          <cell r="F330">
            <v>10</v>
          </cell>
          <cell r="H330">
            <v>10</v>
          </cell>
          <cell r="I330">
            <v>22</v>
          </cell>
          <cell r="J330">
            <v>22</v>
          </cell>
        </row>
        <row r="331">
          <cell r="B331" t="str">
            <v>田佳春</v>
          </cell>
          <cell r="F331">
            <v>10</v>
          </cell>
          <cell r="H331">
            <v>10</v>
          </cell>
          <cell r="I331">
            <v>22</v>
          </cell>
          <cell r="J331">
            <v>22</v>
          </cell>
        </row>
        <row r="332">
          <cell r="B332" t="str">
            <v>阮露苗</v>
          </cell>
          <cell r="F332">
            <v>10</v>
          </cell>
          <cell r="H332">
            <v>10</v>
          </cell>
          <cell r="I332">
            <v>22</v>
          </cell>
          <cell r="J332">
            <v>23</v>
          </cell>
          <cell r="L332">
            <v>9</v>
          </cell>
        </row>
        <row r="333">
          <cell r="B333" t="str">
            <v>谢梅钰</v>
          </cell>
          <cell r="F333">
            <v>10</v>
          </cell>
          <cell r="H333">
            <v>10</v>
          </cell>
          <cell r="I333">
            <v>22</v>
          </cell>
          <cell r="J333">
            <v>23</v>
          </cell>
          <cell r="L333">
            <v>9</v>
          </cell>
        </row>
        <row r="334">
          <cell r="B334" t="str">
            <v>葛月宫</v>
          </cell>
          <cell r="F334">
            <v>5</v>
          </cell>
          <cell r="H334">
            <v>5</v>
          </cell>
          <cell r="I334">
            <v>22</v>
          </cell>
          <cell r="J334">
            <v>23</v>
          </cell>
          <cell r="L334">
            <v>9</v>
          </cell>
        </row>
        <row r="335">
          <cell r="B335" t="str">
            <v>陈彩英</v>
          </cell>
          <cell r="F335">
            <v>5</v>
          </cell>
          <cell r="H335">
            <v>5</v>
          </cell>
          <cell r="I335">
            <v>22</v>
          </cell>
          <cell r="J335">
            <v>23</v>
          </cell>
          <cell r="L335">
            <v>6</v>
          </cell>
        </row>
        <row r="336">
          <cell r="B336" t="str">
            <v>梁文清</v>
          </cell>
          <cell r="F336">
            <v>10</v>
          </cell>
          <cell r="G336">
            <v>-1</v>
          </cell>
          <cell r="H336">
            <v>10</v>
          </cell>
          <cell r="I336">
            <v>22</v>
          </cell>
          <cell r="J336">
            <v>23</v>
          </cell>
          <cell r="L336">
            <v>6</v>
          </cell>
          <cell r="M336">
            <v>1</v>
          </cell>
        </row>
        <row r="337">
          <cell r="B337" t="str">
            <v>徐婉青</v>
          </cell>
          <cell r="F337">
            <v>5</v>
          </cell>
          <cell r="G337">
            <v>-2</v>
          </cell>
          <cell r="H337">
            <v>5</v>
          </cell>
          <cell r="I337">
            <v>22</v>
          </cell>
          <cell r="J337">
            <v>22</v>
          </cell>
          <cell r="L337">
            <v>5</v>
          </cell>
          <cell r="M337">
            <v>2</v>
          </cell>
        </row>
        <row r="338">
          <cell r="B338" t="str">
            <v>吴志恩</v>
          </cell>
          <cell r="F338">
            <v>5</v>
          </cell>
          <cell r="H338">
            <v>5</v>
          </cell>
          <cell r="I338">
            <v>22</v>
          </cell>
          <cell r="J338">
            <v>23</v>
          </cell>
          <cell r="L338">
            <v>11</v>
          </cell>
        </row>
        <row r="339">
          <cell r="B339" t="str">
            <v>饶锦秀</v>
          </cell>
          <cell r="F339">
            <v>10</v>
          </cell>
          <cell r="H339">
            <v>10</v>
          </cell>
          <cell r="I339">
            <v>22</v>
          </cell>
          <cell r="J339">
            <v>25</v>
          </cell>
          <cell r="L339">
            <v>11</v>
          </cell>
        </row>
        <row r="340">
          <cell r="B340" t="str">
            <v>梁少婷</v>
          </cell>
          <cell r="F340">
            <v>5</v>
          </cell>
          <cell r="H340">
            <v>5</v>
          </cell>
          <cell r="I340">
            <v>22</v>
          </cell>
          <cell r="J340">
            <v>23</v>
          </cell>
          <cell r="L340">
            <v>9</v>
          </cell>
        </row>
        <row r="341">
          <cell r="B341" t="str">
            <v>林加玲</v>
          </cell>
          <cell r="F341">
            <v>5</v>
          </cell>
          <cell r="H341">
            <v>5</v>
          </cell>
          <cell r="I341">
            <v>22</v>
          </cell>
          <cell r="J341">
            <v>28</v>
          </cell>
          <cell r="L341">
            <v>9</v>
          </cell>
        </row>
        <row r="342">
          <cell r="B342" t="str">
            <v>官美芹</v>
          </cell>
          <cell r="F342">
            <v>5</v>
          </cell>
          <cell r="H342">
            <v>5</v>
          </cell>
          <cell r="I342">
            <v>22</v>
          </cell>
          <cell r="J342">
            <v>24</v>
          </cell>
          <cell r="L342">
            <v>11</v>
          </cell>
        </row>
        <row r="343">
          <cell r="B343" t="str">
            <v>卢国强</v>
          </cell>
          <cell r="F343">
            <v>5</v>
          </cell>
          <cell r="H343">
            <v>5</v>
          </cell>
          <cell r="I343">
            <v>22</v>
          </cell>
          <cell r="J343">
            <v>24</v>
          </cell>
          <cell r="L343">
            <v>11</v>
          </cell>
        </row>
        <row r="344">
          <cell r="B344" t="str">
            <v>何就全</v>
          </cell>
          <cell r="F344">
            <v>5</v>
          </cell>
          <cell r="H344">
            <v>5</v>
          </cell>
          <cell r="I344">
            <v>22</v>
          </cell>
          <cell r="J344">
            <v>23</v>
          </cell>
          <cell r="L344">
            <v>9</v>
          </cell>
        </row>
        <row r="345">
          <cell r="B345" t="str">
            <v>高佩珊</v>
          </cell>
          <cell r="F345">
            <v>5</v>
          </cell>
          <cell r="H345">
            <v>5</v>
          </cell>
          <cell r="I345">
            <v>22</v>
          </cell>
          <cell r="J345">
            <v>24</v>
          </cell>
          <cell r="L345">
            <v>9</v>
          </cell>
        </row>
        <row r="346">
          <cell r="B346" t="str">
            <v>郭景明</v>
          </cell>
          <cell r="F346">
            <v>5</v>
          </cell>
          <cell r="H346">
            <v>5</v>
          </cell>
          <cell r="I346">
            <v>22</v>
          </cell>
          <cell r="J346">
            <v>21</v>
          </cell>
          <cell r="L346">
            <v>10.5</v>
          </cell>
        </row>
        <row r="347">
          <cell r="B347" t="str">
            <v>李嘉雯</v>
          </cell>
          <cell r="F347">
            <v>5</v>
          </cell>
          <cell r="H347">
            <v>5</v>
          </cell>
          <cell r="I347">
            <v>22</v>
          </cell>
          <cell r="J347">
            <v>21</v>
          </cell>
          <cell r="L347">
            <v>10.5</v>
          </cell>
        </row>
        <row r="348">
          <cell r="B348" t="str">
            <v>张梅珊</v>
          </cell>
          <cell r="F348">
            <v>5</v>
          </cell>
          <cell r="H348">
            <v>5</v>
          </cell>
          <cell r="I348">
            <v>22</v>
          </cell>
          <cell r="J348">
            <v>21</v>
          </cell>
          <cell r="L348">
            <v>10.5</v>
          </cell>
        </row>
        <row r="349">
          <cell r="B349" t="str">
            <v>霍智森</v>
          </cell>
          <cell r="F349">
            <v>5</v>
          </cell>
          <cell r="H349">
            <v>5</v>
          </cell>
          <cell r="I349">
            <v>22</v>
          </cell>
          <cell r="J349">
            <v>21</v>
          </cell>
          <cell r="L349">
            <v>10.5</v>
          </cell>
        </row>
        <row r="350">
          <cell r="B350" t="str">
            <v>贺花</v>
          </cell>
          <cell r="F350">
            <v>5</v>
          </cell>
          <cell r="H350">
            <v>5</v>
          </cell>
          <cell r="I350">
            <v>22</v>
          </cell>
          <cell r="J350">
            <v>21</v>
          </cell>
          <cell r="L350">
            <v>10.5</v>
          </cell>
        </row>
        <row r="351">
          <cell r="B351" t="str">
            <v>苏燕玲</v>
          </cell>
          <cell r="F351">
            <v>5</v>
          </cell>
          <cell r="H351">
            <v>5</v>
          </cell>
          <cell r="I351">
            <v>22</v>
          </cell>
          <cell r="J351">
            <v>24</v>
          </cell>
          <cell r="L351">
            <v>9</v>
          </cell>
        </row>
        <row r="352">
          <cell r="B352" t="str">
            <v>梁嘉红</v>
          </cell>
          <cell r="F352">
            <v>5</v>
          </cell>
          <cell r="H352">
            <v>5</v>
          </cell>
          <cell r="I352">
            <v>22</v>
          </cell>
          <cell r="J352">
            <v>21</v>
          </cell>
          <cell r="L352">
            <v>10.5</v>
          </cell>
        </row>
        <row r="353">
          <cell r="B353" t="str">
            <v>梁凤娟</v>
          </cell>
          <cell r="F353">
            <v>5</v>
          </cell>
          <cell r="H353">
            <v>5</v>
          </cell>
          <cell r="I353">
            <v>22</v>
          </cell>
        </row>
        <row r="354">
          <cell r="B354" t="str">
            <v>罗智贤</v>
          </cell>
          <cell r="F354">
            <v>5</v>
          </cell>
          <cell r="H354">
            <v>5</v>
          </cell>
          <cell r="I354">
            <v>22</v>
          </cell>
          <cell r="J354">
            <v>25</v>
          </cell>
          <cell r="L354">
            <v>8.5</v>
          </cell>
        </row>
        <row r="355">
          <cell r="B355" t="str">
            <v>王绮琪</v>
          </cell>
          <cell r="F355">
            <v>5</v>
          </cell>
          <cell r="H355">
            <v>5</v>
          </cell>
          <cell r="I355">
            <v>22</v>
          </cell>
          <cell r="J355">
            <v>24</v>
          </cell>
          <cell r="L355">
            <v>10.5</v>
          </cell>
        </row>
        <row r="356">
          <cell r="B356" t="str">
            <v>梁暖霞</v>
          </cell>
          <cell r="F356">
            <v>5</v>
          </cell>
          <cell r="H356">
            <v>5</v>
          </cell>
          <cell r="I356">
            <v>22</v>
          </cell>
          <cell r="J356">
            <v>23</v>
          </cell>
          <cell r="L356">
            <v>11.5</v>
          </cell>
        </row>
        <row r="357">
          <cell r="B357" t="str">
            <v>梁少珍</v>
          </cell>
          <cell r="F357">
            <v>10</v>
          </cell>
          <cell r="H357">
            <v>10</v>
          </cell>
          <cell r="I357">
            <v>22</v>
          </cell>
          <cell r="J357">
            <v>23</v>
          </cell>
          <cell r="L357">
            <v>9</v>
          </cell>
        </row>
        <row r="358">
          <cell r="B358" t="str">
            <v>何文枝</v>
          </cell>
          <cell r="F358">
            <v>5</v>
          </cell>
          <cell r="H358">
            <v>5</v>
          </cell>
          <cell r="I358">
            <v>22</v>
          </cell>
          <cell r="J358">
            <v>25</v>
          </cell>
          <cell r="L358">
            <v>11.5</v>
          </cell>
        </row>
        <row r="359">
          <cell r="B359" t="str">
            <v>颜美良</v>
          </cell>
          <cell r="F359">
            <v>5</v>
          </cell>
          <cell r="H359">
            <v>5</v>
          </cell>
          <cell r="I359">
            <v>22</v>
          </cell>
          <cell r="J359">
            <v>21</v>
          </cell>
          <cell r="L359">
            <v>12</v>
          </cell>
        </row>
        <row r="360">
          <cell r="B360" t="str">
            <v>蔡凤珠</v>
          </cell>
          <cell r="F360">
            <v>10</v>
          </cell>
          <cell r="H360">
            <v>10</v>
          </cell>
          <cell r="I360">
            <v>22</v>
          </cell>
          <cell r="J360">
            <v>26</v>
          </cell>
          <cell r="L360">
            <v>12</v>
          </cell>
        </row>
        <row r="361">
          <cell r="B361" t="str">
            <v>林明法</v>
          </cell>
          <cell r="F361">
            <v>5</v>
          </cell>
          <cell r="H361">
            <v>5</v>
          </cell>
          <cell r="I361">
            <v>22</v>
          </cell>
          <cell r="J361">
            <v>21</v>
          </cell>
          <cell r="L361">
            <v>12</v>
          </cell>
        </row>
        <row r="362">
          <cell r="B362" t="str">
            <v>何亮超</v>
          </cell>
          <cell r="F362">
            <v>5</v>
          </cell>
          <cell r="G362">
            <v>-1</v>
          </cell>
          <cell r="H362">
            <v>5</v>
          </cell>
          <cell r="I362">
            <v>22</v>
          </cell>
          <cell r="J362">
            <v>23</v>
          </cell>
          <cell r="L362">
            <v>9</v>
          </cell>
          <cell r="M362">
            <v>1</v>
          </cell>
        </row>
        <row r="363">
          <cell r="B363" t="str">
            <v>叶剑贞</v>
          </cell>
          <cell r="F363">
            <v>10</v>
          </cell>
          <cell r="H363">
            <v>10</v>
          </cell>
          <cell r="I363">
            <v>22</v>
          </cell>
        </row>
        <row r="364">
          <cell r="B364" t="str">
            <v>文进</v>
          </cell>
          <cell r="F364">
            <v>5</v>
          </cell>
          <cell r="H364">
            <v>5</v>
          </cell>
          <cell r="I364">
            <v>22</v>
          </cell>
          <cell r="J364">
            <v>23</v>
          </cell>
          <cell r="L364">
            <v>6</v>
          </cell>
        </row>
        <row r="365">
          <cell r="B365" t="str">
            <v>刘甜</v>
          </cell>
          <cell r="F365">
            <v>5</v>
          </cell>
          <cell r="H365">
            <v>5</v>
          </cell>
          <cell r="I365">
            <v>22</v>
          </cell>
          <cell r="J365">
            <v>24</v>
          </cell>
          <cell r="L365">
            <v>11</v>
          </cell>
        </row>
        <row r="366">
          <cell r="B366" t="str">
            <v>冯天梅</v>
          </cell>
          <cell r="F366">
            <v>5</v>
          </cell>
          <cell r="H366">
            <v>5</v>
          </cell>
          <cell r="I366">
            <v>22</v>
          </cell>
          <cell r="J366">
            <v>24</v>
          </cell>
          <cell r="L366">
            <v>11</v>
          </cell>
        </row>
        <row r="367">
          <cell r="B367" t="str">
            <v>何佩嫦</v>
          </cell>
          <cell r="F367">
            <v>10</v>
          </cell>
          <cell r="H367">
            <v>10</v>
          </cell>
          <cell r="I367">
            <v>22</v>
          </cell>
          <cell r="J367">
            <v>24</v>
          </cell>
          <cell r="L367">
            <v>10.5</v>
          </cell>
        </row>
        <row r="368">
          <cell r="B368" t="str">
            <v>黄萍</v>
          </cell>
          <cell r="F368">
            <v>5</v>
          </cell>
          <cell r="H368">
            <v>5</v>
          </cell>
          <cell r="I368">
            <v>22</v>
          </cell>
          <cell r="J368">
            <v>21</v>
          </cell>
          <cell r="L368">
            <v>8</v>
          </cell>
        </row>
        <row r="369">
          <cell r="B369" t="str">
            <v>陈宪强</v>
          </cell>
          <cell r="F369">
            <v>5</v>
          </cell>
          <cell r="H369">
            <v>5</v>
          </cell>
          <cell r="I369">
            <v>22</v>
          </cell>
          <cell r="J369">
            <v>21</v>
          </cell>
          <cell r="L369">
            <v>11</v>
          </cell>
        </row>
        <row r="370">
          <cell r="B370" t="str">
            <v>李红红</v>
          </cell>
          <cell r="F370">
            <v>5</v>
          </cell>
          <cell r="H370">
            <v>5</v>
          </cell>
          <cell r="I370">
            <v>22</v>
          </cell>
          <cell r="J370">
            <v>21</v>
          </cell>
          <cell r="L370">
            <v>8</v>
          </cell>
        </row>
        <row r="371">
          <cell r="B371" t="str">
            <v>吴杰玲</v>
          </cell>
          <cell r="F371">
            <v>5</v>
          </cell>
          <cell r="G371">
            <v>-3</v>
          </cell>
          <cell r="H371">
            <v>5</v>
          </cell>
          <cell r="I371">
            <v>22</v>
          </cell>
          <cell r="J371">
            <v>8</v>
          </cell>
          <cell r="L371">
            <v>8</v>
          </cell>
          <cell r="M371">
            <v>3</v>
          </cell>
        </row>
        <row r="372">
          <cell r="B372" t="str">
            <v>钱月玲</v>
          </cell>
          <cell r="F372">
            <v>5</v>
          </cell>
          <cell r="H372">
            <v>5</v>
          </cell>
          <cell r="I372">
            <v>22</v>
          </cell>
          <cell r="J372">
            <v>22</v>
          </cell>
          <cell r="L372">
            <v>11</v>
          </cell>
        </row>
        <row r="373">
          <cell r="B373" t="str">
            <v>程丽娟</v>
          </cell>
          <cell r="F373">
            <v>15</v>
          </cell>
          <cell r="H373">
            <v>15</v>
          </cell>
          <cell r="I373">
            <v>22</v>
          </cell>
          <cell r="J373">
            <v>22</v>
          </cell>
          <cell r="L373">
            <v>11</v>
          </cell>
        </row>
        <row r="374">
          <cell r="B374" t="str">
            <v>梁慧敏</v>
          </cell>
          <cell r="F374">
            <v>5</v>
          </cell>
          <cell r="H374">
            <v>5</v>
          </cell>
          <cell r="I374">
            <v>22</v>
          </cell>
          <cell r="J374">
            <v>22</v>
          </cell>
          <cell r="L374">
            <v>11</v>
          </cell>
        </row>
        <row r="375">
          <cell r="B375" t="str">
            <v>林沛潮</v>
          </cell>
          <cell r="F375">
            <v>15</v>
          </cell>
          <cell r="H375">
            <v>15</v>
          </cell>
          <cell r="I375">
            <v>22</v>
          </cell>
          <cell r="J375">
            <v>22</v>
          </cell>
          <cell r="L375">
            <v>11</v>
          </cell>
        </row>
        <row r="376">
          <cell r="B376" t="str">
            <v>黄维攀</v>
          </cell>
          <cell r="F376">
            <v>5</v>
          </cell>
          <cell r="H376">
            <v>5</v>
          </cell>
          <cell r="I376">
            <v>22</v>
          </cell>
          <cell r="J376">
            <v>23</v>
          </cell>
          <cell r="L376">
            <v>9.5</v>
          </cell>
        </row>
        <row r="377">
          <cell r="B377" t="str">
            <v>黄伟俊</v>
          </cell>
          <cell r="F377">
            <v>5</v>
          </cell>
          <cell r="H377">
            <v>5</v>
          </cell>
          <cell r="I377">
            <v>22</v>
          </cell>
          <cell r="J377">
            <v>23</v>
          </cell>
          <cell r="L377">
            <v>11</v>
          </cell>
        </row>
        <row r="378">
          <cell r="B378" t="str">
            <v>梁文丽</v>
          </cell>
          <cell r="F378">
            <v>5</v>
          </cell>
          <cell r="H378">
            <v>5</v>
          </cell>
          <cell r="I378">
            <v>22</v>
          </cell>
          <cell r="J378">
            <v>23</v>
          </cell>
          <cell r="L378">
            <v>11</v>
          </cell>
        </row>
        <row r="379">
          <cell r="B379" t="str">
            <v>魏素贞</v>
          </cell>
          <cell r="F379">
            <v>10</v>
          </cell>
          <cell r="H379">
            <v>10</v>
          </cell>
          <cell r="I379">
            <v>22</v>
          </cell>
          <cell r="J379">
            <v>26</v>
          </cell>
          <cell r="L379">
            <v>11</v>
          </cell>
        </row>
        <row r="380">
          <cell r="B380" t="str">
            <v>覃超杰</v>
          </cell>
          <cell r="F380">
            <v>5</v>
          </cell>
          <cell r="H380">
            <v>5</v>
          </cell>
          <cell r="I380">
            <v>22</v>
          </cell>
          <cell r="J380">
            <v>22</v>
          </cell>
          <cell r="L380">
            <v>11</v>
          </cell>
        </row>
        <row r="381">
          <cell r="B381" t="str">
            <v>罗壹琳</v>
          </cell>
          <cell r="F381">
            <v>5</v>
          </cell>
          <cell r="G381">
            <v>-1</v>
          </cell>
          <cell r="H381">
            <v>5</v>
          </cell>
          <cell r="I381">
            <v>22</v>
          </cell>
          <cell r="J381">
            <v>20</v>
          </cell>
          <cell r="L381">
            <v>8</v>
          </cell>
          <cell r="M381">
            <v>1</v>
          </cell>
        </row>
        <row r="382">
          <cell r="B382" t="str">
            <v>何东海</v>
          </cell>
          <cell r="F382">
            <v>5</v>
          </cell>
          <cell r="H382">
            <v>5</v>
          </cell>
          <cell r="I382">
            <v>22</v>
          </cell>
          <cell r="J382">
            <v>23</v>
          </cell>
          <cell r="L382">
            <v>11</v>
          </cell>
        </row>
        <row r="383">
          <cell r="B383" t="str">
            <v>陈圣守</v>
          </cell>
          <cell r="F383">
            <v>10</v>
          </cell>
          <cell r="G383">
            <v>-4</v>
          </cell>
          <cell r="H383">
            <v>10</v>
          </cell>
          <cell r="I383">
            <v>22</v>
          </cell>
          <cell r="J383">
            <v>22</v>
          </cell>
          <cell r="L383">
            <v>9</v>
          </cell>
          <cell r="M383">
            <v>4</v>
          </cell>
        </row>
        <row r="384">
          <cell r="B384" t="str">
            <v>黄婉红</v>
          </cell>
          <cell r="F384">
            <v>10</v>
          </cell>
          <cell r="H384">
            <v>10</v>
          </cell>
          <cell r="I384">
            <v>22</v>
          </cell>
          <cell r="J384">
            <v>23</v>
          </cell>
        </row>
        <row r="385">
          <cell r="B385" t="str">
            <v>郑丽丽</v>
          </cell>
          <cell r="F385">
            <v>10</v>
          </cell>
          <cell r="H385">
            <v>10</v>
          </cell>
          <cell r="I385">
            <v>22</v>
          </cell>
          <cell r="J385">
            <v>22</v>
          </cell>
        </row>
        <row r="386">
          <cell r="B386" t="str">
            <v>邓敏(小)</v>
          </cell>
          <cell r="F386">
            <v>10</v>
          </cell>
          <cell r="G386">
            <v>-2</v>
          </cell>
          <cell r="H386">
            <v>10</v>
          </cell>
          <cell r="I386">
            <v>22</v>
          </cell>
          <cell r="J386">
            <v>21</v>
          </cell>
          <cell r="L386">
            <v>3.5</v>
          </cell>
          <cell r="M386">
            <v>2</v>
          </cell>
        </row>
        <row r="387">
          <cell r="B387" t="str">
            <v>李加欣</v>
          </cell>
          <cell r="F387">
            <v>5</v>
          </cell>
          <cell r="H387">
            <v>5</v>
          </cell>
          <cell r="I387">
            <v>22</v>
          </cell>
          <cell r="J387">
            <v>23</v>
          </cell>
          <cell r="L387">
            <v>9.5</v>
          </cell>
        </row>
        <row r="388">
          <cell r="B388" t="str">
            <v>张淑婷</v>
          </cell>
          <cell r="F388">
            <v>5</v>
          </cell>
          <cell r="H388">
            <v>5</v>
          </cell>
          <cell r="I388">
            <v>22</v>
          </cell>
          <cell r="J388">
            <v>23</v>
          </cell>
          <cell r="L388">
            <v>9.5</v>
          </cell>
        </row>
        <row r="389">
          <cell r="B389" t="str">
            <v>仇亦彤</v>
          </cell>
          <cell r="F389">
            <v>5</v>
          </cell>
          <cell r="H389">
            <v>5</v>
          </cell>
          <cell r="I389">
            <v>22</v>
          </cell>
          <cell r="J389">
            <v>23</v>
          </cell>
        </row>
        <row r="390">
          <cell r="B390" t="str">
            <v>黄美斯</v>
          </cell>
          <cell r="F390">
            <v>10</v>
          </cell>
          <cell r="H390">
            <v>10</v>
          </cell>
          <cell r="I390">
            <v>22</v>
          </cell>
          <cell r="J390">
            <v>25</v>
          </cell>
          <cell r="L390">
            <v>11</v>
          </cell>
        </row>
        <row r="391">
          <cell r="B391" t="str">
            <v>陈浩</v>
          </cell>
          <cell r="I391">
            <v>22</v>
          </cell>
          <cell r="J391">
            <v>24</v>
          </cell>
          <cell r="L391">
            <v>11</v>
          </cell>
        </row>
        <row r="392">
          <cell r="B392" t="str">
            <v>秦嫚君</v>
          </cell>
          <cell r="F392">
            <v>5</v>
          </cell>
          <cell r="H392">
            <v>5</v>
          </cell>
          <cell r="I392">
            <v>22</v>
          </cell>
          <cell r="J392">
            <v>25</v>
          </cell>
          <cell r="L392">
            <v>11</v>
          </cell>
        </row>
        <row r="393">
          <cell r="B393" t="str">
            <v>江雪玉</v>
          </cell>
          <cell r="F393">
            <v>10</v>
          </cell>
          <cell r="H393">
            <v>10</v>
          </cell>
          <cell r="I393">
            <v>22</v>
          </cell>
          <cell r="J393">
            <v>26</v>
          </cell>
          <cell r="L393">
            <v>11</v>
          </cell>
        </row>
        <row r="394">
          <cell r="B394" t="str">
            <v>梁秋怡</v>
          </cell>
          <cell r="I394">
            <v>22</v>
          </cell>
          <cell r="J394">
            <v>16</v>
          </cell>
        </row>
        <row r="395">
          <cell r="B395" t="str">
            <v>刘雅静</v>
          </cell>
          <cell r="F395">
            <v>10</v>
          </cell>
          <cell r="H395">
            <v>10</v>
          </cell>
          <cell r="I395">
            <v>22</v>
          </cell>
          <cell r="J395">
            <v>25</v>
          </cell>
          <cell r="L395">
            <v>9</v>
          </cell>
        </row>
        <row r="396">
          <cell r="B396" t="str">
            <v>刘倩红</v>
          </cell>
          <cell r="F396">
            <v>5</v>
          </cell>
          <cell r="H396">
            <v>5</v>
          </cell>
          <cell r="I396">
            <v>22</v>
          </cell>
          <cell r="J396">
            <v>24</v>
          </cell>
          <cell r="L396">
            <v>10</v>
          </cell>
        </row>
        <row r="397">
          <cell r="B397" t="str">
            <v>蔡连弟</v>
          </cell>
          <cell r="F397">
            <v>5</v>
          </cell>
          <cell r="H397">
            <v>5</v>
          </cell>
          <cell r="I397">
            <v>22</v>
          </cell>
          <cell r="J397">
            <v>24</v>
          </cell>
          <cell r="L397">
            <v>10.5</v>
          </cell>
        </row>
        <row r="398">
          <cell r="B398" t="str">
            <v>刘志凯</v>
          </cell>
          <cell r="F398">
            <v>5</v>
          </cell>
          <cell r="H398">
            <v>5</v>
          </cell>
          <cell r="I398">
            <v>22</v>
          </cell>
          <cell r="J398">
            <v>24</v>
          </cell>
          <cell r="L398">
            <v>3.5</v>
          </cell>
        </row>
        <row r="399">
          <cell r="B399" t="str">
            <v>余绮娜</v>
          </cell>
          <cell r="F399">
            <v>5</v>
          </cell>
          <cell r="H399">
            <v>5</v>
          </cell>
          <cell r="I399">
            <v>22</v>
          </cell>
          <cell r="J399">
            <v>24</v>
          </cell>
          <cell r="L399">
            <v>10.5</v>
          </cell>
        </row>
        <row r="400">
          <cell r="B400" t="str">
            <v>杨钰</v>
          </cell>
          <cell r="F400">
            <v>10</v>
          </cell>
          <cell r="H400">
            <v>10</v>
          </cell>
          <cell r="I400">
            <v>22</v>
          </cell>
          <cell r="J400">
            <v>27</v>
          </cell>
          <cell r="L400">
            <v>10</v>
          </cell>
        </row>
        <row r="401">
          <cell r="B401" t="str">
            <v>范丹妮</v>
          </cell>
          <cell r="F401">
            <v>5</v>
          </cell>
          <cell r="H401">
            <v>5</v>
          </cell>
          <cell r="I401">
            <v>22</v>
          </cell>
          <cell r="J401">
            <v>18</v>
          </cell>
          <cell r="L401">
            <v>11</v>
          </cell>
        </row>
        <row r="402">
          <cell r="B402" t="str">
            <v>罗杰</v>
          </cell>
          <cell r="F402">
            <v>5</v>
          </cell>
          <cell r="H402">
            <v>5</v>
          </cell>
          <cell r="I402">
            <v>22</v>
          </cell>
          <cell r="J402">
            <v>25</v>
          </cell>
          <cell r="L402">
            <v>11</v>
          </cell>
        </row>
        <row r="403">
          <cell r="B403" t="str">
            <v>欧颖怡</v>
          </cell>
          <cell r="F403">
            <v>5</v>
          </cell>
          <cell r="H403">
            <v>5</v>
          </cell>
          <cell r="I403">
            <v>22</v>
          </cell>
          <cell r="J403">
            <v>27</v>
          </cell>
          <cell r="L403">
            <v>11</v>
          </cell>
        </row>
        <row r="404">
          <cell r="B404" t="str">
            <v>黎绮敏</v>
          </cell>
          <cell r="F404">
            <v>5</v>
          </cell>
          <cell r="H404">
            <v>5</v>
          </cell>
          <cell r="I404">
            <v>22</v>
          </cell>
          <cell r="J404">
            <v>24</v>
          </cell>
          <cell r="L404">
            <v>8.5</v>
          </cell>
        </row>
        <row r="405">
          <cell r="B405" t="str">
            <v>阮焯豪</v>
          </cell>
          <cell r="F405">
            <v>5</v>
          </cell>
          <cell r="H405">
            <v>5</v>
          </cell>
          <cell r="I405">
            <v>22</v>
          </cell>
          <cell r="J405">
            <v>24</v>
          </cell>
          <cell r="L405">
            <v>10.5</v>
          </cell>
        </row>
        <row r="406">
          <cell r="B406" t="str">
            <v>胡颖莉</v>
          </cell>
          <cell r="F406">
            <v>5</v>
          </cell>
          <cell r="H406">
            <v>5</v>
          </cell>
          <cell r="I406">
            <v>22</v>
          </cell>
          <cell r="J406">
            <v>24</v>
          </cell>
          <cell r="L406">
            <v>10.5</v>
          </cell>
        </row>
        <row r="407">
          <cell r="B407" t="str">
            <v>杨李红</v>
          </cell>
          <cell r="F407">
            <v>5</v>
          </cell>
          <cell r="H407">
            <v>5</v>
          </cell>
          <cell r="I407">
            <v>22</v>
          </cell>
          <cell r="J407">
            <v>24</v>
          </cell>
          <cell r="L407">
            <v>8.5</v>
          </cell>
        </row>
        <row r="408">
          <cell r="B408" t="str">
            <v>李梅花</v>
          </cell>
          <cell r="F408">
            <v>5</v>
          </cell>
          <cell r="H408">
            <v>5</v>
          </cell>
          <cell r="I408">
            <v>22</v>
          </cell>
          <cell r="J408">
            <v>23</v>
          </cell>
          <cell r="L408">
            <v>10.5</v>
          </cell>
        </row>
        <row r="409">
          <cell r="B409" t="str">
            <v>罗配华</v>
          </cell>
          <cell r="F409">
            <v>10</v>
          </cell>
          <cell r="H409">
            <v>10</v>
          </cell>
          <cell r="I409">
            <v>22</v>
          </cell>
          <cell r="J409">
            <v>25</v>
          </cell>
        </row>
        <row r="410">
          <cell r="B410" t="str">
            <v>欧阳素雅</v>
          </cell>
          <cell r="F410">
            <v>5</v>
          </cell>
          <cell r="H410">
            <v>5</v>
          </cell>
          <cell r="I410">
            <v>22</v>
          </cell>
          <cell r="J410">
            <v>23</v>
          </cell>
          <cell r="L410">
            <v>10</v>
          </cell>
        </row>
        <row r="411">
          <cell r="B411" t="str">
            <v>李洁芳</v>
          </cell>
          <cell r="F411">
            <v>5</v>
          </cell>
          <cell r="H411">
            <v>5</v>
          </cell>
          <cell r="I411">
            <v>22</v>
          </cell>
          <cell r="J411">
            <v>26</v>
          </cell>
          <cell r="L411">
            <v>10</v>
          </cell>
        </row>
        <row r="412">
          <cell r="B412" t="str">
            <v>刘广芬</v>
          </cell>
          <cell r="I412">
            <v>22</v>
          </cell>
          <cell r="J412">
            <v>23</v>
          </cell>
          <cell r="L412">
            <v>10</v>
          </cell>
        </row>
        <row r="413">
          <cell r="B413" t="str">
            <v>黄文浩</v>
          </cell>
          <cell r="F413">
            <v>5</v>
          </cell>
          <cell r="H413">
            <v>5</v>
          </cell>
          <cell r="I413">
            <v>22</v>
          </cell>
          <cell r="J413">
            <v>11</v>
          </cell>
          <cell r="L413">
            <v>12</v>
          </cell>
        </row>
        <row r="414">
          <cell r="B414" t="str">
            <v>蔡佳霓</v>
          </cell>
          <cell r="I414">
            <v>22</v>
          </cell>
          <cell r="J414">
            <v>21</v>
          </cell>
          <cell r="L414">
            <v>12</v>
          </cell>
        </row>
        <row r="415">
          <cell r="B415" t="str">
            <v>杨绮</v>
          </cell>
          <cell r="F415">
            <v>10</v>
          </cell>
          <cell r="H415">
            <v>10</v>
          </cell>
          <cell r="I415">
            <v>22</v>
          </cell>
          <cell r="J415">
            <v>26</v>
          </cell>
          <cell r="L415">
            <v>12</v>
          </cell>
        </row>
        <row r="416">
          <cell r="B416" t="str">
            <v>杨浩</v>
          </cell>
          <cell r="I416">
            <v>22</v>
          </cell>
          <cell r="J416">
            <v>22</v>
          </cell>
          <cell r="L416">
            <v>12</v>
          </cell>
        </row>
        <row r="417">
          <cell r="B417" t="str">
            <v>何伟珍</v>
          </cell>
          <cell r="F417">
            <v>5</v>
          </cell>
          <cell r="H417">
            <v>5</v>
          </cell>
          <cell r="I417">
            <v>22</v>
          </cell>
          <cell r="J417">
            <v>20</v>
          </cell>
          <cell r="L417">
            <v>10</v>
          </cell>
        </row>
        <row r="418">
          <cell r="B418" t="str">
            <v>陈晓娜B</v>
          </cell>
          <cell r="F418">
            <v>5</v>
          </cell>
          <cell r="H418">
            <v>5</v>
          </cell>
          <cell r="I418">
            <v>22</v>
          </cell>
          <cell r="J418">
            <v>22</v>
          </cell>
          <cell r="L418">
            <v>11</v>
          </cell>
        </row>
        <row r="419">
          <cell r="B419" t="str">
            <v>陈凤娟</v>
          </cell>
          <cell r="F419">
            <v>5</v>
          </cell>
          <cell r="H419">
            <v>5</v>
          </cell>
          <cell r="I419">
            <v>22</v>
          </cell>
          <cell r="J419">
            <v>22</v>
          </cell>
          <cell r="L419">
            <v>11</v>
          </cell>
        </row>
        <row r="420">
          <cell r="B420" t="str">
            <v>胡兵</v>
          </cell>
          <cell r="F420">
            <v>5</v>
          </cell>
          <cell r="H420">
            <v>5</v>
          </cell>
          <cell r="I420">
            <v>22</v>
          </cell>
          <cell r="J420">
            <v>22</v>
          </cell>
          <cell r="L420">
            <v>9.5</v>
          </cell>
        </row>
        <row r="421">
          <cell r="B421" t="str">
            <v>阮绮珊</v>
          </cell>
          <cell r="F421">
            <v>5</v>
          </cell>
          <cell r="H421">
            <v>5</v>
          </cell>
          <cell r="I421">
            <v>22</v>
          </cell>
          <cell r="J421">
            <v>24</v>
          </cell>
          <cell r="L421">
            <v>11</v>
          </cell>
        </row>
        <row r="422">
          <cell r="B422" t="str">
            <v>阮淑芳</v>
          </cell>
          <cell r="F422">
            <v>5</v>
          </cell>
          <cell r="H422">
            <v>5</v>
          </cell>
          <cell r="I422">
            <v>22</v>
          </cell>
          <cell r="J422">
            <v>24</v>
          </cell>
          <cell r="L422">
            <v>11</v>
          </cell>
        </row>
        <row r="423">
          <cell r="B423" t="str">
            <v>林柏健</v>
          </cell>
          <cell r="F423">
            <v>5</v>
          </cell>
          <cell r="H423">
            <v>5</v>
          </cell>
          <cell r="I423">
            <v>22</v>
          </cell>
          <cell r="J423">
            <v>23</v>
          </cell>
          <cell r="L423">
            <v>12</v>
          </cell>
        </row>
        <row r="424">
          <cell r="B424" t="str">
            <v>唐榕玫</v>
          </cell>
          <cell r="F424">
            <v>5</v>
          </cell>
          <cell r="H424">
            <v>5</v>
          </cell>
          <cell r="I424">
            <v>22</v>
          </cell>
          <cell r="J424">
            <v>23</v>
          </cell>
          <cell r="L424">
            <v>12</v>
          </cell>
        </row>
        <row r="425">
          <cell r="B425" t="str">
            <v>陈美霞</v>
          </cell>
          <cell r="F425">
            <v>10</v>
          </cell>
          <cell r="H425">
            <v>10</v>
          </cell>
          <cell r="I425">
            <v>22</v>
          </cell>
          <cell r="J425">
            <v>26</v>
          </cell>
          <cell r="L425">
            <v>12</v>
          </cell>
        </row>
        <row r="426">
          <cell r="B426" t="str">
            <v>梁剑聪</v>
          </cell>
          <cell r="F426">
            <v>5</v>
          </cell>
          <cell r="H426">
            <v>5</v>
          </cell>
          <cell r="I426">
            <v>22</v>
          </cell>
          <cell r="J426">
            <v>23</v>
          </cell>
          <cell r="L426">
            <v>12</v>
          </cell>
        </row>
        <row r="427">
          <cell r="B427" t="str">
            <v>杨永明</v>
          </cell>
          <cell r="F427">
            <v>5</v>
          </cell>
          <cell r="H427">
            <v>5</v>
          </cell>
          <cell r="I427">
            <v>22</v>
          </cell>
          <cell r="J427">
            <v>23</v>
          </cell>
          <cell r="L427">
            <v>12</v>
          </cell>
        </row>
        <row r="428">
          <cell r="B428" t="str">
            <v>冯德珠</v>
          </cell>
          <cell r="F428">
            <v>5</v>
          </cell>
          <cell r="H428">
            <v>5</v>
          </cell>
          <cell r="I428">
            <v>22</v>
          </cell>
          <cell r="J428">
            <v>23</v>
          </cell>
        </row>
        <row r="429">
          <cell r="B429" t="str">
            <v>陈淑华</v>
          </cell>
          <cell r="F429">
            <v>5</v>
          </cell>
          <cell r="H429">
            <v>5</v>
          </cell>
          <cell r="I429">
            <v>22</v>
          </cell>
          <cell r="J429">
            <v>22</v>
          </cell>
          <cell r="L429">
            <v>9.5</v>
          </cell>
        </row>
        <row r="430">
          <cell r="B430" t="str">
            <v>林美杏</v>
          </cell>
          <cell r="F430">
            <v>5</v>
          </cell>
          <cell r="H430">
            <v>5</v>
          </cell>
          <cell r="I430">
            <v>22</v>
          </cell>
          <cell r="J430">
            <v>25</v>
          </cell>
          <cell r="L430">
            <v>9</v>
          </cell>
        </row>
        <row r="431">
          <cell r="B431" t="str">
            <v>张滔</v>
          </cell>
          <cell r="F431">
            <v>5</v>
          </cell>
          <cell r="H431">
            <v>5</v>
          </cell>
          <cell r="I431">
            <v>22</v>
          </cell>
          <cell r="J431">
            <v>21</v>
          </cell>
        </row>
        <row r="432">
          <cell r="B432" t="str">
            <v>刘宝燕</v>
          </cell>
          <cell r="F432">
            <v>5</v>
          </cell>
          <cell r="H432">
            <v>5</v>
          </cell>
          <cell r="I432">
            <v>22</v>
          </cell>
          <cell r="J432">
            <v>22</v>
          </cell>
          <cell r="L432">
            <v>9.5</v>
          </cell>
        </row>
        <row r="433">
          <cell r="B433" t="str">
            <v>黄顺安</v>
          </cell>
          <cell r="F433">
            <v>5</v>
          </cell>
          <cell r="H433">
            <v>5</v>
          </cell>
          <cell r="I433">
            <v>22</v>
          </cell>
          <cell r="J433">
            <v>25</v>
          </cell>
          <cell r="L433">
            <v>10</v>
          </cell>
        </row>
        <row r="434">
          <cell r="B434" t="str">
            <v>陈嘉伟</v>
          </cell>
          <cell r="I434">
            <v>22</v>
          </cell>
          <cell r="J434">
            <v>21</v>
          </cell>
          <cell r="L434">
            <v>12</v>
          </cell>
        </row>
        <row r="435">
          <cell r="B435" t="str">
            <v>赖光耀</v>
          </cell>
          <cell r="F435">
            <v>5</v>
          </cell>
          <cell r="H435">
            <v>5</v>
          </cell>
          <cell r="I435">
            <v>22</v>
          </cell>
          <cell r="J435">
            <v>27</v>
          </cell>
        </row>
        <row r="436">
          <cell r="B436" t="str">
            <v>罗敏仪</v>
          </cell>
          <cell r="F436">
            <v>5</v>
          </cell>
          <cell r="H436">
            <v>5</v>
          </cell>
          <cell r="I436">
            <v>22</v>
          </cell>
          <cell r="J436">
            <v>21</v>
          </cell>
          <cell r="L436">
            <v>12</v>
          </cell>
        </row>
        <row r="437">
          <cell r="B437" t="str">
            <v>梁雪冰</v>
          </cell>
          <cell r="F437">
            <v>5</v>
          </cell>
          <cell r="H437">
            <v>5</v>
          </cell>
          <cell r="I437">
            <v>22</v>
          </cell>
          <cell r="J437">
            <v>21</v>
          </cell>
          <cell r="L437">
            <v>12</v>
          </cell>
        </row>
        <row r="438">
          <cell r="B438" t="str">
            <v>陈华玲</v>
          </cell>
          <cell r="F438">
            <v>5</v>
          </cell>
          <cell r="H438">
            <v>5</v>
          </cell>
          <cell r="I438">
            <v>22</v>
          </cell>
          <cell r="J438">
            <v>20</v>
          </cell>
          <cell r="L438">
            <v>9</v>
          </cell>
        </row>
        <row r="439">
          <cell r="B439" t="str">
            <v>陈冰仪</v>
          </cell>
          <cell r="F439">
            <v>10</v>
          </cell>
          <cell r="H439">
            <v>10</v>
          </cell>
          <cell r="I439">
            <v>22</v>
          </cell>
          <cell r="J439">
            <v>25</v>
          </cell>
          <cell r="L439">
            <v>11</v>
          </cell>
        </row>
        <row r="440">
          <cell r="B440" t="str">
            <v>郑绮琳</v>
          </cell>
          <cell r="F440">
            <v>5</v>
          </cell>
          <cell r="H440">
            <v>5</v>
          </cell>
          <cell r="I440">
            <v>22</v>
          </cell>
          <cell r="J440">
            <v>23</v>
          </cell>
          <cell r="L440">
            <v>11</v>
          </cell>
        </row>
        <row r="441">
          <cell r="B441" t="str">
            <v>梁莉</v>
          </cell>
          <cell r="F441">
            <v>5</v>
          </cell>
          <cell r="H441">
            <v>5</v>
          </cell>
          <cell r="I441">
            <v>22</v>
          </cell>
          <cell r="J441">
            <v>23</v>
          </cell>
          <cell r="L441">
            <v>11</v>
          </cell>
        </row>
        <row r="442">
          <cell r="B442" t="str">
            <v>钟志鹏</v>
          </cell>
          <cell r="I442">
            <v>22</v>
          </cell>
          <cell r="J442">
            <v>22</v>
          </cell>
          <cell r="L442">
            <v>8.5</v>
          </cell>
        </row>
        <row r="443">
          <cell r="B443" t="str">
            <v>庄伟强</v>
          </cell>
          <cell r="F443">
            <v>5</v>
          </cell>
          <cell r="H443">
            <v>5</v>
          </cell>
          <cell r="I443">
            <v>22</v>
          </cell>
          <cell r="J443">
            <v>22</v>
          </cell>
          <cell r="L443">
            <v>8.5</v>
          </cell>
        </row>
        <row r="444">
          <cell r="B444" t="str">
            <v>陈彦立</v>
          </cell>
          <cell r="F444">
            <v>5</v>
          </cell>
          <cell r="H444">
            <v>5</v>
          </cell>
          <cell r="I444">
            <v>22</v>
          </cell>
          <cell r="J444">
            <v>23</v>
          </cell>
          <cell r="L444">
            <v>6</v>
          </cell>
        </row>
        <row r="445">
          <cell r="B445" t="str">
            <v>黄红梅</v>
          </cell>
          <cell r="F445">
            <v>10</v>
          </cell>
          <cell r="H445">
            <v>10</v>
          </cell>
          <cell r="I445">
            <v>22</v>
          </cell>
          <cell r="J445">
            <v>29</v>
          </cell>
          <cell r="L445">
            <v>12</v>
          </cell>
        </row>
        <row r="446">
          <cell r="B446" t="str">
            <v>王永平</v>
          </cell>
          <cell r="F446">
            <v>5</v>
          </cell>
          <cell r="H446">
            <v>5</v>
          </cell>
          <cell r="I446">
            <v>22</v>
          </cell>
          <cell r="J446">
            <v>24</v>
          </cell>
          <cell r="L446">
            <v>9</v>
          </cell>
        </row>
        <row r="447">
          <cell r="B447" t="str">
            <v>李泳珊</v>
          </cell>
          <cell r="F447">
            <v>5</v>
          </cell>
          <cell r="H447">
            <v>5</v>
          </cell>
          <cell r="I447">
            <v>22</v>
          </cell>
          <cell r="J447">
            <v>23</v>
          </cell>
          <cell r="L447">
            <v>12</v>
          </cell>
        </row>
        <row r="448">
          <cell r="B448" t="str">
            <v>徐敏玲</v>
          </cell>
          <cell r="F448">
            <v>5</v>
          </cell>
          <cell r="H448">
            <v>5</v>
          </cell>
          <cell r="I448">
            <v>22</v>
          </cell>
          <cell r="J448">
            <v>24</v>
          </cell>
          <cell r="L448">
            <v>10</v>
          </cell>
        </row>
        <row r="449">
          <cell r="B449" t="str">
            <v>张剑玲</v>
          </cell>
          <cell r="F449">
            <v>5</v>
          </cell>
          <cell r="H449">
            <v>5</v>
          </cell>
          <cell r="I449">
            <v>22</v>
          </cell>
          <cell r="J449">
            <v>23</v>
          </cell>
          <cell r="L449">
            <v>12</v>
          </cell>
        </row>
        <row r="450">
          <cell r="B450" t="str">
            <v>黎金明</v>
          </cell>
          <cell r="F450">
            <v>5</v>
          </cell>
          <cell r="H450">
            <v>5</v>
          </cell>
          <cell r="I450">
            <v>22</v>
          </cell>
          <cell r="J450">
            <v>23</v>
          </cell>
          <cell r="L450">
            <v>12</v>
          </cell>
        </row>
        <row r="451">
          <cell r="B451" t="str">
            <v>胡培君</v>
          </cell>
          <cell r="F451">
            <v>5</v>
          </cell>
          <cell r="H451">
            <v>5</v>
          </cell>
          <cell r="I451">
            <v>22</v>
          </cell>
          <cell r="J451">
            <v>24</v>
          </cell>
          <cell r="L451">
            <v>12</v>
          </cell>
        </row>
        <row r="452">
          <cell r="B452" t="str">
            <v>张德强</v>
          </cell>
          <cell r="F452">
            <v>5</v>
          </cell>
          <cell r="H452">
            <v>5</v>
          </cell>
          <cell r="I452">
            <v>22</v>
          </cell>
          <cell r="J452">
            <v>23</v>
          </cell>
        </row>
        <row r="453">
          <cell r="B453" t="str">
            <v>郑永毅</v>
          </cell>
          <cell r="F453">
            <v>10</v>
          </cell>
          <cell r="H453">
            <v>10</v>
          </cell>
          <cell r="I453">
            <v>22</v>
          </cell>
          <cell r="J453">
            <v>23</v>
          </cell>
          <cell r="L453">
            <v>12</v>
          </cell>
        </row>
        <row r="454">
          <cell r="B454" t="str">
            <v>张翠玲</v>
          </cell>
          <cell r="F454">
            <v>10</v>
          </cell>
          <cell r="H454">
            <v>10</v>
          </cell>
          <cell r="I454">
            <v>22</v>
          </cell>
          <cell r="J454">
            <v>27</v>
          </cell>
          <cell r="L454">
            <v>12</v>
          </cell>
        </row>
        <row r="455">
          <cell r="B455" t="str">
            <v>梁志玲</v>
          </cell>
          <cell r="F455">
            <v>10</v>
          </cell>
          <cell r="H455">
            <v>10</v>
          </cell>
          <cell r="I455">
            <v>22</v>
          </cell>
          <cell r="J455">
            <v>27</v>
          </cell>
          <cell r="L455">
            <v>9</v>
          </cell>
        </row>
        <row r="456">
          <cell r="B456" t="str">
            <v>黄敏华</v>
          </cell>
          <cell r="F456">
            <v>5</v>
          </cell>
          <cell r="H456">
            <v>5</v>
          </cell>
          <cell r="I456">
            <v>22</v>
          </cell>
          <cell r="J456">
            <v>26</v>
          </cell>
          <cell r="L456">
            <v>12</v>
          </cell>
        </row>
        <row r="457">
          <cell r="B457" t="str">
            <v>王洁雯</v>
          </cell>
          <cell r="F457">
            <v>5</v>
          </cell>
          <cell r="H457">
            <v>5</v>
          </cell>
          <cell r="I457">
            <v>22</v>
          </cell>
          <cell r="J457">
            <v>25</v>
          </cell>
          <cell r="L457">
            <v>12</v>
          </cell>
        </row>
        <row r="458">
          <cell r="B458" t="str">
            <v>李志玲</v>
          </cell>
          <cell r="F458">
            <v>5</v>
          </cell>
          <cell r="H458">
            <v>5</v>
          </cell>
          <cell r="I458">
            <v>22</v>
          </cell>
          <cell r="J458">
            <v>25</v>
          </cell>
          <cell r="L458">
            <v>12</v>
          </cell>
        </row>
        <row r="459">
          <cell r="B459" t="str">
            <v>成玮琪</v>
          </cell>
          <cell r="F459">
            <v>5</v>
          </cell>
          <cell r="H459">
            <v>5</v>
          </cell>
          <cell r="I459">
            <v>22</v>
          </cell>
          <cell r="J459">
            <v>23</v>
          </cell>
          <cell r="L459">
            <v>7</v>
          </cell>
        </row>
        <row r="460">
          <cell r="B460" t="str">
            <v>黄绮婷</v>
          </cell>
          <cell r="F460">
            <v>10</v>
          </cell>
          <cell r="G460">
            <v>-3.5</v>
          </cell>
          <cell r="H460">
            <v>10</v>
          </cell>
          <cell r="I460">
            <v>22</v>
          </cell>
          <cell r="J460">
            <v>18.5</v>
          </cell>
          <cell r="M460">
            <v>3.5</v>
          </cell>
        </row>
        <row r="461">
          <cell r="B461" t="str">
            <v>陈晓露</v>
          </cell>
          <cell r="F461">
            <v>5</v>
          </cell>
          <cell r="G461">
            <v>-4</v>
          </cell>
          <cell r="H461">
            <v>5</v>
          </cell>
          <cell r="I461">
            <v>22</v>
          </cell>
          <cell r="J461">
            <v>12</v>
          </cell>
          <cell r="M461">
            <v>4</v>
          </cell>
        </row>
        <row r="462">
          <cell r="B462" t="str">
            <v>陈晓纯</v>
          </cell>
          <cell r="I462">
            <v>22</v>
          </cell>
          <cell r="J462">
            <v>22</v>
          </cell>
        </row>
        <row r="463">
          <cell r="B463" t="str">
            <v>陈剑敏</v>
          </cell>
          <cell r="F463">
            <v>10</v>
          </cell>
          <cell r="H463">
            <v>10</v>
          </cell>
          <cell r="I463">
            <v>22</v>
          </cell>
          <cell r="J463">
            <v>22</v>
          </cell>
        </row>
        <row r="464">
          <cell r="B464" t="str">
            <v>罗和云</v>
          </cell>
          <cell r="F464">
            <v>15</v>
          </cell>
          <cell r="H464">
            <v>15</v>
          </cell>
          <cell r="I464">
            <v>22</v>
          </cell>
          <cell r="J464">
            <v>22</v>
          </cell>
        </row>
        <row r="465">
          <cell r="B465" t="str">
            <v>梁霞</v>
          </cell>
          <cell r="F465">
            <v>5</v>
          </cell>
          <cell r="H465">
            <v>5</v>
          </cell>
          <cell r="I465">
            <v>22</v>
          </cell>
          <cell r="J465">
            <v>22</v>
          </cell>
        </row>
        <row r="466">
          <cell r="B466" t="str">
            <v>徐翩</v>
          </cell>
          <cell r="F466">
            <v>10</v>
          </cell>
          <cell r="G466">
            <v>-1</v>
          </cell>
          <cell r="H466">
            <v>10</v>
          </cell>
          <cell r="I466">
            <v>22</v>
          </cell>
          <cell r="J466">
            <v>21</v>
          </cell>
          <cell r="M466">
            <v>1</v>
          </cell>
        </row>
        <row r="467">
          <cell r="B467" t="str">
            <v>张逸</v>
          </cell>
          <cell r="F467">
            <v>10</v>
          </cell>
          <cell r="H467">
            <v>10</v>
          </cell>
          <cell r="I467">
            <v>22</v>
          </cell>
          <cell r="J467">
            <v>22</v>
          </cell>
        </row>
        <row r="468">
          <cell r="B468" t="str">
            <v>张懿</v>
          </cell>
          <cell r="F468">
            <v>10</v>
          </cell>
          <cell r="H468">
            <v>10</v>
          </cell>
          <cell r="I468">
            <v>22</v>
          </cell>
        </row>
        <row r="469">
          <cell r="B469" t="str">
            <v>严淑娴</v>
          </cell>
          <cell r="F469">
            <v>15</v>
          </cell>
          <cell r="H469">
            <v>15</v>
          </cell>
          <cell r="I469">
            <v>22</v>
          </cell>
          <cell r="J469">
            <v>22</v>
          </cell>
        </row>
        <row r="470">
          <cell r="B470" t="str">
            <v>万倩</v>
          </cell>
          <cell r="F470">
            <v>5</v>
          </cell>
          <cell r="H470">
            <v>5</v>
          </cell>
          <cell r="I470">
            <v>22</v>
          </cell>
          <cell r="J470">
            <v>11</v>
          </cell>
        </row>
        <row r="471">
          <cell r="B471" t="str">
            <v>王丽容</v>
          </cell>
          <cell r="F471">
            <v>5</v>
          </cell>
          <cell r="H471">
            <v>2</v>
          </cell>
          <cell r="I471">
            <v>22</v>
          </cell>
          <cell r="J471">
            <v>20</v>
          </cell>
          <cell r="L471">
            <v>11</v>
          </cell>
          <cell r="M471">
            <v>3</v>
          </cell>
        </row>
        <row r="472">
          <cell r="B472" t="str">
            <v>崔彩英</v>
          </cell>
          <cell r="F472">
            <v>10</v>
          </cell>
          <cell r="H472">
            <v>10</v>
          </cell>
          <cell r="I472">
            <v>22</v>
          </cell>
          <cell r="J472">
            <v>21</v>
          </cell>
          <cell r="L472">
            <v>11</v>
          </cell>
        </row>
        <row r="473">
          <cell r="B473" t="str">
            <v>唐垣辉</v>
          </cell>
          <cell r="F473">
            <v>5</v>
          </cell>
          <cell r="H473">
            <v>5</v>
          </cell>
          <cell r="I473">
            <v>22</v>
          </cell>
          <cell r="J473">
            <v>21</v>
          </cell>
          <cell r="L473">
            <v>11</v>
          </cell>
        </row>
        <row r="474">
          <cell r="B474" t="str">
            <v>余芬</v>
          </cell>
          <cell r="F474">
            <v>5</v>
          </cell>
          <cell r="H474">
            <v>5</v>
          </cell>
          <cell r="I474">
            <v>22</v>
          </cell>
          <cell r="J474">
            <v>21</v>
          </cell>
          <cell r="L474">
            <v>11</v>
          </cell>
        </row>
        <row r="475">
          <cell r="B475" t="str">
            <v>黄汝荣</v>
          </cell>
          <cell r="F475">
            <v>5</v>
          </cell>
          <cell r="H475">
            <v>5</v>
          </cell>
          <cell r="I475">
            <v>22</v>
          </cell>
          <cell r="J475">
            <v>21</v>
          </cell>
          <cell r="L475">
            <v>11</v>
          </cell>
        </row>
        <row r="476">
          <cell r="B476" t="str">
            <v>黄杏凤</v>
          </cell>
          <cell r="F476">
            <v>5</v>
          </cell>
          <cell r="H476">
            <v>5</v>
          </cell>
          <cell r="I476">
            <v>22</v>
          </cell>
          <cell r="J476">
            <v>21</v>
          </cell>
          <cell r="L476">
            <v>11</v>
          </cell>
        </row>
        <row r="477">
          <cell r="B477" t="str">
            <v>关润兴</v>
          </cell>
          <cell r="F477">
            <v>5</v>
          </cell>
          <cell r="H477">
            <v>5</v>
          </cell>
          <cell r="I477">
            <v>22</v>
          </cell>
          <cell r="J477">
            <v>21</v>
          </cell>
          <cell r="L477">
            <v>11</v>
          </cell>
        </row>
        <row r="478">
          <cell r="B478" t="str">
            <v>陈广鹏</v>
          </cell>
          <cell r="F478">
            <v>5</v>
          </cell>
          <cell r="H478">
            <v>5</v>
          </cell>
          <cell r="I478">
            <v>22</v>
          </cell>
        </row>
        <row r="479">
          <cell r="B479" t="str">
            <v>钟思婷</v>
          </cell>
          <cell r="F479">
            <v>5</v>
          </cell>
          <cell r="H479">
            <v>5</v>
          </cell>
          <cell r="I479">
            <v>22</v>
          </cell>
          <cell r="J479">
            <v>26</v>
          </cell>
          <cell r="L479">
            <v>11.5</v>
          </cell>
        </row>
        <row r="480">
          <cell r="B480" t="str">
            <v>欧进豪</v>
          </cell>
          <cell r="F480">
            <v>5</v>
          </cell>
          <cell r="H480">
            <v>5</v>
          </cell>
          <cell r="I480">
            <v>22</v>
          </cell>
          <cell r="J480">
            <v>26</v>
          </cell>
          <cell r="L480">
            <v>11.5</v>
          </cell>
        </row>
        <row r="481">
          <cell r="B481" t="str">
            <v>李紫君</v>
          </cell>
          <cell r="F481">
            <v>5</v>
          </cell>
          <cell r="H481">
            <v>5</v>
          </cell>
          <cell r="I481">
            <v>22</v>
          </cell>
          <cell r="J481">
            <v>26</v>
          </cell>
          <cell r="L481">
            <v>11.5</v>
          </cell>
        </row>
        <row r="482">
          <cell r="B482" t="str">
            <v>梁才利</v>
          </cell>
          <cell r="F482">
            <v>5</v>
          </cell>
          <cell r="H482">
            <v>5</v>
          </cell>
          <cell r="I482">
            <v>22</v>
          </cell>
          <cell r="J482">
            <v>21</v>
          </cell>
          <cell r="L482">
            <v>11</v>
          </cell>
        </row>
        <row r="483">
          <cell r="B483" t="str">
            <v>梁培瑜</v>
          </cell>
          <cell r="F483">
            <v>10</v>
          </cell>
          <cell r="H483">
            <v>10</v>
          </cell>
          <cell r="I483">
            <v>22</v>
          </cell>
          <cell r="J483">
            <v>22</v>
          </cell>
          <cell r="L483">
            <v>11</v>
          </cell>
        </row>
        <row r="484">
          <cell r="B484" t="str">
            <v>何仙</v>
          </cell>
          <cell r="F484">
            <v>5</v>
          </cell>
          <cell r="H484">
            <v>5</v>
          </cell>
          <cell r="I484">
            <v>22</v>
          </cell>
          <cell r="J484">
            <v>17</v>
          </cell>
          <cell r="L484">
            <v>11</v>
          </cell>
        </row>
        <row r="485">
          <cell r="B485" t="str">
            <v>陈家辉</v>
          </cell>
          <cell r="F485">
            <v>5</v>
          </cell>
          <cell r="H485">
            <v>5</v>
          </cell>
          <cell r="I485">
            <v>22</v>
          </cell>
          <cell r="J485">
            <v>27</v>
          </cell>
          <cell r="L485">
            <v>12</v>
          </cell>
        </row>
        <row r="486">
          <cell r="B486" t="str">
            <v>钟水妹</v>
          </cell>
          <cell r="F486">
            <v>5</v>
          </cell>
          <cell r="H486">
            <v>5</v>
          </cell>
          <cell r="I486">
            <v>22</v>
          </cell>
          <cell r="J486">
            <v>27</v>
          </cell>
          <cell r="L486">
            <v>12</v>
          </cell>
        </row>
        <row r="487">
          <cell r="B487" t="str">
            <v>聂水群</v>
          </cell>
          <cell r="F487">
            <v>5</v>
          </cell>
          <cell r="H487">
            <v>5</v>
          </cell>
          <cell r="I487">
            <v>22</v>
          </cell>
          <cell r="J487">
            <v>26</v>
          </cell>
          <cell r="L487">
            <v>12</v>
          </cell>
        </row>
        <row r="488">
          <cell r="B488" t="str">
            <v>程民峰</v>
          </cell>
          <cell r="F488">
            <v>5</v>
          </cell>
          <cell r="H488">
            <v>5</v>
          </cell>
          <cell r="I488">
            <v>22</v>
          </cell>
          <cell r="J488">
            <v>26</v>
          </cell>
          <cell r="L488">
            <v>12</v>
          </cell>
        </row>
        <row r="489">
          <cell r="B489" t="str">
            <v>禤嘉铭</v>
          </cell>
          <cell r="F489">
            <v>5</v>
          </cell>
          <cell r="H489">
            <v>3</v>
          </cell>
          <cell r="I489">
            <v>22</v>
          </cell>
          <cell r="J489">
            <v>15</v>
          </cell>
          <cell r="L489">
            <v>12</v>
          </cell>
          <cell r="M489">
            <v>2</v>
          </cell>
        </row>
        <row r="490">
          <cell r="B490" t="str">
            <v>李贤霞</v>
          </cell>
          <cell r="F490">
            <v>10</v>
          </cell>
          <cell r="H490">
            <v>10</v>
          </cell>
          <cell r="I490">
            <v>22</v>
          </cell>
          <cell r="J490">
            <v>23</v>
          </cell>
          <cell r="L490">
            <v>12</v>
          </cell>
        </row>
        <row r="491">
          <cell r="B491" t="str">
            <v>邓健欣</v>
          </cell>
          <cell r="F491">
            <v>5</v>
          </cell>
          <cell r="H491">
            <v>5</v>
          </cell>
          <cell r="I491">
            <v>22</v>
          </cell>
          <cell r="J491">
            <v>26</v>
          </cell>
          <cell r="L491">
            <v>11</v>
          </cell>
        </row>
        <row r="492">
          <cell r="B492" t="str">
            <v>甘丽雯</v>
          </cell>
          <cell r="F492">
            <v>5</v>
          </cell>
          <cell r="H492">
            <v>5</v>
          </cell>
          <cell r="I492">
            <v>22</v>
          </cell>
          <cell r="J492">
            <v>26</v>
          </cell>
          <cell r="L492">
            <v>11</v>
          </cell>
        </row>
        <row r="493">
          <cell r="B493" t="str">
            <v>梁永鸿</v>
          </cell>
          <cell r="F493">
            <v>5</v>
          </cell>
          <cell r="H493">
            <v>5</v>
          </cell>
          <cell r="I493">
            <v>22</v>
          </cell>
          <cell r="J493">
            <v>26</v>
          </cell>
          <cell r="L493">
            <v>11</v>
          </cell>
        </row>
        <row r="494">
          <cell r="B494" t="str">
            <v>梁亦笑</v>
          </cell>
          <cell r="F494">
            <v>10</v>
          </cell>
          <cell r="H494">
            <v>10</v>
          </cell>
          <cell r="I494">
            <v>22</v>
          </cell>
          <cell r="J494">
            <v>24</v>
          </cell>
          <cell r="L494">
            <v>11</v>
          </cell>
        </row>
        <row r="495">
          <cell r="B495" t="str">
            <v>张建帮</v>
          </cell>
          <cell r="F495">
            <v>5</v>
          </cell>
          <cell r="H495">
            <v>5</v>
          </cell>
          <cell r="I495">
            <v>22</v>
          </cell>
          <cell r="J495">
            <v>26</v>
          </cell>
          <cell r="L495">
            <v>11</v>
          </cell>
        </row>
        <row r="496">
          <cell r="B496" t="str">
            <v>罗杰洪</v>
          </cell>
          <cell r="F496">
            <v>5</v>
          </cell>
          <cell r="H496">
            <v>5</v>
          </cell>
          <cell r="I496">
            <v>22</v>
          </cell>
          <cell r="J496">
            <v>25</v>
          </cell>
          <cell r="L496">
            <v>12</v>
          </cell>
        </row>
        <row r="497">
          <cell r="B497" t="str">
            <v>欧志鹏</v>
          </cell>
          <cell r="F497">
            <v>5</v>
          </cell>
          <cell r="H497">
            <v>5</v>
          </cell>
          <cell r="I497">
            <v>22</v>
          </cell>
          <cell r="J497">
            <v>26</v>
          </cell>
          <cell r="L497">
            <v>12</v>
          </cell>
        </row>
        <row r="498">
          <cell r="B498" t="str">
            <v>李键欣</v>
          </cell>
          <cell r="F498">
            <v>5</v>
          </cell>
          <cell r="H498">
            <v>5</v>
          </cell>
          <cell r="I498">
            <v>22</v>
          </cell>
          <cell r="J498">
            <v>24</v>
          </cell>
          <cell r="L498">
            <v>12</v>
          </cell>
        </row>
        <row r="499">
          <cell r="B499" t="str">
            <v>邓梅芳</v>
          </cell>
          <cell r="F499">
            <v>5</v>
          </cell>
          <cell r="H499">
            <v>5</v>
          </cell>
          <cell r="I499">
            <v>22</v>
          </cell>
          <cell r="J499">
            <v>21</v>
          </cell>
          <cell r="L499">
            <v>11</v>
          </cell>
        </row>
        <row r="500">
          <cell r="B500" t="str">
            <v>林焕冰</v>
          </cell>
          <cell r="F500">
            <v>10</v>
          </cell>
          <cell r="H500">
            <v>10</v>
          </cell>
          <cell r="I500">
            <v>22</v>
          </cell>
          <cell r="J500">
            <v>21</v>
          </cell>
          <cell r="L500">
            <v>11</v>
          </cell>
        </row>
        <row r="501">
          <cell r="B501" t="str">
            <v>林善炜</v>
          </cell>
          <cell r="F501">
            <v>5</v>
          </cell>
          <cell r="H501">
            <v>5</v>
          </cell>
          <cell r="I501">
            <v>22</v>
          </cell>
          <cell r="J501">
            <v>21</v>
          </cell>
          <cell r="L501">
            <v>11</v>
          </cell>
        </row>
        <row r="502">
          <cell r="B502" t="str">
            <v>麦智伟</v>
          </cell>
          <cell r="F502">
            <v>5</v>
          </cell>
          <cell r="H502">
            <v>5</v>
          </cell>
          <cell r="I502">
            <v>22</v>
          </cell>
          <cell r="J502">
            <v>27</v>
          </cell>
          <cell r="L502">
            <v>9.5</v>
          </cell>
        </row>
        <row r="503">
          <cell r="B503" t="str">
            <v>贺莉</v>
          </cell>
          <cell r="F503">
            <v>5</v>
          </cell>
          <cell r="H503">
            <v>5</v>
          </cell>
          <cell r="I503">
            <v>22</v>
          </cell>
          <cell r="J503">
            <v>27</v>
          </cell>
          <cell r="L503">
            <v>9.5</v>
          </cell>
        </row>
        <row r="504">
          <cell r="B504" t="str">
            <v>董春伶</v>
          </cell>
          <cell r="F504">
            <v>5</v>
          </cell>
          <cell r="H504">
            <v>5</v>
          </cell>
          <cell r="I504">
            <v>22</v>
          </cell>
          <cell r="J504">
            <v>27</v>
          </cell>
          <cell r="L504">
            <v>11</v>
          </cell>
        </row>
        <row r="505">
          <cell r="B505" t="str">
            <v>王丽华</v>
          </cell>
          <cell r="F505">
            <v>5</v>
          </cell>
          <cell r="H505">
            <v>5</v>
          </cell>
          <cell r="I505">
            <v>22</v>
          </cell>
          <cell r="J505">
            <v>23</v>
          </cell>
          <cell r="L505">
            <v>11</v>
          </cell>
        </row>
        <row r="506">
          <cell r="B506" t="str">
            <v>宋岱</v>
          </cell>
          <cell r="F506">
            <v>5</v>
          </cell>
          <cell r="H506">
            <v>5</v>
          </cell>
          <cell r="I506">
            <v>22</v>
          </cell>
          <cell r="J506">
            <v>27</v>
          </cell>
          <cell r="L506">
            <v>10</v>
          </cell>
        </row>
        <row r="507">
          <cell r="B507" t="str">
            <v>黄淑敏</v>
          </cell>
          <cell r="F507">
            <v>5</v>
          </cell>
          <cell r="H507">
            <v>5</v>
          </cell>
          <cell r="I507">
            <v>22</v>
          </cell>
          <cell r="J507">
            <v>25</v>
          </cell>
          <cell r="L507">
            <v>11</v>
          </cell>
        </row>
        <row r="508">
          <cell r="B508" t="str">
            <v>邓惠仪</v>
          </cell>
          <cell r="F508">
            <v>5</v>
          </cell>
          <cell r="H508">
            <v>5</v>
          </cell>
          <cell r="I508">
            <v>22</v>
          </cell>
          <cell r="J508">
            <v>25</v>
          </cell>
          <cell r="L508">
            <v>11</v>
          </cell>
        </row>
        <row r="509">
          <cell r="B509" t="str">
            <v>梁笑新</v>
          </cell>
          <cell r="F509">
            <v>5</v>
          </cell>
          <cell r="H509">
            <v>5</v>
          </cell>
          <cell r="I509">
            <v>22</v>
          </cell>
          <cell r="J509">
            <v>25</v>
          </cell>
          <cell r="L509">
            <v>11</v>
          </cell>
        </row>
        <row r="510">
          <cell r="B510" t="str">
            <v>张晓林</v>
          </cell>
          <cell r="F510">
            <v>5</v>
          </cell>
          <cell r="H510">
            <v>5</v>
          </cell>
          <cell r="I510">
            <v>22</v>
          </cell>
          <cell r="J510">
            <v>25</v>
          </cell>
          <cell r="L510">
            <v>11</v>
          </cell>
        </row>
        <row r="511">
          <cell r="B511" t="str">
            <v>刘海媚</v>
          </cell>
          <cell r="F511">
            <v>5</v>
          </cell>
          <cell r="H511">
            <v>5</v>
          </cell>
          <cell r="I511">
            <v>22</v>
          </cell>
        </row>
        <row r="512">
          <cell r="B512" t="str">
            <v>伍泳霞</v>
          </cell>
          <cell r="F512">
            <v>10</v>
          </cell>
          <cell r="H512">
            <v>10</v>
          </cell>
          <cell r="I512">
            <v>22</v>
          </cell>
          <cell r="J512">
            <v>24</v>
          </cell>
          <cell r="L512">
            <v>11</v>
          </cell>
        </row>
        <row r="513">
          <cell r="B513" t="str">
            <v>罗雪云</v>
          </cell>
          <cell r="F513">
            <v>10</v>
          </cell>
          <cell r="H513">
            <v>10</v>
          </cell>
          <cell r="I513">
            <v>22</v>
          </cell>
          <cell r="J513">
            <v>25</v>
          </cell>
          <cell r="L513">
            <v>11</v>
          </cell>
        </row>
        <row r="514">
          <cell r="B514" t="str">
            <v>龙容妹</v>
          </cell>
          <cell r="F514">
            <v>10</v>
          </cell>
          <cell r="H514">
            <v>10</v>
          </cell>
          <cell r="I514">
            <v>22</v>
          </cell>
          <cell r="J514">
            <v>23</v>
          </cell>
          <cell r="L514">
            <v>8</v>
          </cell>
        </row>
        <row r="515">
          <cell r="B515" t="str">
            <v>黄紫红</v>
          </cell>
          <cell r="F515">
            <v>5</v>
          </cell>
          <cell r="H515">
            <v>5</v>
          </cell>
          <cell r="I515">
            <v>22</v>
          </cell>
          <cell r="J515">
            <v>21</v>
          </cell>
          <cell r="L515">
            <v>10</v>
          </cell>
        </row>
        <row r="516">
          <cell r="B516" t="str">
            <v>郭堪宏</v>
          </cell>
          <cell r="F516">
            <v>5</v>
          </cell>
          <cell r="H516">
            <v>5</v>
          </cell>
          <cell r="I516">
            <v>22</v>
          </cell>
          <cell r="J516">
            <v>27</v>
          </cell>
          <cell r="L516">
            <v>10</v>
          </cell>
        </row>
        <row r="517">
          <cell r="B517" t="str">
            <v>郑美婷</v>
          </cell>
          <cell r="F517">
            <v>5</v>
          </cell>
          <cell r="H517">
            <v>5</v>
          </cell>
          <cell r="I517">
            <v>22</v>
          </cell>
          <cell r="J517">
            <v>20</v>
          </cell>
        </row>
        <row r="518">
          <cell r="B518" t="str">
            <v>冯嘉荣</v>
          </cell>
          <cell r="F518">
            <v>5</v>
          </cell>
          <cell r="H518">
            <v>5</v>
          </cell>
          <cell r="I518">
            <v>22</v>
          </cell>
          <cell r="J518">
            <v>21</v>
          </cell>
          <cell r="L518">
            <v>10</v>
          </cell>
        </row>
        <row r="519">
          <cell r="B519" t="str">
            <v>邱碧凤</v>
          </cell>
          <cell r="F519">
            <v>5</v>
          </cell>
          <cell r="H519">
            <v>5</v>
          </cell>
          <cell r="I519">
            <v>22</v>
          </cell>
          <cell r="J519">
            <v>23</v>
          </cell>
          <cell r="L519">
            <v>11</v>
          </cell>
        </row>
        <row r="520">
          <cell r="B520" t="str">
            <v>戎琳</v>
          </cell>
          <cell r="F520">
            <v>5</v>
          </cell>
          <cell r="H520">
            <v>5</v>
          </cell>
          <cell r="I520">
            <v>22</v>
          </cell>
          <cell r="J520">
            <v>21</v>
          </cell>
          <cell r="L520">
            <v>11</v>
          </cell>
        </row>
        <row r="521">
          <cell r="B521" t="str">
            <v>吴彩燕</v>
          </cell>
          <cell r="F521">
            <v>10</v>
          </cell>
          <cell r="H521">
            <v>10</v>
          </cell>
          <cell r="I521">
            <v>22</v>
          </cell>
          <cell r="J521">
            <v>26</v>
          </cell>
          <cell r="L521">
            <v>11</v>
          </cell>
        </row>
        <row r="522">
          <cell r="B522" t="str">
            <v>吴小群</v>
          </cell>
          <cell r="F522">
            <v>5</v>
          </cell>
          <cell r="H522">
            <v>5</v>
          </cell>
          <cell r="I522">
            <v>22</v>
          </cell>
          <cell r="J522">
            <v>21</v>
          </cell>
          <cell r="L522">
            <v>11</v>
          </cell>
        </row>
        <row r="523">
          <cell r="B523" t="str">
            <v>卢观婵</v>
          </cell>
          <cell r="F523">
            <v>5</v>
          </cell>
          <cell r="H523">
            <v>5</v>
          </cell>
          <cell r="I523">
            <v>22</v>
          </cell>
          <cell r="J523">
            <v>21</v>
          </cell>
          <cell r="L523">
            <v>11</v>
          </cell>
        </row>
        <row r="524">
          <cell r="B524" t="str">
            <v>高慧芬</v>
          </cell>
          <cell r="F524">
            <v>5</v>
          </cell>
          <cell r="H524">
            <v>5</v>
          </cell>
          <cell r="I524">
            <v>22</v>
          </cell>
          <cell r="J524">
            <v>21</v>
          </cell>
          <cell r="L524">
            <v>10.5</v>
          </cell>
        </row>
        <row r="525">
          <cell r="B525" t="str">
            <v>郭静雯</v>
          </cell>
          <cell r="F525">
            <v>5</v>
          </cell>
          <cell r="H525">
            <v>5</v>
          </cell>
          <cell r="I525">
            <v>22</v>
          </cell>
          <cell r="J525">
            <v>21</v>
          </cell>
          <cell r="L525">
            <v>8</v>
          </cell>
        </row>
        <row r="526">
          <cell r="B526" t="str">
            <v>梁施敏</v>
          </cell>
          <cell r="F526">
            <v>5</v>
          </cell>
          <cell r="H526">
            <v>5</v>
          </cell>
          <cell r="I526">
            <v>22</v>
          </cell>
          <cell r="J526">
            <v>24</v>
          </cell>
          <cell r="L526">
            <v>8</v>
          </cell>
        </row>
        <row r="527">
          <cell r="B527" t="str">
            <v>李书旺</v>
          </cell>
          <cell r="F527">
            <v>5</v>
          </cell>
          <cell r="H527">
            <v>5</v>
          </cell>
          <cell r="I527">
            <v>22</v>
          </cell>
          <cell r="J527">
            <v>21</v>
          </cell>
          <cell r="L527">
            <v>10.5</v>
          </cell>
        </row>
        <row r="528">
          <cell r="B528" t="str">
            <v>吴倩文</v>
          </cell>
          <cell r="F528">
            <v>5</v>
          </cell>
          <cell r="H528">
            <v>5</v>
          </cell>
          <cell r="I528">
            <v>22</v>
          </cell>
        </row>
        <row r="529">
          <cell r="B529" t="str">
            <v>陈素珍</v>
          </cell>
          <cell r="F529">
            <v>5</v>
          </cell>
          <cell r="H529">
            <v>5</v>
          </cell>
          <cell r="I529">
            <v>22</v>
          </cell>
          <cell r="J529">
            <v>22</v>
          </cell>
          <cell r="L529">
            <v>10</v>
          </cell>
        </row>
        <row r="530">
          <cell r="B530" t="str">
            <v>钟金鑫</v>
          </cell>
          <cell r="F530">
            <v>5</v>
          </cell>
          <cell r="H530">
            <v>5</v>
          </cell>
          <cell r="I530">
            <v>22</v>
          </cell>
          <cell r="J530">
            <v>21</v>
          </cell>
          <cell r="L530">
            <v>10</v>
          </cell>
        </row>
        <row r="531">
          <cell r="B531" t="str">
            <v>黄晓嫣</v>
          </cell>
          <cell r="F531">
            <v>5</v>
          </cell>
          <cell r="H531">
            <v>5</v>
          </cell>
          <cell r="I531">
            <v>22</v>
          </cell>
          <cell r="J531">
            <v>24</v>
          </cell>
          <cell r="L531">
            <v>8</v>
          </cell>
        </row>
        <row r="532">
          <cell r="B532" t="str">
            <v>梁嘉欣</v>
          </cell>
          <cell r="F532">
            <v>5</v>
          </cell>
          <cell r="H532">
            <v>5</v>
          </cell>
          <cell r="I532">
            <v>22</v>
          </cell>
          <cell r="J532">
            <v>26</v>
          </cell>
          <cell r="L532">
            <v>10</v>
          </cell>
        </row>
        <row r="533">
          <cell r="B533" t="str">
            <v>梁丽婵</v>
          </cell>
          <cell r="F533">
            <v>5</v>
          </cell>
          <cell r="H533">
            <v>5</v>
          </cell>
          <cell r="I533">
            <v>22</v>
          </cell>
          <cell r="J533">
            <v>25</v>
          </cell>
          <cell r="L533">
            <v>9</v>
          </cell>
        </row>
        <row r="534">
          <cell r="B534" t="str">
            <v>曾广灿</v>
          </cell>
          <cell r="F534">
            <v>5</v>
          </cell>
          <cell r="H534">
            <v>5</v>
          </cell>
          <cell r="I534">
            <v>22</v>
          </cell>
          <cell r="J534">
            <v>23</v>
          </cell>
          <cell r="L534">
            <v>11</v>
          </cell>
        </row>
        <row r="535">
          <cell r="B535" t="str">
            <v>余倩莹</v>
          </cell>
          <cell r="F535">
            <v>5</v>
          </cell>
          <cell r="H535">
            <v>5</v>
          </cell>
          <cell r="I535">
            <v>22</v>
          </cell>
          <cell r="J535">
            <v>23</v>
          </cell>
          <cell r="L535">
            <v>9</v>
          </cell>
        </row>
        <row r="536">
          <cell r="B536" t="str">
            <v>严敏仪</v>
          </cell>
          <cell r="F536">
            <v>5</v>
          </cell>
          <cell r="H536">
            <v>5</v>
          </cell>
          <cell r="I536">
            <v>22</v>
          </cell>
          <cell r="J536">
            <v>24</v>
          </cell>
          <cell r="L536">
            <v>11</v>
          </cell>
        </row>
        <row r="537">
          <cell r="B537" t="str">
            <v>陈婷</v>
          </cell>
          <cell r="F537">
            <v>5</v>
          </cell>
          <cell r="H537">
            <v>5</v>
          </cell>
          <cell r="I537">
            <v>22</v>
          </cell>
          <cell r="J537">
            <v>23</v>
          </cell>
          <cell r="L537">
            <v>11</v>
          </cell>
        </row>
        <row r="538">
          <cell r="B538" t="str">
            <v>林虹</v>
          </cell>
          <cell r="F538">
            <v>5</v>
          </cell>
          <cell r="H538">
            <v>5</v>
          </cell>
          <cell r="I538">
            <v>22</v>
          </cell>
          <cell r="J538">
            <v>23</v>
          </cell>
          <cell r="L538">
            <v>11</v>
          </cell>
        </row>
        <row r="539">
          <cell r="B539" t="str">
            <v>吴小苗</v>
          </cell>
          <cell r="F539">
            <v>5</v>
          </cell>
          <cell r="H539">
            <v>5</v>
          </cell>
          <cell r="I539">
            <v>22</v>
          </cell>
          <cell r="J539">
            <v>27</v>
          </cell>
          <cell r="L539">
            <v>11</v>
          </cell>
        </row>
        <row r="540">
          <cell r="B540" t="str">
            <v>严开珍</v>
          </cell>
          <cell r="F540">
            <v>5</v>
          </cell>
          <cell r="H540">
            <v>5</v>
          </cell>
          <cell r="I540">
            <v>22</v>
          </cell>
          <cell r="J540">
            <v>24</v>
          </cell>
          <cell r="L540">
            <v>8</v>
          </cell>
        </row>
        <row r="541">
          <cell r="B541" t="str">
            <v>麦文钊</v>
          </cell>
          <cell r="F541">
            <v>5</v>
          </cell>
          <cell r="H541">
            <v>5</v>
          </cell>
          <cell r="I541">
            <v>22</v>
          </cell>
          <cell r="J541">
            <v>23</v>
          </cell>
          <cell r="L541">
            <v>11</v>
          </cell>
        </row>
        <row r="542">
          <cell r="B542" t="str">
            <v>林起凤</v>
          </cell>
          <cell r="F542">
            <v>5</v>
          </cell>
          <cell r="H542">
            <v>5</v>
          </cell>
          <cell r="I542">
            <v>22</v>
          </cell>
          <cell r="J542">
            <v>24</v>
          </cell>
          <cell r="L542">
            <v>9.5</v>
          </cell>
        </row>
        <row r="543">
          <cell r="B543" t="str">
            <v>吴小兰</v>
          </cell>
          <cell r="F543">
            <v>5</v>
          </cell>
          <cell r="H543">
            <v>5</v>
          </cell>
          <cell r="I543">
            <v>22</v>
          </cell>
          <cell r="J543">
            <v>25</v>
          </cell>
          <cell r="L543">
            <v>11</v>
          </cell>
        </row>
        <row r="544">
          <cell r="B544" t="str">
            <v>吴丽君</v>
          </cell>
          <cell r="F544">
            <v>5</v>
          </cell>
          <cell r="H544">
            <v>5</v>
          </cell>
          <cell r="I544">
            <v>22</v>
          </cell>
          <cell r="J544">
            <v>22</v>
          </cell>
          <cell r="L544">
            <v>8</v>
          </cell>
        </row>
        <row r="545">
          <cell r="B545" t="str">
            <v>邱汶娴</v>
          </cell>
          <cell r="F545">
            <v>5</v>
          </cell>
          <cell r="H545">
            <v>5</v>
          </cell>
          <cell r="I545">
            <v>22</v>
          </cell>
          <cell r="J545">
            <v>22</v>
          </cell>
          <cell r="L545">
            <v>12</v>
          </cell>
        </row>
        <row r="546">
          <cell r="B546" t="str">
            <v>梁洁丽</v>
          </cell>
          <cell r="I546">
            <v>22</v>
          </cell>
          <cell r="J546">
            <v>22</v>
          </cell>
          <cell r="L546">
            <v>12</v>
          </cell>
        </row>
        <row r="547">
          <cell r="B547" t="str">
            <v>朴明玉</v>
          </cell>
          <cell r="F547">
            <v>5</v>
          </cell>
          <cell r="H547">
            <v>5</v>
          </cell>
          <cell r="I547">
            <v>22</v>
          </cell>
          <cell r="J547">
            <v>24</v>
          </cell>
          <cell r="L547">
            <v>12</v>
          </cell>
        </row>
        <row r="548">
          <cell r="B548" t="str">
            <v>梁杏恩</v>
          </cell>
          <cell r="F548">
            <v>5</v>
          </cell>
          <cell r="H548">
            <v>5</v>
          </cell>
          <cell r="I548">
            <v>22</v>
          </cell>
          <cell r="J548">
            <v>23</v>
          </cell>
          <cell r="L548">
            <v>11</v>
          </cell>
        </row>
        <row r="549">
          <cell r="B549" t="str">
            <v>张彦</v>
          </cell>
          <cell r="F549">
            <v>5</v>
          </cell>
          <cell r="H549">
            <v>5</v>
          </cell>
          <cell r="I549">
            <v>22</v>
          </cell>
          <cell r="J549">
            <v>21</v>
          </cell>
          <cell r="L549">
            <v>11</v>
          </cell>
        </row>
        <row r="550">
          <cell r="B550" t="str">
            <v>吴芷晴</v>
          </cell>
          <cell r="F550">
            <v>5</v>
          </cell>
          <cell r="H550">
            <v>5</v>
          </cell>
          <cell r="I550">
            <v>22</v>
          </cell>
          <cell r="J550">
            <v>23</v>
          </cell>
          <cell r="L550">
            <v>11</v>
          </cell>
        </row>
        <row r="551">
          <cell r="B551" t="str">
            <v>叶笑梅</v>
          </cell>
          <cell r="F551">
            <v>10</v>
          </cell>
          <cell r="H551">
            <v>10</v>
          </cell>
          <cell r="I551">
            <v>22</v>
          </cell>
          <cell r="J551">
            <v>26</v>
          </cell>
          <cell r="L551">
            <v>11</v>
          </cell>
        </row>
        <row r="552">
          <cell r="B552" t="str">
            <v>吴银婵</v>
          </cell>
          <cell r="F552">
            <v>5</v>
          </cell>
          <cell r="H552">
            <v>5</v>
          </cell>
          <cell r="I552">
            <v>22</v>
          </cell>
          <cell r="J552">
            <v>24</v>
          </cell>
          <cell r="L552">
            <v>10.5</v>
          </cell>
        </row>
        <row r="553">
          <cell r="B553" t="str">
            <v>吴海健</v>
          </cell>
          <cell r="F553">
            <v>5</v>
          </cell>
          <cell r="H553">
            <v>5</v>
          </cell>
          <cell r="I553">
            <v>22</v>
          </cell>
          <cell r="J553">
            <v>25</v>
          </cell>
          <cell r="L553">
            <v>10.5</v>
          </cell>
        </row>
        <row r="554">
          <cell r="B554" t="str">
            <v>区燕婷</v>
          </cell>
          <cell r="F554">
            <v>10</v>
          </cell>
          <cell r="H554">
            <v>10</v>
          </cell>
          <cell r="I554">
            <v>22</v>
          </cell>
          <cell r="J554">
            <v>23</v>
          </cell>
          <cell r="L554">
            <v>10.5</v>
          </cell>
        </row>
        <row r="555">
          <cell r="B555" t="str">
            <v>高嘉俊</v>
          </cell>
          <cell r="F555">
            <v>5</v>
          </cell>
          <cell r="H555">
            <v>5</v>
          </cell>
          <cell r="I555">
            <v>22</v>
          </cell>
          <cell r="J555">
            <v>21</v>
          </cell>
        </row>
        <row r="556">
          <cell r="B556" t="str">
            <v>李小瑜</v>
          </cell>
          <cell r="F556">
            <v>5</v>
          </cell>
          <cell r="H556">
            <v>5</v>
          </cell>
          <cell r="I556">
            <v>22</v>
          </cell>
          <cell r="J556">
            <v>24</v>
          </cell>
          <cell r="L556">
            <v>11</v>
          </cell>
        </row>
        <row r="557">
          <cell r="B557" t="str">
            <v>曾天文</v>
          </cell>
          <cell r="F557">
            <v>5</v>
          </cell>
          <cell r="H557">
            <v>5</v>
          </cell>
          <cell r="I557">
            <v>22</v>
          </cell>
          <cell r="J557">
            <v>22</v>
          </cell>
          <cell r="L557">
            <v>11</v>
          </cell>
        </row>
        <row r="558">
          <cell r="B558" t="str">
            <v>周洁仪</v>
          </cell>
          <cell r="F558">
            <v>5</v>
          </cell>
          <cell r="H558">
            <v>5</v>
          </cell>
          <cell r="I558">
            <v>22</v>
          </cell>
          <cell r="J558">
            <v>23</v>
          </cell>
          <cell r="L558">
            <v>11</v>
          </cell>
        </row>
        <row r="559">
          <cell r="B559" t="str">
            <v>谭世聪</v>
          </cell>
          <cell r="F559">
            <v>5</v>
          </cell>
          <cell r="H559">
            <v>5</v>
          </cell>
          <cell r="I559">
            <v>22</v>
          </cell>
          <cell r="J559">
            <v>23</v>
          </cell>
          <cell r="L559">
            <v>10.5</v>
          </cell>
        </row>
        <row r="560">
          <cell r="B560" t="str">
            <v>肖尔广</v>
          </cell>
          <cell r="F560">
            <v>5</v>
          </cell>
          <cell r="H560">
            <v>5</v>
          </cell>
          <cell r="I560">
            <v>22</v>
          </cell>
          <cell r="J560">
            <v>24</v>
          </cell>
          <cell r="L560">
            <v>10.5</v>
          </cell>
        </row>
        <row r="561">
          <cell r="B561" t="str">
            <v>梁丽芳</v>
          </cell>
          <cell r="F561">
            <v>5</v>
          </cell>
          <cell r="H561">
            <v>5</v>
          </cell>
          <cell r="I561">
            <v>22</v>
          </cell>
          <cell r="J561">
            <v>24</v>
          </cell>
          <cell r="L561">
            <v>10.5</v>
          </cell>
        </row>
        <row r="562">
          <cell r="B562" t="str">
            <v>麦俊杰</v>
          </cell>
          <cell r="F562">
            <v>5</v>
          </cell>
          <cell r="H562">
            <v>5</v>
          </cell>
          <cell r="I562">
            <v>22</v>
          </cell>
          <cell r="J562">
            <v>27</v>
          </cell>
          <cell r="L562">
            <v>12</v>
          </cell>
        </row>
        <row r="563">
          <cell r="B563" t="str">
            <v>陈绿纯</v>
          </cell>
          <cell r="F563">
            <v>5</v>
          </cell>
          <cell r="H563">
            <v>5</v>
          </cell>
          <cell r="I563">
            <v>22</v>
          </cell>
          <cell r="J563">
            <v>27</v>
          </cell>
          <cell r="L563">
            <v>10</v>
          </cell>
        </row>
        <row r="564">
          <cell r="B564" t="str">
            <v>蔡杏燕</v>
          </cell>
          <cell r="F564">
            <v>5</v>
          </cell>
          <cell r="H564">
            <v>1</v>
          </cell>
          <cell r="I564">
            <v>22</v>
          </cell>
          <cell r="J564">
            <v>22</v>
          </cell>
          <cell r="L564">
            <v>12</v>
          </cell>
          <cell r="M564">
            <v>4</v>
          </cell>
        </row>
        <row r="565">
          <cell r="B565" t="str">
            <v>苏楚雯</v>
          </cell>
          <cell r="F565">
            <v>5</v>
          </cell>
          <cell r="H565">
            <v>5</v>
          </cell>
          <cell r="I565">
            <v>22</v>
          </cell>
          <cell r="J565">
            <v>27</v>
          </cell>
          <cell r="L565">
            <v>12</v>
          </cell>
        </row>
        <row r="566">
          <cell r="B566" t="str">
            <v>苏旺娣</v>
          </cell>
          <cell r="F566">
            <v>5</v>
          </cell>
          <cell r="H566">
            <v>2</v>
          </cell>
          <cell r="I566">
            <v>22</v>
          </cell>
          <cell r="J566">
            <v>25</v>
          </cell>
          <cell r="L566">
            <v>12</v>
          </cell>
          <cell r="M566">
            <v>3</v>
          </cell>
        </row>
        <row r="567">
          <cell r="B567" t="str">
            <v>梁培芬</v>
          </cell>
          <cell r="F567">
            <v>5</v>
          </cell>
          <cell r="H567">
            <v>5</v>
          </cell>
          <cell r="I567">
            <v>22</v>
          </cell>
          <cell r="J567">
            <v>27</v>
          </cell>
          <cell r="L567">
            <v>12</v>
          </cell>
        </row>
        <row r="568">
          <cell r="B568" t="str">
            <v>杨娟</v>
          </cell>
          <cell r="F568">
            <v>5</v>
          </cell>
          <cell r="H568">
            <v>5</v>
          </cell>
          <cell r="I568">
            <v>22</v>
          </cell>
          <cell r="J568">
            <v>26</v>
          </cell>
          <cell r="L568">
            <v>12</v>
          </cell>
        </row>
        <row r="569">
          <cell r="B569" t="str">
            <v>朱绮雯</v>
          </cell>
          <cell r="F569">
            <v>5</v>
          </cell>
          <cell r="H569">
            <v>5</v>
          </cell>
          <cell r="I569">
            <v>22</v>
          </cell>
          <cell r="J569">
            <v>27</v>
          </cell>
          <cell r="L569">
            <v>12</v>
          </cell>
        </row>
        <row r="570">
          <cell r="B570" t="str">
            <v>杨群芳</v>
          </cell>
          <cell r="F570">
            <v>10</v>
          </cell>
          <cell r="H570">
            <v>10</v>
          </cell>
          <cell r="I570">
            <v>22</v>
          </cell>
          <cell r="J570">
            <v>27</v>
          </cell>
          <cell r="L570">
            <v>12</v>
          </cell>
        </row>
        <row r="571">
          <cell r="B571" t="str">
            <v>陈蔼婷</v>
          </cell>
          <cell r="F571">
            <v>5</v>
          </cell>
          <cell r="H571">
            <v>5</v>
          </cell>
          <cell r="I571">
            <v>22</v>
          </cell>
          <cell r="J571">
            <v>26</v>
          </cell>
          <cell r="L571">
            <v>10</v>
          </cell>
        </row>
        <row r="572">
          <cell r="B572" t="str">
            <v>林银</v>
          </cell>
          <cell r="F572">
            <v>5</v>
          </cell>
          <cell r="H572">
            <v>5</v>
          </cell>
          <cell r="I572">
            <v>22</v>
          </cell>
          <cell r="J572">
            <v>20</v>
          </cell>
          <cell r="L572">
            <v>10</v>
          </cell>
        </row>
        <row r="573">
          <cell r="B573" t="str">
            <v>周光峰</v>
          </cell>
          <cell r="F573">
            <v>5</v>
          </cell>
          <cell r="H573">
            <v>5</v>
          </cell>
          <cell r="I573">
            <v>22</v>
          </cell>
          <cell r="J573">
            <v>19</v>
          </cell>
          <cell r="L573">
            <v>10</v>
          </cell>
        </row>
        <row r="574">
          <cell r="B574" t="str">
            <v>吕凤萍</v>
          </cell>
          <cell r="F574">
            <v>5</v>
          </cell>
          <cell r="H574">
            <v>5</v>
          </cell>
          <cell r="I574">
            <v>22</v>
          </cell>
          <cell r="J574">
            <v>21</v>
          </cell>
          <cell r="L574">
            <v>5</v>
          </cell>
        </row>
        <row r="575">
          <cell r="B575" t="str">
            <v>袁泳燕</v>
          </cell>
          <cell r="F575">
            <v>5</v>
          </cell>
          <cell r="H575">
            <v>5</v>
          </cell>
          <cell r="I575">
            <v>22</v>
          </cell>
          <cell r="J575">
            <v>21</v>
          </cell>
          <cell r="L575">
            <v>12</v>
          </cell>
        </row>
        <row r="576">
          <cell r="B576" t="str">
            <v>袁俊智</v>
          </cell>
          <cell r="F576">
            <v>5</v>
          </cell>
          <cell r="H576">
            <v>5</v>
          </cell>
          <cell r="I576">
            <v>22</v>
          </cell>
          <cell r="J576">
            <v>21</v>
          </cell>
          <cell r="L576">
            <v>12</v>
          </cell>
        </row>
        <row r="577">
          <cell r="B577" t="str">
            <v>梁朝伟</v>
          </cell>
          <cell r="F577">
            <v>5</v>
          </cell>
          <cell r="H577">
            <v>5</v>
          </cell>
          <cell r="I577">
            <v>22</v>
          </cell>
          <cell r="J577">
            <v>21</v>
          </cell>
          <cell r="L577">
            <v>12</v>
          </cell>
        </row>
        <row r="578">
          <cell r="B578" t="str">
            <v>郑韵绮</v>
          </cell>
          <cell r="F578">
            <v>15</v>
          </cell>
          <cell r="H578">
            <v>15</v>
          </cell>
          <cell r="I578">
            <v>22</v>
          </cell>
          <cell r="J578">
            <v>20</v>
          </cell>
          <cell r="L578">
            <v>9</v>
          </cell>
        </row>
        <row r="579">
          <cell r="B579" t="str">
            <v>邓佩怡</v>
          </cell>
          <cell r="F579">
            <v>5</v>
          </cell>
          <cell r="H579">
            <v>5</v>
          </cell>
          <cell r="I579">
            <v>22</v>
          </cell>
          <cell r="J579">
            <v>26</v>
          </cell>
          <cell r="L579">
            <v>12</v>
          </cell>
        </row>
        <row r="580">
          <cell r="B580" t="str">
            <v>卢沛玲</v>
          </cell>
          <cell r="F580">
            <v>5</v>
          </cell>
          <cell r="H580">
            <v>5</v>
          </cell>
          <cell r="I580">
            <v>22</v>
          </cell>
          <cell r="J580">
            <v>26</v>
          </cell>
          <cell r="L580">
            <v>12</v>
          </cell>
        </row>
        <row r="581">
          <cell r="B581" t="str">
            <v>黄彬家</v>
          </cell>
          <cell r="F581">
            <v>5</v>
          </cell>
          <cell r="H581">
            <v>5</v>
          </cell>
          <cell r="I581">
            <v>22</v>
          </cell>
          <cell r="J581">
            <v>22</v>
          </cell>
        </row>
        <row r="582">
          <cell r="B582" t="str">
            <v>黄彦彦</v>
          </cell>
          <cell r="F582">
            <v>5</v>
          </cell>
          <cell r="G582">
            <v>-1</v>
          </cell>
          <cell r="H582">
            <v>5</v>
          </cell>
          <cell r="I582">
            <v>22</v>
          </cell>
          <cell r="J582">
            <v>21</v>
          </cell>
          <cell r="M582">
            <v>1</v>
          </cell>
        </row>
        <row r="583">
          <cell r="B583" t="str">
            <v>麦昭妍</v>
          </cell>
          <cell r="F583">
            <v>10</v>
          </cell>
          <cell r="G583">
            <v>-1</v>
          </cell>
          <cell r="H583">
            <v>10</v>
          </cell>
          <cell r="I583">
            <v>22</v>
          </cell>
          <cell r="J583">
            <v>22</v>
          </cell>
        </row>
        <row r="584">
          <cell r="B584" t="str">
            <v>魏婷燕</v>
          </cell>
          <cell r="F584">
            <v>5</v>
          </cell>
          <cell r="H584">
            <v>5</v>
          </cell>
          <cell r="I584">
            <v>22</v>
          </cell>
          <cell r="J584">
            <v>11</v>
          </cell>
        </row>
        <row r="585">
          <cell r="B585" t="str">
            <v>陈展宏</v>
          </cell>
          <cell r="F585">
            <v>10</v>
          </cell>
          <cell r="H585">
            <v>10</v>
          </cell>
          <cell r="I585">
            <v>22</v>
          </cell>
          <cell r="J585">
            <v>22</v>
          </cell>
          <cell r="L585">
            <v>7</v>
          </cell>
        </row>
        <row r="586">
          <cell r="B586" t="str">
            <v>陈婵</v>
          </cell>
          <cell r="F586">
            <v>5</v>
          </cell>
          <cell r="H586">
            <v>5</v>
          </cell>
          <cell r="I586">
            <v>22</v>
          </cell>
          <cell r="J586">
            <v>22</v>
          </cell>
        </row>
        <row r="587">
          <cell r="B587" t="str">
            <v>阮雪婷</v>
          </cell>
          <cell r="F587">
            <v>5</v>
          </cell>
          <cell r="H587">
            <v>5</v>
          </cell>
          <cell r="I587">
            <v>22</v>
          </cell>
          <cell r="J587">
            <v>22</v>
          </cell>
        </row>
        <row r="588">
          <cell r="B588" t="str">
            <v>邓嘉浚</v>
          </cell>
          <cell r="F588">
            <v>5</v>
          </cell>
          <cell r="H588">
            <v>5</v>
          </cell>
          <cell r="I588">
            <v>22</v>
          </cell>
          <cell r="J588">
            <v>22</v>
          </cell>
        </row>
        <row r="589">
          <cell r="B589" t="str">
            <v>许冠华</v>
          </cell>
          <cell r="F589">
            <v>5</v>
          </cell>
          <cell r="G589">
            <v>-3</v>
          </cell>
          <cell r="H589">
            <v>5</v>
          </cell>
          <cell r="I589">
            <v>22</v>
          </cell>
          <cell r="J589">
            <v>19</v>
          </cell>
          <cell r="M589">
            <v>3</v>
          </cell>
        </row>
        <row r="590">
          <cell r="B590" t="str">
            <v>蒋满秀</v>
          </cell>
          <cell r="F590">
            <v>10</v>
          </cell>
          <cell r="H590">
            <v>10</v>
          </cell>
          <cell r="I590">
            <v>22</v>
          </cell>
          <cell r="J590">
            <v>22</v>
          </cell>
          <cell r="L590">
            <v>7</v>
          </cell>
        </row>
        <row r="591">
          <cell r="B591" t="str">
            <v>蒋文钊</v>
          </cell>
          <cell r="F591">
            <v>5</v>
          </cell>
          <cell r="G591">
            <v>-1</v>
          </cell>
          <cell r="H591">
            <v>5</v>
          </cell>
          <cell r="I591">
            <v>22</v>
          </cell>
          <cell r="J591">
            <v>21</v>
          </cell>
          <cell r="M591">
            <v>1</v>
          </cell>
        </row>
        <row r="592">
          <cell r="B592" t="str">
            <v>胡剑青</v>
          </cell>
          <cell r="F592">
            <v>5</v>
          </cell>
          <cell r="H592">
            <v>5</v>
          </cell>
          <cell r="I592">
            <v>22</v>
          </cell>
          <cell r="J592">
            <v>22</v>
          </cell>
        </row>
        <row r="593">
          <cell r="B593" t="str">
            <v>肖冠荣</v>
          </cell>
          <cell r="F593">
            <v>10</v>
          </cell>
          <cell r="H593">
            <v>10</v>
          </cell>
          <cell r="I593">
            <v>22</v>
          </cell>
          <cell r="J593">
            <v>22</v>
          </cell>
        </row>
        <row r="594">
          <cell r="B594" t="str">
            <v>罗欣茹</v>
          </cell>
          <cell r="F594">
            <v>5</v>
          </cell>
          <cell r="H594">
            <v>5</v>
          </cell>
          <cell r="I594">
            <v>22</v>
          </cell>
        </row>
        <row r="595">
          <cell r="B595" t="str">
            <v>秦家燕</v>
          </cell>
          <cell r="F595">
            <v>5</v>
          </cell>
          <cell r="G595">
            <v>-1</v>
          </cell>
          <cell r="H595">
            <v>5</v>
          </cell>
          <cell r="I595">
            <v>22</v>
          </cell>
          <cell r="J595">
            <v>21</v>
          </cell>
          <cell r="M595">
            <v>1</v>
          </cell>
        </row>
        <row r="596">
          <cell r="B596" t="str">
            <v>梁锐荣（大）</v>
          </cell>
          <cell r="F596">
            <v>5</v>
          </cell>
          <cell r="H596">
            <v>5</v>
          </cell>
          <cell r="I596">
            <v>22</v>
          </cell>
          <cell r="J596">
            <v>22</v>
          </cell>
        </row>
        <row r="597">
          <cell r="B597" t="str">
            <v>梁展云</v>
          </cell>
          <cell r="F597">
            <v>10</v>
          </cell>
          <cell r="H597">
            <v>10</v>
          </cell>
          <cell r="I597">
            <v>22</v>
          </cell>
          <cell r="J597">
            <v>22</v>
          </cell>
        </row>
        <row r="598">
          <cell r="B598" t="str">
            <v>杨春</v>
          </cell>
          <cell r="F598">
            <v>5</v>
          </cell>
          <cell r="H598">
            <v>5</v>
          </cell>
          <cell r="I598">
            <v>22</v>
          </cell>
          <cell r="J598">
            <v>18</v>
          </cell>
        </row>
        <row r="599">
          <cell r="B599" t="str">
            <v>李深森</v>
          </cell>
          <cell r="F599">
            <v>5</v>
          </cell>
          <cell r="H599">
            <v>5</v>
          </cell>
          <cell r="I599">
            <v>22</v>
          </cell>
        </row>
        <row r="600">
          <cell r="B600" t="str">
            <v>李毅</v>
          </cell>
          <cell r="F600">
            <v>5</v>
          </cell>
          <cell r="G600">
            <v>-1</v>
          </cell>
          <cell r="H600">
            <v>5</v>
          </cell>
          <cell r="I600">
            <v>22</v>
          </cell>
          <cell r="J600">
            <v>21</v>
          </cell>
          <cell r="M600">
            <v>1</v>
          </cell>
        </row>
        <row r="601">
          <cell r="B601" t="str">
            <v>方敏</v>
          </cell>
          <cell r="F601">
            <v>10</v>
          </cell>
          <cell r="G601">
            <v>-6</v>
          </cell>
          <cell r="H601">
            <v>10</v>
          </cell>
          <cell r="I601">
            <v>22</v>
          </cell>
          <cell r="J601">
            <v>16</v>
          </cell>
          <cell r="M601">
            <v>6</v>
          </cell>
        </row>
        <row r="602">
          <cell r="B602" t="str">
            <v>张环花</v>
          </cell>
          <cell r="F602">
            <v>10</v>
          </cell>
          <cell r="H602">
            <v>10</v>
          </cell>
          <cell r="I602">
            <v>22</v>
          </cell>
          <cell r="J602">
            <v>22</v>
          </cell>
        </row>
        <row r="603">
          <cell r="B603" t="str">
            <v>周颖</v>
          </cell>
          <cell r="F603">
            <v>5</v>
          </cell>
          <cell r="H603">
            <v>5</v>
          </cell>
          <cell r="I603">
            <v>22</v>
          </cell>
          <cell r="J603">
            <v>22</v>
          </cell>
        </row>
        <row r="604">
          <cell r="B604" t="str">
            <v>周洪波</v>
          </cell>
          <cell r="F604">
            <v>10</v>
          </cell>
          <cell r="G604">
            <v>-5</v>
          </cell>
          <cell r="H604">
            <v>10</v>
          </cell>
          <cell r="I604">
            <v>22</v>
          </cell>
          <cell r="J604">
            <v>17</v>
          </cell>
          <cell r="M604">
            <v>5</v>
          </cell>
        </row>
        <row r="605">
          <cell r="B605" t="str">
            <v>吴锐颖</v>
          </cell>
          <cell r="F605">
            <v>5</v>
          </cell>
          <cell r="H605">
            <v>5</v>
          </cell>
          <cell r="I605">
            <v>22</v>
          </cell>
          <cell r="J605">
            <v>22</v>
          </cell>
        </row>
        <row r="606">
          <cell r="B606" t="str">
            <v>吕晓艳</v>
          </cell>
          <cell r="F606">
            <v>5</v>
          </cell>
          <cell r="H606">
            <v>5</v>
          </cell>
          <cell r="I606">
            <v>22</v>
          </cell>
          <cell r="J606">
            <v>22</v>
          </cell>
        </row>
        <row r="607">
          <cell r="B607" t="str">
            <v>侯健邦</v>
          </cell>
          <cell r="F607">
            <v>5</v>
          </cell>
          <cell r="H607">
            <v>5</v>
          </cell>
          <cell r="I607">
            <v>22</v>
          </cell>
          <cell r="J607">
            <v>22</v>
          </cell>
        </row>
        <row r="608">
          <cell r="B608" t="str">
            <v>程宗贤</v>
          </cell>
          <cell r="F608">
            <v>15</v>
          </cell>
          <cell r="G608">
            <v>-3</v>
          </cell>
          <cell r="H608">
            <v>15</v>
          </cell>
          <cell r="I608">
            <v>22</v>
          </cell>
          <cell r="J608">
            <v>19</v>
          </cell>
          <cell r="M608">
            <v>3</v>
          </cell>
        </row>
        <row r="609">
          <cell r="B609" t="str">
            <v>林力胜</v>
          </cell>
          <cell r="F609">
            <v>15</v>
          </cell>
          <cell r="H609">
            <v>15</v>
          </cell>
          <cell r="I609">
            <v>22</v>
          </cell>
          <cell r="J609">
            <v>22</v>
          </cell>
        </row>
        <row r="610">
          <cell r="B610" t="str">
            <v>袁永康</v>
          </cell>
          <cell r="F610">
            <v>10</v>
          </cell>
          <cell r="H610">
            <v>10</v>
          </cell>
          <cell r="I610">
            <v>22</v>
          </cell>
          <cell r="J610">
            <v>22</v>
          </cell>
          <cell r="L610">
            <v>7</v>
          </cell>
        </row>
        <row r="611">
          <cell r="B611" t="str">
            <v>符安燕</v>
          </cell>
          <cell r="F611">
            <v>10</v>
          </cell>
          <cell r="H611">
            <v>10</v>
          </cell>
          <cell r="I611">
            <v>22</v>
          </cell>
          <cell r="J611">
            <v>22</v>
          </cell>
        </row>
        <row r="612">
          <cell r="B612" t="str">
            <v>秦晓川</v>
          </cell>
          <cell r="F612">
            <v>10</v>
          </cell>
          <cell r="H612">
            <v>10</v>
          </cell>
          <cell r="I612">
            <v>22</v>
          </cell>
          <cell r="J612">
            <v>22</v>
          </cell>
        </row>
        <row r="613">
          <cell r="B613" t="str">
            <v>孔倩坤</v>
          </cell>
          <cell r="F613">
            <v>10</v>
          </cell>
          <cell r="H613">
            <v>10</v>
          </cell>
          <cell r="I613">
            <v>22</v>
          </cell>
          <cell r="J613">
            <v>22</v>
          </cell>
        </row>
        <row r="614">
          <cell r="B614" t="str">
            <v>黄斯杭</v>
          </cell>
          <cell r="F614">
            <v>10</v>
          </cell>
          <cell r="H614">
            <v>10</v>
          </cell>
          <cell r="I614">
            <v>22</v>
          </cell>
          <cell r="J614">
            <v>22</v>
          </cell>
        </row>
        <row r="615">
          <cell r="B615" t="str">
            <v>黄远</v>
          </cell>
          <cell r="F615">
            <v>10</v>
          </cell>
          <cell r="H615">
            <v>10</v>
          </cell>
          <cell r="I615">
            <v>22</v>
          </cell>
          <cell r="J615">
            <v>23</v>
          </cell>
          <cell r="K615">
            <v>54</v>
          </cell>
          <cell r="L615">
            <v>8</v>
          </cell>
        </row>
        <row r="616">
          <cell r="B616" t="str">
            <v>黄志良</v>
          </cell>
          <cell r="F616">
            <v>5</v>
          </cell>
          <cell r="H616">
            <v>5</v>
          </cell>
          <cell r="I616">
            <v>22</v>
          </cell>
          <cell r="J616">
            <v>17</v>
          </cell>
        </row>
        <row r="617">
          <cell r="B617" t="str">
            <v>黄少鹏</v>
          </cell>
          <cell r="F617">
            <v>10</v>
          </cell>
          <cell r="G617">
            <v>-2</v>
          </cell>
          <cell r="H617">
            <v>10</v>
          </cell>
          <cell r="I617">
            <v>22</v>
          </cell>
          <cell r="J617">
            <v>20</v>
          </cell>
          <cell r="K617">
            <v>28</v>
          </cell>
          <cell r="M617">
            <v>2</v>
          </cell>
        </row>
        <row r="618">
          <cell r="B618" t="str">
            <v>黄丽</v>
          </cell>
          <cell r="F618">
            <v>10</v>
          </cell>
          <cell r="H618">
            <v>10</v>
          </cell>
          <cell r="I618">
            <v>22</v>
          </cell>
          <cell r="J618">
            <v>22</v>
          </cell>
        </row>
        <row r="619">
          <cell r="B619" t="str">
            <v>高俊坚</v>
          </cell>
          <cell r="F619">
            <v>5</v>
          </cell>
          <cell r="H619">
            <v>5</v>
          </cell>
          <cell r="I619">
            <v>22</v>
          </cell>
          <cell r="J619">
            <v>22</v>
          </cell>
        </row>
        <row r="620">
          <cell r="B620" t="str">
            <v>骆亮</v>
          </cell>
          <cell r="F620">
            <v>5</v>
          </cell>
          <cell r="H620">
            <v>5</v>
          </cell>
          <cell r="I620">
            <v>22</v>
          </cell>
          <cell r="J620">
            <v>22</v>
          </cell>
          <cell r="K620">
            <v>36</v>
          </cell>
        </row>
        <row r="621">
          <cell r="B621" t="str">
            <v>马志刚</v>
          </cell>
          <cell r="F621">
            <v>10</v>
          </cell>
          <cell r="H621">
            <v>10</v>
          </cell>
          <cell r="I621">
            <v>22</v>
          </cell>
          <cell r="J621">
            <v>22</v>
          </cell>
          <cell r="K621">
            <v>42</v>
          </cell>
        </row>
        <row r="622">
          <cell r="B622" t="str">
            <v>马康武</v>
          </cell>
          <cell r="I622">
            <v>22</v>
          </cell>
          <cell r="J622">
            <v>16</v>
          </cell>
          <cell r="L622">
            <v>9</v>
          </cell>
        </row>
        <row r="623">
          <cell r="B623" t="str">
            <v>陶俊燕</v>
          </cell>
          <cell r="F623">
            <v>5</v>
          </cell>
          <cell r="G623">
            <v>-3</v>
          </cell>
          <cell r="H623">
            <v>5</v>
          </cell>
          <cell r="I623">
            <v>22</v>
          </cell>
          <cell r="J623">
            <v>15</v>
          </cell>
          <cell r="K623">
            <v>54</v>
          </cell>
          <cell r="M623">
            <v>3</v>
          </cell>
        </row>
        <row r="624">
          <cell r="B624" t="str">
            <v>陈谦</v>
          </cell>
          <cell r="F624">
            <v>5</v>
          </cell>
          <cell r="H624">
            <v>5</v>
          </cell>
          <cell r="I624">
            <v>22</v>
          </cell>
          <cell r="J624">
            <v>22</v>
          </cell>
          <cell r="K624">
            <v>24</v>
          </cell>
        </row>
        <row r="625">
          <cell r="B625" t="str">
            <v>陈祖发</v>
          </cell>
          <cell r="F625">
            <v>10</v>
          </cell>
          <cell r="H625">
            <v>10</v>
          </cell>
          <cell r="I625">
            <v>22</v>
          </cell>
          <cell r="J625">
            <v>22</v>
          </cell>
          <cell r="K625">
            <v>48</v>
          </cell>
        </row>
        <row r="626">
          <cell r="B626" t="str">
            <v>陈碧娟</v>
          </cell>
          <cell r="I626">
            <v>22</v>
          </cell>
          <cell r="J626">
            <v>15</v>
          </cell>
          <cell r="L626">
            <v>6.5</v>
          </cell>
        </row>
        <row r="627">
          <cell r="B627" t="str">
            <v>陈志伟</v>
          </cell>
          <cell r="F627">
            <v>5</v>
          </cell>
          <cell r="H627">
            <v>5</v>
          </cell>
          <cell r="I627">
            <v>22</v>
          </cell>
          <cell r="J627">
            <v>23</v>
          </cell>
          <cell r="L627">
            <v>8</v>
          </cell>
        </row>
        <row r="628">
          <cell r="B628" t="str">
            <v>陈德昌</v>
          </cell>
          <cell r="F628">
            <v>5</v>
          </cell>
          <cell r="H628">
            <v>5</v>
          </cell>
          <cell r="I628">
            <v>22</v>
          </cell>
          <cell r="J628">
            <v>16</v>
          </cell>
          <cell r="L628">
            <v>8.5</v>
          </cell>
        </row>
        <row r="629">
          <cell r="B629" t="str">
            <v>陈向丽</v>
          </cell>
          <cell r="F629">
            <v>10</v>
          </cell>
          <cell r="H629">
            <v>10</v>
          </cell>
          <cell r="I629">
            <v>22</v>
          </cell>
          <cell r="J629">
            <v>22</v>
          </cell>
        </row>
        <row r="630">
          <cell r="B630" t="str">
            <v>钟继军</v>
          </cell>
          <cell r="F630">
            <v>15</v>
          </cell>
          <cell r="H630">
            <v>15</v>
          </cell>
          <cell r="I630">
            <v>22</v>
          </cell>
          <cell r="J630">
            <v>22</v>
          </cell>
        </row>
        <row r="631">
          <cell r="B631" t="str">
            <v>郭均宇</v>
          </cell>
          <cell r="F631">
            <v>10</v>
          </cell>
          <cell r="H631">
            <v>10</v>
          </cell>
          <cell r="I631">
            <v>22</v>
          </cell>
          <cell r="J631">
            <v>22</v>
          </cell>
          <cell r="K631">
            <v>6</v>
          </cell>
        </row>
        <row r="632">
          <cell r="B632" t="str">
            <v>郑燕雯</v>
          </cell>
          <cell r="F632">
            <v>15</v>
          </cell>
          <cell r="G632">
            <v>-4</v>
          </cell>
          <cell r="H632">
            <v>15</v>
          </cell>
          <cell r="I632">
            <v>22</v>
          </cell>
          <cell r="J632">
            <v>18</v>
          </cell>
          <cell r="M632">
            <v>4</v>
          </cell>
        </row>
        <row r="633">
          <cell r="B633" t="str">
            <v>邓华坤</v>
          </cell>
          <cell r="F633">
            <v>5</v>
          </cell>
          <cell r="H633">
            <v>5</v>
          </cell>
          <cell r="I633">
            <v>22</v>
          </cell>
          <cell r="J633">
            <v>23</v>
          </cell>
          <cell r="K633">
            <v>16</v>
          </cell>
          <cell r="L633">
            <v>8</v>
          </cell>
        </row>
        <row r="634">
          <cell r="B634" t="str">
            <v>连浩文</v>
          </cell>
          <cell r="F634">
            <v>5</v>
          </cell>
          <cell r="H634">
            <v>5</v>
          </cell>
          <cell r="I634">
            <v>22</v>
          </cell>
          <cell r="J634">
            <v>22</v>
          </cell>
          <cell r="K634">
            <v>8</v>
          </cell>
        </row>
        <row r="635">
          <cell r="B635" t="str">
            <v>谢彬</v>
          </cell>
          <cell r="F635">
            <v>5</v>
          </cell>
          <cell r="H635">
            <v>5</v>
          </cell>
          <cell r="I635">
            <v>22</v>
          </cell>
          <cell r="J635">
            <v>22</v>
          </cell>
          <cell r="K635">
            <v>18</v>
          </cell>
        </row>
        <row r="636">
          <cell r="B636" t="str">
            <v>谢小东</v>
          </cell>
          <cell r="F636">
            <v>15</v>
          </cell>
          <cell r="H636">
            <v>15</v>
          </cell>
          <cell r="I636">
            <v>22</v>
          </cell>
          <cell r="J636">
            <v>22</v>
          </cell>
        </row>
        <row r="637">
          <cell r="B637" t="str">
            <v>蔡镇岳</v>
          </cell>
          <cell r="I637">
            <v>22</v>
          </cell>
          <cell r="J637">
            <v>16</v>
          </cell>
          <cell r="L637">
            <v>9</v>
          </cell>
        </row>
        <row r="638">
          <cell r="B638" t="str">
            <v>蔡志成</v>
          </cell>
          <cell r="F638">
            <v>5</v>
          </cell>
          <cell r="H638">
            <v>5</v>
          </cell>
          <cell r="I638">
            <v>22</v>
          </cell>
          <cell r="J638">
            <v>22</v>
          </cell>
          <cell r="K638">
            <v>6</v>
          </cell>
        </row>
        <row r="639">
          <cell r="B639" t="str">
            <v>董文超</v>
          </cell>
          <cell r="F639">
            <v>5</v>
          </cell>
          <cell r="H639">
            <v>5</v>
          </cell>
          <cell r="I639">
            <v>22</v>
          </cell>
          <cell r="J639">
            <v>22</v>
          </cell>
          <cell r="K639">
            <v>48</v>
          </cell>
        </row>
        <row r="640">
          <cell r="B640" t="str">
            <v>苏磊</v>
          </cell>
          <cell r="F640">
            <v>5</v>
          </cell>
          <cell r="H640">
            <v>5</v>
          </cell>
          <cell r="I640">
            <v>22</v>
          </cell>
          <cell r="J640">
            <v>22</v>
          </cell>
          <cell r="K640">
            <v>6</v>
          </cell>
        </row>
        <row r="641">
          <cell r="B641" t="str">
            <v>苏志鹏</v>
          </cell>
          <cell r="F641">
            <v>5</v>
          </cell>
          <cell r="G641">
            <v>-2</v>
          </cell>
          <cell r="H641">
            <v>5</v>
          </cell>
          <cell r="I641">
            <v>22</v>
          </cell>
          <cell r="J641">
            <v>20</v>
          </cell>
          <cell r="M641">
            <v>2</v>
          </cell>
        </row>
        <row r="642">
          <cell r="B642" t="str">
            <v>胡勇江</v>
          </cell>
          <cell r="F642">
            <v>10</v>
          </cell>
          <cell r="H642">
            <v>10</v>
          </cell>
          <cell r="I642">
            <v>22</v>
          </cell>
          <cell r="J642">
            <v>22</v>
          </cell>
          <cell r="K642">
            <v>48</v>
          </cell>
        </row>
        <row r="643">
          <cell r="B643" t="str">
            <v>罗瑞康</v>
          </cell>
          <cell r="F643">
            <v>5</v>
          </cell>
          <cell r="H643">
            <v>5</v>
          </cell>
          <cell r="I643">
            <v>22</v>
          </cell>
          <cell r="J643">
            <v>22</v>
          </cell>
        </row>
        <row r="644">
          <cell r="B644" t="str">
            <v>王芳</v>
          </cell>
          <cell r="F644">
            <v>5</v>
          </cell>
          <cell r="H644">
            <v>5</v>
          </cell>
          <cell r="I644">
            <v>22</v>
          </cell>
          <cell r="J644">
            <v>8</v>
          </cell>
        </row>
        <row r="645">
          <cell r="B645" t="str">
            <v>王志敏</v>
          </cell>
          <cell r="F645">
            <v>5</v>
          </cell>
          <cell r="H645">
            <v>5</v>
          </cell>
          <cell r="I645">
            <v>22</v>
          </cell>
          <cell r="J645">
            <v>22</v>
          </cell>
        </row>
        <row r="646">
          <cell r="B646" t="str">
            <v>王亚军</v>
          </cell>
          <cell r="F646">
            <v>10</v>
          </cell>
          <cell r="G646">
            <v>-3</v>
          </cell>
          <cell r="H646">
            <v>10</v>
          </cell>
          <cell r="I646">
            <v>22</v>
          </cell>
          <cell r="J646">
            <v>19</v>
          </cell>
          <cell r="M646">
            <v>3</v>
          </cell>
        </row>
        <row r="647">
          <cell r="B647" t="str">
            <v>洪靖华</v>
          </cell>
          <cell r="F647">
            <v>15</v>
          </cell>
          <cell r="H647">
            <v>15</v>
          </cell>
          <cell r="I647">
            <v>22</v>
          </cell>
          <cell r="J647">
            <v>23</v>
          </cell>
          <cell r="K647">
            <v>18</v>
          </cell>
          <cell r="L647">
            <v>6</v>
          </cell>
        </row>
        <row r="648">
          <cell r="B648" t="str">
            <v>洪光</v>
          </cell>
          <cell r="F648">
            <v>5</v>
          </cell>
          <cell r="H648">
            <v>5</v>
          </cell>
          <cell r="I648">
            <v>22</v>
          </cell>
          <cell r="J648">
            <v>23</v>
          </cell>
          <cell r="K648">
            <v>34</v>
          </cell>
          <cell r="L648">
            <v>8</v>
          </cell>
        </row>
        <row r="649">
          <cell r="B649" t="str">
            <v>段亚军</v>
          </cell>
          <cell r="F649">
            <v>5</v>
          </cell>
          <cell r="H649">
            <v>5</v>
          </cell>
          <cell r="I649">
            <v>22</v>
          </cell>
          <cell r="J649">
            <v>22</v>
          </cell>
          <cell r="K649">
            <v>18</v>
          </cell>
        </row>
        <row r="650">
          <cell r="B650" t="str">
            <v>欧阳峰</v>
          </cell>
          <cell r="F650">
            <v>10</v>
          </cell>
          <cell r="H650">
            <v>10</v>
          </cell>
          <cell r="I650">
            <v>22</v>
          </cell>
          <cell r="J650">
            <v>22</v>
          </cell>
        </row>
        <row r="651">
          <cell r="B651" t="str">
            <v>梁红英</v>
          </cell>
          <cell r="F651">
            <v>15</v>
          </cell>
          <cell r="G651">
            <v>-1</v>
          </cell>
          <cell r="H651">
            <v>15</v>
          </cell>
          <cell r="I651">
            <v>22</v>
          </cell>
          <cell r="J651">
            <v>21</v>
          </cell>
          <cell r="M651">
            <v>1</v>
          </cell>
        </row>
        <row r="652">
          <cell r="B652" t="str">
            <v>梁文发</v>
          </cell>
          <cell r="F652">
            <v>10</v>
          </cell>
          <cell r="H652">
            <v>10</v>
          </cell>
          <cell r="I652">
            <v>22</v>
          </cell>
          <cell r="J652">
            <v>22</v>
          </cell>
          <cell r="K652">
            <v>12</v>
          </cell>
        </row>
        <row r="653">
          <cell r="B653" t="str">
            <v>梁华坤</v>
          </cell>
          <cell r="F653">
            <v>5</v>
          </cell>
          <cell r="H653">
            <v>5</v>
          </cell>
          <cell r="I653">
            <v>22</v>
          </cell>
          <cell r="J653">
            <v>16</v>
          </cell>
          <cell r="L653">
            <v>8.5</v>
          </cell>
        </row>
        <row r="654">
          <cell r="B654" t="str">
            <v>林龙</v>
          </cell>
          <cell r="F654">
            <v>5</v>
          </cell>
          <cell r="H654">
            <v>5</v>
          </cell>
          <cell r="I654">
            <v>22</v>
          </cell>
          <cell r="J654">
            <v>22</v>
          </cell>
        </row>
        <row r="655">
          <cell r="B655" t="str">
            <v>林健标</v>
          </cell>
          <cell r="F655">
            <v>5</v>
          </cell>
          <cell r="H655">
            <v>5</v>
          </cell>
          <cell r="I655">
            <v>22</v>
          </cell>
          <cell r="J655">
            <v>22</v>
          </cell>
          <cell r="K655">
            <v>53</v>
          </cell>
        </row>
        <row r="656">
          <cell r="B656" t="str">
            <v>杨志全</v>
          </cell>
          <cell r="F656">
            <v>15</v>
          </cell>
          <cell r="H656">
            <v>15</v>
          </cell>
          <cell r="I656">
            <v>22</v>
          </cell>
          <cell r="J656">
            <v>22</v>
          </cell>
        </row>
        <row r="657">
          <cell r="B657" t="str">
            <v>李臻</v>
          </cell>
          <cell r="F657">
            <v>5</v>
          </cell>
          <cell r="H657">
            <v>5</v>
          </cell>
          <cell r="I657">
            <v>22</v>
          </cell>
          <cell r="J657">
            <v>22</v>
          </cell>
          <cell r="K657">
            <v>12</v>
          </cell>
        </row>
        <row r="658">
          <cell r="B658" t="str">
            <v>李稣明</v>
          </cell>
          <cell r="F658">
            <v>10</v>
          </cell>
          <cell r="H658">
            <v>10</v>
          </cell>
          <cell r="I658">
            <v>22</v>
          </cell>
        </row>
        <row r="659">
          <cell r="B659" t="str">
            <v>李琳</v>
          </cell>
          <cell r="I659">
            <v>22</v>
          </cell>
          <cell r="J659">
            <v>22</v>
          </cell>
        </row>
        <row r="660">
          <cell r="B660" t="str">
            <v>李灿恒</v>
          </cell>
          <cell r="F660">
            <v>5</v>
          </cell>
          <cell r="H660">
            <v>5</v>
          </cell>
          <cell r="I660">
            <v>22</v>
          </cell>
          <cell r="J660">
            <v>22</v>
          </cell>
        </row>
        <row r="661">
          <cell r="B661" t="str">
            <v>李潮</v>
          </cell>
          <cell r="F661">
            <v>5</v>
          </cell>
          <cell r="H661">
            <v>5</v>
          </cell>
          <cell r="I661">
            <v>22</v>
          </cell>
          <cell r="J661">
            <v>22</v>
          </cell>
          <cell r="K661">
            <v>24</v>
          </cell>
        </row>
        <row r="662">
          <cell r="B662" t="str">
            <v>李池海</v>
          </cell>
          <cell r="F662">
            <v>5</v>
          </cell>
          <cell r="H662">
            <v>5</v>
          </cell>
          <cell r="I662">
            <v>22</v>
          </cell>
          <cell r="J662">
            <v>22</v>
          </cell>
          <cell r="K662">
            <v>36</v>
          </cell>
        </row>
        <row r="663">
          <cell r="B663" t="str">
            <v>李文炬</v>
          </cell>
          <cell r="F663">
            <v>5</v>
          </cell>
          <cell r="H663">
            <v>5</v>
          </cell>
          <cell r="I663">
            <v>22</v>
          </cell>
          <cell r="J663">
            <v>22</v>
          </cell>
          <cell r="K663">
            <v>24</v>
          </cell>
        </row>
        <row r="664">
          <cell r="B664" t="str">
            <v>李志锋</v>
          </cell>
          <cell r="F664">
            <v>10</v>
          </cell>
          <cell r="H664">
            <v>10</v>
          </cell>
          <cell r="I664">
            <v>22</v>
          </cell>
          <cell r="J664">
            <v>23</v>
          </cell>
          <cell r="L664">
            <v>8</v>
          </cell>
        </row>
        <row r="665">
          <cell r="B665" t="str">
            <v>李宁宁</v>
          </cell>
          <cell r="F665">
            <v>10</v>
          </cell>
          <cell r="H665">
            <v>10</v>
          </cell>
          <cell r="I665">
            <v>22</v>
          </cell>
          <cell r="J665">
            <v>23</v>
          </cell>
          <cell r="L665">
            <v>8</v>
          </cell>
        </row>
        <row r="666">
          <cell r="B666" t="str">
            <v>李君洪</v>
          </cell>
          <cell r="F666">
            <v>10</v>
          </cell>
          <cell r="H666">
            <v>10</v>
          </cell>
          <cell r="I666">
            <v>22</v>
          </cell>
          <cell r="J666">
            <v>22</v>
          </cell>
          <cell r="K666">
            <v>42</v>
          </cell>
        </row>
        <row r="667">
          <cell r="B667" t="str">
            <v>朱飞龙</v>
          </cell>
          <cell r="F667">
            <v>5</v>
          </cell>
          <cell r="H667">
            <v>5</v>
          </cell>
          <cell r="I667">
            <v>22</v>
          </cell>
          <cell r="J667">
            <v>22</v>
          </cell>
        </row>
        <row r="668">
          <cell r="B668" t="str">
            <v>敬初雄</v>
          </cell>
          <cell r="F668">
            <v>15</v>
          </cell>
          <cell r="H668">
            <v>15</v>
          </cell>
          <cell r="I668">
            <v>22</v>
          </cell>
          <cell r="J668">
            <v>22</v>
          </cell>
        </row>
        <row r="669">
          <cell r="B669" t="str">
            <v>彭小贞</v>
          </cell>
          <cell r="F669">
            <v>15</v>
          </cell>
          <cell r="H669">
            <v>15</v>
          </cell>
          <cell r="I669">
            <v>22</v>
          </cell>
          <cell r="J669">
            <v>22</v>
          </cell>
        </row>
        <row r="670">
          <cell r="B670" t="str">
            <v>张顺</v>
          </cell>
          <cell r="F670">
            <v>5</v>
          </cell>
          <cell r="H670">
            <v>5</v>
          </cell>
          <cell r="I670">
            <v>22</v>
          </cell>
          <cell r="J670">
            <v>23</v>
          </cell>
          <cell r="K670">
            <v>18</v>
          </cell>
          <cell r="L670">
            <v>9</v>
          </cell>
        </row>
        <row r="671">
          <cell r="B671" t="str">
            <v>张松</v>
          </cell>
          <cell r="I671">
            <v>22</v>
          </cell>
          <cell r="J671">
            <v>15</v>
          </cell>
          <cell r="L671">
            <v>6.5</v>
          </cell>
        </row>
        <row r="672">
          <cell r="B672" t="str">
            <v>廖岚</v>
          </cell>
          <cell r="F672">
            <v>15</v>
          </cell>
          <cell r="G672">
            <v>-3</v>
          </cell>
          <cell r="H672">
            <v>15</v>
          </cell>
          <cell r="I672">
            <v>22</v>
          </cell>
          <cell r="J672">
            <v>19</v>
          </cell>
          <cell r="M672">
            <v>3</v>
          </cell>
        </row>
        <row r="673">
          <cell r="B673" t="str">
            <v>庄振荣</v>
          </cell>
          <cell r="F673">
            <v>5</v>
          </cell>
          <cell r="H673">
            <v>5</v>
          </cell>
          <cell r="I673">
            <v>22</v>
          </cell>
          <cell r="J673">
            <v>22</v>
          </cell>
          <cell r="K673">
            <v>14</v>
          </cell>
        </row>
        <row r="674">
          <cell r="B674" t="str">
            <v>师宝康</v>
          </cell>
          <cell r="F674">
            <v>10</v>
          </cell>
          <cell r="H674">
            <v>10</v>
          </cell>
          <cell r="I674">
            <v>22</v>
          </cell>
          <cell r="J674">
            <v>22</v>
          </cell>
        </row>
        <row r="675">
          <cell r="B675" t="str">
            <v>封岳滨</v>
          </cell>
          <cell r="F675">
            <v>5</v>
          </cell>
          <cell r="H675">
            <v>5</v>
          </cell>
          <cell r="I675">
            <v>22</v>
          </cell>
          <cell r="J675">
            <v>22</v>
          </cell>
          <cell r="K675">
            <v>28.5</v>
          </cell>
        </row>
        <row r="676">
          <cell r="B676" t="str">
            <v>孙振华</v>
          </cell>
          <cell r="F676">
            <v>10</v>
          </cell>
          <cell r="H676">
            <v>10</v>
          </cell>
          <cell r="I676">
            <v>22</v>
          </cell>
          <cell r="J676">
            <v>22</v>
          </cell>
        </row>
        <row r="677">
          <cell r="B677" t="str">
            <v>姜金亚</v>
          </cell>
          <cell r="F677">
            <v>5</v>
          </cell>
          <cell r="H677">
            <v>5</v>
          </cell>
          <cell r="I677">
            <v>22</v>
          </cell>
          <cell r="J677">
            <v>22</v>
          </cell>
          <cell r="K677">
            <v>54</v>
          </cell>
        </row>
        <row r="678">
          <cell r="B678" t="str">
            <v>唐林英</v>
          </cell>
          <cell r="F678">
            <v>5</v>
          </cell>
          <cell r="H678">
            <v>5</v>
          </cell>
          <cell r="I678">
            <v>22</v>
          </cell>
          <cell r="J678">
            <v>22</v>
          </cell>
          <cell r="K678">
            <v>8</v>
          </cell>
        </row>
        <row r="679">
          <cell r="B679" t="str">
            <v>周镇辉</v>
          </cell>
          <cell r="F679">
            <v>5</v>
          </cell>
          <cell r="H679">
            <v>5</v>
          </cell>
          <cell r="I679">
            <v>22</v>
          </cell>
          <cell r="J679">
            <v>23</v>
          </cell>
          <cell r="L679">
            <v>9</v>
          </cell>
        </row>
        <row r="680">
          <cell r="B680" t="str">
            <v>周佩琪</v>
          </cell>
          <cell r="F680">
            <v>5</v>
          </cell>
          <cell r="H680">
            <v>5</v>
          </cell>
          <cell r="I680">
            <v>22</v>
          </cell>
          <cell r="J680">
            <v>22</v>
          </cell>
          <cell r="K680">
            <v>18</v>
          </cell>
        </row>
        <row r="681">
          <cell r="B681" t="str">
            <v>吴小军</v>
          </cell>
          <cell r="F681">
            <v>5</v>
          </cell>
          <cell r="H681">
            <v>5</v>
          </cell>
          <cell r="I681">
            <v>22</v>
          </cell>
          <cell r="J681">
            <v>22</v>
          </cell>
        </row>
        <row r="682">
          <cell r="B682" t="str">
            <v>向昌海</v>
          </cell>
          <cell r="F682">
            <v>15</v>
          </cell>
          <cell r="H682">
            <v>15</v>
          </cell>
          <cell r="I682">
            <v>22</v>
          </cell>
          <cell r="J682">
            <v>22</v>
          </cell>
        </row>
        <row r="683">
          <cell r="B683" t="str">
            <v>叶海霞</v>
          </cell>
          <cell r="F683">
            <v>10</v>
          </cell>
          <cell r="H683">
            <v>10</v>
          </cell>
          <cell r="I683">
            <v>22</v>
          </cell>
          <cell r="J683">
            <v>22</v>
          </cell>
          <cell r="K683">
            <v>12</v>
          </cell>
        </row>
        <row r="684">
          <cell r="B684" t="str">
            <v>叶家贤</v>
          </cell>
          <cell r="F684">
            <v>10</v>
          </cell>
          <cell r="H684">
            <v>10</v>
          </cell>
          <cell r="I684">
            <v>22</v>
          </cell>
          <cell r="J684">
            <v>16</v>
          </cell>
        </row>
        <row r="685">
          <cell r="B685" t="str">
            <v>刘鹏辉</v>
          </cell>
          <cell r="F685">
            <v>5</v>
          </cell>
          <cell r="H685">
            <v>5</v>
          </cell>
          <cell r="I685">
            <v>22</v>
          </cell>
          <cell r="J685">
            <v>22</v>
          </cell>
        </row>
        <row r="686">
          <cell r="B686" t="str">
            <v>刘红</v>
          </cell>
          <cell r="F686">
            <v>5</v>
          </cell>
          <cell r="H686">
            <v>5</v>
          </cell>
          <cell r="I686">
            <v>22</v>
          </cell>
          <cell r="J686">
            <v>23</v>
          </cell>
          <cell r="K686">
            <v>16</v>
          </cell>
          <cell r="L686">
            <v>8</v>
          </cell>
        </row>
        <row r="687">
          <cell r="B687" t="str">
            <v>刘甫琴</v>
          </cell>
          <cell r="F687">
            <v>10</v>
          </cell>
          <cell r="H687">
            <v>10</v>
          </cell>
          <cell r="I687">
            <v>22</v>
          </cell>
          <cell r="J687">
            <v>22</v>
          </cell>
        </row>
        <row r="688">
          <cell r="B688" t="str">
            <v>刘树铭</v>
          </cell>
          <cell r="F688">
            <v>15</v>
          </cell>
          <cell r="H688">
            <v>15</v>
          </cell>
          <cell r="I688">
            <v>22</v>
          </cell>
          <cell r="J688">
            <v>22</v>
          </cell>
        </row>
        <row r="689">
          <cell r="B689" t="str">
            <v>刘力平</v>
          </cell>
          <cell r="F689">
            <v>5</v>
          </cell>
          <cell r="H689">
            <v>5</v>
          </cell>
          <cell r="I689">
            <v>22</v>
          </cell>
          <cell r="J689">
            <v>23</v>
          </cell>
          <cell r="L689">
            <v>8</v>
          </cell>
        </row>
        <row r="690">
          <cell r="B690" t="str">
            <v>冼嘉亮</v>
          </cell>
          <cell r="F690">
            <v>5</v>
          </cell>
          <cell r="H690">
            <v>5</v>
          </cell>
          <cell r="I690">
            <v>22</v>
          </cell>
          <cell r="J690">
            <v>22</v>
          </cell>
          <cell r="K690">
            <v>24</v>
          </cell>
        </row>
        <row r="691">
          <cell r="B691" t="str">
            <v>何易娟</v>
          </cell>
          <cell r="F691">
            <v>10</v>
          </cell>
          <cell r="H691">
            <v>10</v>
          </cell>
          <cell r="I691">
            <v>22</v>
          </cell>
          <cell r="J691">
            <v>22</v>
          </cell>
        </row>
        <row r="692">
          <cell r="B692" t="str">
            <v>何德鉴</v>
          </cell>
          <cell r="F692">
            <v>5</v>
          </cell>
          <cell r="H692">
            <v>5</v>
          </cell>
          <cell r="I692">
            <v>22</v>
          </cell>
          <cell r="J692">
            <v>23</v>
          </cell>
          <cell r="K692">
            <v>16</v>
          </cell>
          <cell r="L692">
            <v>8</v>
          </cell>
        </row>
        <row r="693">
          <cell r="B693" t="str">
            <v>陈红霞</v>
          </cell>
          <cell r="F693">
            <v>10</v>
          </cell>
          <cell r="H693">
            <v>10</v>
          </cell>
          <cell r="I693">
            <v>22</v>
          </cell>
          <cell r="J693">
            <v>22</v>
          </cell>
        </row>
        <row r="694">
          <cell r="B694" t="str">
            <v>毛峰</v>
          </cell>
          <cell r="F694">
            <v>15</v>
          </cell>
          <cell r="H694">
            <v>15</v>
          </cell>
          <cell r="I694">
            <v>22</v>
          </cell>
          <cell r="J694">
            <v>22</v>
          </cell>
        </row>
        <row r="695">
          <cell r="B695" t="str">
            <v>黄利群</v>
          </cell>
          <cell r="F695">
            <v>10</v>
          </cell>
          <cell r="H695">
            <v>10</v>
          </cell>
          <cell r="I695">
            <v>22</v>
          </cell>
          <cell r="J695">
            <v>23</v>
          </cell>
          <cell r="L695">
            <v>8</v>
          </cell>
        </row>
        <row r="696">
          <cell r="B696" t="str">
            <v>陈振光</v>
          </cell>
          <cell r="F696">
            <v>15</v>
          </cell>
          <cell r="H696">
            <v>15</v>
          </cell>
          <cell r="I696">
            <v>22</v>
          </cell>
          <cell r="J696">
            <v>22</v>
          </cell>
        </row>
        <row r="697">
          <cell r="B697" t="str">
            <v>刘学生</v>
          </cell>
          <cell r="F697">
            <v>10</v>
          </cell>
          <cell r="H697">
            <v>10</v>
          </cell>
          <cell r="I697">
            <v>22</v>
          </cell>
          <cell r="J697">
            <v>22</v>
          </cell>
          <cell r="K697">
            <v>24</v>
          </cell>
        </row>
        <row r="698">
          <cell r="B698" t="str">
            <v>张晓斌</v>
          </cell>
          <cell r="F698">
            <v>5</v>
          </cell>
          <cell r="G698">
            <v>-5</v>
          </cell>
          <cell r="H698">
            <v>5</v>
          </cell>
          <cell r="I698">
            <v>22</v>
          </cell>
          <cell r="J698">
            <v>18</v>
          </cell>
          <cell r="L698">
            <v>9</v>
          </cell>
          <cell r="M698">
            <v>5</v>
          </cell>
        </row>
        <row r="699">
          <cell r="B699" t="str">
            <v>曾栋</v>
          </cell>
          <cell r="F699">
            <v>5</v>
          </cell>
          <cell r="H699">
            <v>5</v>
          </cell>
          <cell r="I699">
            <v>22</v>
          </cell>
          <cell r="J699">
            <v>22</v>
          </cell>
        </row>
        <row r="700">
          <cell r="B700" t="str">
            <v>黄海霞</v>
          </cell>
          <cell r="F700">
            <v>5</v>
          </cell>
          <cell r="H700">
            <v>5</v>
          </cell>
          <cell r="I700">
            <v>22</v>
          </cell>
          <cell r="J700">
            <v>23</v>
          </cell>
          <cell r="L700">
            <v>7</v>
          </cell>
        </row>
        <row r="701">
          <cell r="B701" t="str">
            <v>黄嘉欣</v>
          </cell>
          <cell r="F701">
            <v>5</v>
          </cell>
          <cell r="H701">
            <v>5</v>
          </cell>
          <cell r="I701">
            <v>22</v>
          </cell>
          <cell r="J701">
            <v>22</v>
          </cell>
        </row>
        <row r="702">
          <cell r="B702" t="str">
            <v>黄兰花</v>
          </cell>
          <cell r="F702">
            <v>10</v>
          </cell>
          <cell r="H702">
            <v>10</v>
          </cell>
          <cell r="I702">
            <v>22</v>
          </cell>
          <cell r="J702">
            <v>23</v>
          </cell>
          <cell r="L702">
            <v>8</v>
          </cell>
        </row>
        <row r="703">
          <cell r="B703" t="str">
            <v>麦健仪</v>
          </cell>
          <cell r="F703">
            <v>10</v>
          </cell>
          <cell r="G703">
            <v>-10</v>
          </cell>
          <cell r="H703">
            <v>10</v>
          </cell>
          <cell r="I703">
            <v>22</v>
          </cell>
          <cell r="M703">
            <v>10</v>
          </cell>
        </row>
        <row r="704">
          <cell r="B704" t="str">
            <v>魏建鸿</v>
          </cell>
          <cell r="F704">
            <v>10</v>
          </cell>
          <cell r="H704">
            <v>10</v>
          </cell>
          <cell r="I704">
            <v>22</v>
          </cell>
          <cell r="J704">
            <v>23</v>
          </cell>
          <cell r="K704">
            <v>6.5</v>
          </cell>
        </row>
        <row r="705">
          <cell r="B705" t="str">
            <v>陈思艳</v>
          </cell>
          <cell r="F705">
            <v>10</v>
          </cell>
          <cell r="H705">
            <v>10</v>
          </cell>
          <cell r="I705">
            <v>22</v>
          </cell>
          <cell r="J705">
            <v>23</v>
          </cell>
          <cell r="L705">
            <v>7</v>
          </cell>
        </row>
        <row r="706">
          <cell r="B706" t="str">
            <v>陈忆楼</v>
          </cell>
          <cell r="F706">
            <v>5</v>
          </cell>
          <cell r="H706">
            <v>5</v>
          </cell>
          <cell r="I706">
            <v>22</v>
          </cell>
          <cell r="J706">
            <v>23</v>
          </cell>
          <cell r="K706">
            <v>8</v>
          </cell>
        </row>
        <row r="707">
          <cell r="B707" t="str">
            <v>陈定班</v>
          </cell>
          <cell r="F707">
            <v>10</v>
          </cell>
          <cell r="H707">
            <v>10</v>
          </cell>
          <cell r="I707">
            <v>22</v>
          </cell>
          <cell r="J707">
            <v>22</v>
          </cell>
        </row>
        <row r="708">
          <cell r="B708" t="str">
            <v>郭润球</v>
          </cell>
          <cell r="F708">
            <v>10</v>
          </cell>
          <cell r="H708">
            <v>10</v>
          </cell>
          <cell r="I708">
            <v>22</v>
          </cell>
          <cell r="J708">
            <v>25</v>
          </cell>
          <cell r="K708">
            <v>24</v>
          </cell>
        </row>
        <row r="709">
          <cell r="B709" t="str">
            <v>覃弟安</v>
          </cell>
          <cell r="F709">
            <v>15</v>
          </cell>
          <cell r="H709">
            <v>15</v>
          </cell>
          <cell r="I709">
            <v>22</v>
          </cell>
          <cell r="J709">
            <v>26</v>
          </cell>
          <cell r="K709">
            <v>28</v>
          </cell>
        </row>
        <row r="710">
          <cell r="B710" t="str">
            <v>董结冰</v>
          </cell>
          <cell r="F710">
            <v>15</v>
          </cell>
          <cell r="H710">
            <v>15</v>
          </cell>
          <cell r="I710">
            <v>22</v>
          </cell>
        </row>
        <row r="711">
          <cell r="B711" t="str">
            <v>莫益间</v>
          </cell>
          <cell r="F711">
            <v>5</v>
          </cell>
          <cell r="G711">
            <v>-2</v>
          </cell>
          <cell r="H711">
            <v>5</v>
          </cell>
          <cell r="I711">
            <v>22</v>
          </cell>
          <cell r="J711">
            <v>12</v>
          </cell>
          <cell r="M711">
            <v>2</v>
          </cell>
        </row>
        <row r="712">
          <cell r="B712" t="str">
            <v>莫希文</v>
          </cell>
          <cell r="I712">
            <v>22</v>
          </cell>
          <cell r="J712">
            <v>23</v>
          </cell>
          <cell r="L712">
            <v>8</v>
          </cell>
        </row>
        <row r="713">
          <cell r="B713" t="str">
            <v>江伟境</v>
          </cell>
          <cell r="F713">
            <v>15</v>
          </cell>
          <cell r="H713">
            <v>15</v>
          </cell>
          <cell r="I713">
            <v>22</v>
          </cell>
          <cell r="J713">
            <v>25</v>
          </cell>
          <cell r="K713">
            <v>24</v>
          </cell>
        </row>
        <row r="714">
          <cell r="B714" t="str">
            <v>欧惠华</v>
          </cell>
          <cell r="F714">
            <v>5</v>
          </cell>
          <cell r="H714">
            <v>5</v>
          </cell>
          <cell r="I714">
            <v>22</v>
          </cell>
          <cell r="J714">
            <v>22</v>
          </cell>
        </row>
        <row r="715">
          <cell r="B715" t="str">
            <v>林惠颜</v>
          </cell>
          <cell r="F715">
            <v>10</v>
          </cell>
          <cell r="H715">
            <v>10</v>
          </cell>
          <cell r="I715">
            <v>22</v>
          </cell>
          <cell r="J715">
            <v>23</v>
          </cell>
          <cell r="L715">
            <v>8</v>
          </cell>
        </row>
        <row r="716">
          <cell r="B716" t="str">
            <v>林军业</v>
          </cell>
          <cell r="F716">
            <v>5</v>
          </cell>
          <cell r="H716">
            <v>5</v>
          </cell>
          <cell r="I716">
            <v>22</v>
          </cell>
          <cell r="J716">
            <v>11</v>
          </cell>
        </row>
        <row r="717">
          <cell r="B717" t="str">
            <v>林倩嘉</v>
          </cell>
          <cell r="F717">
            <v>10</v>
          </cell>
          <cell r="H717">
            <v>10</v>
          </cell>
          <cell r="I717">
            <v>22</v>
          </cell>
          <cell r="J717">
            <v>22</v>
          </cell>
        </row>
        <row r="718">
          <cell r="B718" t="str">
            <v>杨佩珊</v>
          </cell>
          <cell r="F718">
            <v>5</v>
          </cell>
          <cell r="H718">
            <v>5</v>
          </cell>
          <cell r="I718">
            <v>22</v>
          </cell>
          <cell r="J718">
            <v>22</v>
          </cell>
        </row>
        <row r="719">
          <cell r="B719" t="str">
            <v>李洁玲</v>
          </cell>
          <cell r="F719">
            <v>10</v>
          </cell>
          <cell r="H719">
            <v>10</v>
          </cell>
          <cell r="I719">
            <v>22</v>
          </cell>
          <cell r="J719">
            <v>23</v>
          </cell>
          <cell r="L719">
            <v>8</v>
          </cell>
        </row>
        <row r="720">
          <cell r="B720" t="str">
            <v>彭丽娟</v>
          </cell>
          <cell r="F720">
            <v>10</v>
          </cell>
          <cell r="H720">
            <v>10</v>
          </cell>
          <cell r="I720">
            <v>22</v>
          </cell>
          <cell r="J720">
            <v>22</v>
          </cell>
        </row>
        <row r="721">
          <cell r="B721" t="str">
            <v>张丹萍</v>
          </cell>
          <cell r="F721">
            <v>5</v>
          </cell>
          <cell r="H721">
            <v>5</v>
          </cell>
          <cell r="I721">
            <v>22</v>
          </cell>
          <cell r="J721">
            <v>22</v>
          </cell>
        </row>
        <row r="722">
          <cell r="B722" t="str">
            <v>廖宝珍</v>
          </cell>
          <cell r="F722">
            <v>15</v>
          </cell>
          <cell r="G722">
            <v>-2</v>
          </cell>
          <cell r="H722">
            <v>15</v>
          </cell>
          <cell r="I722">
            <v>22</v>
          </cell>
          <cell r="J722">
            <v>21</v>
          </cell>
          <cell r="L722">
            <v>8</v>
          </cell>
          <cell r="M722">
            <v>2</v>
          </cell>
        </row>
        <row r="723">
          <cell r="B723" t="str">
            <v>孙晓骅</v>
          </cell>
          <cell r="F723">
            <v>5</v>
          </cell>
          <cell r="H723">
            <v>5</v>
          </cell>
          <cell r="I723">
            <v>22</v>
          </cell>
          <cell r="J723">
            <v>24</v>
          </cell>
          <cell r="K723">
            <v>15.5</v>
          </cell>
        </row>
        <row r="724">
          <cell r="B724" t="str">
            <v>吴海珊</v>
          </cell>
          <cell r="F724">
            <v>15</v>
          </cell>
          <cell r="H724">
            <v>15</v>
          </cell>
          <cell r="I724">
            <v>22</v>
          </cell>
          <cell r="J724">
            <v>22</v>
          </cell>
        </row>
        <row r="725">
          <cell r="B725" t="str">
            <v>叶小娟</v>
          </cell>
          <cell r="F725">
            <v>10</v>
          </cell>
          <cell r="H725">
            <v>10</v>
          </cell>
          <cell r="I725">
            <v>22</v>
          </cell>
          <cell r="J725">
            <v>22</v>
          </cell>
        </row>
        <row r="726">
          <cell r="B726" t="str">
            <v>刘颖</v>
          </cell>
          <cell r="F726">
            <v>15</v>
          </cell>
          <cell r="H726">
            <v>15</v>
          </cell>
          <cell r="I726">
            <v>22</v>
          </cell>
          <cell r="J726">
            <v>22</v>
          </cell>
        </row>
        <row r="727">
          <cell r="B727" t="str">
            <v>刘敬智</v>
          </cell>
          <cell r="F727">
            <v>15</v>
          </cell>
          <cell r="H727">
            <v>15</v>
          </cell>
          <cell r="I727">
            <v>22</v>
          </cell>
          <cell r="J727">
            <v>25</v>
          </cell>
          <cell r="K727">
            <v>24</v>
          </cell>
        </row>
        <row r="728">
          <cell r="B728" t="str">
            <v>何一璇</v>
          </cell>
          <cell r="F728">
            <v>15</v>
          </cell>
          <cell r="H728">
            <v>15</v>
          </cell>
          <cell r="I728">
            <v>22</v>
          </cell>
          <cell r="J728">
            <v>22</v>
          </cell>
        </row>
        <row r="729">
          <cell r="B729" t="str">
            <v>潘共新</v>
          </cell>
          <cell r="F729">
            <v>10</v>
          </cell>
          <cell r="H729">
            <v>10</v>
          </cell>
          <cell r="I729">
            <v>22</v>
          </cell>
          <cell r="J729">
            <v>22</v>
          </cell>
        </row>
        <row r="730">
          <cell r="B730" t="str">
            <v>李丝韵</v>
          </cell>
          <cell r="F730">
            <v>10</v>
          </cell>
          <cell r="H730">
            <v>10</v>
          </cell>
          <cell r="I730">
            <v>22</v>
          </cell>
          <cell r="J730">
            <v>22</v>
          </cell>
        </row>
        <row r="731">
          <cell r="B731" t="str">
            <v>郭泽民</v>
          </cell>
          <cell r="F731">
            <v>10</v>
          </cell>
          <cell r="H731">
            <v>10</v>
          </cell>
          <cell r="I731">
            <v>22</v>
          </cell>
          <cell r="J731">
            <v>22</v>
          </cell>
        </row>
        <row r="732">
          <cell r="B732" t="str">
            <v>吴泽民</v>
          </cell>
          <cell r="F732">
            <v>10</v>
          </cell>
          <cell r="G732">
            <v>-4</v>
          </cell>
          <cell r="H732">
            <v>10</v>
          </cell>
          <cell r="I732">
            <v>22</v>
          </cell>
          <cell r="J732">
            <v>18</v>
          </cell>
          <cell r="M732">
            <v>4</v>
          </cell>
        </row>
        <row r="733">
          <cell r="B733" t="str">
            <v>张海燕</v>
          </cell>
          <cell r="F733">
            <v>15</v>
          </cell>
          <cell r="G733">
            <v>-8</v>
          </cell>
          <cell r="H733">
            <v>15</v>
          </cell>
          <cell r="I733">
            <v>22</v>
          </cell>
          <cell r="J733">
            <v>14</v>
          </cell>
          <cell r="M733">
            <v>8</v>
          </cell>
        </row>
        <row r="734">
          <cell r="B734" t="str">
            <v>黄泳贤</v>
          </cell>
          <cell r="F734">
            <v>15</v>
          </cell>
          <cell r="H734">
            <v>15</v>
          </cell>
          <cell r="I734">
            <v>22</v>
          </cell>
          <cell r="J734">
            <v>22</v>
          </cell>
        </row>
        <row r="735">
          <cell r="B735" t="str">
            <v>陈雪充</v>
          </cell>
          <cell r="F735">
            <v>5</v>
          </cell>
          <cell r="G735">
            <v>-5</v>
          </cell>
          <cell r="H735">
            <v>5</v>
          </cell>
          <cell r="I735">
            <v>22</v>
          </cell>
          <cell r="J735">
            <v>17</v>
          </cell>
          <cell r="M735">
            <v>5</v>
          </cell>
        </row>
        <row r="736">
          <cell r="B736" t="str">
            <v>陈万良</v>
          </cell>
          <cell r="F736">
            <v>15</v>
          </cell>
          <cell r="H736">
            <v>15</v>
          </cell>
          <cell r="I736">
            <v>22</v>
          </cell>
          <cell r="J736">
            <v>22</v>
          </cell>
        </row>
        <row r="737">
          <cell r="B737" t="str">
            <v>钟建明</v>
          </cell>
          <cell r="F737">
            <v>15</v>
          </cell>
          <cell r="G737">
            <v>-2</v>
          </cell>
          <cell r="H737">
            <v>15</v>
          </cell>
          <cell r="I737">
            <v>22</v>
          </cell>
          <cell r="J737">
            <v>20</v>
          </cell>
          <cell r="M737">
            <v>2</v>
          </cell>
        </row>
        <row r="738">
          <cell r="B738" t="str">
            <v>郭锐钦</v>
          </cell>
          <cell r="F738">
            <v>10</v>
          </cell>
          <cell r="H738">
            <v>10</v>
          </cell>
          <cell r="I738">
            <v>22</v>
          </cell>
          <cell r="J738">
            <v>22</v>
          </cell>
        </row>
        <row r="739">
          <cell r="B739" t="str">
            <v>郑智斌</v>
          </cell>
          <cell r="F739">
            <v>5</v>
          </cell>
          <cell r="H739">
            <v>5</v>
          </cell>
          <cell r="I739">
            <v>22</v>
          </cell>
          <cell r="J739">
            <v>22</v>
          </cell>
        </row>
        <row r="740">
          <cell r="B740" t="str">
            <v>邓景赛</v>
          </cell>
          <cell r="F740">
            <v>5</v>
          </cell>
          <cell r="G740">
            <v>-5.5</v>
          </cell>
          <cell r="H740">
            <v>5</v>
          </cell>
          <cell r="I740">
            <v>22</v>
          </cell>
          <cell r="J740">
            <v>16.5</v>
          </cell>
          <cell r="M740">
            <v>5.5</v>
          </cell>
        </row>
        <row r="741">
          <cell r="B741" t="str">
            <v>胡梓煜</v>
          </cell>
          <cell r="F741">
            <v>5</v>
          </cell>
          <cell r="H741">
            <v>5</v>
          </cell>
          <cell r="I741">
            <v>22</v>
          </cell>
          <cell r="J741">
            <v>22</v>
          </cell>
        </row>
        <row r="742">
          <cell r="B742" t="str">
            <v>梁永滔</v>
          </cell>
          <cell r="I742">
            <v>22</v>
          </cell>
          <cell r="J742">
            <v>22</v>
          </cell>
        </row>
        <row r="743">
          <cell r="B743" t="str">
            <v>杨海珍</v>
          </cell>
          <cell r="F743">
            <v>15</v>
          </cell>
          <cell r="G743">
            <v>-7</v>
          </cell>
          <cell r="H743">
            <v>15</v>
          </cell>
          <cell r="I743">
            <v>22</v>
          </cell>
          <cell r="J743">
            <v>15</v>
          </cell>
          <cell r="M743">
            <v>7</v>
          </cell>
        </row>
        <row r="744">
          <cell r="B744" t="str">
            <v>李小翠</v>
          </cell>
          <cell r="F744">
            <v>5</v>
          </cell>
          <cell r="G744">
            <v>-0.5</v>
          </cell>
          <cell r="H744">
            <v>5</v>
          </cell>
          <cell r="I744">
            <v>22</v>
          </cell>
          <cell r="J744">
            <v>21.5</v>
          </cell>
          <cell r="M744">
            <v>0.5</v>
          </cell>
        </row>
        <row r="745">
          <cell r="B745" t="str">
            <v>李好华</v>
          </cell>
          <cell r="F745">
            <v>5</v>
          </cell>
          <cell r="H745">
            <v>5</v>
          </cell>
          <cell r="I745">
            <v>22</v>
          </cell>
          <cell r="J745">
            <v>22</v>
          </cell>
        </row>
        <row r="746">
          <cell r="B746" t="str">
            <v>张露丹</v>
          </cell>
          <cell r="F746">
            <v>5</v>
          </cell>
          <cell r="H746">
            <v>5</v>
          </cell>
          <cell r="I746">
            <v>22</v>
          </cell>
          <cell r="J746">
            <v>22</v>
          </cell>
        </row>
        <row r="747">
          <cell r="B747" t="str">
            <v>冯振聪</v>
          </cell>
          <cell r="F747">
            <v>5</v>
          </cell>
          <cell r="H747">
            <v>5</v>
          </cell>
          <cell r="I747">
            <v>22</v>
          </cell>
          <cell r="J747">
            <v>11</v>
          </cell>
        </row>
        <row r="748">
          <cell r="B748" t="str">
            <v>余霞</v>
          </cell>
          <cell r="F748">
            <v>15</v>
          </cell>
          <cell r="G748">
            <v>-1</v>
          </cell>
          <cell r="H748">
            <v>15</v>
          </cell>
          <cell r="I748">
            <v>22</v>
          </cell>
          <cell r="J748">
            <v>21</v>
          </cell>
          <cell r="M748">
            <v>1</v>
          </cell>
        </row>
        <row r="749">
          <cell r="B749" t="str">
            <v>苏艳</v>
          </cell>
          <cell r="F749">
            <v>10</v>
          </cell>
          <cell r="G749">
            <v>-1</v>
          </cell>
          <cell r="H749">
            <v>10</v>
          </cell>
          <cell r="I749">
            <v>22</v>
          </cell>
          <cell r="J749">
            <v>21</v>
          </cell>
          <cell r="M749">
            <v>1</v>
          </cell>
        </row>
        <row r="750">
          <cell r="B750" t="str">
            <v>何孟云</v>
          </cell>
          <cell r="F750">
            <v>15</v>
          </cell>
          <cell r="G750">
            <v>-1</v>
          </cell>
          <cell r="H750">
            <v>15</v>
          </cell>
          <cell r="I750">
            <v>22</v>
          </cell>
          <cell r="J750">
            <v>21</v>
          </cell>
          <cell r="M750">
            <v>1</v>
          </cell>
        </row>
        <row r="751">
          <cell r="B751" t="str">
            <v>许潜</v>
          </cell>
          <cell r="F751">
            <v>10</v>
          </cell>
          <cell r="H751">
            <v>10</v>
          </cell>
          <cell r="I751">
            <v>22</v>
          </cell>
          <cell r="J751">
            <v>22</v>
          </cell>
        </row>
        <row r="752">
          <cell r="B752" t="str">
            <v>何兵梅</v>
          </cell>
          <cell r="F752">
            <v>5</v>
          </cell>
          <cell r="H752">
            <v>5</v>
          </cell>
          <cell r="I752">
            <v>22</v>
          </cell>
          <cell r="J752">
            <v>22</v>
          </cell>
        </row>
        <row r="753">
          <cell r="B753" t="str">
            <v>宋谦</v>
          </cell>
          <cell r="F753">
            <v>15</v>
          </cell>
          <cell r="G753">
            <v>-3</v>
          </cell>
          <cell r="H753">
            <v>15</v>
          </cell>
          <cell r="I753">
            <v>22</v>
          </cell>
          <cell r="J753">
            <v>19</v>
          </cell>
          <cell r="M753">
            <v>3</v>
          </cell>
        </row>
        <row r="754">
          <cell r="B754" t="str">
            <v>吴楠</v>
          </cell>
          <cell r="F754">
            <v>5</v>
          </cell>
          <cell r="H754">
            <v>5</v>
          </cell>
          <cell r="I754">
            <v>22</v>
          </cell>
          <cell r="J754">
            <v>22</v>
          </cell>
        </row>
        <row r="755">
          <cell r="B755" t="str">
            <v>俞雀</v>
          </cell>
          <cell r="F755">
            <v>15</v>
          </cell>
          <cell r="H755">
            <v>15</v>
          </cell>
          <cell r="I755">
            <v>22</v>
          </cell>
          <cell r="J755">
            <v>22</v>
          </cell>
        </row>
        <row r="756">
          <cell r="B756" t="str">
            <v>黄一君</v>
          </cell>
          <cell r="F756">
            <v>5</v>
          </cell>
          <cell r="H756">
            <v>5</v>
          </cell>
          <cell r="I756">
            <v>22</v>
          </cell>
          <cell r="J756">
            <v>22</v>
          </cell>
        </row>
        <row r="757">
          <cell r="B757" t="str">
            <v>陈荣金</v>
          </cell>
          <cell r="F757">
            <v>5</v>
          </cell>
          <cell r="H757">
            <v>5</v>
          </cell>
          <cell r="I757">
            <v>22</v>
          </cell>
          <cell r="J757">
            <v>22</v>
          </cell>
        </row>
        <row r="758">
          <cell r="B758" t="str">
            <v>陈粤河</v>
          </cell>
          <cell r="F758">
            <v>5</v>
          </cell>
          <cell r="H758">
            <v>5</v>
          </cell>
          <cell r="I758">
            <v>22</v>
          </cell>
          <cell r="J758">
            <v>22</v>
          </cell>
        </row>
        <row r="759">
          <cell r="B759" t="str">
            <v>陈悦嫦</v>
          </cell>
          <cell r="F759">
            <v>10</v>
          </cell>
          <cell r="H759">
            <v>10</v>
          </cell>
          <cell r="I759">
            <v>22</v>
          </cell>
          <cell r="J759">
            <v>22</v>
          </cell>
        </row>
        <row r="760">
          <cell r="B760" t="str">
            <v>陈凯芝</v>
          </cell>
          <cell r="F760">
            <v>5</v>
          </cell>
          <cell r="H760">
            <v>5</v>
          </cell>
          <cell r="I760">
            <v>22</v>
          </cell>
          <cell r="J760">
            <v>23</v>
          </cell>
          <cell r="L760">
            <v>8</v>
          </cell>
        </row>
        <row r="761">
          <cell r="B761" t="str">
            <v>郭绍炜</v>
          </cell>
          <cell r="F761">
            <v>5</v>
          </cell>
          <cell r="H761">
            <v>5</v>
          </cell>
          <cell r="I761">
            <v>22</v>
          </cell>
          <cell r="J761">
            <v>22</v>
          </cell>
        </row>
        <row r="762">
          <cell r="B762" t="str">
            <v>郑东</v>
          </cell>
          <cell r="F762">
            <v>5</v>
          </cell>
          <cell r="H762">
            <v>5</v>
          </cell>
          <cell r="I762">
            <v>22</v>
          </cell>
          <cell r="J762">
            <v>22</v>
          </cell>
        </row>
        <row r="763">
          <cell r="B763" t="str">
            <v>谭家成</v>
          </cell>
          <cell r="F763">
            <v>5</v>
          </cell>
          <cell r="H763">
            <v>5</v>
          </cell>
          <cell r="I763">
            <v>22</v>
          </cell>
          <cell r="J763">
            <v>22</v>
          </cell>
        </row>
        <row r="764">
          <cell r="B764" t="str">
            <v>王雪平</v>
          </cell>
          <cell r="F764">
            <v>10</v>
          </cell>
          <cell r="G764">
            <v>-1</v>
          </cell>
          <cell r="H764">
            <v>10</v>
          </cell>
          <cell r="I764">
            <v>22</v>
          </cell>
          <cell r="J764">
            <v>22</v>
          </cell>
          <cell r="L764">
            <v>8</v>
          </cell>
          <cell r="M764">
            <v>1</v>
          </cell>
        </row>
        <row r="765">
          <cell r="B765" t="str">
            <v>王欢</v>
          </cell>
          <cell r="F765">
            <v>10</v>
          </cell>
          <cell r="G765">
            <v>-1</v>
          </cell>
          <cell r="H765">
            <v>10</v>
          </cell>
          <cell r="I765">
            <v>22</v>
          </cell>
          <cell r="J765">
            <v>21</v>
          </cell>
          <cell r="M765">
            <v>1</v>
          </cell>
        </row>
        <row r="766">
          <cell r="B766" t="str">
            <v>王彩连</v>
          </cell>
          <cell r="F766">
            <v>5</v>
          </cell>
          <cell r="H766">
            <v>5</v>
          </cell>
          <cell r="I766">
            <v>22</v>
          </cell>
          <cell r="J766">
            <v>22</v>
          </cell>
        </row>
        <row r="767">
          <cell r="B767" t="str">
            <v>游家滔</v>
          </cell>
          <cell r="F767">
            <v>5</v>
          </cell>
          <cell r="G767">
            <v>-2</v>
          </cell>
          <cell r="H767">
            <v>5</v>
          </cell>
          <cell r="I767">
            <v>22</v>
          </cell>
          <cell r="J767">
            <v>18</v>
          </cell>
          <cell r="L767">
            <v>8</v>
          </cell>
          <cell r="M767">
            <v>2</v>
          </cell>
        </row>
        <row r="768">
          <cell r="B768" t="str">
            <v>杨萌</v>
          </cell>
          <cell r="F768">
            <v>5</v>
          </cell>
          <cell r="H768">
            <v>5</v>
          </cell>
          <cell r="I768">
            <v>22</v>
          </cell>
          <cell r="J768">
            <v>22</v>
          </cell>
        </row>
        <row r="769">
          <cell r="B769" t="str">
            <v>杨永贤</v>
          </cell>
          <cell r="F769">
            <v>10</v>
          </cell>
          <cell r="H769">
            <v>10</v>
          </cell>
          <cell r="I769">
            <v>22</v>
          </cell>
          <cell r="J769">
            <v>22</v>
          </cell>
        </row>
        <row r="770">
          <cell r="B770" t="str">
            <v>施莲香</v>
          </cell>
          <cell r="I770">
            <v>22</v>
          </cell>
          <cell r="J770">
            <v>23</v>
          </cell>
          <cell r="L770">
            <v>8</v>
          </cell>
        </row>
        <row r="771">
          <cell r="B771" t="str">
            <v>张琳</v>
          </cell>
          <cell r="F771">
            <v>5</v>
          </cell>
          <cell r="H771">
            <v>5</v>
          </cell>
          <cell r="I771">
            <v>22</v>
          </cell>
          <cell r="J771">
            <v>22</v>
          </cell>
        </row>
        <row r="772">
          <cell r="B772" t="str">
            <v>屈兵顺</v>
          </cell>
          <cell r="F772">
            <v>5</v>
          </cell>
          <cell r="H772">
            <v>5</v>
          </cell>
          <cell r="I772">
            <v>22</v>
          </cell>
          <cell r="J772">
            <v>22</v>
          </cell>
        </row>
        <row r="773">
          <cell r="B773" t="str">
            <v>季广华</v>
          </cell>
          <cell r="F773">
            <v>5</v>
          </cell>
          <cell r="H773">
            <v>5</v>
          </cell>
          <cell r="I773">
            <v>22</v>
          </cell>
          <cell r="J773">
            <v>17</v>
          </cell>
        </row>
        <row r="774">
          <cell r="B774" t="str">
            <v>吴翠峰</v>
          </cell>
          <cell r="F774">
            <v>10</v>
          </cell>
          <cell r="H774">
            <v>10</v>
          </cell>
          <cell r="I774">
            <v>22</v>
          </cell>
        </row>
        <row r="775">
          <cell r="B775" t="str">
            <v>刘迎凯</v>
          </cell>
          <cell r="F775">
            <v>5</v>
          </cell>
          <cell r="H775">
            <v>5</v>
          </cell>
          <cell r="I775">
            <v>22</v>
          </cell>
          <cell r="J775">
            <v>22</v>
          </cell>
        </row>
        <row r="776">
          <cell r="B776" t="str">
            <v>刘国群</v>
          </cell>
          <cell r="F776">
            <v>10</v>
          </cell>
          <cell r="H776">
            <v>10</v>
          </cell>
          <cell r="I776">
            <v>22</v>
          </cell>
          <cell r="J776">
            <v>23</v>
          </cell>
          <cell r="L776">
            <v>8</v>
          </cell>
        </row>
        <row r="777">
          <cell r="B777" t="str">
            <v>何贵湖</v>
          </cell>
          <cell r="F777">
            <v>5</v>
          </cell>
          <cell r="H777">
            <v>5</v>
          </cell>
          <cell r="I777">
            <v>22</v>
          </cell>
          <cell r="J777">
            <v>22</v>
          </cell>
        </row>
        <row r="778">
          <cell r="B778" t="str">
            <v>何健坤</v>
          </cell>
          <cell r="F778">
            <v>15</v>
          </cell>
          <cell r="H778">
            <v>15</v>
          </cell>
          <cell r="I778">
            <v>22</v>
          </cell>
          <cell r="J778">
            <v>22</v>
          </cell>
        </row>
        <row r="779">
          <cell r="B779" t="str">
            <v>伍维聪</v>
          </cell>
          <cell r="F779">
            <v>5</v>
          </cell>
          <cell r="H779">
            <v>5</v>
          </cell>
          <cell r="I779">
            <v>22</v>
          </cell>
          <cell r="J779">
            <v>22</v>
          </cell>
        </row>
        <row r="780">
          <cell r="B780" t="str">
            <v>欧彩娟</v>
          </cell>
          <cell r="F780">
            <v>10</v>
          </cell>
          <cell r="H780">
            <v>10</v>
          </cell>
          <cell r="I780">
            <v>22</v>
          </cell>
          <cell r="J780">
            <v>22</v>
          </cell>
        </row>
        <row r="781">
          <cell r="B781" t="str">
            <v>杨贞元</v>
          </cell>
          <cell r="F781">
            <v>10</v>
          </cell>
          <cell r="G781">
            <v>-2</v>
          </cell>
          <cell r="H781">
            <v>10</v>
          </cell>
          <cell r="I781">
            <v>22</v>
          </cell>
          <cell r="J781">
            <v>20</v>
          </cell>
          <cell r="M781">
            <v>2</v>
          </cell>
        </row>
        <row r="782">
          <cell r="B782" t="str">
            <v>黄晓会</v>
          </cell>
          <cell r="F782">
            <v>10</v>
          </cell>
          <cell r="H782">
            <v>10</v>
          </cell>
          <cell r="I782">
            <v>22</v>
          </cell>
          <cell r="J782">
            <v>22</v>
          </cell>
        </row>
        <row r="783">
          <cell r="B783" t="str">
            <v>陆迪海</v>
          </cell>
          <cell r="F783">
            <v>5</v>
          </cell>
          <cell r="H783">
            <v>5</v>
          </cell>
          <cell r="I783">
            <v>22</v>
          </cell>
          <cell r="J783">
            <v>22</v>
          </cell>
        </row>
        <row r="784">
          <cell r="B784" t="str">
            <v>萧锦新</v>
          </cell>
          <cell r="F784">
            <v>10</v>
          </cell>
          <cell r="H784">
            <v>10</v>
          </cell>
          <cell r="I784">
            <v>22</v>
          </cell>
          <cell r="J784">
            <v>22</v>
          </cell>
        </row>
        <row r="785">
          <cell r="B785" t="str">
            <v>萧锡云</v>
          </cell>
          <cell r="F785">
            <v>10</v>
          </cell>
          <cell r="H785">
            <v>10</v>
          </cell>
          <cell r="I785">
            <v>22</v>
          </cell>
          <cell r="J785">
            <v>22</v>
          </cell>
        </row>
        <row r="786">
          <cell r="B786" t="str">
            <v>熊瑜平</v>
          </cell>
          <cell r="F786">
            <v>5</v>
          </cell>
          <cell r="H786">
            <v>5</v>
          </cell>
          <cell r="I786">
            <v>22</v>
          </cell>
          <cell r="J786">
            <v>22</v>
          </cell>
        </row>
        <row r="787">
          <cell r="B787" t="str">
            <v>曾汝翔</v>
          </cell>
          <cell r="F787">
            <v>10</v>
          </cell>
          <cell r="H787">
            <v>10</v>
          </cell>
          <cell r="I787">
            <v>22</v>
          </cell>
          <cell r="J787">
            <v>22</v>
          </cell>
        </row>
        <row r="788">
          <cell r="B788" t="str">
            <v>方卫军</v>
          </cell>
          <cell r="F788">
            <v>10</v>
          </cell>
          <cell r="H788">
            <v>10</v>
          </cell>
          <cell r="I788">
            <v>22</v>
          </cell>
          <cell r="J788">
            <v>22</v>
          </cell>
        </row>
        <row r="789">
          <cell r="B789" t="str">
            <v>陈兴</v>
          </cell>
          <cell r="F789">
            <v>10</v>
          </cell>
          <cell r="H789">
            <v>10</v>
          </cell>
          <cell r="I789">
            <v>22</v>
          </cell>
          <cell r="J789">
            <v>22</v>
          </cell>
        </row>
        <row r="790">
          <cell r="B790" t="str">
            <v>黄伟达</v>
          </cell>
          <cell r="F790">
            <v>15</v>
          </cell>
          <cell r="H790">
            <v>15</v>
          </cell>
          <cell r="I790">
            <v>22</v>
          </cell>
          <cell r="J790">
            <v>22</v>
          </cell>
        </row>
        <row r="791">
          <cell r="B791" t="str">
            <v>黄均毅</v>
          </cell>
          <cell r="F791">
            <v>5</v>
          </cell>
          <cell r="H791">
            <v>5</v>
          </cell>
          <cell r="I791">
            <v>22</v>
          </cell>
          <cell r="J791">
            <v>22</v>
          </cell>
        </row>
        <row r="792">
          <cell r="B792" t="str">
            <v>陈春妃</v>
          </cell>
          <cell r="F792">
            <v>5</v>
          </cell>
          <cell r="G792">
            <v>-2</v>
          </cell>
          <cell r="H792">
            <v>5</v>
          </cell>
          <cell r="I792">
            <v>22</v>
          </cell>
          <cell r="J792">
            <v>20</v>
          </cell>
          <cell r="M792">
            <v>2</v>
          </cell>
        </row>
        <row r="793">
          <cell r="B793" t="str">
            <v>陈坤明</v>
          </cell>
          <cell r="F793">
            <v>5</v>
          </cell>
          <cell r="H793">
            <v>5</v>
          </cell>
          <cell r="I793">
            <v>22</v>
          </cell>
          <cell r="J793">
            <v>22</v>
          </cell>
        </row>
        <row r="794">
          <cell r="B794" t="str">
            <v>郭嘉谊</v>
          </cell>
          <cell r="F794">
            <v>15</v>
          </cell>
          <cell r="H794">
            <v>15</v>
          </cell>
          <cell r="I794">
            <v>22</v>
          </cell>
          <cell r="J794">
            <v>22</v>
          </cell>
        </row>
        <row r="795">
          <cell r="B795" t="str">
            <v>赖庭轩</v>
          </cell>
          <cell r="F795">
            <v>10</v>
          </cell>
          <cell r="H795">
            <v>10</v>
          </cell>
          <cell r="I795">
            <v>22</v>
          </cell>
          <cell r="J795">
            <v>22</v>
          </cell>
        </row>
        <row r="796">
          <cell r="B796" t="str">
            <v>翁晓宣</v>
          </cell>
          <cell r="F796">
            <v>5</v>
          </cell>
          <cell r="H796">
            <v>5</v>
          </cell>
          <cell r="I796">
            <v>22</v>
          </cell>
          <cell r="J796">
            <v>22</v>
          </cell>
        </row>
        <row r="797">
          <cell r="B797" t="str">
            <v>罗沐彬</v>
          </cell>
          <cell r="F797">
            <v>5</v>
          </cell>
          <cell r="H797">
            <v>5</v>
          </cell>
          <cell r="I797">
            <v>22</v>
          </cell>
          <cell r="J797">
            <v>22</v>
          </cell>
        </row>
        <row r="798">
          <cell r="B798" t="str">
            <v>简桂彬</v>
          </cell>
          <cell r="F798">
            <v>10</v>
          </cell>
          <cell r="H798">
            <v>10</v>
          </cell>
          <cell r="I798">
            <v>22</v>
          </cell>
          <cell r="J798">
            <v>22</v>
          </cell>
        </row>
        <row r="799">
          <cell r="B799" t="str">
            <v>梅建荣</v>
          </cell>
          <cell r="F799">
            <v>5</v>
          </cell>
          <cell r="H799">
            <v>5</v>
          </cell>
          <cell r="I799">
            <v>22</v>
          </cell>
          <cell r="J799">
            <v>22</v>
          </cell>
        </row>
        <row r="800">
          <cell r="B800" t="str">
            <v>林后建</v>
          </cell>
          <cell r="F800">
            <v>10</v>
          </cell>
          <cell r="H800">
            <v>10</v>
          </cell>
          <cell r="I800">
            <v>22</v>
          </cell>
          <cell r="J800">
            <v>22</v>
          </cell>
        </row>
        <row r="801">
          <cell r="B801" t="str">
            <v>林伙进</v>
          </cell>
          <cell r="F801">
            <v>5</v>
          </cell>
          <cell r="G801">
            <v>-4</v>
          </cell>
          <cell r="H801">
            <v>5</v>
          </cell>
          <cell r="I801">
            <v>22</v>
          </cell>
          <cell r="J801">
            <v>18</v>
          </cell>
          <cell r="M801">
            <v>4</v>
          </cell>
        </row>
        <row r="802">
          <cell r="B802" t="str">
            <v>杨新花</v>
          </cell>
          <cell r="F802">
            <v>10</v>
          </cell>
          <cell r="H802">
            <v>10</v>
          </cell>
          <cell r="I802">
            <v>22</v>
          </cell>
          <cell r="J802">
            <v>22</v>
          </cell>
        </row>
        <row r="803">
          <cell r="B803" t="str">
            <v>李焕深</v>
          </cell>
          <cell r="F803">
            <v>5</v>
          </cell>
          <cell r="H803">
            <v>5</v>
          </cell>
          <cell r="I803">
            <v>22</v>
          </cell>
          <cell r="J803">
            <v>22</v>
          </cell>
        </row>
        <row r="804">
          <cell r="B804" t="str">
            <v>曾炽华</v>
          </cell>
          <cell r="F804">
            <v>5</v>
          </cell>
          <cell r="G804">
            <v>-1</v>
          </cell>
          <cell r="H804">
            <v>5</v>
          </cell>
          <cell r="I804">
            <v>22</v>
          </cell>
          <cell r="J804">
            <v>21</v>
          </cell>
          <cell r="M804">
            <v>1</v>
          </cell>
        </row>
        <row r="805">
          <cell r="B805" t="str">
            <v>曹济硕</v>
          </cell>
          <cell r="F805">
            <v>5</v>
          </cell>
          <cell r="H805">
            <v>5</v>
          </cell>
          <cell r="I805">
            <v>22</v>
          </cell>
          <cell r="J805">
            <v>22</v>
          </cell>
        </row>
        <row r="806">
          <cell r="B806" t="str">
            <v>宋文炜</v>
          </cell>
          <cell r="F806">
            <v>5</v>
          </cell>
          <cell r="H806">
            <v>5</v>
          </cell>
          <cell r="I806">
            <v>22</v>
          </cell>
          <cell r="J806">
            <v>22</v>
          </cell>
        </row>
        <row r="807">
          <cell r="B807" t="str">
            <v>孙沛强</v>
          </cell>
          <cell r="F807">
            <v>5</v>
          </cell>
          <cell r="H807">
            <v>5</v>
          </cell>
          <cell r="I807">
            <v>22</v>
          </cell>
          <cell r="J807">
            <v>22</v>
          </cell>
        </row>
        <row r="808">
          <cell r="B808" t="str">
            <v>关海利</v>
          </cell>
          <cell r="F808">
            <v>5</v>
          </cell>
          <cell r="H808">
            <v>5</v>
          </cell>
          <cell r="I808">
            <v>22</v>
          </cell>
          <cell r="J808">
            <v>16</v>
          </cell>
        </row>
        <row r="809">
          <cell r="B809" t="str">
            <v>何永生</v>
          </cell>
          <cell r="F809">
            <v>15</v>
          </cell>
          <cell r="H809">
            <v>15</v>
          </cell>
          <cell r="I809">
            <v>22</v>
          </cell>
          <cell r="J809">
            <v>22</v>
          </cell>
        </row>
        <row r="810">
          <cell r="B810" t="str">
            <v>何朝烽</v>
          </cell>
          <cell r="F810">
            <v>5</v>
          </cell>
          <cell r="H810">
            <v>5</v>
          </cell>
          <cell r="I810">
            <v>22</v>
          </cell>
          <cell r="J810">
            <v>22</v>
          </cell>
        </row>
        <row r="811">
          <cell r="B811" t="str">
            <v>丁文美</v>
          </cell>
          <cell r="F811">
            <v>5</v>
          </cell>
          <cell r="H811">
            <v>5</v>
          </cell>
          <cell r="I811">
            <v>22</v>
          </cell>
          <cell r="J811">
            <v>22</v>
          </cell>
        </row>
        <row r="812">
          <cell r="B812" t="str">
            <v>陈伊文</v>
          </cell>
          <cell r="F812">
            <v>5</v>
          </cell>
          <cell r="H812">
            <v>5</v>
          </cell>
          <cell r="I812">
            <v>22</v>
          </cell>
          <cell r="J812">
            <v>22</v>
          </cell>
        </row>
        <row r="813">
          <cell r="B813" t="str">
            <v>李鸿辉</v>
          </cell>
          <cell r="F813">
            <v>5</v>
          </cell>
          <cell r="H813">
            <v>5</v>
          </cell>
          <cell r="I813">
            <v>22</v>
          </cell>
          <cell r="J813">
            <v>22</v>
          </cell>
        </row>
        <row r="814">
          <cell r="B814" t="str">
            <v>李伟杰</v>
          </cell>
          <cell r="F814">
            <v>5</v>
          </cell>
          <cell r="H814">
            <v>5</v>
          </cell>
          <cell r="I814">
            <v>22</v>
          </cell>
          <cell r="J814">
            <v>22</v>
          </cell>
        </row>
        <row r="815">
          <cell r="B815" t="str">
            <v>刘水清</v>
          </cell>
          <cell r="F815">
            <v>5</v>
          </cell>
          <cell r="G815">
            <v>-2</v>
          </cell>
          <cell r="H815">
            <v>5</v>
          </cell>
          <cell r="I815">
            <v>22</v>
          </cell>
          <cell r="J815">
            <v>20</v>
          </cell>
          <cell r="M815">
            <v>2</v>
          </cell>
        </row>
        <row r="816">
          <cell r="B816" t="str">
            <v>马锦莲</v>
          </cell>
          <cell r="F816">
            <v>15</v>
          </cell>
          <cell r="G816">
            <v>-0.5</v>
          </cell>
          <cell r="H816">
            <v>15</v>
          </cell>
          <cell r="I816">
            <v>22</v>
          </cell>
          <cell r="J816">
            <v>21.5</v>
          </cell>
          <cell r="M816">
            <v>0.5</v>
          </cell>
        </row>
        <row r="817">
          <cell r="B817" t="str">
            <v>霍星强</v>
          </cell>
          <cell r="E817">
            <v>5</v>
          </cell>
          <cell r="G817">
            <v>5</v>
          </cell>
          <cell r="H817">
            <v>22</v>
          </cell>
          <cell r="I817">
            <v>23</v>
          </cell>
          <cell r="K817">
            <v>11</v>
          </cell>
        </row>
        <row r="818">
          <cell r="B818" t="str">
            <v>步士伟</v>
          </cell>
          <cell r="F818">
            <v>10</v>
          </cell>
          <cell r="H818">
            <v>10</v>
          </cell>
          <cell r="I818">
            <v>22</v>
          </cell>
          <cell r="J818">
            <v>22</v>
          </cell>
        </row>
        <row r="819">
          <cell r="B819" t="str">
            <v>梁海文</v>
          </cell>
          <cell r="F819">
            <v>5</v>
          </cell>
          <cell r="H819">
            <v>5</v>
          </cell>
          <cell r="I819">
            <v>22</v>
          </cell>
          <cell r="J819">
            <v>22.5</v>
          </cell>
          <cell r="L819">
            <v>11</v>
          </cell>
        </row>
        <row r="820">
          <cell r="B820" t="str">
            <v>张嘉明</v>
          </cell>
          <cell r="F820">
            <v>5</v>
          </cell>
          <cell r="H820">
            <v>5</v>
          </cell>
          <cell r="I820">
            <v>22</v>
          </cell>
          <cell r="J820">
            <v>23</v>
          </cell>
          <cell r="L820">
            <v>11</v>
          </cell>
        </row>
        <row r="821">
          <cell r="B821" t="str">
            <v>雷自均</v>
          </cell>
          <cell r="F821">
            <v>5</v>
          </cell>
          <cell r="H821">
            <v>5</v>
          </cell>
          <cell r="I821">
            <v>22</v>
          </cell>
          <cell r="J821">
            <v>23</v>
          </cell>
          <cell r="K821">
            <v>10</v>
          </cell>
        </row>
        <row r="822">
          <cell r="B822" t="str">
            <v>雷松</v>
          </cell>
          <cell r="F822">
            <v>10</v>
          </cell>
          <cell r="H822">
            <v>10</v>
          </cell>
          <cell r="I822">
            <v>22</v>
          </cell>
          <cell r="J822">
            <v>23</v>
          </cell>
          <cell r="K822">
            <v>10</v>
          </cell>
        </row>
        <row r="823">
          <cell r="B823" t="str">
            <v>肖钟</v>
          </cell>
          <cell r="F823">
            <v>5</v>
          </cell>
          <cell r="H823">
            <v>5</v>
          </cell>
          <cell r="I823">
            <v>22</v>
          </cell>
          <cell r="J823">
            <v>23</v>
          </cell>
        </row>
        <row r="824">
          <cell r="B824" t="str">
            <v>张培雄</v>
          </cell>
          <cell r="F824">
            <v>10</v>
          </cell>
          <cell r="H824">
            <v>10</v>
          </cell>
          <cell r="I824">
            <v>22</v>
          </cell>
          <cell r="J824">
            <v>23</v>
          </cell>
          <cell r="K824">
            <v>10</v>
          </cell>
        </row>
        <row r="825">
          <cell r="B825" t="str">
            <v>严权伟</v>
          </cell>
          <cell r="F825">
            <v>5</v>
          </cell>
          <cell r="H825">
            <v>5</v>
          </cell>
          <cell r="I825">
            <v>22</v>
          </cell>
          <cell r="J825">
            <v>23</v>
          </cell>
          <cell r="K825">
            <v>10</v>
          </cell>
        </row>
        <row r="826">
          <cell r="B826" t="str">
            <v>郑淑敏</v>
          </cell>
          <cell r="F826">
            <v>10</v>
          </cell>
          <cell r="H826">
            <v>10</v>
          </cell>
          <cell r="I826">
            <v>22</v>
          </cell>
          <cell r="J826">
            <v>23</v>
          </cell>
          <cell r="K826">
            <v>10</v>
          </cell>
        </row>
        <row r="827">
          <cell r="B827" t="str">
            <v>赖潜</v>
          </cell>
          <cell r="F827">
            <v>5</v>
          </cell>
          <cell r="H827">
            <v>5</v>
          </cell>
          <cell r="I827">
            <v>22</v>
          </cell>
          <cell r="J827">
            <v>23</v>
          </cell>
          <cell r="K827">
            <v>10</v>
          </cell>
        </row>
        <row r="828">
          <cell r="B828" t="str">
            <v>陈剑云</v>
          </cell>
          <cell r="F828">
            <v>10</v>
          </cell>
          <cell r="H828">
            <v>10</v>
          </cell>
          <cell r="I828">
            <v>22</v>
          </cell>
          <cell r="J828">
            <v>23</v>
          </cell>
          <cell r="L828">
            <v>10.5</v>
          </cell>
        </row>
        <row r="829">
          <cell r="B829" t="str">
            <v>梁添武</v>
          </cell>
          <cell r="F829">
            <v>5</v>
          </cell>
          <cell r="H829">
            <v>5</v>
          </cell>
          <cell r="I829">
            <v>22</v>
          </cell>
          <cell r="J829">
            <v>23</v>
          </cell>
          <cell r="L829">
            <v>10.5</v>
          </cell>
        </row>
        <row r="830">
          <cell r="B830" t="str">
            <v>柯传贤</v>
          </cell>
          <cell r="F830">
            <v>5</v>
          </cell>
          <cell r="H830">
            <v>5</v>
          </cell>
          <cell r="I830">
            <v>22</v>
          </cell>
          <cell r="J830">
            <v>23</v>
          </cell>
          <cell r="L830">
            <v>10.5</v>
          </cell>
        </row>
        <row r="831">
          <cell r="B831" t="str">
            <v>林佳诚</v>
          </cell>
          <cell r="F831">
            <v>5</v>
          </cell>
          <cell r="H831">
            <v>5</v>
          </cell>
          <cell r="I831">
            <v>22</v>
          </cell>
          <cell r="J831">
            <v>23</v>
          </cell>
          <cell r="L831">
            <v>10.5</v>
          </cell>
        </row>
        <row r="832">
          <cell r="B832" t="str">
            <v>宋晓辉</v>
          </cell>
          <cell r="F832">
            <v>5</v>
          </cell>
          <cell r="H832">
            <v>5</v>
          </cell>
          <cell r="I832">
            <v>22</v>
          </cell>
          <cell r="J832">
            <v>23</v>
          </cell>
          <cell r="L832">
            <v>10.5</v>
          </cell>
        </row>
        <row r="833">
          <cell r="B833" t="str">
            <v>刘文兵</v>
          </cell>
          <cell r="F833">
            <v>5</v>
          </cell>
          <cell r="H833">
            <v>5</v>
          </cell>
          <cell r="I833">
            <v>22</v>
          </cell>
          <cell r="J833">
            <v>23</v>
          </cell>
        </row>
        <row r="834">
          <cell r="B834" t="str">
            <v>余建洲</v>
          </cell>
          <cell r="F834">
            <v>5</v>
          </cell>
          <cell r="H834">
            <v>5</v>
          </cell>
          <cell r="I834">
            <v>22</v>
          </cell>
          <cell r="J834">
            <v>23</v>
          </cell>
          <cell r="L834">
            <v>10.5</v>
          </cell>
        </row>
        <row r="835">
          <cell r="B835" t="str">
            <v>任友全</v>
          </cell>
          <cell r="F835">
            <v>5</v>
          </cell>
          <cell r="H835">
            <v>5</v>
          </cell>
          <cell r="I835">
            <v>22</v>
          </cell>
          <cell r="J835">
            <v>23</v>
          </cell>
          <cell r="L835">
            <v>10.5</v>
          </cell>
        </row>
        <row r="836">
          <cell r="B836" t="str">
            <v>陈燕娥</v>
          </cell>
          <cell r="F836">
            <v>5</v>
          </cell>
          <cell r="H836">
            <v>5</v>
          </cell>
          <cell r="I836">
            <v>22</v>
          </cell>
          <cell r="J836">
            <v>23</v>
          </cell>
          <cell r="L836">
            <v>12</v>
          </cell>
        </row>
        <row r="837">
          <cell r="B837" t="str">
            <v>阮海宏</v>
          </cell>
          <cell r="F837">
            <v>5</v>
          </cell>
          <cell r="H837">
            <v>5</v>
          </cell>
          <cell r="I837">
            <v>22</v>
          </cell>
          <cell r="J837">
            <v>23</v>
          </cell>
          <cell r="L837">
            <v>12</v>
          </cell>
        </row>
        <row r="838">
          <cell r="B838" t="str">
            <v>张勇</v>
          </cell>
          <cell r="F838">
            <v>10</v>
          </cell>
          <cell r="H838">
            <v>10</v>
          </cell>
          <cell r="I838">
            <v>22</v>
          </cell>
          <cell r="J838">
            <v>23</v>
          </cell>
          <cell r="L838">
            <v>8</v>
          </cell>
        </row>
        <row r="839">
          <cell r="B839" t="str">
            <v>刘立湘</v>
          </cell>
          <cell r="F839">
            <v>5</v>
          </cell>
          <cell r="H839">
            <v>5</v>
          </cell>
          <cell r="I839">
            <v>22</v>
          </cell>
          <cell r="J839">
            <v>23</v>
          </cell>
          <cell r="L839">
            <v>12</v>
          </cell>
        </row>
        <row r="840">
          <cell r="B840" t="str">
            <v>陈伊达</v>
          </cell>
          <cell r="F840">
            <v>5</v>
          </cell>
          <cell r="H840">
            <v>5</v>
          </cell>
          <cell r="I840">
            <v>22</v>
          </cell>
          <cell r="J840">
            <v>23</v>
          </cell>
          <cell r="L840">
            <v>12</v>
          </cell>
        </row>
        <row r="841">
          <cell r="B841" t="str">
            <v>黄荣华</v>
          </cell>
          <cell r="F841">
            <v>5</v>
          </cell>
          <cell r="H841">
            <v>5</v>
          </cell>
          <cell r="I841">
            <v>22</v>
          </cell>
          <cell r="J841">
            <v>29</v>
          </cell>
          <cell r="K841">
            <v>68</v>
          </cell>
          <cell r="L841">
            <v>12</v>
          </cell>
        </row>
        <row r="842">
          <cell r="B842" t="str">
            <v>陈晓辉</v>
          </cell>
          <cell r="F842">
            <v>5</v>
          </cell>
          <cell r="H842">
            <v>5</v>
          </cell>
          <cell r="I842">
            <v>22</v>
          </cell>
          <cell r="J842">
            <v>28</v>
          </cell>
          <cell r="K842">
            <v>64</v>
          </cell>
        </row>
        <row r="843">
          <cell r="B843" t="str">
            <v>蓝昭英</v>
          </cell>
          <cell r="F843">
            <v>10</v>
          </cell>
          <cell r="H843">
            <v>10</v>
          </cell>
          <cell r="I843">
            <v>22</v>
          </cell>
          <cell r="J843">
            <v>26</v>
          </cell>
          <cell r="L843">
            <v>12</v>
          </cell>
        </row>
        <row r="844">
          <cell r="B844" t="str">
            <v>罗少清</v>
          </cell>
          <cell r="F844">
            <v>10</v>
          </cell>
          <cell r="H844">
            <v>10</v>
          </cell>
          <cell r="I844">
            <v>22</v>
          </cell>
          <cell r="J844">
            <v>22</v>
          </cell>
        </row>
        <row r="845">
          <cell r="B845" t="str">
            <v>王涛</v>
          </cell>
          <cell r="F845">
            <v>10</v>
          </cell>
          <cell r="H845">
            <v>10</v>
          </cell>
          <cell r="I845">
            <v>22</v>
          </cell>
          <cell r="J845">
            <v>29</v>
          </cell>
          <cell r="K845">
            <v>68</v>
          </cell>
          <cell r="L845">
            <v>12</v>
          </cell>
        </row>
        <row r="846">
          <cell r="B846" t="str">
            <v>沈锋</v>
          </cell>
          <cell r="F846">
            <v>15</v>
          </cell>
          <cell r="H846">
            <v>15</v>
          </cell>
          <cell r="I846">
            <v>22</v>
          </cell>
          <cell r="J846">
            <v>22</v>
          </cell>
        </row>
        <row r="847">
          <cell r="B847" t="str">
            <v>李海文</v>
          </cell>
          <cell r="F847">
            <v>5</v>
          </cell>
          <cell r="H847">
            <v>5</v>
          </cell>
          <cell r="I847">
            <v>22</v>
          </cell>
          <cell r="J847">
            <v>29</v>
          </cell>
          <cell r="K847">
            <v>64</v>
          </cell>
          <cell r="L847">
            <v>12</v>
          </cell>
        </row>
        <row r="848">
          <cell r="B848" t="str">
            <v>李嘉瀛</v>
          </cell>
          <cell r="F848">
            <v>5</v>
          </cell>
          <cell r="H848">
            <v>5</v>
          </cell>
          <cell r="I848">
            <v>22</v>
          </cell>
          <cell r="J848">
            <v>23</v>
          </cell>
          <cell r="K848">
            <v>60</v>
          </cell>
          <cell r="L848">
            <v>12</v>
          </cell>
          <cell r="N848">
            <v>5</v>
          </cell>
        </row>
        <row r="849">
          <cell r="B849" t="str">
            <v>李伟标</v>
          </cell>
          <cell r="F849">
            <v>10</v>
          </cell>
          <cell r="H849">
            <v>10</v>
          </cell>
          <cell r="I849">
            <v>22</v>
          </cell>
          <cell r="J849">
            <v>27</v>
          </cell>
          <cell r="K849">
            <v>44</v>
          </cell>
          <cell r="L849">
            <v>12</v>
          </cell>
        </row>
        <row r="850">
          <cell r="B850" t="str">
            <v>曾浚</v>
          </cell>
          <cell r="F850">
            <v>5</v>
          </cell>
          <cell r="H850">
            <v>5</v>
          </cell>
          <cell r="I850">
            <v>22</v>
          </cell>
          <cell r="J850">
            <v>26</v>
          </cell>
          <cell r="L850">
            <v>12</v>
          </cell>
        </row>
        <row r="851">
          <cell r="B851" t="str">
            <v>孙锦荣</v>
          </cell>
          <cell r="F851">
            <v>5</v>
          </cell>
          <cell r="H851">
            <v>5</v>
          </cell>
          <cell r="I851">
            <v>22</v>
          </cell>
          <cell r="J851">
            <v>27</v>
          </cell>
          <cell r="K851">
            <v>44</v>
          </cell>
          <cell r="L851">
            <v>12</v>
          </cell>
        </row>
        <row r="852">
          <cell r="B852" t="str">
            <v>吴民安</v>
          </cell>
          <cell r="F852">
            <v>5</v>
          </cell>
          <cell r="H852">
            <v>5</v>
          </cell>
          <cell r="I852">
            <v>22</v>
          </cell>
          <cell r="J852">
            <v>26</v>
          </cell>
          <cell r="L852">
            <v>12</v>
          </cell>
        </row>
        <row r="853">
          <cell r="B853" t="str">
            <v>何洪章</v>
          </cell>
          <cell r="F853">
            <v>10</v>
          </cell>
          <cell r="H853">
            <v>10</v>
          </cell>
          <cell r="I853">
            <v>22</v>
          </cell>
          <cell r="J853">
            <v>29</v>
          </cell>
          <cell r="K853">
            <v>68</v>
          </cell>
          <cell r="L853">
            <v>12</v>
          </cell>
        </row>
        <row r="854">
          <cell r="B854" t="str">
            <v>任清华</v>
          </cell>
          <cell r="F854">
            <v>5</v>
          </cell>
          <cell r="H854">
            <v>5</v>
          </cell>
          <cell r="I854">
            <v>22</v>
          </cell>
          <cell r="J854">
            <v>26</v>
          </cell>
          <cell r="L854">
            <v>12</v>
          </cell>
        </row>
        <row r="855">
          <cell r="B855" t="str">
            <v>阮志恒</v>
          </cell>
          <cell r="F855">
            <v>5</v>
          </cell>
          <cell r="H855">
            <v>5</v>
          </cell>
          <cell r="I855">
            <v>22</v>
          </cell>
          <cell r="J855">
            <v>23</v>
          </cell>
          <cell r="L855">
            <v>12</v>
          </cell>
        </row>
        <row r="856">
          <cell r="B856" t="str">
            <v>邱泽楷</v>
          </cell>
          <cell r="F856">
            <v>5</v>
          </cell>
          <cell r="H856">
            <v>5</v>
          </cell>
          <cell r="I856">
            <v>22</v>
          </cell>
          <cell r="J856">
            <v>22</v>
          </cell>
        </row>
        <row r="857">
          <cell r="B857" t="str">
            <v>梁华考</v>
          </cell>
          <cell r="F857">
            <v>5</v>
          </cell>
          <cell r="H857">
            <v>5</v>
          </cell>
          <cell r="I857">
            <v>22</v>
          </cell>
          <cell r="J857">
            <v>23</v>
          </cell>
          <cell r="L857">
            <v>12</v>
          </cell>
        </row>
        <row r="858">
          <cell r="B858" t="str">
            <v>虞超</v>
          </cell>
          <cell r="F858">
            <v>10</v>
          </cell>
          <cell r="H858">
            <v>10</v>
          </cell>
          <cell r="I858">
            <v>22</v>
          </cell>
          <cell r="J858">
            <v>23</v>
          </cell>
          <cell r="L858">
            <v>12</v>
          </cell>
        </row>
        <row r="859">
          <cell r="B859" t="str">
            <v>霍均昌</v>
          </cell>
          <cell r="F859">
            <v>5</v>
          </cell>
          <cell r="H859">
            <v>5</v>
          </cell>
          <cell r="I859">
            <v>22</v>
          </cell>
          <cell r="J859">
            <v>29</v>
          </cell>
          <cell r="K859">
            <v>53</v>
          </cell>
          <cell r="L859">
            <v>12</v>
          </cell>
        </row>
        <row r="860">
          <cell r="B860" t="str">
            <v>莫开强</v>
          </cell>
          <cell r="F860">
            <v>5</v>
          </cell>
          <cell r="H860">
            <v>5</v>
          </cell>
          <cell r="I860">
            <v>22</v>
          </cell>
          <cell r="J860">
            <v>29</v>
          </cell>
          <cell r="K860">
            <v>45.5</v>
          </cell>
          <cell r="L860">
            <v>12</v>
          </cell>
        </row>
        <row r="861">
          <cell r="B861" t="str">
            <v>吴汉良</v>
          </cell>
          <cell r="F861">
            <v>10</v>
          </cell>
          <cell r="H861">
            <v>10</v>
          </cell>
          <cell r="I861">
            <v>22</v>
          </cell>
          <cell r="J861">
            <v>23</v>
          </cell>
          <cell r="L861">
            <v>12</v>
          </cell>
        </row>
        <row r="862">
          <cell r="B862" t="str">
            <v>吴晓华</v>
          </cell>
          <cell r="F862">
            <v>5</v>
          </cell>
          <cell r="H862">
            <v>5</v>
          </cell>
          <cell r="I862">
            <v>22</v>
          </cell>
          <cell r="J862">
            <v>27</v>
          </cell>
          <cell r="K862">
            <v>31</v>
          </cell>
          <cell r="L862">
            <v>12</v>
          </cell>
        </row>
        <row r="863">
          <cell r="B863" t="str">
            <v>何锐锋</v>
          </cell>
          <cell r="F863">
            <v>5</v>
          </cell>
          <cell r="H863">
            <v>5</v>
          </cell>
          <cell r="I863">
            <v>22</v>
          </cell>
          <cell r="J863">
            <v>29</v>
          </cell>
          <cell r="K863">
            <v>48.5</v>
          </cell>
          <cell r="L863">
            <v>12</v>
          </cell>
        </row>
        <row r="864">
          <cell r="B864" t="str">
            <v>黄健</v>
          </cell>
          <cell r="F864">
            <v>5</v>
          </cell>
          <cell r="H864">
            <v>5</v>
          </cell>
          <cell r="I864">
            <v>22</v>
          </cell>
          <cell r="J864">
            <v>30</v>
          </cell>
          <cell r="K864">
            <v>78.5</v>
          </cell>
        </row>
        <row r="865">
          <cell r="B865" t="str">
            <v>李福来</v>
          </cell>
          <cell r="F865">
            <v>5</v>
          </cell>
          <cell r="H865">
            <v>5</v>
          </cell>
          <cell r="I865">
            <v>22</v>
          </cell>
          <cell r="J865">
            <v>25</v>
          </cell>
          <cell r="K865">
            <v>20</v>
          </cell>
          <cell r="L865">
            <v>10</v>
          </cell>
        </row>
        <row r="866">
          <cell r="B866" t="str">
            <v>张新锋</v>
          </cell>
          <cell r="F866">
            <v>5</v>
          </cell>
          <cell r="H866">
            <v>5</v>
          </cell>
          <cell r="I866">
            <v>22</v>
          </cell>
          <cell r="J866">
            <v>29</v>
          </cell>
          <cell r="K866">
            <v>58</v>
          </cell>
          <cell r="L866">
            <v>10</v>
          </cell>
        </row>
        <row r="867">
          <cell r="B867" t="str">
            <v>陈龙秀</v>
          </cell>
          <cell r="F867">
            <v>5</v>
          </cell>
          <cell r="H867">
            <v>5</v>
          </cell>
          <cell r="I867">
            <v>22</v>
          </cell>
          <cell r="J867">
            <v>23</v>
          </cell>
          <cell r="L867">
            <v>11</v>
          </cell>
        </row>
        <row r="868">
          <cell r="B868" t="str">
            <v>陈水僯</v>
          </cell>
          <cell r="F868">
            <v>10</v>
          </cell>
          <cell r="H868">
            <v>10</v>
          </cell>
          <cell r="I868">
            <v>22</v>
          </cell>
          <cell r="J868">
            <v>22</v>
          </cell>
        </row>
        <row r="869">
          <cell r="B869" t="str">
            <v>赵猛</v>
          </cell>
          <cell r="F869">
            <v>10</v>
          </cell>
          <cell r="H869">
            <v>10</v>
          </cell>
          <cell r="I869">
            <v>22</v>
          </cell>
          <cell r="J869">
            <v>23</v>
          </cell>
          <cell r="L869">
            <v>11</v>
          </cell>
        </row>
        <row r="870">
          <cell r="B870" t="str">
            <v>胡振荣</v>
          </cell>
          <cell r="F870">
            <v>5</v>
          </cell>
          <cell r="H870">
            <v>5</v>
          </cell>
          <cell r="I870">
            <v>22</v>
          </cell>
          <cell r="J870">
            <v>23</v>
          </cell>
          <cell r="L870">
            <v>11</v>
          </cell>
        </row>
        <row r="871">
          <cell r="B871" t="str">
            <v>盘发雄</v>
          </cell>
          <cell r="F871">
            <v>5</v>
          </cell>
          <cell r="H871">
            <v>5</v>
          </cell>
          <cell r="I871">
            <v>22</v>
          </cell>
          <cell r="J871">
            <v>23</v>
          </cell>
          <cell r="L871">
            <v>11</v>
          </cell>
        </row>
        <row r="872">
          <cell r="B872" t="str">
            <v>徐建森</v>
          </cell>
          <cell r="F872">
            <v>5</v>
          </cell>
          <cell r="H872">
            <v>5</v>
          </cell>
          <cell r="I872">
            <v>22</v>
          </cell>
          <cell r="J872">
            <v>23</v>
          </cell>
          <cell r="L872">
            <v>11</v>
          </cell>
        </row>
        <row r="873">
          <cell r="B873" t="str">
            <v>周荣强</v>
          </cell>
          <cell r="F873">
            <v>5</v>
          </cell>
          <cell r="H873">
            <v>5</v>
          </cell>
          <cell r="I873">
            <v>22</v>
          </cell>
          <cell r="J873">
            <v>22</v>
          </cell>
        </row>
        <row r="874">
          <cell r="B874" t="str">
            <v>汤燕莹</v>
          </cell>
          <cell r="F874">
            <v>5</v>
          </cell>
          <cell r="H874">
            <v>5</v>
          </cell>
          <cell r="I874">
            <v>22</v>
          </cell>
        </row>
        <row r="875">
          <cell r="B875" t="str">
            <v>邓俊华</v>
          </cell>
          <cell r="F875">
            <v>5</v>
          </cell>
          <cell r="H875">
            <v>5</v>
          </cell>
          <cell r="I875">
            <v>22</v>
          </cell>
          <cell r="J875">
            <v>23</v>
          </cell>
          <cell r="L875">
            <v>11</v>
          </cell>
        </row>
        <row r="876">
          <cell r="B876" t="str">
            <v>罗松辉</v>
          </cell>
          <cell r="F876">
            <v>5</v>
          </cell>
          <cell r="H876">
            <v>5</v>
          </cell>
          <cell r="I876">
            <v>22</v>
          </cell>
          <cell r="J876">
            <v>23</v>
          </cell>
          <cell r="L876">
            <v>11</v>
          </cell>
        </row>
        <row r="877">
          <cell r="B877" t="str">
            <v>梁浩康</v>
          </cell>
          <cell r="F877">
            <v>5</v>
          </cell>
          <cell r="H877">
            <v>5</v>
          </cell>
          <cell r="I877">
            <v>22</v>
          </cell>
          <cell r="J877">
            <v>23</v>
          </cell>
          <cell r="L877">
            <v>11</v>
          </cell>
        </row>
        <row r="878">
          <cell r="B878" t="str">
            <v>吴钟明</v>
          </cell>
          <cell r="F878">
            <v>5</v>
          </cell>
          <cell r="H878">
            <v>5</v>
          </cell>
          <cell r="I878">
            <v>22</v>
          </cell>
          <cell r="J878">
            <v>23</v>
          </cell>
          <cell r="L878">
            <v>6</v>
          </cell>
        </row>
        <row r="879">
          <cell r="B879" t="str">
            <v>吴豪</v>
          </cell>
          <cell r="F879">
            <v>5</v>
          </cell>
          <cell r="H879">
            <v>5</v>
          </cell>
          <cell r="I879">
            <v>22</v>
          </cell>
          <cell r="J879">
            <v>23</v>
          </cell>
          <cell r="L879">
            <v>11</v>
          </cell>
        </row>
        <row r="880">
          <cell r="B880" t="str">
            <v>冯汝佳</v>
          </cell>
          <cell r="F880">
            <v>10</v>
          </cell>
          <cell r="H880">
            <v>10</v>
          </cell>
          <cell r="I880">
            <v>22</v>
          </cell>
          <cell r="J880">
            <v>22</v>
          </cell>
        </row>
        <row r="881">
          <cell r="B881" t="str">
            <v>黄惠连</v>
          </cell>
          <cell r="F881">
            <v>5</v>
          </cell>
          <cell r="H881">
            <v>5</v>
          </cell>
          <cell r="I881">
            <v>22</v>
          </cell>
          <cell r="J881">
            <v>23</v>
          </cell>
          <cell r="L881">
            <v>11</v>
          </cell>
        </row>
        <row r="882">
          <cell r="B882" t="str">
            <v>郭俊杰</v>
          </cell>
          <cell r="F882">
            <v>5</v>
          </cell>
          <cell r="H882">
            <v>5</v>
          </cell>
          <cell r="I882">
            <v>22</v>
          </cell>
          <cell r="J882">
            <v>23</v>
          </cell>
          <cell r="K882">
            <v>10</v>
          </cell>
        </row>
        <row r="883">
          <cell r="B883" t="str">
            <v>赵秉雄</v>
          </cell>
          <cell r="F883">
            <v>15</v>
          </cell>
          <cell r="H883">
            <v>15</v>
          </cell>
          <cell r="I883">
            <v>22</v>
          </cell>
          <cell r="J883">
            <v>23</v>
          </cell>
        </row>
        <row r="884">
          <cell r="B884" t="str">
            <v>周国彬</v>
          </cell>
          <cell r="F884">
            <v>5</v>
          </cell>
          <cell r="H884">
            <v>5</v>
          </cell>
          <cell r="I884">
            <v>22</v>
          </cell>
          <cell r="J884">
            <v>23</v>
          </cell>
          <cell r="K884">
            <v>10</v>
          </cell>
        </row>
        <row r="885">
          <cell r="B885" t="str">
            <v>刘宏武</v>
          </cell>
          <cell r="F885">
            <v>5</v>
          </cell>
          <cell r="H885">
            <v>5</v>
          </cell>
          <cell r="I885">
            <v>22</v>
          </cell>
          <cell r="J885">
            <v>20</v>
          </cell>
          <cell r="K885">
            <v>10</v>
          </cell>
        </row>
        <row r="886">
          <cell r="B886" t="str">
            <v>刘坤荣</v>
          </cell>
          <cell r="F886">
            <v>5</v>
          </cell>
          <cell r="H886">
            <v>5</v>
          </cell>
          <cell r="I886">
            <v>22</v>
          </cell>
          <cell r="J886">
            <v>23</v>
          </cell>
          <cell r="K886">
            <v>10</v>
          </cell>
        </row>
        <row r="887">
          <cell r="B887" t="str">
            <v>梁豪杰</v>
          </cell>
          <cell r="F887">
            <v>5</v>
          </cell>
          <cell r="H887">
            <v>5</v>
          </cell>
          <cell r="I887">
            <v>22</v>
          </cell>
          <cell r="J887">
            <v>23</v>
          </cell>
          <cell r="L887">
            <v>10</v>
          </cell>
        </row>
        <row r="888">
          <cell r="B888" t="str">
            <v>梁广华</v>
          </cell>
          <cell r="F888">
            <v>5</v>
          </cell>
          <cell r="H888">
            <v>5</v>
          </cell>
          <cell r="I888">
            <v>22</v>
          </cell>
          <cell r="J888">
            <v>23</v>
          </cell>
          <cell r="L888">
            <v>10</v>
          </cell>
        </row>
        <row r="889">
          <cell r="B889" t="str">
            <v>梁嘉辉</v>
          </cell>
          <cell r="F889">
            <v>5</v>
          </cell>
          <cell r="H889">
            <v>5</v>
          </cell>
          <cell r="I889">
            <v>22</v>
          </cell>
          <cell r="J889">
            <v>23</v>
          </cell>
          <cell r="L889">
            <v>10</v>
          </cell>
        </row>
        <row r="890">
          <cell r="B890" t="str">
            <v>林伟强</v>
          </cell>
          <cell r="F890">
            <v>10</v>
          </cell>
          <cell r="H890">
            <v>10</v>
          </cell>
          <cell r="I890">
            <v>22</v>
          </cell>
          <cell r="J890">
            <v>22</v>
          </cell>
        </row>
        <row r="891">
          <cell r="B891" t="str">
            <v>庄坤展</v>
          </cell>
          <cell r="F891">
            <v>5</v>
          </cell>
          <cell r="H891">
            <v>3</v>
          </cell>
          <cell r="I891">
            <v>22</v>
          </cell>
          <cell r="J891">
            <v>21</v>
          </cell>
          <cell r="L891">
            <v>10</v>
          </cell>
          <cell r="M891">
            <v>2</v>
          </cell>
        </row>
        <row r="892">
          <cell r="B892" t="str">
            <v>卢洁倩</v>
          </cell>
          <cell r="F892">
            <v>10</v>
          </cell>
          <cell r="H892">
            <v>9</v>
          </cell>
          <cell r="I892">
            <v>22</v>
          </cell>
          <cell r="M892">
            <v>1</v>
          </cell>
        </row>
        <row r="893">
          <cell r="B893" t="str">
            <v>刘荣昌</v>
          </cell>
          <cell r="F893">
            <v>5</v>
          </cell>
          <cell r="H893">
            <v>5</v>
          </cell>
          <cell r="I893">
            <v>22</v>
          </cell>
          <cell r="J893">
            <v>23</v>
          </cell>
          <cell r="L893">
            <v>10</v>
          </cell>
        </row>
        <row r="894">
          <cell r="B894" t="str">
            <v>许彦斌</v>
          </cell>
          <cell r="F894">
            <v>10</v>
          </cell>
          <cell r="H894">
            <v>10</v>
          </cell>
          <cell r="I894">
            <v>22</v>
          </cell>
          <cell r="J894">
            <v>23</v>
          </cell>
          <cell r="L894">
            <v>10</v>
          </cell>
        </row>
        <row r="895">
          <cell r="B895" t="str">
            <v>何敏芳</v>
          </cell>
          <cell r="F895">
            <v>10</v>
          </cell>
          <cell r="H895">
            <v>10</v>
          </cell>
          <cell r="I895">
            <v>22</v>
          </cell>
          <cell r="J895">
            <v>23</v>
          </cell>
          <cell r="L895">
            <v>10</v>
          </cell>
        </row>
        <row r="896">
          <cell r="B896" t="str">
            <v>黄伟浩</v>
          </cell>
          <cell r="F896">
            <v>5</v>
          </cell>
          <cell r="H896">
            <v>5</v>
          </cell>
          <cell r="I896">
            <v>22</v>
          </cell>
          <cell r="J896">
            <v>22</v>
          </cell>
        </row>
        <row r="897">
          <cell r="B897" t="str">
            <v>邓钊林</v>
          </cell>
          <cell r="F897">
            <v>10</v>
          </cell>
          <cell r="H897">
            <v>10</v>
          </cell>
          <cell r="I897">
            <v>22</v>
          </cell>
          <cell r="J897">
            <v>23</v>
          </cell>
          <cell r="L897">
            <v>10</v>
          </cell>
        </row>
        <row r="898">
          <cell r="B898" t="str">
            <v>翟华健</v>
          </cell>
          <cell r="F898">
            <v>10</v>
          </cell>
          <cell r="H898">
            <v>10</v>
          </cell>
          <cell r="I898">
            <v>22</v>
          </cell>
          <cell r="J898">
            <v>23</v>
          </cell>
          <cell r="L898">
            <v>10</v>
          </cell>
        </row>
        <row r="899">
          <cell r="B899" t="str">
            <v>林俊晖</v>
          </cell>
          <cell r="F899">
            <v>15</v>
          </cell>
          <cell r="H899">
            <v>15</v>
          </cell>
          <cell r="I899">
            <v>22</v>
          </cell>
          <cell r="J899">
            <v>22</v>
          </cell>
        </row>
        <row r="900">
          <cell r="B900" t="str">
            <v>叶丽华</v>
          </cell>
          <cell r="F900">
            <v>5</v>
          </cell>
          <cell r="H900">
            <v>5</v>
          </cell>
          <cell r="I900">
            <v>22</v>
          </cell>
          <cell r="J900">
            <v>4</v>
          </cell>
        </row>
        <row r="901">
          <cell r="B901" t="str">
            <v>朱柏林</v>
          </cell>
          <cell r="F901">
            <v>15</v>
          </cell>
          <cell r="H901">
            <v>15</v>
          </cell>
          <cell r="I901">
            <v>22</v>
          </cell>
          <cell r="J901">
            <v>22</v>
          </cell>
        </row>
        <row r="902">
          <cell r="B902" t="str">
            <v>吴志晓</v>
          </cell>
          <cell r="F902">
            <v>5</v>
          </cell>
          <cell r="H902">
            <v>5</v>
          </cell>
          <cell r="I902">
            <v>22</v>
          </cell>
          <cell r="J902">
            <v>23</v>
          </cell>
          <cell r="L902">
            <v>10</v>
          </cell>
        </row>
        <row r="903">
          <cell r="B903" t="str">
            <v>郭文福</v>
          </cell>
          <cell r="F903">
            <v>5</v>
          </cell>
          <cell r="H903">
            <v>2</v>
          </cell>
          <cell r="I903">
            <v>22</v>
          </cell>
          <cell r="J903">
            <v>20</v>
          </cell>
          <cell r="K903">
            <v>3</v>
          </cell>
          <cell r="M903">
            <v>3</v>
          </cell>
        </row>
        <row r="904">
          <cell r="B904" t="str">
            <v>梁树成</v>
          </cell>
          <cell r="F904">
            <v>5</v>
          </cell>
          <cell r="H904">
            <v>5</v>
          </cell>
          <cell r="I904">
            <v>22</v>
          </cell>
          <cell r="J904">
            <v>23</v>
          </cell>
          <cell r="K904">
            <v>3</v>
          </cell>
        </row>
        <row r="905">
          <cell r="B905" t="str">
            <v>林仲明</v>
          </cell>
          <cell r="F905">
            <v>5</v>
          </cell>
          <cell r="H905">
            <v>5</v>
          </cell>
          <cell r="I905">
            <v>22</v>
          </cell>
          <cell r="J905">
            <v>25</v>
          </cell>
          <cell r="K905">
            <v>13</v>
          </cell>
        </row>
        <row r="906">
          <cell r="B906" t="str">
            <v>刘洪标</v>
          </cell>
          <cell r="F906">
            <v>5</v>
          </cell>
          <cell r="H906">
            <v>5</v>
          </cell>
          <cell r="I906">
            <v>22</v>
          </cell>
          <cell r="J906">
            <v>22</v>
          </cell>
        </row>
        <row r="907">
          <cell r="B907" t="str">
            <v>万佳友</v>
          </cell>
          <cell r="F907">
            <v>5</v>
          </cell>
          <cell r="H907">
            <v>5</v>
          </cell>
          <cell r="I907">
            <v>22</v>
          </cell>
          <cell r="J907">
            <v>24</v>
          </cell>
          <cell r="K907">
            <v>8</v>
          </cell>
        </row>
        <row r="908">
          <cell r="B908" t="str">
            <v>梁钊坤</v>
          </cell>
          <cell r="F908">
            <v>10</v>
          </cell>
          <cell r="H908">
            <v>10</v>
          </cell>
          <cell r="I908">
            <v>22</v>
          </cell>
          <cell r="J908">
            <v>24</v>
          </cell>
          <cell r="K908">
            <v>8</v>
          </cell>
        </row>
        <row r="909">
          <cell r="B909" t="str">
            <v>陈菲菲</v>
          </cell>
          <cell r="F909">
            <v>10</v>
          </cell>
          <cell r="H909">
            <v>10</v>
          </cell>
          <cell r="I909">
            <v>22</v>
          </cell>
        </row>
        <row r="910">
          <cell r="B910" t="str">
            <v>黄永健</v>
          </cell>
          <cell r="F910">
            <v>5</v>
          </cell>
          <cell r="H910">
            <v>5</v>
          </cell>
          <cell r="I910">
            <v>22</v>
          </cell>
          <cell r="J910">
            <v>23</v>
          </cell>
          <cell r="K910">
            <v>9</v>
          </cell>
        </row>
        <row r="911">
          <cell r="B911" t="str">
            <v>黄楚标</v>
          </cell>
          <cell r="F911">
            <v>5</v>
          </cell>
          <cell r="H911">
            <v>5</v>
          </cell>
          <cell r="I911">
            <v>22</v>
          </cell>
          <cell r="J911">
            <v>23</v>
          </cell>
          <cell r="K911">
            <v>9</v>
          </cell>
        </row>
        <row r="912">
          <cell r="B912" t="str">
            <v>陈家福</v>
          </cell>
          <cell r="F912">
            <v>5</v>
          </cell>
          <cell r="H912">
            <v>5</v>
          </cell>
          <cell r="I912">
            <v>22</v>
          </cell>
          <cell r="J912">
            <v>22</v>
          </cell>
        </row>
        <row r="913">
          <cell r="B913" t="str">
            <v>钟经旻</v>
          </cell>
          <cell r="F913">
            <v>5</v>
          </cell>
          <cell r="H913">
            <v>5</v>
          </cell>
          <cell r="I913">
            <v>22</v>
          </cell>
          <cell r="J913">
            <v>23</v>
          </cell>
          <cell r="K913">
            <v>9</v>
          </cell>
        </row>
        <row r="914">
          <cell r="B914" t="str">
            <v>邓建文</v>
          </cell>
          <cell r="F914">
            <v>5</v>
          </cell>
          <cell r="H914">
            <v>5</v>
          </cell>
          <cell r="I914">
            <v>22</v>
          </cell>
          <cell r="J914">
            <v>22</v>
          </cell>
        </row>
        <row r="915">
          <cell r="B915" t="str">
            <v>潘惠荣</v>
          </cell>
          <cell r="F915">
            <v>5</v>
          </cell>
          <cell r="G915">
            <v>-1</v>
          </cell>
          <cell r="H915">
            <v>5</v>
          </cell>
          <cell r="I915">
            <v>22</v>
          </cell>
          <cell r="J915">
            <v>21</v>
          </cell>
          <cell r="M915">
            <v>1</v>
          </cell>
        </row>
        <row r="916">
          <cell r="B916" t="str">
            <v>张云兴</v>
          </cell>
          <cell r="F916">
            <v>10</v>
          </cell>
          <cell r="H916">
            <v>10</v>
          </cell>
          <cell r="I916">
            <v>22</v>
          </cell>
          <cell r="J916">
            <v>22</v>
          </cell>
        </row>
        <row r="917">
          <cell r="B917" t="str">
            <v>吴嘉伟</v>
          </cell>
          <cell r="F917">
            <v>5</v>
          </cell>
          <cell r="H917">
            <v>5</v>
          </cell>
          <cell r="I917">
            <v>22</v>
          </cell>
          <cell r="J917">
            <v>22</v>
          </cell>
        </row>
        <row r="918">
          <cell r="B918" t="str">
            <v>余钊辉</v>
          </cell>
          <cell r="F918">
            <v>10</v>
          </cell>
          <cell r="H918">
            <v>10</v>
          </cell>
          <cell r="I918">
            <v>22</v>
          </cell>
          <cell r="J918">
            <v>22</v>
          </cell>
        </row>
        <row r="919">
          <cell r="B919" t="str">
            <v>吴凤群</v>
          </cell>
          <cell r="F919">
            <v>10</v>
          </cell>
          <cell r="H919">
            <v>10</v>
          </cell>
          <cell r="I919">
            <v>22</v>
          </cell>
          <cell r="J919">
            <v>22</v>
          </cell>
        </row>
        <row r="920">
          <cell r="B920" t="str">
            <v>黄启煌</v>
          </cell>
          <cell r="F920">
            <v>5</v>
          </cell>
          <cell r="H920">
            <v>5</v>
          </cell>
          <cell r="I920">
            <v>22</v>
          </cell>
          <cell r="J920">
            <v>23</v>
          </cell>
          <cell r="L920">
            <v>8</v>
          </cell>
        </row>
        <row r="921">
          <cell r="B921" t="str">
            <v>郑晓芬</v>
          </cell>
          <cell r="F921">
            <v>10</v>
          </cell>
          <cell r="H921">
            <v>10</v>
          </cell>
          <cell r="I921">
            <v>22</v>
          </cell>
          <cell r="J921">
            <v>22</v>
          </cell>
        </row>
        <row r="922">
          <cell r="B922" t="str">
            <v>梁泳宁</v>
          </cell>
          <cell r="F922">
            <v>5</v>
          </cell>
          <cell r="H922">
            <v>5</v>
          </cell>
          <cell r="I922">
            <v>22</v>
          </cell>
          <cell r="J922">
            <v>22</v>
          </cell>
        </row>
        <row r="923">
          <cell r="B923" t="str">
            <v>林明亭</v>
          </cell>
          <cell r="F923">
            <v>5</v>
          </cell>
          <cell r="H923">
            <v>5</v>
          </cell>
          <cell r="I923">
            <v>22</v>
          </cell>
          <cell r="J923">
            <v>22</v>
          </cell>
        </row>
        <row r="924">
          <cell r="B924" t="str">
            <v>林嘉伟</v>
          </cell>
          <cell r="F924">
            <v>5</v>
          </cell>
          <cell r="H924">
            <v>5</v>
          </cell>
          <cell r="I924">
            <v>22</v>
          </cell>
          <cell r="J924">
            <v>22</v>
          </cell>
        </row>
        <row r="925">
          <cell r="B925" t="str">
            <v>李杰</v>
          </cell>
          <cell r="F925">
            <v>5</v>
          </cell>
          <cell r="H925">
            <v>5</v>
          </cell>
          <cell r="I925">
            <v>22</v>
          </cell>
          <cell r="J925">
            <v>22</v>
          </cell>
        </row>
        <row r="926">
          <cell r="B926" t="str">
            <v>李国纶</v>
          </cell>
          <cell r="F926">
            <v>5</v>
          </cell>
          <cell r="H926">
            <v>5</v>
          </cell>
          <cell r="I926">
            <v>22</v>
          </cell>
          <cell r="J926">
            <v>22</v>
          </cell>
        </row>
        <row r="927">
          <cell r="B927" t="str">
            <v>朱铭新</v>
          </cell>
          <cell r="F927">
            <v>15</v>
          </cell>
          <cell r="H927">
            <v>15</v>
          </cell>
          <cell r="I927">
            <v>22</v>
          </cell>
          <cell r="J927">
            <v>23</v>
          </cell>
          <cell r="L927">
            <v>8</v>
          </cell>
        </row>
        <row r="928">
          <cell r="B928" t="str">
            <v>敬永明</v>
          </cell>
          <cell r="F928">
            <v>5</v>
          </cell>
          <cell r="H928">
            <v>5</v>
          </cell>
          <cell r="I928">
            <v>22</v>
          </cell>
          <cell r="J928">
            <v>22</v>
          </cell>
        </row>
        <row r="929">
          <cell r="B929" t="str">
            <v>张喆</v>
          </cell>
          <cell r="F929">
            <v>10</v>
          </cell>
          <cell r="H929">
            <v>10</v>
          </cell>
          <cell r="I929">
            <v>22</v>
          </cell>
          <cell r="J929">
            <v>22</v>
          </cell>
        </row>
        <row r="930">
          <cell r="B930" t="str">
            <v>刘飞鹏</v>
          </cell>
          <cell r="F930">
            <v>10</v>
          </cell>
          <cell r="H930">
            <v>10</v>
          </cell>
          <cell r="I930">
            <v>22</v>
          </cell>
          <cell r="J930">
            <v>23</v>
          </cell>
          <cell r="L930">
            <v>8</v>
          </cell>
        </row>
        <row r="931">
          <cell r="B931" t="str">
            <v>刘子健</v>
          </cell>
          <cell r="F931">
            <v>5</v>
          </cell>
          <cell r="H931">
            <v>5</v>
          </cell>
          <cell r="I931">
            <v>22</v>
          </cell>
          <cell r="J931">
            <v>23</v>
          </cell>
          <cell r="L931">
            <v>8</v>
          </cell>
        </row>
        <row r="932">
          <cell r="B932" t="str">
            <v>陈旭煌</v>
          </cell>
          <cell r="F932">
            <v>10</v>
          </cell>
          <cell r="H932">
            <v>10</v>
          </cell>
          <cell r="I932">
            <v>22</v>
          </cell>
          <cell r="J932">
            <v>23</v>
          </cell>
          <cell r="L932">
            <v>8</v>
          </cell>
        </row>
        <row r="933">
          <cell r="B933" t="str">
            <v>苏冠祥</v>
          </cell>
          <cell r="F933">
            <v>5</v>
          </cell>
          <cell r="H933">
            <v>2</v>
          </cell>
          <cell r="I933">
            <v>22</v>
          </cell>
          <cell r="J933">
            <v>19</v>
          </cell>
          <cell r="M933">
            <v>3</v>
          </cell>
        </row>
        <row r="934">
          <cell r="B934" t="str">
            <v>胡俊龙</v>
          </cell>
          <cell r="F934">
            <v>5</v>
          </cell>
          <cell r="H934">
            <v>5</v>
          </cell>
          <cell r="I934">
            <v>22</v>
          </cell>
          <cell r="J934">
            <v>8</v>
          </cell>
        </row>
        <row r="935">
          <cell r="B935" t="str">
            <v>梁文锷</v>
          </cell>
          <cell r="F935">
            <v>5</v>
          </cell>
          <cell r="H935">
            <v>5</v>
          </cell>
          <cell r="I935">
            <v>22</v>
          </cell>
          <cell r="J935">
            <v>22</v>
          </cell>
        </row>
        <row r="936">
          <cell r="B936" t="str">
            <v>冯景华</v>
          </cell>
          <cell r="F936">
            <v>5</v>
          </cell>
          <cell r="H936">
            <v>5</v>
          </cell>
          <cell r="I936">
            <v>22</v>
          </cell>
          <cell r="J936">
            <v>23</v>
          </cell>
          <cell r="L936">
            <v>8</v>
          </cell>
        </row>
        <row r="937">
          <cell r="B937" t="str">
            <v>陈镇基</v>
          </cell>
          <cell r="F937">
            <v>5</v>
          </cell>
          <cell r="H937">
            <v>5</v>
          </cell>
          <cell r="I937">
            <v>22</v>
          </cell>
          <cell r="J937">
            <v>22</v>
          </cell>
        </row>
        <row r="938">
          <cell r="B938" t="str">
            <v>黎振强</v>
          </cell>
          <cell r="F938">
            <v>5</v>
          </cell>
          <cell r="H938">
            <v>5</v>
          </cell>
          <cell r="I938">
            <v>22</v>
          </cell>
          <cell r="J938">
            <v>24</v>
          </cell>
          <cell r="K938">
            <v>31</v>
          </cell>
          <cell r="L938">
            <v>12</v>
          </cell>
        </row>
        <row r="939">
          <cell r="B939" t="str">
            <v>黄文锶</v>
          </cell>
          <cell r="F939">
            <v>5</v>
          </cell>
          <cell r="H939">
            <v>5</v>
          </cell>
          <cell r="I939">
            <v>22</v>
          </cell>
          <cell r="J939">
            <v>22</v>
          </cell>
        </row>
        <row r="940">
          <cell r="B940" t="str">
            <v>陈剑斌</v>
          </cell>
          <cell r="F940">
            <v>5</v>
          </cell>
          <cell r="H940">
            <v>5</v>
          </cell>
          <cell r="I940">
            <v>22</v>
          </cell>
          <cell r="J940">
            <v>22</v>
          </cell>
        </row>
        <row r="941">
          <cell r="B941" t="str">
            <v>陈健强</v>
          </cell>
          <cell r="I941">
            <v>22</v>
          </cell>
          <cell r="J941">
            <v>23</v>
          </cell>
          <cell r="K941">
            <v>7</v>
          </cell>
        </row>
        <row r="942">
          <cell r="B942" t="str">
            <v>邓维钦</v>
          </cell>
          <cell r="F942">
            <v>15</v>
          </cell>
          <cell r="H942">
            <v>15</v>
          </cell>
          <cell r="I942">
            <v>22</v>
          </cell>
          <cell r="J942">
            <v>23</v>
          </cell>
          <cell r="K942">
            <v>6.5</v>
          </cell>
        </row>
        <row r="943">
          <cell r="B943" t="str">
            <v>蔡鸣凤</v>
          </cell>
          <cell r="F943">
            <v>5</v>
          </cell>
          <cell r="H943">
            <v>5</v>
          </cell>
          <cell r="I943">
            <v>22</v>
          </cell>
          <cell r="J943">
            <v>22</v>
          </cell>
        </row>
        <row r="944">
          <cell r="B944" t="str">
            <v>胡雁英</v>
          </cell>
          <cell r="F944">
            <v>15</v>
          </cell>
          <cell r="G944">
            <v>-1</v>
          </cell>
          <cell r="H944">
            <v>15</v>
          </cell>
          <cell r="I944">
            <v>22</v>
          </cell>
          <cell r="J944">
            <v>21</v>
          </cell>
          <cell r="M944">
            <v>1</v>
          </cell>
        </row>
        <row r="945">
          <cell r="B945" t="str">
            <v>胡平</v>
          </cell>
          <cell r="F945">
            <v>10</v>
          </cell>
          <cell r="G945">
            <v>-2</v>
          </cell>
          <cell r="H945">
            <v>10</v>
          </cell>
          <cell r="I945">
            <v>22</v>
          </cell>
          <cell r="J945">
            <v>20</v>
          </cell>
          <cell r="M945">
            <v>2</v>
          </cell>
        </row>
        <row r="946">
          <cell r="B946" t="str">
            <v>罗炜</v>
          </cell>
          <cell r="F946">
            <v>15</v>
          </cell>
          <cell r="H946">
            <v>15</v>
          </cell>
          <cell r="I946">
            <v>22</v>
          </cell>
          <cell r="J946">
            <v>22</v>
          </cell>
        </row>
        <row r="947">
          <cell r="B947" t="str">
            <v>王能水</v>
          </cell>
          <cell r="F947">
            <v>10</v>
          </cell>
          <cell r="H947">
            <v>10</v>
          </cell>
          <cell r="I947">
            <v>22</v>
          </cell>
          <cell r="J947">
            <v>22</v>
          </cell>
          <cell r="K947">
            <v>24</v>
          </cell>
        </row>
        <row r="948">
          <cell r="B948" t="str">
            <v>潘钧廷</v>
          </cell>
          <cell r="F948">
            <v>5</v>
          </cell>
          <cell r="H948">
            <v>5</v>
          </cell>
          <cell r="I948">
            <v>22</v>
          </cell>
          <cell r="J948">
            <v>23</v>
          </cell>
          <cell r="K948">
            <v>4.5</v>
          </cell>
        </row>
        <row r="949">
          <cell r="B949" t="str">
            <v>林钊杰</v>
          </cell>
          <cell r="F949">
            <v>5</v>
          </cell>
          <cell r="H949">
            <v>5</v>
          </cell>
          <cell r="I949">
            <v>22</v>
          </cell>
          <cell r="J949">
            <v>22</v>
          </cell>
          <cell r="K949">
            <v>20</v>
          </cell>
        </row>
        <row r="950">
          <cell r="B950" t="str">
            <v>林丽铭</v>
          </cell>
          <cell r="F950">
            <v>15</v>
          </cell>
          <cell r="H950">
            <v>15</v>
          </cell>
          <cell r="I950">
            <v>22</v>
          </cell>
          <cell r="J950">
            <v>22</v>
          </cell>
        </row>
        <row r="951">
          <cell r="B951" t="str">
            <v>李玲</v>
          </cell>
          <cell r="F951">
            <v>5</v>
          </cell>
          <cell r="H951">
            <v>5</v>
          </cell>
          <cell r="I951">
            <v>22</v>
          </cell>
          <cell r="J951">
            <v>23</v>
          </cell>
          <cell r="L951">
            <v>4.5</v>
          </cell>
        </row>
        <row r="952">
          <cell r="B952" t="str">
            <v>李永美</v>
          </cell>
          <cell r="F952">
            <v>10</v>
          </cell>
          <cell r="H952">
            <v>10</v>
          </cell>
          <cell r="I952">
            <v>22</v>
          </cell>
        </row>
        <row r="953">
          <cell r="B953" t="str">
            <v>李国方</v>
          </cell>
          <cell r="F953">
            <v>5</v>
          </cell>
          <cell r="H953">
            <v>5</v>
          </cell>
          <cell r="I953">
            <v>22</v>
          </cell>
          <cell r="J953">
            <v>22</v>
          </cell>
          <cell r="K953">
            <v>11.5</v>
          </cell>
        </row>
        <row r="954">
          <cell r="B954" t="str">
            <v>黎剑文</v>
          </cell>
          <cell r="F954">
            <v>5</v>
          </cell>
          <cell r="H954">
            <v>5</v>
          </cell>
          <cell r="I954">
            <v>22</v>
          </cell>
          <cell r="J954">
            <v>22</v>
          </cell>
        </row>
        <row r="955">
          <cell r="B955" t="str">
            <v>鲁旭</v>
          </cell>
          <cell r="F955">
            <v>5</v>
          </cell>
          <cell r="H955">
            <v>5</v>
          </cell>
          <cell r="I955">
            <v>22</v>
          </cell>
          <cell r="J955">
            <v>22</v>
          </cell>
        </row>
        <row r="956">
          <cell r="B956" t="str">
            <v>陈超</v>
          </cell>
          <cell r="F956">
            <v>5</v>
          </cell>
          <cell r="H956">
            <v>5</v>
          </cell>
          <cell r="I956">
            <v>22</v>
          </cell>
          <cell r="J956">
            <v>22</v>
          </cell>
        </row>
        <row r="957">
          <cell r="B957" t="str">
            <v>陈力</v>
          </cell>
          <cell r="F957">
            <v>5</v>
          </cell>
          <cell r="G957">
            <v>-3</v>
          </cell>
          <cell r="H957">
            <v>5</v>
          </cell>
          <cell r="I957">
            <v>22</v>
          </cell>
          <cell r="J957">
            <v>19</v>
          </cell>
          <cell r="M957">
            <v>3</v>
          </cell>
        </row>
        <row r="958">
          <cell r="B958" t="str">
            <v>郭晓珊</v>
          </cell>
          <cell r="F958">
            <v>5</v>
          </cell>
          <cell r="G958">
            <v>-3</v>
          </cell>
          <cell r="H958">
            <v>5</v>
          </cell>
          <cell r="I958">
            <v>22</v>
          </cell>
          <cell r="J958">
            <v>19</v>
          </cell>
          <cell r="M958">
            <v>3</v>
          </cell>
        </row>
        <row r="959">
          <cell r="B959" t="str">
            <v>郑丽莹</v>
          </cell>
          <cell r="F959">
            <v>5</v>
          </cell>
          <cell r="H959">
            <v>5</v>
          </cell>
          <cell r="I959">
            <v>22</v>
          </cell>
          <cell r="J959">
            <v>22</v>
          </cell>
        </row>
        <row r="960">
          <cell r="B960" t="str">
            <v>詹晓迪</v>
          </cell>
          <cell r="F960">
            <v>5</v>
          </cell>
          <cell r="H960">
            <v>5</v>
          </cell>
          <cell r="I960">
            <v>22</v>
          </cell>
          <cell r="J960">
            <v>22</v>
          </cell>
        </row>
        <row r="961">
          <cell r="B961" t="str">
            <v>盛于芯</v>
          </cell>
          <cell r="I961">
            <v>22</v>
          </cell>
          <cell r="J961">
            <v>22</v>
          </cell>
        </row>
        <row r="962">
          <cell r="B962" t="str">
            <v>王思琪</v>
          </cell>
          <cell r="F962">
            <v>5</v>
          </cell>
          <cell r="H962">
            <v>5</v>
          </cell>
          <cell r="I962">
            <v>22</v>
          </cell>
          <cell r="J962">
            <v>22</v>
          </cell>
        </row>
        <row r="963">
          <cell r="B963" t="str">
            <v>潘国樑</v>
          </cell>
          <cell r="F963">
            <v>5</v>
          </cell>
          <cell r="H963">
            <v>5</v>
          </cell>
          <cell r="I963">
            <v>22</v>
          </cell>
          <cell r="J963">
            <v>22</v>
          </cell>
        </row>
        <row r="964">
          <cell r="B964" t="str">
            <v>段然</v>
          </cell>
          <cell r="F964">
            <v>5</v>
          </cell>
          <cell r="H964">
            <v>5</v>
          </cell>
          <cell r="I964">
            <v>22</v>
          </cell>
        </row>
        <row r="965">
          <cell r="B965" t="str">
            <v>欧国庆</v>
          </cell>
          <cell r="F965">
            <v>5</v>
          </cell>
          <cell r="H965">
            <v>5</v>
          </cell>
          <cell r="I965">
            <v>22</v>
          </cell>
          <cell r="J965">
            <v>22</v>
          </cell>
        </row>
        <row r="966">
          <cell r="B966" t="str">
            <v>梁正威</v>
          </cell>
          <cell r="F966">
            <v>5</v>
          </cell>
          <cell r="H966">
            <v>5</v>
          </cell>
          <cell r="I966">
            <v>22</v>
          </cell>
          <cell r="J966">
            <v>22</v>
          </cell>
        </row>
        <row r="967">
          <cell r="B967" t="str">
            <v>梁健（小）</v>
          </cell>
          <cell r="I967">
            <v>22</v>
          </cell>
          <cell r="J967">
            <v>22</v>
          </cell>
        </row>
        <row r="968">
          <cell r="B968" t="str">
            <v>林万青</v>
          </cell>
          <cell r="F968">
            <v>5</v>
          </cell>
          <cell r="H968">
            <v>5</v>
          </cell>
          <cell r="I968">
            <v>22</v>
          </cell>
          <cell r="J968">
            <v>22</v>
          </cell>
        </row>
        <row r="969">
          <cell r="B969" t="str">
            <v>杨晓麒</v>
          </cell>
          <cell r="F969">
            <v>5</v>
          </cell>
          <cell r="H969">
            <v>5</v>
          </cell>
          <cell r="I969">
            <v>22</v>
          </cell>
          <cell r="J969">
            <v>22</v>
          </cell>
        </row>
        <row r="970">
          <cell r="B970" t="str">
            <v>黎倚琴</v>
          </cell>
          <cell r="F970">
            <v>5</v>
          </cell>
          <cell r="H970">
            <v>5</v>
          </cell>
          <cell r="I970">
            <v>22</v>
          </cell>
        </row>
        <row r="971">
          <cell r="B971" t="str">
            <v>甘子运</v>
          </cell>
          <cell r="F971">
            <v>5</v>
          </cell>
          <cell r="H971">
            <v>5</v>
          </cell>
          <cell r="I971">
            <v>22</v>
          </cell>
          <cell r="J971">
            <v>22</v>
          </cell>
        </row>
        <row r="972">
          <cell r="B972" t="str">
            <v>潘紫琳</v>
          </cell>
          <cell r="F972">
            <v>5</v>
          </cell>
          <cell r="H972">
            <v>5</v>
          </cell>
          <cell r="I972">
            <v>22</v>
          </cell>
        </row>
        <row r="973">
          <cell r="B973" t="str">
            <v>梅雯珊</v>
          </cell>
          <cell r="F973">
            <v>5</v>
          </cell>
          <cell r="H973">
            <v>5</v>
          </cell>
          <cell r="I973">
            <v>22</v>
          </cell>
        </row>
        <row r="974">
          <cell r="B974" t="str">
            <v>林颖丽</v>
          </cell>
          <cell r="F974">
            <v>5</v>
          </cell>
          <cell r="H974">
            <v>5</v>
          </cell>
          <cell r="I974">
            <v>22</v>
          </cell>
        </row>
        <row r="975">
          <cell r="B975" t="str">
            <v>李丽平</v>
          </cell>
          <cell r="F975">
            <v>10</v>
          </cell>
          <cell r="H975">
            <v>10</v>
          </cell>
          <cell r="I975">
            <v>22</v>
          </cell>
          <cell r="J975">
            <v>13</v>
          </cell>
          <cell r="N975">
            <v>9</v>
          </cell>
        </row>
        <row r="976">
          <cell r="B976" t="str">
            <v>曾苑红</v>
          </cell>
          <cell r="F976">
            <v>10</v>
          </cell>
          <cell r="H976">
            <v>10</v>
          </cell>
          <cell r="I976">
            <v>22</v>
          </cell>
        </row>
        <row r="977">
          <cell r="B977" t="str">
            <v>徐华</v>
          </cell>
          <cell r="F977">
            <v>5</v>
          </cell>
          <cell r="H977">
            <v>5</v>
          </cell>
          <cell r="I977">
            <v>22</v>
          </cell>
          <cell r="J977">
            <v>22</v>
          </cell>
        </row>
        <row r="978">
          <cell r="B978" t="str">
            <v>叶雪芬</v>
          </cell>
          <cell r="F978">
            <v>5</v>
          </cell>
          <cell r="H978">
            <v>5</v>
          </cell>
          <cell r="I978">
            <v>22</v>
          </cell>
        </row>
        <row r="979">
          <cell r="B979" t="str">
            <v>刘佳容</v>
          </cell>
          <cell r="F979">
            <v>5</v>
          </cell>
          <cell r="H979">
            <v>5</v>
          </cell>
          <cell r="I979">
            <v>22</v>
          </cell>
        </row>
        <row r="980">
          <cell r="B980" t="str">
            <v>冯雪香</v>
          </cell>
          <cell r="F980">
            <v>5</v>
          </cell>
          <cell r="G980">
            <v>-6</v>
          </cell>
          <cell r="H980">
            <v>5</v>
          </cell>
          <cell r="I980">
            <v>22</v>
          </cell>
          <cell r="J980">
            <v>7</v>
          </cell>
          <cell r="M980">
            <v>6</v>
          </cell>
        </row>
        <row r="981">
          <cell r="B981" t="str">
            <v>何绮锋</v>
          </cell>
          <cell r="F981">
            <v>5</v>
          </cell>
          <cell r="H981">
            <v>5</v>
          </cell>
          <cell r="I981">
            <v>22</v>
          </cell>
        </row>
        <row r="982">
          <cell r="B982" t="str">
            <v>禤毅良</v>
          </cell>
          <cell r="F982">
            <v>10</v>
          </cell>
          <cell r="G982">
            <v>-0.5</v>
          </cell>
          <cell r="H982">
            <v>10</v>
          </cell>
          <cell r="I982">
            <v>22</v>
          </cell>
          <cell r="J982">
            <v>21</v>
          </cell>
          <cell r="M982">
            <v>0.5</v>
          </cell>
        </row>
        <row r="983">
          <cell r="B983" t="str">
            <v>苏显程</v>
          </cell>
          <cell r="F983">
            <v>5</v>
          </cell>
          <cell r="H983">
            <v>5</v>
          </cell>
          <cell r="I983">
            <v>22</v>
          </cell>
          <cell r="J983">
            <v>22</v>
          </cell>
        </row>
        <row r="984">
          <cell r="B984" t="str">
            <v>余敏</v>
          </cell>
          <cell r="F984">
            <v>15</v>
          </cell>
          <cell r="H984">
            <v>15</v>
          </cell>
          <cell r="I984">
            <v>22</v>
          </cell>
          <cell r="J984">
            <v>22</v>
          </cell>
        </row>
        <row r="985">
          <cell r="B985" t="str">
            <v>覃旭凤</v>
          </cell>
          <cell r="F985">
            <v>10</v>
          </cell>
          <cell r="H985">
            <v>10</v>
          </cell>
          <cell r="I985">
            <v>22</v>
          </cell>
        </row>
        <row r="986">
          <cell r="B986" t="str">
            <v>李方雄</v>
          </cell>
          <cell r="F986">
            <v>5</v>
          </cell>
          <cell r="H986">
            <v>5</v>
          </cell>
          <cell r="I986">
            <v>22</v>
          </cell>
        </row>
        <row r="987">
          <cell r="B987" t="str">
            <v>李娜</v>
          </cell>
          <cell r="I987">
            <v>22</v>
          </cell>
          <cell r="J987">
            <v>22</v>
          </cell>
        </row>
        <row r="988">
          <cell r="B988" t="str">
            <v>朱威</v>
          </cell>
          <cell r="F988">
            <v>10</v>
          </cell>
          <cell r="H988">
            <v>10</v>
          </cell>
          <cell r="I988">
            <v>22</v>
          </cell>
          <cell r="J988">
            <v>22</v>
          </cell>
        </row>
        <row r="989">
          <cell r="B989" t="str">
            <v>张林川</v>
          </cell>
          <cell r="F989">
            <v>10</v>
          </cell>
          <cell r="G989">
            <v>-1</v>
          </cell>
          <cell r="H989">
            <v>10</v>
          </cell>
          <cell r="I989">
            <v>22</v>
          </cell>
          <cell r="J989">
            <v>21</v>
          </cell>
          <cell r="M989">
            <v>1</v>
          </cell>
        </row>
        <row r="990">
          <cell r="B990" t="str">
            <v>宋丽丽</v>
          </cell>
          <cell r="F990">
            <v>5</v>
          </cell>
          <cell r="H990">
            <v>5</v>
          </cell>
          <cell r="I990">
            <v>22</v>
          </cell>
          <cell r="J990">
            <v>22</v>
          </cell>
        </row>
        <row r="991">
          <cell r="B991" t="str">
            <v>周黄燕</v>
          </cell>
          <cell r="F991">
            <v>15</v>
          </cell>
          <cell r="G991">
            <v>-7</v>
          </cell>
          <cell r="H991">
            <v>15</v>
          </cell>
          <cell r="I991">
            <v>22</v>
          </cell>
          <cell r="J991">
            <v>15</v>
          </cell>
          <cell r="M991">
            <v>7</v>
          </cell>
        </row>
        <row r="992">
          <cell r="B992" t="str">
            <v>吴雪娥</v>
          </cell>
          <cell r="F992">
            <v>10</v>
          </cell>
          <cell r="H992">
            <v>10</v>
          </cell>
          <cell r="I992">
            <v>22</v>
          </cell>
          <cell r="J992">
            <v>22</v>
          </cell>
        </row>
        <row r="993">
          <cell r="B993" t="str">
            <v>刘贤德</v>
          </cell>
          <cell r="F993">
            <v>5</v>
          </cell>
          <cell r="H993">
            <v>5</v>
          </cell>
          <cell r="I993">
            <v>22</v>
          </cell>
          <cell r="J993">
            <v>22</v>
          </cell>
        </row>
        <row r="994">
          <cell r="B994" t="str">
            <v>侯锡坚</v>
          </cell>
          <cell r="F994">
            <v>5</v>
          </cell>
          <cell r="H994">
            <v>5</v>
          </cell>
          <cell r="I994">
            <v>22</v>
          </cell>
          <cell r="J994">
            <v>22</v>
          </cell>
        </row>
        <row r="995">
          <cell r="B995" t="str">
            <v>曾毅华</v>
          </cell>
          <cell r="F995">
            <v>15</v>
          </cell>
          <cell r="H995">
            <v>15</v>
          </cell>
          <cell r="I995">
            <v>22</v>
          </cell>
          <cell r="J995">
            <v>22</v>
          </cell>
        </row>
        <row r="996">
          <cell r="B996" t="str">
            <v>陈文晖</v>
          </cell>
          <cell r="F996">
            <v>10</v>
          </cell>
          <cell r="G996">
            <v>-0.5</v>
          </cell>
          <cell r="H996">
            <v>10</v>
          </cell>
          <cell r="I996">
            <v>22</v>
          </cell>
          <cell r="J996">
            <v>21.5</v>
          </cell>
          <cell r="M996">
            <v>0.5</v>
          </cell>
        </row>
        <row r="997">
          <cell r="B997" t="str">
            <v>郑鸿鹏</v>
          </cell>
          <cell r="F997">
            <v>15</v>
          </cell>
          <cell r="H997">
            <v>15</v>
          </cell>
          <cell r="I997">
            <v>22</v>
          </cell>
          <cell r="J997">
            <v>22</v>
          </cell>
        </row>
        <row r="998">
          <cell r="B998" t="str">
            <v>段鸿章</v>
          </cell>
          <cell r="F998">
            <v>10</v>
          </cell>
          <cell r="H998">
            <v>10</v>
          </cell>
          <cell r="I998">
            <v>22</v>
          </cell>
          <cell r="J998">
            <v>22</v>
          </cell>
        </row>
        <row r="999">
          <cell r="B999" t="str">
            <v>晏华武</v>
          </cell>
          <cell r="F999">
            <v>15</v>
          </cell>
          <cell r="H999">
            <v>15</v>
          </cell>
          <cell r="I999">
            <v>22</v>
          </cell>
          <cell r="J999">
            <v>22</v>
          </cell>
        </row>
        <row r="1000">
          <cell r="B1000" t="str">
            <v>黄嘉宝</v>
          </cell>
          <cell r="F1000">
            <v>10</v>
          </cell>
          <cell r="G1000">
            <v>-3</v>
          </cell>
          <cell r="H1000">
            <v>10</v>
          </cell>
          <cell r="I1000">
            <v>22</v>
          </cell>
          <cell r="J1000">
            <v>19</v>
          </cell>
          <cell r="M1000">
            <v>3</v>
          </cell>
        </row>
        <row r="1001">
          <cell r="B1001" t="str">
            <v>黄淑怡</v>
          </cell>
          <cell r="F1001">
            <v>5</v>
          </cell>
          <cell r="H1001">
            <v>5</v>
          </cell>
          <cell r="I1001">
            <v>22</v>
          </cell>
          <cell r="J1001">
            <v>22</v>
          </cell>
        </row>
        <row r="1002">
          <cell r="B1002" t="str">
            <v>高彦康</v>
          </cell>
          <cell r="F1002">
            <v>5</v>
          </cell>
          <cell r="H1002">
            <v>5</v>
          </cell>
          <cell r="I1002">
            <v>22</v>
          </cell>
          <cell r="J1002">
            <v>22</v>
          </cell>
        </row>
        <row r="1003">
          <cell r="B1003" t="str">
            <v>陈俊杰</v>
          </cell>
          <cell r="F1003">
            <v>5</v>
          </cell>
          <cell r="H1003">
            <v>5</v>
          </cell>
          <cell r="I1003">
            <v>22</v>
          </cell>
          <cell r="J1003">
            <v>22</v>
          </cell>
        </row>
        <row r="1004">
          <cell r="B1004" t="str">
            <v>钟朝才</v>
          </cell>
          <cell r="F1004">
            <v>5</v>
          </cell>
          <cell r="H1004">
            <v>5</v>
          </cell>
          <cell r="I1004">
            <v>22</v>
          </cell>
          <cell r="J1004">
            <v>22</v>
          </cell>
        </row>
        <row r="1005">
          <cell r="B1005" t="str">
            <v>郭建华</v>
          </cell>
          <cell r="F1005">
            <v>5</v>
          </cell>
          <cell r="H1005">
            <v>5</v>
          </cell>
          <cell r="I1005">
            <v>22</v>
          </cell>
          <cell r="J1005">
            <v>22</v>
          </cell>
        </row>
        <row r="1006">
          <cell r="B1006" t="str">
            <v>许华娟</v>
          </cell>
          <cell r="F1006">
            <v>5</v>
          </cell>
          <cell r="H1006">
            <v>5</v>
          </cell>
          <cell r="I1006">
            <v>22</v>
          </cell>
          <cell r="J1006">
            <v>22</v>
          </cell>
        </row>
        <row r="1007">
          <cell r="B1007" t="str">
            <v>詹日昌</v>
          </cell>
          <cell r="F1007">
            <v>5</v>
          </cell>
          <cell r="H1007">
            <v>5</v>
          </cell>
          <cell r="I1007">
            <v>22</v>
          </cell>
          <cell r="J1007">
            <v>22</v>
          </cell>
        </row>
        <row r="1008">
          <cell r="B1008" t="str">
            <v>熊垒</v>
          </cell>
          <cell r="F1008">
            <v>5</v>
          </cell>
          <cell r="H1008">
            <v>5</v>
          </cell>
          <cell r="I1008">
            <v>22</v>
          </cell>
          <cell r="J1008">
            <v>22</v>
          </cell>
        </row>
        <row r="1009">
          <cell r="B1009" t="str">
            <v>潘新梁</v>
          </cell>
          <cell r="F1009">
            <v>5</v>
          </cell>
          <cell r="H1009">
            <v>5</v>
          </cell>
          <cell r="I1009">
            <v>22</v>
          </cell>
          <cell r="J1009">
            <v>22</v>
          </cell>
        </row>
        <row r="1010">
          <cell r="B1010" t="str">
            <v>梁裕明</v>
          </cell>
          <cell r="F1010">
            <v>5</v>
          </cell>
          <cell r="H1010">
            <v>5</v>
          </cell>
          <cell r="I1010">
            <v>22</v>
          </cell>
          <cell r="J1010">
            <v>22</v>
          </cell>
        </row>
        <row r="1011">
          <cell r="B1011" t="str">
            <v>梁淑清</v>
          </cell>
          <cell r="F1011">
            <v>5</v>
          </cell>
          <cell r="H1011">
            <v>5</v>
          </cell>
          <cell r="I1011">
            <v>22</v>
          </cell>
          <cell r="J1011">
            <v>22</v>
          </cell>
        </row>
        <row r="1012">
          <cell r="B1012" t="str">
            <v>梁慧宁</v>
          </cell>
          <cell r="F1012">
            <v>15</v>
          </cell>
          <cell r="G1012">
            <v>-4</v>
          </cell>
          <cell r="H1012">
            <v>15</v>
          </cell>
          <cell r="I1012">
            <v>22</v>
          </cell>
          <cell r="J1012">
            <v>18</v>
          </cell>
          <cell r="M1012">
            <v>4</v>
          </cell>
        </row>
        <row r="1013">
          <cell r="B1013" t="str">
            <v>梁嘉荣</v>
          </cell>
          <cell r="F1013">
            <v>5</v>
          </cell>
          <cell r="H1013">
            <v>5</v>
          </cell>
          <cell r="I1013">
            <v>22</v>
          </cell>
          <cell r="J1013">
            <v>22</v>
          </cell>
        </row>
        <row r="1014">
          <cell r="B1014" t="str">
            <v>林嘉俊</v>
          </cell>
          <cell r="F1014">
            <v>5</v>
          </cell>
          <cell r="H1014">
            <v>5</v>
          </cell>
          <cell r="I1014">
            <v>22</v>
          </cell>
          <cell r="J1014">
            <v>22</v>
          </cell>
        </row>
        <row r="1015">
          <cell r="B1015" t="str">
            <v>张风超</v>
          </cell>
          <cell r="F1015">
            <v>5</v>
          </cell>
          <cell r="H1015">
            <v>5</v>
          </cell>
          <cell r="I1015">
            <v>22</v>
          </cell>
        </row>
        <row r="1016">
          <cell r="B1016" t="str">
            <v>容锦培</v>
          </cell>
          <cell r="F1016">
            <v>5</v>
          </cell>
          <cell r="H1016">
            <v>5</v>
          </cell>
          <cell r="I1016">
            <v>22</v>
          </cell>
          <cell r="J1016">
            <v>22</v>
          </cell>
        </row>
        <row r="1017">
          <cell r="B1017" t="str">
            <v>孔惠琴</v>
          </cell>
          <cell r="F1017">
            <v>5</v>
          </cell>
          <cell r="H1017">
            <v>5</v>
          </cell>
          <cell r="I1017">
            <v>22</v>
          </cell>
          <cell r="J1017">
            <v>22</v>
          </cell>
        </row>
        <row r="1018">
          <cell r="B1018" t="str">
            <v>包先保</v>
          </cell>
          <cell r="F1018">
            <v>5</v>
          </cell>
          <cell r="H1018">
            <v>5</v>
          </cell>
          <cell r="I1018">
            <v>22</v>
          </cell>
          <cell r="J1018">
            <v>22</v>
          </cell>
        </row>
        <row r="1019">
          <cell r="B1019" t="str">
            <v>刘艳</v>
          </cell>
          <cell r="F1019">
            <v>5</v>
          </cell>
          <cell r="H1019">
            <v>5</v>
          </cell>
          <cell r="I1019">
            <v>22</v>
          </cell>
          <cell r="J1019">
            <v>22</v>
          </cell>
        </row>
        <row r="1020">
          <cell r="B1020" t="str">
            <v>刘曙</v>
          </cell>
          <cell r="F1020">
            <v>5</v>
          </cell>
          <cell r="H1020">
            <v>5</v>
          </cell>
          <cell r="I1020">
            <v>22</v>
          </cell>
          <cell r="J1020">
            <v>22</v>
          </cell>
        </row>
        <row r="1021">
          <cell r="B1021" t="str">
            <v>梁月梅</v>
          </cell>
          <cell r="F1021">
            <v>10</v>
          </cell>
          <cell r="H1021">
            <v>10</v>
          </cell>
          <cell r="I1021">
            <v>22</v>
          </cell>
        </row>
        <row r="1022">
          <cell r="B1022" t="str">
            <v>关友亮</v>
          </cell>
          <cell r="F1022">
            <v>5</v>
          </cell>
          <cell r="H1022">
            <v>5</v>
          </cell>
          <cell r="I1022">
            <v>22</v>
          </cell>
          <cell r="J1022">
            <v>22</v>
          </cell>
        </row>
        <row r="1023">
          <cell r="B1023" t="str">
            <v>黄彩体</v>
          </cell>
          <cell r="F1023">
            <v>10</v>
          </cell>
          <cell r="H1023">
            <v>10</v>
          </cell>
          <cell r="I1023">
            <v>22</v>
          </cell>
          <cell r="J1023">
            <v>22</v>
          </cell>
        </row>
        <row r="1024">
          <cell r="B1024" t="str">
            <v>田月功</v>
          </cell>
          <cell r="F1024">
            <v>10</v>
          </cell>
          <cell r="H1024">
            <v>10</v>
          </cell>
          <cell r="I1024">
            <v>22</v>
          </cell>
          <cell r="J1024">
            <v>22</v>
          </cell>
        </row>
        <row r="1025">
          <cell r="B1025" t="str">
            <v>李有强</v>
          </cell>
          <cell r="F1025">
            <v>15</v>
          </cell>
          <cell r="H1025">
            <v>15</v>
          </cell>
          <cell r="I1025">
            <v>22</v>
          </cell>
          <cell r="J1025">
            <v>22</v>
          </cell>
        </row>
        <row r="1026">
          <cell r="B1026" t="str">
            <v>叶润生</v>
          </cell>
          <cell r="F1026">
            <v>10</v>
          </cell>
          <cell r="H1026">
            <v>10</v>
          </cell>
          <cell r="I1026">
            <v>22</v>
          </cell>
          <cell r="J1026">
            <v>22</v>
          </cell>
        </row>
        <row r="1027">
          <cell r="B1027" t="str">
            <v>黄丽珊</v>
          </cell>
          <cell r="F1027">
            <v>10</v>
          </cell>
          <cell r="G1027">
            <v>-1</v>
          </cell>
          <cell r="H1027">
            <v>10</v>
          </cell>
          <cell r="I1027">
            <v>22</v>
          </cell>
          <cell r="J1027">
            <v>21</v>
          </cell>
          <cell r="M1027">
            <v>1</v>
          </cell>
        </row>
        <row r="1028">
          <cell r="B1028" t="str">
            <v>梅凤庄</v>
          </cell>
          <cell r="F1028">
            <v>15</v>
          </cell>
          <cell r="H1028">
            <v>15</v>
          </cell>
          <cell r="I1028">
            <v>22</v>
          </cell>
          <cell r="J1028">
            <v>22</v>
          </cell>
        </row>
        <row r="1029">
          <cell r="B1029" t="str">
            <v>余粤宾</v>
          </cell>
          <cell r="F1029">
            <v>15</v>
          </cell>
          <cell r="H1029">
            <v>15</v>
          </cell>
          <cell r="I1029">
            <v>22</v>
          </cell>
          <cell r="J1029">
            <v>22</v>
          </cell>
        </row>
        <row r="1030">
          <cell r="B1030" t="str">
            <v>李嘉奇</v>
          </cell>
          <cell r="F1030">
            <v>5</v>
          </cell>
          <cell r="H1030">
            <v>5</v>
          </cell>
          <cell r="I1030">
            <v>22</v>
          </cell>
          <cell r="J1030">
            <v>22</v>
          </cell>
          <cell r="K1030">
            <v>36</v>
          </cell>
        </row>
        <row r="1031">
          <cell r="B1031" t="str">
            <v>张庆才</v>
          </cell>
          <cell r="F1031">
            <v>15</v>
          </cell>
          <cell r="H1031">
            <v>15</v>
          </cell>
          <cell r="I1031">
            <v>22</v>
          </cell>
          <cell r="J1031">
            <v>22</v>
          </cell>
        </row>
        <row r="1032">
          <cell r="B1032" t="str">
            <v>容凡飞</v>
          </cell>
          <cell r="I1032">
            <v>22</v>
          </cell>
          <cell r="J1032">
            <v>22</v>
          </cell>
        </row>
        <row r="1033">
          <cell r="B1033" t="str">
            <v>周远波</v>
          </cell>
          <cell r="F1033">
            <v>5</v>
          </cell>
          <cell r="H1033">
            <v>5</v>
          </cell>
          <cell r="I1033">
            <v>22</v>
          </cell>
          <cell r="J1033">
            <v>22</v>
          </cell>
          <cell r="K1033">
            <v>8</v>
          </cell>
        </row>
        <row r="1034">
          <cell r="B1034" t="str">
            <v>刘祖德</v>
          </cell>
          <cell r="F1034">
            <v>5</v>
          </cell>
          <cell r="H1034">
            <v>5</v>
          </cell>
          <cell r="I1034">
            <v>22</v>
          </cell>
          <cell r="J1034">
            <v>23</v>
          </cell>
          <cell r="K1034">
            <v>4.5</v>
          </cell>
        </row>
        <row r="1035">
          <cell r="B1035" t="str">
            <v>刘琦</v>
          </cell>
          <cell r="F1035">
            <v>10</v>
          </cell>
          <cell r="H1035">
            <v>10</v>
          </cell>
          <cell r="I1035">
            <v>22</v>
          </cell>
          <cell r="J1035">
            <v>22</v>
          </cell>
          <cell r="K1035">
            <v>8</v>
          </cell>
        </row>
        <row r="1036">
          <cell r="B1036" t="str">
            <v>刘启平</v>
          </cell>
          <cell r="F1036">
            <v>10</v>
          </cell>
          <cell r="H1036">
            <v>10</v>
          </cell>
          <cell r="I1036">
            <v>22</v>
          </cell>
          <cell r="J1036">
            <v>22</v>
          </cell>
          <cell r="K1036">
            <v>8</v>
          </cell>
        </row>
        <row r="1037">
          <cell r="B1037" t="str">
            <v>刘伟河</v>
          </cell>
          <cell r="F1037">
            <v>5</v>
          </cell>
          <cell r="H1037">
            <v>5</v>
          </cell>
          <cell r="I1037">
            <v>22</v>
          </cell>
          <cell r="J1037">
            <v>23</v>
          </cell>
          <cell r="K1037">
            <v>6</v>
          </cell>
        </row>
        <row r="1038">
          <cell r="B1038" t="str">
            <v>陈古勇</v>
          </cell>
          <cell r="F1038">
            <v>10</v>
          </cell>
          <cell r="H1038">
            <v>10</v>
          </cell>
          <cell r="I1038">
            <v>22</v>
          </cell>
          <cell r="J1038">
            <v>22</v>
          </cell>
        </row>
        <row r="1039">
          <cell r="B1039" t="str">
            <v>刘佩斐</v>
          </cell>
          <cell r="F1039">
            <v>15</v>
          </cell>
          <cell r="H1039">
            <v>15</v>
          </cell>
          <cell r="I1039">
            <v>22</v>
          </cell>
          <cell r="J1039">
            <v>22</v>
          </cell>
        </row>
        <row r="1040">
          <cell r="B1040" t="str">
            <v>曾建红</v>
          </cell>
          <cell r="F1040">
            <v>5</v>
          </cell>
          <cell r="H1040">
            <v>5</v>
          </cell>
          <cell r="I1040">
            <v>22</v>
          </cell>
          <cell r="J1040">
            <v>26</v>
          </cell>
          <cell r="K1040">
            <v>30</v>
          </cell>
        </row>
        <row r="1041">
          <cell r="B1041" t="str">
            <v>周炜洁</v>
          </cell>
          <cell r="F1041">
            <v>5</v>
          </cell>
          <cell r="H1041">
            <v>5</v>
          </cell>
          <cell r="I1041">
            <v>22</v>
          </cell>
          <cell r="J1041">
            <v>23</v>
          </cell>
          <cell r="K1041">
            <v>12</v>
          </cell>
          <cell r="L1041">
            <v>12</v>
          </cell>
        </row>
        <row r="1042">
          <cell r="B1042" t="str">
            <v>聂剑泉</v>
          </cell>
          <cell r="F1042">
            <v>15</v>
          </cell>
          <cell r="G1042">
            <v>-2</v>
          </cell>
          <cell r="H1042">
            <v>15</v>
          </cell>
          <cell r="I1042">
            <v>22</v>
          </cell>
          <cell r="J1042">
            <v>20</v>
          </cell>
          <cell r="M1042">
            <v>2</v>
          </cell>
        </row>
        <row r="1043">
          <cell r="B1043" t="str">
            <v>曾德洪</v>
          </cell>
          <cell r="F1043">
            <v>10</v>
          </cell>
          <cell r="H1043">
            <v>10</v>
          </cell>
          <cell r="I1043">
            <v>22</v>
          </cell>
          <cell r="J1043">
            <v>22</v>
          </cell>
        </row>
        <row r="1044">
          <cell r="B1044" t="str">
            <v>周茂荣</v>
          </cell>
          <cell r="F1044">
            <v>10</v>
          </cell>
          <cell r="G1044">
            <v>-1</v>
          </cell>
          <cell r="H1044">
            <v>10</v>
          </cell>
          <cell r="I1044">
            <v>22</v>
          </cell>
          <cell r="J1044">
            <v>21</v>
          </cell>
          <cell r="M1044">
            <v>1</v>
          </cell>
        </row>
        <row r="1045">
          <cell r="B1045" t="str">
            <v>吴炬荣</v>
          </cell>
          <cell r="F1045">
            <v>10</v>
          </cell>
          <cell r="H1045">
            <v>10</v>
          </cell>
          <cell r="I1045">
            <v>22</v>
          </cell>
          <cell r="J1045">
            <v>22</v>
          </cell>
        </row>
        <row r="1046">
          <cell r="B1046" t="str">
            <v>吴婉红</v>
          </cell>
          <cell r="F1046">
            <v>10</v>
          </cell>
          <cell r="H1046">
            <v>10</v>
          </cell>
          <cell r="I1046">
            <v>22</v>
          </cell>
          <cell r="J1046">
            <v>22</v>
          </cell>
        </row>
        <row r="1047">
          <cell r="B1047" t="str">
            <v>张亚楠</v>
          </cell>
          <cell r="F1047">
            <v>5</v>
          </cell>
          <cell r="H1047">
            <v>5</v>
          </cell>
          <cell r="I1047">
            <v>22</v>
          </cell>
          <cell r="J1047">
            <v>22</v>
          </cell>
        </row>
        <row r="1048">
          <cell r="B1048" t="str">
            <v>李太旺</v>
          </cell>
          <cell r="F1048">
            <v>12</v>
          </cell>
          <cell r="H1048">
            <v>15</v>
          </cell>
          <cell r="I1048">
            <v>22</v>
          </cell>
          <cell r="J1048">
            <v>22</v>
          </cell>
        </row>
        <row r="1049">
          <cell r="B1049" t="str">
            <v>郑举亮</v>
          </cell>
          <cell r="F1049">
            <v>5</v>
          </cell>
          <cell r="H1049">
            <v>5</v>
          </cell>
          <cell r="I1049">
            <v>22</v>
          </cell>
          <cell r="J1049">
            <v>23</v>
          </cell>
          <cell r="L1049">
            <v>9</v>
          </cell>
        </row>
        <row r="1050">
          <cell r="B1050" t="str">
            <v>李达林</v>
          </cell>
          <cell r="F1050">
            <v>5</v>
          </cell>
          <cell r="H1050">
            <v>5</v>
          </cell>
          <cell r="I1050">
            <v>22</v>
          </cell>
          <cell r="J1050">
            <v>23</v>
          </cell>
          <cell r="L1050">
            <v>9</v>
          </cell>
        </row>
        <row r="1051">
          <cell r="B1051" t="str">
            <v>李林</v>
          </cell>
          <cell r="F1051">
            <v>5</v>
          </cell>
          <cell r="H1051">
            <v>5</v>
          </cell>
          <cell r="I1051">
            <v>22</v>
          </cell>
          <cell r="J1051">
            <v>23</v>
          </cell>
          <cell r="L1051">
            <v>9</v>
          </cell>
        </row>
        <row r="1052">
          <cell r="B1052" t="str">
            <v>朱国锋</v>
          </cell>
          <cell r="F1052">
            <v>15</v>
          </cell>
          <cell r="H1052">
            <v>15</v>
          </cell>
          <cell r="I1052">
            <v>22</v>
          </cell>
          <cell r="J1052">
            <v>23</v>
          </cell>
          <cell r="L1052">
            <v>9</v>
          </cell>
        </row>
        <row r="1053">
          <cell r="B1053" t="str">
            <v>黄日明</v>
          </cell>
          <cell r="F1053">
            <v>10</v>
          </cell>
          <cell r="H1053">
            <v>10</v>
          </cell>
          <cell r="I1053">
            <v>22</v>
          </cell>
          <cell r="J1053">
            <v>22</v>
          </cell>
        </row>
        <row r="1054">
          <cell r="B1054" t="str">
            <v>陈锐智</v>
          </cell>
          <cell r="F1054">
            <v>5</v>
          </cell>
          <cell r="H1054">
            <v>5</v>
          </cell>
          <cell r="I1054">
            <v>22</v>
          </cell>
          <cell r="J1054">
            <v>23</v>
          </cell>
          <cell r="L1054">
            <v>11.5</v>
          </cell>
        </row>
        <row r="1055">
          <cell r="B1055" t="str">
            <v>蔡春燕</v>
          </cell>
          <cell r="F1055">
            <v>5</v>
          </cell>
          <cell r="H1055">
            <v>5</v>
          </cell>
          <cell r="I1055">
            <v>22</v>
          </cell>
          <cell r="J1055">
            <v>23</v>
          </cell>
          <cell r="L1055">
            <v>11.5</v>
          </cell>
        </row>
        <row r="1056">
          <cell r="B1056" t="str">
            <v>蔡广斯</v>
          </cell>
          <cell r="F1056">
            <v>5</v>
          </cell>
          <cell r="H1056">
            <v>5</v>
          </cell>
          <cell r="I1056">
            <v>22</v>
          </cell>
          <cell r="J1056">
            <v>23</v>
          </cell>
          <cell r="L1056">
            <v>11.5</v>
          </cell>
        </row>
        <row r="1057">
          <cell r="B1057" t="str">
            <v>罗昊君</v>
          </cell>
          <cell r="F1057">
            <v>10</v>
          </cell>
          <cell r="H1057">
            <v>10</v>
          </cell>
          <cell r="I1057">
            <v>22</v>
          </cell>
          <cell r="J1057">
            <v>23</v>
          </cell>
          <cell r="L1057">
            <v>11.5</v>
          </cell>
        </row>
        <row r="1058">
          <cell r="B1058" t="str">
            <v>温春花</v>
          </cell>
          <cell r="F1058">
            <v>5</v>
          </cell>
          <cell r="H1058">
            <v>5</v>
          </cell>
          <cell r="I1058">
            <v>22</v>
          </cell>
        </row>
        <row r="1059">
          <cell r="B1059" t="str">
            <v>杨梯伦</v>
          </cell>
          <cell r="F1059">
            <v>5</v>
          </cell>
          <cell r="H1059">
            <v>5</v>
          </cell>
          <cell r="I1059">
            <v>22</v>
          </cell>
          <cell r="J1059">
            <v>23</v>
          </cell>
          <cell r="L1059">
            <v>11.5</v>
          </cell>
        </row>
        <row r="1060">
          <cell r="B1060" t="str">
            <v>李家明</v>
          </cell>
          <cell r="F1060">
            <v>5</v>
          </cell>
          <cell r="H1060">
            <v>5</v>
          </cell>
          <cell r="I1060">
            <v>22</v>
          </cell>
          <cell r="J1060">
            <v>23</v>
          </cell>
          <cell r="L1060">
            <v>11.5</v>
          </cell>
        </row>
        <row r="1061">
          <cell r="B1061" t="str">
            <v>李国浩</v>
          </cell>
          <cell r="F1061">
            <v>5</v>
          </cell>
          <cell r="H1061">
            <v>5</v>
          </cell>
          <cell r="I1061">
            <v>22</v>
          </cell>
          <cell r="J1061">
            <v>23</v>
          </cell>
          <cell r="L1061">
            <v>11.5</v>
          </cell>
        </row>
        <row r="1062">
          <cell r="B1062" t="str">
            <v>朱志文</v>
          </cell>
          <cell r="F1062">
            <v>5</v>
          </cell>
          <cell r="H1062">
            <v>5</v>
          </cell>
          <cell r="I1062">
            <v>22</v>
          </cell>
          <cell r="J1062">
            <v>23</v>
          </cell>
          <cell r="L1062">
            <v>11.5</v>
          </cell>
        </row>
        <row r="1063">
          <cell r="B1063" t="str">
            <v>张晓宇</v>
          </cell>
          <cell r="F1063">
            <v>5</v>
          </cell>
          <cell r="H1063">
            <v>5</v>
          </cell>
          <cell r="I1063">
            <v>22</v>
          </cell>
          <cell r="J1063">
            <v>23</v>
          </cell>
          <cell r="L1063">
            <v>11.5</v>
          </cell>
        </row>
        <row r="1064">
          <cell r="B1064" t="str">
            <v>周玉麟</v>
          </cell>
          <cell r="F1064">
            <v>10</v>
          </cell>
          <cell r="H1064">
            <v>10</v>
          </cell>
          <cell r="I1064">
            <v>22</v>
          </cell>
          <cell r="J1064">
            <v>23</v>
          </cell>
          <cell r="L1064">
            <v>11.5</v>
          </cell>
        </row>
        <row r="1065">
          <cell r="B1065" t="str">
            <v>刘璐</v>
          </cell>
          <cell r="F1065">
            <v>5</v>
          </cell>
          <cell r="G1065">
            <v>-3</v>
          </cell>
          <cell r="H1065">
            <v>5</v>
          </cell>
          <cell r="I1065">
            <v>22</v>
          </cell>
          <cell r="J1065">
            <v>10</v>
          </cell>
          <cell r="L1065">
            <v>11.5</v>
          </cell>
          <cell r="M1065">
            <v>3</v>
          </cell>
        </row>
        <row r="1066">
          <cell r="B1066" t="str">
            <v>高松浩</v>
          </cell>
          <cell r="F1066">
            <v>5</v>
          </cell>
          <cell r="H1066">
            <v>5</v>
          </cell>
          <cell r="I1066">
            <v>22</v>
          </cell>
          <cell r="J1066">
            <v>23</v>
          </cell>
          <cell r="L1066">
            <v>11.5</v>
          </cell>
        </row>
        <row r="1067">
          <cell r="B1067" t="str">
            <v>金伟</v>
          </cell>
          <cell r="F1067">
            <v>15</v>
          </cell>
          <cell r="H1067">
            <v>15</v>
          </cell>
          <cell r="I1067">
            <v>22</v>
          </cell>
          <cell r="J1067">
            <v>22</v>
          </cell>
        </row>
        <row r="1068">
          <cell r="B1068" t="str">
            <v>黄志伟</v>
          </cell>
          <cell r="F1068">
            <v>5</v>
          </cell>
          <cell r="H1068">
            <v>5</v>
          </cell>
          <cell r="I1068">
            <v>22</v>
          </cell>
          <cell r="J1068">
            <v>23</v>
          </cell>
          <cell r="L1068">
            <v>9</v>
          </cell>
        </row>
        <row r="1069">
          <cell r="B1069" t="str">
            <v>程文洁</v>
          </cell>
          <cell r="F1069">
            <v>10</v>
          </cell>
          <cell r="H1069">
            <v>10</v>
          </cell>
          <cell r="I1069">
            <v>22</v>
          </cell>
          <cell r="J1069">
            <v>23</v>
          </cell>
          <cell r="L1069">
            <v>11.5</v>
          </cell>
        </row>
        <row r="1070">
          <cell r="B1070" t="str">
            <v>汪鹏</v>
          </cell>
          <cell r="F1070">
            <v>5</v>
          </cell>
          <cell r="H1070">
            <v>5</v>
          </cell>
          <cell r="I1070">
            <v>22</v>
          </cell>
          <cell r="J1070">
            <v>23</v>
          </cell>
          <cell r="L1070">
            <v>9</v>
          </cell>
        </row>
        <row r="1071">
          <cell r="B1071" t="str">
            <v>李根</v>
          </cell>
          <cell r="F1071">
            <v>5</v>
          </cell>
          <cell r="H1071">
            <v>5</v>
          </cell>
          <cell r="I1071">
            <v>22</v>
          </cell>
          <cell r="J1071">
            <v>23</v>
          </cell>
          <cell r="L1071">
            <v>9</v>
          </cell>
        </row>
        <row r="1072">
          <cell r="B1072" t="str">
            <v>曾浩彬</v>
          </cell>
          <cell r="F1072">
            <v>5</v>
          </cell>
          <cell r="H1072">
            <v>5</v>
          </cell>
          <cell r="I1072">
            <v>22</v>
          </cell>
          <cell r="J1072">
            <v>23</v>
          </cell>
          <cell r="L1072">
            <v>9</v>
          </cell>
        </row>
        <row r="1073">
          <cell r="B1073" t="str">
            <v>何志荣</v>
          </cell>
          <cell r="F1073">
            <v>10</v>
          </cell>
          <cell r="H1073">
            <v>10</v>
          </cell>
          <cell r="I1073">
            <v>22</v>
          </cell>
          <cell r="J1073">
            <v>23</v>
          </cell>
          <cell r="L1073">
            <v>9</v>
          </cell>
        </row>
        <row r="1074">
          <cell r="B1074" t="str">
            <v>何孝君</v>
          </cell>
          <cell r="F1074">
            <v>10</v>
          </cell>
          <cell r="H1074">
            <v>10</v>
          </cell>
          <cell r="I1074">
            <v>22</v>
          </cell>
          <cell r="J1074">
            <v>23</v>
          </cell>
          <cell r="L1074">
            <v>9</v>
          </cell>
        </row>
        <row r="1075">
          <cell r="B1075" t="str">
            <v>温钢龙</v>
          </cell>
          <cell r="F1075">
            <v>10</v>
          </cell>
          <cell r="H1075">
            <v>10</v>
          </cell>
          <cell r="I1075">
            <v>22</v>
          </cell>
          <cell r="J1075">
            <v>23</v>
          </cell>
          <cell r="L1075">
            <v>9</v>
          </cell>
        </row>
        <row r="1076">
          <cell r="B1076" t="str">
            <v>阮霭行</v>
          </cell>
          <cell r="F1076">
            <v>10</v>
          </cell>
          <cell r="H1076">
            <v>10</v>
          </cell>
          <cell r="I1076">
            <v>22</v>
          </cell>
          <cell r="J1076">
            <v>22</v>
          </cell>
        </row>
        <row r="1077">
          <cell r="B1077" t="str">
            <v>洪伟荣</v>
          </cell>
          <cell r="F1077">
            <v>5</v>
          </cell>
          <cell r="H1077">
            <v>5</v>
          </cell>
          <cell r="I1077">
            <v>22</v>
          </cell>
          <cell r="J1077">
            <v>23</v>
          </cell>
          <cell r="L1077">
            <v>8</v>
          </cell>
        </row>
        <row r="1078">
          <cell r="B1078" t="str">
            <v>李柏良</v>
          </cell>
          <cell r="F1078">
            <v>5</v>
          </cell>
          <cell r="H1078">
            <v>5</v>
          </cell>
          <cell r="I1078">
            <v>22</v>
          </cell>
          <cell r="J1078">
            <v>22</v>
          </cell>
        </row>
        <row r="1079">
          <cell r="B1079" t="str">
            <v>张楚彬</v>
          </cell>
          <cell r="F1079">
            <v>5</v>
          </cell>
          <cell r="H1079">
            <v>5</v>
          </cell>
          <cell r="I1079">
            <v>22</v>
          </cell>
          <cell r="J1079">
            <v>23</v>
          </cell>
          <cell r="L1079">
            <v>8</v>
          </cell>
        </row>
        <row r="1080">
          <cell r="B1080" t="str">
            <v>马毅梅</v>
          </cell>
          <cell r="F1080">
            <v>15</v>
          </cell>
          <cell r="H1080">
            <v>15</v>
          </cell>
          <cell r="I1080">
            <v>22</v>
          </cell>
          <cell r="J1080">
            <v>23</v>
          </cell>
        </row>
        <row r="1081">
          <cell r="B1081" t="str">
            <v>刘丽平</v>
          </cell>
          <cell r="F1081">
            <v>10</v>
          </cell>
          <cell r="H1081">
            <v>10</v>
          </cell>
          <cell r="I1081">
            <v>22</v>
          </cell>
          <cell r="J1081">
            <v>23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4">
          <cell r="B4" t="str">
            <v>温林生</v>
          </cell>
          <cell r="C4">
            <v>0</v>
          </cell>
          <cell r="D4">
            <v>0</v>
          </cell>
          <cell r="E4">
            <v>0</v>
          </cell>
          <cell r="F4">
            <v>15</v>
          </cell>
          <cell r="G4">
            <v>0</v>
          </cell>
          <cell r="H4">
            <v>15</v>
          </cell>
          <cell r="I4">
            <v>17</v>
          </cell>
          <cell r="J4">
            <v>17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</row>
        <row r="5">
          <cell r="B5" t="str">
            <v>司徒春明</v>
          </cell>
          <cell r="C5">
            <v>0</v>
          </cell>
          <cell r="D5">
            <v>0</v>
          </cell>
          <cell r="E5">
            <v>0</v>
          </cell>
          <cell r="F5">
            <v>15</v>
          </cell>
          <cell r="G5">
            <v>0</v>
          </cell>
          <cell r="H5">
            <v>15</v>
          </cell>
          <cell r="I5">
            <v>17</v>
          </cell>
          <cell r="J5">
            <v>17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B6" t="str">
            <v>李海欢</v>
          </cell>
          <cell r="C6">
            <v>0</v>
          </cell>
          <cell r="D6">
            <v>0</v>
          </cell>
          <cell r="E6">
            <v>0</v>
          </cell>
          <cell r="F6">
            <v>15</v>
          </cell>
          <cell r="G6">
            <v>0</v>
          </cell>
          <cell r="H6">
            <v>12</v>
          </cell>
          <cell r="I6">
            <v>17</v>
          </cell>
          <cell r="J6">
            <v>14</v>
          </cell>
          <cell r="K6">
            <v>0</v>
          </cell>
          <cell r="L6">
            <v>0</v>
          </cell>
          <cell r="M6">
            <v>3</v>
          </cell>
          <cell r="N6">
            <v>0</v>
          </cell>
          <cell r="O6">
            <v>0</v>
          </cell>
        </row>
        <row r="7">
          <cell r="B7" t="str">
            <v>初杰</v>
          </cell>
          <cell r="C7">
            <v>0</v>
          </cell>
          <cell r="D7">
            <v>0</v>
          </cell>
          <cell r="E7">
            <v>0</v>
          </cell>
          <cell r="F7">
            <v>15</v>
          </cell>
          <cell r="G7">
            <v>12</v>
          </cell>
          <cell r="H7">
            <v>-12</v>
          </cell>
          <cell r="I7">
            <v>17</v>
          </cell>
          <cell r="J7">
            <v>2</v>
          </cell>
          <cell r="K7">
            <v>0</v>
          </cell>
          <cell r="L7">
            <v>0</v>
          </cell>
          <cell r="M7">
            <v>15</v>
          </cell>
          <cell r="N7">
            <v>0</v>
          </cell>
          <cell r="O7">
            <v>0</v>
          </cell>
        </row>
        <row r="8">
          <cell r="B8" t="str">
            <v>陈适</v>
          </cell>
          <cell r="C8">
            <v>0</v>
          </cell>
          <cell r="D8">
            <v>0</v>
          </cell>
          <cell r="E8">
            <v>0</v>
          </cell>
          <cell r="F8">
            <v>5</v>
          </cell>
          <cell r="G8">
            <v>-3</v>
          </cell>
          <cell r="H8">
            <v>5</v>
          </cell>
          <cell r="I8">
            <v>17</v>
          </cell>
          <cell r="J8">
            <v>14</v>
          </cell>
          <cell r="K8">
            <v>0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</row>
        <row r="9">
          <cell r="B9" t="str">
            <v>陈启健</v>
          </cell>
          <cell r="C9">
            <v>0</v>
          </cell>
          <cell r="D9">
            <v>0</v>
          </cell>
          <cell r="E9">
            <v>0</v>
          </cell>
          <cell r="F9">
            <v>15</v>
          </cell>
          <cell r="G9">
            <v>0</v>
          </cell>
          <cell r="H9">
            <v>15</v>
          </cell>
          <cell r="I9">
            <v>17</v>
          </cell>
          <cell r="J9">
            <v>17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B10" t="str">
            <v>郑冠能</v>
          </cell>
          <cell r="C10">
            <v>0</v>
          </cell>
          <cell r="D10">
            <v>0</v>
          </cell>
          <cell r="E10">
            <v>0</v>
          </cell>
          <cell r="F10">
            <v>5</v>
          </cell>
          <cell r="G10">
            <v>0</v>
          </cell>
          <cell r="H10">
            <v>5</v>
          </cell>
          <cell r="I10">
            <v>17</v>
          </cell>
          <cell r="J10">
            <v>17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B11" t="str">
            <v>胡锡浩</v>
          </cell>
          <cell r="C11">
            <v>0</v>
          </cell>
          <cell r="D11">
            <v>0</v>
          </cell>
          <cell r="E11">
            <v>0</v>
          </cell>
          <cell r="F11">
            <v>5</v>
          </cell>
          <cell r="G11">
            <v>0</v>
          </cell>
          <cell r="H11">
            <v>5</v>
          </cell>
          <cell r="I11">
            <v>17</v>
          </cell>
          <cell r="J11">
            <v>17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B12" t="str">
            <v>胡华卫</v>
          </cell>
          <cell r="C12">
            <v>0</v>
          </cell>
          <cell r="D12">
            <v>0</v>
          </cell>
          <cell r="E12">
            <v>0</v>
          </cell>
          <cell r="F12">
            <v>15</v>
          </cell>
          <cell r="G12">
            <v>0</v>
          </cell>
          <cell r="H12">
            <v>15</v>
          </cell>
          <cell r="I12">
            <v>17</v>
          </cell>
          <cell r="J12">
            <v>17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B13" t="str">
            <v>王思义</v>
          </cell>
          <cell r="C13">
            <v>0</v>
          </cell>
          <cell r="D13">
            <v>0</v>
          </cell>
          <cell r="E13">
            <v>0</v>
          </cell>
          <cell r="F13">
            <v>5</v>
          </cell>
          <cell r="G13">
            <v>0</v>
          </cell>
          <cell r="H13">
            <v>5</v>
          </cell>
          <cell r="I13">
            <v>17</v>
          </cell>
          <cell r="J13">
            <v>17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B14" t="str">
            <v>王伟波</v>
          </cell>
          <cell r="C14">
            <v>0</v>
          </cell>
          <cell r="D14">
            <v>0</v>
          </cell>
          <cell r="E14">
            <v>0</v>
          </cell>
          <cell r="F14">
            <v>10</v>
          </cell>
          <cell r="G14">
            <v>1</v>
          </cell>
          <cell r="H14">
            <v>9</v>
          </cell>
          <cell r="I14">
            <v>17</v>
          </cell>
          <cell r="J14">
            <v>17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B15" t="str">
            <v>李华挺</v>
          </cell>
          <cell r="C15">
            <v>0</v>
          </cell>
          <cell r="D15">
            <v>0</v>
          </cell>
          <cell r="E15">
            <v>0</v>
          </cell>
          <cell r="F15">
            <v>5</v>
          </cell>
          <cell r="G15">
            <v>1</v>
          </cell>
          <cell r="H15">
            <v>4</v>
          </cell>
          <cell r="I15">
            <v>17</v>
          </cell>
          <cell r="J15">
            <v>17</v>
          </cell>
          <cell r="K15">
            <v>24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 t="str">
            <v>朱胜斌</v>
          </cell>
          <cell r="C16">
            <v>0</v>
          </cell>
          <cell r="D16">
            <v>0</v>
          </cell>
          <cell r="E16">
            <v>0</v>
          </cell>
          <cell r="F16">
            <v>15</v>
          </cell>
          <cell r="G16">
            <v>0</v>
          </cell>
          <cell r="H16">
            <v>15</v>
          </cell>
          <cell r="I16">
            <v>17</v>
          </cell>
          <cell r="J16">
            <v>16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B17" t="str">
            <v>朱稷锴</v>
          </cell>
          <cell r="C17">
            <v>0</v>
          </cell>
          <cell r="D17">
            <v>0</v>
          </cell>
          <cell r="E17">
            <v>0</v>
          </cell>
          <cell r="F17">
            <v>10</v>
          </cell>
          <cell r="G17">
            <v>0</v>
          </cell>
          <cell r="H17">
            <v>10</v>
          </cell>
          <cell r="I17">
            <v>17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B18" t="str">
            <v>张昱</v>
          </cell>
          <cell r="C18">
            <v>0</v>
          </cell>
          <cell r="D18">
            <v>0</v>
          </cell>
          <cell r="E18">
            <v>0</v>
          </cell>
          <cell r="F18">
            <v>10</v>
          </cell>
          <cell r="G18">
            <v>0</v>
          </cell>
          <cell r="H18">
            <v>10</v>
          </cell>
          <cell r="I18">
            <v>17</v>
          </cell>
          <cell r="J18">
            <v>17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B19" t="str">
            <v>张新斌</v>
          </cell>
          <cell r="C19">
            <v>0</v>
          </cell>
          <cell r="D19">
            <v>0</v>
          </cell>
          <cell r="E19">
            <v>0</v>
          </cell>
          <cell r="F19">
            <v>5</v>
          </cell>
          <cell r="G19">
            <v>0</v>
          </cell>
          <cell r="H19">
            <v>5</v>
          </cell>
          <cell r="I19">
            <v>17</v>
          </cell>
          <cell r="J19">
            <v>17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张文浩</v>
          </cell>
          <cell r="C20">
            <v>0</v>
          </cell>
          <cell r="D20">
            <v>0</v>
          </cell>
          <cell r="E20">
            <v>0</v>
          </cell>
          <cell r="F20">
            <v>10</v>
          </cell>
          <cell r="G20">
            <v>-4</v>
          </cell>
          <cell r="H20">
            <v>10</v>
          </cell>
          <cell r="I20">
            <v>17</v>
          </cell>
          <cell r="J20">
            <v>13</v>
          </cell>
          <cell r="K20">
            <v>0</v>
          </cell>
          <cell r="L20">
            <v>0</v>
          </cell>
          <cell r="M20">
            <v>4</v>
          </cell>
          <cell r="N20">
            <v>0</v>
          </cell>
          <cell r="O20">
            <v>0</v>
          </cell>
        </row>
        <row r="21">
          <cell r="B21" t="str">
            <v>张国建</v>
          </cell>
          <cell r="C21">
            <v>0</v>
          </cell>
          <cell r="D21">
            <v>0</v>
          </cell>
          <cell r="E21">
            <v>0</v>
          </cell>
          <cell r="F21">
            <v>10</v>
          </cell>
          <cell r="G21">
            <v>0</v>
          </cell>
          <cell r="H21">
            <v>10</v>
          </cell>
          <cell r="I21">
            <v>17</v>
          </cell>
          <cell r="J21">
            <v>17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B22" t="str">
            <v>孙雅娜</v>
          </cell>
          <cell r="C22">
            <v>0</v>
          </cell>
          <cell r="D22">
            <v>0</v>
          </cell>
          <cell r="E22">
            <v>0</v>
          </cell>
          <cell r="F22">
            <v>10</v>
          </cell>
          <cell r="G22">
            <v>0</v>
          </cell>
          <cell r="H22">
            <v>10</v>
          </cell>
          <cell r="I22">
            <v>17</v>
          </cell>
          <cell r="J22">
            <v>17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 t="str">
            <v>周朝晖</v>
          </cell>
          <cell r="C23">
            <v>0</v>
          </cell>
          <cell r="D23">
            <v>0</v>
          </cell>
          <cell r="E23">
            <v>0</v>
          </cell>
          <cell r="F23">
            <v>15</v>
          </cell>
          <cell r="G23">
            <v>0</v>
          </cell>
          <cell r="H23">
            <v>15</v>
          </cell>
          <cell r="I23">
            <v>17</v>
          </cell>
          <cell r="J23">
            <v>17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刘辕</v>
          </cell>
          <cell r="C24">
            <v>0</v>
          </cell>
          <cell r="D24">
            <v>0</v>
          </cell>
          <cell r="E24">
            <v>0</v>
          </cell>
          <cell r="F24">
            <v>5</v>
          </cell>
          <cell r="G24">
            <v>-6</v>
          </cell>
          <cell r="H24">
            <v>5</v>
          </cell>
          <cell r="I24">
            <v>17</v>
          </cell>
          <cell r="J24">
            <v>11</v>
          </cell>
          <cell r="K24">
            <v>0</v>
          </cell>
          <cell r="L24">
            <v>0</v>
          </cell>
          <cell r="M24">
            <v>6</v>
          </cell>
          <cell r="N24">
            <v>0</v>
          </cell>
          <cell r="O24">
            <v>0</v>
          </cell>
        </row>
        <row r="25">
          <cell r="B25" t="str">
            <v>刘溢宏</v>
          </cell>
          <cell r="C25">
            <v>0</v>
          </cell>
          <cell r="D25">
            <v>0</v>
          </cell>
          <cell r="E25">
            <v>0</v>
          </cell>
          <cell r="F25">
            <v>15</v>
          </cell>
          <cell r="G25">
            <v>0</v>
          </cell>
          <cell r="H25">
            <v>15</v>
          </cell>
          <cell r="I25">
            <v>17</v>
          </cell>
          <cell r="J25">
            <v>17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B26" t="str">
            <v>刘建文</v>
          </cell>
          <cell r="C26">
            <v>0</v>
          </cell>
          <cell r="D26">
            <v>0</v>
          </cell>
          <cell r="E26">
            <v>0</v>
          </cell>
          <cell r="F26">
            <v>15</v>
          </cell>
          <cell r="G26">
            <v>0</v>
          </cell>
          <cell r="H26">
            <v>15</v>
          </cell>
          <cell r="I26">
            <v>17</v>
          </cell>
          <cell r="J26">
            <v>17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B27" t="str">
            <v>凌志康</v>
          </cell>
          <cell r="C27">
            <v>0</v>
          </cell>
          <cell r="D27">
            <v>0</v>
          </cell>
          <cell r="E27">
            <v>0</v>
          </cell>
          <cell r="F27">
            <v>10</v>
          </cell>
          <cell r="G27">
            <v>1</v>
          </cell>
          <cell r="H27">
            <v>9</v>
          </cell>
          <cell r="I27">
            <v>17</v>
          </cell>
          <cell r="J27">
            <v>17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B28" t="str">
            <v>谢瑞华</v>
          </cell>
          <cell r="C28">
            <v>0</v>
          </cell>
          <cell r="D28">
            <v>0</v>
          </cell>
          <cell r="E28">
            <v>0</v>
          </cell>
          <cell r="F28">
            <v>15</v>
          </cell>
          <cell r="G28">
            <v>-1</v>
          </cell>
          <cell r="H28">
            <v>13</v>
          </cell>
          <cell r="I28">
            <v>17</v>
          </cell>
          <cell r="J28">
            <v>14</v>
          </cell>
          <cell r="K28">
            <v>0</v>
          </cell>
          <cell r="L28">
            <v>0</v>
          </cell>
          <cell r="M28">
            <v>3</v>
          </cell>
          <cell r="N28">
            <v>0</v>
          </cell>
          <cell r="O28">
            <v>0</v>
          </cell>
        </row>
        <row r="29">
          <cell r="B29" t="str">
            <v>何舜杨</v>
          </cell>
          <cell r="C29">
            <v>0</v>
          </cell>
          <cell r="D29">
            <v>0</v>
          </cell>
          <cell r="E29">
            <v>0</v>
          </cell>
          <cell r="F29">
            <v>5</v>
          </cell>
          <cell r="G29">
            <v>-5</v>
          </cell>
          <cell r="H29">
            <v>5</v>
          </cell>
          <cell r="I29">
            <v>17</v>
          </cell>
          <cell r="J29">
            <v>12</v>
          </cell>
          <cell r="K29">
            <v>0</v>
          </cell>
          <cell r="L29">
            <v>0</v>
          </cell>
          <cell r="M29">
            <v>5</v>
          </cell>
          <cell r="N29">
            <v>0</v>
          </cell>
          <cell r="O29">
            <v>0</v>
          </cell>
        </row>
        <row r="30">
          <cell r="B30" t="str">
            <v>阳成彦</v>
          </cell>
          <cell r="C30">
            <v>0</v>
          </cell>
          <cell r="D30">
            <v>0</v>
          </cell>
          <cell r="E30">
            <v>0</v>
          </cell>
          <cell r="F30">
            <v>5</v>
          </cell>
          <cell r="G30">
            <v>0</v>
          </cell>
          <cell r="H30">
            <v>5</v>
          </cell>
          <cell r="I30">
            <v>17</v>
          </cell>
          <cell r="J30">
            <v>17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B31" t="str">
            <v>温科锋</v>
          </cell>
          <cell r="C31">
            <v>0</v>
          </cell>
          <cell r="D31">
            <v>0</v>
          </cell>
          <cell r="E31">
            <v>0</v>
          </cell>
          <cell r="F31">
            <v>10</v>
          </cell>
          <cell r="G31">
            <v>5</v>
          </cell>
          <cell r="H31">
            <v>5</v>
          </cell>
          <cell r="I31">
            <v>17</v>
          </cell>
          <cell r="J31">
            <v>17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B32" t="str">
            <v>黄泳贤</v>
          </cell>
          <cell r="C32">
            <v>0</v>
          </cell>
          <cell r="D32">
            <v>0</v>
          </cell>
          <cell r="E32">
            <v>0</v>
          </cell>
          <cell r="F32">
            <v>15</v>
          </cell>
          <cell r="G32">
            <v>-5</v>
          </cell>
          <cell r="H32">
            <v>15</v>
          </cell>
          <cell r="I32">
            <v>17</v>
          </cell>
          <cell r="J32">
            <v>12</v>
          </cell>
          <cell r="K32">
            <v>0</v>
          </cell>
          <cell r="L32">
            <v>0</v>
          </cell>
          <cell r="M32">
            <v>5</v>
          </cell>
          <cell r="N32">
            <v>0</v>
          </cell>
          <cell r="O32">
            <v>0</v>
          </cell>
        </row>
        <row r="33">
          <cell r="B33" t="str">
            <v>陈雪充</v>
          </cell>
          <cell r="C33">
            <v>0</v>
          </cell>
          <cell r="D33">
            <v>0</v>
          </cell>
          <cell r="E33">
            <v>0</v>
          </cell>
          <cell r="F33">
            <v>5</v>
          </cell>
          <cell r="G33">
            <v>0</v>
          </cell>
          <cell r="H33">
            <v>5</v>
          </cell>
          <cell r="I33">
            <v>17</v>
          </cell>
          <cell r="J33">
            <v>17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B34" t="str">
            <v>陈万良</v>
          </cell>
          <cell r="C34">
            <v>0</v>
          </cell>
          <cell r="D34">
            <v>0</v>
          </cell>
          <cell r="E34">
            <v>0</v>
          </cell>
          <cell r="F34">
            <v>15</v>
          </cell>
          <cell r="G34">
            <v>0</v>
          </cell>
          <cell r="H34">
            <v>15</v>
          </cell>
          <cell r="I34">
            <v>17</v>
          </cell>
          <cell r="J34">
            <v>17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B35" t="str">
            <v>钟建明</v>
          </cell>
          <cell r="C35">
            <v>0</v>
          </cell>
          <cell r="D35">
            <v>0</v>
          </cell>
          <cell r="E35">
            <v>0</v>
          </cell>
          <cell r="F35">
            <v>15</v>
          </cell>
          <cell r="G35">
            <v>0</v>
          </cell>
          <cell r="H35">
            <v>15</v>
          </cell>
          <cell r="I35">
            <v>17</v>
          </cell>
          <cell r="J35">
            <v>17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B36" t="str">
            <v>郭锐钦</v>
          </cell>
          <cell r="C36">
            <v>0</v>
          </cell>
          <cell r="D36">
            <v>0</v>
          </cell>
          <cell r="E36">
            <v>0</v>
          </cell>
          <cell r="F36">
            <v>10</v>
          </cell>
          <cell r="G36">
            <v>0</v>
          </cell>
          <cell r="H36">
            <v>10</v>
          </cell>
          <cell r="I36">
            <v>17</v>
          </cell>
          <cell r="J36">
            <v>17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</row>
        <row r="37">
          <cell r="B37" t="str">
            <v>郑智斌</v>
          </cell>
          <cell r="C37">
            <v>0</v>
          </cell>
          <cell r="D37">
            <v>0</v>
          </cell>
          <cell r="E37">
            <v>0</v>
          </cell>
          <cell r="F37">
            <v>5</v>
          </cell>
          <cell r="G37">
            <v>0</v>
          </cell>
          <cell r="H37">
            <v>5</v>
          </cell>
          <cell r="I37">
            <v>17</v>
          </cell>
          <cell r="J37">
            <v>17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</row>
        <row r="38">
          <cell r="B38" t="str">
            <v>邓景赛</v>
          </cell>
          <cell r="C38">
            <v>0</v>
          </cell>
          <cell r="D38">
            <v>0</v>
          </cell>
          <cell r="E38">
            <v>0</v>
          </cell>
          <cell r="F38">
            <v>5</v>
          </cell>
          <cell r="G38">
            <v>0</v>
          </cell>
          <cell r="H38">
            <v>5</v>
          </cell>
          <cell r="I38">
            <v>17</v>
          </cell>
          <cell r="J38">
            <v>17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39">
          <cell r="B39" t="str">
            <v>胡梓煜</v>
          </cell>
          <cell r="C39">
            <v>0</v>
          </cell>
          <cell r="D39">
            <v>0</v>
          </cell>
          <cell r="E39">
            <v>0</v>
          </cell>
          <cell r="F39">
            <v>5</v>
          </cell>
          <cell r="G39">
            <v>0</v>
          </cell>
          <cell r="H39">
            <v>5</v>
          </cell>
          <cell r="I39">
            <v>17</v>
          </cell>
          <cell r="J39">
            <v>17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B40" t="str">
            <v>梁永滔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17</v>
          </cell>
          <cell r="J40">
            <v>17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B41" t="str">
            <v>杨海珍</v>
          </cell>
          <cell r="C41">
            <v>0</v>
          </cell>
          <cell r="D41">
            <v>0</v>
          </cell>
          <cell r="E41">
            <v>0</v>
          </cell>
          <cell r="F41">
            <v>15</v>
          </cell>
          <cell r="G41">
            <v>-2</v>
          </cell>
          <cell r="H41">
            <v>15</v>
          </cell>
          <cell r="I41">
            <v>17</v>
          </cell>
          <cell r="J41">
            <v>9</v>
          </cell>
          <cell r="K41">
            <v>0</v>
          </cell>
          <cell r="L41">
            <v>0</v>
          </cell>
          <cell r="M41">
            <v>2</v>
          </cell>
          <cell r="N41">
            <v>0</v>
          </cell>
          <cell r="O41">
            <v>0</v>
          </cell>
        </row>
        <row r="42">
          <cell r="B42" t="str">
            <v>李小翠</v>
          </cell>
          <cell r="C42">
            <v>0</v>
          </cell>
          <cell r="D42">
            <v>0</v>
          </cell>
          <cell r="E42">
            <v>0</v>
          </cell>
          <cell r="F42">
            <v>5</v>
          </cell>
          <cell r="G42">
            <v>0</v>
          </cell>
          <cell r="H42">
            <v>5</v>
          </cell>
          <cell r="I42">
            <v>17</v>
          </cell>
          <cell r="J42">
            <v>17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</row>
        <row r="43">
          <cell r="B43" t="str">
            <v>李好华</v>
          </cell>
          <cell r="C43">
            <v>0</v>
          </cell>
          <cell r="D43">
            <v>0</v>
          </cell>
          <cell r="E43">
            <v>0</v>
          </cell>
          <cell r="F43">
            <v>5</v>
          </cell>
          <cell r="G43">
            <v>-1</v>
          </cell>
          <cell r="H43">
            <v>5</v>
          </cell>
          <cell r="I43">
            <v>17</v>
          </cell>
          <cell r="J43">
            <v>16</v>
          </cell>
          <cell r="K43">
            <v>0</v>
          </cell>
          <cell r="L43">
            <v>0</v>
          </cell>
          <cell r="M43">
            <v>1</v>
          </cell>
          <cell r="N43">
            <v>0</v>
          </cell>
          <cell r="O43">
            <v>0</v>
          </cell>
        </row>
        <row r="44">
          <cell r="B44" t="str">
            <v>张露丹</v>
          </cell>
          <cell r="C44">
            <v>0</v>
          </cell>
          <cell r="D44">
            <v>0</v>
          </cell>
          <cell r="E44">
            <v>0</v>
          </cell>
          <cell r="F44">
            <v>5</v>
          </cell>
          <cell r="G44">
            <v>0</v>
          </cell>
          <cell r="H44">
            <v>5</v>
          </cell>
          <cell r="I44">
            <v>17</v>
          </cell>
          <cell r="J44">
            <v>17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B45" t="str">
            <v>冯振聪</v>
          </cell>
          <cell r="C45">
            <v>0</v>
          </cell>
          <cell r="D45">
            <v>0</v>
          </cell>
          <cell r="E45">
            <v>0</v>
          </cell>
          <cell r="F45">
            <v>5</v>
          </cell>
          <cell r="G45">
            <v>0</v>
          </cell>
          <cell r="H45">
            <v>5</v>
          </cell>
          <cell r="I45">
            <v>17</v>
          </cell>
          <cell r="J45">
            <v>17</v>
          </cell>
          <cell r="K45">
            <v>0</v>
          </cell>
          <cell r="L45">
            <v>8</v>
          </cell>
          <cell r="M45">
            <v>0</v>
          </cell>
          <cell r="N45">
            <v>0</v>
          </cell>
          <cell r="O45">
            <v>0</v>
          </cell>
        </row>
        <row r="46">
          <cell r="B46" t="str">
            <v>余霞</v>
          </cell>
          <cell r="C46">
            <v>0</v>
          </cell>
          <cell r="D46">
            <v>0</v>
          </cell>
          <cell r="E46">
            <v>0</v>
          </cell>
          <cell r="F46">
            <v>15</v>
          </cell>
          <cell r="G46">
            <v>-4</v>
          </cell>
          <cell r="H46">
            <v>15</v>
          </cell>
          <cell r="I46">
            <v>17</v>
          </cell>
          <cell r="J46">
            <v>13</v>
          </cell>
          <cell r="K46">
            <v>0</v>
          </cell>
          <cell r="L46">
            <v>0</v>
          </cell>
          <cell r="M46">
            <v>4</v>
          </cell>
          <cell r="N46">
            <v>0</v>
          </cell>
          <cell r="O46">
            <v>0</v>
          </cell>
        </row>
        <row r="47">
          <cell r="B47" t="str">
            <v>苏艳</v>
          </cell>
          <cell r="C47">
            <v>0</v>
          </cell>
          <cell r="D47">
            <v>0</v>
          </cell>
          <cell r="E47">
            <v>0</v>
          </cell>
          <cell r="F47">
            <v>10</v>
          </cell>
          <cell r="G47">
            <v>-4</v>
          </cell>
          <cell r="H47">
            <v>10</v>
          </cell>
          <cell r="I47">
            <v>17</v>
          </cell>
          <cell r="J47">
            <v>13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</row>
        <row r="48">
          <cell r="B48" t="str">
            <v>何孟云</v>
          </cell>
          <cell r="C48">
            <v>0</v>
          </cell>
          <cell r="D48">
            <v>0</v>
          </cell>
          <cell r="E48">
            <v>0</v>
          </cell>
          <cell r="F48">
            <v>15</v>
          </cell>
          <cell r="G48">
            <v>0</v>
          </cell>
          <cell r="H48">
            <v>15</v>
          </cell>
          <cell r="I48">
            <v>17</v>
          </cell>
          <cell r="J48">
            <v>17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B49" t="str">
            <v>许潜</v>
          </cell>
          <cell r="C49">
            <v>0</v>
          </cell>
          <cell r="D49">
            <v>0</v>
          </cell>
          <cell r="E49">
            <v>0</v>
          </cell>
          <cell r="F49">
            <v>10</v>
          </cell>
          <cell r="G49">
            <v>0</v>
          </cell>
          <cell r="H49">
            <v>10</v>
          </cell>
          <cell r="I49">
            <v>17</v>
          </cell>
          <cell r="J49">
            <v>17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B50" t="str">
            <v>何兵梅</v>
          </cell>
          <cell r="C50">
            <v>0</v>
          </cell>
          <cell r="D50">
            <v>0</v>
          </cell>
          <cell r="E50">
            <v>0</v>
          </cell>
          <cell r="F50">
            <v>5</v>
          </cell>
          <cell r="G50">
            <v>0</v>
          </cell>
          <cell r="H50">
            <v>5</v>
          </cell>
          <cell r="I50">
            <v>17</v>
          </cell>
          <cell r="J50">
            <v>17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B51" t="str">
            <v>金伟</v>
          </cell>
          <cell r="C51">
            <v>0</v>
          </cell>
          <cell r="D51">
            <v>0</v>
          </cell>
          <cell r="E51">
            <v>0</v>
          </cell>
          <cell r="F51">
            <v>15</v>
          </cell>
          <cell r="G51">
            <v>0</v>
          </cell>
          <cell r="H51">
            <v>12</v>
          </cell>
          <cell r="I51">
            <v>17</v>
          </cell>
          <cell r="J51">
            <v>14</v>
          </cell>
          <cell r="K51">
            <v>0</v>
          </cell>
          <cell r="L51">
            <v>0</v>
          </cell>
          <cell r="M51">
            <v>3</v>
          </cell>
          <cell r="N51">
            <v>0</v>
          </cell>
          <cell r="O51">
            <v>0</v>
          </cell>
        </row>
        <row r="52">
          <cell r="B52" t="str">
            <v>黄志伟</v>
          </cell>
          <cell r="C52">
            <v>0</v>
          </cell>
          <cell r="D52">
            <v>0</v>
          </cell>
          <cell r="E52">
            <v>0</v>
          </cell>
          <cell r="F52">
            <v>5</v>
          </cell>
          <cell r="G52">
            <v>0</v>
          </cell>
          <cell r="H52">
            <v>5</v>
          </cell>
          <cell r="I52">
            <v>17</v>
          </cell>
          <cell r="J52">
            <v>17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B53" t="str">
            <v>程文洁</v>
          </cell>
          <cell r="C53">
            <v>0</v>
          </cell>
          <cell r="D53">
            <v>0</v>
          </cell>
          <cell r="E53">
            <v>0</v>
          </cell>
          <cell r="F53">
            <v>10</v>
          </cell>
          <cell r="G53">
            <v>0</v>
          </cell>
          <cell r="H53">
            <v>10</v>
          </cell>
          <cell r="I53">
            <v>17</v>
          </cell>
          <cell r="J53">
            <v>17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B54" t="str">
            <v>汪鹏</v>
          </cell>
          <cell r="C54">
            <v>0</v>
          </cell>
          <cell r="D54">
            <v>0</v>
          </cell>
          <cell r="E54">
            <v>0</v>
          </cell>
          <cell r="F54">
            <v>5</v>
          </cell>
          <cell r="G54">
            <v>0</v>
          </cell>
          <cell r="H54">
            <v>2</v>
          </cell>
          <cell r="I54">
            <v>17</v>
          </cell>
          <cell r="J54">
            <v>14</v>
          </cell>
          <cell r="K54">
            <v>0</v>
          </cell>
          <cell r="L54">
            <v>0</v>
          </cell>
          <cell r="M54">
            <v>3</v>
          </cell>
          <cell r="N54">
            <v>0</v>
          </cell>
          <cell r="O54">
            <v>0</v>
          </cell>
        </row>
        <row r="55">
          <cell r="B55" t="str">
            <v>李根</v>
          </cell>
          <cell r="C55">
            <v>0</v>
          </cell>
          <cell r="D55">
            <v>0</v>
          </cell>
          <cell r="E55">
            <v>0</v>
          </cell>
          <cell r="F55">
            <v>5</v>
          </cell>
          <cell r="G55">
            <v>0</v>
          </cell>
          <cell r="H55">
            <v>5</v>
          </cell>
          <cell r="I55">
            <v>17</v>
          </cell>
          <cell r="J55">
            <v>17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B56" t="str">
            <v>曾浩彬</v>
          </cell>
          <cell r="C56">
            <v>0</v>
          </cell>
          <cell r="D56">
            <v>0</v>
          </cell>
          <cell r="E56">
            <v>0</v>
          </cell>
          <cell r="F56">
            <v>5</v>
          </cell>
          <cell r="G56">
            <v>0</v>
          </cell>
          <cell r="H56">
            <v>2</v>
          </cell>
          <cell r="I56">
            <v>17</v>
          </cell>
          <cell r="J56">
            <v>14</v>
          </cell>
          <cell r="K56">
            <v>0</v>
          </cell>
          <cell r="L56">
            <v>0</v>
          </cell>
          <cell r="M56">
            <v>3</v>
          </cell>
          <cell r="N56">
            <v>0</v>
          </cell>
          <cell r="O56">
            <v>0</v>
          </cell>
        </row>
        <row r="57">
          <cell r="B57" t="str">
            <v>何志荣</v>
          </cell>
          <cell r="C57">
            <v>0</v>
          </cell>
          <cell r="D57">
            <v>0</v>
          </cell>
          <cell r="E57">
            <v>0</v>
          </cell>
          <cell r="F57">
            <v>10</v>
          </cell>
          <cell r="G57">
            <v>0</v>
          </cell>
          <cell r="H57">
            <v>5</v>
          </cell>
          <cell r="I57">
            <v>17</v>
          </cell>
          <cell r="J57">
            <v>12</v>
          </cell>
          <cell r="K57">
            <v>0</v>
          </cell>
          <cell r="L57">
            <v>0</v>
          </cell>
          <cell r="M57">
            <v>5</v>
          </cell>
          <cell r="N57">
            <v>0</v>
          </cell>
          <cell r="O57">
            <v>0</v>
          </cell>
        </row>
        <row r="58">
          <cell r="B58" t="str">
            <v>何孝君</v>
          </cell>
          <cell r="C58">
            <v>0</v>
          </cell>
          <cell r="D58">
            <v>0</v>
          </cell>
          <cell r="E58">
            <v>0</v>
          </cell>
          <cell r="F58">
            <v>10</v>
          </cell>
          <cell r="G58">
            <v>0</v>
          </cell>
          <cell r="H58">
            <v>6</v>
          </cell>
          <cell r="I58">
            <v>17</v>
          </cell>
          <cell r="J58">
            <v>13</v>
          </cell>
          <cell r="K58">
            <v>0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</row>
        <row r="59">
          <cell r="B59" t="str">
            <v>温钢龙</v>
          </cell>
          <cell r="C59">
            <v>0</v>
          </cell>
          <cell r="D59">
            <v>0</v>
          </cell>
          <cell r="E59">
            <v>0</v>
          </cell>
          <cell r="F59">
            <v>10</v>
          </cell>
          <cell r="G59">
            <v>0</v>
          </cell>
          <cell r="H59">
            <v>10</v>
          </cell>
          <cell r="I59">
            <v>17</v>
          </cell>
          <cell r="J59">
            <v>17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0">
          <cell r="B60" t="str">
            <v>黄敏华</v>
          </cell>
          <cell r="C60">
            <v>0</v>
          </cell>
          <cell r="D60">
            <v>0</v>
          </cell>
          <cell r="E60">
            <v>0</v>
          </cell>
          <cell r="F60">
            <v>5</v>
          </cell>
          <cell r="G60">
            <v>0</v>
          </cell>
          <cell r="H60">
            <v>5</v>
          </cell>
          <cell r="I60">
            <v>17</v>
          </cell>
          <cell r="J60">
            <v>17</v>
          </cell>
          <cell r="K60">
            <v>0</v>
          </cell>
          <cell r="L60">
            <v>4.5</v>
          </cell>
          <cell r="M60">
            <v>0</v>
          </cell>
          <cell r="N60">
            <v>0</v>
          </cell>
          <cell r="O60">
            <v>0</v>
          </cell>
        </row>
        <row r="61">
          <cell r="B61" t="str">
            <v>王洁雯</v>
          </cell>
          <cell r="C61">
            <v>0</v>
          </cell>
          <cell r="D61">
            <v>0</v>
          </cell>
          <cell r="E61">
            <v>0</v>
          </cell>
          <cell r="F61">
            <v>5</v>
          </cell>
          <cell r="G61">
            <v>0</v>
          </cell>
          <cell r="H61">
            <v>0</v>
          </cell>
          <cell r="I61">
            <v>17</v>
          </cell>
          <cell r="J61">
            <v>9</v>
          </cell>
          <cell r="K61">
            <v>0</v>
          </cell>
          <cell r="L61">
            <v>0</v>
          </cell>
          <cell r="M61">
            <v>5</v>
          </cell>
          <cell r="N61">
            <v>0</v>
          </cell>
          <cell r="O61">
            <v>3</v>
          </cell>
        </row>
        <row r="62">
          <cell r="B62" t="str">
            <v>李志玲</v>
          </cell>
          <cell r="C62">
            <v>0</v>
          </cell>
          <cell r="D62">
            <v>0</v>
          </cell>
          <cell r="E62">
            <v>0</v>
          </cell>
          <cell r="F62">
            <v>5</v>
          </cell>
          <cell r="G62">
            <v>0</v>
          </cell>
          <cell r="H62">
            <v>5</v>
          </cell>
          <cell r="I62">
            <v>17</v>
          </cell>
          <cell r="J62">
            <v>18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</row>
        <row r="63">
          <cell r="B63" t="str">
            <v>成玮琪</v>
          </cell>
          <cell r="C63">
            <v>0</v>
          </cell>
          <cell r="D63">
            <v>0</v>
          </cell>
          <cell r="E63">
            <v>0</v>
          </cell>
          <cell r="F63">
            <v>5</v>
          </cell>
          <cell r="G63">
            <v>0</v>
          </cell>
          <cell r="H63">
            <v>5</v>
          </cell>
          <cell r="I63">
            <v>17</v>
          </cell>
          <cell r="J63">
            <v>17</v>
          </cell>
          <cell r="K63">
            <v>0</v>
          </cell>
          <cell r="L63">
            <v>7.5</v>
          </cell>
          <cell r="M63">
            <v>0</v>
          </cell>
          <cell r="N63">
            <v>0</v>
          </cell>
          <cell r="O63">
            <v>0</v>
          </cell>
        </row>
        <row r="64">
          <cell r="B64" t="str">
            <v>梁志玲</v>
          </cell>
          <cell r="C64">
            <v>0</v>
          </cell>
          <cell r="D64">
            <v>0</v>
          </cell>
          <cell r="E64">
            <v>0</v>
          </cell>
          <cell r="F64">
            <v>10</v>
          </cell>
          <cell r="G64">
            <v>0</v>
          </cell>
          <cell r="H64">
            <v>7</v>
          </cell>
          <cell r="I64">
            <v>17</v>
          </cell>
          <cell r="J64">
            <v>17</v>
          </cell>
          <cell r="K64">
            <v>0</v>
          </cell>
          <cell r="L64">
            <v>0</v>
          </cell>
          <cell r="M64">
            <v>3</v>
          </cell>
          <cell r="N64">
            <v>0</v>
          </cell>
          <cell r="O64">
            <v>0</v>
          </cell>
        </row>
        <row r="65">
          <cell r="B65" t="str">
            <v>张翠玲</v>
          </cell>
          <cell r="C65">
            <v>0</v>
          </cell>
          <cell r="D65">
            <v>0</v>
          </cell>
          <cell r="E65">
            <v>0</v>
          </cell>
          <cell r="F65">
            <v>10</v>
          </cell>
          <cell r="G65">
            <v>0</v>
          </cell>
          <cell r="H65">
            <v>10</v>
          </cell>
          <cell r="I65">
            <v>17</v>
          </cell>
          <cell r="J65">
            <v>17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B66" t="str">
            <v>黎金明</v>
          </cell>
          <cell r="C66">
            <v>0</v>
          </cell>
          <cell r="D66">
            <v>0</v>
          </cell>
          <cell r="E66">
            <v>0</v>
          </cell>
          <cell r="F66">
            <v>5</v>
          </cell>
          <cell r="G66">
            <v>0</v>
          </cell>
          <cell r="H66">
            <v>5</v>
          </cell>
          <cell r="I66">
            <v>17</v>
          </cell>
          <cell r="J66">
            <v>15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</row>
        <row r="67">
          <cell r="B67" t="str">
            <v>蔡佳霓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17</v>
          </cell>
          <cell r="J67">
            <v>17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8">
          <cell r="B68" t="str">
            <v>张德强</v>
          </cell>
          <cell r="C68">
            <v>0</v>
          </cell>
          <cell r="D68">
            <v>0</v>
          </cell>
          <cell r="E68">
            <v>0</v>
          </cell>
          <cell r="F68">
            <v>5</v>
          </cell>
          <cell r="G68">
            <v>0</v>
          </cell>
          <cell r="H68">
            <v>5</v>
          </cell>
          <cell r="I68">
            <v>17</v>
          </cell>
          <cell r="J68">
            <v>15</v>
          </cell>
          <cell r="K68">
            <v>0</v>
          </cell>
          <cell r="L68">
            <v>12</v>
          </cell>
          <cell r="M68">
            <v>0</v>
          </cell>
          <cell r="N68">
            <v>0</v>
          </cell>
          <cell r="O68">
            <v>0</v>
          </cell>
        </row>
        <row r="69">
          <cell r="B69" t="str">
            <v>郑永毅</v>
          </cell>
          <cell r="C69">
            <v>0</v>
          </cell>
          <cell r="D69">
            <v>0</v>
          </cell>
          <cell r="E69">
            <v>0</v>
          </cell>
          <cell r="F69">
            <v>10</v>
          </cell>
          <cell r="G69">
            <v>0</v>
          </cell>
          <cell r="H69">
            <v>10</v>
          </cell>
          <cell r="I69">
            <v>17</v>
          </cell>
          <cell r="J69">
            <v>15</v>
          </cell>
          <cell r="K69">
            <v>0</v>
          </cell>
          <cell r="L69">
            <v>24</v>
          </cell>
          <cell r="M69">
            <v>0</v>
          </cell>
          <cell r="N69">
            <v>0</v>
          </cell>
          <cell r="O69">
            <v>0</v>
          </cell>
        </row>
        <row r="70">
          <cell r="B70" t="str">
            <v>黄红梅</v>
          </cell>
          <cell r="C70">
            <v>0</v>
          </cell>
          <cell r="D70">
            <v>0</v>
          </cell>
          <cell r="E70">
            <v>0</v>
          </cell>
          <cell r="F70">
            <v>10</v>
          </cell>
          <cell r="G70">
            <v>0</v>
          </cell>
          <cell r="H70">
            <v>10</v>
          </cell>
          <cell r="I70">
            <v>17</v>
          </cell>
          <cell r="J70">
            <v>19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B71" t="str">
            <v>王永平</v>
          </cell>
          <cell r="C71">
            <v>0</v>
          </cell>
          <cell r="D71">
            <v>0</v>
          </cell>
          <cell r="E71">
            <v>0</v>
          </cell>
          <cell r="F71">
            <v>5</v>
          </cell>
          <cell r="G71">
            <v>0</v>
          </cell>
          <cell r="H71">
            <v>5</v>
          </cell>
          <cell r="I71">
            <v>17</v>
          </cell>
          <cell r="J71">
            <v>17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</row>
        <row r="72">
          <cell r="B72" t="str">
            <v>李泳珊</v>
          </cell>
          <cell r="C72">
            <v>0</v>
          </cell>
          <cell r="D72">
            <v>0</v>
          </cell>
          <cell r="E72">
            <v>0</v>
          </cell>
          <cell r="F72">
            <v>5</v>
          </cell>
          <cell r="G72">
            <v>0</v>
          </cell>
          <cell r="H72">
            <v>5</v>
          </cell>
          <cell r="I72">
            <v>17</v>
          </cell>
          <cell r="J72">
            <v>18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</row>
        <row r="73">
          <cell r="B73" t="str">
            <v>徐敏玲</v>
          </cell>
          <cell r="C73">
            <v>0</v>
          </cell>
          <cell r="D73">
            <v>0</v>
          </cell>
          <cell r="E73">
            <v>0</v>
          </cell>
          <cell r="F73">
            <v>5</v>
          </cell>
          <cell r="G73">
            <v>0</v>
          </cell>
          <cell r="H73">
            <v>5</v>
          </cell>
          <cell r="I73">
            <v>17</v>
          </cell>
          <cell r="J73">
            <v>16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</row>
        <row r="74">
          <cell r="B74" t="str">
            <v>张剑玲</v>
          </cell>
          <cell r="C74">
            <v>0</v>
          </cell>
          <cell r="D74">
            <v>0</v>
          </cell>
          <cell r="E74">
            <v>0</v>
          </cell>
          <cell r="F74">
            <v>5</v>
          </cell>
          <cell r="G74">
            <v>0</v>
          </cell>
          <cell r="H74">
            <v>5</v>
          </cell>
          <cell r="I74">
            <v>17</v>
          </cell>
          <cell r="J74">
            <v>16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</row>
        <row r="75">
          <cell r="B75" t="str">
            <v>钟志鹏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17</v>
          </cell>
          <cell r="J75">
            <v>16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B76" t="str">
            <v>庄伟强</v>
          </cell>
          <cell r="C76">
            <v>0</v>
          </cell>
          <cell r="D76">
            <v>0</v>
          </cell>
          <cell r="E76">
            <v>0</v>
          </cell>
          <cell r="F76">
            <v>5</v>
          </cell>
          <cell r="G76">
            <v>0</v>
          </cell>
          <cell r="H76">
            <v>5</v>
          </cell>
          <cell r="I76">
            <v>17</v>
          </cell>
          <cell r="J76">
            <v>16</v>
          </cell>
          <cell r="K76">
            <v>0</v>
          </cell>
          <cell r="L76">
            <v>12</v>
          </cell>
          <cell r="M76">
            <v>0</v>
          </cell>
          <cell r="N76">
            <v>0</v>
          </cell>
          <cell r="O76">
            <v>0</v>
          </cell>
        </row>
        <row r="77">
          <cell r="B77" t="str">
            <v>陈彦立</v>
          </cell>
          <cell r="C77">
            <v>0</v>
          </cell>
          <cell r="D77">
            <v>0</v>
          </cell>
          <cell r="E77">
            <v>0</v>
          </cell>
          <cell r="F77">
            <v>5</v>
          </cell>
          <cell r="G77">
            <v>0</v>
          </cell>
          <cell r="H77">
            <v>5</v>
          </cell>
          <cell r="I77">
            <v>17</v>
          </cell>
          <cell r="J77">
            <v>16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</row>
        <row r="78">
          <cell r="B78" t="str">
            <v>陈冰仪</v>
          </cell>
          <cell r="C78">
            <v>0</v>
          </cell>
          <cell r="D78">
            <v>0</v>
          </cell>
          <cell r="E78">
            <v>0</v>
          </cell>
          <cell r="F78">
            <v>10</v>
          </cell>
          <cell r="G78">
            <v>0</v>
          </cell>
          <cell r="H78">
            <v>8</v>
          </cell>
          <cell r="I78">
            <v>17</v>
          </cell>
          <cell r="J78">
            <v>18</v>
          </cell>
          <cell r="K78">
            <v>0</v>
          </cell>
          <cell r="L78">
            <v>0</v>
          </cell>
          <cell r="M78">
            <v>2</v>
          </cell>
          <cell r="N78">
            <v>0</v>
          </cell>
          <cell r="O78">
            <v>0</v>
          </cell>
        </row>
        <row r="79">
          <cell r="B79" t="str">
            <v>郑绮琳</v>
          </cell>
          <cell r="C79">
            <v>0</v>
          </cell>
          <cell r="D79">
            <v>0</v>
          </cell>
          <cell r="E79">
            <v>0</v>
          </cell>
          <cell r="F79">
            <v>5</v>
          </cell>
          <cell r="G79">
            <v>0</v>
          </cell>
          <cell r="H79">
            <v>5</v>
          </cell>
          <cell r="I79">
            <v>17</v>
          </cell>
          <cell r="J79">
            <v>20</v>
          </cell>
          <cell r="K79">
            <v>0</v>
          </cell>
          <cell r="L79">
            <v>6</v>
          </cell>
          <cell r="M79">
            <v>0</v>
          </cell>
          <cell r="N79">
            <v>0</v>
          </cell>
          <cell r="O79">
            <v>0</v>
          </cell>
        </row>
        <row r="80">
          <cell r="B80" t="str">
            <v>梁莉</v>
          </cell>
          <cell r="C80">
            <v>0</v>
          </cell>
          <cell r="D80">
            <v>0</v>
          </cell>
          <cell r="E80">
            <v>0</v>
          </cell>
          <cell r="F80">
            <v>5</v>
          </cell>
          <cell r="G80">
            <v>0</v>
          </cell>
          <cell r="H80">
            <v>5</v>
          </cell>
          <cell r="I80">
            <v>17</v>
          </cell>
          <cell r="J80">
            <v>20</v>
          </cell>
          <cell r="K80">
            <v>0</v>
          </cell>
          <cell r="L80">
            <v>6</v>
          </cell>
          <cell r="M80">
            <v>0</v>
          </cell>
          <cell r="N80">
            <v>0</v>
          </cell>
          <cell r="O80">
            <v>0</v>
          </cell>
        </row>
        <row r="81">
          <cell r="B81" t="str">
            <v>刘晶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17</v>
          </cell>
          <cell r="J81">
            <v>6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B82" t="str">
            <v>赖光耀</v>
          </cell>
          <cell r="C82">
            <v>0</v>
          </cell>
          <cell r="D82">
            <v>0</v>
          </cell>
          <cell r="E82">
            <v>0</v>
          </cell>
          <cell r="F82">
            <v>5</v>
          </cell>
          <cell r="G82">
            <v>0</v>
          </cell>
          <cell r="H82">
            <v>1</v>
          </cell>
          <cell r="I82">
            <v>17</v>
          </cell>
          <cell r="J82">
            <v>16</v>
          </cell>
          <cell r="K82">
            <v>0</v>
          </cell>
          <cell r="L82">
            <v>0</v>
          </cell>
          <cell r="M82">
            <v>4</v>
          </cell>
          <cell r="N82">
            <v>0</v>
          </cell>
          <cell r="O82">
            <v>0</v>
          </cell>
        </row>
        <row r="83">
          <cell r="B83" t="str">
            <v>黄顺安</v>
          </cell>
          <cell r="C83">
            <v>0</v>
          </cell>
          <cell r="D83">
            <v>0</v>
          </cell>
          <cell r="E83">
            <v>0</v>
          </cell>
          <cell r="F83">
            <v>5</v>
          </cell>
          <cell r="G83">
            <v>0</v>
          </cell>
          <cell r="H83">
            <v>5</v>
          </cell>
          <cell r="I83">
            <v>17</v>
          </cell>
          <cell r="J83">
            <v>19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B84" t="str">
            <v>陈嘉伟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17</v>
          </cell>
          <cell r="J84">
            <v>16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</row>
        <row r="85">
          <cell r="B85" t="str">
            <v>罗敏仪</v>
          </cell>
          <cell r="C85">
            <v>0</v>
          </cell>
          <cell r="D85">
            <v>0</v>
          </cell>
          <cell r="E85">
            <v>0</v>
          </cell>
          <cell r="F85">
            <v>5</v>
          </cell>
          <cell r="G85">
            <v>0</v>
          </cell>
          <cell r="H85">
            <v>5</v>
          </cell>
          <cell r="I85">
            <v>17</v>
          </cell>
          <cell r="J85">
            <v>15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86">
          <cell r="B86" t="str">
            <v>梁雪冰</v>
          </cell>
          <cell r="C86">
            <v>0</v>
          </cell>
          <cell r="D86">
            <v>0</v>
          </cell>
          <cell r="E86">
            <v>0</v>
          </cell>
          <cell r="F86">
            <v>5</v>
          </cell>
          <cell r="G86">
            <v>0</v>
          </cell>
          <cell r="H86">
            <v>5</v>
          </cell>
          <cell r="I86">
            <v>17</v>
          </cell>
          <cell r="J86">
            <v>18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B87" t="str">
            <v>陈淑华</v>
          </cell>
          <cell r="C87">
            <v>0</v>
          </cell>
          <cell r="D87">
            <v>0</v>
          </cell>
          <cell r="E87">
            <v>0</v>
          </cell>
          <cell r="F87">
            <v>5</v>
          </cell>
          <cell r="G87">
            <v>0</v>
          </cell>
          <cell r="H87">
            <v>5</v>
          </cell>
          <cell r="I87">
            <v>17</v>
          </cell>
          <cell r="J87">
            <v>16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</row>
        <row r="88">
          <cell r="B88" t="str">
            <v>林美杏</v>
          </cell>
          <cell r="C88">
            <v>0</v>
          </cell>
          <cell r="D88">
            <v>0</v>
          </cell>
          <cell r="E88">
            <v>0</v>
          </cell>
          <cell r="F88">
            <v>5</v>
          </cell>
          <cell r="G88">
            <v>0</v>
          </cell>
          <cell r="H88">
            <v>4</v>
          </cell>
          <cell r="I88">
            <v>17</v>
          </cell>
          <cell r="J88">
            <v>17</v>
          </cell>
          <cell r="K88">
            <v>0</v>
          </cell>
          <cell r="L88">
            <v>0</v>
          </cell>
          <cell r="M88">
            <v>1</v>
          </cell>
          <cell r="N88">
            <v>0</v>
          </cell>
          <cell r="O88">
            <v>0</v>
          </cell>
        </row>
        <row r="89">
          <cell r="B89" t="str">
            <v>张滔</v>
          </cell>
          <cell r="C89">
            <v>0</v>
          </cell>
          <cell r="D89">
            <v>0</v>
          </cell>
          <cell r="E89">
            <v>0</v>
          </cell>
          <cell r="F89">
            <v>5</v>
          </cell>
          <cell r="G89">
            <v>0</v>
          </cell>
          <cell r="H89">
            <v>5</v>
          </cell>
          <cell r="I89">
            <v>17</v>
          </cell>
          <cell r="J89">
            <v>17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B90" t="str">
            <v>刘宝燕</v>
          </cell>
          <cell r="C90">
            <v>0</v>
          </cell>
          <cell r="D90">
            <v>0</v>
          </cell>
          <cell r="E90">
            <v>0</v>
          </cell>
          <cell r="F90">
            <v>5</v>
          </cell>
          <cell r="G90">
            <v>0</v>
          </cell>
          <cell r="H90">
            <v>5</v>
          </cell>
          <cell r="I90">
            <v>17</v>
          </cell>
          <cell r="J90">
            <v>15</v>
          </cell>
          <cell r="K90">
            <v>0</v>
          </cell>
          <cell r="L90">
            <v>12</v>
          </cell>
          <cell r="M90">
            <v>0</v>
          </cell>
          <cell r="N90">
            <v>0</v>
          </cell>
          <cell r="O90">
            <v>0</v>
          </cell>
        </row>
        <row r="91">
          <cell r="B91" t="str">
            <v>梁剑聪</v>
          </cell>
          <cell r="C91">
            <v>0</v>
          </cell>
          <cell r="D91">
            <v>0</v>
          </cell>
          <cell r="E91">
            <v>0</v>
          </cell>
          <cell r="F91">
            <v>5</v>
          </cell>
          <cell r="G91">
            <v>0</v>
          </cell>
          <cell r="H91">
            <v>5</v>
          </cell>
          <cell r="I91">
            <v>17</v>
          </cell>
          <cell r="J91">
            <v>18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B92" t="str">
            <v>杨永明</v>
          </cell>
          <cell r="C92">
            <v>0</v>
          </cell>
          <cell r="D92">
            <v>0</v>
          </cell>
          <cell r="E92">
            <v>0</v>
          </cell>
          <cell r="F92">
            <v>5</v>
          </cell>
          <cell r="G92">
            <v>0</v>
          </cell>
          <cell r="H92">
            <v>5</v>
          </cell>
          <cell r="I92">
            <v>17</v>
          </cell>
          <cell r="J92">
            <v>17</v>
          </cell>
          <cell r="K92">
            <v>0</v>
          </cell>
          <cell r="L92">
            <v>24</v>
          </cell>
          <cell r="M92">
            <v>0</v>
          </cell>
          <cell r="N92">
            <v>0</v>
          </cell>
          <cell r="O92">
            <v>0</v>
          </cell>
        </row>
        <row r="93">
          <cell r="B93" t="str">
            <v>冯德珠</v>
          </cell>
          <cell r="C93">
            <v>0</v>
          </cell>
          <cell r="D93">
            <v>0</v>
          </cell>
          <cell r="E93">
            <v>0</v>
          </cell>
          <cell r="F93">
            <v>5</v>
          </cell>
          <cell r="G93">
            <v>0</v>
          </cell>
          <cell r="H93">
            <v>5</v>
          </cell>
          <cell r="I93">
            <v>17</v>
          </cell>
          <cell r="J93">
            <v>17</v>
          </cell>
          <cell r="K93">
            <v>0</v>
          </cell>
          <cell r="L93">
            <v>12</v>
          </cell>
          <cell r="M93">
            <v>0</v>
          </cell>
          <cell r="N93">
            <v>0</v>
          </cell>
          <cell r="O93">
            <v>0</v>
          </cell>
        </row>
        <row r="94">
          <cell r="B94" t="str">
            <v>阮绮珊</v>
          </cell>
          <cell r="C94">
            <v>0</v>
          </cell>
          <cell r="D94">
            <v>0</v>
          </cell>
          <cell r="E94">
            <v>0</v>
          </cell>
          <cell r="F94">
            <v>5</v>
          </cell>
          <cell r="G94">
            <v>0</v>
          </cell>
          <cell r="H94">
            <v>5</v>
          </cell>
          <cell r="I94">
            <v>17</v>
          </cell>
          <cell r="J94">
            <v>17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B95" t="str">
            <v>阮淑芳</v>
          </cell>
          <cell r="C95">
            <v>0</v>
          </cell>
          <cell r="D95">
            <v>0</v>
          </cell>
          <cell r="E95">
            <v>0</v>
          </cell>
          <cell r="F95">
            <v>5</v>
          </cell>
          <cell r="G95">
            <v>0</v>
          </cell>
          <cell r="H95">
            <v>5</v>
          </cell>
          <cell r="I95">
            <v>17</v>
          </cell>
          <cell r="J95">
            <v>18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B96" t="str">
            <v>林柏健</v>
          </cell>
          <cell r="C96">
            <v>0</v>
          </cell>
          <cell r="D96">
            <v>0</v>
          </cell>
          <cell r="E96">
            <v>0</v>
          </cell>
          <cell r="F96">
            <v>5</v>
          </cell>
          <cell r="G96">
            <v>0</v>
          </cell>
          <cell r="H96">
            <v>5</v>
          </cell>
          <cell r="I96">
            <v>17</v>
          </cell>
          <cell r="J96">
            <v>18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B97" t="str">
            <v>唐榕玫</v>
          </cell>
          <cell r="C97">
            <v>0</v>
          </cell>
          <cell r="D97">
            <v>0</v>
          </cell>
          <cell r="E97">
            <v>0</v>
          </cell>
          <cell r="F97">
            <v>5</v>
          </cell>
          <cell r="G97">
            <v>0</v>
          </cell>
          <cell r="H97">
            <v>5</v>
          </cell>
          <cell r="I97">
            <v>17</v>
          </cell>
          <cell r="J97">
            <v>18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B98" t="str">
            <v>陈美霞</v>
          </cell>
          <cell r="C98">
            <v>0</v>
          </cell>
          <cell r="D98">
            <v>0</v>
          </cell>
          <cell r="E98">
            <v>0</v>
          </cell>
          <cell r="F98">
            <v>10</v>
          </cell>
          <cell r="G98">
            <v>0</v>
          </cell>
          <cell r="H98">
            <v>10</v>
          </cell>
          <cell r="I98">
            <v>17</v>
          </cell>
          <cell r="J98">
            <v>19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B99" t="str">
            <v>陈晓娜B</v>
          </cell>
          <cell r="C99">
            <v>0</v>
          </cell>
          <cell r="D99">
            <v>0</v>
          </cell>
          <cell r="E99">
            <v>0</v>
          </cell>
          <cell r="F99">
            <v>5</v>
          </cell>
          <cell r="G99">
            <v>0</v>
          </cell>
          <cell r="H99">
            <v>5</v>
          </cell>
          <cell r="I99">
            <v>17</v>
          </cell>
          <cell r="J99">
            <v>18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B100" t="str">
            <v>陈凤娟</v>
          </cell>
          <cell r="C100">
            <v>0</v>
          </cell>
          <cell r="D100">
            <v>0</v>
          </cell>
          <cell r="E100">
            <v>0</v>
          </cell>
          <cell r="F100">
            <v>5</v>
          </cell>
          <cell r="G100">
            <v>0</v>
          </cell>
          <cell r="H100">
            <v>5</v>
          </cell>
          <cell r="I100">
            <v>17</v>
          </cell>
          <cell r="J100">
            <v>15</v>
          </cell>
          <cell r="K100">
            <v>0</v>
          </cell>
          <cell r="L100">
            <v>12</v>
          </cell>
          <cell r="M100">
            <v>0</v>
          </cell>
          <cell r="N100">
            <v>0</v>
          </cell>
          <cell r="O100">
            <v>0</v>
          </cell>
        </row>
        <row r="101">
          <cell r="B101" t="str">
            <v>胡兵</v>
          </cell>
          <cell r="C101">
            <v>0</v>
          </cell>
          <cell r="D101">
            <v>0</v>
          </cell>
          <cell r="E101">
            <v>0</v>
          </cell>
          <cell r="F101">
            <v>5</v>
          </cell>
          <cell r="G101">
            <v>0</v>
          </cell>
          <cell r="H101">
            <v>5</v>
          </cell>
          <cell r="I101">
            <v>17</v>
          </cell>
          <cell r="J101">
            <v>17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B102" t="str">
            <v>杨绮</v>
          </cell>
          <cell r="C102">
            <v>0</v>
          </cell>
          <cell r="D102">
            <v>0</v>
          </cell>
          <cell r="E102">
            <v>0</v>
          </cell>
          <cell r="F102">
            <v>10</v>
          </cell>
          <cell r="G102">
            <v>0</v>
          </cell>
          <cell r="H102">
            <v>10</v>
          </cell>
          <cell r="I102">
            <v>17</v>
          </cell>
          <cell r="J102">
            <v>20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B103" t="str">
            <v>何伟珍</v>
          </cell>
          <cell r="C103">
            <v>0</v>
          </cell>
          <cell r="D103">
            <v>0</v>
          </cell>
          <cell r="E103">
            <v>0</v>
          </cell>
          <cell r="F103">
            <v>5</v>
          </cell>
          <cell r="G103">
            <v>0</v>
          </cell>
          <cell r="H103">
            <v>5</v>
          </cell>
          <cell r="I103">
            <v>17</v>
          </cell>
          <cell r="J103">
            <v>16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B104" t="str">
            <v>杨浩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17</v>
          </cell>
          <cell r="J104">
            <v>17</v>
          </cell>
          <cell r="K104">
            <v>0</v>
          </cell>
          <cell r="L104">
            <v>36</v>
          </cell>
          <cell r="M104">
            <v>0</v>
          </cell>
          <cell r="N104">
            <v>0</v>
          </cell>
          <cell r="O104">
            <v>0</v>
          </cell>
        </row>
        <row r="105">
          <cell r="B105" t="str">
            <v>欧阳素雅</v>
          </cell>
          <cell r="C105">
            <v>0</v>
          </cell>
          <cell r="D105">
            <v>0</v>
          </cell>
          <cell r="E105">
            <v>0</v>
          </cell>
          <cell r="F105">
            <v>5</v>
          </cell>
          <cell r="G105">
            <v>0</v>
          </cell>
          <cell r="H105">
            <v>5</v>
          </cell>
          <cell r="I105">
            <v>17</v>
          </cell>
          <cell r="J105">
            <v>18</v>
          </cell>
          <cell r="K105">
            <v>0</v>
          </cell>
          <cell r="L105">
            <v>12</v>
          </cell>
          <cell r="M105">
            <v>0</v>
          </cell>
          <cell r="N105">
            <v>0</v>
          </cell>
          <cell r="O105">
            <v>0</v>
          </cell>
        </row>
        <row r="106">
          <cell r="B106" t="str">
            <v>李洁芳</v>
          </cell>
          <cell r="C106">
            <v>0</v>
          </cell>
          <cell r="D106">
            <v>0</v>
          </cell>
          <cell r="E106">
            <v>0</v>
          </cell>
          <cell r="F106">
            <v>5</v>
          </cell>
          <cell r="G106">
            <v>0</v>
          </cell>
          <cell r="H106">
            <v>5</v>
          </cell>
          <cell r="I106">
            <v>17</v>
          </cell>
          <cell r="J106">
            <v>20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B107" t="str">
            <v>刘广芬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17</v>
          </cell>
          <cell r="J107">
            <v>17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</row>
        <row r="108">
          <cell r="B108" t="str">
            <v>黎绮敏</v>
          </cell>
          <cell r="C108">
            <v>0</v>
          </cell>
          <cell r="D108">
            <v>0</v>
          </cell>
          <cell r="E108">
            <v>0</v>
          </cell>
          <cell r="F108">
            <v>5</v>
          </cell>
          <cell r="G108">
            <v>0</v>
          </cell>
          <cell r="H108">
            <v>5</v>
          </cell>
          <cell r="I108">
            <v>17</v>
          </cell>
          <cell r="J108">
            <v>17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B109" t="str">
            <v>阮焯豪</v>
          </cell>
          <cell r="C109">
            <v>0</v>
          </cell>
          <cell r="D109">
            <v>0</v>
          </cell>
          <cell r="E109">
            <v>0</v>
          </cell>
          <cell r="F109">
            <v>5</v>
          </cell>
          <cell r="G109">
            <v>0</v>
          </cell>
          <cell r="H109">
            <v>5</v>
          </cell>
          <cell r="I109">
            <v>17</v>
          </cell>
          <cell r="J109">
            <v>17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B110" t="str">
            <v>胡颖莉</v>
          </cell>
          <cell r="C110">
            <v>0</v>
          </cell>
          <cell r="D110">
            <v>0</v>
          </cell>
          <cell r="E110">
            <v>0</v>
          </cell>
          <cell r="F110">
            <v>5</v>
          </cell>
          <cell r="G110">
            <v>0</v>
          </cell>
          <cell r="H110">
            <v>5</v>
          </cell>
          <cell r="I110">
            <v>17</v>
          </cell>
          <cell r="J110">
            <v>17</v>
          </cell>
          <cell r="K110">
            <v>0</v>
          </cell>
          <cell r="L110">
            <v>12</v>
          </cell>
          <cell r="M110">
            <v>0</v>
          </cell>
          <cell r="N110">
            <v>0</v>
          </cell>
          <cell r="O110">
            <v>0</v>
          </cell>
        </row>
        <row r="111">
          <cell r="B111" t="str">
            <v>杨李红</v>
          </cell>
          <cell r="C111">
            <v>0</v>
          </cell>
          <cell r="D111">
            <v>0</v>
          </cell>
          <cell r="E111">
            <v>0</v>
          </cell>
          <cell r="F111">
            <v>5</v>
          </cell>
          <cell r="G111">
            <v>0</v>
          </cell>
          <cell r="H111">
            <v>5</v>
          </cell>
          <cell r="I111">
            <v>17</v>
          </cell>
          <cell r="J111">
            <v>16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B112" t="str">
            <v>李梅花</v>
          </cell>
          <cell r="C112">
            <v>0</v>
          </cell>
          <cell r="D112">
            <v>0</v>
          </cell>
          <cell r="E112">
            <v>0</v>
          </cell>
          <cell r="F112">
            <v>5</v>
          </cell>
          <cell r="G112">
            <v>0</v>
          </cell>
          <cell r="H112">
            <v>5</v>
          </cell>
          <cell r="I112">
            <v>17</v>
          </cell>
          <cell r="J112">
            <v>17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B113" t="str">
            <v>罗配华</v>
          </cell>
          <cell r="C113">
            <v>0</v>
          </cell>
          <cell r="D113">
            <v>0</v>
          </cell>
          <cell r="E113">
            <v>0</v>
          </cell>
          <cell r="F113">
            <v>10</v>
          </cell>
          <cell r="G113">
            <v>0</v>
          </cell>
          <cell r="H113">
            <v>10</v>
          </cell>
          <cell r="I113">
            <v>17</v>
          </cell>
          <cell r="J113">
            <v>18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B114" t="str">
            <v>胡培君</v>
          </cell>
          <cell r="C114">
            <v>0</v>
          </cell>
          <cell r="D114">
            <v>0</v>
          </cell>
          <cell r="E114">
            <v>0</v>
          </cell>
          <cell r="F114">
            <v>5</v>
          </cell>
          <cell r="G114">
            <v>0</v>
          </cell>
          <cell r="H114">
            <v>5</v>
          </cell>
          <cell r="I114">
            <v>17</v>
          </cell>
          <cell r="J114">
            <v>17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B115" t="str">
            <v>罗杰</v>
          </cell>
          <cell r="C115">
            <v>0</v>
          </cell>
          <cell r="D115">
            <v>0</v>
          </cell>
          <cell r="E115">
            <v>0</v>
          </cell>
          <cell r="F115">
            <v>5</v>
          </cell>
          <cell r="G115">
            <v>0</v>
          </cell>
          <cell r="H115">
            <v>5</v>
          </cell>
          <cell r="I115">
            <v>17</v>
          </cell>
          <cell r="J115">
            <v>19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B116" t="str">
            <v>欧颖怡</v>
          </cell>
          <cell r="C116">
            <v>0</v>
          </cell>
          <cell r="D116">
            <v>0</v>
          </cell>
          <cell r="E116">
            <v>0</v>
          </cell>
          <cell r="F116">
            <v>5</v>
          </cell>
          <cell r="G116">
            <v>0</v>
          </cell>
          <cell r="H116">
            <v>5</v>
          </cell>
          <cell r="I116">
            <v>17</v>
          </cell>
          <cell r="J116">
            <v>20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B117" t="str">
            <v>蔡连弟</v>
          </cell>
          <cell r="C117">
            <v>0</v>
          </cell>
          <cell r="D117">
            <v>0</v>
          </cell>
          <cell r="E117">
            <v>0</v>
          </cell>
          <cell r="F117">
            <v>5</v>
          </cell>
          <cell r="G117">
            <v>0</v>
          </cell>
          <cell r="H117">
            <v>5</v>
          </cell>
          <cell r="I117">
            <v>17</v>
          </cell>
          <cell r="J117">
            <v>18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B118" t="str">
            <v>刘志凯</v>
          </cell>
          <cell r="C118">
            <v>0</v>
          </cell>
          <cell r="D118">
            <v>0</v>
          </cell>
          <cell r="E118">
            <v>0</v>
          </cell>
          <cell r="F118">
            <v>5</v>
          </cell>
          <cell r="G118">
            <v>0</v>
          </cell>
          <cell r="H118">
            <v>5</v>
          </cell>
          <cell r="I118">
            <v>17</v>
          </cell>
          <cell r="J118">
            <v>18</v>
          </cell>
          <cell r="K118">
            <v>0</v>
          </cell>
          <cell r="L118">
            <v>12</v>
          </cell>
          <cell r="M118">
            <v>0</v>
          </cell>
          <cell r="N118">
            <v>0</v>
          </cell>
          <cell r="O118">
            <v>0</v>
          </cell>
        </row>
        <row r="119">
          <cell r="B119" t="str">
            <v>余绮娜</v>
          </cell>
          <cell r="C119">
            <v>0</v>
          </cell>
          <cell r="D119">
            <v>0</v>
          </cell>
          <cell r="E119">
            <v>0</v>
          </cell>
          <cell r="F119">
            <v>5</v>
          </cell>
          <cell r="G119">
            <v>0</v>
          </cell>
          <cell r="H119">
            <v>5</v>
          </cell>
          <cell r="I119">
            <v>17</v>
          </cell>
          <cell r="J119">
            <v>17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B120" t="str">
            <v>杨钰</v>
          </cell>
          <cell r="C120">
            <v>0</v>
          </cell>
          <cell r="D120">
            <v>0</v>
          </cell>
          <cell r="E120">
            <v>0</v>
          </cell>
          <cell r="F120">
            <v>10</v>
          </cell>
          <cell r="G120">
            <v>0</v>
          </cell>
          <cell r="H120">
            <v>10</v>
          </cell>
          <cell r="I120">
            <v>17</v>
          </cell>
          <cell r="J120">
            <v>18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B121" t="str">
            <v>黄美斯</v>
          </cell>
          <cell r="C121">
            <v>0</v>
          </cell>
          <cell r="D121">
            <v>0</v>
          </cell>
          <cell r="E121">
            <v>0</v>
          </cell>
          <cell r="F121">
            <v>10</v>
          </cell>
          <cell r="G121">
            <v>0</v>
          </cell>
          <cell r="H121">
            <v>10</v>
          </cell>
          <cell r="I121">
            <v>17</v>
          </cell>
          <cell r="J121">
            <v>17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B122" t="str">
            <v>陈浩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17</v>
          </cell>
          <cell r="J122">
            <v>18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B123" t="str">
            <v>江雪玉</v>
          </cell>
          <cell r="C123">
            <v>0</v>
          </cell>
          <cell r="D123">
            <v>0</v>
          </cell>
          <cell r="E123">
            <v>0</v>
          </cell>
          <cell r="F123">
            <v>10</v>
          </cell>
          <cell r="G123">
            <v>0</v>
          </cell>
          <cell r="H123">
            <v>8</v>
          </cell>
          <cell r="I123">
            <v>17</v>
          </cell>
          <cell r="J123">
            <v>15</v>
          </cell>
          <cell r="K123">
            <v>0</v>
          </cell>
          <cell r="L123">
            <v>0</v>
          </cell>
          <cell r="M123">
            <v>2</v>
          </cell>
          <cell r="N123">
            <v>0</v>
          </cell>
          <cell r="O123">
            <v>0</v>
          </cell>
        </row>
        <row r="124">
          <cell r="B124" t="str">
            <v>梁秋怡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17</v>
          </cell>
          <cell r="J124">
            <v>19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B125" t="str">
            <v>吴志恩</v>
          </cell>
          <cell r="C125">
            <v>0</v>
          </cell>
          <cell r="D125">
            <v>0</v>
          </cell>
          <cell r="E125">
            <v>0</v>
          </cell>
          <cell r="F125">
            <v>5</v>
          </cell>
          <cell r="G125">
            <v>0</v>
          </cell>
          <cell r="H125">
            <v>5</v>
          </cell>
          <cell r="I125">
            <v>17</v>
          </cell>
          <cell r="J125">
            <v>18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B126" t="str">
            <v>刘雅静</v>
          </cell>
          <cell r="C126">
            <v>0</v>
          </cell>
          <cell r="D126">
            <v>0</v>
          </cell>
          <cell r="E126">
            <v>0</v>
          </cell>
          <cell r="F126">
            <v>10</v>
          </cell>
          <cell r="G126">
            <v>0</v>
          </cell>
          <cell r="H126">
            <v>10</v>
          </cell>
          <cell r="I126">
            <v>17</v>
          </cell>
          <cell r="J126">
            <v>18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B127" t="str">
            <v>刘倩红</v>
          </cell>
          <cell r="C127">
            <v>0</v>
          </cell>
          <cell r="D127">
            <v>0</v>
          </cell>
          <cell r="E127">
            <v>0</v>
          </cell>
          <cell r="F127">
            <v>5</v>
          </cell>
          <cell r="G127">
            <v>0</v>
          </cell>
          <cell r="H127">
            <v>5</v>
          </cell>
          <cell r="I127">
            <v>17</v>
          </cell>
          <cell r="J127">
            <v>17</v>
          </cell>
          <cell r="K127">
            <v>0</v>
          </cell>
          <cell r="L127">
            <v>12</v>
          </cell>
          <cell r="M127">
            <v>0</v>
          </cell>
          <cell r="N127">
            <v>0</v>
          </cell>
          <cell r="O127">
            <v>0</v>
          </cell>
        </row>
        <row r="128">
          <cell r="B128" t="str">
            <v>黄婉红</v>
          </cell>
          <cell r="C128">
            <v>0</v>
          </cell>
          <cell r="D128">
            <v>0</v>
          </cell>
          <cell r="E128">
            <v>0</v>
          </cell>
          <cell r="F128">
            <v>10</v>
          </cell>
          <cell r="G128">
            <v>0</v>
          </cell>
          <cell r="H128">
            <v>10</v>
          </cell>
          <cell r="I128">
            <v>17</v>
          </cell>
          <cell r="J128">
            <v>16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B129" t="str">
            <v>郑丽丽</v>
          </cell>
          <cell r="C129">
            <v>0</v>
          </cell>
          <cell r="D129">
            <v>0</v>
          </cell>
          <cell r="E129">
            <v>0</v>
          </cell>
          <cell r="F129">
            <v>10</v>
          </cell>
          <cell r="G129">
            <v>0</v>
          </cell>
          <cell r="H129">
            <v>10</v>
          </cell>
          <cell r="I129">
            <v>17</v>
          </cell>
          <cell r="J129">
            <v>17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B130" t="str">
            <v>张淑婷</v>
          </cell>
          <cell r="C130">
            <v>0</v>
          </cell>
          <cell r="D130">
            <v>0</v>
          </cell>
          <cell r="E130">
            <v>0</v>
          </cell>
          <cell r="F130">
            <v>5</v>
          </cell>
          <cell r="G130">
            <v>0</v>
          </cell>
          <cell r="H130">
            <v>5</v>
          </cell>
          <cell r="I130">
            <v>17</v>
          </cell>
          <cell r="J130">
            <v>17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B131" t="str">
            <v>仇亦彤</v>
          </cell>
          <cell r="C131">
            <v>0</v>
          </cell>
          <cell r="D131">
            <v>0</v>
          </cell>
          <cell r="E131">
            <v>0</v>
          </cell>
          <cell r="F131">
            <v>5</v>
          </cell>
          <cell r="G131">
            <v>0</v>
          </cell>
          <cell r="H131">
            <v>5</v>
          </cell>
          <cell r="I131">
            <v>17</v>
          </cell>
          <cell r="J131">
            <v>16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B132" t="str">
            <v>邓敏(小)</v>
          </cell>
          <cell r="C132">
            <v>0</v>
          </cell>
          <cell r="D132">
            <v>0</v>
          </cell>
          <cell r="E132">
            <v>0</v>
          </cell>
          <cell r="F132">
            <v>10</v>
          </cell>
          <cell r="G132">
            <v>2</v>
          </cell>
          <cell r="H132">
            <v>5</v>
          </cell>
          <cell r="I132">
            <v>17</v>
          </cell>
          <cell r="J132">
            <v>14</v>
          </cell>
          <cell r="K132">
            <v>0</v>
          </cell>
          <cell r="L132">
            <v>0</v>
          </cell>
          <cell r="M132">
            <v>3</v>
          </cell>
          <cell r="N132">
            <v>0</v>
          </cell>
          <cell r="O132">
            <v>0</v>
          </cell>
        </row>
        <row r="133">
          <cell r="B133" t="str">
            <v>陈圣守</v>
          </cell>
          <cell r="C133">
            <v>0</v>
          </cell>
          <cell r="D133">
            <v>0</v>
          </cell>
          <cell r="E133">
            <v>0</v>
          </cell>
          <cell r="F133">
            <v>10</v>
          </cell>
          <cell r="G133">
            <v>4</v>
          </cell>
          <cell r="H133">
            <v>4</v>
          </cell>
          <cell r="I133">
            <v>17</v>
          </cell>
          <cell r="J133">
            <v>17</v>
          </cell>
          <cell r="K133">
            <v>0</v>
          </cell>
          <cell r="L133">
            <v>0</v>
          </cell>
          <cell r="M133">
            <v>2</v>
          </cell>
          <cell r="N133">
            <v>0</v>
          </cell>
          <cell r="O133">
            <v>0</v>
          </cell>
        </row>
        <row r="134">
          <cell r="B134" t="str">
            <v>魏素贞</v>
          </cell>
          <cell r="C134">
            <v>0</v>
          </cell>
          <cell r="D134">
            <v>0</v>
          </cell>
          <cell r="E134">
            <v>0</v>
          </cell>
          <cell r="F134">
            <v>10</v>
          </cell>
          <cell r="G134">
            <v>0</v>
          </cell>
          <cell r="H134">
            <v>8</v>
          </cell>
          <cell r="I134">
            <v>17</v>
          </cell>
          <cell r="J134">
            <v>15</v>
          </cell>
          <cell r="K134">
            <v>0</v>
          </cell>
          <cell r="L134">
            <v>0</v>
          </cell>
          <cell r="M134">
            <v>2</v>
          </cell>
          <cell r="N134">
            <v>0</v>
          </cell>
          <cell r="O134">
            <v>0</v>
          </cell>
        </row>
        <row r="135">
          <cell r="B135" t="str">
            <v>覃超杰</v>
          </cell>
          <cell r="C135">
            <v>0</v>
          </cell>
          <cell r="D135">
            <v>0</v>
          </cell>
          <cell r="E135">
            <v>0</v>
          </cell>
          <cell r="F135">
            <v>5</v>
          </cell>
          <cell r="G135">
            <v>0</v>
          </cell>
          <cell r="H135">
            <v>5</v>
          </cell>
          <cell r="I135">
            <v>17</v>
          </cell>
          <cell r="J135">
            <v>15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B136" t="str">
            <v>罗壹琳</v>
          </cell>
          <cell r="C136">
            <v>0</v>
          </cell>
          <cell r="D136">
            <v>0</v>
          </cell>
          <cell r="E136">
            <v>0</v>
          </cell>
          <cell r="F136">
            <v>5</v>
          </cell>
          <cell r="G136">
            <v>1</v>
          </cell>
          <cell r="H136">
            <v>4</v>
          </cell>
          <cell r="I136">
            <v>17</v>
          </cell>
          <cell r="J136">
            <v>18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B137" t="str">
            <v>何东海</v>
          </cell>
          <cell r="C137">
            <v>0</v>
          </cell>
          <cell r="D137">
            <v>0</v>
          </cell>
          <cell r="E137">
            <v>0</v>
          </cell>
          <cell r="F137">
            <v>5</v>
          </cell>
          <cell r="G137">
            <v>0</v>
          </cell>
          <cell r="H137">
            <v>5</v>
          </cell>
          <cell r="I137">
            <v>17</v>
          </cell>
          <cell r="J137">
            <v>14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B138" t="str">
            <v>黄维攀</v>
          </cell>
          <cell r="C138">
            <v>0</v>
          </cell>
          <cell r="D138">
            <v>0</v>
          </cell>
          <cell r="E138">
            <v>0</v>
          </cell>
          <cell r="F138">
            <v>5</v>
          </cell>
          <cell r="G138">
            <v>0</v>
          </cell>
          <cell r="H138">
            <v>5</v>
          </cell>
          <cell r="I138">
            <v>17</v>
          </cell>
          <cell r="J138">
            <v>17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B139" t="str">
            <v>黄伟俊</v>
          </cell>
          <cell r="C139">
            <v>0</v>
          </cell>
          <cell r="D139">
            <v>0</v>
          </cell>
          <cell r="E139">
            <v>0</v>
          </cell>
          <cell r="F139">
            <v>5</v>
          </cell>
          <cell r="G139">
            <v>0</v>
          </cell>
          <cell r="H139">
            <v>5</v>
          </cell>
          <cell r="I139">
            <v>17</v>
          </cell>
          <cell r="J139">
            <v>17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B140" t="str">
            <v>梁文丽</v>
          </cell>
          <cell r="C140">
            <v>0</v>
          </cell>
          <cell r="D140">
            <v>0</v>
          </cell>
          <cell r="E140">
            <v>0</v>
          </cell>
          <cell r="F140">
            <v>5</v>
          </cell>
          <cell r="G140">
            <v>0</v>
          </cell>
          <cell r="H140">
            <v>5</v>
          </cell>
          <cell r="I140">
            <v>17</v>
          </cell>
          <cell r="J140">
            <v>17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B141" t="str">
            <v>李加欣</v>
          </cell>
          <cell r="C141">
            <v>0</v>
          </cell>
          <cell r="D141">
            <v>0</v>
          </cell>
          <cell r="E141">
            <v>0</v>
          </cell>
          <cell r="F141">
            <v>5</v>
          </cell>
          <cell r="G141">
            <v>0</v>
          </cell>
          <cell r="H141">
            <v>5</v>
          </cell>
          <cell r="I141">
            <v>17</v>
          </cell>
          <cell r="J141">
            <v>17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B142" t="str">
            <v>钱月玲</v>
          </cell>
          <cell r="C142">
            <v>0</v>
          </cell>
          <cell r="D142">
            <v>0</v>
          </cell>
          <cell r="E142">
            <v>0</v>
          </cell>
          <cell r="F142">
            <v>5</v>
          </cell>
          <cell r="G142">
            <v>0</v>
          </cell>
          <cell r="H142">
            <v>5</v>
          </cell>
          <cell r="I142">
            <v>17</v>
          </cell>
          <cell r="J142">
            <v>15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B143" t="str">
            <v>程丽娟</v>
          </cell>
          <cell r="C143">
            <v>0</v>
          </cell>
          <cell r="D143">
            <v>0</v>
          </cell>
          <cell r="E143">
            <v>0</v>
          </cell>
          <cell r="F143">
            <v>15</v>
          </cell>
          <cell r="G143">
            <v>0</v>
          </cell>
          <cell r="H143">
            <v>13</v>
          </cell>
          <cell r="I143">
            <v>17</v>
          </cell>
          <cell r="J143">
            <v>14</v>
          </cell>
          <cell r="K143">
            <v>0</v>
          </cell>
          <cell r="L143">
            <v>0</v>
          </cell>
          <cell r="M143">
            <v>2</v>
          </cell>
          <cell r="N143">
            <v>0</v>
          </cell>
          <cell r="O143">
            <v>0</v>
          </cell>
        </row>
        <row r="144">
          <cell r="B144" t="str">
            <v>梁慧敏</v>
          </cell>
          <cell r="C144">
            <v>0</v>
          </cell>
          <cell r="D144">
            <v>0</v>
          </cell>
          <cell r="E144">
            <v>0</v>
          </cell>
          <cell r="F144">
            <v>5</v>
          </cell>
          <cell r="G144">
            <v>0</v>
          </cell>
          <cell r="H144">
            <v>5</v>
          </cell>
          <cell r="I144">
            <v>17</v>
          </cell>
          <cell r="J144">
            <v>15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B145" t="str">
            <v>林沛潮</v>
          </cell>
          <cell r="C145">
            <v>0</v>
          </cell>
          <cell r="D145">
            <v>0</v>
          </cell>
          <cell r="E145">
            <v>0</v>
          </cell>
          <cell r="F145">
            <v>15</v>
          </cell>
          <cell r="G145">
            <v>0</v>
          </cell>
          <cell r="H145">
            <v>15</v>
          </cell>
          <cell r="I145">
            <v>17</v>
          </cell>
          <cell r="J145">
            <v>16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B146" t="str">
            <v>黄萍</v>
          </cell>
          <cell r="C146">
            <v>0</v>
          </cell>
          <cell r="D146">
            <v>0</v>
          </cell>
          <cell r="E146">
            <v>0</v>
          </cell>
          <cell r="F146">
            <v>5</v>
          </cell>
          <cell r="G146">
            <v>0</v>
          </cell>
          <cell r="H146">
            <v>5</v>
          </cell>
          <cell r="I146">
            <v>17</v>
          </cell>
          <cell r="J146">
            <v>15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B147" t="str">
            <v>陈宪强</v>
          </cell>
          <cell r="C147">
            <v>0</v>
          </cell>
          <cell r="D147">
            <v>0</v>
          </cell>
          <cell r="E147">
            <v>0</v>
          </cell>
          <cell r="F147">
            <v>5</v>
          </cell>
          <cell r="G147">
            <v>0</v>
          </cell>
          <cell r="H147">
            <v>5</v>
          </cell>
          <cell r="I147">
            <v>17</v>
          </cell>
          <cell r="J147">
            <v>17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B148" t="str">
            <v>李红红</v>
          </cell>
          <cell r="C148">
            <v>0</v>
          </cell>
          <cell r="D148">
            <v>0</v>
          </cell>
          <cell r="E148">
            <v>0</v>
          </cell>
          <cell r="F148">
            <v>5</v>
          </cell>
          <cell r="G148">
            <v>0</v>
          </cell>
          <cell r="H148">
            <v>5</v>
          </cell>
          <cell r="I148">
            <v>17</v>
          </cell>
          <cell r="J148">
            <v>16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</row>
        <row r="149">
          <cell r="B149" t="str">
            <v>吴杰玲</v>
          </cell>
          <cell r="C149">
            <v>0</v>
          </cell>
          <cell r="D149">
            <v>0</v>
          </cell>
          <cell r="E149">
            <v>0</v>
          </cell>
          <cell r="F149">
            <v>5</v>
          </cell>
          <cell r="G149">
            <v>3</v>
          </cell>
          <cell r="H149">
            <v>2</v>
          </cell>
          <cell r="I149">
            <v>17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B150" t="str">
            <v>文进</v>
          </cell>
          <cell r="C150">
            <v>0</v>
          </cell>
          <cell r="D150">
            <v>0</v>
          </cell>
          <cell r="E150">
            <v>0</v>
          </cell>
          <cell r="F150">
            <v>5</v>
          </cell>
          <cell r="G150">
            <v>0</v>
          </cell>
          <cell r="H150">
            <v>5</v>
          </cell>
          <cell r="I150">
            <v>17</v>
          </cell>
          <cell r="J150">
            <v>19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B151" t="str">
            <v>刘甜</v>
          </cell>
          <cell r="C151">
            <v>0</v>
          </cell>
          <cell r="D151">
            <v>0</v>
          </cell>
          <cell r="E151">
            <v>0</v>
          </cell>
          <cell r="F151">
            <v>5</v>
          </cell>
          <cell r="G151">
            <v>0</v>
          </cell>
          <cell r="H151">
            <v>5</v>
          </cell>
          <cell r="I151">
            <v>17</v>
          </cell>
          <cell r="J151">
            <v>18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B152" t="str">
            <v>冯天梅</v>
          </cell>
          <cell r="C152">
            <v>0</v>
          </cell>
          <cell r="D152">
            <v>0</v>
          </cell>
          <cell r="E152">
            <v>0</v>
          </cell>
          <cell r="F152">
            <v>5</v>
          </cell>
          <cell r="G152">
            <v>0</v>
          </cell>
          <cell r="H152">
            <v>5</v>
          </cell>
          <cell r="I152">
            <v>17</v>
          </cell>
          <cell r="J152">
            <v>18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B153" t="str">
            <v>何佩嫦</v>
          </cell>
          <cell r="C153">
            <v>0</v>
          </cell>
          <cell r="D153">
            <v>0</v>
          </cell>
          <cell r="E153">
            <v>0</v>
          </cell>
          <cell r="F153">
            <v>10</v>
          </cell>
          <cell r="G153">
            <v>0</v>
          </cell>
          <cell r="H153">
            <v>10</v>
          </cell>
          <cell r="I153">
            <v>17</v>
          </cell>
          <cell r="J153">
            <v>20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</row>
        <row r="154">
          <cell r="B154" t="str">
            <v>何亮超</v>
          </cell>
          <cell r="C154">
            <v>0</v>
          </cell>
          <cell r="D154">
            <v>0</v>
          </cell>
          <cell r="E154">
            <v>0</v>
          </cell>
          <cell r="F154">
            <v>5</v>
          </cell>
          <cell r="G154">
            <v>1</v>
          </cell>
          <cell r="H154">
            <v>4</v>
          </cell>
          <cell r="I154">
            <v>17</v>
          </cell>
          <cell r="J154">
            <v>16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</row>
        <row r="155">
          <cell r="B155" t="str">
            <v>叶剑贞</v>
          </cell>
          <cell r="C155">
            <v>0</v>
          </cell>
          <cell r="D155">
            <v>0</v>
          </cell>
          <cell r="E155">
            <v>0</v>
          </cell>
          <cell r="F155">
            <v>10</v>
          </cell>
          <cell r="G155">
            <v>0</v>
          </cell>
          <cell r="H155">
            <v>10</v>
          </cell>
          <cell r="I155">
            <v>17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B156" t="str">
            <v>颜美良</v>
          </cell>
          <cell r="C156">
            <v>0</v>
          </cell>
          <cell r="D156">
            <v>0</v>
          </cell>
          <cell r="E156">
            <v>0</v>
          </cell>
          <cell r="F156">
            <v>5</v>
          </cell>
          <cell r="G156">
            <v>0</v>
          </cell>
          <cell r="H156">
            <v>5</v>
          </cell>
          <cell r="I156">
            <v>17</v>
          </cell>
          <cell r="J156">
            <v>2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B157" t="str">
            <v>蔡凤珠</v>
          </cell>
          <cell r="C157">
            <v>0</v>
          </cell>
          <cell r="D157">
            <v>0</v>
          </cell>
          <cell r="E157">
            <v>0</v>
          </cell>
          <cell r="F157">
            <v>10</v>
          </cell>
          <cell r="G157">
            <v>0</v>
          </cell>
          <cell r="H157">
            <v>10</v>
          </cell>
          <cell r="I157">
            <v>17</v>
          </cell>
          <cell r="J157">
            <v>18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B158" t="str">
            <v>林明法</v>
          </cell>
          <cell r="C158">
            <v>0</v>
          </cell>
          <cell r="D158">
            <v>0</v>
          </cell>
          <cell r="E158">
            <v>0</v>
          </cell>
          <cell r="F158">
            <v>5</v>
          </cell>
          <cell r="G158">
            <v>0</v>
          </cell>
          <cell r="H158">
            <v>5</v>
          </cell>
          <cell r="I158">
            <v>17</v>
          </cell>
          <cell r="J158">
            <v>15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B159" t="str">
            <v>张梅珊</v>
          </cell>
          <cell r="C159">
            <v>0</v>
          </cell>
          <cell r="D159">
            <v>0</v>
          </cell>
          <cell r="E159">
            <v>0</v>
          </cell>
          <cell r="F159">
            <v>5</v>
          </cell>
          <cell r="G159">
            <v>0</v>
          </cell>
          <cell r="H159">
            <v>5</v>
          </cell>
          <cell r="I159">
            <v>17</v>
          </cell>
          <cell r="J159">
            <v>16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B160" t="str">
            <v>罗智贤</v>
          </cell>
          <cell r="C160">
            <v>0</v>
          </cell>
          <cell r="D160">
            <v>0</v>
          </cell>
          <cell r="E160">
            <v>0</v>
          </cell>
          <cell r="F160">
            <v>5</v>
          </cell>
          <cell r="G160">
            <v>0</v>
          </cell>
          <cell r="H160">
            <v>5</v>
          </cell>
          <cell r="I160">
            <v>17</v>
          </cell>
          <cell r="J160">
            <v>16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B161" t="str">
            <v>王绮琪</v>
          </cell>
          <cell r="C161">
            <v>0</v>
          </cell>
          <cell r="D161">
            <v>0</v>
          </cell>
          <cell r="E161">
            <v>0</v>
          </cell>
          <cell r="F161">
            <v>5</v>
          </cell>
          <cell r="G161">
            <v>0</v>
          </cell>
          <cell r="H161">
            <v>5</v>
          </cell>
          <cell r="I161">
            <v>17</v>
          </cell>
          <cell r="J161">
            <v>16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B162" t="str">
            <v>梁暖霞</v>
          </cell>
          <cell r="C162">
            <v>0</v>
          </cell>
          <cell r="D162">
            <v>0</v>
          </cell>
          <cell r="E162">
            <v>0</v>
          </cell>
          <cell r="F162">
            <v>5</v>
          </cell>
          <cell r="G162">
            <v>0</v>
          </cell>
          <cell r="H162">
            <v>5</v>
          </cell>
          <cell r="I162">
            <v>17</v>
          </cell>
          <cell r="J162">
            <v>17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B163" t="str">
            <v>梁少珍</v>
          </cell>
          <cell r="C163">
            <v>0</v>
          </cell>
          <cell r="D163">
            <v>0</v>
          </cell>
          <cell r="E163">
            <v>0</v>
          </cell>
          <cell r="F163">
            <v>10</v>
          </cell>
          <cell r="G163">
            <v>0</v>
          </cell>
          <cell r="H163">
            <v>5</v>
          </cell>
          <cell r="I163">
            <v>17</v>
          </cell>
          <cell r="J163">
            <v>5</v>
          </cell>
          <cell r="K163">
            <v>0</v>
          </cell>
          <cell r="L163">
            <v>0</v>
          </cell>
          <cell r="M163">
            <v>5</v>
          </cell>
          <cell r="N163">
            <v>0</v>
          </cell>
          <cell r="O163">
            <v>0</v>
          </cell>
        </row>
        <row r="164">
          <cell r="B164" t="str">
            <v>何文枝</v>
          </cell>
          <cell r="C164">
            <v>0</v>
          </cell>
          <cell r="D164">
            <v>0</v>
          </cell>
          <cell r="E164">
            <v>0</v>
          </cell>
          <cell r="F164">
            <v>5</v>
          </cell>
          <cell r="G164">
            <v>0</v>
          </cell>
          <cell r="H164">
            <v>5</v>
          </cell>
          <cell r="I164">
            <v>17</v>
          </cell>
          <cell r="J164">
            <v>12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B165" t="str">
            <v>霍智森</v>
          </cell>
          <cell r="C165">
            <v>0</v>
          </cell>
          <cell r="D165">
            <v>0</v>
          </cell>
          <cell r="E165">
            <v>0</v>
          </cell>
          <cell r="F165">
            <v>5</v>
          </cell>
          <cell r="G165">
            <v>0</v>
          </cell>
          <cell r="H165">
            <v>5</v>
          </cell>
          <cell r="I165">
            <v>17</v>
          </cell>
          <cell r="J165">
            <v>17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B166" t="str">
            <v>贺花</v>
          </cell>
          <cell r="C166">
            <v>0</v>
          </cell>
          <cell r="D166">
            <v>0</v>
          </cell>
          <cell r="E166">
            <v>0</v>
          </cell>
          <cell r="F166">
            <v>5</v>
          </cell>
          <cell r="G166">
            <v>0</v>
          </cell>
          <cell r="H166">
            <v>0</v>
          </cell>
          <cell r="I166">
            <v>17</v>
          </cell>
          <cell r="J166">
            <v>11</v>
          </cell>
          <cell r="K166">
            <v>0</v>
          </cell>
          <cell r="L166">
            <v>0</v>
          </cell>
          <cell r="M166">
            <v>5</v>
          </cell>
          <cell r="N166">
            <v>0</v>
          </cell>
          <cell r="O166">
            <v>0</v>
          </cell>
        </row>
        <row r="167">
          <cell r="B167" t="str">
            <v>苏燕玲</v>
          </cell>
          <cell r="C167">
            <v>0</v>
          </cell>
          <cell r="D167">
            <v>0</v>
          </cell>
          <cell r="E167">
            <v>0</v>
          </cell>
          <cell r="F167">
            <v>5</v>
          </cell>
          <cell r="G167">
            <v>0</v>
          </cell>
          <cell r="H167">
            <v>0</v>
          </cell>
          <cell r="I167">
            <v>17</v>
          </cell>
          <cell r="J167">
            <v>6</v>
          </cell>
          <cell r="K167">
            <v>0</v>
          </cell>
          <cell r="L167">
            <v>0</v>
          </cell>
          <cell r="M167">
            <v>5</v>
          </cell>
          <cell r="N167">
            <v>0</v>
          </cell>
          <cell r="O167">
            <v>0</v>
          </cell>
        </row>
        <row r="168">
          <cell r="B168" t="str">
            <v>梁嘉红</v>
          </cell>
          <cell r="C168">
            <v>0</v>
          </cell>
          <cell r="D168">
            <v>0</v>
          </cell>
          <cell r="E168">
            <v>0</v>
          </cell>
          <cell r="F168">
            <v>5</v>
          </cell>
          <cell r="G168">
            <v>0</v>
          </cell>
          <cell r="H168">
            <v>5</v>
          </cell>
          <cell r="I168">
            <v>17</v>
          </cell>
          <cell r="J168">
            <v>15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B169" t="str">
            <v>梁凤娟</v>
          </cell>
          <cell r="C169">
            <v>0</v>
          </cell>
          <cell r="D169">
            <v>0</v>
          </cell>
          <cell r="E169">
            <v>0</v>
          </cell>
          <cell r="F169">
            <v>5</v>
          </cell>
          <cell r="G169">
            <v>0</v>
          </cell>
          <cell r="H169">
            <v>5</v>
          </cell>
          <cell r="I169">
            <v>17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B170" t="str">
            <v>林加玲</v>
          </cell>
          <cell r="C170">
            <v>0</v>
          </cell>
          <cell r="D170">
            <v>0</v>
          </cell>
          <cell r="E170">
            <v>0</v>
          </cell>
          <cell r="F170">
            <v>5</v>
          </cell>
          <cell r="G170">
            <v>0</v>
          </cell>
          <cell r="H170">
            <v>5</v>
          </cell>
          <cell r="I170">
            <v>17</v>
          </cell>
          <cell r="J170">
            <v>19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B171" t="str">
            <v>高佩珊</v>
          </cell>
          <cell r="C171">
            <v>0</v>
          </cell>
          <cell r="D171">
            <v>0</v>
          </cell>
          <cell r="E171">
            <v>0</v>
          </cell>
          <cell r="F171">
            <v>5</v>
          </cell>
          <cell r="G171">
            <v>0</v>
          </cell>
          <cell r="H171">
            <v>5</v>
          </cell>
          <cell r="I171">
            <v>17</v>
          </cell>
          <cell r="J171">
            <v>18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B172" t="str">
            <v>郭景明</v>
          </cell>
          <cell r="C172">
            <v>0</v>
          </cell>
          <cell r="D172">
            <v>0</v>
          </cell>
          <cell r="E172">
            <v>0</v>
          </cell>
          <cell r="F172">
            <v>5</v>
          </cell>
          <cell r="G172">
            <v>0</v>
          </cell>
          <cell r="H172">
            <v>5</v>
          </cell>
          <cell r="I172">
            <v>17</v>
          </cell>
          <cell r="J172">
            <v>16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B173" t="str">
            <v>李嘉雯</v>
          </cell>
          <cell r="C173">
            <v>0</v>
          </cell>
          <cell r="D173">
            <v>0</v>
          </cell>
          <cell r="E173">
            <v>0</v>
          </cell>
          <cell r="F173">
            <v>5</v>
          </cell>
          <cell r="G173">
            <v>0</v>
          </cell>
          <cell r="H173">
            <v>5</v>
          </cell>
          <cell r="I173">
            <v>17</v>
          </cell>
          <cell r="J173">
            <v>16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B174" t="str">
            <v>梁少婷</v>
          </cell>
          <cell r="C174">
            <v>0</v>
          </cell>
          <cell r="D174">
            <v>0</v>
          </cell>
          <cell r="E174">
            <v>0</v>
          </cell>
          <cell r="F174">
            <v>5</v>
          </cell>
          <cell r="G174">
            <v>0</v>
          </cell>
          <cell r="H174">
            <v>5</v>
          </cell>
          <cell r="I174">
            <v>17</v>
          </cell>
          <cell r="J174">
            <v>18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B175" t="str">
            <v>官美芹</v>
          </cell>
          <cell r="C175">
            <v>0</v>
          </cell>
          <cell r="D175">
            <v>0</v>
          </cell>
          <cell r="E175">
            <v>0</v>
          </cell>
          <cell r="F175">
            <v>5</v>
          </cell>
          <cell r="G175">
            <v>0</v>
          </cell>
          <cell r="H175">
            <v>5</v>
          </cell>
          <cell r="I175">
            <v>17</v>
          </cell>
          <cell r="J175">
            <v>17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B176" t="str">
            <v>卢国强</v>
          </cell>
          <cell r="C176">
            <v>0</v>
          </cell>
          <cell r="D176">
            <v>0</v>
          </cell>
          <cell r="E176">
            <v>0</v>
          </cell>
          <cell r="F176">
            <v>5</v>
          </cell>
          <cell r="G176">
            <v>0</v>
          </cell>
          <cell r="H176">
            <v>5</v>
          </cell>
          <cell r="I176">
            <v>17</v>
          </cell>
          <cell r="J176">
            <v>18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B177" t="str">
            <v>何就全</v>
          </cell>
          <cell r="C177">
            <v>0</v>
          </cell>
          <cell r="D177">
            <v>0</v>
          </cell>
          <cell r="E177">
            <v>0</v>
          </cell>
          <cell r="F177">
            <v>5</v>
          </cell>
          <cell r="G177">
            <v>0</v>
          </cell>
          <cell r="H177">
            <v>5</v>
          </cell>
          <cell r="I177">
            <v>17</v>
          </cell>
          <cell r="J177">
            <v>18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B178" t="str">
            <v>陈彩英</v>
          </cell>
          <cell r="C178">
            <v>0</v>
          </cell>
          <cell r="D178">
            <v>0</v>
          </cell>
          <cell r="E178">
            <v>0</v>
          </cell>
          <cell r="F178">
            <v>5</v>
          </cell>
          <cell r="G178">
            <v>0</v>
          </cell>
          <cell r="H178">
            <v>5</v>
          </cell>
          <cell r="I178">
            <v>17</v>
          </cell>
          <cell r="J178">
            <v>16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B179" t="str">
            <v>梁文清</v>
          </cell>
          <cell r="C179">
            <v>0</v>
          </cell>
          <cell r="D179">
            <v>0</v>
          </cell>
          <cell r="E179">
            <v>0</v>
          </cell>
          <cell r="F179">
            <v>10</v>
          </cell>
          <cell r="G179">
            <v>1</v>
          </cell>
          <cell r="H179">
            <v>9</v>
          </cell>
          <cell r="I179">
            <v>17</v>
          </cell>
          <cell r="J179">
            <v>15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B180" t="str">
            <v>徐婉青</v>
          </cell>
          <cell r="C180">
            <v>0</v>
          </cell>
          <cell r="D180">
            <v>0</v>
          </cell>
          <cell r="E180">
            <v>0</v>
          </cell>
          <cell r="F180">
            <v>5</v>
          </cell>
          <cell r="G180">
            <v>2</v>
          </cell>
          <cell r="H180">
            <v>3</v>
          </cell>
          <cell r="I180">
            <v>17</v>
          </cell>
          <cell r="J180">
            <v>15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B181" t="str">
            <v>饶锦秀</v>
          </cell>
          <cell r="C181">
            <v>0</v>
          </cell>
          <cell r="D181">
            <v>0</v>
          </cell>
          <cell r="E181">
            <v>0</v>
          </cell>
          <cell r="F181">
            <v>10</v>
          </cell>
          <cell r="G181">
            <v>0</v>
          </cell>
          <cell r="H181">
            <v>7</v>
          </cell>
          <cell r="I181">
            <v>17</v>
          </cell>
          <cell r="J181">
            <v>14</v>
          </cell>
          <cell r="K181">
            <v>0</v>
          </cell>
          <cell r="L181">
            <v>0</v>
          </cell>
          <cell r="M181">
            <v>3</v>
          </cell>
          <cell r="N181">
            <v>0</v>
          </cell>
          <cell r="O181">
            <v>0</v>
          </cell>
        </row>
        <row r="182">
          <cell r="B182" t="str">
            <v>黄绮婷</v>
          </cell>
          <cell r="C182">
            <v>0</v>
          </cell>
          <cell r="D182">
            <v>0</v>
          </cell>
          <cell r="E182">
            <v>0</v>
          </cell>
          <cell r="F182">
            <v>10</v>
          </cell>
          <cell r="G182">
            <v>3.5</v>
          </cell>
          <cell r="H182">
            <v>5</v>
          </cell>
          <cell r="I182">
            <v>17</v>
          </cell>
          <cell r="J182">
            <v>15.5</v>
          </cell>
          <cell r="K182">
            <v>0</v>
          </cell>
          <cell r="L182">
            <v>0</v>
          </cell>
          <cell r="M182">
            <v>1.5</v>
          </cell>
          <cell r="N182">
            <v>0</v>
          </cell>
          <cell r="O182">
            <v>0</v>
          </cell>
        </row>
        <row r="183">
          <cell r="B183" t="str">
            <v>陈晓纯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17</v>
          </cell>
          <cell r="J183">
            <v>17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B184" t="str">
            <v>陈剑敏</v>
          </cell>
          <cell r="C184">
            <v>0</v>
          </cell>
          <cell r="D184">
            <v>0</v>
          </cell>
          <cell r="E184">
            <v>0</v>
          </cell>
          <cell r="F184">
            <v>10</v>
          </cell>
          <cell r="G184">
            <v>0</v>
          </cell>
          <cell r="H184">
            <v>5</v>
          </cell>
          <cell r="I184">
            <v>17</v>
          </cell>
          <cell r="J184">
            <v>12</v>
          </cell>
          <cell r="K184">
            <v>0</v>
          </cell>
          <cell r="L184">
            <v>0</v>
          </cell>
          <cell r="M184">
            <v>5</v>
          </cell>
          <cell r="N184">
            <v>0</v>
          </cell>
          <cell r="O184">
            <v>0</v>
          </cell>
        </row>
        <row r="185">
          <cell r="B185" t="str">
            <v>罗和云</v>
          </cell>
          <cell r="C185">
            <v>0</v>
          </cell>
          <cell r="D185">
            <v>0</v>
          </cell>
          <cell r="E185">
            <v>0</v>
          </cell>
          <cell r="F185">
            <v>15</v>
          </cell>
          <cell r="G185">
            <v>0</v>
          </cell>
          <cell r="H185">
            <v>15</v>
          </cell>
          <cell r="I185">
            <v>17</v>
          </cell>
          <cell r="J185">
            <v>17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B186" t="str">
            <v>梁霞</v>
          </cell>
          <cell r="C186">
            <v>0</v>
          </cell>
          <cell r="D186">
            <v>0</v>
          </cell>
          <cell r="E186">
            <v>0</v>
          </cell>
          <cell r="F186">
            <v>5</v>
          </cell>
          <cell r="G186">
            <v>0</v>
          </cell>
          <cell r="H186">
            <v>0</v>
          </cell>
          <cell r="I186">
            <v>17</v>
          </cell>
          <cell r="J186">
            <v>12</v>
          </cell>
          <cell r="K186">
            <v>0</v>
          </cell>
          <cell r="L186">
            <v>0</v>
          </cell>
          <cell r="M186">
            <v>5</v>
          </cell>
          <cell r="N186">
            <v>0</v>
          </cell>
          <cell r="O186">
            <v>0</v>
          </cell>
        </row>
        <row r="187">
          <cell r="B187" t="str">
            <v>徐翩</v>
          </cell>
          <cell r="C187">
            <v>0</v>
          </cell>
          <cell r="D187">
            <v>0</v>
          </cell>
          <cell r="E187">
            <v>0</v>
          </cell>
          <cell r="F187">
            <v>10</v>
          </cell>
          <cell r="G187">
            <v>1</v>
          </cell>
          <cell r="H187">
            <v>9</v>
          </cell>
          <cell r="I187">
            <v>17</v>
          </cell>
          <cell r="J187">
            <v>17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B188" t="str">
            <v>张逸</v>
          </cell>
          <cell r="C188">
            <v>0</v>
          </cell>
          <cell r="D188">
            <v>0</v>
          </cell>
          <cell r="E188">
            <v>0</v>
          </cell>
          <cell r="F188">
            <v>10</v>
          </cell>
          <cell r="G188">
            <v>0</v>
          </cell>
          <cell r="H188">
            <v>7</v>
          </cell>
          <cell r="I188">
            <v>17</v>
          </cell>
          <cell r="J188">
            <v>14</v>
          </cell>
          <cell r="K188">
            <v>0</v>
          </cell>
          <cell r="L188">
            <v>0</v>
          </cell>
          <cell r="M188">
            <v>3</v>
          </cell>
          <cell r="N188">
            <v>0</v>
          </cell>
          <cell r="O188">
            <v>0</v>
          </cell>
        </row>
        <row r="189">
          <cell r="B189" t="str">
            <v>张懿</v>
          </cell>
          <cell r="C189">
            <v>0</v>
          </cell>
          <cell r="D189">
            <v>0</v>
          </cell>
          <cell r="E189">
            <v>0</v>
          </cell>
          <cell r="F189">
            <v>10</v>
          </cell>
          <cell r="G189">
            <v>0</v>
          </cell>
          <cell r="H189">
            <v>10</v>
          </cell>
          <cell r="I189">
            <v>17</v>
          </cell>
          <cell r="J189">
            <v>3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B190" t="str">
            <v>严淑娴</v>
          </cell>
          <cell r="C190">
            <v>0</v>
          </cell>
          <cell r="D190">
            <v>0</v>
          </cell>
          <cell r="E190">
            <v>0</v>
          </cell>
          <cell r="F190">
            <v>15</v>
          </cell>
          <cell r="G190">
            <v>0</v>
          </cell>
          <cell r="H190">
            <v>11</v>
          </cell>
          <cell r="I190">
            <v>17</v>
          </cell>
          <cell r="J190">
            <v>13</v>
          </cell>
          <cell r="K190">
            <v>0</v>
          </cell>
          <cell r="L190">
            <v>0</v>
          </cell>
          <cell r="M190">
            <v>4</v>
          </cell>
          <cell r="N190">
            <v>0</v>
          </cell>
          <cell r="O190">
            <v>0</v>
          </cell>
        </row>
        <row r="191">
          <cell r="B191" t="str">
            <v>邓佩怡</v>
          </cell>
          <cell r="C191">
            <v>0</v>
          </cell>
          <cell r="D191">
            <v>0</v>
          </cell>
          <cell r="E191">
            <v>0</v>
          </cell>
          <cell r="F191">
            <v>5</v>
          </cell>
          <cell r="G191">
            <v>0</v>
          </cell>
          <cell r="H191">
            <v>5</v>
          </cell>
          <cell r="I191">
            <v>17</v>
          </cell>
          <cell r="J191">
            <v>21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B192" t="str">
            <v>卢沛玲</v>
          </cell>
          <cell r="C192">
            <v>0</v>
          </cell>
          <cell r="D192">
            <v>0</v>
          </cell>
          <cell r="E192">
            <v>0</v>
          </cell>
          <cell r="F192">
            <v>5</v>
          </cell>
          <cell r="G192">
            <v>0</v>
          </cell>
          <cell r="H192">
            <v>5</v>
          </cell>
          <cell r="I192">
            <v>17</v>
          </cell>
          <cell r="J192">
            <v>21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B193" t="str">
            <v>袁泳燕</v>
          </cell>
          <cell r="C193">
            <v>0</v>
          </cell>
          <cell r="D193">
            <v>0</v>
          </cell>
          <cell r="E193">
            <v>0</v>
          </cell>
          <cell r="F193">
            <v>5</v>
          </cell>
          <cell r="G193">
            <v>0</v>
          </cell>
          <cell r="H193">
            <v>5</v>
          </cell>
          <cell r="I193">
            <v>17</v>
          </cell>
          <cell r="J193">
            <v>15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B194" t="str">
            <v>袁俊智</v>
          </cell>
          <cell r="C194">
            <v>0</v>
          </cell>
          <cell r="D194">
            <v>0</v>
          </cell>
          <cell r="E194">
            <v>0</v>
          </cell>
          <cell r="F194">
            <v>5</v>
          </cell>
          <cell r="G194">
            <v>0</v>
          </cell>
          <cell r="H194">
            <v>5</v>
          </cell>
          <cell r="I194">
            <v>17</v>
          </cell>
          <cell r="J194">
            <v>16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B195" t="str">
            <v>梁朝伟</v>
          </cell>
          <cell r="C195">
            <v>0</v>
          </cell>
          <cell r="D195">
            <v>0</v>
          </cell>
          <cell r="E195">
            <v>0</v>
          </cell>
          <cell r="F195">
            <v>5</v>
          </cell>
          <cell r="G195">
            <v>0</v>
          </cell>
          <cell r="H195">
            <v>5</v>
          </cell>
          <cell r="I195">
            <v>17</v>
          </cell>
          <cell r="J195">
            <v>15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B196" t="str">
            <v>陈蔼婷</v>
          </cell>
          <cell r="C196">
            <v>0</v>
          </cell>
          <cell r="D196">
            <v>0</v>
          </cell>
          <cell r="E196">
            <v>0</v>
          </cell>
          <cell r="F196">
            <v>5</v>
          </cell>
          <cell r="G196">
            <v>0</v>
          </cell>
          <cell r="H196">
            <v>5</v>
          </cell>
          <cell r="I196">
            <v>17</v>
          </cell>
          <cell r="J196">
            <v>17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B197" t="str">
            <v>谭世聪</v>
          </cell>
          <cell r="C197">
            <v>0</v>
          </cell>
          <cell r="D197">
            <v>0</v>
          </cell>
          <cell r="E197">
            <v>0</v>
          </cell>
          <cell r="F197">
            <v>5</v>
          </cell>
          <cell r="G197">
            <v>0</v>
          </cell>
          <cell r="H197">
            <v>5</v>
          </cell>
          <cell r="I197">
            <v>17</v>
          </cell>
          <cell r="J197">
            <v>16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B198" t="str">
            <v>林银</v>
          </cell>
          <cell r="C198">
            <v>0</v>
          </cell>
          <cell r="D198">
            <v>0</v>
          </cell>
          <cell r="E198">
            <v>0</v>
          </cell>
          <cell r="F198">
            <v>5</v>
          </cell>
          <cell r="G198">
            <v>0</v>
          </cell>
          <cell r="H198">
            <v>5</v>
          </cell>
          <cell r="I198">
            <v>17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B199" t="str">
            <v>周光峰</v>
          </cell>
          <cell r="C199">
            <v>0</v>
          </cell>
          <cell r="D199">
            <v>0</v>
          </cell>
          <cell r="E199">
            <v>0</v>
          </cell>
          <cell r="F199">
            <v>5</v>
          </cell>
          <cell r="G199">
            <v>0</v>
          </cell>
          <cell r="H199">
            <v>5</v>
          </cell>
          <cell r="I199">
            <v>17</v>
          </cell>
          <cell r="J199">
            <v>16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B200" t="str">
            <v>吕凤萍</v>
          </cell>
          <cell r="C200">
            <v>0</v>
          </cell>
          <cell r="D200">
            <v>0</v>
          </cell>
          <cell r="E200">
            <v>0</v>
          </cell>
          <cell r="F200">
            <v>5</v>
          </cell>
          <cell r="G200">
            <v>0</v>
          </cell>
          <cell r="H200">
            <v>5</v>
          </cell>
          <cell r="I200">
            <v>17</v>
          </cell>
          <cell r="J200">
            <v>16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B201" t="str">
            <v>郑韵绮</v>
          </cell>
          <cell r="C201">
            <v>0</v>
          </cell>
          <cell r="D201">
            <v>0</v>
          </cell>
          <cell r="E201">
            <v>0</v>
          </cell>
          <cell r="F201">
            <v>15</v>
          </cell>
          <cell r="G201">
            <v>0</v>
          </cell>
          <cell r="H201">
            <v>13</v>
          </cell>
          <cell r="I201">
            <v>17</v>
          </cell>
          <cell r="J201">
            <v>16</v>
          </cell>
          <cell r="K201">
            <v>0</v>
          </cell>
          <cell r="L201">
            <v>0</v>
          </cell>
          <cell r="M201">
            <v>2</v>
          </cell>
          <cell r="N201">
            <v>0</v>
          </cell>
          <cell r="O201">
            <v>0</v>
          </cell>
        </row>
        <row r="202">
          <cell r="B202" t="str">
            <v>麦俊杰</v>
          </cell>
          <cell r="C202">
            <v>0</v>
          </cell>
          <cell r="D202">
            <v>0</v>
          </cell>
          <cell r="E202">
            <v>0</v>
          </cell>
          <cell r="F202">
            <v>5</v>
          </cell>
          <cell r="G202">
            <v>0</v>
          </cell>
          <cell r="H202">
            <v>5</v>
          </cell>
          <cell r="I202">
            <v>17</v>
          </cell>
          <cell r="J202">
            <v>20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B203" t="str">
            <v>陈绿纯</v>
          </cell>
          <cell r="C203">
            <v>0</v>
          </cell>
          <cell r="D203">
            <v>0</v>
          </cell>
          <cell r="E203">
            <v>0</v>
          </cell>
          <cell r="F203">
            <v>5</v>
          </cell>
          <cell r="G203">
            <v>0</v>
          </cell>
          <cell r="H203">
            <v>5</v>
          </cell>
          <cell r="I203">
            <v>17</v>
          </cell>
          <cell r="J203">
            <v>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B204" t="str">
            <v>蔡杏燕</v>
          </cell>
          <cell r="C204">
            <v>0</v>
          </cell>
          <cell r="D204">
            <v>0</v>
          </cell>
          <cell r="E204">
            <v>0</v>
          </cell>
          <cell r="F204">
            <v>5</v>
          </cell>
          <cell r="G204">
            <v>4</v>
          </cell>
          <cell r="H204">
            <v>1</v>
          </cell>
          <cell r="I204">
            <v>17</v>
          </cell>
          <cell r="J204">
            <v>19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B205" t="str">
            <v>苏楚雯</v>
          </cell>
          <cell r="C205">
            <v>0</v>
          </cell>
          <cell r="D205">
            <v>0</v>
          </cell>
          <cell r="E205">
            <v>0</v>
          </cell>
          <cell r="F205">
            <v>5</v>
          </cell>
          <cell r="G205">
            <v>0</v>
          </cell>
          <cell r="H205">
            <v>5</v>
          </cell>
          <cell r="I205">
            <v>17</v>
          </cell>
          <cell r="J205">
            <v>20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B206" t="str">
            <v>苏旺娣</v>
          </cell>
          <cell r="C206">
            <v>0</v>
          </cell>
          <cell r="D206">
            <v>0</v>
          </cell>
          <cell r="E206">
            <v>0</v>
          </cell>
          <cell r="F206">
            <v>5</v>
          </cell>
          <cell r="G206">
            <v>3</v>
          </cell>
          <cell r="H206">
            <v>-2</v>
          </cell>
          <cell r="I206">
            <v>17</v>
          </cell>
          <cell r="J206">
            <v>16</v>
          </cell>
          <cell r="K206">
            <v>0</v>
          </cell>
          <cell r="L206">
            <v>0</v>
          </cell>
          <cell r="M206">
            <v>4</v>
          </cell>
          <cell r="N206">
            <v>0</v>
          </cell>
          <cell r="O206">
            <v>0</v>
          </cell>
        </row>
        <row r="207">
          <cell r="B207" t="str">
            <v>梁培芬</v>
          </cell>
          <cell r="C207">
            <v>0</v>
          </cell>
          <cell r="D207">
            <v>0</v>
          </cell>
          <cell r="E207">
            <v>0</v>
          </cell>
          <cell r="F207">
            <v>5</v>
          </cell>
          <cell r="G207">
            <v>0</v>
          </cell>
          <cell r="H207">
            <v>5</v>
          </cell>
          <cell r="I207">
            <v>17</v>
          </cell>
          <cell r="J207">
            <v>20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B208" t="str">
            <v>杨娟</v>
          </cell>
          <cell r="C208">
            <v>0</v>
          </cell>
          <cell r="D208">
            <v>0</v>
          </cell>
          <cell r="E208">
            <v>0</v>
          </cell>
          <cell r="F208">
            <v>5</v>
          </cell>
          <cell r="G208">
            <v>0</v>
          </cell>
          <cell r="H208">
            <v>5</v>
          </cell>
          <cell r="I208">
            <v>17</v>
          </cell>
          <cell r="J208">
            <v>20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B209" t="str">
            <v>朱绮雯</v>
          </cell>
          <cell r="C209">
            <v>0</v>
          </cell>
          <cell r="D209">
            <v>0</v>
          </cell>
          <cell r="E209">
            <v>0</v>
          </cell>
          <cell r="F209">
            <v>5</v>
          </cell>
          <cell r="G209">
            <v>0</v>
          </cell>
          <cell r="H209">
            <v>5</v>
          </cell>
          <cell r="I209">
            <v>17</v>
          </cell>
          <cell r="J209">
            <v>20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B210" t="str">
            <v>杨群芳</v>
          </cell>
          <cell r="C210">
            <v>0</v>
          </cell>
          <cell r="D210">
            <v>0</v>
          </cell>
          <cell r="E210">
            <v>0</v>
          </cell>
          <cell r="F210">
            <v>10</v>
          </cell>
          <cell r="G210">
            <v>0</v>
          </cell>
          <cell r="H210">
            <v>10</v>
          </cell>
          <cell r="I210">
            <v>17</v>
          </cell>
          <cell r="J210">
            <v>18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B211" t="str">
            <v>肖尔广</v>
          </cell>
          <cell r="C211">
            <v>0</v>
          </cell>
          <cell r="D211">
            <v>0</v>
          </cell>
          <cell r="E211">
            <v>0</v>
          </cell>
          <cell r="F211">
            <v>5</v>
          </cell>
          <cell r="G211">
            <v>0</v>
          </cell>
          <cell r="H211">
            <v>5</v>
          </cell>
          <cell r="I211">
            <v>17</v>
          </cell>
          <cell r="J211">
            <v>17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B212" t="str">
            <v>梁丽芳</v>
          </cell>
          <cell r="C212">
            <v>0</v>
          </cell>
          <cell r="D212">
            <v>0</v>
          </cell>
          <cell r="E212">
            <v>0</v>
          </cell>
          <cell r="F212">
            <v>5</v>
          </cell>
          <cell r="G212">
            <v>0</v>
          </cell>
          <cell r="H212">
            <v>5</v>
          </cell>
          <cell r="I212">
            <v>17</v>
          </cell>
          <cell r="J212">
            <v>18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B213" t="str">
            <v>袁长盛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17</v>
          </cell>
          <cell r="J213">
            <v>18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B214" t="str">
            <v>高嘉俊</v>
          </cell>
          <cell r="C214">
            <v>0</v>
          </cell>
          <cell r="D214">
            <v>0</v>
          </cell>
          <cell r="E214">
            <v>0</v>
          </cell>
          <cell r="F214">
            <v>5</v>
          </cell>
          <cell r="G214">
            <v>0</v>
          </cell>
          <cell r="H214">
            <v>5</v>
          </cell>
          <cell r="I214">
            <v>17</v>
          </cell>
          <cell r="J214">
            <v>15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B215" t="str">
            <v>李小瑜</v>
          </cell>
          <cell r="C215">
            <v>0</v>
          </cell>
          <cell r="D215">
            <v>0</v>
          </cell>
          <cell r="E215">
            <v>0</v>
          </cell>
          <cell r="F215">
            <v>5</v>
          </cell>
          <cell r="G215">
            <v>0</v>
          </cell>
          <cell r="H215">
            <v>5</v>
          </cell>
          <cell r="I215">
            <v>17</v>
          </cell>
          <cell r="J215">
            <v>18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B216" t="str">
            <v>曾天文</v>
          </cell>
          <cell r="C216">
            <v>0</v>
          </cell>
          <cell r="D216">
            <v>0</v>
          </cell>
          <cell r="E216">
            <v>0</v>
          </cell>
          <cell r="F216">
            <v>5</v>
          </cell>
          <cell r="G216">
            <v>0</v>
          </cell>
          <cell r="H216">
            <v>5</v>
          </cell>
          <cell r="I216">
            <v>17</v>
          </cell>
          <cell r="J216">
            <v>16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B217" t="str">
            <v>周洁仪</v>
          </cell>
          <cell r="C217">
            <v>0</v>
          </cell>
          <cell r="D217">
            <v>0</v>
          </cell>
          <cell r="E217">
            <v>0</v>
          </cell>
          <cell r="F217">
            <v>5</v>
          </cell>
          <cell r="G217">
            <v>0</v>
          </cell>
          <cell r="H217">
            <v>5</v>
          </cell>
          <cell r="I217">
            <v>17</v>
          </cell>
          <cell r="J217">
            <v>15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</row>
        <row r="218">
          <cell r="B218" t="str">
            <v>吴银婵</v>
          </cell>
          <cell r="C218">
            <v>0</v>
          </cell>
          <cell r="D218">
            <v>0</v>
          </cell>
          <cell r="E218">
            <v>0</v>
          </cell>
          <cell r="F218">
            <v>5</v>
          </cell>
          <cell r="G218">
            <v>0</v>
          </cell>
          <cell r="H218">
            <v>5</v>
          </cell>
          <cell r="I218">
            <v>17</v>
          </cell>
          <cell r="J218">
            <v>18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B219" t="str">
            <v>吴海健</v>
          </cell>
          <cell r="C219">
            <v>0</v>
          </cell>
          <cell r="D219">
            <v>0</v>
          </cell>
          <cell r="E219">
            <v>0</v>
          </cell>
          <cell r="F219">
            <v>5</v>
          </cell>
          <cell r="G219">
            <v>0</v>
          </cell>
          <cell r="H219">
            <v>5</v>
          </cell>
          <cell r="I219">
            <v>17</v>
          </cell>
          <cell r="J219">
            <v>17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B220" t="str">
            <v>区燕婷</v>
          </cell>
          <cell r="C220">
            <v>0</v>
          </cell>
          <cell r="D220">
            <v>0</v>
          </cell>
          <cell r="E220">
            <v>0</v>
          </cell>
          <cell r="F220">
            <v>10</v>
          </cell>
          <cell r="G220">
            <v>0</v>
          </cell>
          <cell r="H220">
            <v>10</v>
          </cell>
          <cell r="I220">
            <v>17</v>
          </cell>
          <cell r="J220">
            <v>18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B221" t="str">
            <v>梁杏恩</v>
          </cell>
          <cell r="C221">
            <v>0</v>
          </cell>
          <cell r="D221">
            <v>0</v>
          </cell>
          <cell r="E221">
            <v>0</v>
          </cell>
          <cell r="F221">
            <v>5</v>
          </cell>
          <cell r="G221">
            <v>0</v>
          </cell>
          <cell r="H221">
            <v>5</v>
          </cell>
          <cell r="I221">
            <v>17</v>
          </cell>
          <cell r="J221">
            <v>16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B222" t="str">
            <v>张彦</v>
          </cell>
          <cell r="C222">
            <v>0</v>
          </cell>
          <cell r="D222">
            <v>0</v>
          </cell>
          <cell r="E222">
            <v>0</v>
          </cell>
          <cell r="F222">
            <v>5</v>
          </cell>
          <cell r="G222">
            <v>0</v>
          </cell>
          <cell r="H222">
            <v>5</v>
          </cell>
          <cell r="I222">
            <v>17</v>
          </cell>
          <cell r="J222">
            <v>16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B223" t="str">
            <v>吴芷晴</v>
          </cell>
          <cell r="C223">
            <v>0</v>
          </cell>
          <cell r="D223">
            <v>0</v>
          </cell>
          <cell r="E223">
            <v>0</v>
          </cell>
          <cell r="F223">
            <v>5</v>
          </cell>
          <cell r="G223">
            <v>0</v>
          </cell>
          <cell r="H223">
            <v>5</v>
          </cell>
          <cell r="I223">
            <v>17</v>
          </cell>
          <cell r="J223">
            <v>16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B224" t="str">
            <v>叶笑梅</v>
          </cell>
          <cell r="C224">
            <v>0</v>
          </cell>
          <cell r="D224">
            <v>0</v>
          </cell>
          <cell r="E224">
            <v>0</v>
          </cell>
          <cell r="F224">
            <v>10</v>
          </cell>
          <cell r="G224">
            <v>0</v>
          </cell>
          <cell r="H224">
            <v>10</v>
          </cell>
          <cell r="I224">
            <v>17</v>
          </cell>
          <cell r="J224">
            <v>19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  <row r="225">
          <cell r="B225" t="str">
            <v>吴仲妍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17</v>
          </cell>
          <cell r="J225">
            <v>17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26">
          <cell r="B226" t="str">
            <v>邱汶娴</v>
          </cell>
          <cell r="C226">
            <v>0</v>
          </cell>
          <cell r="D226">
            <v>0</v>
          </cell>
          <cell r="E226">
            <v>0</v>
          </cell>
          <cell r="F226">
            <v>5</v>
          </cell>
          <cell r="G226">
            <v>0</v>
          </cell>
          <cell r="H226">
            <v>5</v>
          </cell>
          <cell r="I226">
            <v>17</v>
          </cell>
          <cell r="J226">
            <v>16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</row>
        <row r="227">
          <cell r="B227" t="str">
            <v>梁洁丽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17</v>
          </cell>
          <cell r="J227">
            <v>15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</row>
        <row r="228">
          <cell r="B228" t="str">
            <v>朴明玉</v>
          </cell>
          <cell r="C228">
            <v>0</v>
          </cell>
          <cell r="D228">
            <v>0</v>
          </cell>
          <cell r="E228">
            <v>0</v>
          </cell>
          <cell r="F228">
            <v>5</v>
          </cell>
          <cell r="G228">
            <v>0</v>
          </cell>
          <cell r="H228">
            <v>5</v>
          </cell>
          <cell r="I228">
            <v>17</v>
          </cell>
          <cell r="J228">
            <v>16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</row>
        <row r="229">
          <cell r="B229" t="str">
            <v>林起凤</v>
          </cell>
          <cell r="C229">
            <v>0</v>
          </cell>
          <cell r="D229">
            <v>0</v>
          </cell>
          <cell r="E229">
            <v>0</v>
          </cell>
          <cell r="F229">
            <v>5</v>
          </cell>
          <cell r="G229">
            <v>0</v>
          </cell>
          <cell r="H229">
            <v>5</v>
          </cell>
          <cell r="I229">
            <v>17</v>
          </cell>
          <cell r="J229">
            <v>16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</row>
        <row r="230">
          <cell r="B230" t="str">
            <v>吴小兰</v>
          </cell>
          <cell r="C230">
            <v>0</v>
          </cell>
          <cell r="D230">
            <v>0</v>
          </cell>
          <cell r="E230">
            <v>0</v>
          </cell>
          <cell r="F230">
            <v>5</v>
          </cell>
          <cell r="G230">
            <v>0</v>
          </cell>
          <cell r="H230">
            <v>5</v>
          </cell>
          <cell r="I230">
            <v>17</v>
          </cell>
          <cell r="J230">
            <v>15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</row>
        <row r="231">
          <cell r="B231" t="str">
            <v>吴丽君</v>
          </cell>
          <cell r="C231">
            <v>0</v>
          </cell>
          <cell r="D231">
            <v>0</v>
          </cell>
          <cell r="E231">
            <v>0</v>
          </cell>
          <cell r="F231">
            <v>5</v>
          </cell>
          <cell r="G231">
            <v>0</v>
          </cell>
          <cell r="H231">
            <v>3</v>
          </cell>
          <cell r="I231">
            <v>17</v>
          </cell>
          <cell r="J231">
            <v>14</v>
          </cell>
          <cell r="K231">
            <v>0</v>
          </cell>
          <cell r="L231">
            <v>0</v>
          </cell>
          <cell r="M231">
            <v>2</v>
          </cell>
          <cell r="N231">
            <v>0</v>
          </cell>
          <cell r="O231">
            <v>3</v>
          </cell>
        </row>
        <row r="232">
          <cell r="B232" t="str">
            <v>麦文钊</v>
          </cell>
          <cell r="C232">
            <v>0</v>
          </cell>
          <cell r="D232">
            <v>0</v>
          </cell>
          <cell r="E232">
            <v>0</v>
          </cell>
          <cell r="F232">
            <v>5</v>
          </cell>
          <cell r="G232">
            <v>0</v>
          </cell>
          <cell r="H232">
            <v>5</v>
          </cell>
          <cell r="I232">
            <v>17</v>
          </cell>
          <cell r="J232">
            <v>15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</row>
        <row r="233">
          <cell r="B233" t="str">
            <v>陈婷</v>
          </cell>
          <cell r="C233">
            <v>0</v>
          </cell>
          <cell r="D233">
            <v>0</v>
          </cell>
          <cell r="E233">
            <v>0</v>
          </cell>
          <cell r="F233">
            <v>5</v>
          </cell>
          <cell r="G233">
            <v>0</v>
          </cell>
          <cell r="H233">
            <v>5</v>
          </cell>
          <cell r="I233">
            <v>17</v>
          </cell>
          <cell r="J233">
            <v>16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</row>
        <row r="234">
          <cell r="B234" t="str">
            <v>林虹</v>
          </cell>
          <cell r="C234">
            <v>0</v>
          </cell>
          <cell r="D234">
            <v>0</v>
          </cell>
          <cell r="E234">
            <v>0</v>
          </cell>
          <cell r="F234">
            <v>5</v>
          </cell>
          <cell r="G234">
            <v>0</v>
          </cell>
          <cell r="H234">
            <v>5</v>
          </cell>
          <cell r="I234">
            <v>17</v>
          </cell>
          <cell r="J234">
            <v>16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235">
          <cell r="B235" t="str">
            <v>吴小苗</v>
          </cell>
          <cell r="C235">
            <v>0</v>
          </cell>
          <cell r="D235">
            <v>0</v>
          </cell>
          <cell r="E235">
            <v>0</v>
          </cell>
          <cell r="F235">
            <v>5</v>
          </cell>
          <cell r="G235">
            <v>0</v>
          </cell>
          <cell r="H235">
            <v>5</v>
          </cell>
          <cell r="I235">
            <v>17</v>
          </cell>
          <cell r="J235">
            <v>19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</row>
        <row r="236">
          <cell r="B236" t="str">
            <v>严开珍</v>
          </cell>
          <cell r="C236">
            <v>0</v>
          </cell>
          <cell r="D236">
            <v>0</v>
          </cell>
          <cell r="E236">
            <v>0</v>
          </cell>
          <cell r="F236">
            <v>5</v>
          </cell>
          <cell r="G236">
            <v>0</v>
          </cell>
          <cell r="H236">
            <v>5</v>
          </cell>
          <cell r="I236">
            <v>17</v>
          </cell>
          <cell r="J236">
            <v>17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</row>
        <row r="237">
          <cell r="B237" t="str">
            <v>黄晓嫣</v>
          </cell>
          <cell r="C237">
            <v>0</v>
          </cell>
          <cell r="D237">
            <v>0</v>
          </cell>
          <cell r="E237">
            <v>0</v>
          </cell>
          <cell r="F237">
            <v>5</v>
          </cell>
          <cell r="G237">
            <v>0</v>
          </cell>
          <cell r="H237">
            <v>5</v>
          </cell>
          <cell r="I237">
            <v>17</v>
          </cell>
          <cell r="J237">
            <v>17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</row>
        <row r="238">
          <cell r="B238" t="str">
            <v>陈素珍</v>
          </cell>
          <cell r="C238">
            <v>0</v>
          </cell>
          <cell r="D238">
            <v>0</v>
          </cell>
          <cell r="E238">
            <v>0</v>
          </cell>
          <cell r="F238">
            <v>5</v>
          </cell>
          <cell r="G238">
            <v>0</v>
          </cell>
          <cell r="H238">
            <v>5</v>
          </cell>
          <cell r="I238">
            <v>17</v>
          </cell>
          <cell r="J238">
            <v>17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</row>
        <row r="239">
          <cell r="B239" t="str">
            <v>梁嘉欣</v>
          </cell>
          <cell r="C239">
            <v>0</v>
          </cell>
          <cell r="D239">
            <v>0</v>
          </cell>
          <cell r="E239">
            <v>0</v>
          </cell>
          <cell r="F239">
            <v>5</v>
          </cell>
          <cell r="G239">
            <v>0</v>
          </cell>
          <cell r="H239">
            <v>5</v>
          </cell>
          <cell r="I239">
            <v>17</v>
          </cell>
          <cell r="J239">
            <v>20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</row>
        <row r="240">
          <cell r="B240" t="str">
            <v>梁丽婵</v>
          </cell>
          <cell r="C240">
            <v>0</v>
          </cell>
          <cell r="D240">
            <v>0</v>
          </cell>
          <cell r="E240">
            <v>0</v>
          </cell>
          <cell r="F240">
            <v>5</v>
          </cell>
          <cell r="G240">
            <v>0</v>
          </cell>
          <cell r="H240">
            <v>5</v>
          </cell>
          <cell r="I240">
            <v>17</v>
          </cell>
          <cell r="J240">
            <v>19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</row>
        <row r="241">
          <cell r="B241" t="str">
            <v>曾广灿</v>
          </cell>
          <cell r="C241">
            <v>0</v>
          </cell>
          <cell r="D241">
            <v>0</v>
          </cell>
          <cell r="E241">
            <v>0</v>
          </cell>
          <cell r="F241">
            <v>5</v>
          </cell>
          <cell r="G241">
            <v>0</v>
          </cell>
          <cell r="H241">
            <v>5</v>
          </cell>
          <cell r="I241">
            <v>17</v>
          </cell>
          <cell r="J241">
            <v>18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</row>
        <row r="242">
          <cell r="B242" t="str">
            <v>严敏仪</v>
          </cell>
          <cell r="C242">
            <v>0</v>
          </cell>
          <cell r="D242">
            <v>0</v>
          </cell>
          <cell r="E242">
            <v>0</v>
          </cell>
          <cell r="F242">
            <v>5</v>
          </cell>
          <cell r="G242">
            <v>0</v>
          </cell>
          <cell r="H242">
            <v>5</v>
          </cell>
          <cell r="I242">
            <v>17</v>
          </cell>
          <cell r="J242">
            <v>17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3">
          <cell r="B243" t="str">
            <v>钟金鑫</v>
          </cell>
          <cell r="C243">
            <v>0</v>
          </cell>
          <cell r="D243">
            <v>0</v>
          </cell>
          <cell r="E243">
            <v>0</v>
          </cell>
          <cell r="F243">
            <v>5</v>
          </cell>
          <cell r="G243">
            <v>0</v>
          </cell>
          <cell r="H243">
            <v>5</v>
          </cell>
          <cell r="I243">
            <v>17</v>
          </cell>
          <cell r="J243">
            <v>18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</row>
        <row r="244">
          <cell r="B244" t="str">
            <v>余倩莹</v>
          </cell>
          <cell r="C244">
            <v>0</v>
          </cell>
          <cell r="D244">
            <v>0</v>
          </cell>
          <cell r="E244">
            <v>0</v>
          </cell>
          <cell r="F244">
            <v>5</v>
          </cell>
          <cell r="G244">
            <v>0</v>
          </cell>
          <cell r="H244">
            <v>5</v>
          </cell>
          <cell r="I244">
            <v>17</v>
          </cell>
          <cell r="J244">
            <v>17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B245" t="str">
            <v>高慧芬</v>
          </cell>
          <cell r="C245">
            <v>0</v>
          </cell>
          <cell r="D245">
            <v>0</v>
          </cell>
          <cell r="E245">
            <v>0</v>
          </cell>
          <cell r="F245">
            <v>5</v>
          </cell>
          <cell r="G245">
            <v>0</v>
          </cell>
          <cell r="H245">
            <v>5</v>
          </cell>
          <cell r="I245">
            <v>17</v>
          </cell>
          <cell r="J245">
            <v>15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B246" t="str">
            <v>郭静雯</v>
          </cell>
          <cell r="C246">
            <v>0</v>
          </cell>
          <cell r="D246">
            <v>0</v>
          </cell>
          <cell r="E246">
            <v>0</v>
          </cell>
          <cell r="F246">
            <v>5</v>
          </cell>
          <cell r="G246">
            <v>0</v>
          </cell>
          <cell r="H246">
            <v>5</v>
          </cell>
          <cell r="I246">
            <v>17</v>
          </cell>
          <cell r="J246">
            <v>16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</row>
        <row r="247">
          <cell r="B247" t="str">
            <v>梁施敏</v>
          </cell>
          <cell r="C247">
            <v>0</v>
          </cell>
          <cell r="D247">
            <v>0</v>
          </cell>
          <cell r="E247">
            <v>0</v>
          </cell>
          <cell r="F247">
            <v>5</v>
          </cell>
          <cell r="G247">
            <v>0</v>
          </cell>
          <cell r="H247">
            <v>5</v>
          </cell>
          <cell r="I247">
            <v>17</v>
          </cell>
          <cell r="J247">
            <v>19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</row>
        <row r="248">
          <cell r="B248" t="str">
            <v>李书旺</v>
          </cell>
          <cell r="C248">
            <v>0</v>
          </cell>
          <cell r="D248">
            <v>0</v>
          </cell>
          <cell r="E248">
            <v>0</v>
          </cell>
          <cell r="F248">
            <v>5</v>
          </cell>
          <cell r="G248">
            <v>0</v>
          </cell>
          <cell r="H248">
            <v>5</v>
          </cell>
          <cell r="I248">
            <v>17</v>
          </cell>
          <cell r="J248">
            <v>15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</row>
        <row r="249">
          <cell r="B249" t="str">
            <v>吴倩文</v>
          </cell>
          <cell r="C249">
            <v>0</v>
          </cell>
          <cell r="D249">
            <v>0</v>
          </cell>
          <cell r="E249">
            <v>0</v>
          </cell>
          <cell r="F249">
            <v>5</v>
          </cell>
          <cell r="G249">
            <v>0</v>
          </cell>
          <cell r="H249">
            <v>5</v>
          </cell>
          <cell r="I249">
            <v>17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</row>
        <row r="250">
          <cell r="B250" t="str">
            <v>邱碧凤</v>
          </cell>
          <cell r="C250">
            <v>0</v>
          </cell>
          <cell r="D250">
            <v>0</v>
          </cell>
          <cell r="E250">
            <v>0</v>
          </cell>
          <cell r="F250">
            <v>5</v>
          </cell>
          <cell r="G250">
            <v>0</v>
          </cell>
          <cell r="H250">
            <v>5</v>
          </cell>
          <cell r="I250">
            <v>17</v>
          </cell>
          <cell r="J250">
            <v>17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</row>
        <row r="251">
          <cell r="B251" t="str">
            <v>戎琳</v>
          </cell>
          <cell r="C251">
            <v>0</v>
          </cell>
          <cell r="D251">
            <v>0</v>
          </cell>
          <cell r="E251">
            <v>0</v>
          </cell>
          <cell r="F251">
            <v>5</v>
          </cell>
          <cell r="G251">
            <v>0</v>
          </cell>
          <cell r="H251">
            <v>5</v>
          </cell>
          <cell r="I251">
            <v>17</v>
          </cell>
          <cell r="J251">
            <v>15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2">
          <cell r="B252" t="str">
            <v>吴彩燕</v>
          </cell>
          <cell r="C252">
            <v>0</v>
          </cell>
          <cell r="D252">
            <v>0</v>
          </cell>
          <cell r="E252">
            <v>0</v>
          </cell>
          <cell r="F252">
            <v>10</v>
          </cell>
          <cell r="G252">
            <v>0</v>
          </cell>
          <cell r="H252">
            <v>10</v>
          </cell>
          <cell r="I252">
            <v>17</v>
          </cell>
          <cell r="J252">
            <v>19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B253" t="str">
            <v>吴小群</v>
          </cell>
          <cell r="C253">
            <v>0</v>
          </cell>
          <cell r="D253">
            <v>0</v>
          </cell>
          <cell r="E253">
            <v>0</v>
          </cell>
          <cell r="F253">
            <v>5</v>
          </cell>
          <cell r="G253">
            <v>0</v>
          </cell>
          <cell r="H253">
            <v>5</v>
          </cell>
          <cell r="I253">
            <v>17</v>
          </cell>
          <cell r="J253">
            <v>15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B254" t="str">
            <v>卢观婵</v>
          </cell>
          <cell r="C254">
            <v>0</v>
          </cell>
          <cell r="D254">
            <v>0</v>
          </cell>
          <cell r="E254">
            <v>0</v>
          </cell>
          <cell r="F254">
            <v>5</v>
          </cell>
          <cell r="G254">
            <v>0</v>
          </cell>
          <cell r="H254">
            <v>5</v>
          </cell>
          <cell r="I254">
            <v>17</v>
          </cell>
          <cell r="J254">
            <v>17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</row>
        <row r="255">
          <cell r="B255" t="str">
            <v>黄紫红</v>
          </cell>
          <cell r="C255">
            <v>0</v>
          </cell>
          <cell r="D255">
            <v>0</v>
          </cell>
          <cell r="E255">
            <v>0</v>
          </cell>
          <cell r="F255">
            <v>5</v>
          </cell>
          <cell r="G255">
            <v>0</v>
          </cell>
          <cell r="H255">
            <v>5</v>
          </cell>
          <cell r="I255">
            <v>17</v>
          </cell>
          <cell r="J255">
            <v>16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</row>
        <row r="256">
          <cell r="B256" t="str">
            <v>郭堪宏</v>
          </cell>
          <cell r="C256">
            <v>0</v>
          </cell>
          <cell r="D256">
            <v>0</v>
          </cell>
          <cell r="E256">
            <v>0</v>
          </cell>
          <cell r="F256">
            <v>5</v>
          </cell>
          <cell r="G256">
            <v>0</v>
          </cell>
          <cell r="H256">
            <v>5</v>
          </cell>
          <cell r="I256">
            <v>17</v>
          </cell>
          <cell r="J256">
            <v>19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</row>
        <row r="257">
          <cell r="B257" t="str">
            <v>郑美婷</v>
          </cell>
          <cell r="C257">
            <v>0</v>
          </cell>
          <cell r="D257">
            <v>0</v>
          </cell>
          <cell r="E257">
            <v>0</v>
          </cell>
          <cell r="F257">
            <v>5</v>
          </cell>
          <cell r="G257">
            <v>0</v>
          </cell>
          <cell r="H257">
            <v>5</v>
          </cell>
          <cell r="I257">
            <v>17</v>
          </cell>
          <cell r="J257">
            <v>17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B258" t="str">
            <v>冯嘉荣</v>
          </cell>
          <cell r="C258">
            <v>0</v>
          </cell>
          <cell r="D258">
            <v>0</v>
          </cell>
          <cell r="E258">
            <v>0</v>
          </cell>
          <cell r="F258">
            <v>5</v>
          </cell>
          <cell r="G258">
            <v>0</v>
          </cell>
          <cell r="H258">
            <v>5</v>
          </cell>
          <cell r="I258">
            <v>17</v>
          </cell>
          <cell r="J258">
            <v>17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59">
          <cell r="B259" t="str">
            <v>龙容妹</v>
          </cell>
          <cell r="C259">
            <v>0</v>
          </cell>
          <cell r="D259">
            <v>0</v>
          </cell>
          <cell r="E259">
            <v>0</v>
          </cell>
          <cell r="F259">
            <v>10</v>
          </cell>
          <cell r="G259">
            <v>0</v>
          </cell>
          <cell r="H259">
            <v>10</v>
          </cell>
          <cell r="I259">
            <v>17</v>
          </cell>
          <cell r="J259">
            <v>15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</row>
        <row r="260">
          <cell r="B260" t="str">
            <v>黄淑敏</v>
          </cell>
          <cell r="C260">
            <v>0</v>
          </cell>
          <cell r="D260">
            <v>0</v>
          </cell>
          <cell r="E260">
            <v>0</v>
          </cell>
          <cell r="F260">
            <v>5</v>
          </cell>
          <cell r="G260">
            <v>0</v>
          </cell>
          <cell r="H260">
            <v>5</v>
          </cell>
          <cell r="I260">
            <v>17</v>
          </cell>
          <cell r="J260">
            <v>18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</row>
        <row r="261">
          <cell r="B261" t="str">
            <v>邓惠仪</v>
          </cell>
          <cell r="C261">
            <v>0</v>
          </cell>
          <cell r="D261">
            <v>0</v>
          </cell>
          <cell r="E261">
            <v>0</v>
          </cell>
          <cell r="F261">
            <v>5</v>
          </cell>
          <cell r="G261">
            <v>0</v>
          </cell>
          <cell r="H261">
            <v>5</v>
          </cell>
          <cell r="I261">
            <v>17</v>
          </cell>
          <cell r="J261">
            <v>18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2">
          <cell r="B262" t="str">
            <v>梁笑新</v>
          </cell>
          <cell r="C262">
            <v>0</v>
          </cell>
          <cell r="D262">
            <v>0</v>
          </cell>
          <cell r="E262">
            <v>0</v>
          </cell>
          <cell r="F262">
            <v>5</v>
          </cell>
          <cell r="G262">
            <v>0</v>
          </cell>
          <cell r="H262">
            <v>5</v>
          </cell>
          <cell r="I262">
            <v>17</v>
          </cell>
          <cell r="J262">
            <v>19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</row>
        <row r="263">
          <cell r="B263" t="str">
            <v>张晓林</v>
          </cell>
          <cell r="C263">
            <v>0</v>
          </cell>
          <cell r="D263">
            <v>0</v>
          </cell>
          <cell r="E263">
            <v>0</v>
          </cell>
          <cell r="F263">
            <v>5</v>
          </cell>
          <cell r="G263">
            <v>0</v>
          </cell>
          <cell r="H263">
            <v>5</v>
          </cell>
          <cell r="I263">
            <v>17</v>
          </cell>
          <cell r="J263">
            <v>19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B264" t="str">
            <v>刘海媚</v>
          </cell>
          <cell r="C264">
            <v>0</v>
          </cell>
          <cell r="D264">
            <v>0</v>
          </cell>
          <cell r="E264">
            <v>0</v>
          </cell>
          <cell r="F264">
            <v>5</v>
          </cell>
          <cell r="G264">
            <v>0</v>
          </cell>
          <cell r="H264">
            <v>5</v>
          </cell>
          <cell r="I264">
            <v>17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</row>
        <row r="265">
          <cell r="B265" t="str">
            <v>伍泳霞</v>
          </cell>
          <cell r="C265">
            <v>0</v>
          </cell>
          <cell r="D265">
            <v>0</v>
          </cell>
          <cell r="E265">
            <v>0</v>
          </cell>
          <cell r="F265">
            <v>10</v>
          </cell>
          <cell r="G265">
            <v>0</v>
          </cell>
          <cell r="H265">
            <v>10</v>
          </cell>
          <cell r="I265">
            <v>17</v>
          </cell>
          <cell r="J265">
            <v>17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</row>
        <row r="266">
          <cell r="B266" t="str">
            <v>罗雪云</v>
          </cell>
          <cell r="C266">
            <v>0</v>
          </cell>
          <cell r="D266">
            <v>0</v>
          </cell>
          <cell r="E266">
            <v>0</v>
          </cell>
          <cell r="F266">
            <v>10</v>
          </cell>
          <cell r="G266">
            <v>0</v>
          </cell>
          <cell r="H266">
            <v>10</v>
          </cell>
          <cell r="I266">
            <v>17</v>
          </cell>
          <cell r="J266">
            <v>22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</row>
        <row r="267">
          <cell r="B267" t="str">
            <v>麦智伟</v>
          </cell>
          <cell r="C267">
            <v>0</v>
          </cell>
          <cell r="D267">
            <v>0</v>
          </cell>
          <cell r="E267">
            <v>0</v>
          </cell>
          <cell r="F267">
            <v>5</v>
          </cell>
          <cell r="G267">
            <v>0</v>
          </cell>
          <cell r="H267">
            <v>5</v>
          </cell>
          <cell r="I267">
            <v>17</v>
          </cell>
          <cell r="J267">
            <v>20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</row>
        <row r="268">
          <cell r="B268" t="str">
            <v>贺莉</v>
          </cell>
          <cell r="C268">
            <v>0</v>
          </cell>
          <cell r="D268">
            <v>0</v>
          </cell>
          <cell r="E268">
            <v>0</v>
          </cell>
          <cell r="F268">
            <v>5</v>
          </cell>
          <cell r="G268">
            <v>0</v>
          </cell>
          <cell r="H268">
            <v>5</v>
          </cell>
          <cell r="I268">
            <v>17</v>
          </cell>
          <cell r="J268">
            <v>20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</row>
        <row r="269">
          <cell r="B269" t="str">
            <v>董春伶</v>
          </cell>
          <cell r="C269">
            <v>0</v>
          </cell>
          <cell r="D269">
            <v>0</v>
          </cell>
          <cell r="E269">
            <v>0</v>
          </cell>
          <cell r="F269">
            <v>5</v>
          </cell>
          <cell r="G269">
            <v>0</v>
          </cell>
          <cell r="H269">
            <v>5</v>
          </cell>
          <cell r="I269">
            <v>17</v>
          </cell>
          <cell r="J269">
            <v>20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</row>
        <row r="270">
          <cell r="B270" t="str">
            <v>王丽华</v>
          </cell>
          <cell r="C270">
            <v>0</v>
          </cell>
          <cell r="D270">
            <v>0</v>
          </cell>
          <cell r="E270">
            <v>0</v>
          </cell>
          <cell r="F270">
            <v>5</v>
          </cell>
          <cell r="G270">
            <v>0</v>
          </cell>
          <cell r="H270">
            <v>5</v>
          </cell>
          <cell r="I270">
            <v>17</v>
          </cell>
          <cell r="J270">
            <v>16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</row>
        <row r="271">
          <cell r="B271" t="str">
            <v>宋岱</v>
          </cell>
          <cell r="C271">
            <v>0</v>
          </cell>
          <cell r="D271">
            <v>0</v>
          </cell>
          <cell r="E271">
            <v>0</v>
          </cell>
          <cell r="F271">
            <v>5</v>
          </cell>
          <cell r="G271">
            <v>0</v>
          </cell>
          <cell r="H271">
            <v>5</v>
          </cell>
          <cell r="I271">
            <v>17</v>
          </cell>
          <cell r="J271">
            <v>20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</row>
        <row r="272">
          <cell r="B272" t="str">
            <v>邓梅芳</v>
          </cell>
          <cell r="C272">
            <v>0</v>
          </cell>
          <cell r="D272">
            <v>0</v>
          </cell>
          <cell r="E272">
            <v>0</v>
          </cell>
          <cell r="F272">
            <v>5</v>
          </cell>
          <cell r="G272">
            <v>0</v>
          </cell>
          <cell r="H272">
            <v>5</v>
          </cell>
          <cell r="I272">
            <v>17</v>
          </cell>
          <cell r="J272">
            <v>14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</row>
        <row r="273">
          <cell r="B273" t="str">
            <v>林焕冰</v>
          </cell>
          <cell r="C273">
            <v>0</v>
          </cell>
          <cell r="D273">
            <v>0</v>
          </cell>
          <cell r="E273">
            <v>0</v>
          </cell>
          <cell r="F273">
            <v>10</v>
          </cell>
          <cell r="G273">
            <v>0</v>
          </cell>
          <cell r="H273">
            <v>10</v>
          </cell>
          <cell r="I273">
            <v>17</v>
          </cell>
          <cell r="J273">
            <v>16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</row>
        <row r="274">
          <cell r="B274" t="str">
            <v>林善炜</v>
          </cell>
          <cell r="C274">
            <v>0</v>
          </cell>
          <cell r="D274">
            <v>0</v>
          </cell>
          <cell r="E274">
            <v>0</v>
          </cell>
          <cell r="F274">
            <v>5</v>
          </cell>
          <cell r="G274">
            <v>0</v>
          </cell>
          <cell r="H274">
            <v>5</v>
          </cell>
          <cell r="I274">
            <v>17</v>
          </cell>
          <cell r="J274">
            <v>16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</row>
        <row r="275">
          <cell r="B275" t="str">
            <v>罗杰洪</v>
          </cell>
          <cell r="C275">
            <v>0</v>
          </cell>
          <cell r="D275">
            <v>0</v>
          </cell>
          <cell r="E275">
            <v>0</v>
          </cell>
          <cell r="F275">
            <v>5</v>
          </cell>
          <cell r="G275">
            <v>0</v>
          </cell>
          <cell r="H275">
            <v>5</v>
          </cell>
          <cell r="I275">
            <v>17</v>
          </cell>
          <cell r="J275">
            <v>19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</row>
        <row r="276">
          <cell r="B276" t="str">
            <v>欧志鹏</v>
          </cell>
          <cell r="C276">
            <v>0</v>
          </cell>
          <cell r="D276">
            <v>0</v>
          </cell>
          <cell r="E276">
            <v>0</v>
          </cell>
          <cell r="F276">
            <v>5</v>
          </cell>
          <cell r="G276">
            <v>0</v>
          </cell>
          <cell r="H276">
            <v>5</v>
          </cell>
          <cell r="I276">
            <v>17</v>
          </cell>
          <cell r="J276">
            <v>18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</row>
        <row r="277">
          <cell r="B277" t="str">
            <v>李键欣</v>
          </cell>
          <cell r="C277">
            <v>0</v>
          </cell>
          <cell r="D277">
            <v>0</v>
          </cell>
          <cell r="E277">
            <v>0</v>
          </cell>
          <cell r="F277">
            <v>5</v>
          </cell>
          <cell r="G277">
            <v>0</v>
          </cell>
          <cell r="H277">
            <v>5</v>
          </cell>
          <cell r="I277">
            <v>17</v>
          </cell>
          <cell r="J277">
            <v>19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</row>
        <row r="278">
          <cell r="B278" t="str">
            <v>邓健欣</v>
          </cell>
          <cell r="C278">
            <v>0</v>
          </cell>
          <cell r="D278">
            <v>0</v>
          </cell>
          <cell r="E278">
            <v>0</v>
          </cell>
          <cell r="F278">
            <v>5</v>
          </cell>
          <cell r="G278">
            <v>0</v>
          </cell>
          <cell r="H278">
            <v>5</v>
          </cell>
          <cell r="I278">
            <v>17</v>
          </cell>
          <cell r="J278">
            <v>19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</row>
        <row r="279">
          <cell r="B279" t="str">
            <v>甘丽雯</v>
          </cell>
          <cell r="C279">
            <v>0</v>
          </cell>
          <cell r="D279">
            <v>0</v>
          </cell>
          <cell r="E279">
            <v>0</v>
          </cell>
          <cell r="F279">
            <v>5</v>
          </cell>
          <cell r="G279">
            <v>0</v>
          </cell>
          <cell r="H279">
            <v>5</v>
          </cell>
          <cell r="I279">
            <v>17</v>
          </cell>
          <cell r="J279">
            <v>19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</row>
        <row r="280">
          <cell r="B280" t="str">
            <v>梁永鸿</v>
          </cell>
          <cell r="C280">
            <v>0</v>
          </cell>
          <cell r="D280">
            <v>0</v>
          </cell>
          <cell r="E280">
            <v>0</v>
          </cell>
          <cell r="F280">
            <v>5</v>
          </cell>
          <cell r="G280">
            <v>0</v>
          </cell>
          <cell r="H280">
            <v>5</v>
          </cell>
          <cell r="I280">
            <v>17</v>
          </cell>
          <cell r="J280">
            <v>19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</row>
        <row r="281">
          <cell r="B281" t="str">
            <v>梁亦笑</v>
          </cell>
          <cell r="C281">
            <v>0</v>
          </cell>
          <cell r="D281">
            <v>0</v>
          </cell>
          <cell r="E281">
            <v>0</v>
          </cell>
          <cell r="F281">
            <v>10</v>
          </cell>
          <cell r="G281">
            <v>0</v>
          </cell>
          <cell r="H281">
            <v>10</v>
          </cell>
          <cell r="I281">
            <v>17</v>
          </cell>
          <cell r="J281">
            <v>18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</row>
        <row r="282">
          <cell r="B282" t="str">
            <v>张建帮</v>
          </cell>
          <cell r="C282">
            <v>0</v>
          </cell>
          <cell r="D282">
            <v>0</v>
          </cell>
          <cell r="E282">
            <v>0</v>
          </cell>
          <cell r="F282">
            <v>5</v>
          </cell>
          <cell r="G282">
            <v>0</v>
          </cell>
          <cell r="H282">
            <v>5</v>
          </cell>
          <cell r="I282">
            <v>17</v>
          </cell>
          <cell r="J282">
            <v>19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</row>
        <row r="283">
          <cell r="B283" t="str">
            <v>陈家辉</v>
          </cell>
          <cell r="C283">
            <v>0</v>
          </cell>
          <cell r="D283">
            <v>0</v>
          </cell>
          <cell r="E283">
            <v>0</v>
          </cell>
          <cell r="F283">
            <v>5</v>
          </cell>
          <cell r="G283">
            <v>0</v>
          </cell>
          <cell r="H283">
            <v>5</v>
          </cell>
          <cell r="I283">
            <v>17</v>
          </cell>
          <cell r="J283">
            <v>19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</row>
        <row r="284">
          <cell r="B284" t="str">
            <v>钟水妹</v>
          </cell>
          <cell r="C284">
            <v>0</v>
          </cell>
          <cell r="D284">
            <v>0</v>
          </cell>
          <cell r="E284">
            <v>0</v>
          </cell>
          <cell r="F284">
            <v>5</v>
          </cell>
          <cell r="G284">
            <v>0</v>
          </cell>
          <cell r="H284">
            <v>5</v>
          </cell>
          <cell r="I284">
            <v>17</v>
          </cell>
          <cell r="J284">
            <v>19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</row>
        <row r="285">
          <cell r="B285" t="str">
            <v>聂水群</v>
          </cell>
          <cell r="C285">
            <v>0</v>
          </cell>
          <cell r="D285">
            <v>0</v>
          </cell>
          <cell r="E285">
            <v>0</v>
          </cell>
          <cell r="F285">
            <v>5</v>
          </cell>
          <cell r="G285">
            <v>0</v>
          </cell>
          <cell r="H285">
            <v>0</v>
          </cell>
          <cell r="I285">
            <v>17</v>
          </cell>
          <cell r="J285">
            <v>15</v>
          </cell>
          <cell r="K285">
            <v>0</v>
          </cell>
          <cell r="L285">
            <v>0</v>
          </cell>
          <cell r="M285">
            <v>5</v>
          </cell>
          <cell r="N285">
            <v>0</v>
          </cell>
          <cell r="O285">
            <v>0</v>
          </cell>
        </row>
        <row r="286">
          <cell r="B286" t="str">
            <v>程民峰</v>
          </cell>
          <cell r="C286">
            <v>0</v>
          </cell>
          <cell r="D286">
            <v>0</v>
          </cell>
          <cell r="E286">
            <v>0</v>
          </cell>
          <cell r="F286">
            <v>5</v>
          </cell>
          <cell r="G286">
            <v>0</v>
          </cell>
          <cell r="H286">
            <v>5</v>
          </cell>
          <cell r="I286">
            <v>17</v>
          </cell>
          <cell r="J286">
            <v>20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</row>
        <row r="287">
          <cell r="B287" t="str">
            <v>禤嘉铭</v>
          </cell>
          <cell r="C287">
            <v>0</v>
          </cell>
          <cell r="D287">
            <v>0</v>
          </cell>
          <cell r="E287">
            <v>0</v>
          </cell>
          <cell r="F287">
            <v>5</v>
          </cell>
          <cell r="G287">
            <v>2</v>
          </cell>
          <cell r="H287">
            <v>3</v>
          </cell>
          <cell r="I287">
            <v>17</v>
          </cell>
          <cell r="J287">
            <v>20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</row>
        <row r="288">
          <cell r="B288" t="str">
            <v>李贤霞</v>
          </cell>
          <cell r="C288">
            <v>0</v>
          </cell>
          <cell r="D288">
            <v>0</v>
          </cell>
          <cell r="E288">
            <v>0</v>
          </cell>
          <cell r="F288">
            <v>10</v>
          </cell>
          <cell r="G288">
            <v>0</v>
          </cell>
          <cell r="H288">
            <v>10</v>
          </cell>
          <cell r="I288">
            <v>17</v>
          </cell>
          <cell r="J288">
            <v>19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</row>
        <row r="289">
          <cell r="B289" t="str">
            <v>梁才利</v>
          </cell>
          <cell r="C289">
            <v>0</v>
          </cell>
          <cell r="D289">
            <v>0</v>
          </cell>
          <cell r="E289">
            <v>0</v>
          </cell>
          <cell r="F289">
            <v>5</v>
          </cell>
          <cell r="G289">
            <v>0</v>
          </cell>
          <cell r="H289">
            <v>5</v>
          </cell>
          <cell r="I289">
            <v>17</v>
          </cell>
          <cell r="J289">
            <v>21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B290" t="str">
            <v>梁培瑜</v>
          </cell>
          <cell r="C290">
            <v>0</v>
          </cell>
          <cell r="D290">
            <v>0</v>
          </cell>
          <cell r="E290">
            <v>0</v>
          </cell>
          <cell r="F290">
            <v>10</v>
          </cell>
          <cell r="G290">
            <v>0</v>
          </cell>
          <cell r="H290">
            <v>10</v>
          </cell>
          <cell r="I290">
            <v>17</v>
          </cell>
          <cell r="J290">
            <v>22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B291" t="str">
            <v>何仙</v>
          </cell>
          <cell r="C291">
            <v>0</v>
          </cell>
          <cell r="D291">
            <v>0</v>
          </cell>
          <cell r="E291">
            <v>0</v>
          </cell>
          <cell r="F291">
            <v>5</v>
          </cell>
          <cell r="G291">
            <v>0</v>
          </cell>
          <cell r="H291">
            <v>5</v>
          </cell>
          <cell r="I291">
            <v>17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2">
          <cell r="B292" t="str">
            <v>陈广鹏</v>
          </cell>
          <cell r="C292">
            <v>0</v>
          </cell>
          <cell r="D292">
            <v>0</v>
          </cell>
          <cell r="E292">
            <v>0</v>
          </cell>
          <cell r="F292">
            <v>5</v>
          </cell>
          <cell r="G292">
            <v>0</v>
          </cell>
          <cell r="H292">
            <v>5</v>
          </cell>
          <cell r="I292">
            <v>17</v>
          </cell>
          <cell r="J292">
            <v>18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</row>
        <row r="293">
          <cell r="B293" t="str">
            <v>钟思婷</v>
          </cell>
          <cell r="C293">
            <v>0</v>
          </cell>
          <cell r="D293">
            <v>0</v>
          </cell>
          <cell r="E293">
            <v>0</v>
          </cell>
          <cell r="F293">
            <v>5</v>
          </cell>
          <cell r="G293">
            <v>0</v>
          </cell>
          <cell r="H293">
            <v>5</v>
          </cell>
          <cell r="I293">
            <v>17</v>
          </cell>
          <cell r="J293">
            <v>16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</row>
        <row r="294">
          <cell r="B294" t="str">
            <v>欧进豪</v>
          </cell>
          <cell r="C294">
            <v>0</v>
          </cell>
          <cell r="D294">
            <v>0</v>
          </cell>
          <cell r="E294">
            <v>0</v>
          </cell>
          <cell r="F294">
            <v>5</v>
          </cell>
          <cell r="G294">
            <v>0</v>
          </cell>
          <cell r="H294">
            <v>5</v>
          </cell>
          <cell r="I294">
            <v>17</v>
          </cell>
          <cell r="J294">
            <v>16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</row>
        <row r="295">
          <cell r="B295" t="str">
            <v>李紫君</v>
          </cell>
          <cell r="C295">
            <v>0</v>
          </cell>
          <cell r="D295">
            <v>0</v>
          </cell>
          <cell r="E295">
            <v>0</v>
          </cell>
          <cell r="F295">
            <v>5</v>
          </cell>
          <cell r="G295">
            <v>0</v>
          </cell>
          <cell r="H295">
            <v>5</v>
          </cell>
          <cell r="I295">
            <v>17</v>
          </cell>
          <cell r="J295">
            <v>18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B296" t="str">
            <v>黄汝荣</v>
          </cell>
          <cell r="C296">
            <v>0</v>
          </cell>
          <cell r="D296">
            <v>0</v>
          </cell>
          <cell r="E296">
            <v>0</v>
          </cell>
          <cell r="F296">
            <v>5</v>
          </cell>
          <cell r="G296">
            <v>0</v>
          </cell>
          <cell r="H296">
            <v>5</v>
          </cell>
          <cell r="I296">
            <v>17</v>
          </cell>
          <cell r="J296">
            <v>19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B297" t="str">
            <v>黄杏凤</v>
          </cell>
          <cell r="C297">
            <v>0</v>
          </cell>
          <cell r="D297">
            <v>0</v>
          </cell>
          <cell r="E297">
            <v>0</v>
          </cell>
          <cell r="F297">
            <v>5</v>
          </cell>
          <cell r="G297">
            <v>0</v>
          </cell>
          <cell r="H297">
            <v>5</v>
          </cell>
          <cell r="I297">
            <v>17</v>
          </cell>
          <cell r="J297">
            <v>18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</row>
        <row r="298">
          <cell r="B298" t="str">
            <v>关润兴</v>
          </cell>
          <cell r="C298">
            <v>0</v>
          </cell>
          <cell r="D298">
            <v>0</v>
          </cell>
          <cell r="E298">
            <v>0</v>
          </cell>
          <cell r="F298">
            <v>5</v>
          </cell>
          <cell r="G298">
            <v>0</v>
          </cell>
          <cell r="H298">
            <v>5</v>
          </cell>
          <cell r="I298">
            <v>17</v>
          </cell>
          <cell r="J298">
            <v>20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</row>
        <row r="299">
          <cell r="B299" t="str">
            <v>王丽容</v>
          </cell>
          <cell r="C299">
            <v>0</v>
          </cell>
          <cell r="D299">
            <v>0</v>
          </cell>
          <cell r="E299">
            <v>0</v>
          </cell>
          <cell r="F299">
            <v>5</v>
          </cell>
          <cell r="G299">
            <v>3</v>
          </cell>
          <cell r="H299">
            <v>2</v>
          </cell>
          <cell r="I299">
            <v>17</v>
          </cell>
          <cell r="J299">
            <v>17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</row>
        <row r="300">
          <cell r="B300" t="str">
            <v>崔彩英</v>
          </cell>
          <cell r="C300">
            <v>0</v>
          </cell>
          <cell r="D300">
            <v>0</v>
          </cell>
          <cell r="E300">
            <v>0</v>
          </cell>
          <cell r="F300">
            <v>10</v>
          </cell>
          <cell r="G300">
            <v>0</v>
          </cell>
          <cell r="H300">
            <v>10</v>
          </cell>
          <cell r="I300">
            <v>17</v>
          </cell>
          <cell r="J300">
            <v>15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</row>
        <row r="301">
          <cell r="B301" t="str">
            <v>唐垣辉</v>
          </cell>
          <cell r="C301">
            <v>0</v>
          </cell>
          <cell r="D301">
            <v>0</v>
          </cell>
          <cell r="E301">
            <v>0</v>
          </cell>
          <cell r="F301">
            <v>5</v>
          </cell>
          <cell r="G301">
            <v>0</v>
          </cell>
          <cell r="H301">
            <v>5</v>
          </cell>
          <cell r="I301">
            <v>17</v>
          </cell>
          <cell r="J301">
            <v>15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</row>
        <row r="302">
          <cell r="B302" t="str">
            <v>余芬</v>
          </cell>
          <cell r="C302">
            <v>0</v>
          </cell>
          <cell r="D302">
            <v>0</v>
          </cell>
          <cell r="E302">
            <v>0</v>
          </cell>
          <cell r="F302">
            <v>5</v>
          </cell>
          <cell r="G302">
            <v>0</v>
          </cell>
          <cell r="H302">
            <v>5</v>
          </cell>
          <cell r="I302">
            <v>17</v>
          </cell>
          <cell r="J302">
            <v>16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</row>
        <row r="303">
          <cell r="B303" t="str">
            <v>阮霭行</v>
          </cell>
          <cell r="C303">
            <v>0</v>
          </cell>
          <cell r="D303">
            <v>0</v>
          </cell>
          <cell r="E303">
            <v>0</v>
          </cell>
          <cell r="F303">
            <v>10</v>
          </cell>
          <cell r="G303">
            <v>0</v>
          </cell>
          <cell r="H303">
            <v>9</v>
          </cell>
          <cell r="I303">
            <v>17</v>
          </cell>
          <cell r="J303">
            <v>16</v>
          </cell>
          <cell r="K303">
            <v>0</v>
          </cell>
          <cell r="L303">
            <v>0</v>
          </cell>
          <cell r="M303">
            <v>1</v>
          </cell>
          <cell r="N303">
            <v>0</v>
          </cell>
          <cell r="O303">
            <v>0</v>
          </cell>
        </row>
        <row r="304">
          <cell r="B304" t="str">
            <v>洪伟荣</v>
          </cell>
          <cell r="C304">
            <v>0</v>
          </cell>
          <cell r="D304">
            <v>0</v>
          </cell>
          <cell r="E304">
            <v>0</v>
          </cell>
          <cell r="F304">
            <v>5</v>
          </cell>
          <cell r="G304">
            <v>0</v>
          </cell>
          <cell r="H304">
            <v>5</v>
          </cell>
          <cell r="I304">
            <v>17</v>
          </cell>
          <cell r="J304">
            <v>17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</row>
        <row r="305">
          <cell r="B305" t="str">
            <v>李柏良</v>
          </cell>
          <cell r="C305">
            <v>0</v>
          </cell>
          <cell r="D305">
            <v>0</v>
          </cell>
          <cell r="E305">
            <v>0</v>
          </cell>
          <cell r="F305">
            <v>5</v>
          </cell>
          <cell r="G305">
            <v>0</v>
          </cell>
          <cell r="H305">
            <v>5</v>
          </cell>
          <cell r="I305">
            <v>17</v>
          </cell>
          <cell r="J305">
            <v>17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</row>
        <row r="306">
          <cell r="B306" t="str">
            <v>张楚彬</v>
          </cell>
          <cell r="C306">
            <v>0</v>
          </cell>
          <cell r="D306">
            <v>0</v>
          </cell>
          <cell r="E306">
            <v>0</v>
          </cell>
          <cell r="F306">
            <v>5</v>
          </cell>
          <cell r="G306">
            <v>0</v>
          </cell>
          <cell r="H306">
            <v>5</v>
          </cell>
          <cell r="I306">
            <v>17</v>
          </cell>
          <cell r="J306">
            <v>17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</row>
        <row r="307">
          <cell r="B307" t="str">
            <v>陈兴</v>
          </cell>
          <cell r="C307">
            <v>0</v>
          </cell>
          <cell r="D307">
            <v>0</v>
          </cell>
          <cell r="E307">
            <v>0</v>
          </cell>
          <cell r="F307">
            <v>10</v>
          </cell>
          <cell r="G307">
            <v>0</v>
          </cell>
          <cell r="H307">
            <v>10</v>
          </cell>
          <cell r="I307">
            <v>17</v>
          </cell>
          <cell r="J307">
            <v>17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B308" t="str">
            <v>黄伟达</v>
          </cell>
          <cell r="C308">
            <v>0</v>
          </cell>
          <cell r="D308">
            <v>0</v>
          </cell>
          <cell r="E308">
            <v>0</v>
          </cell>
          <cell r="F308">
            <v>15</v>
          </cell>
          <cell r="G308">
            <v>0</v>
          </cell>
          <cell r="H308">
            <v>15</v>
          </cell>
          <cell r="I308">
            <v>17</v>
          </cell>
          <cell r="J308">
            <v>17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09">
          <cell r="B309" t="str">
            <v>黄均毅</v>
          </cell>
          <cell r="C309">
            <v>0</v>
          </cell>
          <cell r="D309">
            <v>0</v>
          </cell>
          <cell r="E309">
            <v>0</v>
          </cell>
          <cell r="F309">
            <v>5</v>
          </cell>
          <cell r="G309">
            <v>0</v>
          </cell>
          <cell r="H309">
            <v>5</v>
          </cell>
          <cell r="I309">
            <v>17</v>
          </cell>
          <cell r="J309">
            <v>17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</row>
        <row r="310">
          <cell r="B310" t="str">
            <v>陈春妃</v>
          </cell>
          <cell r="C310">
            <v>0</v>
          </cell>
          <cell r="D310">
            <v>0</v>
          </cell>
          <cell r="E310">
            <v>0</v>
          </cell>
          <cell r="F310">
            <v>5</v>
          </cell>
          <cell r="G310">
            <v>2</v>
          </cell>
          <cell r="H310">
            <v>3</v>
          </cell>
          <cell r="I310">
            <v>17</v>
          </cell>
          <cell r="J310">
            <v>17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</row>
        <row r="311">
          <cell r="B311" t="str">
            <v>陈坤明</v>
          </cell>
          <cell r="C311">
            <v>0</v>
          </cell>
          <cell r="D311">
            <v>0</v>
          </cell>
          <cell r="E311">
            <v>0</v>
          </cell>
          <cell r="F311">
            <v>5</v>
          </cell>
          <cell r="G311">
            <v>0</v>
          </cell>
          <cell r="H311">
            <v>5</v>
          </cell>
          <cell r="I311">
            <v>17</v>
          </cell>
          <cell r="J311">
            <v>17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</row>
        <row r="312">
          <cell r="B312" t="str">
            <v>郭嘉谊</v>
          </cell>
          <cell r="C312">
            <v>0</v>
          </cell>
          <cell r="D312">
            <v>0</v>
          </cell>
          <cell r="E312">
            <v>0</v>
          </cell>
          <cell r="F312">
            <v>15</v>
          </cell>
          <cell r="G312">
            <v>0</v>
          </cell>
          <cell r="H312">
            <v>15</v>
          </cell>
          <cell r="I312">
            <v>17</v>
          </cell>
          <cell r="J312">
            <v>17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</row>
        <row r="313">
          <cell r="B313" t="str">
            <v>赖庭轩</v>
          </cell>
          <cell r="C313">
            <v>0</v>
          </cell>
          <cell r="D313">
            <v>0</v>
          </cell>
          <cell r="E313">
            <v>0</v>
          </cell>
          <cell r="F313">
            <v>10</v>
          </cell>
          <cell r="G313">
            <v>0</v>
          </cell>
          <cell r="H313">
            <v>8</v>
          </cell>
          <cell r="I313">
            <v>17</v>
          </cell>
          <cell r="J313">
            <v>15</v>
          </cell>
          <cell r="K313">
            <v>0</v>
          </cell>
          <cell r="L313">
            <v>0</v>
          </cell>
          <cell r="M313">
            <v>2</v>
          </cell>
          <cell r="N313">
            <v>0</v>
          </cell>
          <cell r="O313">
            <v>0</v>
          </cell>
        </row>
        <row r="314">
          <cell r="B314" t="str">
            <v>翁晓宣</v>
          </cell>
          <cell r="C314">
            <v>0</v>
          </cell>
          <cell r="D314">
            <v>0</v>
          </cell>
          <cell r="E314">
            <v>0</v>
          </cell>
          <cell r="F314">
            <v>5</v>
          </cell>
          <cell r="G314">
            <v>0</v>
          </cell>
          <cell r="H314">
            <v>5</v>
          </cell>
          <cell r="I314">
            <v>17</v>
          </cell>
          <cell r="J314">
            <v>17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5">
          <cell r="B315" t="str">
            <v>罗沐彬</v>
          </cell>
          <cell r="C315">
            <v>0</v>
          </cell>
          <cell r="D315">
            <v>0</v>
          </cell>
          <cell r="E315">
            <v>0</v>
          </cell>
          <cell r="F315">
            <v>5</v>
          </cell>
          <cell r="G315">
            <v>0</v>
          </cell>
          <cell r="H315">
            <v>4</v>
          </cell>
          <cell r="I315">
            <v>17</v>
          </cell>
          <cell r="J315">
            <v>16</v>
          </cell>
          <cell r="K315">
            <v>0</v>
          </cell>
          <cell r="L315">
            <v>0</v>
          </cell>
          <cell r="M315">
            <v>1</v>
          </cell>
          <cell r="N315">
            <v>0</v>
          </cell>
          <cell r="O315">
            <v>0</v>
          </cell>
        </row>
        <row r="316">
          <cell r="B316" t="str">
            <v>简桂彬</v>
          </cell>
          <cell r="C316">
            <v>0</v>
          </cell>
          <cell r="D316">
            <v>0</v>
          </cell>
          <cell r="E316">
            <v>0</v>
          </cell>
          <cell r="F316">
            <v>10</v>
          </cell>
          <cell r="G316">
            <v>0</v>
          </cell>
          <cell r="H316">
            <v>10</v>
          </cell>
          <cell r="I316">
            <v>17</v>
          </cell>
          <cell r="J316">
            <v>17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</row>
        <row r="317">
          <cell r="B317" t="str">
            <v>梅建荣</v>
          </cell>
          <cell r="C317">
            <v>0</v>
          </cell>
          <cell r="D317">
            <v>0</v>
          </cell>
          <cell r="E317">
            <v>0</v>
          </cell>
          <cell r="F317">
            <v>5</v>
          </cell>
          <cell r="G317">
            <v>0</v>
          </cell>
          <cell r="H317">
            <v>5</v>
          </cell>
          <cell r="I317">
            <v>17</v>
          </cell>
          <cell r="J317">
            <v>16</v>
          </cell>
          <cell r="K317">
            <v>0</v>
          </cell>
          <cell r="L317">
            <v>0</v>
          </cell>
          <cell r="M317">
            <v>0</v>
          </cell>
          <cell r="N317">
            <v>1</v>
          </cell>
          <cell r="O317">
            <v>0</v>
          </cell>
        </row>
        <row r="318">
          <cell r="B318" t="str">
            <v>林后建</v>
          </cell>
          <cell r="C318">
            <v>0</v>
          </cell>
          <cell r="D318">
            <v>0</v>
          </cell>
          <cell r="E318">
            <v>0</v>
          </cell>
          <cell r="F318">
            <v>10</v>
          </cell>
          <cell r="G318">
            <v>0</v>
          </cell>
          <cell r="H318">
            <v>10</v>
          </cell>
          <cell r="I318">
            <v>17</v>
          </cell>
          <cell r="J318">
            <v>17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B319" t="str">
            <v>林伙进</v>
          </cell>
          <cell r="C319">
            <v>0</v>
          </cell>
          <cell r="D319">
            <v>0</v>
          </cell>
          <cell r="E319">
            <v>0</v>
          </cell>
          <cell r="F319">
            <v>5</v>
          </cell>
          <cell r="G319">
            <v>4</v>
          </cell>
          <cell r="H319">
            <v>-2</v>
          </cell>
          <cell r="I319">
            <v>17</v>
          </cell>
          <cell r="J319">
            <v>14</v>
          </cell>
          <cell r="K319">
            <v>0</v>
          </cell>
          <cell r="L319">
            <v>0</v>
          </cell>
          <cell r="M319">
            <v>3</v>
          </cell>
          <cell r="N319">
            <v>0</v>
          </cell>
          <cell r="O319">
            <v>0</v>
          </cell>
        </row>
        <row r="320">
          <cell r="B320" t="str">
            <v>杨新花</v>
          </cell>
          <cell r="C320">
            <v>0</v>
          </cell>
          <cell r="D320">
            <v>0</v>
          </cell>
          <cell r="E320">
            <v>0</v>
          </cell>
          <cell r="F320">
            <v>10</v>
          </cell>
          <cell r="G320">
            <v>0</v>
          </cell>
          <cell r="H320">
            <v>6</v>
          </cell>
          <cell r="I320">
            <v>17</v>
          </cell>
          <cell r="J320">
            <v>13</v>
          </cell>
          <cell r="K320">
            <v>0</v>
          </cell>
          <cell r="L320">
            <v>0</v>
          </cell>
          <cell r="M320">
            <v>4</v>
          </cell>
          <cell r="N320">
            <v>0</v>
          </cell>
          <cell r="O320">
            <v>0</v>
          </cell>
        </row>
        <row r="321">
          <cell r="B321" t="str">
            <v>李焕深</v>
          </cell>
          <cell r="C321">
            <v>0</v>
          </cell>
          <cell r="D321">
            <v>0</v>
          </cell>
          <cell r="E321">
            <v>0</v>
          </cell>
          <cell r="F321">
            <v>5</v>
          </cell>
          <cell r="G321">
            <v>0</v>
          </cell>
          <cell r="H321">
            <v>2</v>
          </cell>
          <cell r="I321">
            <v>17</v>
          </cell>
          <cell r="J321">
            <v>14</v>
          </cell>
          <cell r="K321">
            <v>0</v>
          </cell>
          <cell r="L321">
            <v>0</v>
          </cell>
          <cell r="M321">
            <v>3</v>
          </cell>
          <cell r="N321">
            <v>0</v>
          </cell>
          <cell r="O321">
            <v>0</v>
          </cell>
        </row>
        <row r="322">
          <cell r="B322" t="str">
            <v>曾炽华</v>
          </cell>
          <cell r="C322">
            <v>0</v>
          </cell>
          <cell r="D322">
            <v>0</v>
          </cell>
          <cell r="E322">
            <v>0</v>
          </cell>
          <cell r="F322">
            <v>5</v>
          </cell>
          <cell r="G322">
            <v>1</v>
          </cell>
          <cell r="H322">
            <v>3</v>
          </cell>
          <cell r="I322">
            <v>17</v>
          </cell>
          <cell r="J322">
            <v>16</v>
          </cell>
          <cell r="K322">
            <v>0</v>
          </cell>
          <cell r="L322">
            <v>0</v>
          </cell>
          <cell r="M322">
            <v>1</v>
          </cell>
          <cell r="N322">
            <v>0</v>
          </cell>
          <cell r="O322">
            <v>0</v>
          </cell>
        </row>
        <row r="323">
          <cell r="B323" t="str">
            <v>曹济硕</v>
          </cell>
          <cell r="C323">
            <v>0</v>
          </cell>
          <cell r="D323">
            <v>0</v>
          </cell>
          <cell r="E323">
            <v>0</v>
          </cell>
          <cell r="F323">
            <v>5</v>
          </cell>
          <cell r="G323">
            <v>0</v>
          </cell>
          <cell r="H323">
            <v>5</v>
          </cell>
          <cell r="I323">
            <v>17</v>
          </cell>
          <cell r="J323">
            <v>17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</row>
        <row r="324">
          <cell r="B324" t="str">
            <v>宋文炜</v>
          </cell>
          <cell r="C324">
            <v>0</v>
          </cell>
          <cell r="D324">
            <v>0</v>
          </cell>
          <cell r="E324">
            <v>0</v>
          </cell>
          <cell r="F324">
            <v>5</v>
          </cell>
          <cell r="G324">
            <v>0</v>
          </cell>
          <cell r="H324">
            <v>3</v>
          </cell>
          <cell r="I324">
            <v>17</v>
          </cell>
          <cell r="J324">
            <v>15</v>
          </cell>
          <cell r="K324">
            <v>0</v>
          </cell>
          <cell r="L324">
            <v>0</v>
          </cell>
          <cell r="M324">
            <v>2</v>
          </cell>
          <cell r="N324">
            <v>0</v>
          </cell>
          <cell r="O324">
            <v>0</v>
          </cell>
        </row>
        <row r="325">
          <cell r="B325" t="str">
            <v>孙沛强</v>
          </cell>
          <cell r="C325">
            <v>0</v>
          </cell>
          <cell r="D325">
            <v>0</v>
          </cell>
          <cell r="E325">
            <v>0</v>
          </cell>
          <cell r="F325">
            <v>5</v>
          </cell>
          <cell r="G325">
            <v>0</v>
          </cell>
          <cell r="H325">
            <v>4</v>
          </cell>
          <cell r="I325">
            <v>17</v>
          </cell>
          <cell r="J325">
            <v>16</v>
          </cell>
          <cell r="K325">
            <v>0</v>
          </cell>
          <cell r="L325">
            <v>0</v>
          </cell>
          <cell r="M325">
            <v>1</v>
          </cell>
          <cell r="N325">
            <v>0</v>
          </cell>
          <cell r="O325">
            <v>0</v>
          </cell>
        </row>
        <row r="326">
          <cell r="B326" t="str">
            <v>关海利</v>
          </cell>
          <cell r="C326">
            <v>0</v>
          </cell>
          <cell r="D326">
            <v>0</v>
          </cell>
          <cell r="E326">
            <v>0</v>
          </cell>
          <cell r="F326">
            <v>5</v>
          </cell>
          <cell r="G326">
            <v>0</v>
          </cell>
          <cell r="H326">
            <v>3</v>
          </cell>
          <cell r="I326">
            <v>17</v>
          </cell>
          <cell r="J326">
            <v>15</v>
          </cell>
          <cell r="K326">
            <v>0</v>
          </cell>
          <cell r="L326">
            <v>0</v>
          </cell>
          <cell r="M326">
            <v>2</v>
          </cell>
          <cell r="N326">
            <v>0</v>
          </cell>
          <cell r="O326">
            <v>0</v>
          </cell>
        </row>
        <row r="327">
          <cell r="B327" t="str">
            <v>何永生</v>
          </cell>
          <cell r="C327">
            <v>0</v>
          </cell>
          <cell r="D327">
            <v>0</v>
          </cell>
          <cell r="E327">
            <v>0</v>
          </cell>
          <cell r="F327">
            <v>15</v>
          </cell>
          <cell r="G327">
            <v>0</v>
          </cell>
          <cell r="H327">
            <v>11</v>
          </cell>
          <cell r="I327">
            <v>17</v>
          </cell>
          <cell r="J327">
            <v>13</v>
          </cell>
          <cell r="K327">
            <v>0</v>
          </cell>
          <cell r="L327">
            <v>0</v>
          </cell>
          <cell r="M327">
            <v>4</v>
          </cell>
          <cell r="N327">
            <v>0</v>
          </cell>
          <cell r="O327">
            <v>0</v>
          </cell>
        </row>
        <row r="328">
          <cell r="B328" t="str">
            <v>何朝烽</v>
          </cell>
          <cell r="C328">
            <v>0</v>
          </cell>
          <cell r="D328">
            <v>0</v>
          </cell>
          <cell r="E328">
            <v>0</v>
          </cell>
          <cell r="F328">
            <v>5</v>
          </cell>
          <cell r="G328">
            <v>0</v>
          </cell>
          <cell r="H328">
            <v>1</v>
          </cell>
          <cell r="I328">
            <v>17</v>
          </cell>
          <cell r="J328">
            <v>13</v>
          </cell>
          <cell r="K328">
            <v>0</v>
          </cell>
          <cell r="L328">
            <v>0</v>
          </cell>
          <cell r="M328">
            <v>4</v>
          </cell>
          <cell r="N328">
            <v>0</v>
          </cell>
          <cell r="O328">
            <v>0</v>
          </cell>
        </row>
        <row r="329">
          <cell r="B329" t="str">
            <v>丁文美</v>
          </cell>
          <cell r="C329">
            <v>0</v>
          </cell>
          <cell r="D329">
            <v>0</v>
          </cell>
          <cell r="E329">
            <v>0</v>
          </cell>
          <cell r="F329">
            <v>5</v>
          </cell>
          <cell r="G329">
            <v>0</v>
          </cell>
          <cell r="H329">
            <v>5</v>
          </cell>
          <cell r="I329">
            <v>17</v>
          </cell>
          <cell r="J329">
            <v>17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</row>
        <row r="330">
          <cell r="B330" t="str">
            <v>陈伊文</v>
          </cell>
          <cell r="C330">
            <v>0</v>
          </cell>
          <cell r="D330">
            <v>0</v>
          </cell>
          <cell r="E330">
            <v>0</v>
          </cell>
          <cell r="F330">
            <v>5</v>
          </cell>
          <cell r="G330">
            <v>0</v>
          </cell>
          <cell r="H330">
            <v>1</v>
          </cell>
          <cell r="I330">
            <v>17</v>
          </cell>
          <cell r="J330">
            <v>13</v>
          </cell>
          <cell r="K330">
            <v>0</v>
          </cell>
          <cell r="L330">
            <v>0</v>
          </cell>
          <cell r="M330">
            <v>4</v>
          </cell>
          <cell r="N330">
            <v>0</v>
          </cell>
          <cell r="O330">
            <v>0</v>
          </cell>
        </row>
        <row r="331">
          <cell r="B331" t="str">
            <v>李鸿辉</v>
          </cell>
          <cell r="C331">
            <v>0</v>
          </cell>
          <cell r="D331">
            <v>0</v>
          </cell>
          <cell r="E331">
            <v>0</v>
          </cell>
          <cell r="F331">
            <v>5</v>
          </cell>
          <cell r="G331">
            <v>0</v>
          </cell>
          <cell r="H331">
            <v>5</v>
          </cell>
          <cell r="I331">
            <v>17</v>
          </cell>
          <cell r="J331">
            <v>17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B332" t="str">
            <v>李伟杰</v>
          </cell>
          <cell r="C332">
            <v>0</v>
          </cell>
          <cell r="D332">
            <v>0</v>
          </cell>
          <cell r="E332">
            <v>0</v>
          </cell>
          <cell r="F332">
            <v>5</v>
          </cell>
          <cell r="G332">
            <v>0</v>
          </cell>
          <cell r="H332">
            <v>2</v>
          </cell>
          <cell r="I332">
            <v>17</v>
          </cell>
          <cell r="J332">
            <v>14</v>
          </cell>
          <cell r="K332">
            <v>0</v>
          </cell>
          <cell r="L332">
            <v>0</v>
          </cell>
          <cell r="M332">
            <v>3</v>
          </cell>
          <cell r="N332">
            <v>0</v>
          </cell>
          <cell r="O332">
            <v>0</v>
          </cell>
        </row>
        <row r="333">
          <cell r="B333" t="str">
            <v>刘水清</v>
          </cell>
          <cell r="C333">
            <v>0</v>
          </cell>
          <cell r="D333">
            <v>0</v>
          </cell>
          <cell r="E333">
            <v>0</v>
          </cell>
          <cell r="F333">
            <v>5</v>
          </cell>
          <cell r="G333">
            <v>2</v>
          </cell>
          <cell r="H333">
            <v>0</v>
          </cell>
          <cell r="I333">
            <v>17</v>
          </cell>
          <cell r="J333">
            <v>14</v>
          </cell>
          <cell r="K333">
            <v>0</v>
          </cell>
          <cell r="L333">
            <v>0</v>
          </cell>
          <cell r="M333">
            <v>3</v>
          </cell>
          <cell r="N333">
            <v>0</v>
          </cell>
          <cell r="O333">
            <v>0</v>
          </cell>
        </row>
        <row r="334">
          <cell r="B334" t="str">
            <v>马锦莲</v>
          </cell>
          <cell r="C334">
            <v>0</v>
          </cell>
          <cell r="D334">
            <v>0</v>
          </cell>
          <cell r="E334">
            <v>0</v>
          </cell>
          <cell r="F334">
            <v>15</v>
          </cell>
          <cell r="G334">
            <v>0.5</v>
          </cell>
          <cell r="H334">
            <v>14.5</v>
          </cell>
          <cell r="I334">
            <v>17</v>
          </cell>
          <cell r="J334">
            <v>17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</row>
        <row r="335">
          <cell r="B335" t="str">
            <v>黄世吉</v>
          </cell>
          <cell r="C335">
            <v>0</v>
          </cell>
          <cell r="D335">
            <v>0</v>
          </cell>
          <cell r="E335">
            <v>0</v>
          </cell>
          <cell r="F335">
            <v>5</v>
          </cell>
          <cell r="G335">
            <v>0</v>
          </cell>
          <cell r="H335">
            <v>5</v>
          </cell>
          <cell r="I335">
            <v>17</v>
          </cell>
          <cell r="J335">
            <v>17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</row>
        <row r="336">
          <cell r="B336" t="str">
            <v>高健怡</v>
          </cell>
          <cell r="C336">
            <v>0</v>
          </cell>
          <cell r="D336">
            <v>0</v>
          </cell>
          <cell r="E336">
            <v>0</v>
          </cell>
          <cell r="F336">
            <v>5</v>
          </cell>
          <cell r="G336">
            <v>0</v>
          </cell>
          <cell r="H336">
            <v>5</v>
          </cell>
          <cell r="I336">
            <v>17</v>
          </cell>
          <cell r="J336">
            <v>17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</row>
        <row r="337">
          <cell r="B337" t="str">
            <v>陈鹏国</v>
          </cell>
          <cell r="C337">
            <v>0</v>
          </cell>
          <cell r="D337">
            <v>0</v>
          </cell>
          <cell r="E337">
            <v>0</v>
          </cell>
          <cell r="F337">
            <v>5</v>
          </cell>
          <cell r="G337">
            <v>0</v>
          </cell>
          <cell r="H337">
            <v>5</v>
          </cell>
          <cell r="I337">
            <v>17</v>
          </cell>
          <cell r="J337">
            <v>17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B338" t="str">
            <v>陈悦尉</v>
          </cell>
          <cell r="C338">
            <v>0</v>
          </cell>
          <cell r="D338">
            <v>0</v>
          </cell>
          <cell r="E338">
            <v>0</v>
          </cell>
          <cell r="F338">
            <v>5</v>
          </cell>
          <cell r="G338">
            <v>1</v>
          </cell>
          <cell r="H338">
            <v>4</v>
          </cell>
          <cell r="I338">
            <v>17</v>
          </cell>
          <cell r="J338">
            <v>17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</row>
        <row r="339">
          <cell r="B339" t="str">
            <v>陈学超</v>
          </cell>
          <cell r="C339">
            <v>0</v>
          </cell>
          <cell r="D339">
            <v>0</v>
          </cell>
          <cell r="E339">
            <v>0</v>
          </cell>
          <cell r="F339">
            <v>5</v>
          </cell>
          <cell r="G339">
            <v>0</v>
          </cell>
          <cell r="H339">
            <v>5</v>
          </cell>
          <cell r="I339">
            <v>17</v>
          </cell>
          <cell r="J339">
            <v>17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B340" t="str">
            <v>陈娜</v>
          </cell>
          <cell r="C340">
            <v>0</v>
          </cell>
          <cell r="D340">
            <v>0</v>
          </cell>
          <cell r="E340">
            <v>0</v>
          </cell>
          <cell r="F340">
            <v>5</v>
          </cell>
          <cell r="G340">
            <v>1</v>
          </cell>
          <cell r="H340">
            <v>4</v>
          </cell>
          <cell r="I340">
            <v>17</v>
          </cell>
          <cell r="J340">
            <v>4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2</v>
          </cell>
        </row>
        <row r="341">
          <cell r="B341" t="str">
            <v>郑亚贤</v>
          </cell>
          <cell r="C341">
            <v>0</v>
          </cell>
          <cell r="D341">
            <v>0</v>
          </cell>
          <cell r="E341">
            <v>0</v>
          </cell>
          <cell r="F341">
            <v>15</v>
          </cell>
          <cell r="G341">
            <v>0</v>
          </cell>
          <cell r="H341">
            <v>15</v>
          </cell>
          <cell r="I341">
            <v>17</v>
          </cell>
          <cell r="J341">
            <v>17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</row>
        <row r="342">
          <cell r="B342" t="str">
            <v>赖焕滔</v>
          </cell>
          <cell r="C342">
            <v>0</v>
          </cell>
          <cell r="D342">
            <v>0</v>
          </cell>
          <cell r="E342">
            <v>0</v>
          </cell>
          <cell r="F342">
            <v>5</v>
          </cell>
          <cell r="G342">
            <v>0</v>
          </cell>
          <cell r="H342">
            <v>5</v>
          </cell>
          <cell r="I342">
            <v>17</v>
          </cell>
          <cell r="J342">
            <v>17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</row>
        <row r="343">
          <cell r="B343" t="str">
            <v>谭卫标</v>
          </cell>
          <cell r="C343">
            <v>0</v>
          </cell>
          <cell r="D343">
            <v>0</v>
          </cell>
          <cell r="E343">
            <v>0</v>
          </cell>
          <cell r="F343">
            <v>5</v>
          </cell>
          <cell r="G343">
            <v>2</v>
          </cell>
          <cell r="H343">
            <v>2</v>
          </cell>
          <cell r="I343">
            <v>17</v>
          </cell>
          <cell r="J343">
            <v>16</v>
          </cell>
          <cell r="K343">
            <v>0</v>
          </cell>
          <cell r="L343">
            <v>0</v>
          </cell>
          <cell r="M343">
            <v>1</v>
          </cell>
          <cell r="N343">
            <v>0</v>
          </cell>
          <cell r="O343">
            <v>0</v>
          </cell>
        </row>
        <row r="344">
          <cell r="B344" t="str">
            <v>蔡锦俊</v>
          </cell>
          <cell r="C344">
            <v>0</v>
          </cell>
          <cell r="D344">
            <v>0</v>
          </cell>
          <cell r="E344">
            <v>0</v>
          </cell>
          <cell r="F344">
            <v>10</v>
          </cell>
          <cell r="G344">
            <v>0</v>
          </cell>
          <cell r="H344">
            <v>8</v>
          </cell>
          <cell r="I344">
            <v>17</v>
          </cell>
          <cell r="J344">
            <v>15</v>
          </cell>
          <cell r="K344">
            <v>0</v>
          </cell>
          <cell r="L344">
            <v>0</v>
          </cell>
          <cell r="M344">
            <v>2</v>
          </cell>
          <cell r="N344">
            <v>0</v>
          </cell>
          <cell r="O344">
            <v>0</v>
          </cell>
        </row>
        <row r="345">
          <cell r="B345" t="str">
            <v>苏坤全</v>
          </cell>
          <cell r="C345">
            <v>0</v>
          </cell>
          <cell r="D345">
            <v>0</v>
          </cell>
          <cell r="E345">
            <v>0</v>
          </cell>
          <cell r="F345">
            <v>10</v>
          </cell>
          <cell r="G345">
            <v>0</v>
          </cell>
          <cell r="H345">
            <v>10</v>
          </cell>
          <cell r="I345">
            <v>17</v>
          </cell>
          <cell r="J345">
            <v>17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B346" t="str">
            <v>缪嘉伟</v>
          </cell>
          <cell r="C346">
            <v>0</v>
          </cell>
          <cell r="D346">
            <v>0</v>
          </cell>
          <cell r="E346">
            <v>0</v>
          </cell>
          <cell r="F346">
            <v>5</v>
          </cell>
          <cell r="G346">
            <v>0</v>
          </cell>
          <cell r="H346">
            <v>5</v>
          </cell>
          <cell r="I346">
            <v>17</v>
          </cell>
          <cell r="J346">
            <v>17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</row>
        <row r="347">
          <cell r="B347" t="str">
            <v>熊雅清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17</v>
          </cell>
          <cell r="J347">
            <v>17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48">
          <cell r="B348" t="str">
            <v>汪潇</v>
          </cell>
          <cell r="C348">
            <v>0</v>
          </cell>
          <cell r="D348">
            <v>0</v>
          </cell>
          <cell r="E348">
            <v>0</v>
          </cell>
          <cell r="F348">
            <v>5</v>
          </cell>
          <cell r="G348">
            <v>0</v>
          </cell>
          <cell r="H348">
            <v>5</v>
          </cell>
          <cell r="I348">
            <v>17</v>
          </cell>
          <cell r="J348">
            <v>17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B349" t="str">
            <v>梁震</v>
          </cell>
          <cell r="C349">
            <v>0</v>
          </cell>
          <cell r="D349">
            <v>0</v>
          </cell>
          <cell r="E349">
            <v>0</v>
          </cell>
          <cell r="F349">
            <v>10</v>
          </cell>
          <cell r="G349">
            <v>0</v>
          </cell>
          <cell r="H349">
            <v>10</v>
          </cell>
          <cell r="I349">
            <v>17</v>
          </cell>
          <cell r="J349">
            <v>17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</row>
        <row r="350">
          <cell r="B350" t="str">
            <v>桂文</v>
          </cell>
          <cell r="C350">
            <v>0</v>
          </cell>
          <cell r="D350">
            <v>0</v>
          </cell>
          <cell r="E350">
            <v>0</v>
          </cell>
          <cell r="F350">
            <v>10</v>
          </cell>
          <cell r="G350">
            <v>2</v>
          </cell>
          <cell r="H350">
            <v>7</v>
          </cell>
          <cell r="I350">
            <v>17</v>
          </cell>
          <cell r="J350">
            <v>16</v>
          </cell>
          <cell r="K350">
            <v>0</v>
          </cell>
          <cell r="L350">
            <v>0</v>
          </cell>
          <cell r="M350">
            <v>1</v>
          </cell>
          <cell r="N350">
            <v>0</v>
          </cell>
          <cell r="O350">
            <v>0</v>
          </cell>
        </row>
        <row r="351">
          <cell r="B351" t="str">
            <v>曾蕾</v>
          </cell>
          <cell r="C351">
            <v>0</v>
          </cell>
          <cell r="D351">
            <v>0</v>
          </cell>
          <cell r="E351">
            <v>0</v>
          </cell>
          <cell r="F351">
            <v>5</v>
          </cell>
          <cell r="G351">
            <v>0</v>
          </cell>
          <cell r="H351">
            <v>2</v>
          </cell>
          <cell r="I351">
            <v>17</v>
          </cell>
          <cell r="J351">
            <v>14</v>
          </cell>
          <cell r="K351">
            <v>0</v>
          </cell>
          <cell r="L351">
            <v>0</v>
          </cell>
          <cell r="M351">
            <v>3</v>
          </cell>
          <cell r="N351">
            <v>0</v>
          </cell>
          <cell r="O351">
            <v>0</v>
          </cell>
        </row>
        <row r="352">
          <cell r="B352" t="str">
            <v>方正</v>
          </cell>
          <cell r="C352">
            <v>0</v>
          </cell>
          <cell r="D352">
            <v>0</v>
          </cell>
          <cell r="E352">
            <v>0</v>
          </cell>
          <cell r="F352">
            <v>5</v>
          </cell>
          <cell r="G352">
            <v>0</v>
          </cell>
          <cell r="H352">
            <v>5</v>
          </cell>
          <cell r="I352">
            <v>17</v>
          </cell>
          <cell r="J352">
            <v>8</v>
          </cell>
          <cell r="K352">
            <v>0</v>
          </cell>
          <cell r="L352">
            <v>0</v>
          </cell>
          <cell r="M352">
            <v>0</v>
          </cell>
          <cell r="N352">
            <v>1</v>
          </cell>
          <cell r="O352">
            <v>0</v>
          </cell>
        </row>
        <row r="353">
          <cell r="B353" t="str">
            <v>张锷河</v>
          </cell>
          <cell r="C353">
            <v>0</v>
          </cell>
          <cell r="D353">
            <v>0</v>
          </cell>
          <cell r="E353">
            <v>0</v>
          </cell>
          <cell r="F353">
            <v>5</v>
          </cell>
          <cell r="G353">
            <v>0</v>
          </cell>
          <cell r="H353">
            <v>2</v>
          </cell>
          <cell r="I353">
            <v>17</v>
          </cell>
          <cell r="J353">
            <v>10</v>
          </cell>
          <cell r="K353">
            <v>0</v>
          </cell>
          <cell r="L353">
            <v>0</v>
          </cell>
          <cell r="M353">
            <v>3</v>
          </cell>
          <cell r="N353">
            <v>4</v>
          </cell>
          <cell r="O353">
            <v>0</v>
          </cell>
        </row>
        <row r="354">
          <cell r="B354" t="str">
            <v>张杰</v>
          </cell>
          <cell r="C354">
            <v>0</v>
          </cell>
          <cell r="D354">
            <v>0</v>
          </cell>
          <cell r="E354">
            <v>0</v>
          </cell>
          <cell r="F354">
            <v>5</v>
          </cell>
          <cell r="G354">
            <v>0</v>
          </cell>
          <cell r="H354">
            <v>5</v>
          </cell>
          <cell r="I354">
            <v>17</v>
          </cell>
          <cell r="J354">
            <v>17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</row>
        <row r="355">
          <cell r="B355" t="str">
            <v>张小斌</v>
          </cell>
          <cell r="C355">
            <v>0</v>
          </cell>
          <cell r="D355">
            <v>0</v>
          </cell>
          <cell r="E355">
            <v>0</v>
          </cell>
          <cell r="F355">
            <v>5</v>
          </cell>
          <cell r="G355">
            <v>0</v>
          </cell>
          <cell r="H355">
            <v>5</v>
          </cell>
          <cell r="I355">
            <v>17</v>
          </cell>
          <cell r="J355">
            <v>17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B356" t="str">
            <v>吴彤</v>
          </cell>
          <cell r="C356">
            <v>0</v>
          </cell>
          <cell r="D356">
            <v>0</v>
          </cell>
          <cell r="E356">
            <v>0</v>
          </cell>
          <cell r="F356">
            <v>15</v>
          </cell>
          <cell r="G356">
            <v>1</v>
          </cell>
          <cell r="H356">
            <v>14</v>
          </cell>
          <cell r="I356">
            <v>17</v>
          </cell>
          <cell r="J356">
            <v>17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</row>
        <row r="357">
          <cell r="B357" t="str">
            <v>吴嘉良</v>
          </cell>
          <cell r="C357">
            <v>0</v>
          </cell>
          <cell r="D357">
            <v>0</v>
          </cell>
          <cell r="E357">
            <v>0</v>
          </cell>
          <cell r="F357">
            <v>5</v>
          </cell>
          <cell r="G357">
            <v>0</v>
          </cell>
          <cell r="H357">
            <v>5</v>
          </cell>
          <cell r="I357">
            <v>17</v>
          </cell>
          <cell r="J357">
            <v>17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B358" t="str">
            <v>吕征</v>
          </cell>
          <cell r="C358">
            <v>0</v>
          </cell>
          <cell r="D358">
            <v>0</v>
          </cell>
          <cell r="E358">
            <v>0</v>
          </cell>
          <cell r="F358">
            <v>10</v>
          </cell>
          <cell r="G358">
            <v>0</v>
          </cell>
          <cell r="H358">
            <v>7</v>
          </cell>
          <cell r="I358">
            <v>17</v>
          </cell>
          <cell r="J358">
            <v>14</v>
          </cell>
          <cell r="K358">
            <v>0</v>
          </cell>
          <cell r="L358">
            <v>0</v>
          </cell>
          <cell r="M358">
            <v>3</v>
          </cell>
          <cell r="N358">
            <v>0</v>
          </cell>
          <cell r="O358">
            <v>0</v>
          </cell>
        </row>
        <row r="359">
          <cell r="B359" t="str">
            <v>卢莹</v>
          </cell>
          <cell r="C359">
            <v>0</v>
          </cell>
          <cell r="D359">
            <v>0</v>
          </cell>
          <cell r="E359">
            <v>0</v>
          </cell>
          <cell r="F359">
            <v>5</v>
          </cell>
          <cell r="G359">
            <v>0</v>
          </cell>
          <cell r="H359">
            <v>5</v>
          </cell>
          <cell r="I359">
            <v>17</v>
          </cell>
          <cell r="J359">
            <v>17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</row>
        <row r="360">
          <cell r="B360" t="str">
            <v>刘红吉</v>
          </cell>
          <cell r="C360">
            <v>0</v>
          </cell>
          <cell r="D360">
            <v>0</v>
          </cell>
          <cell r="E360">
            <v>0</v>
          </cell>
          <cell r="F360">
            <v>5</v>
          </cell>
          <cell r="G360">
            <v>2</v>
          </cell>
          <cell r="H360">
            <v>3</v>
          </cell>
          <cell r="I360">
            <v>17</v>
          </cell>
          <cell r="J360">
            <v>17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</row>
        <row r="361">
          <cell r="B361" t="str">
            <v>严燕媚</v>
          </cell>
          <cell r="C361">
            <v>0</v>
          </cell>
          <cell r="D361">
            <v>0</v>
          </cell>
          <cell r="E361">
            <v>0</v>
          </cell>
          <cell r="F361">
            <v>5</v>
          </cell>
          <cell r="G361">
            <v>0</v>
          </cell>
          <cell r="H361">
            <v>3</v>
          </cell>
          <cell r="I361">
            <v>17</v>
          </cell>
          <cell r="J361">
            <v>15</v>
          </cell>
          <cell r="K361">
            <v>0</v>
          </cell>
          <cell r="L361">
            <v>0</v>
          </cell>
          <cell r="M361">
            <v>2</v>
          </cell>
          <cell r="N361">
            <v>0</v>
          </cell>
          <cell r="O361">
            <v>0</v>
          </cell>
        </row>
        <row r="362">
          <cell r="B362" t="str">
            <v>周备战</v>
          </cell>
          <cell r="C362">
            <v>0</v>
          </cell>
          <cell r="D362">
            <v>0</v>
          </cell>
          <cell r="E362">
            <v>0</v>
          </cell>
          <cell r="F362">
            <v>15</v>
          </cell>
          <cell r="G362">
            <v>0</v>
          </cell>
          <cell r="H362">
            <v>11</v>
          </cell>
          <cell r="I362">
            <v>17</v>
          </cell>
          <cell r="J362">
            <v>13</v>
          </cell>
          <cell r="K362">
            <v>0</v>
          </cell>
          <cell r="L362">
            <v>0</v>
          </cell>
          <cell r="M362">
            <v>4</v>
          </cell>
          <cell r="N362">
            <v>0</v>
          </cell>
          <cell r="O362">
            <v>0</v>
          </cell>
        </row>
        <row r="363">
          <cell r="B363" t="str">
            <v>颜平</v>
          </cell>
          <cell r="C363">
            <v>0</v>
          </cell>
          <cell r="D363">
            <v>0</v>
          </cell>
          <cell r="E363">
            <v>0</v>
          </cell>
          <cell r="F363">
            <v>10</v>
          </cell>
          <cell r="G363">
            <v>0</v>
          </cell>
          <cell r="H363">
            <v>10</v>
          </cell>
          <cell r="I363">
            <v>17</v>
          </cell>
          <cell r="J363">
            <v>17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B364" t="str">
            <v>陈瀚妍</v>
          </cell>
          <cell r="C364">
            <v>0</v>
          </cell>
          <cell r="D364">
            <v>0</v>
          </cell>
          <cell r="E364">
            <v>0</v>
          </cell>
          <cell r="F364">
            <v>10</v>
          </cell>
          <cell r="G364">
            <v>0</v>
          </cell>
          <cell r="H364">
            <v>7</v>
          </cell>
          <cell r="I364">
            <v>17</v>
          </cell>
          <cell r="J364">
            <v>14</v>
          </cell>
          <cell r="K364">
            <v>0</v>
          </cell>
          <cell r="L364">
            <v>0</v>
          </cell>
          <cell r="M364">
            <v>3</v>
          </cell>
          <cell r="N364">
            <v>0</v>
          </cell>
          <cell r="O364">
            <v>0</v>
          </cell>
        </row>
        <row r="365">
          <cell r="B365" t="str">
            <v>符旭</v>
          </cell>
          <cell r="C365">
            <v>0</v>
          </cell>
          <cell r="D365">
            <v>0</v>
          </cell>
          <cell r="E365">
            <v>0</v>
          </cell>
          <cell r="F365">
            <v>15</v>
          </cell>
          <cell r="G365">
            <v>0</v>
          </cell>
          <cell r="H365">
            <v>11</v>
          </cell>
          <cell r="I365">
            <v>17</v>
          </cell>
          <cell r="J365">
            <v>13</v>
          </cell>
          <cell r="K365">
            <v>0</v>
          </cell>
          <cell r="L365">
            <v>0</v>
          </cell>
          <cell r="M365">
            <v>4</v>
          </cell>
          <cell r="N365">
            <v>0</v>
          </cell>
          <cell r="O365">
            <v>0</v>
          </cell>
        </row>
        <row r="366">
          <cell r="B366" t="str">
            <v>戴怡</v>
          </cell>
          <cell r="C366">
            <v>0</v>
          </cell>
          <cell r="D366">
            <v>0</v>
          </cell>
          <cell r="E366">
            <v>0</v>
          </cell>
          <cell r="F366">
            <v>15</v>
          </cell>
          <cell r="G366">
            <v>0</v>
          </cell>
          <cell r="H366">
            <v>15</v>
          </cell>
          <cell r="I366">
            <v>17</v>
          </cell>
          <cell r="J366">
            <v>17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</row>
        <row r="367">
          <cell r="B367" t="str">
            <v>刘清涛</v>
          </cell>
          <cell r="C367">
            <v>0</v>
          </cell>
          <cell r="D367">
            <v>0</v>
          </cell>
          <cell r="E367">
            <v>0</v>
          </cell>
          <cell r="F367">
            <v>10</v>
          </cell>
          <cell r="G367">
            <v>0</v>
          </cell>
          <cell r="H367">
            <v>8</v>
          </cell>
          <cell r="I367">
            <v>17</v>
          </cell>
          <cell r="J367">
            <v>15</v>
          </cell>
          <cell r="K367">
            <v>0</v>
          </cell>
          <cell r="L367">
            <v>0</v>
          </cell>
          <cell r="M367">
            <v>2</v>
          </cell>
          <cell r="N367">
            <v>0</v>
          </cell>
          <cell r="O367">
            <v>0</v>
          </cell>
        </row>
        <row r="368">
          <cell r="B368" t="str">
            <v>胡康茹</v>
          </cell>
          <cell r="C368">
            <v>0</v>
          </cell>
          <cell r="D368">
            <v>0</v>
          </cell>
          <cell r="E368">
            <v>0</v>
          </cell>
          <cell r="F368">
            <v>5</v>
          </cell>
          <cell r="G368">
            <v>0</v>
          </cell>
          <cell r="H368">
            <v>1</v>
          </cell>
          <cell r="I368">
            <v>17</v>
          </cell>
          <cell r="J368">
            <v>13</v>
          </cell>
          <cell r="K368">
            <v>0</v>
          </cell>
          <cell r="L368">
            <v>0</v>
          </cell>
          <cell r="M368">
            <v>4</v>
          </cell>
          <cell r="N368">
            <v>0</v>
          </cell>
          <cell r="O368">
            <v>0</v>
          </cell>
        </row>
        <row r="369">
          <cell r="B369" t="str">
            <v>吴泳怡</v>
          </cell>
          <cell r="C369">
            <v>0</v>
          </cell>
          <cell r="D369">
            <v>0</v>
          </cell>
          <cell r="E369">
            <v>0</v>
          </cell>
          <cell r="F369">
            <v>5</v>
          </cell>
          <cell r="G369">
            <v>0</v>
          </cell>
          <cell r="H369">
            <v>5</v>
          </cell>
          <cell r="I369">
            <v>17</v>
          </cell>
          <cell r="J369">
            <v>17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</row>
        <row r="370">
          <cell r="B370" t="str">
            <v>梁豪杰</v>
          </cell>
          <cell r="C370">
            <v>0</v>
          </cell>
          <cell r="D370">
            <v>0</v>
          </cell>
          <cell r="E370">
            <v>0</v>
          </cell>
          <cell r="F370">
            <v>5</v>
          </cell>
          <cell r="G370">
            <v>0</v>
          </cell>
          <cell r="H370">
            <v>5</v>
          </cell>
          <cell r="I370">
            <v>17</v>
          </cell>
          <cell r="J370">
            <v>17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</row>
        <row r="371">
          <cell r="B371" t="str">
            <v>梁广华</v>
          </cell>
          <cell r="C371">
            <v>0</v>
          </cell>
          <cell r="D371">
            <v>0</v>
          </cell>
          <cell r="E371">
            <v>0</v>
          </cell>
          <cell r="F371">
            <v>5</v>
          </cell>
          <cell r="G371">
            <v>0</v>
          </cell>
          <cell r="H371">
            <v>5</v>
          </cell>
          <cell r="I371">
            <v>17</v>
          </cell>
          <cell r="J371">
            <v>17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</row>
        <row r="372">
          <cell r="B372" t="str">
            <v>梁嘉辉</v>
          </cell>
          <cell r="C372">
            <v>0</v>
          </cell>
          <cell r="D372">
            <v>0</v>
          </cell>
          <cell r="E372">
            <v>0</v>
          </cell>
          <cell r="F372">
            <v>5</v>
          </cell>
          <cell r="G372">
            <v>0</v>
          </cell>
          <cell r="H372">
            <v>5</v>
          </cell>
          <cell r="I372">
            <v>17</v>
          </cell>
          <cell r="J372">
            <v>17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</row>
        <row r="373">
          <cell r="B373" t="str">
            <v>林伟强</v>
          </cell>
          <cell r="C373">
            <v>0</v>
          </cell>
          <cell r="D373">
            <v>0</v>
          </cell>
          <cell r="E373">
            <v>0</v>
          </cell>
          <cell r="F373">
            <v>10</v>
          </cell>
          <cell r="G373">
            <v>0</v>
          </cell>
          <cell r="H373">
            <v>10</v>
          </cell>
          <cell r="I373">
            <v>17</v>
          </cell>
          <cell r="J373">
            <v>17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</row>
        <row r="374">
          <cell r="B374" t="str">
            <v>庄坤展</v>
          </cell>
          <cell r="C374">
            <v>0</v>
          </cell>
          <cell r="D374">
            <v>0</v>
          </cell>
          <cell r="E374">
            <v>0</v>
          </cell>
          <cell r="F374">
            <v>5</v>
          </cell>
          <cell r="G374">
            <v>2</v>
          </cell>
          <cell r="H374">
            <v>3</v>
          </cell>
          <cell r="I374">
            <v>17</v>
          </cell>
          <cell r="J374">
            <v>17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</row>
        <row r="375">
          <cell r="B375" t="str">
            <v>卢洁倩</v>
          </cell>
          <cell r="C375">
            <v>0</v>
          </cell>
          <cell r="D375">
            <v>0</v>
          </cell>
          <cell r="E375">
            <v>0</v>
          </cell>
          <cell r="F375">
            <v>10</v>
          </cell>
          <cell r="G375">
            <v>1</v>
          </cell>
          <cell r="H375">
            <v>9</v>
          </cell>
          <cell r="I375">
            <v>17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</row>
        <row r="376">
          <cell r="B376" t="str">
            <v>刘荣昌</v>
          </cell>
          <cell r="C376">
            <v>0</v>
          </cell>
          <cell r="D376">
            <v>0</v>
          </cell>
          <cell r="E376">
            <v>0</v>
          </cell>
          <cell r="F376">
            <v>5</v>
          </cell>
          <cell r="G376">
            <v>0</v>
          </cell>
          <cell r="H376">
            <v>5</v>
          </cell>
          <cell r="I376">
            <v>17</v>
          </cell>
          <cell r="J376">
            <v>17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B377" t="str">
            <v>许彦斌</v>
          </cell>
          <cell r="C377">
            <v>0</v>
          </cell>
          <cell r="D377">
            <v>0</v>
          </cell>
          <cell r="E377">
            <v>0</v>
          </cell>
          <cell r="F377">
            <v>10</v>
          </cell>
          <cell r="G377">
            <v>0</v>
          </cell>
          <cell r="H377">
            <v>10</v>
          </cell>
          <cell r="I377">
            <v>17</v>
          </cell>
          <cell r="J377">
            <v>17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78">
          <cell r="B378" t="str">
            <v>何敏芳</v>
          </cell>
          <cell r="C378">
            <v>0</v>
          </cell>
          <cell r="D378">
            <v>0</v>
          </cell>
          <cell r="E378">
            <v>0</v>
          </cell>
          <cell r="F378">
            <v>10</v>
          </cell>
          <cell r="G378">
            <v>0</v>
          </cell>
          <cell r="H378">
            <v>10</v>
          </cell>
          <cell r="I378">
            <v>17</v>
          </cell>
          <cell r="J378">
            <v>17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</row>
        <row r="379">
          <cell r="B379" t="str">
            <v>马毅梅</v>
          </cell>
          <cell r="C379">
            <v>0</v>
          </cell>
          <cell r="D379">
            <v>0</v>
          </cell>
          <cell r="E379">
            <v>0</v>
          </cell>
          <cell r="F379">
            <v>15</v>
          </cell>
          <cell r="G379">
            <v>0</v>
          </cell>
          <cell r="H379">
            <v>12</v>
          </cell>
          <cell r="I379">
            <v>17</v>
          </cell>
          <cell r="J379">
            <v>14</v>
          </cell>
          <cell r="K379">
            <v>0</v>
          </cell>
          <cell r="L379">
            <v>0</v>
          </cell>
          <cell r="M379">
            <v>3</v>
          </cell>
          <cell r="N379">
            <v>0</v>
          </cell>
          <cell r="O379">
            <v>0</v>
          </cell>
        </row>
        <row r="380">
          <cell r="B380" t="str">
            <v>刘丽平</v>
          </cell>
          <cell r="C380">
            <v>0</v>
          </cell>
          <cell r="D380">
            <v>0</v>
          </cell>
          <cell r="E380">
            <v>0</v>
          </cell>
          <cell r="F380">
            <v>10</v>
          </cell>
          <cell r="G380">
            <v>0</v>
          </cell>
          <cell r="H380">
            <v>5</v>
          </cell>
          <cell r="I380">
            <v>17</v>
          </cell>
          <cell r="J380">
            <v>12</v>
          </cell>
          <cell r="K380">
            <v>0</v>
          </cell>
          <cell r="L380">
            <v>0</v>
          </cell>
          <cell r="M380">
            <v>5</v>
          </cell>
          <cell r="N380">
            <v>0</v>
          </cell>
          <cell r="O380">
            <v>0</v>
          </cell>
        </row>
        <row r="381">
          <cell r="B381" t="str">
            <v>霍星强</v>
          </cell>
          <cell r="C381">
            <v>0</v>
          </cell>
          <cell r="D381">
            <v>0</v>
          </cell>
          <cell r="E381">
            <v>0</v>
          </cell>
          <cell r="F381">
            <v>5</v>
          </cell>
          <cell r="G381">
            <v>0</v>
          </cell>
          <cell r="H381">
            <v>5</v>
          </cell>
          <cell r="I381">
            <v>17</v>
          </cell>
          <cell r="J381">
            <v>17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</row>
        <row r="382">
          <cell r="B382" t="str">
            <v>步士伟</v>
          </cell>
          <cell r="C382">
            <v>0</v>
          </cell>
          <cell r="D382">
            <v>0</v>
          </cell>
          <cell r="E382">
            <v>0</v>
          </cell>
          <cell r="F382">
            <v>10</v>
          </cell>
          <cell r="G382">
            <v>0</v>
          </cell>
          <cell r="H382">
            <v>3</v>
          </cell>
          <cell r="I382">
            <v>17</v>
          </cell>
          <cell r="J382">
            <v>10</v>
          </cell>
          <cell r="K382">
            <v>0</v>
          </cell>
          <cell r="L382">
            <v>0</v>
          </cell>
          <cell r="M382">
            <v>7</v>
          </cell>
          <cell r="N382">
            <v>0</v>
          </cell>
          <cell r="O382">
            <v>0</v>
          </cell>
        </row>
        <row r="383">
          <cell r="B383" t="str">
            <v>张嘉明</v>
          </cell>
          <cell r="C383">
            <v>0</v>
          </cell>
          <cell r="D383">
            <v>0</v>
          </cell>
          <cell r="E383">
            <v>0</v>
          </cell>
          <cell r="F383">
            <v>5</v>
          </cell>
          <cell r="G383">
            <v>0</v>
          </cell>
          <cell r="H383">
            <v>5</v>
          </cell>
          <cell r="I383">
            <v>17</v>
          </cell>
          <cell r="J383">
            <v>17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</row>
        <row r="384">
          <cell r="B384" t="str">
            <v>苏冠祥</v>
          </cell>
          <cell r="C384">
            <v>0</v>
          </cell>
          <cell r="D384">
            <v>0</v>
          </cell>
          <cell r="E384">
            <v>0</v>
          </cell>
          <cell r="F384">
            <v>5</v>
          </cell>
          <cell r="G384">
            <v>3</v>
          </cell>
          <cell r="H384">
            <v>2</v>
          </cell>
          <cell r="I384">
            <v>17</v>
          </cell>
          <cell r="J384">
            <v>17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</row>
        <row r="385">
          <cell r="B385" t="str">
            <v>胡俊龙</v>
          </cell>
          <cell r="C385">
            <v>0</v>
          </cell>
          <cell r="D385">
            <v>0</v>
          </cell>
          <cell r="E385">
            <v>0</v>
          </cell>
          <cell r="F385">
            <v>5</v>
          </cell>
          <cell r="G385">
            <v>0</v>
          </cell>
          <cell r="H385">
            <v>5</v>
          </cell>
          <cell r="I385">
            <v>17</v>
          </cell>
          <cell r="J385">
            <v>17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</row>
        <row r="386">
          <cell r="B386" t="str">
            <v>梁文锷</v>
          </cell>
          <cell r="C386">
            <v>0</v>
          </cell>
          <cell r="D386">
            <v>0</v>
          </cell>
          <cell r="E386">
            <v>0</v>
          </cell>
          <cell r="F386">
            <v>5</v>
          </cell>
          <cell r="G386">
            <v>0</v>
          </cell>
          <cell r="H386">
            <v>5</v>
          </cell>
          <cell r="I386">
            <v>17</v>
          </cell>
          <cell r="J386">
            <v>17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</row>
        <row r="387">
          <cell r="B387" t="str">
            <v>冼志辉</v>
          </cell>
          <cell r="C387">
            <v>0</v>
          </cell>
          <cell r="D387">
            <v>0</v>
          </cell>
          <cell r="E387">
            <v>0</v>
          </cell>
          <cell r="F387">
            <v>5</v>
          </cell>
          <cell r="G387">
            <v>0</v>
          </cell>
          <cell r="H387">
            <v>5</v>
          </cell>
          <cell r="I387">
            <v>17</v>
          </cell>
          <cell r="J387">
            <v>17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</row>
        <row r="388">
          <cell r="B388" t="str">
            <v>冯景华</v>
          </cell>
          <cell r="C388">
            <v>0</v>
          </cell>
          <cell r="D388">
            <v>0</v>
          </cell>
          <cell r="E388">
            <v>0</v>
          </cell>
          <cell r="F388">
            <v>5</v>
          </cell>
          <cell r="G388">
            <v>0</v>
          </cell>
          <cell r="H388">
            <v>5</v>
          </cell>
          <cell r="I388">
            <v>17</v>
          </cell>
          <cell r="J388">
            <v>17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</row>
        <row r="389">
          <cell r="B389" t="str">
            <v>陈镇基</v>
          </cell>
          <cell r="C389">
            <v>0</v>
          </cell>
          <cell r="D389">
            <v>0</v>
          </cell>
          <cell r="E389">
            <v>0</v>
          </cell>
          <cell r="F389">
            <v>5</v>
          </cell>
          <cell r="G389">
            <v>0</v>
          </cell>
          <cell r="H389">
            <v>2</v>
          </cell>
          <cell r="I389">
            <v>17</v>
          </cell>
          <cell r="J389">
            <v>14</v>
          </cell>
          <cell r="K389">
            <v>0</v>
          </cell>
          <cell r="L389">
            <v>0</v>
          </cell>
          <cell r="M389">
            <v>3</v>
          </cell>
          <cell r="N389">
            <v>0</v>
          </cell>
          <cell r="O389">
            <v>0</v>
          </cell>
        </row>
        <row r="390">
          <cell r="B390" t="str">
            <v>黄永健</v>
          </cell>
          <cell r="C390">
            <v>0</v>
          </cell>
          <cell r="D390">
            <v>0</v>
          </cell>
          <cell r="E390">
            <v>0</v>
          </cell>
          <cell r="F390">
            <v>5</v>
          </cell>
          <cell r="G390">
            <v>0</v>
          </cell>
          <cell r="H390">
            <v>5</v>
          </cell>
          <cell r="I390">
            <v>17</v>
          </cell>
          <cell r="J390">
            <v>17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</row>
        <row r="391">
          <cell r="B391" t="str">
            <v>黄楚标</v>
          </cell>
          <cell r="C391">
            <v>0</v>
          </cell>
          <cell r="D391">
            <v>0</v>
          </cell>
          <cell r="E391">
            <v>0</v>
          </cell>
          <cell r="F391">
            <v>5</v>
          </cell>
          <cell r="G391">
            <v>0</v>
          </cell>
          <cell r="H391">
            <v>1</v>
          </cell>
          <cell r="I391">
            <v>17</v>
          </cell>
          <cell r="J391">
            <v>13</v>
          </cell>
          <cell r="K391">
            <v>0</v>
          </cell>
          <cell r="L391">
            <v>0</v>
          </cell>
          <cell r="M391">
            <v>4</v>
          </cell>
          <cell r="N391">
            <v>0</v>
          </cell>
          <cell r="O391">
            <v>0</v>
          </cell>
        </row>
        <row r="392">
          <cell r="B392" t="str">
            <v>陈家福</v>
          </cell>
          <cell r="C392">
            <v>0</v>
          </cell>
          <cell r="D392">
            <v>0</v>
          </cell>
          <cell r="E392">
            <v>0</v>
          </cell>
          <cell r="F392">
            <v>5</v>
          </cell>
          <cell r="G392">
            <v>0</v>
          </cell>
          <cell r="H392">
            <v>5</v>
          </cell>
          <cell r="I392">
            <v>17</v>
          </cell>
          <cell r="J392">
            <v>17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</row>
        <row r="393">
          <cell r="B393" t="str">
            <v>钟经旻</v>
          </cell>
          <cell r="C393">
            <v>0</v>
          </cell>
          <cell r="D393">
            <v>0</v>
          </cell>
          <cell r="E393">
            <v>0</v>
          </cell>
          <cell r="F393">
            <v>5</v>
          </cell>
          <cell r="G393">
            <v>0</v>
          </cell>
          <cell r="H393">
            <v>5</v>
          </cell>
          <cell r="I393">
            <v>17</v>
          </cell>
          <cell r="J393">
            <v>17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</row>
        <row r="394">
          <cell r="B394" t="str">
            <v>邓建文</v>
          </cell>
          <cell r="C394">
            <v>0</v>
          </cell>
          <cell r="D394">
            <v>0</v>
          </cell>
          <cell r="E394">
            <v>0</v>
          </cell>
          <cell r="F394">
            <v>5</v>
          </cell>
          <cell r="G394">
            <v>0</v>
          </cell>
          <cell r="H394">
            <v>4</v>
          </cell>
          <cell r="I394">
            <v>17</v>
          </cell>
          <cell r="J394">
            <v>16</v>
          </cell>
          <cell r="K394">
            <v>0</v>
          </cell>
          <cell r="L394">
            <v>0</v>
          </cell>
          <cell r="M394">
            <v>1</v>
          </cell>
          <cell r="N394">
            <v>0</v>
          </cell>
          <cell r="O394">
            <v>0</v>
          </cell>
        </row>
        <row r="395">
          <cell r="B395" t="str">
            <v>潘惠荣</v>
          </cell>
          <cell r="C395">
            <v>0</v>
          </cell>
          <cell r="D395">
            <v>0</v>
          </cell>
          <cell r="E395">
            <v>0</v>
          </cell>
          <cell r="F395">
            <v>5</v>
          </cell>
          <cell r="G395">
            <v>0</v>
          </cell>
          <cell r="H395">
            <v>5</v>
          </cell>
          <cell r="I395">
            <v>17</v>
          </cell>
          <cell r="J395">
            <v>17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</row>
        <row r="396">
          <cell r="B396" t="str">
            <v>张云兴</v>
          </cell>
          <cell r="C396">
            <v>0</v>
          </cell>
          <cell r="D396">
            <v>0</v>
          </cell>
          <cell r="E396">
            <v>0</v>
          </cell>
          <cell r="F396">
            <v>10</v>
          </cell>
          <cell r="G396">
            <v>0</v>
          </cell>
          <cell r="H396">
            <v>7</v>
          </cell>
          <cell r="I396">
            <v>17</v>
          </cell>
          <cell r="J396">
            <v>14</v>
          </cell>
          <cell r="K396">
            <v>0</v>
          </cell>
          <cell r="L396">
            <v>0</v>
          </cell>
          <cell r="M396">
            <v>3</v>
          </cell>
          <cell r="N396">
            <v>0</v>
          </cell>
          <cell r="O396">
            <v>0</v>
          </cell>
        </row>
        <row r="397">
          <cell r="B397" t="str">
            <v>吴嘉伟</v>
          </cell>
          <cell r="C397">
            <v>0</v>
          </cell>
          <cell r="D397">
            <v>0</v>
          </cell>
          <cell r="E397">
            <v>0</v>
          </cell>
          <cell r="F397">
            <v>5</v>
          </cell>
          <cell r="G397">
            <v>0</v>
          </cell>
          <cell r="H397">
            <v>5</v>
          </cell>
          <cell r="I397">
            <v>17</v>
          </cell>
          <cell r="J397">
            <v>17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</row>
        <row r="398">
          <cell r="B398" t="str">
            <v>余钊辉</v>
          </cell>
          <cell r="C398">
            <v>0</v>
          </cell>
          <cell r="D398">
            <v>0</v>
          </cell>
          <cell r="E398">
            <v>0</v>
          </cell>
          <cell r="F398">
            <v>10</v>
          </cell>
          <cell r="G398">
            <v>0</v>
          </cell>
          <cell r="H398">
            <v>6</v>
          </cell>
          <cell r="I398">
            <v>17</v>
          </cell>
          <cell r="J398">
            <v>13</v>
          </cell>
          <cell r="K398">
            <v>0</v>
          </cell>
          <cell r="L398">
            <v>0</v>
          </cell>
          <cell r="M398">
            <v>4</v>
          </cell>
          <cell r="N398">
            <v>0</v>
          </cell>
          <cell r="O398">
            <v>0</v>
          </cell>
        </row>
        <row r="399">
          <cell r="B399" t="str">
            <v>吴凤群</v>
          </cell>
          <cell r="C399">
            <v>0</v>
          </cell>
          <cell r="D399">
            <v>0</v>
          </cell>
          <cell r="E399">
            <v>0</v>
          </cell>
          <cell r="F399">
            <v>10</v>
          </cell>
          <cell r="G399">
            <v>0</v>
          </cell>
          <cell r="H399">
            <v>10</v>
          </cell>
          <cell r="I399">
            <v>17</v>
          </cell>
          <cell r="J399">
            <v>17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</row>
        <row r="400">
          <cell r="B400" t="str">
            <v>欧沛泉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17</v>
          </cell>
          <cell r="J400">
            <v>17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</row>
        <row r="401">
          <cell r="B401" t="str">
            <v>黄淑怡</v>
          </cell>
          <cell r="C401">
            <v>0</v>
          </cell>
          <cell r="D401">
            <v>0</v>
          </cell>
          <cell r="E401">
            <v>0</v>
          </cell>
          <cell r="F401">
            <v>5</v>
          </cell>
          <cell r="G401">
            <v>0</v>
          </cell>
          <cell r="H401">
            <v>5</v>
          </cell>
          <cell r="I401">
            <v>17</v>
          </cell>
          <cell r="J401">
            <v>17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</row>
        <row r="402">
          <cell r="B402" t="str">
            <v>高彦康</v>
          </cell>
          <cell r="C402">
            <v>0</v>
          </cell>
          <cell r="D402">
            <v>0</v>
          </cell>
          <cell r="E402">
            <v>0</v>
          </cell>
          <cell r="F402">
            <v>5</v>
          </cell>
          <cell r="G402">
            <v>0</v>
          </cell>
          <cell r="H402">
            <v>5</v>
          </cell>
          <cell r="I402">
            <v>17</v>
          </cell>
          <cell r="J402">
            <v>17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</row>
        <row r="403">
          <cell r="B403" t="str">
            <v>陈俊杰</v>
          </cell>
          <cell r="C403">
            <v>0</v>
          </cell>
          <cell r="D403">
            <v>0</v>
          </cell>
          <cell r="E403">
            <v>0</v>
          </cell>
          <cell r="F403">
            <v>5</v>
          </cell>
          <cell r="G403">
            <v>0</v>
          </cell>
          <cell r="H403">
            <v>5</v>
          </cell>
          <cell r="I403">
            <v>17</v>
          </cell>
          <cell r="J403">
            <v>17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</row>
        <row r="404">
          <cell r="B404" t="str">
            <v>钟朝才</v>
          </cell>
          <cell r="C404">
            <v>0</v>
          </cell>
          <cell r="D404">
            <v>0</v>
          </cell>
          <cell r="E404">
            <v>0</v>
          </cell>
          <cell r="F404">
            <v>5</v>
          </cell>
          <cell r="G404">
            <v>0</v>
          </cell>
          <cell r="H404">
            <v>5</v>
          </cell>
          <cell r="I404">
            <v>17</v>
          </cell>
          <cell r="J404">
            <v>17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</row>
        <row r="405">
          <cell r="B405" t="str">
            <v>郭建华</v>
          </cell>
          <cell r="C405">
            <v>0</v>
          </cell>
          <cell r="D405">
            <v>0</v>
          </cell>
          <cell r="E405">
            <v>0</v>
          </cell>
          <cell r="F405">
            <v>5</v>
          </cell>
          <cell r="G405">
            <v>0</v>
          </cell>
          <cell r="H405">
            <v>5</v>
          </cell>
          <cell r="I405">
            <v>17</v>
          </cell>
          <cell r="J405">
            <v>17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</row>
        <row r="406">
          <cell r="B406" t="str">
            <v>许华娟</v>
          </cell>
          <cell r="C406">
            <v>0</v>
          </cell>
          <cell r="D406">
            <v>0</v>
          </cell>
          <cell r="E406">
            <v>0</v>
          </cell>
          <cell r="F406">
            <v>5</v>
          </cell>
          <cell r="G406">
            <v>0</v>
          </cell>
          <cell r="H406">
            <v>5</v>
          </cell>
          <cell r="I406">
            <v>17</v>
          </cell>
          <cell r="J406">
            <v>17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</row>
        <row r="407">
          <cell r="B407" t="str">
            <v>詹日昌</v>
          </cell>
          <cell r="C407">
            <v>0</v>
          </cell>
          <cell r="D407">
            <v>0</v>
          </cell>
          <cell r="E407">
            <v>0</v>
          </cell>
          <cell r="F407">
            <v>5</v>
          </cell>
          <cell r="G407">
            <v>0</v>
          </cell>
          <cell r="H407">
            <v>5</v>
          </cell>
          <cell r="I407">
            <v>17</v>
          </cell>
          <cell r="J407">
            <v>17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</row>
        <row r="408">
          <cell r="B408" t="str">
            <v>熊垒</v>
          </cell>
          <cell r="C408">
            <v>0</v>
          </cell>
          <cell r="D408">
            <v>0</v>
          </cell>
          <cell r="E408">
            <v>0</v>
          </cell>
          <cell r="F408">
            <v>5</v>
          </cell>
          <cell r="G408">
            <v>0</v>
          </cell>
          <cell r="H408">
            <v>5</v>
          </cell>
          <cell r="I408">
            <v>17</v>
          </cell>
          <cell r="J408">
            <v>17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</row>
        <row r="409">
          <cell r="B409" t="str">
            <v>潘新梁</v>
          </cell>
          <cell r="C409">
            <v>0</v>
          </cell>
          <cell r="D409">
            <v>0</v>
          </cell>
          <cell r="E409">
            <v>0</v>
          </cell>
          <cell r="F409">
            <v>5</v>
          </cell>
          <cell r="G409">
            <v>0</v>
          </cell>
          <cell r="H409">
            <v>5</v>
          </cell>
          <cell r="I409">
            <v>17</v>
          </cell>
          <cell r="J409">
            <v>17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</row>
        <row r="410">
          <cell r="B410" t="str">
            <v>梁裕明</v>
          </cell>
          <cell r="C410">
            <v>0</v>
          </cell>
          <cell r="D410">
            <v>0</v>
          </cell>
          <cell r="E410">
            <v>0</v>
          </cell>
          <cell r="F410">
            <v>5</v>
          </cell>
          <cell r="G410">
            <v>0</v>
          </cell>
          <cell r="H410">
            <v>5</v>
          </cell>
          <cell r="I410">
            <v>17</v>
          </cell>
          <cell r="J410">
            <v>17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</row>
        <row r="411">
          <cell r="B411" t="str">
            <v>梁淑清</v>
          </cell>
          <cell r="C411">
            <v>0</v>
          </cell>
          <cell r="D411">
            <v>0</v>
          </cell>
          <cell r="E411">
            <v>0</v>
          </cell>
          <cell r="F411">
            <v>5</v>
          </cell>
          <cell r="G411">
            <v>0</v>
          </cell>
          <cell r="H411">
            <v>5</v>
          </cell>
          <cell r="I411">
            <v>17</v>
          </cell>
          <cell r="J411">
            <v>17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</row>
        <row r="412">
          <cell r="B412" t="str">
            <v>梁慧宁</v>
          </cell>
          <cell r="C412">
            <v>0</v>
          </cell>
          <cell r="D412">
            <v>0</v>
          </cell>
          <cell r="E412">
            <v>0</v>
          </cell>
          <cell r="F412">
            <v>15</v>
          </cell>
          <cell r="G412">
            <v>4</v>
          </cell>
          <cell r="H412">
            <v>7</v>
          </cell>
          <cell r="I412">
            <v>17</v>
          </cell>
          <cell r="J412">
            <v>13</v>
          </cell>
          <cell r="K412">
            <v>0</v>
          </cell>
          <cell r="L412">
            <v>0</v>
          </cell>
          <cell r="M412">
            <v>4</v>
          </cell>
          <cell r="N412">
            <v>0</v>
          </cell>
          <cell r="O412">
            <v>0</v>
          </cell>
        </row>
        <row r="413">
          <cell r="B413" t="str">
            <v>梁嘉荣</v>
          </cell>
          <cell r="C413">
            <v>0</v>
          </cell>
          <cell r="D413">
            <v>0</v>
          </cell>
          <cell r="E413">
            <v>0</v>
          </cell>
          <cell r="F413">
            <v>5</v>
          </cell>
          <cell r="G413">
            <v>0</v>
          </cell>
          <cell r="H413">
            <v>5</v>
          </cell>
          <cell r="I413">
            <v>17</v>
          </cell>
          <cell r="J413">
            <v>17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</row>
        <row r="414">
          <cell r="B414" t="str">
            <v>林嘉俊</v>
          </cell>
          <cell r="C414">
            <v>0</v>
          </cell>
          <cell r="D414">
            <v>0</v>
          </cell>
          <cell r="E414">
            <v>0</v>
          </cell>
          <cell r="F414">
            <v>5</v>
          </cell>
          <cell r="G414">
            <v>0</v>
          </cell>
          <cell r="H414">
            <v>5</v>
          </cell>
          <cell r="I414">
            <v>17</v>
          </cell>
          <cell r="J414">
            <v>17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</row>
        <row r="415">
          <cell r="B415" t="str">
            <v>李太旺</v>
          </cell>
          <cell r="C415">
            <v>0</v>
          </cell>
          <cell r="D415">
            <v>0</v>
          </cell>
          <cell r="E415">
            <v>0</v>
          </cell>
          <cell r="F415">
            <v>15</v>
          </cell>
          <cell r="G415">
            <v>0</v>
          </cell>
          <cell r="H415">
            <v>15</v>
          </cell>
          <cell r="I415">
            <v>17</v>
          </cell>
          <cell r="J415">
            <v>17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</row>
        <row r="416">
          <cell r="B416" t="str">
            <v>张风超</v>
          </cell>
          <cell r="C416">
            <v>0</v>
          </cell>
          <cell r="D416">
            <v>0</v>
          </cell>
          <cell r="E416">
            <v>0</v>
          </cell>
          <cell r="F416">
            <v>5</v>
          </cell>
          <cell r="G416">
            <v>0</v>
          </cell>
          <cell r="H416">
            <v>5</v>
          </cell>
          <cell r="I416">
            <v>17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</row>
        <row r="417">
          <cell r="B417" t="str">
            <v>容锦培</v>
          </cell>
          <cell r="C417">
            <v>0</v>
          </cell>
          <cell r="D417">
            <v>0</v>
          </cell>
          <cell r="E417">
            <v>0</v>
          </cell>
          <cell r="F417">
            <v>5</v>
          </cell>
          <cell r="G417">
            <v>0</v>
          </cell>
          <cell r="H417">
            <v>5</v>
          </cell>
          <cell r="I417">
            <v>17</v>
          </cell>
          <cell r="J417">
            <v>17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</row>
        <row r="418">
          <cell r="B418" t="str">
            <v>包先保</v>
          </cell>
          <cell r="C418">
            <v>0</v>
          </cell>
          <cell r="D418">
            <v>0</v>
          </cell>
          <cell r="E418">
            <v>0</v>
          </cell>
          <cell r="F418">
            <v>5</v>
          </cell>
          <cell r="G418">
            <v>0</v>
          </cell>
          <cell r="H418">
            <v>5</v>
          </cell>
          <cell r="I418">
            <v>17</v>
          </cell>
          <cell r="J418">
            <v>17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</row>
        <row r="419">
          <cell r="B419" t="str">
            <v>刘艳</v>
          </cell>
          <cell r="C419">
            <v>0</v>
          </cell>
          <cell r="D419">
            <v>0</v>
          </cell>
          <cell r="E419">
            <v>0</v>
          </cell>
          <cell r="F419">
            <v>5</v>
          </cell>
          <cell r="G419">
            <v>0</v>
          </cell>
          <cell r="H419">
            <v>5</v>
          </cell>
          <cell r="I419">
            <v>17</v>
          </cell>
          <cell r="J419">
            <v>17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</row>
        <row r="420">
          <cell r="B420" t="str">
            <v>刘曙</v>
          </cell>
          <cell r="C420">
            <v>0</v>
          </cell>
          <cell r="D420">
            <v>0</v>
          </cell>
          <cell r="E420">
            <v>0</v>
          </cell>
          <cell r="F420">
            <v>5</v>
          </cell>
          <cell r="G420">
            <v>0</v>
          </cell>
          <cell r="H420">
            <v>5</v>
          </cell>
          <cell r="I420">
            <v>17</v>
          </cell>
          <cell r="J420">
            <v>17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</row>
        <row r="421">
          <cell r="B421" t="str">
            <v>梁月梅</v>
          </cell>
          <cell r="C421">
            <v>0</v>
          </cell>
          <cell r="D421">
            <v>0</v>
          </cell>
          <cell r="E421">
            <v>0</v>
          </cell>
          <cell r="F421">
            <v>10</v>
          </cell>
          <cell r="G421">
            <v>0</v>
          </cell>
          <cell r="H421">
            <v>10</v>
          </cell>
          <cell r="I421">
            <v>17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</row>
        <row r="422">
          <cell r="B422" t="str">
            <v>关友亮</v>
          </cell>
          <cell r="C422">
            <v>0</v>
          </cell>
          <cell r="D422">
            <v>0</v>
          </cell>
          <cell r="E422">
            <v>0</v>
          </cell>
          <cell r="F422">
            <v>5</v>
          </cell>
          <cell r="G422">
            <v>0</v>
          </cell>
          <cell r="H422">
            <v>5</v>
          </cell>
          <cell r="I422">
            <v>17</v>
          </cell>
          <cell r="J422">
            <v>17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</row>
        <row r="423">
          <cell r="B423" t="str">
            <v>黄彩体</v>
          </cell>
          <cell r="C423">
            <v>0</v>
          </cell>
          <cell r="D423">
            <v>0</v>
          </cell>
          <cell r="E423">
            <v>0</v>
          </cell>
          <cell r="F423">
            <v>10</v>
          </cell>
          <cell r="G423">
            <v>0</v>
          </cell>
          <cell r="H423">
            <v>10</v>
          </cell>
          <cell r="I423">
            <v>17</v>
          </cell>
          <cell r="J423">
            <v>17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</row>
        <row r="424">
          <cell r="B424" t="str">
            <v>田月功</v>
          </cell>
          <cell r="C424">
            <v>0</v>
          </cell>
          <cell r="D424">
            <v>0</v>
          </cell>
          <cell r="E424">
            <v>0</v>
          </cell>
          <cell r="F424">
            <v>10</v>
          </cell>
          <cell r="G424">
            <v>0</v>
          </cell>
          <cell r="H424">
            <v>10</v>
          </cell>
          <cell r="I424">
            <v>17</v>
          </cell>
          <cell r="J424">
            <v>17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</row>
        <row r="425">
          <cell r="B425" t="str">
            <v>李有强</v>
          </cell>
          <cell r="C425">
            <v>0</v>
          </cell>
          <cell r="D425">
            <v>0</v>
          </cell>
          <cell r="E425">
            <v>0</v>
          </cell>
          <cell r="F425">
            <v>15</v>
          </cell>
          <cell r="G425">
            <v>0</v>
          </cell>
          <cell r="H425">
            <v>15</v>
          </cell>
          <cell r="I425">
            <v>17</v>
          </cell>
          <cell r="J425">
            <v>17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</row>
        <row r="426">
          <cell r="B426" t="str">
            <v>叶润生</v>
          </cell>
          <cell r="C426">
            <v>0</v>
          </cell>
          <cell r="D426">
            <v>0</v>
          </cell>
          <cell r="E426">
            <v>0</v>
          </cell>
          <cell r="F426">
            <v>10</v>
          </cell>
          <cell r="G426">
            <v>0</v>
          </cell>
          <cell r="H426">
            <v>10</v>
          </cell>
          <cell r="I426">
            <v>17</v>
          </cell>
          <cell r="J426">
            <v>17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</row>
        <row r="427">
          <cell r="B427" t="str">
            <v>黄丽珊</v>
          </cell>
          <cell r="C427">
            <v>0</v>
          </cell>
          <cell r="D427">
            <v>0</v>
          </cell>
          <cell r="E427">
            <v>0</v>
          </cell>
          <cell r="F427">
            <v>10</v>
          </cell>
          <cell r="G427">
            <v>1</v>
          </cell>
          <cell r="H427">
            <v>9</v>
          </cell>
          <cell r="I427">
            <v>17</v>
          </cell>
          <cell r="J427">
            <v>17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</row>
        <row r="428">
          <cell r="B428" t="str">
            <v>梅凤庄</v>
          </cell>
          <cell r="C428">
            <v>0</v>
          </cell>
          <cell r="D428">
            <v>0</v>
          </cell>
          <cell r="E428">
            <v>0</v>
          </cell>
          <cell r="F428">
            <v>15</v>
          </cell>
          <cell r="G428">
            <v>0</v>
          </cell>
          <cell r="H428">
            <v>15</v>
          </cell>
          <cell r="I428">
            <v>17</v>
          </cell>
          <cell r="J428">
            <v>17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</row>
        <row r="429">
          <cell r="B429" t="str">
            <v>余粤宾</v>
          </cell>
          <cell r="C429">
            <v>0</v>
          </cell>
          <cell r="D429">
            <v>0</v>
          </cell>
          <cell r="E429">
            <v>0</v>
          </cell>
          <cell r="F429">
            <v>15</v>
          </cell>
          <cell r="G429">
            <v>0</v>
          </cell>
          <cell r="H429">
            <v>15</v>
          </cell>
          <cell r="I429">
            <v>17</v>
          </cell>
          <cell r="J429">
            <v>17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</row>
        <row r="430">
          <cell r="B430" t="str">
            <v>黎冠祥</v>
          </cell>
          <cell r="C430">
            <v>0</v>
          </cell>
          <cell r="D430">
            <v>0</v>
          </cell>
          <cell r="E430">
            <v>0</v>
          </cell>
          <cell r="F430">
            <v>5</v>
          </cell>
          <cell r="G430">
            <v>0</v>
          </cell>
          <cell r="H430">
            <v>5</v>
          </cell>
          <cell r="I430">
            <v>17</v>
          </cell>
          <cell r="J430">
            <v>17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</row>
        <row r="431">
          <cell r="B431" t="str">
            <v>赵凡</v>
          </cell>
          <cell r="C431">
            <v>0</v>
          </cell>
          <cell r="D431">
            <v>0</v>
          </cell>
          <cell r="E431">
            <v>0</v>
          </cell>
          <cell r="F431">
            <v>10</v>
          </cell>
          <cell r="G431">
            <v>0</v>
          </cell>
          <cell r="H431">
            <v>10</v>
          </cell>
          <cell r="I431">
            <v>17</v>
          </cell>
          <cell r="J431">
            <v>17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</row>
        <row r="432">
          <cell r="B432" t="str">
            <v>许国鹏</v>
          </cell>
          <cell r="C432">
            <v>0</v>
          </cell>
          <cell r="D432">
            <v>0</v>
          </cell>
          <cell r="E432">
            <v>0</v>
          </cell>
          <cell r="F432">
            <v>5</v>
          </cell>
          <cell r="G432">
            <v>0</v>
          </cell>
          <cell r="H432">
            <v>2</v>
          </cell>
          <cell r="I432">
            <v>17</v>
          </cell>
          <cell r="J432">
            <v>14</v>
          </cell>
          <cell r="K432">
            <v>0</v>
          </cell>
          <cell r="L432">
            <v>0</v>
          </cell>
          <cell r="M432">
            <v>3</v>
          </cell>
          <cell r="N432">
            <v>0</v>
          </cell>
          <cell r="O432">
            <v>0</v>
          </cell>
        </row>
        <row r="433">
          <cell r="B433" t="str">
            <v>薛金连</v>
          </cell>
          <cell r="C433">
            <v>0</v>
          </cell>
          <cell r="D433">
            <v>0</v>
          </cell>
          <cell r="E433">
            <v>0</v>
          </cell>
          <cell r="F433">
            <v>10</v>
          </cell>
          <cell r="G433">
            <v>0</v>
          </cell>
          <cell r="H433">
            <v>8</v>
          </cell>
          <cell r="I433">
            <v>17</v>
          </cell>
          <cell r="J433">
            <v>15</v>
          </cell>
          <cell r="K433">
            <v>0</v>
          </cell>
          <cell r="L433">
            <v>0</v>
          </cell>
          <cell r="M433">
            <v>2</v>
          </cell>
          <cell r="N433">
            <v>0</v>
          </cell>
          <cell r="O433">
            <v>0</v>
          </cell>
        </row>
        <row r="434">
          <cell r="B434" t="str">
            <v>熊兰</v>
          </cell>
          <cell r="C434">
            <v>0</v>
          </cell>
          <cell r="D434">
            <v>0</v>
          </cell>
          <cell r="E434">
            <v>0</v>
          </cell>
          <cell r="F434">
            <v>5</v>
          </cell>
          <cell r="G434">
            <v>0</v>
          </cell>
          <cell r="H434">
            <v>5</v>
          </cell>
          <cell r="I434">
            <v>17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</row>
        <row r="435">
          <cell r="B435" t="str">
            <v>梁雪敏</v>
          </cell>
          <cell r="C435">
            <v>0</v>
          </cell>
          <cell r="D435">
            <v>0</v>
          </cell>
          <cell r="E435">
            <v>0</v>
          </cell>
          <cell r="F435">
            <v>5</v>
          </cell>
          <cell r="G435">
            <v>0</v>
          </cell>
          <cell r="H435">
            <v>5</v>
          </cell>
          <cell r="I435">
            <v>17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</row>
        <row r="436">
          <cell r="B436" t="str">
            <v>梁文锐</v>
          </cell>
          <cell r="C436">
            <v>0</v>
          </cell>
          <cell r="D436">
            <v>0</v>
          </cell>
          <cell r="E436">
            <v>0</v>
          </cell>
          <cell r="F436">
            <v>5</v>
          </cell>
          <cell r="G436">
            <v>0</v>
          </cell>
          <cell r="H436">
            <v>5</v>
          </cell>
          <cell r="I436">
            <v>17</v>
          </cell>
          <cell r="J436">
            <v>17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</row>
        <row r="437">
          <cell r="B437" t="str">
            <v>杜海茵</v>
          </cell>
          <cell r="C437">
            <v>0</v>
          </cell>
          <cell r="D437">
            <v>0</v>
          </cell>
          <cell r="E437">
            <v>0</v>
          </cell>
          <cell r="F437">
            <v>10</v>
          </cell>
          <cell r="G437">
            <v>0</v>
          </cell>
          <cell r="H437">
            <v>10</v>
          </cell>
          <cell r="I437">
            <v>17</v>
          </cell>
          <cell r="J437">
            <v>17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</row>
        <row r="438">
          <cell r="B438" t="str">
            <v>岑冠开</v>
          </cell>
          <cell r="C438">
            <v>0</v>
          </cell>
          <cell r="D438">
            <v>0</v>
          </cell>
          <cell r="E438">
            <v>0</v>
          </cell>
          <cell r="F438">
            <v>5</v>
          </cell>
          <cell r="G438">
            <v>0</v>
          </cell>
          <cell r="H438">
            <v>5</v>
          </cell>
          <cell r="I438">
            <v>17</v>
          </cell>
          <cell r="J438">
            <v>17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</row>
        <row r="439">
          <cell r="B439" t="str">
            <v>喻晓明</v>
          </cell>
          <cell r="C439">
            <v>0</v>
          </cell>
          <cell r="D439">
            <v>0</v>
          </cell>
          <cell r="E439">
            <v>0</v>
          </cell>
          <cell r="F439">
            <v>10</v>
          </cell>
          <cell r="G439">
            <v>0</v>
          </cell>
          <cell r="H439">
            <v>6</v>
          </cell>
          <cell r="I439">
            <v>17</v>
          </cell>
          <cell r="J439">
            <v>13</v>
          </cell>
          <cell r="K439">
            <v>0</v>
          </cell>
          <cell r="L439">
            <v>0</v>
          </cell>
          <cell r="M439">
            <v>4</v>
          </cell>
          <cell r="N439">
            <v>0</v>
          </cell>
          <cell r="O439">
            <v>0</v>
          </cell>
        </row>
        <row r="440">
          <cell r="B440" t="str">
            <v>吴彩兰</v>
          </cell>
          <cell r="C440">
            <v>0</v>
          </cell>
          <cell r="D440">
            <v>0</v>
          </cell>
          <cell r="E440">
            <v>0</v>
          </cell>
          <cell r="F440">
            <v>10</v>
          </cell>
          <cell r="G440">
            <v>0</v>
          </cell>
          <cell r="H440">
            <v>10</v>
          </cell>
          <cell r="I440">
            <v>17</v>
          </cell>
          <cell r="J440">
            <v>17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</row>
        <row r="441">
          <cell r="B441" t="str">
            <v>卢艳</v>
          </cell>
          <cell r="C441">
            <v>0</v>
          </cell>
          <cell r="D441">
            <v>0</v>
          </cell>
          <cell r="E441">
            <v>0</v>
          </cell>
          <cell r="F441">
            <v>10</v>
          </cell>
          <cell r="G441">
            <v>0</v>
          </cell>
          <cell r="H441">
            <v>6</v>
          </cell>
          <cell r="I441">
            <v>17</v>
          </cell>
          <cell r="J441">
            <v>13</v>
          </cell>
          <cell r="K441">
            <v>0</v>
          </cell>
          <cell r="L441">
            <v>0</v>
          </cell>
          <cell r="M441">
            <v>4</v>
          </cell>
          <cell r="N441">
            <v>0</v>
          </cell>
          <cell r="O441">
            <v>0</v>
          </cell>
        </row>
        <row r="442">
          <cell r="B442" t="str">
            <v>余晓聪</v>
          </cell>
          <cell r="C442">
            <v>0</v>
          </cell>
          <cell r="D442">
            <v>0</v>
          </cell>
          <cell r="E442">
            <v>0</v>
          </cell>
          <cell r="F442">
            <v>5</v>
          </cell>
          <cell r="G442">
            <v>0</v>
          </cell>
          <cell r="H442">
            <v>1</v>
          </cell>
          <cell r="I442">
            <v>17</v>
          </cell>
          <cell r="J442">
            <v>13</v>
          </cell>
          <cell r="K442">
            <v>0</v>
          </cell>
          <cell r="L442">
            <v>0</v>
          </cell>
          <cell r="M442">
            <v>4</v>
          </cell>
          <cell r="N442">
            <v>0</v>
          </cell>
          <cell r="O442">
            <v>0</v>
          </cell>
        </row>
        <row r="443">
          <cell r="B443" t="str">
            <v>吴兰芬</v>
          </cell>
          <cell r="C443">
            <v>0</v>
          </cell>
          <cell r="D443">
            <v>0</v>
          </cell>
          <cell r="E443">
            <v>0</v>
          </cell>
          <cell r="F443">
            <v>10</v>
          </cell>
          <cell r="G443">
            <v>5</v>
          </cell>
          <cell r="H443">
            <v>5</v>
          </cell>
          <cell r="I443">
            <v>17</v>
          </cell>
          <cell r="J443">
            <v>17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</row>
        <row r="444">
          <cell r="B444" t="str">
            <v>黄锐贤</v>
          </cell>
          <cell r="C444">
            <v>0</v>
          </cell>
          <cell r="D444">
            <v>0</v>
          </cell>
          <cell r="E444">
            <v>0</v>
          </cell>
          <cell r="F444">
            <v>10</v>
          </cell>
          <cell r="G444">
            <v>0</v>
          </cell>
          <cell r="H444">
            <v>10</v>
          </cell>
          <cell r="I444">
            <v>17</v>
          </cell>
          <cell r="J444">
            <v>17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</row>
        <row r="445">
          <cell r="B445" t="str">
            <v>李惠东</v>
          </cell>
          <cell r="C445">
            <v>0</v>
          </cell>
          <cell r="D445">
            <v>0</v>
          </cell>
          <cell r="E445">
            <v>0</v>
          </cell>
          <cell r="F445">
            <v>10</v>
          </cell>
          <cell r="G445">
            <v>0</v>
          </cell>
          <cell r="H445">
            <v>10</v>
          </cell>
          <cell r="I445">
            <v>17</v>
          </cell>
          <cell r="J445">
            <v>17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</row>
        <row r="446">
          <cell r="B446" t="str">
            <v>唐勇胜</v>
          </cell>
          <cell r="C446">
            <v>0</v>
          </cell>
          <cell r="D446">
            <v>0</v>
          </cell>
          <cell r="E446">
            <v>0</v>
          </cell>
          <cell r="F446">
            <v>10</v>
          </cell>
          <cell r="G446">
            <v>0</v>
          </cell>
          <cell r="H446">
            <v>4</v>
          </cell>
          <cell r="I446">
            <v>17</v>
          </cell>
          <cell r="J446">
            <v>11</v>
          </cell>
          <cell r="K446">
            <v>0</v>
          </cell>
          <cell r="L446">
            <v>0</v>
          </cell>
          <cell r="M446">
            <v>6</v>
          </cell>
          <cell r="N446">
            <v>0</v>
          </cell>
          <cell r="O446">
            <v>0</v>
          </cell>
        </row>
        <row r="447">
          <cell r="B447" t="str">
            <v>吴永铭</v>
          </cell>
          <cell r="C447">
            <v>0</v>
          </cell>
          <cell r="D447">
            <v>0</v>
          </cell>
          <cell r="E447">
            <v>0</v>
          </cell>
          <cell r="F447">
            <v>5</v>
          </cell>
          <cell r="G447">
            <v>0</v>
          </cell>
          <cell r="H447">
            <v>4</v>
          </cell>
          <cell r="I447">
            <v>17</v>
          </cell>
          <cell r="J447">
            <v>16</v>
          </cell>
          <cell r="K447">
            <v>0</v>
          </cell>
          <cell r="L447">
            <v>0</v>
          </cell>
          <cell r="M447">
            <v>1</v>
          </cell>
          <cell r="N447">
            <v>0</v>
          </cell>
          <cell r="O447">
            <v>0</v>
          </cell>
        </row>
        <row r="448">
          <cell r="B448" t="str">
            <v>吴霜娴</v>
          </cell>
          <cell r="C448">
            <v>0</v>
          </cell>
          <cell r="D448">
            <v>0</v>
          </cell>
          <cell r="E448">
            <v>0</v>
          </cell>
          <cell r="F448">
            <v>10</v>
          </cell>
          <cell r="G448">
            <v>0</v>
          </cell>
          <cell r="H448">
            <v>10</v>
          </cell>
          <cell r="I448">
            <v>17</v>
          </cell>
          <cell r="J448">
            <v>17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</row>
        <row r="449">
          <cell r="B449" t="str">
            <v>雷自均</v>
          </cell>
          <cell r="C449">
            <v>0</v>
          </cell>
          <cell r="D449">
            <v>0</v>
          </cell>
          <cell r="E449">
            <v>0</v>
          </cell>
          <cell r="F449">
            <v>5</v>
          </cell>
          <cell r="G449">
            <v>0</v>
          </cell>
          <cell r="H449">
            <v>5</v>
          </cell>
          <cell r="I449">
            <v>17</v>
          </cell>
          <cell r="J449">
            <v>17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</row>
        <row r="450">
          <cell r="B450" t="str">
            <v>雷松</v>
          </cell>
          <cell r="C450">
            <v>0</v>
          </cell>
          <cell r="D450">
            <v>0</v>
          </cell>
          <cell r="E450">
            <v>0</v>
          </cell>
          <cell r="F450">
            <v>10</v>
          </cell>
          <cell r="G450">
            <v>0</v>
          </cell>
          <cell r="H450">
            <v>10</v>
          </cell>
          <cell r="I450">
            <v>17</v>
          </cell>
          <cell r="J450">
            <v>17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</row>
        <row r="451">
          <cell r="B451" t="str">
            <v>肖钟</v>
          </cell>
          <cell r="C451">
            <v>0</v>
          </cell>
          <cell r="D451">
            <v>0</v>
          </cell>
          <cell r="E451">
            <v>0</v>
          </cell>
          <cell r="F451">
            <v>5</v>
          </cell>
          <cell r="G451">
            <v>0</v>
          </cell>
          <cell r="H451">
            <v>5</v>
          </cell>
          <cell r="I451">
            <v>17</v>
          </cell>
          <cell r="J451">
            <v>17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</row>
        <row r="452">
          <cell r="B452" t="str">
            <v>张培雄</v>
          </cell>
          <cell r="C452">
            <v>0</v>
          </cell>
          <cell r="D452">
            <v>0</v>
          </cell>
          <cell r="E452">
            <v>0</v>
          </cell>
          <cell r="F452">
            <v>10</v>
          </cell>
          <cell r="G452">
            <v>0</v>
          </cell>
          <cell r="H452">
            <v>10</v>
          </cell>
          <cell r="I452">
            <v>17</v>
          </cell>
          <cell r="J452">
            <v>17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</row>
        <row r="453">
          <cell r="B453" t="str">
            <v>严权伟</v>
          </cell>
          <cell r="C453">
            <v>0</v>
          </cell>
          <cell r="D453">
            <v>0</v>
          </cell>
          <cell r="E453">
            <v>0</v>
          </cell>
          <cell r="F453">
            <v>5</v>
          </cell>
          <cell r="G453">
            <v>0</v>
          </cell>
          <cell r="H453">
            <v>5</v>
          </cell>
          <cell r="I453">
            <v>17</v>
          </cell>
          <cell r="J453">
            <v>17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</row>
        <row r="454">
          <cell r="B454" t="str">
            <v>郑淑敏</v>
          </cell>
          <cell r="C454">
            <v>0</v>
          </cell>
          <cell r="D454">
            <v>0</v>
          </cell>
          <cell r="E454">
            <v>0</v>
          </cell>
          <cell r="F454">
            <v>10</v>
          </cell>
          <cell r="G454">
            <v>0</v>
          </cell>
          <cell r="H454">
            <v>10</v>
          </cell>
          <cell r="I454">
            <v>17</v>
          </cell>
          <cell r="J454">
            <v>17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</row>
        <row r="455">
          <cell r="B455" t="str">
            <v>赖潜</v>
          </cell>
          <cell r="C455">
            <v>0</v>
          </cell>
          <cell r="D455">
            <v>0</v>
          </cell>
          <cell r="E455">
            <v>0</v>
          </cell>
          <cell r="F455">
            <v>5</v>
          </cell>
          <cell r="G455">
            <v>0</v>
          </cell>
          <cell r="H455">
            <v>5</v>
          </cell>
          <cell r="I455">
            <v>17</v>
          </cell>
          <cell r="J455">
            <v>17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</row>
        <row r="456">
          <cell r="B456" t="str">
            <v>郭俊杰</v>
          </cell>
          <cell r="C456">
            <v>0</v>
          </cell>
          <cell r="D456">
            <v>0</v>
          </cell>
          <cell r="E456">
            <v>0</v>
          </cell>
          <cell r="F456">
            <v>5</v>
          </cell>
          <cell r="G456">
            <v>0</v>
          </cell>
          <cell r="H456">
            <v>5</v>
          </cell>
          <cell r="I456">
            <v>17</v>
          </cell>
          <cell r="J456">
            <v>17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</row>
        <row r="457">
          <cell r="B457" t="str">
            <v>赵秉雄</v>
          </cell>
          <cell r="C457">
            <v>0</v>
          </cell>
          <cell r="D457">
            <v>0</v>
          </cell>
          <cell r="E457">
            <v>0</v>
          </cell>
          <cell r="F457">
            <v>15</v>
          </cell>
          <cell r="G457">
            <v>0</v>
          </cell>
          <cell r="H457">
            <v>15</v>
          </cell>
          <cell r="I457">
            <v>17</v>
          </cell>
          <cell r="J457">
            <v>17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</row>
        <row r="458">
          <cell r="B458" t="str">
            <v>周国彬</v>
          </cell>
          <cell r="C458">
            <v>0</v>
          </cell>
          <cell r="D458">
            <v>0</v>
          </cell>
          <cell r="E458">
            <v>0</v>
          </cell>
          <cell r="F458">
            <v>5</v>
          </cell>
          <cell r="G458">
            <v>0</v>
          </cell>
          <cell r="H458">
            <v>5</v>
          </cell>
          <cell r="I458">
            <v>17</v>
          </cell>
          <cell r="J458">
            <v>17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</row>
        <row r="459">
          <cell r="B459" t="str">
            <v>刘宏武</v>
          </cell>
          <cell r="C459">
            <v>0</v>
          </cell>
          <cell r="D459">
            <v>0</v>
          </cell>
          <cell r="E459">
            <v>0</v>
          </cell>
          <cell r="F459">
            <v>5</v>
          </cell>
          <cell r="G459">
            <v>0</v>
          </cell>
          <cell r="H459">
            <v>5</v>
          </cell>
          <cell r="I459">
            <v>17</v>
          </cell>
          <cell r="J459">
            <v>17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</row>
        <row r="460">
          <cell r="B460" t="str">
            <v>刘坤荣</v>
          </cell>
          <cell r="C460">
            <v>0</v>
          </cell>
          <cell r="D460">
            <v>0</v>
          </cell>
          <cell r="E460">
            <v>0</v>
          </cell>
          <cell r="F460">
            <v>5</v>
          </cell>
          <cell r="G460">
            <v>0</v>
          </cell>
          <cell r="H460">
            <v>5</v>
          </cell>
          <cell r="I460">
            <v>17</v>
          </cell>
          <cell r="J460">
            <v>17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</row>
        <row r="461">
          <cell r="B461" t="str">
            <v>陈剑云</v>
          </cell>
          <cell r="C461">
            <v>0</v>
          </cell>
          <cell r="D461">
            <v>0</v>
          </cell>
          <cell r="E461">
            <v>0</v>
          </cell>
          <cell r="F461">
            <v>10</v>
          </cell>
          <cell r="G461">
            <v>0</v>
          </cell>
          <cell r="H461">
            <v>10</v>
          </cell>
          <cell r="I461">
            <v>17</v>
          </cell>
          <cell r="J461">
            <v>17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</row>
        <row r="462">
          <cell r="B462" t="str">
            <v>梁添武</v>
          </cell>
          <cell r="C462">
            <v>0</v>
          </cell>
          <cell r="D462">
            <v>0</v>
          </cell>
          <cell r="E462">
            <v>0</v>
          </cell>
          <cell r="F462">
            <v>5</v>
          </cell>
          <cell r="G462">
            <v>0</v>
          </cell>
          <cell r="H462">
            <v>5</v>
          </cell>
          <cell r="I462">
            <v>17</v>
          </cell>
          <cell r="J462">
            <v>17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</row>
        <row r="463">
          <cell r="B463" t="str">
            <v>柯传贤</v>
          </cell>
          <cell r="C463">
            <v>0</v>
          </cell>
          <cell r="D463">
            <v>0</v>
          </cell>
          <cell r="E463">
            <v>0</v>
          </cell>
          <cell r="F463">
            <v>5</v>
          </cell>
          <cell r="G463">
            <v>0</v>
          </cell>
          <cell r="H463">
            <v>3</v>
          </cell>
          <cell r="I463">
            <v>17</v>
          </cell>
          <cell r="J463">
            <v>15</v>
          </cell>
          <cell r="K463">
            <v>0</v>
          </cell>
          <cell r="L463">
            <v>0</v>
          </cell>
          <cell r="M463">
            <v>2</v>
          </cell>
          <cell r="N463">
            <v>0</v>
          </cell>
          <cell r="O463">
            <v>0</v>
          </cell>
        </row>
        <row r="464">
          <cell r="B464" t="str">
            <v>林佳诚</v>
          </cell>
          <cell r="C464">
            <v>0</v>
          </cell>
          <cell r="D464">
            <v>0</v>
          </cell>
          <cell r="E464">
            <v>0</v>
          </cell>
          <cell r="F464">
            <v>5</v>
          </cell>
          <cell r="G464">
            <v>0</v>
          </cell>
          <cell r="H464">
            <v>5</v>
          </cell>
          <cell r="I464">
            <v>17</v>
          </cell>
          <cell r="J464">
            <v>17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</row>
        <row r="465">
          <cell r="B465" t="str">
            <v>宋晓辉</v>
          </cell>
          <cell r="C465">
            <v>0</v>
          </cell>
          <cell r="D465">
            <v>0</v>
          </cell>
          <cell r="E465">
            <v>0</v>
          </cell>
          <cell r="F465">
            <v>5</v>
          </cell>
          <cell r="G465">
            <v>0</v>
          </cell>
          <cell r="H465">
            <v>5</v>
          </cell>
          <cell r="I465">
            <v>17</v>
          </cell>
          <cell r="J465">
            <v>17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</row>
        <row r="466">
          <cell r="B466" t="str">
            <v>刘文兵</v>
          </cell>
          <cell r="C466">
            <v>0</v>
          </cell>
          <cell r="D466">
            <v>0</v>
          </cell>
          <cell r="E466">
            <v>0</v>
          </cell>
          <cell r="F466">
            <v>5</v>
          </cell>
          <cell r="G466">
            <v>0</v>
          </cell>
          <cell r="H466">
            <v>3</v>
          </cell>
          <cell r="I466">
            <v>17</v>
          </cell>
          <cell r="J466">
            <v>15</v>
          </cell>
          <cell r="K466">
            <v>0</v>
          </cell>
          <cell r="L466">
            <v>0</v>
          </cell>
          <cell r="M466">
            <v>2</v>
          </cell>
          <cell r="N466">
            <v>0</v>
          </cell>
          <cell r="O466">
            <v>0</v>
          </cell>
        </row>
        <row r="467">
          <cell r="B467" t="str">
            <v>余建洲</v>
          </cell>
          <cell r="C467">
            <v>0</v>
          </cell>
          <cell r="D467">
            <v>0</v>
          </cell>
          <cell r="E467">
            <v>0</v>
          </cell>
          <cell r="F467">
            <v>5</v>
          </cell>
          <cell r="G467">
            <v>0</v>
          </cell>
          <cell r="H467">
            <v>1</v>
          </cell>
          <cell r="I467">
            <v>17</v>
          </cell>
          <cell r="J467">
            <v>13</v>
          </cell>
          <cell r="K467">
            <v>0</v>
          </cell>
          <cell r="L467">
            <v>0</v>
          </cell>
          <cell r="M467">
            <v>4</v>
          </cell>
          <cell r="N467">
            <v>0</v>
          </cell>
          <cell r="O467">
            <v>0</v>
          </cell>
        </row>
        <row r="468">
          <cell r="B468" t="str">
            <v>任友全</v>
          </cell>
          <cell r="C468">
            <v>0</v>
          </cell>
          <cell r="D468">
            <v>0</v>
          </cell>
          <cell r="E468">
            <v>0</v>
          </cell>
          <cell r="F468">
            <v>5</v>
          </cell>
          <cell r="G468">
            <v>0</v>
          </cell>
          <cell r="H468">
            <v>5</v>
          </cell>
          <cell r="I468">
            <v>17</v>
          </cell>
          <cell r="J468">
            <v>10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</row>
        <row r="469">
          <cell r="B469" t="str">
            <v>黄远</v>
          </cell>
          <cell r="C469">
            <v>0</v>
          </cell>
          <cell r="D469">
            <v>0</v>
          </cell>
          <cell r="E469">
            <v>0</v>
          </cell>
          <cell r="F469">
            <v>10</v>
          </cell>
          <cell r="G469">
            <v>0</v>
          </cell>
          <cell r="H469">
            <v>10</v>
          </cell>
          <cell r="I469">
            <v>17</v>
          </cell>
          <cell r="J469">
            <v>20</v>
          </cell>
          <cell r="K469">
            <v>62</v>
          </cell>
          <cell r="L469">
            <v>24</v>
          </cell>
          <cell r="M469">
            <v>0</v>
          </cell>
          <cell r="N469">
            <v>0</v>
          </cell>
          <cell r="O469">
            <v>0</v>
          </cell>
        </row>
        <row r="470">
          <cell r="B470" t="str">
            <v>黄志良</v>
          </cell>
          <cell r="C470">
            <v>0</v>
          </cell>
          <cell r="D470">
            <v>0</v>
          </cell>
          <cell r="E470">
            <v>0</v>
          </cell>
          <cell r="F470">
            <v>5</v>
          </cell>
          <cell r="G470">
            <v>0</v>
          </cell>
          <cell r="H470">
            <v>5</v>
          </cell>
          <cell r="I470">
            <v>17</v>
          </cell>
          <cell r="J470">
            <v>17</v>
          </cell>
          <cell r="K470">
            <v>8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</row>
        <row r="471">
          <cell r="B471" t="str">
            <v>黄少鹏</v>
          </cell>
          <cell r="C471">
            <v>0</v>
          </cell>
          <cell r="D471">
            <v>0</v>
          </cell>
          <cell r="E471">
            <v>0</v>
          </cell>
          <cell r="F471">
            <v>10</v>
          </cell>
          <cell r="G471">
            <v>2</v>
          </cell>
          <cell r="H471">
            <v>8</v>
          </cell>
          <cell r="I471">
            <v>17</v>
          </cell>
          <cell r="J471">
            <v>17</v>
          </cell>
          <cell r="K471">
            <v>3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</row>
        <row r="472">
          <cell r="B472" t="str">
            <v>黄丽</v>
          </cell>
          <cell r="C472">
            <v>0</v>
          </cell>
          <cell r="D472">
            <v>0</v>
          </cell>
          <cell r="E472">
            <v>0</v>
          </cell>
          <cell r="F472">
            <v>10</v>
          </cell>
          <cell r="G472">
            <v>-2</v>
          </cell>
          <cell r="H472">
            <v>10</v>
          </cell>
          <cell r="I472">
            <v>17</v>
          </cell>
          <cell r="J472">
            <v>15</v>
          </cell>
          <cell r="K472">
            <v>0</v>
          </cell>
          <cell r="L472">
            <v>0</v>
          </cell>
          <cell r="M472">
            <v>2</v>
          </cell>
          <cell r="N472">
            <v>0</v>
          </cell>
          <cell r="O472">
            <v>0</v>
          </cell>
        </row>
        <row r="473">
          <cell r="B473" t="str">
            <v>高俊坚</v>
          </cell>
          <cell r="C473">
            <v>0</v>
          </cell>
          <cell r="D473">
            <v>0</v>
          </cell>
          <cell r="E473">
            <v>0</v>
          </cell>
          <cell r="F473">
            <v>5</v>
          </cell>
          <cell r="G473">
            <v>-3</v>
          </cell>
          <cell r="H473">
            <v>5</v>
          </cell>
          <cell r="I473">
            <v>17</v>
          </cell>
          <cell r="J473">
            <v>14</v>
          </cell>
          <cell r="K473">
            <v>0</v>
          </cell>
          <cell r="L473">
            <v>0</v>
          </cell>
          <cell r="M473">
            <v>3</v>
          </cell>
          <cell r="N473">
            <v>0</v>
          </cell>
          <cell r="O473">
            <v>0</v>
          </cell>
        </row>
        <row r="474">
          <cell r="B474" t="str">
            <v>骆亮</v>
          </cell>
          <cell r="C474">
            <v>0</v>
          </cell>
          <cell r="D474">
            <v>0</v>
          </cell>
          <cell r="E474">
            <v>0</v>
          </cell>
          <cell r="F474">
            <v>5</v>
          </cell>
          <cell r="G474">
            <v>0</v>
          </cell>
          <cell r="H474">
            <v>5</v>
          </cell>
          <cell r="I474">
            <v>17</v>
          </cell>
          <cell r="J474">
            <v>20</v>
          </cell>
          <cell r="K474">
            <v>30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</row>
        <row r="475">
          <cell r="B475" t="str">
            <v>马志刚</v>
          </cell>
          <cell r="C475">
            <v>0</v>
          </cell>
          <cell r="D475">
            <v>0</v>
          </cell>
          <cell r="E475">
            <v>0</v>
          </cell>
          <cell r="F475">
            <v>10</v>
          </cell>
          <cell r="G475">
            <v>-7</v>
          </cell>
          <cell r="H475">
            <v>10</v>
          </cell>
          <cell r="I475">
            <v>17</v>
          </cell>
          <cell r="J475">
            <v>10</v>
          </cell>
          <cell r="K475">
            <v>30</v>
          </cell>
          <cell r="L475">
            <v>24</v>
          </cell>
          <cell r="M475">
            <v>7</v>
          </cell>
          <cell r="N475">
            <v>0</v>
          </cell>
          <cell r="O475">
            <v>0</v>
          </cell>
        </row>
        <row r="476">
          <cell r="B476" t="str">
            <v>马康武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17</v>
          </cell>
          <cell r="J476">
            <v>12</v>
          </cell>
          <cell r="K476">
            <v>0</v>
          </cell>
          <cell r="L476">
            <v>8.5</v>
          </cell>
          <cell r="M476">
            <v>0</v>
          </cell>
          <cell r="N476">
            <v>0</v>
          </cell>
          <cell r="O476">
            <v>0</v>
          </cell>
        </row>
        <row r="477">
          <cell r="B477" t="str">
            <v>陶俊燕</v>
          </cell>
          <cell r="C477">
            <v>0</v>
          </cell>
          <cell r="D477">
            <v>0</v>
          </cell>
          <cell r="E477">
            <v>0</v>
          </cell>
          <cell r="F477">
            <v>5</v>
          </cell>
          <cell r="G477">
            <v>3</v>
          </cell>
          <cell r="H477">
            <v>2</v>
          </cell>
          <cell r="I477">
            <v>17</v>
          </cell>
          <cell r="J477">
            <v>6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</row>
        <row r="478">
          <cell r="B478" t="str">
            <v>陈谦</v>
          </cell>
          <cell r="C478">
            <v>0</v>
          </cell>
          <cell r="D478">
            <v>0</v>
          </cell>
          <cell r="E478">
            <v>0</v>
          </cell>
          <cell r="F478">
            <v>5</v>
          </cell>
          <cell r="G478">
            <v>-2</v>
          </cell>
          <cell r="H478">
            <v>5</v>
          </cell>
          <cell r="I478">
            <v>17</v>
          </cell>
          <cell r="J478">
            <v>15</v>
          </cell>
          <cell r="K478">
            <v>0</v>
          </cell>
          <cell r="L478">
            <v>0</v>
          </cell>
          <cell r="M478">
            <v>2</v>
          </cell>
          <cell r="N478">
            <v>0</v>
          </cell>
          <cell r="O478">
            <v>0</v>
          </cell>
        </row>
        <row r="479">
          <cell r="B479" t="str">
            <v>陈祖发</v>
          </cell>
          <cell r="C479">
            <v>0</v>
          </cell>
          <cell r="D479">
            <v>0</v>
          </cell>
          <cell r="E479">
            <v>0</v>
          </cell>
          <cell r="F479">
            <v>10</v>
          </cell>
          <cell r="G479">
            <v>0</v>
          </cell>
          <cell r="H479">
            <v>10</v>
          </cell>
          <cell r="I479">
            <v>17</v>
          </cell>
          <cell r="J479">
            <v>17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</row>
        <row r="480">
          <cell r="B480" t="str">
            <v>陈碧娟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17</v>
          </cell>
          <cell r="J480">
            <v>16</v>
          </cell>
          <cell r="K480">
            <v>0</v>
          </cell>
          <cell r="L480">
            <v>24</v>
          </cell>
          <cell r="M480">
            <v>0</v>
          </cell>
          <cell r="N480">
            <v>0</v>
          </cell>
          <cell r="O480">
            <v>0</v>
          </cell>
        </row>
        <row r="481">
          <cell r="B481" t="str">
            <v>陈志伟</v>
          </cell>
          <cell r="C481">
            <v>0</v>
          </cell>
          <cell r="D481">
            <v>0</v>
          </cell>
          <cell r="E481">
            <v>0</v>
          </cell>
          <cell r="F481">
            <v>5</v>
          </cell>
          <cell r="G481">
            <v>-2</v>
          </cell>
          <cell r="H481">
            <v>5</v>
          </cell>
          <cell r="I481">
            <v>17</v>
          </cell>
          <cell r="J481">
            <v>15</v>
          </cell>
          <cell r="K481">
            <v>0</v>
          </cell>
          <cell r="L481">
            <v>0</v>
          </cell>
          <cell r="M481">
            <v>2</v>
          </cell>
          <cell r="N481">
            <v>0</v>
          </cell>
          <cell r="O481">
            <v>0</v>
          </cell>
        </row>
        <row r="482">
          <cell r="B482" t="str">
            <v>陈德昌</v>
          </cell>
          <cell r="C482">
            <v>0</v>
          </cell>
          <cell r="D482">
            <v>0</v>
          </cell>
          <cell r="E482">
            <v>0</v>
          </cell>
          <cell r="F482">
            <v>5</v>
          </cell>
          <cell r="G482">
            <v>0</v>
          </cell>
          <cell r="H482">
            <v>5</v>
          </cell>
          <cell r="I482">
            <v>17</v>
          </cell>
          <cell r="J482">
            <v>13</v>
          </cell>
          <cell r="K482">
            <v>0</v>
          </cell>
          <cell r="L482">
            <v>9</v>
          </cell>
          <cell r="M482">
            <v>0</v>
          </cell>
          <cell r="N482">
            <v>0</v>
          </cell>
          <cell r="O482">
            <v>0</v>
          </cell>
        </row>
        <row r="483">
          <cell r="B483" t="str">
            <v>陈向丽</v>
          </cell>
          <cell r="C483">
            <v>0</v>
          </cell>
          <cell r="D483">
            <v>0</v>
          </cell>
          <cell r="E483">
            <v>0</v>
          </cell>
          <cell r="F483">
            <v>10</v>
          </cell>
          <cell r="G483">
            <v>0</v>
          </cell>
          <cell r="H483">
            <v>10</v>
          </cell>
          <cell r="I483">
            <v>17</v>
          </cell>
          <cell r="J483">
            <v>17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</row>
        <row r="484">
          <cell r="B484" t="str">
            <v>钟继军</v>
          </cell>
          <cell r="C484">
            <v>0</v>
          </cell>
          <cell r="D484">
            <v>0</v>
          </cell>
          <cell r="E484">
            <v>0</v>
          </cell>
          <cell r="F484">
            <v>15</v>
          </cell>
          <cell r="G484">
            <v>-8</v>
          </cell>
          <cell r="H484">
            <v>15</v>
          </cell>
          <cell r="I484">
            <v>17</v>
          </cell>
          <cell r="J484">
            <v>9</v>
          </cell>
          <cell r="K484">
            <v>0</v>
          </cell>
          <cell r="L484">
            <v>0</v>
          </cell>
          <cell r="M484">
            <v>8</v>
          </cell>
          <cell r="N484">
            <v>0</v>
          </cell>
          <cell r="O484">
            <v>0</v>
          </cell>
        </row>
        <row r="485">
          <cell r="B485" t="str">
            <v>郭均宇</v>
          </cell>
          <cell r="C485">
            <v>0</v>
          </cell>
          <cell r="D485">
            <v>0</v>
          </cell>
          <cell r="E485">
            <v>0</v>
          </cell>
          <cell r="F485">
            <v>10</v>
          </cell>
          <cell r="G485">
            <v>0</v>
          </cell>
          <cell r="H485">
            <v>10</v>
          </cell>
          <cell r="I485">
            <v>17</v>
          </cell>
          <cell r="J485">
            <v>20</v>
          </cell>
          <cell r="K485">
            <v>32</v>
          </cell>
          <cell r="L485">
            <v>24</v>
          </cell>
          <cell r="M485">
            <v>0</v>
          </cell>
          <cell r="N485">
            <v>0</v>
          </cell>
          <cell r="O485">
            <v>0</v>
          </cell>
        </row>
        <row r="486">
          <cell r="B486" t="str">
            <v>郑燕雯</v>
          </cell>
          <cell r="C486">
            <v>0</v>
          </cell>
          <cell r="D486">
            <v>0</v>
          </cell>
          <cell r="E486">
            <v>0</v>
          </cell>
          <cell r="F486">
            <v>15</v>
          </cell>
          <cell r="G486">
            <v>2</v>
          </cell>
          <cell r="H486">
            <v>11</v>
          </cell>
          <cell r="I486">
            <v>17</v>
          </cell>
          <cell r="J486">
            <v>15</v>
          </cell>
          <cell r="K486">
            <v>0</v>
          </cell>
          <cell r="L486">
            <v>0</v>
          </cell>
          <cell r="M486">
            <v>2</v>
          </cell>
          <cell r="N486">
            <v>0</v>
          </cell>
          <cell r="O486">
            <v>0</v>
          </cell>
        </row>
        <row r="487">
          <cell r="B487" t="str">
            <v>谢彬</v>
          </cell>
          <cell r="C487">
            <v>0</v>
          </cell>
          <cell r="D487">
            <v>0</v>
          </cell>
          <cell r="E487">
            <v>0</v>
          </cell>
          <cell r="F487">
            <v>5</v>
          </cell>
          <cell r="G487">
            <v>0</v>
          </cell>
          <cell r="H487">
            <v>5</v>
          </cell>
          <cell r="I487">
            <v>17</v>
          </cell>
          <cell r="J487">
            <v>17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</row>
        <row r="488">
          <cell r="B488" t="str">
            <v>谢小东</v>
          </cell>
          <cell r="C488">
            <v>0</v>
          </cell>
          <cell r="D488">
            <v>0</v>
          </cell>
          <cell r="E488">
            <v>0</v>
          </cell>
          <cell r="F488">
            <v>15</v>
          </cell>
          <cell r="G488">
            <v>0</v>
          </cell>
          <cell r="H488">
            <v>15</v>
          </cell>
          <cell r="I488">
            <v>17</v>
          </cell>
          <cell r="J488">
            <v>17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</row>
        <row r="489">
          <cell r="B489" t="str">
            <v>蔡镇岳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17</v>
          </cell>
          <cell r="J489">
            <v>11</v>
          </cell>
          <cell r="K489">
            <v>0</v>
          </cell>
          <cell r="L489">
            <v>9</v>
          </cell>
          <cell r="M489">
            <v>0</v>
          </cell>
          <cell r="N489">
            <v>0</v>
          </cell>
          <cell r="O489">
            <v>0</v>
          </cell>
        </row>
        <row r="490">
          <cell r="B490" t="str">
            <v>蔡志成</v>
          </cell>
          <cell r="C490">
            <v>0</v>
          </cell>
          <cell r="D490">
            <v>0</v>
          </cell>
          <cell r="E490">
            <v>0</v>
          </cell>
          <cell r="F490">
            <v>5</v>
          </cell>
          <cell r="G490">
            <v>0</v>
          </cell>
          <cell r="H490">
            <v>5</v>
          </cell>
          <cell r="I490">
            <v>17</v>
          </cell>
          <cell r="J490">
            <v>20</v>
          </cell>
          <cell r="K490">
            <v>32</v>
          </cell>
          <cell r="L490">
            <v>31</v>
          </cell>
          <cell r="M490">
            <v>0</v>
          </cell>
          <cell r="N490">
            <v>0</v>
          </cell>
          <cell r="O490">
            <v>0</v>
          </cell>
        </row>
        <row r="491">
          <cell r="B491" t="str">
            <v>董文超</v>
          </cell>
          <cell r="C491">
            <v>0</v>
          </cell>
          <cell r="D491">
            <v>0</v>
          </cell>
          <cell r="E491">
            <v>0</v>
          </cell>
          <cell r="F491">
            <v>5</v>
          </cell>
          <cell r="G491">
            <v>0</v>
          </cell>
          <cell r="H491">
            <v>5</v>
          </cell>
          <cell r="I491">
            <v>17</v>
          </cell>
          <cell r="J491">
            <v>17</v>
          </cell>
          <cell r="K491">
            <v>36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</row>
        <row r="492">
          <cell r="B492" t="str">
            <v>胡勇江</v>
          </cell>
          <cell r="C492">
            <v>0</v>
          </cell>
          <cell r="D492">
            <v>0</v>
          </cell>
          <cell r="E492">
            <v>0</v>
          </cell>
          <cell r="F492">
            <v>10</v>
          </cell>
          <cell r="G492">
            <v>0</v>
          </cell>
          <cell r="H492">
            <v>10</v>
          </cell>
          <cell r="I492">
            <v>17</v>
          </cell>
          <cell r="J492">
            <v>17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</row>
        <row r="493">
          <cell r="B493" t="str">
            <v>王芳</v>
          </cell>
          <cell r="C493">
            <v>0</v>
          </cell>
          <cell r="D493">
            <v>0</v>
          </cell>
          <cell r="E493">
            <v>0</v>
          </cell>
          <cell r="F493">
            <v>5</v>
          </cell>
          <cell r="G493">
            <v>-3</v>
          </cell>
          <cell r="H493">
            <v>5</v>
          </cell>
          <cell r="I493">
            <v>17</v>
          </cell>
          <cell r="J493">
            <v>17</v>
          </cell>
          <cell r="K493">
            <v>32</v>
          </cell>
          <cell r="L493">
            <v>24</v>
          </cell>
          <cell r="M493">
            <v>3</v>
          </cell>
          <cell r="N493">
            <v>0</v>
          </cell>
          <cell r="O493">
            <v>0</v>
          </cell>
        </row>
        <row r="494">
          <cell r="B494" t="str">
            <v>王志敏</v>
          </cell>
          <cell r="C494">
            <v>0</v>
          </cell>
          <cell r="D494">
            <v>0</v>
          </cell>
          <cell r="E494">
            <v>0</v>
          </cell>
          <cell r="F494">
            <v>5</v>
          </cell>
          <cell r="G494">
            <v>0</v>
          </cell>
          <cell r="H494">
            <v>5</v>
          </cell>
          <cell r="I494">
            <v>17</v>
          </cell>
          <cell r="J494">
            <v>17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</row>
        <row r="495">
          <cell r="B495" t="str">
            <v>王亚军</v>
          </cell>
          <cell r="C495">
            <v>0</v>
          </cell>
          <cell r="D495">
            <v>0</v>
          </cell>
          <cell r="E495">
            <v>0</v>
          </cell>
          <cell r="F495">
            <v>10</v>
          </cell>
          <cell r="G495">
            <v>1</v>
          </cell>
          <cell r="H495">
            <v>7</v>
          </cell>
          <cell r="I495">
            <v>17</v>
          </cell>
          <cell r="J495">
            <v>15</v>
          </cell>
          <cell r="K495">
            <v>0</v>
          </cell>
          <cell r="L495">
            <v>0</v>
          </cell>
          <cell r="M495">
            <v>2</v>
          </cell>
          <cell r="N495">
            <v>0</v>
          </cell>
          <cell r="O495">
            <v>0</v>
          </cell>
        </row>
        <row r="496">
          <cell r="B496" t="str">
            <v>洪靖华</v>
          </cell>
          <cell r="C496">
            <v>0</v>
          </cell>
          <cell r="D496">
            <v>0</v>
          </cell>
          <cell r="E496">
            <v>0</v>
          </cell>
          <cell r="F496">
            <v>15</v>
          </cell>
          <cell r="G496">
            <v>-2</v>
          </cell>
          <cell r="H496">
            <v>15</v>
          </cell>
          <cell r="I496">
            <v>17</v>
          </cell>
          <cell r="J496">
            <v>18</v>
          </cell>
          <cell r="K496">
            <v>8</v>
          </cell>
          <cell r="L496">
            <v>24</v>
          </cell>
          <cell r="M496">
            <v>2</v>
          </cell>
          <cell r="N496">
            <v>0</v>
          </cell>
          <cell r="O496">
            <v>0</v>
          </cell>
        </row>
        <row r="497">
          <cell r="B497" t="str">
            <v>洪光</v>
          </cell>
          <cell r="C497">
            <v>0</v>
          </cell>
          <cell r="D497">
            <v>0</v>
          </cell>
          <cell r="E497">
            <v>0</v>
          </cell>
          <cell r="F497">
            <v>5</v>
          </cell>
          <cell r="G497">
            <v>0</v>
          </cell>
          <cell r="H497">
            <v>5</v>
          </cell>
          <cell r="I497">
            <v>17</v>
          </cell>
          <cell r="J497">
            <v>17</v>
          </cell>
          <cell r="K497">
            <v>10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</row>
        <row r="498">
          <cell r="B498" t="str">
            <v>段亚军</v>
          </cell>
          <cell r="C498">
            <v>0</v>
          </cell>
          <cell r="D498">
            <v>0</v>
          </cell>
          <cell r="E498">
            <v>0</v>
          </cell>
          <cell r="F498">
            <v>5</v>
          </cell>
          <cell r="G498">
            <v>0</v>
          </cell>
          <cell r="H498">
            <v>5</v>
          </cell>
          <cell r="I498">
            <v>17</v>
          </cell>
          <cell r="J498">
            <v>17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</row>
        <row r="499">
          <cell r="B499" t="str">
            <v>欧阳峰</v>
          </cell>
          <cell r="C499">
            <v>0</v>
          </cell>
          <cell r="D499">
            <v>0</v>
          </cell>
          <cell r="E499">
            <v>0</v>
          </cell>
          <cell r="F499">
            <v>10</v>
          </cell>
          <cell r="G499">
            <v>0</v>
          </cell>
          <cell r="H499">
            <v>10</v>
          </cell>
          <cell r="I499">
            <v>17</v>
          </cell>
          <cell r="J499">
            <v>17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</row>
        <row r="500">
          <cell r="B500" t="str">
            <v>梁红英</v>
          </cell>
          <cell r="C500">
            <v>0</v>
          </cell>
          <cell r="D500">
            <v>0</v>
          </cell>
          <cell r="E500">
            <v>0</v>
          </cell>
          <cell r="F500">
            <v>15</v>
          </cell>
          <cell r="G500">
            <v>-2</v>
          </cell>
          <cell r="H500">
            <v>14</v>
          </cell>
          <cell r="I500">
            <v>17</v>
          </cell>
          <cell r="J500">
            <v>14</v>
          </cell>
          <cell r="K500">
            <v>0</v>
          </cell>
          <cell r="L500">
            <v>0</v>
          </cell>
          <cell r="M500">
            <v>3</v>
          </cell>
          <cell r="N500">
            <v>0</v>
          </cell>
          <cell r="O500">
            <v>0</v>
          </cell>
        </row>
        <row r="501">
          <cell r="B501" t="str">
            <v>梁文发</v>
          </cell>
          <cell r="C501">
            <v>0</v>
          </cell>
          <cell r="D501">
            <v>0</v>
          </cell>
          <cell r="E501">
            <v>0</v>
          </cell>
          <cell r="F501">
            <v>10</v>
          </cell>
          <cell r="G501">
            <v>-4</v>
          </cell>
          <cell r="H501">
            <v>10</v>
          </cell>
          <cell r="I501">
            <v>17</v>
          </cell>
          <cell r="J501">
            <v>13</v>
          </cell>
          <cell r="K501">
            <v>6</v>
          </cell>
          <cell r="L501">
            <v>0</v>
          </cell>
          <cell r="M501">
            <v>4</v>
          </cell>
          <cell r="N501">
            <v>0</v>
          </cell>
          <cell r="O501">
            <v>0</v>
          </cell>
        </row>
        <row r="502">
          <cell r="B502" t="str">
            <v>梁华坤</v>
          </cell>
          <cell r="C502">
            <v>0</v>
          </cell>
          <cell r="D502">
            <v>0</v>
          </cell>
          <cell r="E502">
            <v>0</v>
          </cell>
          <cell r="F502">
            <v>5</v>
          </cell>
          <cell r="G502">
            <v>0</v>
          </cell>
          <cell r="H502">
            <v>5</v>
          </cell>
          <cell r="I502">
            <v>17</v>
          </cell>
          <cell r="J502">
            <v>14</v>
          </cell>
          <cell r="K502">
            <v>0</v>
          </cell>
          <cell r="L502">
            <v>24</v>
          </cell>
          <cell r="M502">
            <v>0</v>
          </cell>
          <cell r="N502">
            <v>0</v>
          </cell>
          <cell r="O502">
            <v>0</v>
          </cell>
        </row>
        <row r="503">
          <cell r="B503" t="str">
            <v>林龙</v>
          </cell>
          <cell r="C503">
            <v>0</v>
          </cell>
          <cell r="D503">
            <v>0</v>
          </cell>
          <cell r="E503">
            <v>0</v>
          </cell>
          <cell r="F503">
            <v>5</v>
          </cell>
          <cell r="G503">
            <v>0</v>
          </cell>
          <cell r="H503">
            <v>5</v>
          </cell>
          <cell r="I503">
            <v>17</v>
          </cell>
          <cell r="J503">
            <v>17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</row>
        <row r="504">
          <cell r="B504" t="str">
            <v>林健标</v>
          </cell>
          <cell r="C504">
            <v>0</v>
          </cell>
          <cell r="D504">
            <v>0</v>
          </cell>
          <cell r="E504">
            <v>0</v>
          </cell>
          <cell r="F504">
            <v>5</v>
          </cell>
          <cell r="G504">
            <v>0</v>
          </cell>
          <cell r="H504">
            <v>5</v>
          </cell>
          <cell r="I504">
            <v>17</v>
          </cell>
          <cell r="J504">
            <v>17</v>
          </cell>
          <cell r="K504">
            <v>12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</row>
        <row r="505">
          <cell r="B505" t="str">
            <v>杨志全</v>
          </cell>
          <cell r="C505">
            <v>0</v>
          </cell>
          <cell r="D505">
            <v>0</v>
          </cell>
          <cell r="E505">
            <v>0</v>
          </cell>
          <cell r="F505">
            <v>15</v>
          </cell>
          <cell r="G505">
            <v>0</v>
          </cell>
          <cell r="H505">
            <v>15</v>
          </cell>
          <cell r="I505">
            <v>17</v>
          </cell>
          <cell r="J505">
            <v>17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</row>
        <row r="506">
          <cell r="B506" t="str">
            <v>李臻</v>
          </cell>
          <cell r="C506">
            <v>0</v>
          </cell>
          <cell r="D506">
            <v>0</v>
          </cell>
          <cell r="E506">
            <v>0</v>
          </cell>
          <cell r="F506">
            <v>5</v>
          </cell>
          <cell r="G506">
            <v>-3</v>
          </cell>
          <cell r="H506">
            <v>5</v>
          </cell>
          <cell r="I506">
            <v>17</v>
          </cell>
          <cell r="J506">
            <v>14</v>
          </cell>
          <cell r="K506">
            <v>0</v>
          </cell>
          <cell r="L506">
            <v>0</v>
          </cell>
          <cell r="M506">
            <v>3</v>
          </cell>
          <cell r="N506">
            <v>0</v>
          </cell>
          <cell r="O506">
            <v>0</v>
          </cell>
        </row>
        <row r="507">
          <cell r="B507" t="str">
            <v>李琳</v>
          </cell>
          <cell r="C507">
            <v>0</v>
          </cell>
          <cell r="D507">
            <v>0</v>
          </cell>
          <cell r="E507">
            <v>0</v>
          </cell>
          <cell r="F507">
            <v>15</v>
          </cell>
          <cell r="G507">
            <v>0</v>
          </cell>
          <cell r="H507">
            <v>15</v>
          </cell>
          <cell r="I507">
            <v>17</v>
          </cell>
          <cell r="J507">
            <v>17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</row>
        <row r="508">
          <cell r="B508" t="str">
            <v>李潮</v>
          </cell>
          <cell r="C508">
            <v>0</v>
          </cell>
          <cell r="D508">
            <v>0</v>
          </cell>
          <cell r="E508">
            <v>0</v>
          </cell>
          <cell r="F508">
            <v>5</v>
          </cell>
          <cell r="G508">
            <v>0</v>
          </cell>
          <cell r="H508">
            <v>5</v>
          </cell>
          <cell r="I508">
            <v>17</v>
          </cell>
          <cell r="J508">
            <v>17</v>
          </cell>
          <cell r="K508">
            <v>12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</row>
        <row r="509">
          <cell r="B509" t="str">
            <v>李池海</v>
          </cell>
          <cell r="C509">
            <v>0</v>
          </cell>
          <cell r="D509">
            <v>0</v>
          </cell>
          <cell r="E509">
            <v>0</v>
          </cell>
          <cell r="F509">
            <v>5</v>
          </cell>
          <cell r="G509">
            <v>0</v>
          </cell>
          <cell r="H509">
            <v>5</v>
          </cell>
          <cell r="I509">
            <v>17</v>
          </cell>
          <cell r="J509">
            <v>20</v>
          </cell>
          <cell r="K509">
            <v>48</v>
          </cell>
          <cell r="L509">
            <v>24</v>
          </cell>
          <cell r="M509">
            <v>0</v>
          </cell>
          <cell r="N509">
            <v>0</v>
          </cell>
          <cell r="O509">
            <v>0</v>
          </cell>
        </row>
        <row r="510">
          <cell r="B510" t="str">
            <v>李文炬</v>
          </cell>
          <cell r="C510">
            <v>0</v>
          </cell>
          <cell r="D510">
            <v>0</v>
          </cell>
          <cell r="E510">
            <v>0</v>
          </cell>
          <cell r="F510">
            <v>5</v>
          </cell>
          <cell r="G510">
            <v>0</v>
          </cell>
          <cell r="H510">
            <v>5</v>
          </cell>
          <cell r="I510">
            <v>17</v>
          </cell>
          <cell r="J510">
            <v>17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</row>
        <row r="511">
          <cell r="B511" t="str">
            <v>李宁宁</v>
          </cell>
          <cell r="C511">
            <v>0</v>
          </cell>
          <cell r="D511">
            <v>0</v>
          </cell>
          <cell r="E511">
            <v>0</v>
          </cell>
          <cell r="F511">
            <v>10</v>
          </cell>
          <cell r="G511">
            <v>0</v>
          </cell>
          <cell r="H511">
            <v>10</v>
          </cell>
          <cell r="I511">
            <v>17</v>
          </cell>
          <cell r="J511">
            <v>17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</row>
        <row r="512">
          <cell r="B512" t="str">
            <v>李君洪</v>
          </cell>
          <cell r="C512">
            <v>0</v>
          </cell>
          <cell r="D512">
            <v>0</v>
          </cell>
          <cell r="E512">
            <v>0</v>
          </cell>
          <cell r="F512">
            <v>10</v>
          </cell>
          <cell r="G512">
            <v>-3</v>
          </cell>
          <cell r="H512">
            <v>10</v>
          </cell>
          <cell r="I512">
            <v>17</v>
          </cell>
          <cell r="J512">
            <v>17</v>
          </cell>
          <cell r="K512">
            <v>36</v>
          </cell>
          <cell r="L512">
            <v>27</v>
          </cell>
          <cell r="M512">
            <v>3</v>
          </cell>
          <cell r="N512">
            <v>0</v>
          </cell>
          <cell r="O512">
            <v>0</v>
          </cell>
        </row>
        <row r="513">
          <cell r="B513" t="str">
            <v>朱飞龙</v>
          </cell>
          <cell r="C513">
            <v>0</v>
          </cell>
          <cell r="D513">
            <v>0</v>
          </cell>
          <cell r="E513">
            <v>0</v>
          </cell>
          <cell r="F513">
            <v>5</v>
          </cell>
          <cell r="G513">
            <v>0</v>
          </cell>
          <cell r="H513">
            <v>5</v>
          </cell>
          <cell r="I513">
            <v>17</v>
          </cell>
          <cell r="J513">
            <v>17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</row>
        <row r="514">
          <cell r="B514" t="str">
            <v>曾栋</v>
          </cell>
          <cell r="C514">
            <v>0</v>
          </cell>
          <cell r="D514">
            <v>0</v>
          </cell>
          <cell r="E514">
            <v>0</v>
          </cell>
          <cell r="F514">
            <v>5</v>
          </cell>
          <cell r="G514">
            <v>0</v>
          </cell>
          <cell r="H514">
            <v>5</v>
          </cell>
          <cell r="I514">
            <v>17</v>
          </cell>
          <cell r="J514">
            <v>17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</row>
        <row r="515">
          <cell r="B515" t="str">
            <v>敬初雄</v>
          </cell>
          <cell r="C515">
            <v>0</v>
          </cell>
          <cell r="D515">
            <v>0</v>
          </cell>
          <cell r="E515">
            <v>0</v>
          </cell>
          <cell r="F515">
            <v>15</v>
          </cell>
          <cell r="G515">
            <v>-6</v>
          </cell>
          <cell r="H515">
            <v>15</v>
          </cell>
          <cell r="I515">
            <v>17</v>
          </cell>
          <cell r="J515">
            <v>11</v>
          </cell>
          <cell r="K515">
            <v>0</v>
          </cell>
          <cell r="L515">
            <v>0</v>
          </cell>
          <cell r="M515">
            <v>6</v>
          </cell>
          <cell r="N515">
            <v>0</v>
          </cell>
          <cell r="O515">
            <v>0</v>
          </cell>
        </row>
        <row r="516">
          <cell r="B516" t="str">
            <v>彭小贞</v>
          </cell>
          <cell r="C516">
            <v>0</v>
          </cell>
          <cell r="D516">
            <v>0</v>
          </cell>
          <cell r="E516">
            <v>0</v>
          </cell>
          <cell r="F516">
            <v>15</v>
          </cell>
          <cell r="G516">
            <v>0</v>
          </cell>
          <cell r="H516">
            <v>15</v>
          </cell>
          <cell r="I516">
            <v>17</v>
          </cell>
          <cell r="J516">
            <v>17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</row>
        <row r="517">
          <cell r="B517" t="str">
            <v>张顺</v>
          </cell>
          <cell r="C517">
            <v>0</v>
          </cell>
          <cell r="D517">
            <v>0</v>
          </cell>
          <cell r="E517">
            <v>0</v>
          </cell>
          <cell r="F517">
            <v>5</v>
          </cell>
          <cell r="G517">
            <v>0</v>
          </cell>
          <cell r="H517">
            <v>5</v>
          </cell>
          <cell r="I517">
            <v>17</v>
          </cell>
          <cell r="J517">
            <v>17</v>
          </cell>
          <cell r="K517">
            <v>6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</row>
        <row r="518">
          <cell r="B518" t="str">
            <v>张松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17</v>
          </cell>
          <cell r="J518">
            <v>12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</row>
        <row r="519">
          <cell r="B519" t="str">
            <v>廖岚</v>
          </cell>
          <cell r="C519">
            <v>0</v>
          </cell>
          <cell r="D519">
            <v>0</v>
          </cell>
          <cell r="E519">
            <v>0</v>
          </cell>
          <cell r="F519">
            <v>15</v>
          </cell>
          <cell r="G519">
            <v>1</v>
          </cell>
          <cell r="H519">
            <v>12</v>
          </cell>
          <cell r="I519">
            <v>17</v>
          </cell>
          <cell r="J519">
            <v>15</v>
          </cell>
          <cell r="K519">
            <v>0</v>
          </cell>
          <cell r="L519">
            <v>0</v>
          </cell>
          <cell r="M519">
            <v>2</v>
          </cell>
          <cell r="N519">
            <v>0</v>
          </cell>
          <cell r="O519">
            <v>0</v>
          </cell>
        </row>
        <row r="520">
          <cell r="B520" t="str">
            <v>庄振荣</v>
          </cell>
          <cell r="C520">
            <v>0</v>
          </cell>
          <cell r="D520">
            <v>0</v>
          </cell>
          <cell r="E520">
            <v>0</v>
          </cell>
          <cell r="F520">
            <v>5</v>
          </cell>
          <cell r="G520">
            <v>0</v>
          </cell>
          <cell r="H520">
            <v>5</v>
          </cell>
          <cell r="I520">
            <v>17</v>
          </cell>
          <cell r="J520">
            <v>17</v>
          </cell>
          <cell r="K520">
            <v>3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</row>
        <row r="521">
          <cell r="B521" t="str">
            <v>师宝康</v>
          </cell>
          <cell r="C521">
            <v>0</v>
          </cell>
          <cell r="D521">
            <v>0</v>
          </cell>
          <cell r="E521">
            <v>0</v>
          </cell>
          <cell r="F521">
            <v>10</v>
          </cell>
          <cell r="G521">
            <v>-3</v>
          </cell>
          <cell r="H521">
            <v>10</v>
          </cell>
          <cell r="I521">
            <v>17</v>
          </cell>
          <cell r="J521">
            <v>14</v>
          </cell>
          <cell r="K521">
            <v>0</v>
          </cell>
          <cell r="L521">
            <v>0</v>
          </cell>
          <cell r="M521">
            <v>3</v>
          </cell>
          <cell r="N521">
            <v>0</v>
          </cell>
          <cell r="O521">
            <v>0</v>
          </cell>
        </row>
        <row r="522">
          <cell r="B522" t="str">
            <v>封岳滨</v>
          </cell>
          <cell r="C522">
            <v>0</v>
          </cell>
          <cell r="D522">
            <v>0</v>
          </cell>
          <cell r="E522">
            <v>0</v>
          </cell>
          <cell r="F522">
            <v>5</v>
          </cell>
          <cell r="G522">
            <v>0</v>
          </cell>
          <cell r="H522">
            <v>5</v>
          </cell>
          <cell r="I522">
            <v>17</v>
          </cell>
          <cell r="J522">
            <v>17</v>
          </cell>
          <cell r="K522">
            <v>6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</row>
        <row r="523">
          <cell r="B523" t="str">
            <v>孙振华</v>
          </cell>
          <cell r="C523">
            <v>0</v>
          </cell>
          <cell r="D523">
            <v>0</v>
          </cell>
          <cell r="E523">
            <v>0</v>
          </cell>
          <cell r="F523">
            <v>10</v>
          </cell>
          <cell r="G523">
            <v>0</v>
          </cell>
          <cell r="H523">
            <v>10</v>
          </cell>
          <cell r="I523">
            <v>17</v>
          </cell>
          <cell r="J523">
            <v>17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</row>
        <row r="524">
          <cell r="B524" t="str">
            <v>姜金亚</v>
          </cell>
          <cell r="C524">
            <v>0</v>
          </cell>
          <cell r="D524">
            <v>0</v>
          </cell>
          <cell r="E524">
            <v>0</v>
          </cell>
          <cell r="F524">
            <v>5</v>
          </cell>
          <cell r="G524">
            <v>0</v>
          </cell>
          <cell r="H524">
            <v>5</v>
          </cell>
          <cell r="I524">
            <v>17</v>
          </cell>
          <cell r="J524">
            <v>20</v>
          </cell>
          <cell r="K524">
            <v>30</v>
          </cell>
          <cell r="L524">
            <v>24</v>
          </cell>
          <cell r="M524">
            <v>0</v>
          </cell>
          <cell r="N524">
            <v>0</v>
          </cell>
          <cell r="O524">
            <v>0</v>
          </cell>
        </row>
        <row r="525">
          <cell r="B525" t="str">
            <v>周镇辉</v>
          </cell>
          <cell r="C525">
            <v>0</v>
          </cell>
          <cell r="D525">
            <v>0</v>
          </cell>
          <cell r="E525">
            <v>0</v>
          </cell>
          <cell r="F525">
            <v>5</v>
          </cell>
          <cell r="G525">
            <v>0</v>
          </cell>
          <cell r="H525">
            <v>5</v>
          </cell>
          <cell r="I525">
            <v>17</v>
          </cell>
          <cell r="J525">
            <v>17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</row>
        <row r="526">
          <cell r="B526" t="str">
            <v>周佩琪</v>
          </cell>
          <cell r="C526">
            <v>0</v>
          </cell>
          <cell r="D526">
            <v>0</v>
          </cell>
          <cell r="E526">
            <v>0</v>
          </cell>
          <cell r="F526">
            <v>5</v>
          </cell>
          <cell r="G526">
            <v>0</v>
          </cell>
          <cell r="H526">
            <v>5</v>
          </cell>
          <cell r="I526">
            <v>17</v>
          </cell>
          <cell r="J526">
            <v>17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</row>
        <row r="527">
          <cell r="B527" t="str">
            <v>向昌海</v>
          </cell>
          <cell r="C527">
            <v>0</v>
          </cell>
          <cell r="D527">
            <v>0</v>
          </cell>
          <cell r="E527">
            <v>0</v>
          </cell>
          <cell r="F527">
            <v>15</v>
          </cell>
          <cell r="G527">
            <v>0</v>
          </cell>
          <cell r="H527">
            <v>15</v>
          </cell>
          <cell r="I527">
            <v>17</v>
          </cell>
          <cell r="J527">
            <v>12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</row>
        <row r="528">
          <cell r="B528" t="str">
            <v>叶海霞</v>
          </cell>
          <cell r="C528">
            <v>0</v>
          </cell>
          <cell r="D528">
            <v>0</v>
          </cell>
          <cell r="E528">
            <v>0</v>
          </cell>
          <cell r="F528">
            <v>10</v>
          </cell>
          <cell r="G528">
            <v>-3</v>
          </cell>
          <cell r="H528">
            <v>10</v>
          </cell>
          <cell r="I528">
            <v>17</v>
          </cell>
          <cell r="J528">
            <v>11</v>
          </cell>
          <cell r="K528">
            <v>0</v>
          </cell>
          <cell r="L528">
            <v>0</v>
          </cell>
          <cell r="M528">
            <v>3</v>
          </cell>
          <cell r="N528">
            <v>0</v>
          </cell>
          <cell r="O528">
            <v>0</v>
          </cell>
        </row>
        <row r="529">
          <cell r="B529" t="str">
            <v>叶家贤</v>
          </cell>
          <cell r="C529">
            <v>0</v>
          </cell>
          <cell r="D529">
            <v>0</v>
          </cell>
          <cell r="E529">
            <v>0</v>
          </cell>
          <cell r="F529">
            <v>10</v>
          </cell>
          <cell r="G529">
            <v>0</v>
          </cell>
          <cell r="H529">
            <v>10</v>
          </cell>
          <cell r="I529">
            <v>17</v>
          </cell>
          <cell r="J529">
            <v>15</v>
          </cell>
          <cell r="K529">
            <v>0</v>
          </cell>
          <cell r="L529">
            <v>15</v>
          </cell>
          <cell r="M529">
            <v>0</v>
          </cell>
          <cell r="N529">
            <v>0</v>
          </cell>
          <cell r="O529">
            <v>0</v>
          </cell>
        </row>
        <row r="530">
          <cell r="B530" t="str">
            <v>刘鹏辉</v>
          </cell>
          <cell r="C530">
            <v>0</v>
          </cell>
          <cell r="D530">
            <v>0</v>
          </cell>
          <cell r="E530">
            <v>0</v>
          </cell>
          <cell r="F530">
            <v>5</v>
          </cell>
          <cell r="G530">
            <v>0</v>
          </cell>
          <cell r="H530">
            <v>5</v>
          </cell>
          <cell r="I530">
            <v>17</v>
          </cell>
          <cell r="J530">
            <v>17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</row>
        <row r="531">
          <cell r="B531" t="str">
            <v>刘甫琴</v>
          </cell>
          <cell r="C531">
            <v>0</v>
          </cell>
          <cell r="D531">
            <v>0</v>
          </cell>
          <cell r="E531">
            <v>0</v>
          </cell>
          <cell r="F531">
            <v>10</v>
          </cell>
          <cell r="G531">
            <v>0</v>
          </cell>
          <cell r="H531">
            <v>10</v>
          </cell>
          <cell r="I531">
            <v>17</v>
          </cell>
          <cell r="J531">
            <v>17</v>
          </cell>
          <cell r="K531">
            <v>6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</row>
        <row r="532">
          <cell r="B532" t="str">
            <v>刘树铭</v>
          </cell>
          <cell r="C532">
            <v>0</v>
          </cell>
          <cell r="D532">
            <v>0</v>
          </cell>
          <cell r="E532">
            <v>0</v>
          </cell>
          <cell r="F532">
            <v>15</v>
          </cell>
          <cell r="G532">
            <v>-1</v>
          </cell>
          <cell r="H532">
            <v>15</v>
          </cell>
          <cell r="I532">
            <v>17</v>
          </cell>
          <cell r="J532">
            <v>16</v>
          </cell>
          <cell r="K532">
            <v>0</v>
          </cell>
          <cell r="L532">
            <v>0</v>
          </cell>
          <cell r="M532">
            <v>1</v>
          </cell>
          <cell r="N532">
            <v>0</v>
          </cell>
          <cell r="O532">
            <v>0</v>
          </cell>
        </row>
        <row r="533">
          <cell r="B533" t="str">
            <v>刘力平</v>
          </cell>
          <cell r="C533">
            <v>0</v>
          </cell>
          <cell r="D533">
            <v>0</v>
          </cell>
          <cell r="E533">
            <v>0</v>
          </cell>
          <cell r="F533">
            <v>5</v>
          </cell>
          <cell r="G533">
            <v>-1</v>
          </cell>
          <cell r="H533">
            <v>5</v>
          </cell>
          <cell r="I533">
            <v>17</v>
          </cell>
          <cell r="J533">
            <v>16</v>
          </cell>
          <cell r="K533">
            <v>0</v>
          </cell>
          <cell r="L533">
            <v>0</v>
          </cell>
          <cell r="M533">
            <v>1</v>
          </cell>
          <cell r="N533">
            <v>0</v>
          </cell>
          <cell r="O533">
            <v>0</v>
          </cell>
        </row>
        <row r="534">
          <cell r="B534" t="str">
            <v>冼嘉亮</v>
          </cell>
          <cell r="C534">
            <v>0</v>
          </cell>
          <cell r="D534">
            <v>0</v>
          </cell>
          <cell r="E534">
            <v>0</v>
          </cell>
          <cell r="F534">
            <v>5</v>
          </cell>
          <cell r="G534">
            <v>0</v>
          </cell>
          <cell r="H534">
            <v>5</v>
          </cell>
          <cell r="I534">
            <v>17</v>
          </cell>
          <cell r="J534">
            <v>17</v>
          </cell>
          <cell r="K534">
            <v>6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</row>
        <row r="535">
          <cell r="B535" t="str">
            <v>何易娟</v>
          </cell>
          <cell r="C535">
            <v>0</v>
          </cell>
          <cell r="D535">
            <v>0</v>
          </cell>
          <cell r="E535">
            <v>0</v>
          </cell>
          <cell r="F535">
            <v>10</v>
          </cell>
          <cell r="G535">
            <v>0</v>
          </cell>
          <cell r="H535">
            <v>10</v>
          </cell>
          <cell r="I535">
            <v>17</v>
          </cell>
          <cell r="J535">
            <v>17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</row>
        <row r="536">
          <cell r="B536" t="str">
            <v>陈红霞</v>
          </cell>
          <cell r="C536">
            <v>0</v>
          </cell>
          <cell r="D536">
            <v>0</v>
          </cell>
          <cell r="E536">
            <v>0</v>
          </cell>
          <cell r="F536">
            <v>10</v>
          </cell>
          <cell r="G536">
            <v>-5</v>
          </cell>
          <cell r="H536">
            <v>10</v>
          </cell>
          <cell r="I536">
            <v>17</v>
          </cell>
          <cell r="J536">
            <v>12</v>
          </cell>
          <cell r="K536">
            <v>0</v>
          </cell>
          <cell r="L536">
            <v>0</v>
          </cell>
          <cell r="M536">
            <v>5</v>
          </cell>
          <cell r="N536">
            <v>0</v>
          </cell>
          <cell r="O536">
            <v>0</v>
          </cell>
        </row>
        <row r="537">
          <cell r="B537" t="str">
            <v>毛峰</v>
          </cell>
          <cell r="C537">
            <v>0</v>
          </cell>
          <cell r="D537">
            <v>0</v>
          </cell>
          <cell r="E537">
            <v>0</v>
          </cell>
          <cell r="F537">
            <v>15</v>
          </cell>
          <cell r="G537">
            <v>-2</v>
          </cell>
          <cell r="H537">
            <v>15</v>
          </cell>
          <cell r="I537">
            <v>17</v>
          </cell>
          <cell r="J537">
            <v>15</v>
          </cell>
          <cell r="K537">
            <v>0</v>
          </cell>
          <cell r="L537">
            <v>0</v>
          </cell>
          <cell r="M537">
            <v>2</v>
          </cell>
          <cell r="N537">
            <v>0</v>
          </cell>
          <cell r="O537">
            <v>0</v>
          </cell>
        </row>
        <row r="538">
          <cell r="B538" t="str">
            <v>黄利群</v>
          </cell>
          <cell r="C538">
            <v>0</v>
          </cell>
          <cell r="D538">
            <v>0</v>
          </cell>
          <cell r="E538">
            <v>0</v>
          </cell>
          <cell r="F538">
            <v>10</v>
          </cell>
          <cell r="G538">
            <v>0</v>
          </cell>
          <cell r="H538">
            <v>10</v>
          </cell>
          <cell r="I538">
            <v>17</v>
          </cell>
          <cell r="J538">
            <v>17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</row>
        <row r="539">
          <cell r="B539" t="str">
            <v>陈振光</v>
          </cell>
          <cell r="C539">
            <v>0</v>
          </cell>
          <cell r="D539">
            <v>0</v>
          </cell>
          <cell r="E539">
            <v>0</v>
          </cell>
          <cell r="F539">
            <v>15</v>
          </cell>
          <cell r="G539">
            <v>-3</v>
          </cell>
          <cell r="H539">
            <v>15</v>
          </cell>
          <cell r="I539">
            <v>17</v>
          </cell>
          <cell r="J539">
            <v>14</v>
          </cell>
          <cell r="K539">
            <v>0</v>
          </cell>
          <cell r="L539">
            <v>0</v>
          </cell>
          <cell r="M539">
            <v>3</v>
          </cell>
          <cell r="N539">
            <v>0</v>
          </cell>
          <cell r="O539">
            <v>0</v>
          </cell>
        </row>
        <row r="540">
          <cell r="B540" t="str">
            <v>刘学生</v>
          </cell>
          <cell r="C540">
            <v>0</v>
          </cell>
          <cell r="D540">
            <v>0</v>
          </cell>
          <cell r="E540">
            <v>0</v>
          </cell>
          <cell r="F540">
            <v>10</v>
          </cell>
          <cell r="G540">
            <v>-8</v>
          </cell>
          <cell r="H540">
            <v>10</v>
          </cell>
          <cell r="I540">
            <v>17</v>
          </cell>
          <cell r="J540">
            <v>9</v>
          </cell>
          <cell r="K540">
            <v>12</v>
          </cell>
          <cell r="L540">
            <v>0</v>
          </cell>
          <cell r="M540">
            <v>8</v>
          </cell>
          <cell r="N540">
            <v>0</v>
          </cell>
          <cell r="O540">
            <v>0</v>
          </cell>
        </row>
        <row r="541">
          <cell r="B541" t="str">
            <v>张晓斌</v>
          </cell>
          <cell r="C541">
            <v>0</v>
          </cell>
          <cell r="D541">
            <v>0</v>
          </cell>
          <cell r="E541">
            <v>0</v>
          </cell>
          <cell r="F541">
            <v>5</v>
          </cell>
          <cell r="G541">
            <v>5</v>
          </cell>
          <cell r="H541">
            <v>0</v>
          </cell>
          <cell r="I541">
            <v>17</v>
          </cell>
          <cell r="J541">
            <v>17</v>
          </cell>
          <cell r="K541">
            <v>8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</row>
        <row r="542">
          <cell r="B542" t="str">
            <v>詹泽曙</v>
          </cell>
          <cell r="C542">
            <v>0</v>
          </cell>
          <cell r="D542">
            <v>0</v>
          </cell>
          <cell r="E542">
            <v>0</v>
          </cell>
          <cell r="F542">
            <v>15</v>
          </cell>
          <cell r="G542">
            <v>0</v>
          </cell>
          <cell r="H542">
            <v>15</v>
          </cell>
          <cell r="I542">
            <v>17</v>
          </cell>
          <cell r="J542">
            <v>17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</row>
        <row r="543">
          <cell r="B543" t="str">
            <v>李洁玲(大)</v>
          </cell>
          <cell r="C543">
            <v>0</v>
          </cell>
          <cell r="D543">
            <v>0</v>
          </cell>
          <cell r="E543">
            <v>0</v>
          </cell>
          <cell r="F543">
            <v>15</v>
          </cell>
          <cell r="G543">
            <v>0</v>
          </cell>
          <cell r="H543">
            <v>15</v>
          </cell>
          <cell r="I543">
            <v>17</v>
          </cell>
          <cell r="J543">
            <v>17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</row>
        <row r="544">
          <cell r="B544" t="str">
            <v>陈正新</v>
          </cell>
          <cell r="C544">
            <v>0</v>
          </cell>
          <cell r="D544">
            <v>0</v>
          </cell>
          <cell r="E544">
            <v>0</v>
          </cell>
          <cell r="F544">
            <v>15</v>
          </cell>
          <cell r="G544">
            <v>4</v>
          </cell>
          <cell r="H544">
            <v>6</v>
          </cell>
          <cell r="I544">
            <v>17</v>
          </cell>
          <cell r="J544">
            <v>12</v>
          </cell>
          <cell r="K544">
            <v>0</v>
          </cell>
          <cell r="L544">
            <v>0</v>
          </cell>
          <cell r="M544">
            <v>5</v>
          </cell>
          <cell r="N544">
            <v>0</v>
          </cell>
          <cell r="O544">
            <v>0</v>
          </cell>
        </row>
        <row r="545">
          <cell r="B545" t="str">
            <v>范贤丽</v>
          </cell>
          <cell r="C545">
            <v>0</v>
          </cell>
          <cell r="D545">
            <v>0</v>
          </cell>
          <cell r="E545">
            <v>0</v>
          </cell>
          <cell r="F545">
            <v>10</v>
          </cell>
          <cell r="G545">
            <v>2</v>
          </cell>
          <cell r="H545">
            <v>8</v>
          </cell>
          <cell r="I545">
            <v>17</v>
          </cell>
          <cell r="J545">
            <v>17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</row>
        <row r="546">
          <cell r="B546" t="str">
            <v>冯晓锋</v>
          </cell>
          <cell r="C546">
            <v>0</v>
          </cell>
          <cell r="D546">
            <v>0</v>
          </cell>
          <cell r="E546">
            <v>0</v>
          </cell>
          <cell r="F546">
            <v>10</v>
          </cell>
          <cell r="G546">
            <v>0</v>
          </cell>
          <cell r="H546">
            <v>10</v>
          </cell>
          <cell r="I546">
            <v>17</v>
          </cell>
          <cell r="J546">
            <v>17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</row>
        <row r="547">
          <cell r="B547" t="str">
            <v>陈俊光</v>
          </cell>
          <cell r="C547">
            <v>0</v>
          </cell>
          <cell r="D547">
            <v>0</v>
          </cell>
          <cell r="E547">
            <v>0</v>
          </cell>
          <cell r="F547">
            <v>15</v>
          </cell>
          <cell r="G547">
            <v>0</v>
          </cell>
          <cell r="H547">
            <v>12</v>
          </cell>
          <cell r="I547">
            <v>17</v>
          </cell>
          <cell r="J547">
            <v>14</v>
          </cell>
          <cell r="K547">
            <v>0</v>
          </cell>
          <cell r="L547">
            <v>0</v>
          </cell>
          <cell r="M547">
            <v>3</v>
          </cell>
          <cell r="N547">
            <v>0</v>
          </cell>
          <cell r="O547">
            <v>0</v>
          </cell>
        </row>
        <row r="548">
          <cell r="B548" t="str">
            <v>司徒美华</v>
          </cell>
          <cell r="C548">
            <v>0</v>
          </cell>
          <cell r="D548">
            <v>0</v>
          </cell>
          <cell r="E548">
            <v>0</v>
          </cell>
          <cell r="F548">
            <v>15</v>
          </cell>
          <cell r="G548">
            <v>0</v>
          </cell>
          <cell r="H548">
            <v>12</v>
          </cell>
          <cell r="I548">
            <v>17</v>
          </cell>
          <cell r="J548">
            <v>14</v>
          </cell>
          <cell r="K548">
            <v>0</v>
          </cell>
          <cell r="L548">
            <v>0</v>
          </cell>
          <cell r="M548">
            <v>3</v>
          </cell>
          <cell r="N548">
            <v>0</v>
          </cell>
          <cell r="O548">
            <v>0</v>
          </cell>
        </row>
        <row r="549">
          <cell r="B549" t="str">
            <v>姜益群</v>
          </cell>
          <cell r="C549">
            <v>0</v>
          </cell>
          <cell r="D549">
            <v>0</v>
          </cell>
          <cell r="E549">
            <v>0</v>
          </cell>
          <cell r="F549">
            <v>15</v>
          </cell>
          <cell r="G549">
            <v>0</v>
          </cell>
          <cell r="H549">
            <v>15</v>
          </cell>
          <cell r="I549">
            <v>17</v>
          </cell>
          <cell r="J549">
            <v>17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</row>
        <row r="550">
          <cell r="B550" t="str">
            <v>薛玮</v>
          </cell>
          <cell r="C550">
            <v>0</v>
          </cell>
          <cell r="D550">
            <v>0</v>
          </cell>
          <cell r="E550">
            <v>0</v>
          </cell>
          <cell r="F550">
            <v>5</v>
          </cell>
          <cell r="G550">
            <v>3</v>
          </cell>
          <cell r="H550">
            <v>-1</v>
          </cell>
          <cell r="I550">
            <v>17</v>
          </cell>
          <cell r="J550">
            <v>14</v>
          </cell>
          <cell r="K550">
            <v>0</v>
          </cell>
          <cell r="L550">
            <v>0</v>
          </cell>
          <cell r="M550">
            <v>3</v>
          </cell>
          <cell r="N550">
            <v>0</v>
          </cell>
          <cell r="O550">
            <v>0</v>
          </cell>
        </row>
        <row r="551">
          <cell r="B551" t="str">
            <v>梁克冰</v>
          </cell>
          <cell r="C551">
            <v>0</v>
          </cell>
          <cell r="D551">
            <v>0</v>
          </cell>
          <cell r="E551">
            <v>0</v>
          </cell>
          <cell r="F551">
            <v>10</v>
          </cell>
          <cell r="G551">
            <v>0</v>
          </cell>
          <cell r="H551">
            <v>10</v>
          </cell>
          <cell r="I551">
            <v>17</v>
          </cell>
          <cell r="J551">
            <v>17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</row>
        <row r="552">
          <cell r="B552" t="str">
            <v>肖凤娟</v>
          </cell>
          <cell r="C552">
            <v>0</v>
          </cell>
          <cell r="D552">
            <v>0</v>
          </cell>
          <cell r="E552">
            <v>0</v>
          </cell>
          <cell r="F552">
            <v>15</v>
          </cell>
          <cell r="G552">
            <v>0</v>
          </cell>
          <cell r="H552">
            <v>15</v>
          </cell>
          <cell r="I552">
            <v>17</v>
          </cell>
          <cell r="J552">
            <v>17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</row>
        <row r="553">
          <cell r="B553" t="str">
            <v>郑家茵</v>
          </cell>
          <cell r="C553">
            <v>0</v>
          </cell>
          <cell r="D553">
            <v>0</v>
          </cell>
          <cell r="E553">
            <v>0</v>
          </cell>
          <cell r="F553">
            <v>10</v>
          </cell>
          <cell r="G553">
            <v>1</v>
          </cell>
          <cell r="H553">
            <v>9</v>
          </cell>
          <cell r="I553">
            <v>17</v>
          </cell>
          <cell r="J553">
            <v>17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</row>
        <row r="554">
          <cell r="B554" t="str">
            <v>萧健煜</v>
          </cell>
          <cell r="C554">
            <v>0</v>
          </cell>
          <cell r="D554">
            <v>0</v>
          </cell>
          <cell r="E554">
            <v>0</v>
          </cell>
          <cell r="F554">
            <v>5</v>
          </cell>
          <cell r="G554">
            <v>0</v>
          </cell>
          <cell r="H554">
            <v>5</v>
          </cell>
          <cell r="I554">
            <v>17</v>
          </cell>
          <cell r="J554">
            <v>17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</row>
        <row r="555">
          <cell r="B555" t="str">
            <v>李晓彤</v>
          </cell>
          <cell r="C555">
            <v>0</v>
          </cell>
          <cell r="D555">
            <v>0</v>
          </cell>
          <cell r="E555">
            <v>0</v>
          </cell>
          <cell r="F555">
            <v>5</v>
          </cell>
          <cell r="G555">
            <v>0</v>
          </cell>
          <cell r="H555">
            <v>5</v>
          </cell>
          <cell r="I555">
            <v>17</v>
          </cell>
          <cell r="J555">
            <v>17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</row>
        <row r="556">
          <cell r="B556" t="str">
            <v>阮俊宏</v>
          </cell>
          <cell r="C556">
            <v>0</v>
          </cell>
          <cell r="D556">
            <v>0</v>
          </cell>
          <cell r="E556">
            <v>0</v>
          </cell>
          <cell r="F556">
            <v>5</v>
          </cell>
          <cell r="G556">
            <v>0</v>
          </cell>
          <cell r="H556">
            <v>0</v>
          </cell>
          <cell r="I556">
            <v>17</v>
          </cell>
          <cell r="J556">
            <v>12</v>
          </cell>
          <cell r="K556">
            <v>0</v>
          </cell>
          <cell r="L556">
            <v>0</v>
          </cell>
          <cell r="M556">
            <v>5</v>
          </cell>
          <cell r="N556">
            <v>0</v>
          </cell>
          <cell r="O556">
            <v>0</v>
          </cell>
        </row>
        <row r="557">
          <cell r="B557" t="str">
            <v>欧阳柱冰</v>
          </cell>
          <cell r="C557">
            <v>0</v>
          </cell>
          <cell r="D557">
            <v>0</v>
          </cell>
          <cell r="E557">
            <v>0</v>
          </cell>
          <cell r="F557">
            <v>10</v>
          </cell>
          <cell r="G557">
            <v>0</v>
          </cell>
          <cell r="H557">
            <v>7</v>
          </cell>
          <cell r="I557">
            <v>17</v>
          </cell>
          <cell r="J557">
            <v>14</v>
          </cell>
          <cell r="K557">
            <v>0</v>
          </cell>
          <cell r="L557">
            <v>0</v>
          </cell>
          <cell r="M557">
            <v>3</v>
          </cell>
          <cell r="N557">
            <v>0</v>
          </cell>
          <cell r="O557">
            <v>0</v>
          </cell>
        </row>
        <row r="558">
          <cell r="B558" t="str">
            <v>袁美芬</v>
          </cell>
          <cell r="C558">
            <v>0</v>
          </cell>
          <cell r="D558">
            <v>0</v>
          </cell>
          <cell r="E558">
            <v>0</v>
          </cell>
          <cell r="F558">
            <v>10</v>
          </cell>
          <cell r="G558">
            <v>1</v>
          </cell>
          <cell r="H558">
            <v>9</v>
          </cell>
          <cell r="I558">
            <v>17</v>
          </cell>
          <cell r="J558">
            <v>17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</row>
        <row r="559">
          <cell r="B559" t="str">
            <v>陈悦娟</v>
          </cell>
          <cell r="C559">
            <v>0</v>
          </cell>
          <cell r="D559">
            <v>0</v>
          </cell>
          <cell r="E559">
            <v>0</v>
          </cell>
          <cell r="F559">
            <v>10</v>
          </cell>
          <cell r="G559">
            <v>0</v>
          </cell>
          <cell r="H559">
            <v>10</v>
          </cell>
          <cell r="I559">
            <v>17</v>
          </cell>
          <cell r="J559">
            <v>17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</row>
        <row r="560">
          <cell r="B560" t="str">
            <v>杨谊</v>
          </cell>
          <cell r="C560">
            <v>0</v>
          </cell>
          <cell r="D560">
            <v>0</v>
          </cell>
          <cell r="E560">
            <v>0</v>
          </cell>
          <cell r="F560">
            <v>5</v>
          </cell>
          <cell r="G560">
            <v>0</v>
          </cell>
          <cell r="H560">
            <v>5</v>
          </cell>
          <cell r="I560">
            <v>17</v>
          </cell>
          <cell r="J560">
            <v>18</v>
          </cell>
          <cell r="K560">
            <v>0</v>
          </cell>
          <cell r="L560">
            <v>4.5</v>
          </cell>
          <cell r="M560">
            <v>0</v>
          </cell>
          <cell r="N560">
            <v>0</v>
          </cell>
          <cell r="O560">
            <v>0</v>
          </cell>
        </row>
        <row r="561">
          <cell r="B561" t="str">
            <v>蔡增祺</v>
          </cell>
          <cell r="C561">
            <v>0</v>
          </cell>
          <cell r="D561">
            <v>0</v>
          </cell>
          <cell r="E561">
            <v>0</v>
          </cell>
          <cell r="F561">
            <v>5</v>
          </cell>
          <cell r="G561">
            <v>0</v>
          </cell>
          <cell r="H561">
            <v>5</v>
          </cell>
          <cell r="I561">
            <v>17</v>
          </cell>
          <cell r="J561">
            <v>18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</row>
        <row r="562">
          <cell r="B562" t="str">
            <v>汤妙娜</v>
          </cell>
          <cell r="C562">
            <v>0</v>
          </cell>
          <cell r="D562">
            <v>0</v>
          </cell>
          <cell r="E562">
            <v>0</v>
          </cell>
          <cell r="F562">
            <v>5</v>
          </cell>
          <cell r="G562">
            <v>0</v>
          </cell>
          <cell r="H562">
            <v>5</v>
          </cell>
          <cell r="I562">
            <v>17</v>
          </cell>
          <cell r="J562">
            <v>18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</row>
        <row r="563">
          <cell r="B563" t="str">
            <v>莫月娥</v>
          </cell>
          <cell r="C563">
            <v>0</v>
          </cell>
          <cell r="D563">
            <v>0</v>
          </cell>
          <cell r="E563">
            <v>0</v>
          </cell>
          <cell r="F563">
            <v>5</v>
          </cell>
          <cell r="G563">
            <v>0</v>
          </cell>
          <cell r="H563">
            <v>5</v>
          </cell>
          <cell r="I563">
            <v>17</v>
          </cell>
          <cell r="J563">
            <v>14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3</v>
          </cell>
        </row>
        <row r="564">
          <cell r="B564" t="str">
            <v>何凤萍</v>
          </cell>
          <cell r="C564">
            <v>0</v>
          </cell>
          <cell r="D564">
            <v>0</v>
          </cell>
          <cell r="E564">
            <v>0</v>
          </cell>
          <cell r="F564">
            <v>10</v>
          </cell>
          <cell r="G564">
            <v>1</v>
          </cell>
          <cell r="H564">
            <v>9</v>
          </cell>
          <cell r="I564">
            <v>17</v>
          </cell>
          <cell r="J564">
            <v>17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</row>
        <row r="565">
          <cell r="B565" t="str">
            <v>郑敏炫</v>
          </cell>
          <cell r="C565">
            <v>0</v>
          </cell>
          <cell r="D565">
            <v>0</v>
          </cell>
          <cell r="E565">
            <v>0</v>
          </cell>
          <cell r="F565">
            <v>5</v>
          </cell>
          <cell r="G565">
            <v>0</v>
          </cell>
          <cell r="H565">
            <v>5</v>
          </cell>
          <cell r="I565">
            <v>17</v>
          </cell>
          <cell r="J565">
            <v>17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</row>
        <row r="566">
          <cell r="B566" t="str">
            <v>黄佩欣</v>
          </cell>
          <cell r="C566">
            <v>0</v>
          </cell>
          <cell r="D566">
            <v>0</v>
          </cell>
          <cell r="E566">
            <v>0</v>
          </cell>
          <cell r="F566">
            <v>5</v>
          </cell>
          <cell r="G566">
            <v>0</v>
          </cell>
          <cell r="H566">
            <v>5</v>
          </cell>
          <cell r="I566">
            <v>17</v>
          </cell>
          <cell r="J566">
            <v>18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</row>
        <row r="567">
          <cell r="B567" t="str">
            <v>肖泳沙</v>
          </cell>
          <cell r="C567">
            <v>0</v>
          </cell>
          <cell r="D567">
            <v>0</v>
          </cell>
          <cell r="E567">
            <v>0</v>
          </cell>
          <cell r="F567">
            <v>5</v>
          </cell>
          <cell r="G567">
            <v>1</v>
          </cell>
          <cell r="H567">
            <v>4</v>
          </cell>
          <cell r="I567">
            <v>17</v>
          </cell>
          <cell r="J567">
            <v>18</v>
          </cell>
          <cell r="K567">
            <v>0</v>
          </cell>
          <cell r="L567">
            <v>9</v>
          </cell>
          <cell r="M567">
            <v>0</v>
          </cell>
          <cell r="N567">
            <v>0</v>
          </cell>
          <cell r="O567">
            <v>0</v>
          </cell>
        </row>
        <row r="568">
          <cell r="B568" t="str">
            <v>陈美群</v>
          </cell>
          <cell r="C568">
            <v>0</v>
          </cell>
          <cell r="D568">
            <v>0</v>
          </cell>
          <cell r="E568">
            <v>0</v>
          </cell>
          <cell r="F568">
            <v>5</v>
          </cell>
          <cell r="G568">
            <v>0</v>
          </cell>
          <cell r="H568">
            <v>4</v>
          </cell>
          <cell r="I568">
            <v>17</v>
          </cell>
          <cell r="J568">
            <v>16</v>
          </cell>
          <cell r="K568">
            <v>0</v>
          </cell>
          <cell r="L568">
            <v>0</v>
          </cell>
          <cell r="M568">
            <v>1</v>
          </cell>
          <cell r="N568">
            <v>0</v>
          </cell>
          <cell r="O568">
            <v>0</v>
          </cell>
        </row>
        <row r="569">
          <cell r="B569" t="str">
            <v>陈家敏</v>
          </cell>
          <cell r="C569">
            <v>0</v>
          </cell>
          <cell r="D569">
            <v>0</v>
          </cell>
          <cell r="E569">
            <v>0</v>
          </cell>
          <cell r="F569">
            <v>5</v>
          </cell>
          <cell r="G569">
            <v>0</v>
          </cell>
          <cell r="H569">
            <v>5</v>
          </cell>
          <cell r="I569">
            <v>17</v>
          </cell>
          <cell r="J569">
            <v>18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</row>
        <row r="570">
          <cell r="B570" t="str">
            <v>张佩珊</v>
          </cell>
          <cell r="C570">
            <v>0</v>
          </cell>
          <cell r="D570">
            <v>0</v>
          </cell>
          <cell r="E570">
            <v>0</v>
          </cell>
          <cell r="F570">
            <v>5</v>
          </cell>
          <cell r="G570">
            <v>0</v>
          </cell>
          <cell r="H570">
            <v>5</v>
          </cell>
          <cell r="I570">
            <v>17</v>
          </cell>
          <cell r="J570">
            <v>17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</row>
        <row r="571">
          <cell r="B571" t="str">
            <v>张泳茵</v>
          </cell>
          <cell r="C571">
            <v>0</v>
          </cell>
          <cell r="D571">
            <v>0</v>
          </cell>
          <cell r="E571">
            <v>0</v>
          </cell>
          <cell r="F571">
            <v>5</v>
          </cell>
          <cell r="G571">
            <v>0</v>
          </cell>
          <cell r="H571">
            <v>5</v>
          </cell>
          <cell r="I571">
            <v>17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</row>
        <row r="572">
          <cell r="B572" t="str">
            <v>李丹</v>
          </cell>
          <cell r="C572">
            <v>0</v>
          </cell>
          <cell r="D572">
            <v>0</v>
          </cell>
          <cell r="E572">
            <v>0</v>
          </cell>
          <cell r="F572">
            <v>10</v>
          </cell>
          <cell r="G572">
            <v>0</v>
          </cell>
          <cell r="H572">
            <v>10</v>
          </cell>
          <cell r="I572">
            <v>17</v>
          </cell>
          <cell r="J572">
            <v>17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</row>
        <row r="573">
          <cell r="B573" t="str">
            <v>潘栩怡</v>
          </cell>
          <cell r="C573">
            <v>0</v>
          </cell>
          <cell r="D573">
            <v>0</v>
          </cell>
          <cell r="E573">
            <v>0</v>
          </cell>
          <cell r="F573">
            <v>5</v>
          </cell>
          <cell r="G573">
            <v>0</v>
          </cell>
          <cell r="H573">
            <v>5</v>
          </cell>
          <cell r="I573">
            <v>17</v>
          </cell>
          <cell r="J573">
            <v>17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</row>
        <row r="574">
          <cell r="B574" t="str">
            <v>周敏敏</v>
          </cell>
          <cell r="C574">
            <v>0</v>
          </cell>
          <cell r="D574">
            <v>0</v>
          </cell>
          <cell r="E574">
            <v>0</v>
          </cell>
          <cell r="F574">
            <v>10</v>
          </cell>
          <cell r="G574">
            <v>0</v>
          </cell>
          <cell r="H574">
            <v>10</v>
          </cell>
          <cell r="I574">
            <v>17</v>
          </cell>
          <cell r="J574">
            <v>11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</row>
        <row r="575">
          <cell r="B575" t="str">
            <v>林汉仪</v>
          </cell>
          <cell r="C575">
            <v>0</v>
          </cell>
          <cell r="D575">
            <v>0</v>
          </cell>
          <cell r="E575">
            <v>0</v>
          </cell>
          <cell r="F575">
            <v>15</v>
          </cell>
          <cell r="G575">
            <v>1</v>
          </cell>
          <cell r="H575">
            <v>12</v>
          </cell>
          <cell r="I575">
            <v>17</v>
          </cell>
          <cell r="J575">
            <v>15</v>
          </cell>
          <cell r="K575">
            <v>0</v>
          </cell>
          <cell r="L575">
            <v>0</v>
          </cell>
          <cell r="M575">
            <v>2</v>
          </cell>
          <cell r="N575">
            <v>0</v>
          </cell>
          <cell r="O575">
            <v>0</v>
          </cell>
        </row>
        <row r="576">
          <cell r="B576" t="str">
            <v>黄华洁</v>
          </cell>
          <cell r="C576">
            <v>0</v>
          </cell>
          <cell r="D576">
            <v>0</v>
          </cell>
          <cell r="E576">
            <v>0</v>
          </cell>
          <cell r="F576">
            <v>10</v>
          </cell>
          <cell r="G576">
            <v>0</v>
          </cell>
          <cell r="H576">
            <v>4</v>
          </cell>
          <cell r="I576">
            <v>17</v>
          </cell>
          <cell r="J576">
            <v>11</v>
          </cell>
          <cell r="K576">
            <v>0</v>
          </cell>
          <cell r="L576">
            <v>0</v>
          </cell>
          <cell r="M576">
            <v>6</v>
          </cell>
          <cell r="N576">
            <v>0</v>
          </cell>
          <cell r="O576">
            <v>0</v>
          </cell>
        </row>
        <row r="577">
          <cell r="B577" t="str">
            <v>范祖森</v>
          </cell>
          <cell r="C577">
            <v>0</v>
          </cell>
          <cell r="D577">
            <v>0</v>
          </cell>
          <cell r="E577">
            <v>0</v>
          </cell>
          <cell r="F577">
            <v>5</v>
          </cell>
          <cell r="G577">
            <v>1</v>
          </cell>
          <cell r="H577">
            <v>3</v>
          </cell>
          <cell r="I577">
            <v>17</v>
          </cell>
          <cell r="J577">
            <v>16</v>
          </cell>
          <cell r="K577">
            <v>0</v>
          </cell>
          <cell r="L577">
            <v>0</v>
          </cell>
          <cell r="M577">
            <v>1</v>
          </cell>
          <cell r="N577">
            <v>0</v>
          </cell>
          <cell r="O577">
            <v>0</v>
          </cell>
        </row>
        <row r="578">
          <cell r="B578" t="str">
            <v>陈秋彦</v>
          </cell>
          <cell r="C578">
            <v>0</v>
          </cell>
          <cell r="D578">
            <v>0</v>
          </cell>
          <cell r="E578">
            <v>0</v>
          </cell>
          <cell r="F578">
            <v>5</v>
          </cell>
          <cell r="G578">
            <v>0</v>
          </cell>
          <cell r="H578">
            <v>5</v>
          </cell>
          <cell r="I578">
            <v>17</v>
          </cell>
          <cell r="J578">
            <v>18</v>
          </cell>
          <cell r="K578">
            <v>0</v>
          </cell>
          <cell r="L578">
            <v>7</v>
          </cell>
          <cell r="M578">
            <v>0</v>
          </cell>
          <cell r="N578">
            <v>0</v>
          </cell>
          <cell r="O578">
            <v>0</v>
          </cell>
        </row>
        <row r="579">
          <cell r="B579" t="str">
            <v>谭嘉慧</v>
          </cell>
          <cell r="C579">
            <v>0</v>
          </cell>
          <cell r="D579">
            <v>0</v>
          </cell>
          <cell r="E579">
            <v>0</v>
          </cell>
          <cell r="F579">
            <v>5</v>
          </cell>
          <cell r="G579">
            <v>0</v>
          </cell>
          <cell r="H579">
            <v>5</v>
          </cell>
          <cell r="I579">
            <v>17</v>
          </cell>
          <cell r="J579">
            <v>18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</row>
        <row r="580">
          <cell r="B580" t="str">
            <v>梁艳文</v>
          </cell>
          <cell r="C580">
            <v>0</v>
          </cell>
          <cell r="D580">
            <v>0</v>
          </cell>
          <cell r="E580">
            <v>0</v>
          </cell>
          <cell r="F580">
            <v>10</v>
          </cell>
          <cell r="G580">
            <v>1</v>
          </cell>
          <cell r="H580">
            <v>9</v>
          </cell>
          <cell r="I580">
            <v>17</v>
          </cell>
          <cell r="J580">
            <v>18</v>
          </cell>
          <cell r="K580">
            <v>0</v>
          </cell>
          <cell r="L580">
            <v>7</v>
          </cell>
          <cell r="M580">
            <v>0</v>
          </cell>
          <cell r="N580">
            <v>0</v>
          </cell>
          <cell r="O580">
            <v>0</v>
          </cell>
        </row>
        <row r="581">
          <cell r="B581" t="str">
            <v>梁淑媚</v>
          </cell>
          <cell r="C581">
            <v>0</v>
          </cell>
          <cell r="D581">
            <v>0</v>
          </cell>
          <cell r="E581">
            <v>0</v>
          </cell>
          <cell r="F581">
            <v>15</v>
          </cell>
          <cell r="G581">
            <v>1</v>
          </cell>
          <cell r="H581">
            <v>12</v>
          </cell>
          <cell r="I581">
            <v>17</v>
          </cell>
          <cell r="J581">
            <v>15</v>
          </cell>
          <cell r="K581">
            <v>0</v>
          </cell>
          <cell r="L581">
            <v>0</v>
          </cell>
          <cell r="M581">
            <v>2</v>
          </cell>
          <cell r="N581">
            <v>0</v>
          </cell>
          <cell r="O581">
            <v>0</v>
          </cell>
        </row>
        <row r="582">
          <cell r="B582" t="str">
            <v>梁丽华</v>
          </cell>
          <cell r="C582">
            <v>0</v>
          </cell>
          <cell r="D582">
            <v>0</v>
          </cell>
          <cell r="E582">
            <v>0</v>
          </cell>
          <cell r="F582">
            <v>15</v>
          </cell>
          <cell r="G582">
            <v>1</v>
          </cell>
          <cell r="H582">
            <v>14</v>
          </cell>
          <cell r="I582">
            <v>17</v>
          </cell>
          <cell r="J582">
            <v>18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</row>
        <row r="583">
          <cell r="B583" t="str">
            <v>余泳欣</v>
          </cell>
          <cell r="C583">
            <v>0</v>
          </cell>
          <cell r="D583">
            <v>0</v>
          </cell>
          <cell r="E583">
            <v>0</v>
          </cell>
          <cell r="F583">
            <v>15</v>
          </cell>
          <cell r="G583">
            <v>2</v>
          </cell>
          <cell r="H583">
            <v>13</v>
          </cell>
          <cell r="I583">
            <v>17</v>
          </cell>
          <cell r="J583">
            <v>18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</row>
        <row r="584">
          <cell r="B584" t="str">
            <v>何铭欣</v>
          </cell>
          <cell r="C584">
            <v>0</v>
          </cell>
          <cell r="D584">
            <v>0</v>
          </cell>
          <cell r="E584">
            <v>0</v>
          </cell>
          <cell r="F584">
            <v>5</v>
          </cell>
          <cell r="G584">
            <v>1</v>
          </cell>
          <cell r="H584">
            <v>4</v>
          </cell>
          <cell r="I584">
            <v>17</v>
          </cell>
          <cell r="J584">
            <v>18</v>
          </cell>
          <cell r="K584">
            <v>0</v>
          </cell>
          <cell r="L584">
            <v>14</v>
          </cell>
          <cell r="M584">
            <v>0</v>
          </cell>
          <cell r="N584">
            <v>0</v>
          </cell>
          <cell r="O584">
            <v>0</v>
          </cell>
        </row>
        <row r="585">
          <cell r="B585" t="str">
            <v>严淑妍</v>
          </cell>
          <cell r="C585">
            <v>0</v>
          </cell>
          <cell r="D585">
            <v>0</v>
          </cell>
          <cell r="E585">
            <v>0</v>
          </cell>
          <cell r="F585">
            <v>10</v>
          </cell>
          <cell r="G585">
            <v>1</v>
          </cell>
          <cell r="H585">
            <v>8</v>
          </cell>
          <cell r="I585">
            <v>17</v>
          </cell>
          <cell r="J585">
            <v>16</v>
          </cell>
          <cell r="K585">
            <v>0</v>
          </cell>
          <cell r="L585">
            <v>0</v>
          </cell>
          <cell r="M585">
            <v>1</v>
          </cell>
          <cell r="N585">
            <v>0</v>
          </cell>
          <cell r="O585">
            <v>0</v>
          </cell>
        </row>
        <row r="586">
          <cell r="B586" t="str">
            <v>刘燕映</v>
          </cell>
          <cell r="C586">
            <v>0</v>
          </cell>
          <cell r="D586">
            <v>0</v>
          </cell>
          <cell r="E586">
            <v>0</v>
          </cell>
          <cell r="F586">
            <v>15</v>
          </cell>
          <cell r="G586">
            <v>0</v>
          </cell>
          <cell r="H586">
            <v>15</v>
          </cell>
          <cell r="I586">
            <v>17</v>
          </cell>
          <cell r="J586">
            <v>18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</row>
        <row r="587">
          <cell r="B587" t="str">
            <v>杨子卿</v>
          </cell>
          <cell r="C587">
            <v>0</v>
          </cell>
          <cell r="D587">
            <v>0</v>
          </cell>
          <cell r="E587">
            <v>0</v>
          </cell>
          <cell r="F587">
            <v>15</v>
          </cell>
          <cell r="G587">
            <v>3</v>
          </cell>
          <cell r="H587">
            <v>12</v>
          </cell>
          <cell r="I587">
            <v>17</v>
          </cell>
          <cell r="J587">
            <v>18</v>
          </cell>
          <cell r="K587">
            <v>0</v>
          </cell>
          <cell r="L587">
            <v>7</v>
          </cell>
          <cell r="M587">
            <v>0</v>
          </cell>
          <cell r="N587">
            <v>0</v>
          </cell>
          <cell r="O587">
            <v>0</v>
          </cell>
        </row>
        <row r="588">
          <cell r="B588" t="str">
            <v>冯春燕</v>
          </cell>
          <cell r="C588">
            <v>0</v>
          </cell>
          <cell r="D588">
            <v>0</v>
          </cell>
          <cell r="E588">
            <v>0</v>
          </cell>
          <cell r="F588">
            <v>15</v>
          </cell>
          <cell r="G588">
            <v>4</v>
          </cell>
          <cell r="H588">
            <v>11</v>
          </cell>
          <cell r="I588">
            <v>17</v>
          </cell>
          <cell r="J588">
            <v>18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</row>
        <row r="589">
          <cell r="B589" t="str">
            <v>郭嘉榆</v>
          </cell>
          <cell r="C589">
            <v>0</v>
          </cell>
          <cell r="D589">
            <v>0</v>
          </cell>
          <cell r="E589">
            <v>0</v>
          </cell>
          <cell r="F589">
            <v>10</v>
          </cell>
          <cell r="G589">
            <v>2</v>
          </cell>
          <cell r="H589">
            <v>8</v>
          </cell>
          <cell r="I589">
            <v>17</v>
          </cell>
          <cell r="J589">
            <v>18</v>
          </cell>
          <cell r="K589">
            <v>0</v>
          </cell>
          <cell r="L589">
            <v>7</v>
          </cell>
          <cell r="M589">
            <v>0</v>
          </cell>
          <cell r="N589">
            <v>0</v>
          </cell>
          <cell r="O589">
            <v>0</v>
          </cell>
        </row>
        <row r="590">
          <cell r="B590" t="str">
            <v>彭芷阶</v>
          </cell>
          <cell r="C590">
            <v>0</v>
          </cell>
          <cell r="D590">
            <v>0</v>
          </cell>
          <cell r="E590">
            <v>0</v>
          </cell>
          <cell r="F590">
            <v>15</v>
          </cell>
          <cell r="G590">
            <v>0</v>
          </cell>
          <cell r="H590">
            <v>14</v>
          </cell>
          <cell r="I590">
            <v>17</v>
          </cell>
          <cell r="J590">
            <v>16</v>
          </cell>
          <cell r="K590">
            <v>0</v>
          </cell>
          <cell r="L590">
            <v>0</v>
          </cell>
          <cell r="M590">
            <v>1</v>
          </cell>
          <cell r="N590">
            <v>0</v>
          </cell>
          <cell r="O590">
            <v>0</v>
          </cell>
        </row>
        <row r="591">
          <cell r="B591" t="str">
            <v>郑碧莹</v>
          </cell>
          <cell r="C591">
            <v>0</v>
          </cell>
          <cell r="D591">
            <v>0</v>
          </cell>
          <cell r="E591">
            <v>0</v>
          </cell>
          <cell r="F591">
            <v>5</v>
          </cell>
          <cell r="G591">
            <v>0</v>
          </cell>
          <cell r="H591">
            <v>5</v>
          </cell>
          <cell r="I591">
            <v>17</v>
          </cell>
          <cell r="J591">
            <v>17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</row>
        <row r="592">
          <cell r="B592" t="str">
            <v>袁书敏</v>
          </cell>
          <cell r="C592">
            <v>0</v>
          </cell>
          <cell r="D592">
            <v>0</v>
          </cell>
          <cell r="E592">
            <v>0</v>
          </cell>
          <cell r="F592">
            <v>15</v>
          </cell>
          <cell r="G592">
            <v>2</v>
          </cell>
          <cell r="H592">
            <v>11</v>
          </cell>
          <cell r="I592">
            <v>17</v>
          </cell>
          <cell r="J592">
            <v>15</v>
          </cell>
          <cell r="K592">
            <v>0</v>
          </cell>
          <cell r="L592">
            <v>0</v>
          </cell>
          <cell r="M592">
            <v>2</v>
          </cell>
          <cell r="N592">
            <v>0</v>
          </cell>
          <cell r="O592">
            <v>0</v>
          </cell>
        </row>
        <row r="593">
          <cell r="B593" t="str">
            <v>李桂娇</v>
          </cell>
          <cell r="C593">
            <v>0</v>
          </cell>
          <cell r="D593">
            <v>0</v>
          </cell>
          <cell r="E593">
            <v>0</v>
          </cell>
          <cell r="F593">
            <v>10</v>
          </cell>
          <cell r="G593">
            <v>0</v>
          </cell>
          <cell r="H593">
            <v>8</v>
          </cell>
          <cell r="I593">
            <v>17</v>
          </cell>
          <cell r="J593">
            <v>15</v>
          </cell>
          <cell r="K593">
            <v>0</v>
          </cell>
          <cell r="L593">
            <v>0</v>
          </cell>
          <cell r="M593">
            <v>2</v>
          </cell>
          <cell r="N593">
            <v>0</v>
          </cell>
          <cell r="O593">
            <v>0</v>
          </cell>
        </row>
        <row r="594">
          <cell r="B594" t="str">
            <v>林青霞</v>
          </cell>
          <cell r="C594">
            <v>0</v>
          </cell>
          <cell r="D594">
            <v>0</v>
          </cell>
          <cell r="E594">
            <v>0</v>
          </cell>
          <cell r="F594">
            <v>10</v>
          </cell>
          <cell r="G594">
            <v>0</v>
          </cell>
          <cell r="H594">
            <v>10</v>
          </cell>
          <cell r="I594">
            <v>17</v>
          </cell>
          <cell r="J594">
            <v>17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</row>
        <row r="595">
          <cell r="B595" t="str">
            <v>鲁成华</v>
          </cell>
          <cell r="C595">
            <v>0</v>
          </cell>
          <cell r="D595">
            <v>0</v>
          </cell>
          <cell r="E595">
            <v>0</v>
          </cell>
          <cell r="F595">
            <v>10</v>
          </cell>
          <cell r="G595">
            <v>0</v>
          </cell>
          <cell r="H595">
            <v>10</v>
          </cell>
          <cell r="I595">
            <v>17</v>
          </cell>
          <cell r="J595">
            <v>17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</row>
        <row r="596">
          <cell r="B596" t="str">
            <v>周燕环</v>
          </cell>
          <cell r="C596">
            <v>0</v>
          </cell>
          <cell r="D596">
            <v>0</v>
          </cell>
          <cell r="E596">
            <v>0</v>
          </cell>
          <cell r="F596">
            <v>10</v>
          </cell>
          <cell r="G596">
            <v>0</v>
          </cell>
          <cell r="H596">
            <v>10</v>
          </cell>
          <cell r="I596">
            <v>17</v>
          </cell>
          <cell r="J596">
            <v>17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</row>
        <row r="597">
          <cell r="B597" t="str">
            <v>李喜悦</v>
          </cell>
          <cell r="C597">
            <v>0</v>
          </cell>
          <cell r="D597">
            <v>0</v>
          </cell>
          <cell r="E597">
            <v>0</v>
          </cell>
          <cell r="F597">
            <v>5</v>
          </cell>
          <cell r="G597">
            <v>0</v>
          </cell>
          <cell r="H597">
            <v>5</v>
          </cell>
          <cell r="I597">
            <v>17</v>
          </cell>
          <cell r="J597">
            <v>17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</row>
        <row r="598">
          <cell r="B598" t="str">
            <v>施燕菊</v>
          </cell>
          <cell r="C598">
            <v>0</v>
          </cell>
          <cell r="D598">
            <v>0</v>
          </cell>
          <cell r="E598">
            <v>0</v>
          </cell>
          <cell r="F598">
            <v>5</v>
          </cell>
          <cell r="G598">
            <v>0</v>
          </cell>
          <cell r="H598">
            <v>5</v>
          </cell>
          <cell r="I598">
            <v>17</v>
          </cell>
          <cell r="J598">
            <v>17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</row>
        <row r="599">
          <cell r="B599" t="str">
            <v>邓丽玲</v>
          </cell>
          <cell r="C599">
            <v>0</v>
          </cell>
          <cell r="D599">
            <v>0</v>
          </cell>
          <cell r="E599">
            <v>0</v>
          </cell>
          <cell r="F599">
            <v>5</v>
          </cell>
          <cell r="G599">
            <v>0</v>
          </cell>
          <cell r="H599">
            <v>5</v>
          </cell>
          <cell r="I599">
            <v>17</v>
          </cell>
          <cell r="J599">
            <v>17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</row>
        <row r="600">
          <cell r="B600" t="str">
            <v>黄巧荣</v>
          </cell>
          <cell r="C600">
            <v>0</v>
          </cell>
          <cell r="D600">
            <v>0</v>
          </cell>
          <cell r="E600">
            <v>0</v>
          </cell>
          <cell r="F600">
            <v>15</v>
          </cell>
          <cell r="G600">
            <v>0</v>
          </cell>
          <cell r="H600">
            <v>13</v>
          </cell>
          <cell r="I600">
            <v>17</v>
          </cell>
          <cell r="J600">
            <v>15</v>
          </cell>
          <cell r="K600">
            <v>0</v>
          </cell>
          <cell r="L600">
            <v>0</v>
          </cell>
          <cell r="M600">
            <v>2</v>
          </cell>
          <cell r="N600">
            <v>0</v>
          </cell>
          <cell r="O600">
            <v>0</v>
          </cell>
        </row>
        <row r="601">
          <cell r="B601" t="str">
            <v>郑燕芬</v>
          </cell>
          <cell r="C601">
            <v>0</v>
          </cell>
          <cell r="D601">
            <v>0</v>
          </cell>
          <cell r="E601">
            <v>0</v>
          </cell>
          <cell r="F601">
            <v>15</v>
          </cell>
          <cell r="G601">
            <v>0</v>
          </cell>
          <cell r="H601">
            <v>15</v>
          </cell>
          <cell r="I601">
            <v>17</v>
          </cell>
          <cell r="J601">
            <v>17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</row>
        <row r="602">
          <cell r="B602" t="str">
            <v>张健君</v>
          </cell>
          <cell r="C602">
            <v>0</v>
          </cell>
          <cell r="D602">
            <v>0</v>
          </cell>
          <cell r="E602">
            <v>0</v>
          </cell>
          <cell r="F602">
            <v>10</v>
          </cell>
          <cell r="G602">
            <v>0</v>
          </cell>
          <cell r="H602">
            <v>10</v>
          </cell>
          <cell r="I602">
            <v>17</v>
          </cell>
          <cell r="J602">
            <v>17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</row>
        <row r="603">
          <cell r="B603" t="str">
            <v>梁洁</v>
          </cell>
          <cell r="C603">
            <v>0</v>
          </cell>
          <cell r="D603">
            <v>0</v>
          </cell>
          <cell r="E603">
            <v>0</v>
          </cell>
          <cell r="F603">
            <v>10</v>
          </cell>
          <cell r="G603">
            <v>0</v>
          </cell>
          <cell r="H603">
            <v>10</v>
          </cell>
          <cell r="I603">
            <v>17</v>
          </cell>
          <cell r="J603">
            <v>17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</row>
        <row r="604">
          <cell r="B604" t="str">
            <v>练秀欢</v>
          </cell>
          <cell r="C604">
            <v>0</v>
          </cell>
          <cell r="D604">
            <v>0</v>
          </cell>
          <cell r="E604">
            <v>0</v>
          </cell>
          <cell r="F604">
            <v>10</v>
          </cell>
          <cell r="G604">
            <v>0</v>
          </cell>
          <cell r="H604">
            <v>10</v>
          </cell>
          <cell r="I604">
            <v>17</v>
          </cell>
          <cell r="J604">
            <v>17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</row>
        <row r="605">
          <cell r="B605" t="str">
            <v>袁敏华</v>
          </cell>
          <cell r="C605">
            <v>0</v>
          </cell>
          <cell r="D605">
            <v>0</v>
          </cell>
          <cell r="E605">
            <v>0</v>
          </cell>
          <cell r="F605">
            <v>15</v>
          </cell>
          <cell r="G605">
            <v>0</v>
          </cell>
          <cell r="H605">
            <v>15</v>
          </cell>
          <cell r="I605">
            <v>17</v>
          </cell>
          <cell r="J605">
            <v>17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</row>
        <row r="606">
          <cell r="B606" t="str">
            <v>陈瑞娴</v>
          </cell>
          <cell r="C606">
            <v>0</v>
          </cell>
          <cell r="D606">
            <v>0</v>
          </cell>
          <cell r="E606">
            <v>0</v>
          </cell>
          <cell r="F606">
            <v>15</v>
          </cell>
          <cell r="G606">
            <v>3</v>
          </cell>
          <cell r="H606">
            <v>9</v>
          </cell>
          <cell r="I606">
            <v>17</v>
          </cell>
          <cell r="J606">
            <v>14</v>
          </cell>
          <cell r="K606">
            <v>0</v>
          </cell>
          <cell r="L606">
            <v>0</v>
          </cell>
          <cell r="M606">
            <v>3</v>
          </cell>
          <cell r="N606">
            <v>0</v>
          </cell>
          <cell r="O606">
            <v>0</v>
          </cell>
        </row>
        <row r="607">
          <cell r="B607" t="str">
            <v>徐卫平</v>
          </cell>
          <cell r="C607">
            <v>0</v>
          </cell>
          <cell r="D607">
            <v>0</v>
          </cell>
          <cell r="E607">
            <v>0</v>
          </cell>
          <cell r="F607">
            <v>10</v>
          </cell>
          <cell r="G607">
            <v>0</v>
          </cell>
          <cell r="H607">
            <v>10</v>
          </cell>
          <cell r="I607">
            <v>17</v>
          </cell>
          <cell r="J607">
            <v>17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</row>
        <row r="608">
          <cell r="B608" t="str">
            <v>杨丽芳</v>
          </cell>
          <cell r="C608">
            <v>0</v>
          </cell>
          <cell r="D608">
            <v>0</v>
          </cell>
          <cell r="E608">
            <v>0</v>
          </cell>
          <cell r="F608">
            <v>10</v>
          </cell>
          <cell r="G608">
            <v>0</v>
          </cell>
          <cell r="H608">
            <v>10</v>
          </cell>
          <cell r="I608">
            <v>17</v>
          </cell>
          <cell r="J608">
            <v>17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B609" t="str">
            <v>李秋英</v>
          </cell>
          <cell r="C609">
            <v>0</v>
          </cell>
          <cell r="D609">
            <v>0</v>
          </cell>
          <cell r="E609">
            <v>0</v>
          </cell>
          <cell r="F609">
            <v>10</v>
          </cell>
          <cell r="G609">
            <v>0</v>
          </cell>
          <cell r="H609">
            <v>10</v>
          </cell>
          <cell r="I609">
            <v>17</v>
          </cell>
          <cell r="J609">
            <v>17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B610" t="str">
            <v>黄曼妍</v>
          </cell>
          <cell r="C610">
            <v>0</v>
          </cell>
          <cell r="D610">
            <v>0</v>
          </cell>
          <cell r="E610">
            <v>0</v>
          </cell>
          <cell r="F610">
            <v>15</v>
          </cell>
          <cell r="G610">
            <v>0</v>
          </cell>
          <cell r="H610">
            <v>15</v>
          </cell>
          <cell r="I610">
            <v>17</v>
          </cell>
          <cell r="J610">
            <v>18</v>
          </cell>
          <cell r="K610">
            <v>0</v>
          </cell>
          <cell r="L610">
            <v>7</v>
          </cell>
          <cell r="M610">
            <v>0</v>
          </cell>
          <cell r="N610">
            <v>0</v>
          </cell>
          <cell r="O610">
            <v>0</v>
          </cell>
        </row>
        <row r="611">
          <cell r="B611" t="str">
            <v>黄映玲</v>
          </cell>
          <cell r="C611">
            <v>0</v>
          </cell>
          <cell r="D611">
            <v>0</v>
          </cell>
          <cell r="E611">
            <v>0</v>
          </cell>
          <cell r="F611">
            <v>5</v>
          </cell>
          <cell r="G611">
            <v>0</v>
          </cell>
          <cell r="H611">
            <v>5</v>
          </cell>
          <cell r="I611">
            <v>17</v>
          </cell>
          <cell r="J611">
            <v>17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B612" t="str">
            <v>黄斯慧</v>
          </cell>
          <cell r="C612">
            <v>0</v>
          </cell>
          <cell r="D612">
            <v>0</v>
          </cell>
          <cell r="E612">
            <v>0</v>
          </cell>
          <cell r="F612">
            <v>5</v>
          </cell>
          <cell r="G612">
            <v>0</v>
          </cell>
          <cell r="H612">
            <v>5</v>
          </cell>
          <cell r="I612">
            <v>17</v>
          </cell>
          <cell r="J612">
            <v>17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B613" t="str">
            <v>黄志刚</v>
          </cell>
          <cell r="C613">
            <v>0</v>
          </cell>
          <cell r="D613">
            <v>0</v>
          </cell>
          <cell r="E613">
            <v>0</v>
          </cell>
          <cell r="F613">
            <v>10</v>
          </cell>
          <cell r="G613">
            <v>-3</v>
          </cell>
          <cell r="H613">
            <v>10</v>
          </cell>
          <cell r="I613">
            <v>17</v>
          </cell>
          <cell r="J613">
            <v>14</v>
          </cell>
          <cell r="K613">
            <v>0</v>
          </cell>
          <cell r="L613">
            <v>0</v>
          </cell>
          <cell r="M613">
            <v>3</v>
          </cell>
          <cell r="N613">
            <v>0</v>
          </cell>
          <cell r="O613">
            <v>0</v>
          </cell>
        </row>
        <row r="614">
          <cell r="B614" t="str">
            <v>黄家杰</v>
          </cell>
          <cell r="C614">
            <v>0</v>
          </cell>
          <cell r="D614">
            <v>0</v>
          </cell>
          <cell r="E614">
            <v>0</v>
          </cell>
          <cell r="F614">
            <v>5</v>
          </cell>
          <cell r="G614">
            <v>0</v>
          </cell>
          <cell r="H614">
            <v>5</v>
          </cell>
          <cell r="I614">
            <v>17</v>
          </cell>
          <cell r="J614">
            <v>17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</row>
        <row r="615">
          <cell r="B615" t="str">
            <v>黄宇华</v>
          </cell>
          <cell r="C615">
            <v>0</v>
          </cell>
          <cell r="D615">
            <v>0</v>
          </cell>
          <cell r="E615">
            <v>0</v>
          </cell>
          <cell r="F615">
            <v>15</v>
          </cell>
          <cell r="G615">
            <v>0</v>
          </cell>
          <cell r="H615">
            <v>15</v>
          </cell>
          <cell r="I615">
            <v>17</v>
          </cell>
          <cell r="J615">
            <v>17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B616" t="str">
            <v>魏海鸥</v>
          </cell>
          <cell r="C616">
            <v>0</v>
          </cell>
          <cell r="D616">
            <v>0</v>
          </cell>
          <cell r="E616">
            <v>0</v>
          </cell>
          <cell r="F616">
            <v>15</v>
          </cell>
          <cell r="G616">
            <v>-4</v>
          </cell>
          <cell r="H616">
            <v>15</v>
          </cell>
          <cell r="I616">
            <v>17</v>
          </cell>
          <cell r="J616">
            <v>13</v>
          </cell>
          <cell r="K616">
            <v>0</v>
          </cell>
          <cell r="L616">
            <v>0</v>
          </cell>
          <cell r="M616">
            <v>4</v>
          </cell>
          <cell r="N616">
            <v>0</v>
          </cell>
          <cell r="O616">
            <v>0</v>
          </cell>
        </row>
        <row r="617">
          <cell r="B617" t="str">
            <v>韩静雯</v>
          </cell>
          <cell r="C617">
            <v>0</v>
          </cell>
          <cell r="D617">
            <v>0</v>
          </cell>
          <cell r="E617">
            <v>0</v>
          </cell>
          <cell r="F617">
            <v>5</v>
          </cell>
          <cell r="G617">
            <v>-1</v>
          </cell>
          <cell r="H617">
            <v>5</v>
          </cell>
          <cell r="I617">
            <v>17</v>
          </cell>
          <cell r="J617">
            <v>16</v>
          </cell>
          <cell r="K617">
            <v>0</v>
          </cell>
          <cell r="L617">
            <v>0</v>
          </cell>
          <cell r="M617">
            <v>1</v>
          </cell>
          <cell r="N617">
            <v>0</v>
          </cell>
          <cell r="O617">
            <v>0</v>
          </cell>
        </row>
        <row r="618">
          <cell r="B618" t="str">
            <v>许检会</v>
          </cell>
          <cell r="C618">
            <v>0</v>
          </cell>
          <cell r="D618">
            <v>0</v>
          </cell>
          <cell r="E618">
            <v>0</v>
          </cell>
          <cell r="F618">
            <v>5</v>
          </cell>
          <cell r="G618">
            <v>-3</v>
          </cell>
          <cell r="H618">
            <v>5</v>
          </cell>
          <cell r="I618">
            <v>17</v>
          </cell>
          <cell r="J618">
            <v>14</v>
          </cell>
          <cell r="K618">
            <v>0</v>
          </cell>
          <cell r="L618">
            <v>0</v>
          </cell>
          <cell r="M618">
            <v>3</v>
          </cell>
          <cell r="N618">
            <v>0</v>
          </cell>
          <cell r="O618">
            <v>0</v>
          </cell>
        </row>
        <row r="619">
          <cell r="B619" t="str">
            <v>聂伟恒</v>
          </cell>
          <cell r="C619">
            <v>0</v>
          </cell>
          <cell r="D619">
            <v>0</v>
          </cell>
          <cell r="E619">
            <v>0</v>
          </cell>
          <cell r="F619">
            <v>5</v>
          </cell>
          <cell r="G619">
            <v>-2</v>
          </cell>
          <cell r="H619">
            <v>5</v>
          </cell>
          <cell r="I619">
            <v>17</v>
          </cell>
          <cell r="J619">
            <v>15</v>
          </cell>
          <cell r="K619">
            <v>0</v>
          </cell>
          <cell r="L619">
            <v>0</v>
          </cell>
          <cell r="M619">
            <v>2</v>
          </cell>
          <cell r="N619">
            <v>0</v>
          </cell>
          <cell r="O619">
            <v>0</v>
          </cell>
        </row>
        <row r="620">
          <cell r="B620" t="str">
            <v>罗文东</v>
          </cell>
          <cell r="C620">
            <v>0</v>
          </cell>
          <cell r="D620">
            <v>0</v>
          </cell>
          <cell r="E620">
            <v>0</v>
          </cell>
          <cell r="F620">
            <v>5</v>
          </cell>
          <cell r="G620">
            <v>0</v>
          </cell>
          <cell r="H620">
            <v>5</v>
          </cell>
          <cell r="I620">
            <v>17</v>
          </cell>
          <cell r="J620">
            <v>17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</row>
        <row r="621">
          <cell r="B621" t="str">
            <v>王雄华</v>
          </cell>
          <cell r="C621">
            <v>0</v>
          </cell>
          <cell r="D621">
            <v>0</v>
          </cell>
          <cell r="E621">
            <v>0</v>
          </cell>
          <cell r="F621">
            <v>5</v>
          </cell>
          <cell r="G621">
            <v>2</v>
          </cell>
          <cell r="H621">
            <v>3</v>
          </cell>
          <cell r="I621">
            <v>17</v>
          </cell>
          <cell r="J621">
            <v>17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</row>
        <row r="622">
          <cell r="B622" t="str">
            <v>欧倩欣</v>
          </cell>
          <cell r="C622">
            <v>0</v>
          </cell>
          <cell r="D622">
            <v>0</v>
          </cell>
          <cell r="E622">
            <v>0</v>
          </cell>
          <cell r="F622">
            <v>5</v>
          </cell>
          <cell r="G622">
            <v>0</v>
          </cell>
          <cell r="H622">
            <v>5</v>
          </cell>
          <cell r="I622">
            <v>17</v>
          </cell>
          <cell r="J622">
            <v>17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</row>
        <row r="623">
          <cell r="B623" t="str">
            <v>梁淑萍</v>
          </cell>
          <cell r="C623">
            <v>0</v>
          </cell>
          <cell r="D623">
            <v>0</v>
          </cell>
          <cell r="E623">
            <v>0</v>
          </cell>
          <cell r="F623">
            <v>5</v>
          </cell>
          <cell r="G623">
            <v>0</v>
          </cell>
          <cell r="H623">
            <v>5</v>
          </cell>
          <cell r="I623">
            <v>17</v>
          </cell>
          <cell r="J623">
            <v>17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B624" t="str">
            <v>梁健A</v>
          </cell>
          <cell r="C624">
            <v>0</v>
          </cell>
          <cell r="D624">
            <v>0</v>
          </cell>
          <cell r="E624">
            <v>0</v>
          </cell>
          <cell r="F624">
            <v>5</v>
          </cell>
          <cell r="G624">
            <v>0</v>
          </cell>
          <cell r="H624">
            <v>5</v>
          </cell>
          <cell r="I624">
            <v>17</v>
          </cell>
          <cell r="J624">
            <v>17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</row>
        <row r="625">
          <cell r="B625" t="str">
            <v>杨嘉荣</v>
          </cell>
          <cell r="C625">
            <v>0</v>
          </cell>
          <cell r="D625">
            <v>0</v>
          </cell>
          <cell r="E625">
            <v>0</v>
          </cell>
          <cell r="F625">
            <v>10</v>
          </cell>
          <cell r="G625">
            <v>1</v>
          </cell>
          <cell r="H625">
            <v>9</v>
          </cell>
          <cell r="I625">
            <v>17</v>
          </cell>
          <cell r="J625">
            <v>17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</row>
        <row r="626">
          <cell r="B626" t="str">
            <v>李毅欣</v>
          </cell>
          <cell r="C626">
            <v>0</v>
          </cell>
          <cell r="D626">
            <v>0</v>
          </cell>
          <cell r="E626">
            <v>0</v>
          </cell>
          <cell r="F626">
            <v>10</v>
          </cell>
          <cell r="G626">
            <v>0</v>
          </cell>
          <cell r="H626">
            <v>10</v>
          </cell>
          <cell r="I626">
            <v>17</v>
          </cell>
          <cell r="J626">
            <v>17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B627" t="str">
            <v>朱莹楚</v>
          </cell>
          <cell r="C627">
            <v>0</v>
          </cell>
          <cell r="D627">
            <v>0</v>
          </cell>
          <cell r="E627">
            <v>0</v>
          </cell>
          <cell r="F627">
            <v>10</v>
          </cell>
          <cell r="G627">
            <v>3</v>
          </cell>
          <cell r="H627">
            <v>7</v>
          </cell>
          <cell r="I627">
            <v>17</v>
          </cell>
          <cell r="J627">
            <v>17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B628" t="str">
            <v>曹红光</v>
          </cell>
          <cell r="C628">
            <v>0</v>
          </cell>
          <cell r="D628">
            <v>0</v>
          </cell>
          <cell r="E628">
            <v>0</v>
          </cell>
          <cell r="F628">
            <v>5</v>
          </cell>
          <cell r="G628">
            <v>0</v>
          </cell>
          <cell r="H628">
            <v>5</v>
          </cell>
          <cell r="I628">
            <v>17</v>
          </cell>
          <cell r="J628">
            <v>17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</row>
        <row r="629">
          <cell r="B629" t="str">
            <v>徐建军</v>
          </cell>
          <cell r="C629">
            <v>0</v>
          </cell>
          <cell r="D629">
            <v>0</v>
          </cell>
          <cell r="E629">
            <v>0</v>
          </cell>
          <cell r="F629">
            <v>5</v>
          </cell>
          <cell r="G629">
            <v>0</v>
          </cell>
          <cell r="H629">
            <v>5</v>
          </cell>
          <cell r="I629">
            <v>17</v>
          </cell>
          <cell r="J629">
            <v>17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B630" t="str">
            <v>刘洁珊</v>
          </cell>
          <cell r="C630">
            <v>0</v>
          </cell>
          <cell r="D630">
            <v>0</v>
          </cell>
          <cell r="E630">
            <v>0</v>
          </cell>
          <cell r="F630">
            <v>5</v>
          </cell>
          <cell r="G630">
            <v>0</v>
          </cell>
          <cell r="H630">
            <v>5</v>
          </cell>
          <cell r="I630">
            <v>17</v>
          </cell>
          <cell r="J630">
            <v>17</v>
          </cell>
          <cell r="K630">
            <v>0</v>
          </cell>
          <cell r="L630">
            <v>14</v>
          </cell>
          <cell r="M630">
            <v>0</v>
          </cell>
          <cell r="N630">
            <v>0</v>
          </cell>
          <cell r="O630">
            <v>0</v>
          </cell>
        </row>
        <row r="631">
          <cell r="B631" t="str">
            <v>刘嘉露</v>
          </cell>
          <cell r="C631">
            <v>0</v>
          </cell>
          <cell r="D631">
            <v>0</v>
          </cell>
          <cell r="E631">
            <v>0</v>
          </cell>
          <cell r="F631">
            <v>5</v>
          </cell>
          <cell r="G631">
            <v>-2</v>
          </cell>
          <cell r="H631">
            <v>5</v>
          </cell>
          <cell r="I631">
            <v>17</v>
          </cell>
          <cell r="J631">
            <v>15</v>
          </cell>
          <cell r="K631">
            <v>0</v>
          </cell>
          <cell r="L631">
            <v>0</v>
          </cell>
          <cell r="M631">
            <v>2</v>
          </cell>
          <cell r="N631">
            <v>0</v>
          </cell>
          <cell r="O631">
            <v>0</v>
          </cell>
        </row>
        <row r="632">
          <cell r="B632" t="str">
            <v>关卓钧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17</v>
          </cell>
          <cell r="J632">
            <v>17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B633" t="str">
            <v>何迎芝</v>
          </cell>
          <cell r="C633">
            <v>0</v>
          </cell>
          <cell r="D633">
            <v>0</v>
          </cell>
          <cell r="E633">
            <v>0</v>
          </cell>
          <cell r="F633">
            <v>10</v>
          </cell>
          <cell r="G633">
            <v>0</v>
          </cell>
          <cell r="H633">
            <v>10</v>
          </cell>
          <cell r="I633">
            <v>17</v>
          </cell>
          <cell r="J633">
            <v>17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B634" t="str">
            <v>黄敏慧</v>
          </cell>
          <cell r="C634">
            <v>0</v>
          </cell>
          <cell r="D634">
            <v>0</v>
          </cell>
          <cell r="E634">
            <v>0</v>
          </cell>
          <cell r="F634">
            <v>5</v>
          </cell>
          <cell r="G634">
            <v>-1</v>
          </cell>
          <cell r="H634">
            <v>4</v>
          </cell>
          <cell r="I634">
            <v>17</v>
          </cell>
          <cell r="J634">
            <v>15</v>
          </cell>
          <cell r="K634">
            <v>0</v>
          </cell>
          <cell r="L634">
            <v>0</v>
          </cell>
          <cell r="M634">
            <v>2</v>
          </cell>
          <cell r="N634">
            <v>0</v>
          </cell>
          <cell r="O634">
            <v>0</v>
          </cell>
        </row>
        <row r="635">
          <cell r="B635" t="str">
            <v>蔡蔼霞</v>
          </cell>
          <cell r="C635">
            <v>0</v>
          </cell>
          <cell r="D635">
            <v>0</v>
          </cell>
          <cell r="E635">
            <v>0</v>
          </cell>
          <cell r="F635">
            <v>15</v>
          </cell>
          <cell r="G635">
            <v>0</v>
          </cell>
          <cell r="H635">
            <v>15</v>
          </cell>
          <cell r="I635">
            <v>17</v>
          </cell>
          <cell r="J635">
            <v>17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</row>
        <row r="636">
          <cell r="B636" t="str">
            <v>杨静</v>
          </cell>
          <cell r="C636">
            <v>0</v>
          </cell>
          <cell r="D636">
            <v>0</v>
          </cell>
          <cell r="E636">
            <v>0</v>
          </cell>
          <cell r="F636">
            <v>15</v>
          </cell>
          <cell r="G636">
            <v>0</v>
          </cell>
          <cell r="H636">
            <v>15</v>
          </cell>
          <cell r="I636">
            <v>17</v>
          </cell>
          <cell r="J636">
            <v>17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B637" t="str">
            <v>黎邢</v>
          </cell>
          <cell r="C637">
            <v>0</v>
          </cell>
          <cell r="D637">
            <v>0</v>
          </cell>
          <cell r="E637">
            <v>0</v>
          </cell>
          <cell r="F637">
            <v>10</v>
          </cell>
          <cell r="G637">
            <v>-4</v>
          </cell>
          <cell r="H637">
            <v>10</v>
          </cell>
          <cell r="I637">
            <v>17</v>
          </cell>
          <cell r="J637">
            <v>16</v>
          </cell>
          <cell r="K637">
            <v>27</v>
          </cell>
          <cell r="L637">
            <v>0</v>
          </cell>
          <cell r="M637">
            <v>4</v>
          </cell>
          <cell r="N637">
            <v>0</v>
          </cell>
          <cell r="O637">
            <v>0</v>
          </cell>
        </row>
        <row r="638">
          <cell r="B638" t="str">
            <v>黎炎南</v>
          </cell>
          <cell r="C638">
            <v>0</v>
          </cell>
          <cell r="D638">
            <v>0</v>
          </cell>
          <cell r="E638">
            <v>0</v>
          </cell>
          <cell r="F638">
            <v>10</v>
          </cell>
          <cell r="G638">
            <v>0</v>
          </cell>
          <cell r="H638">
            <v>10</v>
          </cell>
          <cell r="I638">
            <v>17</v>
          </cell>
          <cell r="J638">
            <v>21</v>
          </cell>
          <cell r="K638">
            <v>33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B639" t="str">
            <v>黄琴</v>
          </cell>
          <cell r="C639">
            <v>0</v>
          </cell>
          <cell r="D639">
            <v>0</v>
          </cell>
          <cell r="E639">
            <v>0</v>
          </cell>
          <cell r="F639">
            <v>10</v>
          </cell>
          <cell r="G639">
            <v>0</v>
          </cell>
          <cell r="H639">
            <v>10</v>
          </cell>
          <cell r="I639">
            <v>17</v>
          </cell>
          <cell r="J639">
            <v>17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B640" t="str">
            <v>高健祥</v>
          </cell>
          <cell r="C640">
            <v>0</v>
          </cell>
          <cell r="D640">
            <v>0</v>
          </cell>
          <cell r="E640">
            <v>0</v>
          </cell>
          <cell r="F640">
            <v>5</v>
          </cell>
          <cell r="G640">
            <v>0</v>
          </cell>
          <cell r="H640">
            <v>5</v>
          </cell>
          <cell r="I640">
            <v>17</v>
          </cell>
          <cell r="J640">
            <v>20</v>
          </cell>
          <cell r="K640">
            <v>38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B641" t="str">
            <v>陈翠芬</v>
          </cell>
          <cell r="C641">
            <v>0</v>
          </cell>
          <cell r="D641">
            <v>0</v>
          </cell>
          <cell r="E641">
            <v>0</v>
          </cell>
          <cell r="F641">
            <v>10</v>
          </cell>
          <cell r="G641">
            <v>0</v>
          </cell>
          <cell r="H641">
            <v>10</v>
          </cell>
          <cell r="I641">
            <v>17</v>
          </cell>
          <cell r="J641">
            <v>19</v>
          </cell>
          <cell r="K641">
            <v>7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B642" t="str">
            <v>陈炜壕</v>
          </cell>
          <cell r="C642">
            <v>0</v>
          </cell>
          <cell r="D642">
            <v>0</v>
          </cell>
          <cell r="E642">
            <v>0</v>
          </cell>
          <cell r="F642">
            <v>10</v>
          </cell>
          <cell r="G642">
            <v>0</v>
          </cell>
          <cell r="H642">
            <v>10</v>
          </cell>
          <cell r="I642">
            <v>17</v>
          </cell>
          <cell r="J642">
            <v>19</v>
          </cell>
          <cell r="K642">
            <v>20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B643" t="str">
            <v>邓煌华</v>
          </cell>
          <cell r="C643">
            <v>0</v>
          </cell>
          <cell r="D643">
            <v>0</v>
          </cell>
          <cell r="E643">
            <v>0</v>
          </cell>
          <cell r="F643">
            <v>5</v>
          </cell>
          <cell r="G643">
            <v>0</v>
          </cell>
          <cell r="H643">
            <v>5</v>
          </cell>
          <cell r="I643">
            <v>17</v>
          </cell>
          <cell r="J643">
            <v>19</v>
          </cell>
          <cell r="K643">
            <v>17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B644" t="str">
            <v>贺文杰</v>
          </cell>
          <cell r="C644">
            <v>0</v>
          </cell>
          <cell r="D644">
            <v>0</v>
          </cell>
          <cell r="E644">
            <v>0</v>
          </cell>
          <cell r="F644">
            <v>5</v>
          </cell>
          <cell r="G644">
            <v>-2</v>
          </cell>
          <cell r="H644">
            <v>5</v>
          </cell>
          <cell r="I644">
            <v>17</v>
          </cell>
          <cell r="J644">
            <v>16</v>
          </cell>
          <cell r="K644">
            <v>8</v>
          </cell>
          <cell r="L644">
            <v>0</v>
          </cell>
          <cell r="M644">
            <v>2</v>
          </cell>
          <cell r="N644">
            <v>0</v>
          </cell>
          <cell r="O644">
            <v>0</v>
          </cell>
        </row>
        <row r="645">
          <cell r="B645" t="str">
            <v>罗炽恩</v>
          </cell>
          <cell r="C645">
            <v>0</v>
          </cell>
          <cell r="D645">
            <v>0</v>
          </cell>
          <cell r="E645">
            <v>0</v>
          </cell>
          <cell r="F645">
            <v>5</v>
          </cell>
          <cell r="G645">
            <v>0</v>
          </cell>
          <cell r="H645">
            <v>5</v>
          </cell>
          <cell r="I645">
            <v>17</v>
          </cell>
          <cell r="J645">
            <v>17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B646" t="str">
            <v>梁照华</v>
          </cell>
          <cell r="C646">
            <v>0</v>
          </cell>
          <cell r="D646">
            <v>0</v>
          </cell>
          <cell r="E646">
            <v>0</v>
          </cell>
          <cell r="F646">
            <v>5</v>
          </cell>
          <cell r="G646">
            <v>0</v>
          </cell>
          <cell r="H646">
            <v>5</v>
          </cell>
          <cell r="I646">
            <v>17</v>
          </cell>
          <cell r="J646">
            <v>19</v>
          </cell>
          <cell r="K646">
            <v>17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</row>
        <row r="647">
          <cell r="B647" t="str">
            <v>林籽宇</v>
          </cell>
          <cell r="C647">
            <v>0</v>
          </cell>
          <cell r="D647">
            <v>0</v>
          </cell>
          <cell r="E647">
            <v>0</v>
          </cell>
          <cell r="F647">
            <v>5</v>
          </cell>
          <cell r="G647">
            <v>-2</v>
          </cell>
          <cell r="H647">
            <v>5</v>
          </cell>
          <cell r="I647">
            <v>17</v>
          </cell>
          <cell r="J647">
            <v>17</v>
          </cell>
          <cell r="K647">
            <v>17</v>
          </cell>
          <cell r="L647">
            <v>0</v>
          </cell>
          <cell r="M647">
            <v>2</v>
          </cell>
          <cell r="N647">
            <v>0</v>
          </cell>
          <cell r="O647">
            <v>0</v>
          </cell>
        </row>
        <row r="648">
          <cell r="B648" t="str">
            <v>李文昌</v>
          </cell>
          <cell r="C648">
            <v>0</v>
          </cell>
          <cell r="D648">
            <v>0</v>
          </cell>
          <cell r="E648">
            <v>0</v>
          </cell>
          <cell r="F648">
            <v>5</v>
          </cell>
          <cell r="G648">
            <v>0</v>
          </cell>
          <cell r="H648">
            <v>5</v>
          </cell>
          <cell r="I648">
            <v>17</v>
          </cell>
          <cell r="J648">
            <v>20</v>
          </cell>
          <cell r="K648">
            <v>18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</row>
        <row r="649">
          <cell r="B649" t="str">
            <v>张嘉玲</v>
          </cell>
          <cell r="C649">
            <v>0</v>
          </cell>
          <cell r="D649">
            <v>0</v>
          </cell>
          <cell r="E649">
            <v>0</v>
          </cell>
          <cell r="F649">
            <v>5</v>
          </cell>
          <cell r="G649">
            <v>-5</v>
          </cell>
          <cell r="H649">
            <v>5</v>
          </cell>
          <cell r="I649">
            <v>17</v>
          </cell>
          <cell r="J649">
            <v>10</v>
          </cell>
          <cell r="K649">
            <v>10</v>
          </cell>
          <cell r="L649">
            <v>0</v>
          </cell>
          <cell r="M649">
            <v>5</v>
          </cell>
          <cell r="N649">
            <v>0</v>
          </cell>
          <cell r="O649">
            <v>0</v>
          </cell>
        </row>
        <row r="650">
          <cell r="B650" t="str">
            <v>周太伟</v>
          </cell>
          <cell r="C650">
            <v>0</v>
          </cell>
          <cell r="D650">
            <v>0</v>
          </cell>
          <cell r="E650">
            <v>0</v>
          </cell>
          <cell r="F650">
            <v>10</v>
          </cell>
          <cell r="G650">
            <v>-4</v>
          </cell>
          <cell r="H650">
            <v>10</v>
          </cell>
          <cell r="I650">
            <v>17</v>
          </cell>
          <cell r="J650">
            <v>13</v>
          </cell>
          <cell r="K650">
            <v>0</v>
          </cell>
          <cell r="L650">
            <v>0</v>
          </cell>
          <cell r="M650">
            <v>4</v>
          </cell>
          <cell r="N650">
            <v>0</v>
          </cell>
          <cell r="O650">
            <v>0</v>
          </cell>
        </row>
        <row r="651">
          <cell r="B651" t="str">
            <v>吴圳均</v>
          </cell>
          <cell r="C651">
            <v>0</v>
          </cell>
          <cell r="D651">
            <v>0</v>
          </cell>
          <cell r="E651">
            <v>0</v>
          </cell>
          <cell r="F651">
            <v>5</v>
          </cell>
          <cell r="G651">
            <v>0</v>
          </cell>
          <cell r="H651">
            <v>5</v>
          </cell>
          <cell r="I651">
            <v>17</v>
          </cell>
          <cell r="J651">
            <v>20</v>
          </cell>
          <cell r="K651">
            <v>37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</row>
        <row r="652">
          <cell r="B652" t="str">
            <v>冯莹莹</v>
          </cell>
          <cell r="C652">
            <v>0</v>
          </cell>
          <cell r="D652">
            <v>0</v>
          </cell>
          <cell r="E652">
            <v>0</v>
          </cell>
          <cell r="F652">
            <v>5</v>
          </cell>
          <cell r="G652">
            <v>0</v>
          </cell>
          <cell r="H652">
            <v>5</v>
          </cell>
          <cell r="I652">
            <v>17</v>
          </cell>
          <cell r="J652">
            <v>18</v>
          </cell>
          <cell r="K652">
            <v>7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</row>
        <row r="653">
          <cell r="B653" t="str">
            <v>何鸿晖</v>
          </cell>
          <cell r="C653">
            <v>0</v>
          </cell>
          <cell r="D653">
            <v>0</v>
          </cell>
          <cell r="E653">
            <v>0</v>
          </cell>
          <cell r="F653">
            <v>5</v>
          </cell>
          <cell r="G653">
            <v>0</v>
          </cell>
          <cell r="H653">
            <v>5</v>
          </cell>
          <cell r="I653">
            <v>17</v>
          </cell>
          <cell r="J653">
            <v>19</v>
          </cell>
          <cell r="K653">
            <v>14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</row>
        <row r="654">
          <cell r="B654" t="str">
            <v>何湛富</v>
          </cell>
          <cell r="C654">
            <v>0</v>
          </cell>
          <cell r="D654">
            <v>0</v>
          </cell>
          <cell r="E654">
            <v>0</v>
          </cell>
          <cell r="F654">
            <v>5</v>
          </cell>
          <cell r="G654">
            <v>0</v>
          </cell>
          <cell r="H654">
            <v>5</v>
          </cell>
          <cell r="I654">
            <v>17</v>
          </cell>
          <cell r="J654">
            <v>17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B655" t="str">
            <v>何坤汉</v>
          </cell>
          <cell r="C655">
            <v>0</v>
          </cell>
          <cell r="D655">
            <v>0</v>
          </cell>
          <cell r="E655">
            <v>0</v>
          </cell>
          <cell r="F655">
            <v>5</v>
          </cell>
          <cell r="G655">
            <v>0</v>
          </cell>
          <cell r="H655">
            <v>5</v>
          </cell>
          <cell r="I655">
            <v>17</v>
          </cell>
          <cell r="J655">
            <v>17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B656" t="str">
            <v>钟莹珊</v>
          </cell>
          <cell r="C656">
            <v>0</v>
          </cell>
          <cell r="D656">
            <v>0</v>
          </cell>
          <cell r="E656">
            <v>0</v>
          </cell>
          <cell r="F656">
            <v>5</v>
          </cell>
          <cell r="G656">
            <v>0</v>
          </cell>
          <cell r="H656">
            <v>5</v>
          </cell>
          <cell r="I656">
            <v>17</v>
          </cell>
          <cell r="J656">
            <v>17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</row>
        <row r="657">
          <cell r="B657" t="str">
            <v>梁斯敏</v>
          </cell>
          <cell r="C657">
            <v>0</v>
          </cell>
          <cell r="D657">
            <v>0</v>
          </cell>
          <cell r="E657">
            <v>0</v>
          </cell>
          <cell r="F657">
            <v>10</v>
          </cell>
          <cell r="G657">
            <v>0</v>
          </cell>
          <cell r="H657">
            <v>10</v>
          </cell>
          <cell r="I657">
            <v>17</v>
          </cell>
          <cell r="J657">
            <v>17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</row>
        <row r="658">
          <cell r="B658" t="str">
            <v>杨中良</v>
          </cell>
          <cell r="C658">
            <v>0</v>
          </cell>
          <cell r="D658">
            <v>0</v>
          </cell>
          <cell r="E658">
            <v>0</v>
          </cell>
          <cell r="F658">
            <v>5</v>
          </cell>
          <cell r="G658">
            <v>-5</v>
          </cell>
          <cell r="H658">
            <v>5</v>
          </cell>
          <cell r="I658">
            <v>17</v>
          </cell>
          <cell r="J658">
            <v>12</v>
          </cell>
          <cell r="K658">
            <v>0</v>
          </cell>
          <cell r="L658">
            <v>0</v>
          </cell>
          <cell r="M658">
            <v>5</v>
          </cell>
          <cell r="N658">
            <v>0</v>
          </cell>
          <cell r="O658">
            <v>0</v>
          </cell>
        </row>
        <row r="659">
          <cell r="B659" t="str">
            <v>卢云杰</v>
          </cell>
          <cell r="C659">
            <v>0</v>
          </cell>
          <cell r="D659">
            <v>0</v>
          </cell>
          <cell r="E659">
            <v>0</v>
          </cell>
          <cell r="F659">
            <v>5</v>
          </cell>
          <cell r="G659">
            <v>-5</v>
          </cell>
          <cell r="H659">
            <v>5</v>
          </cell>
          <cell r="I659">
            <v>17</v>
          </cell>
          <cell r="J659">
            <v>12</v>
          </cell>
          <cell r="K659">
            <v>0</v>
          </cell>
          <cell r="L659">
            <v>0</v>
          </cell>
          <cell r="M659">
            <v>5</v>
          </cell>
          <cell r="N659">
            <v>0</v>
          </cell>
          <cell r="O659">
            <v>0</v>
          </cell>
        </row>
        <row r="660">
          <cell r="B660" t="str">
            <v>张文君</v>
          </cell>
          <cell r="C660">
            <v>0</v>
          </cell>
          <cell r="D660">
            <v>0</v>
          </cell>
          <cell r="E660">
            <v>0</v>
          </cell>
          <cell r="F660">
            <v>5</v>
          </cell>
          <cell r="G660">
            <v>0</v>
          </cell>
          <cell r="H660">
            <v>5</v>
          </cell>
          <cell r="I660">
            <v>17</v>
          </cell>
          <cell r="J660">
            <v>17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</row>
        <row r="661">
          <cell r="B661" t="str">
            <v>黄荣华</v>
          </cell>
          <cell r="C661">
            <v>0</v>
          </cell>
          <cell r="D661">
            <v>0</v>
          </cell>
          <cell r="E661">
            <v>0</v>
          </cell>
          <cell r="F661">
            <v>5</v>
          </cell>
          <cell r="G661">
            <v>0</v>
          </cell>
          <cell r="H661">
            <v>5</v>
          </cell>
          <cell r="I661">
            <v>17</v>
          </cell>
          <cell r="J661">
            <v>21</v>
          </cell>
          <cell r="K661">
            <v>34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</row>
        <row r="662">
          <cell r="B662" t="str">
            <v>陈晓辉</v>
          </cell>
          <cell r="C662">
            <v>0</v>
          </cell>
          <cell r="D662">
            <v>0</v>
          </cell>
          <cell r="E662">
            <v>0</v>
          </cell>
          <cell r="F662">
            <v>5</v>
          </cell>
          <cell r="G662">
            <v>-2</v>
          </cell>
          <cell r="H662">
            <v>5</v>
          </cell>
          <cell r="I662">
            <v>17</v>
          </cell>
          <cell r="J662">
            <v>19</v>
          </cell>
          <cell r="K662">
            <v>36</v>
          </cell>
          <cell r="L662">
            <v>0</v>
          </cell>
          <cell r="M662">
            <v>2</v>
          </cell>
          <cell r="N662">
            <v>0</v>
          </cell>
          <cell r="O662">
            <v>0</v>
          </cell>
        </row>
        <row r="663">
          <cell r="B663" t="str">
            <v>蓝昭英</v>
          </cell>
          <cell r="C663">
            <v>0</v>
          </cell>
          <cell r="D663">
            <v>0</v>
          </cell>
          <cell r="E663">
            <v>0</v>
          </cell>
          <cell r="F663">
            <v>10</v>
          </cell>
          <cell r="G663">
            <v>0</v>
          </cell>
          <cell r="H663">
            <v>10</v>
          </cell>
          <cell r="I663">
            <v>17</v>
          </cell>
          <cell r="J663">
            <v>19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</row>
        <row r="664">
          <cell r="B664" t="str">
            <v>罗少清</v>
          </cell>
          <cell r="C664">
            <v>0</v>
          </cell>
          <cell r="D664">
            <v>0</v>
          </cell>
          <cell r="E664">
            <v>0</v>
          </cell>
          <cell r="F664">
            <v>10</v>
          </cell>
          <cell r="G664">
            <v>0</v>
          </cell>
          <cell r="H664">
            <v>10</v>
          </cell>
          <cell r="I664">
            <v>17</v>
          </cell>
          <cell r="J664">
            <v>12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</row>
        <row r="665">
          <cell r="B665" t="str">
            <v>王涛</v>
          </cell>
          <cell r="C665">
            <v>0</v>
          </cell>
          <cell r="D665">
            <v>0</v>
          </cell>
          <cell r="E665">
            <v>0</v>
          </cell>
          <cell r="F665">
            <v>10</v>
          </cell>
          <cell r="G665">
            <v>0</v>
          </cell>
          <cell r="H665">
            <v>10</v>
          </cell>
          <cell r="I665">
            <v>17</v>
          </cell>
          <cell r="J665">
            <v>21</v>
          </cell>
          <cell r="K665">
            <v>38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B666" t="str">
            <v>沈锋</v>
          </cell>
          <cell r="C666">
            <v>0</v>
          </cell>
          <cell r="D666">
            <v>0</v>
          </cell>
          <cell r="E666">
            <v>0</v>
          </cell>
          <cell r="F666">
            <v>15</v>
          </cell>
          <cell r="G666">
            <v>0</v>
          </cell>
          <cell r="H666">
            <v>15</v>
          </cell>
          <cell r="I666">
            <v>17</v>
          </cell>
          <cell r="J666">
            <v>17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</row>
        <row r="667">
          <cell r="B667" t="str">
            <v>李海文</v>
          </cell>
          <cell r="C667">
            <v>0</v>
          </cell>
          <cell r="D667">
            <v>0</v>
          </cell>
          <cell r="E667">
            <v>0</v>
          </cell>
          <cell r="F667">
            <v>5</v>
          </cell>
          <cell r="G667">
            <v>0</v>
          </cell>
          <cell r="H667">
            <v>5</v>
          </cell>
          <cell r="I667">
            <v>17</v>
          </cell>
          <cell r="J667">
            <v>21</v>
          </cell>
          <cell r="K667">
            <v>34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</row>
        <row r="668">
          <cell r="B668" t="str">
            <v>李嘉瀛</v>
          </cell>
          <cell r="C668">
            <v>0</v>
          </cell>
          <cell r="D668">
            <v>0</v>
          </cell>
          <cell r="E668">
            <v>0</v>
          </cell>
          <cell r="F668">
            <v>5</v>
          </cell>
          <cell r="G668">
            <v>0</v>
          </cell>
          <cell r="H668">
            <v>5</v>
          </cell>
          <cell r="I668">
            <v>17</v>
          </cell>
          <cell r="J668">
            <v>21</v>
          </cell>
          <cell r="K668">
            <v>36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</row>
        <row r="669">
          <cell r="B669" t="str">
            <v>李伟标</v>
          </cell>
          <cell r="C669">
            <v>0</v>
          </cell>
          <cell r="D669">
            <v>0</v>
          </cell>
          <cell r="E669">
            <v>0</v>
          </cell>
          <cell r="F669">
            <v>10</v>
          </cell>
          <cell r="G669">
            <v>0</v>
          </cell>
          <cell r="H669">
            <v>10</v>
          </cell>
          <cell r="I669">
            <v>17</v>
          </cell>
          <cell r="J669">
            <v>21</v>
          </cell>
          <cell r="K669">
            <v>40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</row>
        <row r="670">
          <cell r="B670" t="str">
            <v>曾浚</v>
          </cell>
          <cell r="C670">
            <v>0</v>
          </cell>
          <cell r="D670">
            <v>0</v>
          </cell>
          <cell r="E670">
            <v>0</v>
          </cell>
          <cell r="F670">
            <v>5</v>
          </cell>
          <cell r="G670">
            <v>0</v>
          </cell>
          <cell r="H670">
            <v>5</v>
          </cell>
          <cell r="I670">
            <v>17</v>
          </cell>
          <cell r="J670">
            <v>20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</row>
        <row r="671">
          <cell r="B671" t="str">
            <v>孙锦荣</v>
          </cell>
          <cell r="C671">
            <v>0</v>
          </cell>
          <cell r="D671">
            <v>0</v>
          </cell>
          <cell r="E671">
            <v>0</v>
          </cell>
          <cell r="F671">
            <v>5</v>
          </cell>
          <cell r="G671">
            <v>0</v>
          </cell>
          <cell r="H671">
            <v>5</v>
          </cell>
          <cell r="I671">
            <v>17</v>
          </cell>
          <cell r="J671">
            <v>21</v>
          </cell>
          <cell r="K671">
            <v>40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</row>
        <row r="672">
          <cell r="B672" t="str">
            <v>吴民安</v>
          </cell>
          <cell r="C672">
            <v>0</v>
          </cell>
          <cell r="D672">
            <v>0</v>
          </cell>
          <cell r="E672">
            <v>0</v>
          </cell>
          <cell r="F672">
            <v>5</v>
          </cell>
          <cell r="G672">
            <v>0</v>
          </cell>
          <cell r="H672">
            <v>5</v>
          </cell>
          <cell r="I672">
            <v>17</v>
          </cell>
          <cell r="J672">
            <v>20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</row>
        <row r="673">
          <cell r="B673" t="str">
            <v>何洪章</v>
          </cell>
          <cell r="C673">
            <v>0</v>
          </cell>
          <cell r="D673">
            <v>0</v>
          </cell>
          <cell r="E673">
            <v>0</v>
          </cell>
          <cell r="F673">
            <v>10</v>
          </cell>
          <cell r="G673">
            <v>0</v>
          </cell>
          <cell r="H673">
            <v>10</v>
          </cell>
          <cell r="I673">
            <v>17</v>
          </cell>
          <cell r="J673">
            <v>21</v>
          </cell>
          <cell r="K673">
            <v>36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</row>
        <row r="674">
          <cell r="B674" t="str">
            <v>任清华</v>
          </cell>
          <cell r="C674">
            <v>0</v>
          </cell>
          <cell r="D674">
            <v>0</v>
          </cell>
          <cell r="E674">
            <v>0</v>
          </cell>
          <cell r="F674">
            <v>5</v>
          </cell>
          <cell r="G674">
            <v>0</v>
          </cell>
          <cell r="H674">
            <v>5</v>
          </cell>
          <cell r="I674">
            <v>17</v>
          </cell>
          <cell r="J674">
            <v>20</v>
          </cell>
          <cell r="K674">
            <v>0</v>
          </cell>
          <cell r="L674">
            <v>25</v>
          </cell>
          <cell r="M674">
            <v>0</v>
          </cell>
          <cell r="N674">
            <v>0</v>
          </cell>
          <cell r="O674">
            <v>0</v>
          </cell>
        </row>
        <row r="675">
          <cell r="B675" t="str">
            <v>郭文福</v>
          </cell>
          <cell r="C675">
            <v>0</v>
          </cell>
          <cell r="D675">
            <v>0</v>
          </cell>
          <cell r="E675">
            <v>0</v>
          </cell>
          <cell r="F675">
            <v>5</v>
          </cell>
          <cell r="G675">
            <v>3</v>
          </cell>
          <cell r="H675">
            <v>2</v>
          </cell>
          <cell r="I675">
            <v>17</v>
          </cell>
          <cell r="J675">
            <v>17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</row>
        <row r="676">
          <cell r="B676" t="str">
            <v>梁树成</v>
          </cell>
          <cell r="C676">
            <v>0</v>
          </cell>
          <cell r="D676">
            <v>0</v>
          </cell>
          <cell r="E676">
            <v>0</v>
          </cell>
          <cell r="F676">
            <v>5</v>
          </cell>
          <cell r="G676">
            <v>0</v>
          </cell>
          <cell r="H676">
            <v>5</v>
          </cell>
          <cell r="I676">
            <v>17</v>
          </cell>
          <cell r="J676">
            <v>17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</row>
        <row r="677">
          <cell r="B677" t="str">
            <v>林仲明</v>
          </cell>
          <cell r="C677">
            <v>0</v>
          </cell>
          <cell r="D677">
            <v>0</v>
          </cell>
          <cell r="E677">
            <v>0</v>
          </cell>
          <cell r="F677">
            <v>5</v>
          </cell>
          <cell r="G677">
            <v>0</v>
          </cell>
          <cell r="H677">
            <v>5</v>
          </cell>
          <cell r="I677">
            <v>17</v>
          </cell>
          <cell r="J677">
            <v>17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</row>
        <row r="678">
          <cell r="B678" t="str">
            <v>刘洪标</v>
          </cell>
          <cell r="C678">
            <v>0</v>
          </cell>
          <cell r="D678">
            <v>0</v>
          </cell>
          <cell r="E678">
            <v>0</v>
          </cell>
          <cell r="F678">
            <v>5</v>
          </cell>
          <cell r="G678">
            <v>0</v>
          </cell>
          <cell r="H678">
            <v>5</v>
          </cell>
          <cell r="I678">
            <v>17</v>
          </cell>
          <cell r="J678">
            <v>17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</row>
        <row r="679">
          <cell r="B679" t="str">
            <v>万佳友</v>
          </cell>
          <cell r="C679">
            <v>0</v>
          </cell>
          <cell r="D679">
            <v>0</v>
          </cell>
          <cell r="E679">
            <v>0</v>
          </cell>
          <cell r="F679">
            <v>5</v>
          </cell>
          <cell r="G679">
            <v>0</v>
          </cell>
          <cell r="H679">
            <v>5</v>
          </cell>
          <cell r="I679">
            <v>17</v>
          </cell>
          <cell r="J679">
            <v>17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B680" t="str">
            <v>梁钊坤</v>
          </cell>
          <cell r="C680">
            <v>0</v>
          </cell>
          <cell r="D680">
            <v>0</v>
          </cell>
          <cell r="E680">
            <v>0</v>
          </cell>
          <cell r="F680">
            <v>10</v>
          </cell>
          <cell r="G680">
            <v>0</v>
          </cell>
          <cell r="H680">
            <v>10</v>
          </cell>
          <cell r="I680">
            <v>17</v>
          </cell>
          <cell r="J680">
            <v>17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</row>
        <row r="681">
          <cell r="B681" t="str">
            <v>陈菲菲</v>
          </cell>
          <cell r="C681">
            <v>0</v>
          </cell>
          <cell r="D681">
            <v>0</v>
          </cell>
          <cell r="E681">
            <v>0</v>
          </cell>
          <cell r="F681">
            <v>10</v>
          </cell>
          <cell r="G681">
            <v>0</v>
          </cell>
          <cell r="H681">
            <v>10</v>
          </cell>
          <cell r="I681">
            <v>17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</row>
        <row r="682">
          <cell r="B682" t="str">
            <v>黄健</v>
          </cell>
          <cell r="C682">
            <v>0</v>
          </cell>
          <cell r="D682">
            <v>0</v>
          </cell>
          <cell r="E682">
            <v>0</v>
          </cell>
          <cell r="F682">
            <v>5</v>
          </cell>
          <cell r="G682">
            <v>0</v>
          </cell>
          <cell r="H682">
            <v>5</v>
          </cell>
          <cell r="I682">
            <v>17</v>
          </cell>
          <cell r="J682">
            <v>21</v>
          </cell>
          <cell r="K682">
            <v>44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B683" t="str">
            <v>李福来</v>
          </cell>
          <cell r="C683">
            <v>0</v>
          </cell>
          <cell r="D683">
            <v>0</v>
          </cell>
          <cell r="E683">
            <v>0</v>
          </cell>
          <cell r="F683">
            <v>5</v>
          </cell>
          <cell r="G683">
            <v>0</v>
          </cell>
          <cell r="H683">
            <v>5</v>
          </cell>
          <cell r="I683">
            <v>17</v>
          </cell>
          <cell r="J683">
            <v>21</v>
          </cell>
          <cell r="K683">
            <v>44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</row>
        <row r="684">
          <cell r="B684" t="str">
            <v>张新锋</v>
          </cell>
          <cell r="C684">
            <v>0</v>
          </cell>
          <cell r="D684">
            <v>0</v>
          </cell>
          <cell r="E684">
            <v>0</v>
          </cell>
          <cell r="F684">
            <v>5</v>
          </cell>
          <cell r="G684">
            <v>0</v>
          </cell>
          <cell r="H684">
            <v>5</v>
          </cell>
          <cell r="I684">
            <v>17</v>
          </cell>
          <cell r="J684">
            <v>21</v>
          </cell>
          <cell r="K684">
            <v>34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</row>
        <row r="685">
          <cell r="B685" t="str">
            <v>郑举亮</v>
          </cell>
          <cell r="C685">
            <v>0</v>
          </cell>
          <cell r="D685">
            <v>0</v>
          </cell>
          <cell r="E685">
            <v>0</v>
          </cell>
          <cell r="F685">
            <v>5</v>
          </cell>
          <cell r="G685">
            <v>0</v>
          </cell>
          <cell r="H685">
            <v>5</v>
          </cell>
          <cell r="I685">
            <v>17</v>
          </cell>
          <cell r="J685">
            <v>17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B686" t="str">
            <v>李达林</v>
          </cell>
          <cell r="C686">
            <v>0</v>
          </cell>
          <cell r="D686">
            <v>0</v>
          </cell>
          <cell r="E686">
            <v>0</v>
          </cell>
          <cell r="F686">
            <v>5</v>
          </cell>
          <cell r="G686">
            <v>0</v>
          </cell>
          <cell r="H686">
            <v>5</v>
          </cell>
          <cell r="I686">
            <v>17</v>
          </cell>
          <cell r="J686">
            <v>17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B687" t="str">
            <v>李林</v>
          </cell>
          <cell r="C687">
            <v>0</v>
          </cell>
          <cell r="D687">
            <v>0</v>
          </cell>
          <cell r="E687">
            <v>0</v>
          </cell>
          <cell r="F687">
            <v>5</v>
          </cell>
          <cell r="G687">
            <v>0</v>
          </cell>
          <cell r="H687">
            <v>5</v>
          </cell>
          <cell r="I687">
            <v>17</v>
          </cell>
          <cell r="J687">
            <v>17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B688" t="str">
            <v>朱国锋</v>
          </cell>
          <cell r="C688">
            <v>0</v>
          </cell>
          <cell r="D688">
            <v>0</v>
          </cell>
          <cell r="E688">
            <v>0</v>
          </cell>
          <cell r="F688">
            <v>15</v>
          </cell>
          <cell r="G688">
            <v>-3</v>
          </cell>
          <cell r="H688">
            <v>15</v>
          </cell>
          <cell r="I688">
            <v>17</v>
          </cell>
          <cell r="J688">
            <v>14</v>
          </cell>
          <cell r="K688">
            <v>0</v>
          </cell>
          <cell r="L688">
            <v>0</v>
          </cell>
          <cell r="M688">
            <v>3</v>
          </cell>
          <cell r="N688">
            <v>0</v>
          </cell>
          <cell r="O688">
            <v>0</v>
          </cell>
        </row>
        <row r="689">
          <cell r="B689" t="str">
            <v>黄一君</v>
          </cell>
          <cell r="C689">
            <v>0</v>
          </cell>
          <cell r="D689">
            <v>0</v>
          </cell>
          <cell r="E689">
            <v>0</v>
          </cell>
          <cell r="F689">
            <v>5</v>
          </cell>
          <cell r="G689">
            <v>0</v>
          </cell>
          <cell r="H689">
            <v>5</v>
          </cell>
          <cell r="I689">
            <v>17</v>
          </cell>
          <cell r="J689">
            <v>17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B690" t="str">
            <v>陈荣金</v>
          </cell>
          <cell r="C690">
            <v>0</v>
          </cell>
          <cell r="D690">
            <v>0</v>
          </cell>
          <cell r="E690">
            <v>0</v>
          </cell>
          <cell r="F690">
            <v>5</v>
          </cell>
          <cell r="G690">
            <v>0</v>
          </cell>
          <cell r="H690">
            <v>5</v>
          </cell>
          <cell r="I690">
            <v>17</v>
          </cell>
          <cell r="J690">
            <v>17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</row>
        <row r="691">
          <cell r="B691" t="str">
            <v>陈粤河</v>
          </cell>
          <cell r="C691">
            <v>0</v>
          </cell>
          <cell r="D691">
            <v>0</v>
          </cell>
          <cell r="E691">
            <v>0</v>
          </cell>
          <cell r="F691">
            <v>5</v>
          </cell>
          <cell r="G691">
            <v>0</v>
          </cell>
          <cell r="H691">
            <v>5</v>
          </cell>
          <cell r="I691">
            <v>17</v>
          </cell>
          <cell r="J691">
            <v>17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</row>
        <row r="692">
          <cell r="B692" t="str">
            <v>陈悦嫦</v>
          </cell>
          <cell r="C692">
            <v>0</v>
          </cell>
          <cell r="D692">
            <v>0</v>
          </cell>
          <cell r="E692">
            <v>0</v>
          </cell>
          <cell r="F692">
            <v>10</v>
          </cell>
          <cell r="G692">
            <v>0</v>
          </cell>
          <cell r="H692">
            <v>10</v>
          </cell>
          <cell r="I692">
            <v>17</v>
          </cell>
          <cell r="J692">
            <v>17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B693" t="str">
            <v>陈凯芝</v>
          </cell>
          <cell r="C693">
            <v>0</v>
          </cell>
          <cell r="D693">
            <v>0</v>
          </cell>
          <cell r="E693">
            <v>0</v>
          </cell>
          <cell r="F693">
            <v>5</v>
          </cell>
          <cell r="G693">
            <v>0</v>
          </cell>
          <cell r="H693">
            <v>5</v>
          </cell>
          <cell r="I693">
            <v>17</v>
          </cell>
          <cell r="J693">
            <v>17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B694" t="str">
            <v>郭绍炜</v>
          </cell>
          <cell r="C694">
            <v>0</v>
          </cell>
          <cell r="D694">
            <v>0</v>
          </cell>
          <cell r="E694">
            <v>0</v>
          </cell>
          <cell r="F694">
            <v>5</v>
          </cell>
          <cell r="G694">
            <v>0</v>
          </cell>
          <cell r="H694">
            <v>5</v>
          </cell>
          <cell r="I694">
            <v>17</v>
          </cell>
          <cell r="J694">
            <v>17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</row>
        <row r="695">
          <cell r="B695" t="str">
            <v>郑东</v>
          </cell>
          <cell r="C695">
            <v>0</v>
          </cell>
          <cell r="D695">
            <v>0</v>
          </cell>
          <cell r="E695">
            <v>0</v>
          </cell>
          <cell r="F695">
            <v>5</v>
          </cell>
          <cell r="G695">
            <v>0</v>
          </cell>
          <cell r="H695">
            <v>5</v>
          </cell>
          <cell r="I695">
            <v>17</v>
          </cell>
          <cell r="J695">
            <v>17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</row>
        <row r="696">
          <cell r="B696" t="str">
            <v>谭家成</v>
          </cell>
          <cell r="C696">
            <v>0</v>
          </cell>
          <cell r="D696">
            <v>0</v>
          </cell>
          <cell r="E696">
            <v>0</v>
          </cell>
          <cell r="F696">
            <v>5</v>
          </cell>
          <cell r="G696">
            <v>0</v>
          </cell>
          <cell r="H696">
            <v>5</v>
          </cell>
          <cell r="I696">
            <v>17</v>
          </cell>
          <cell r="J696">
            <v>17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B697" t="str">
            <v>王雪平</v>
          </cell>
          <cell r="C697">
            <v>0</v>
          </cell>
          <cell r="D697">
            <v>0</v>
          </cell>
          <cell r="E697">
            <v>0</v>
          </cell>
          <cell r="F697">
            <v>10</v>
          </cell>
          <cell r="G697">
            <v>1</v>
          </cell>
          <cell r="H697">
            <v>9</v>
          </cell>
          <cell r="I697">
            <v>17</v>
          </cell>
          <cell r="J697">
            <v>17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</row>
        <row r="698">
          <cell r="B698" t="str">
            <v>王欢</v>
          </cell>
          <cell r="C698">
            <v>0</v>
          </cell>
          <cell r="D698">
            <v>0</v>
          </cell>
          <cell r="E698">
            <v>0</v>
          </cell>
          <cell r="F698">
            <v>10</v>
          </cell>
          <cell r="G698">
            <v>1</v>
          </cell>
          <cell r="H698">
            <v>5</v>
          </cell>
          <cell r="I698">
            <v>17</v>
          </cell>
          <cell r="J698">
            <v>13</v>
          </cell>
          <cell r="K698">
            <v>0</v>
          </cell>
          <cell r="L698">
            <v>0</v>
          </cell>
          <cell r="M698">
            <v>4</v>
          </cell>
          <cell r="N698">
            <v>0</v>
          </cell>
          <cell r="O698">
            <v>0</v>
          </cell>
        </row>
        <row r="699">
          <cell r="B699" t="str">
            <v>王彩连</v>
          </cell>
          <cell r="C699">
            <v>0</v>
          </cell>
          <cell r="D699">
            <v>0</v>
          </cell>
          <cell r="E699">
            <v>0</v>
          </cell>
          <cell r="F699">
            <v>5</v>
          </cell>
          <cell r="G699">
            <v>0</v>
          </cell>
          <cell r="H699">
            <v>5</v>
          </cell>
          <cell r="I699">
            <v>17</v>
          </cell>
          <cell r="J699">
            <v>17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B700" t="str">
            <v>游家滔</v>
          </cell>
          <cell r="C700">
            <v>0</v>
          </cell>
          <cell r="D700">
            <v>0</v>
          </cell>
          <cell r="E700">
            <v>0</v>
          </cell>
          <cell r="F700">
            <v>5</v>
          </cell>
          <cell r="G700">
            <v>2</v>
          </cell>
          <cell r="H700">
            <v>3</v>
          </cell>
          <cell r="I700">
            <v>17</v>
          </cell>
          <cell r="J700">
            <v>17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B701" t="str">
            <v>杨萌</v>
          </cell>
          <cell r="C701">
            <v>0</v>
          </cell>
          <cell r="D701">
            <v>0</v>
          </cell>
          <cell r="E701">
            <v>0</v>
          </cell>
          <cell r="F701">
            <v>5</v>
          </cell>
          <cell r="G701">
            <v>0</v>
          </cell>
          <cell r="H701">
            <v>5</v>
          </cell>
          <cell r="I701">
            <v>17</v>
          </cell>
          <cell r="J701">
            <v>17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B702" t="str">
            <v>杨永贤</v>
          </cell>
          <cell r="C702">
            <v>0</v>
          </cell>
          <cell r="D702">
            <v>0</v>
          </cell>
          <cell r="E702">
            <v>0</v>
          </cell>
          <cell r="F702">
            <v>10</v>
          </cell>
          <cell r="G702">
            <v>0</v>
          </cell>
          <cell r="H702">
            <v>10</v>
          </cell>
          <cell r="I702">
            <v>17</v>
          </cell>
          <cell r="J702">
            <v>17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B703" t="str">
            <v>施莲香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17</v>
          </cell>
          <cell r="J703">
            <v>17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</row>
        <row r="704">
          <cell r="B704" t="str">
            <v>张琳</v>
          </cell>
          <cell r="C704">
            <v>0</v>
          </cell>
          <cell r="D704">
            <v>0</v>
          </cell>
          <cell r="E704">
            <v>0</v>
          </cell>
          <cell r="F704">
            <v>5</v>
          </cell>
          <cell r="G704">
            <v>0</v>
          </cell>
          <cell r="H704">
            <v>1</v>
          </cell>
          <cell r="I704">
            <v>17</v>
          </cell>
          <cell r="J704">
            <v>13</v>
          </cell>
          <cell r="K704">
            <v>0</v>
          </cell>
          <cell r="L704">
            <v>0</v>
          </cell>
          <cell r="M704">
            <v>4</v>
          </cell>
          <cell r="N704">
            <v>0</v>
          </cell>
          <cell r="O704">
            <v>0</v>
          </cell>
        </row>
        <row r="705">
          <cell r="B705" t="str">
            <v>屈兵顺</v>
          </cell>
          <cell r="C705">
            <v>0</v>
          </cell>
          <cell r="D705">
            <v>0</v>
          </cell>
          <cell r="E705">
            <v>0</v>
          </cell>
          <cell r="F705">
            <v>5</v>
          </cell>
          <cell r="G705">
            <v>0</v>
          </cell>
          <cell r="H705">
            <v>-2</v>
          </cell>
          <cell r="I705">
            <v>17</v>
          </cell>
          <cell r="J705">
            <v>7</v>
          </cell>
          <cell r="K705">
            <v>0</v>
          </cell>
          <cell r="L705">
            <v>0</v>
          </cell>
          <cell r="M705">
            <v>7</v>
          </cell>
          <cell r="N705">
            <v>0</v>
          </cell>
          <cell r="O705">
            <v>3</v>
          </cell>
        </row>
        <row r="706">
          <cell r="B706" t="str">
            <v>季广华</v>
          </cell>
          <cell r="C706">
            <v>0</v>
          </cell>
          <cell r="D706">
            <v>0</v>
          </cell>
          <cell r="E706">
            <v>0</v>
          </cell>
          <cell r="F706">
            <v>5</v>
          </cell>
          <cell r="G706">
            <v>0</v>
          </cell>
          <cell r="H706">
            <v>5</v>
          </cell>
          <cell r="I706">
            <v>17</v>
          </cell>
          <cell r="J706">
            <v>17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</row>
        <row r="707">
          <cell r="B707" t="str">
            <v>吴翠峰</v>
          </cell>
          <cell r="C707">
            <v>0</v>
          </cell>
          <cell r="D707">
            <v>0</v>
          </cell>
          <cell r="E707">
            <v>0</v>
          </cell>
          <cell r="F707">
            <v>10</v>
          </cell>
          <cell r="G707">
            <v>0</v>
          </cell>
          <cell r="H707">
            <v>10</v>
          </cell>
          <cell r="I707">
            <v>17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</row>
        <row r="708">
          <cell r="B708" t="str">
            <v>刘迎凯</v>
          </cell>
          <cell r="C708">
            <v>0</v>
          </cell>
          <cell r="D708">
            <v>0</v>
          </cell>
          <cell r="E708">
            <v>0</v>
          </cell>
          <cell r="F708">
            <v>5</v>
          </cell>
          <cell r="G708">
            <v>0</v>
          </cell>
          <cell r="H708">
            <v>3</v>
          </cell>
          <cell r="I708">
            <v>17</v>
          </cell>
          <cell r="J708">
            <v>15</v>
          </cell>
          <cell r="K708">
            <v>0</v>
          </cell>
          <cell r="L708">
            <v>0</v>
          </cell>
          <cell r="M708">
            <v>2</v>
          </cell>
          <cell r="N708">
            <v>0</v>
          </cell>
          <cell r="O708">
            <v>0</v>
          </cell>
        </row>
        <row r="709">
          <cell r="B709" t="str">
            <v>刘国群</v>
          </cell>
          <cell r="C709">
            <v>0</v>
          </cell>
          <cell r="D709">
            <v>0</v>
          </cell>
          <cell r="E709">
            <v>0</v>
          </cell>
          <cell r="F709">
            <v>10</v>
          </cell>
          <cell r="G709">
            <v>0</v>
          </cell>
          <cell r="H709">
            <v>10</v>
          </cell>
          <cell r="I709">
            <v>17</v>
          </cell>
          <cell r="J709">
            <v>17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</row>
        <row r="710">
          <cell r="B710" t="str">
            <v>何贵湖</v>
          </cell>
          <cell r="C710">
            <v>0</v>
          </cell>
          <cell r="D710">
            <v>0</v>
          </cell>
          <cell r="E710">
            <v>0</v>
          </cell>
          <cell r="F710">
            <v>5</v>
          </cell>
          <cell r="G710">
            <v>0</v>
          </cell>
          <cell r="H710">
            <v>5</v>
          </cell>
          <cell r="I710">
            <v>17</v>
          </cell>
          <cell r="J710">
            <v>17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</row>
        <row r="711">
          <cell r="B711" t="str">
            <v>何健坤</v>
          </cell>
          <cell r="C711">
            <v>0</v>
          </cell>
          <cell r="D711">
            <v>0</v>
          </cell>
          <cell r="E711">
            <v>0</v>
          </cell>
          <cell r="F711">
            <v>15</v>
          </cell>
          <cell r="G711">
            <v>0</v>
          </cell>
          <cell r="H711">
            <v>15</v>
          </cell>
          <cell r="I711">
            <v>17</v>
          </cell>
          <cell r="J711">
            <v>17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</row>
        <row r="712">
          <cell r="B712" t="str">
            <v>伍维聪</v>
          </cell>
          <cell r="C712">
            <v>0</v>
          </cell>
          <cell r="D712">
            <v>0</v>
          </cell>
          <cell r="E712">
            <v>0</v>
          </cell>
          <cell r="F712">
            <v>5</v>
          </cell>
          <cell r="G712">
            <v>0</v>
          </cell>
          <cell r="H712">
            <v>5</v>
          </cell>
          <cell r="I712">
            <v>17</v>
          </cell>
          <cell r="J712">
            <v>17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</row>
        <row r="713">
          <cell r="B713" t="str">
            <v>欧彩娟</v>
          </cell>
          <cell r="C713">
            <v>0</v>
          </cell>
          <cell r="D713">
            <v>0</v>
          </cell>
          <cell r="E713">
            <v>0</v>
          </cell>
          <cell r="F713">
            <v>10</v>
          </cell>
          <cell r="G713">
            <v>0</v>
          </cell>
          <cell r="H713">
            <v>4</v>
          </cell>
          <cell r="I713">
            <v>17</v>
          </cell>
          <cell r="J713">
            <v>11</v>
          </cell>
          <cell r="K713">
            <v>0</v>
          </cell>
          <cell r="L713">
            <v>0</v>
          </cell>
          <cell r="M713">
            <v>6</v>
          </cell>
          <cell r="N713">
            <v>0</v>
          </cell>
          <cell r="O713">
            <v>0</v>
          </cell>
        </row>
        <row r="714">
          <cell r="B714" t="str">
            <v>杨贞元</v>
          </cell>
          <cell r="C714">
            <v>0</v>
          </cell>
          <cell r="D714">
            <v>0</v>
          </cell>
          <cell r="E714">
            <v>0</v>
          </cell>
          <cell r="F714">
            <v>10</v>
          </cell>
          <cell r="G714">
            <v>2</v>
          </cell>
          <cell r="H714">
            <v>8</v>
          </cell>
          <cell r="I714">
            <v>17</v>
          </cell>
          <cell r="J714">
            <v>17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</row>
        <row r="715">
          <cell r="B715" t="str">
            <v>黄晓会</v>
          </cell>
          <cell r="C715">
            <v>0</v>
          </cell>
          <cell r="D715">
            <v>0</v>
          </cell>
          <cell r="E715">
            <v>0</v>
          </cell>
          <cell r="F715">
            <v>10</v>
          </cell>
          <cell r="G715">
            <v>0</v>
          </cell>
          <cell r="H715">
            <v>10</v>
          </cell>
          <cell r="I715">
            <v>17</v>
          </cell>
          <cell r="J715">
            <v>17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</row>
        <row r="716">
          <cell r="B716" t="str">
            <v>陆迪海</v>
          </cell>
          <cell r="C716">
            <v>0</v>
          </cell>
          <cell r="D716">
            <v>0</v>
          </cell>
          <cell r="E716">
            <v>0</v>
          </cell>
          <cell r="F716">
            <v>5</v>
          </cell>
          <cell r="G716">
            <v>0</v>
          </cell>
          <cell r="H716">
            <v>5</v>
          </cell>
          <cell r="I716">
            <v>17</v>
          </cell>
          <cell r="J716">
            <v>17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</row>
        <row r="717">
          <cell r="B717" t="str">
            <v>萧锦新</v>
          </cell>
          <cell r="C717">
            <v>0</v>
          </cell>
          <cell r="D717">
            <v>0</v>
          </cell>
          <cell r="E717">
            <v>0</v>
          </cell>
          <cell r="F717">
            <v>10</v>
          </cell>
          <cell r="G717">
            <v>0</v>
          </cell>
          <cell r="H717">
            <v>9</v>
          </cell>
          <cell r="I717">
            <v>17</v>
          </cell>
          <cell r="J717">
            <v>16</v>
          </cell>
          <cell r="K717">
            <v>0</v>
          </cell>
          <cell r="L717">
            <v>0</v>
          </cell>
          <cell r="M717">
            <v>1</v>
          </cell>
          <cell r="N717">
            <v>0</v>
          </cell>
          <cell r="O717">
            <v>0</v>
          </cell>
        </row>
        <row r="718">
          <cell r="B718" t="str">
            <v>萧锡云</v>
          </cell>
          <cell r="C718">
            <v>0</v>
          </cell>
          <cell r="D718">
            <v>0</v>
          </cell>
          <cell r="E718">
            <v>0</v>
          </cell>
          <cell r="F718">
            <v>10</v>
          </cell>
          <cell r="G718">
            <v>0</v>
          </cell>
          <cell r="H718">
            <v>10</v>
          </cell>
          <cell r="I718">
            <v>17</v>
          </cell>
          <cell r="J718">
            <v>17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</row>
        <row r="719">
          <cell r="B719" t="str">
            <v>熊瑜平</v>
          </cell>
          <cell r="C719">
            <v>0</v>
          </cell>
          <cell r="D719">
            <v>0</v>
          </cell>
          <cell r="E719">
            <v>0</v>
          </cell>
          <cell r="F719">
            <v>5</v>
          </cell>
          <cell r="G719">
            <v>0</v>
          </cell>
          <cell r="H719">
            <v>3</v>
          </cell>
          <cell r="I719">
            <v>17</v>
          </cell>
          <cell r="J719">
            <v>15</v>
          </cell>
          <cell r="K719">
            <v>0</v>
          </cell>
          <cell r="L719">
            <v>0</v>
          </cell>
          <cell r="M719">
            <v>2</v>
          </cell>
          <cell r="N719">
            <v>0</v>
          </cell>
          <cell r="O719">
            <v>0</v>
          </cell>
        </row>
        <row r="720">
          <cell r="B720" t="str">
            <v>曾汝翔</v>
          </cell>
          <cell r="C720">
            <v>0</v>
          </cell>
          <cell r="D720">
            <v>0</v>
          </cell>
          <cell r="E720">
            <v>0</v>
          </cell>
          <cell r="F720">
            <v>10</v>
          </cell>
          <cell r="G720">
            <v>0</v>
          </cell>
          <cell r="H720">
            <v>8</v>
          </cell>
          <cell r="I720">
            <v>17</v>
          </cell>
          <cell r="J720">
            <v>15</v>
          </cell>
          <cell r="K720">
            <v>0</v>
          </cell>
          <cell r="L720">
            <v>0</v>
          </cell>
          <cell r="M720">
            <v>2</v>
          </cell>
          <cell r="N720">
            <v>0</v>
          </cell>
          <cell r="O720">
            <v>0</v>
          </cell>
        </row>
        <row r="721">
          <cell r="B721" t="str">
            <v>方卫军</v>
          </cell>
          <cell r="C721">
            <v>0</v>
          </cell>
          <cell r="D721">
            <v>0</v>
          </cell>
          <cell r="E721">
            <v>0</v>
          </cell>
          <cell r="F721">
            <v>10</v>
          </cell>
          <cell r="G721">
            <v>0</v>
          </cell>
          <cell r="H721">
            <v>8</v>
          </cell>
          <cell r="I721">
            <v>17</v>
          </cell>
          <cell r="J721">
            <v>15</v>
          </cell>
          <cell r="K721">
            <v>0</v>
          </cell>
          <cell r="L721">
            <v>0</v>
          </cell>
          <cell r="M721">
            <v>2</v>
          </cell>
          <cell r="N721">
            <v>0</v>
          </cell>
          <cell r="O721">
            <v>0</v>
          </cell>
        </row>
        <row r="722">
          <cell r="B722" t="str">
            <v>黄启煌</v>
          </cell>
          <cell r="C722">
            <v>0</v>
          </cell>
          <cell r="D722">
            <v>0</v>
          </cell>
          <cell r="E722">
            <v>0</v>
          </cell>
          <cell r="F722">
            <v>5</v>
          </cell>
          <cell r="G722">
            <v>0</v>
          </cell>
          <cell r="H722">
            <v>5</v>
          </cell>
          <cell r="I722">
            <v>17</v>
          </cell>
          <cell r="J722">
            <v>17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</row>
        <row r="723">
          <cell r="B723" t="str">
            <v>郑晓芬</v>
          </cell>
          <cell r="C723">
            <v>0</v>
          </cell>
          <cell r="D723">
            <v>0</v>
          </cell>
          <cell r="E723">
            <v>0</v>
          </cell>
          <cell r="F723">
            <v>10</v>
          </cell>
          <cell r="G723">
            <v>0</v>
          </cell>
          <cell r="H723">
            <v>10</v>
          </cell>
          <cell r="I723">
            <v>17</v>
          </cell>
          <cell r="J723">
            <v>17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</row>
        <row r="724">
          <cell r="B724" t="str">
            <v>梁泳宁</v>
          </cell>
          <cell r="C724">
            <v>0</v>
          </cell>
          <cell r="D724">
            <v>0</v>
          </cell>
          <cell r="E724">
            <v>0</v>
          </cell>
          <cell r="F724">
            <v>5</v>
          </cell>
          <cell r="G724">
            <v>0</v>
          </cell>
          <cell r="H724">
            <v>5</v>
          </cell>
          <cell r="I724">
            <v>17</v>
          </cell>
          <cell r="J724">
            <v>17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</row>
        <row r="725">
          <cell r="B725" t="str">
            <v>林明亭</v>
          </cell>
          <cell r="C725">
            <v>0</v>
          </cell>
          <cell r="D725">
            <v>0</v>
          </cell>
          <cell r="E725">
            <v>0</v>
          </cell>
          <cell r="F725">
            <v>5</v>
          </cell>
          <cell r="G725">
            <v>-2</v>
          </cell>
          <cell r="H725">
            <v>5</v>
          </cell>
          <cell r="I725">
            <v>17</v>
          </cell>
          <cell r="J725">
            <v>9</v>
          </cell>
          <cell r="K725">
            <v>0</v>
          </cell>
          <cell r="L725">
            <v>0</v>
          </cell>
          <cell r="M725">
            <v>2</v>
          </cell>
          <cell r="N725">
            <v>0</v>
          </cell>
          <cell r="O725">
            <v>3</v>
          </cell>
        </row>
        <row r="726">
          <cell r="B726" t="str">
            <v>林嘉伟</v>
          </cell>
          <cell r="C726">
            <v>0</v>
          </cell>
          <cell r="D726">
            <v>0</v>
          </cell>
          <cell r="E726">
            <v>0</v>
          </cell>
          <cell r="F726">
            <v>5</v>
          </cell>
          <cell r="G726">
            <v>0</v>
          </cell>
          <cell r="H726">
            <v>5</v>
          </cell>
          <cell r="I726">
            <v>17</v>
          </cell>
          <cell r="J726">
            <v>17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</row>
        <row r="727">
          <cell r="B727" t="str">
            <v>李杰</v>
          </cell>
          <cell r="C727">
            <v>0</v>
          </cell>
          <cell r="D727">
            <v>0</v>
          </cell>
          <cell r="E727">
            <v>0</v>
          </cell>
          <cell r="F727">
            <v>5</v>
          </cell>
          <cell r="G727">
            <v>0</v>
          </cell>
          <cell r="H727">
            <v>5</v>
          </cell>
          <cell r="I727">
            <v>17</v>
          </cell>
          <cell r="J727">
            <v>17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</row>
        <row r="728">
          <cell r="B728" t="str">
            <v>李国纶</v>
          </cell>
          <cell r="C728">
            <v>0</v>
          </cell>
          <cell r="D728">
            <v>0</v>
          </cell>
          <cell r="E728">
            <v>0</v>
          </cell>
          <cell r="F728">
            <v>5</v>
          </cell>
          <cell r="G728">
            <v>0</v>
          </cell>
          <cell r="H728">
            <v>5</v>
          </cell>
          <cell r="I728">
            <v>17</v>
          </cell>
          <cell r="J728">
            <v>17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</row>
        <row r="729">
          <cell r="B729" t="str">
            <v>朱铭新</v>
          </cell>
          <cell r="C729">
            <v>0</v>
          </cell>
          <cell r="D729">
            <v>0</v>
          </cell>
          <cell r="E729">
            <v>0</v>
          </cell>
          <cell r="F729">
            <v>15</v>
          </cell>
          <cell r="G729">
            <v>0</v>
          </cell>
          <cell r="H729">
            <v>15</v>
          </cell>
          <cell r="I729">
            <v>17</v>
          </cell>
          <cell r="J729">
            <v>17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</row>
        <row r="730">
          <cell r="B730" t="str">
            <v>敬永明</v>
          </cell>
          <cell r="C730">
            <v>0</v>
          </cell>
          <cell r="D730">
            <v>0</v>
          </cell>
          <cell r="E730">
            <v>0</v>
          </cell>
          <cell r="F730">
            <v>5</v>
          </cell>
          <cell r="G730">
            <v>-3</v>
          </cell>
          <cell r="H730">
            <v>5</v>
          </cell>
          <cell r="I730">
            <v>17</v>
          </cell>
          <cell r="J730">
            <v>14</v>
          </cell>
          <cell r="K730">
            <v>0</v>
          </cell>
          <cell r="L730">
            <v>0</v>
          </cell>
          <cell r="M730">
            <v>3</v>
          </cell>
          <cell r="N730">
            <v>0</v>
          </cell>
          <cell r="O730">
            <v>0</v>
          </cell>
        </row>
        <row r="731">
          <cell r="B731" t="str">
            <v>张喆</v>
          </cell>
          <cell r="C731">
            <v>0</v>
          </cell>
          <cell r="D731">
            <v>0</v>
          </cell>
          <cell r="E731">
            <v>0</v>
          </cell>
          <cell r="F731">
            <v>10</v>
          </cell>
          <cell r="G731">
            <v>0</v>
          </cell>
          <cell r="H731">
            <v>10</v>
          </cell>
          <cell r="I731">
            <v>17</v>
          </cell>
          <cell r="J731">
            <v>17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</row>
        <row r="732">
          <cell r="B732" t="str">
            <v>刘飞鹏</v>
          </cell>
          <cell r="C732">
            <v>0</v>
          </cell>
          <cell r="D732">
            <v>0</v>
          </cell>
          <cell r="E732">
            <v>0</v>
          </cell>
          <cell r="F732">
            <v>10</v>
          </cell>
          <cell r="G732">
            <v>0</v>
          </cell>
          <cell r="H732">
            <v>10</v>
          </cell>
          <cell r="I732">
            <v>17</v>
          </cell>
          <cell r="J732">
            <v>17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</row>
        <row r="733">
          <cell r="B733" t="str">
            <v>刘子健</v>
          </cell>
          <cell r="C733">
            <v>0</v>
          </cell>
          <cell r="D733">
            <v>0</v>
          </cell>
          <cell r="E733">
            <v>0</v>
          </cell>
          <cell r="F733">
            <v>5</v>
          </cell>
          <cell r="G733">
            <v>0</v>
          </cell>
          <cell r="H733">
            <v>5</v>
          </cell>
          <cell r="I733">
            <v>17</v>
          </cell>
          <cell r="J733">
            <v>17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</row>
        <row r="734">
          <cell r="B734" t="str">
            <v>陈旭煌</v>
          </cell>
          <cell r="C734">
            <v>0</v>
          </cell>
          <cell r="D734">
            <v>0</v>
          </cell>
          <cell r="E734">
            <v>0</v>
          </cell>
          <cell r="F734">
            <v>10</v>
          </cell>
          <cell r="G734">
            <v>0</v>
          </cell>
          <cell r="H734">
            <v>10</v>
          </cell>
          <cell r="I734">
            <v>17</v>
          </cell>
          <cell r="J734">
            <v>17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</row>
        <row r="735">
          <cell r="B735" t="str">
            <v>陈龙秀</v>
          </cell>
          <cell r="C735">
            <v>0</v>
          </cell>
          <cell r="D735">
            <v>0</v>
          </cell>
          <cell r="E735">
            <v>0</v>
          </cell>
          <cell r="F735">
            <v>5</v>
          </cell>
          <cell r="G735">
            <v>0</v>
          </cell>
          <cell r="H735">
            <v>5</v>
          </cell>
          <cell r="I735">
            <v>17</v>
          </cell>
          <cell r="J735">
            <v>17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</row>
        <row r="736">
          <cell r="B736" t="str">
            <v>陈水僯</v>
          </cell>
          <cell r="C736">
            <v>0</v>
          </cell>
          <cell r="D736">
            <v>0</v>
          </cell>
          <cell r="E736">
            <v>0</v>
          </cell>
          <cell r="F736">
            <v>10</v>
          </cell>
          <cell r="G736">
            <v>0</v>
          </cell>
          <cell r="H736">
            <v>10</v>
          </cell>
          <cell r="I736">
            <v>17</v>
          </cell>
          <cell r="J736">
            <v>17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</row>
        <row r="737">
          <cell r="B737" t="str">
            <v>赵猛</v>
          </cell>
          <cell r="C737">
            <v>0</v>
          </cell>
          <cell r="D737">
            <v>0</v>
          </cell>
          <cell r="E737">
            <v>0</v>
          </cell>
          <cell r="F737">
            <v>10</v>
          </cell>
          <cell r="G737">
            <v>0</v>
          </cell>
          <cell r="H737">
            <v>10</v>
          </cell>
          <cell r="I737">
            <v>17</v>
          </cell>
          <cell r="J737">
            <v>17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</row>
        <row r="738">
          <cell r="B738" t="str">
            <v>胡振荣</v>
          </cell>
          <cell r="C738">
            <v>0</v>
          </cell>
          <cell r="D738">
            <v>0</v>
          </cell>
          <cell r="E738">
            <v>0</v>
          </cell>
          <cell r="F738">
            <v>5</v>
          </cell>
          <cell r="G738">
            <v>0</v>
          </cell>
          <cell r="H738">
            <v>5</v>
          </cell>
          <cell r="I738">
            <v>17</v>
          </cell>
          <cell r="J738">
            <v>17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</row>
        <row r="739">
          <cell r="B739" t="str">
            <v>盘发雄</v>
          </cell>
          <cell r="C739">
            <v>0</v>
          </cell>
          <cell r="D739">
            <v>0</v>
          </cell>
          <cell r="E739">
            <v>0</v>
          </cell>
          <cell r="F739">
            <v>5</v>
          </cell>
          <cell r="G739">
            <v>0</v>
          </cell>
          <cell r="H739">
            <v>5</v>
          </cell>
          <cell r="I739">
            <v>17</v>
          </cell>
          <cell r="J739">
            <v>17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</row>
        <row r="740">
          <cell r="B740" t="str">
            <v>徐建森</v>
          </cell>
          <cell r="C740">
            <v>0</v>
          </cell>
          <cell r="D740">
            <v>0</v>
          </cell>
          <cell r="E740">
            <v>0</v>
          </cell>
          <cell r="F740">
            <v>5</v>
          </cell>
          <cell r="G740">
            <v>0</v>
          </cell>
          <cell r="H740">
            <v>5</v>
          </cell>
          <cell r="I740">
            <v>17</v>
          </cell>
          <cell r="J740">
            <v>17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</row>
        <row r="741">
          <cell r="B741" t="str">
            <v>周荣强</v>
          </cell>
          <cell r="C741">
            <v>0</v>
          </cell>
          <cell r="D741">
            <v>0</v>
          </cell>
          <cell r="E741">
            <v>0</v>
          </cell>
          <cell r="F741">
            <v>5</v>
          </cell>
          <cell r="G741">
            <v>0</v>
          </cell>
          <cell r="H741">
            <v>5</v>
          </cell>
          <cell r="I741">
            <v>17</v>
          </cell>
          <cell r="J741">
            <v>17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</row>
        <row r="742">
          <cell r="B742" t="str">
            <v>汤燕莹</v>
          </cell>
          <cell r="C742">
            <v>0</v>
          </cell>
          <cell r="D742">
            <v>0</v>
          </cell>
          <cell r="E742">
            <v>0</v>
          </cell>
          <cell r="F742">
            <v>5</v>
          </cell>
          <cell r="G742">
            <v>0</v>
          </cell>
          <cell r="H742">
            <v>5</v>
          </cell>
          <cell r="I742">
            <v>17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</row>
        <row r="743">
          <cell r="B743" t="str">
            <v>黄瑞权</v>
          </cell>
          <cell r="C743">
            <v>0</v>
          </cell>
          <cell r="D743">
            <v>0</v>
          </cell>
          <cell r="E743">
            <v>0</v>
          </cell>
          <cell r="F743">
            <v>5</v>
          </cell>
          <cell r="G743">
            <v>0</v>
          </cell>
          <cell r="H743">
            <v>5</v>
          </cell>
          <cell r="I743">
            <v>17</v>
          </cell>
          <cell r="J743">
            <v>17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</row>
        <row r="744">
          <cell r="B744" t="str">
            <v>邓敏(大)</v>
          </cell>
          <cell r="C744">
            <v>0</v>
          </cell>
          <cell r="D744">
            <v>0</v>
          </cell>
          <cell r="E744">
            <v>0</v>
          </cell>
          <cell r="F744">
            <v>10</v>
          </cell>
          <cell r="G744">
            <v>0</v>
          </cell>
          <cell r="H744">
            <v>10</v>
          </cell>
          <cell r="I744">
            <v>17</v>
          </cell>
          <cell r="J744">
            <v>17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</row>
        <row r="745">
          <cell r="B745" t="str">
            <v>詹惠娟</v>
          </cell>
          <cell r="C745">
            <v>0</v>
          </cell>
          <cell r="D745">
            <v>0</v>
          </cell>
          <cell r="E745">
            <v>0</v>
          </cell>
          <cell r="F745">
            <v>10</v>
          </cell>
          <cell r="G745">
            <v>-5</v>
          </cell>
          <cell r="H745">
            <v>10</v>
          </cell>
          <cell r="I745">
            <v>17</v>
          </cell>
          <cell r="J745">
            <v>12</v>
          </cell>
          <cell r="K745">
            <v>0</v>
          </cell>
          <cell r="L745">
            <v>0</v>
          </cell>
          <cell r="M745">
            <v>5</v>
          </cell>
          <cell r="N745">
            <v>0</v>
          </cell>
          <cell r="O745">
            <v>0</v>
          </cell>
        </row>
        <row r="746">
          <cell r="B746" t="str">
            <v>肖剑飞</v>
          </cell>
          <cell r="C746">
            <v>0</v>
          </cell>
          <cell r="D746">
            <v>0</v>
          </cell>
          <cell r="E746">
            <v>0</v>
          </cell>
          <cell r="F746">
            <v>5</v>
          </cell>
          <cell r="G746">
            <v>0</v>
          </cell>
          <cell r="H746">
            <v>5</v>
          </cell>
          <cell r="I746">
            <v>17</v>
          </cell>
          <cell r="J746">
            <v>17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</row>
        <row r="747">
          <cell r="B747" t="str">
            <v>甘绮雯</v>
          </cell>
          <cell r="C747">
            <v>0</v>
          </cell>
          <cell r="D747">
            <v>0</v>
          </cell>
          <cell r="E747">
            <v>0</v>
          </cell>
          <cell r="F747">
            <v>5</v>
          </cell>
          <cell r="G747">
            <v>0</v>
          </cell>
          <cell r="H747">
            <v>5</v>
          </cell>
          <cell r="I747">
            <v>17</v>
          </cell>
          <cell r="J747">
            <v>17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</row>
        <row r="748">
          <cell r="B748" t="str">
            <v>王文慧</v>
          </cell>
          <cell r="C748">
            <v>0</v>
          </cell>
          <cell r="D748">
            <v>0</v>
          </cell>
          <cell r="E748">
            <v>0</v>
          </cell>
          <cell r="F748">
            <v>5</v>
          </cell>
          <cell r="G748">
            <v>0</v>
          </cell>
          <cell r="H748">
            <v>5</v>
          </cell>
          <cell r="I748">
            <v>17</v>
          </cell>
          <cell r="J748">
            <v>17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</row>
        <row r="749">
          <cell r="B749" t="str">
            <v>梁锡标</v>
          </cell>
          <cell r="C749">
            <v>0</v>
          </cell>
          <cell r="D749">
            <v>0</v>
          </cell>
          <cell r="E749">
            <v>0</v>
          </cell>
          <cell r="F749">
            <v>10</v>
          </cell>
          <cell r="G749">
            <v>-1</v>
          </cell>
          <cell r="H749">
            <v>10</v>
          </cell>
          <cell r="I749">
            <v>17</v>
          </cell>
          <cell r="J749">
            <v>16</v>
          </cell>
          <cell r="K749">
            <v>0</v>
          </cell>
          <cell r="L749">
            <v>0</v>
          </cell>
          <cell r="M749">
            <v>1</v>
          </cell>
          <cell r="N749">
            <v>0</v>
          </cell>
          <cell r="O749">
            <v>0</v>
          </cell>
        </row>
        <row r="750">
          <cell r="B750" t="str">
            <v>梁明君</v>
          </cell>
          <cell r="C750">
            <v>0</v>
          </cell>
          <cell r="D750">
            <v>0</v>
          </cell>
          <cell r="E750">
            <v>0</v>
          </cell>
          <cell r="F750">
            <v>5</v>
          </cell>
          <cell r="G750">
            <v>0</v>
          </cell>
          <cell r="H750">
            <v>5</v>
          </cell>
          <cell r="I750">
            <v>17</v>
          </cell>
          <cell r="J750">
            <v>17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</row>
        <row r="751">
          <cell r="B751" t="str">
            <v>梁志辉</v>
          </cell>
          <cell r="C751">
            <v>0</v>
          </cell>
          <cell r="D751">
            <v>0</v>
          </cell>
          <cell r="E751">
            <v>0</v>
          </cell>
          <cell r="F751">
            <v>5</v>
          </cell>
          <cell r="G751">
            <v>0</v>
          </cell>
          <cell r="H751">
            <v>5</v>
          </cell>
          <cell r="I751">
            <v>17</v>
          </cell>
          <cell r="J751">
            <v>17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</row>
        <row r="752">
          <cell r="B752" t="str">
            <v>林志君</v>
          </cell>
          <cell r="C752">
            <v>0</v>
          </cell>
          <cell r="D752">
            <v>0</v>
          </cell>
          <cell r="E752">
            <v>0</v>
          </cell>
          <cell r="F752">
            <v>15</v>
          </cell>
          <cell r="G752">
            <v>-2</v>
          </cell>
          <cell r="H752">
            <v>15</v>
          </cell>
          <cell r="I752">
            <v>17</v>
          </cell>
          <cell r="J752">
            <v>15</v>
          </cell>
          <cell r="K752">
            <v>0</v>
          </cell>
          <cell r="L752">
            <v>0</v>
          </cell>
          <cell r="M752">
            <v>2</v>
          </cell>
          <cell r="N752">
            <v>0</v>
          </cell>
          <cell r="O752">
            <v>0</v>
          </cell>
        </row>
        <row r="753">
          <cell r="B753" t="str">
            <v>吴松</v>
          </cell>
          <cell r="C753">
            <v>0</v>
          </cell>
          <cell r="D753">
            <v>0</v>
          </cell>
          <cell r="E753">
            <v>0</v>
          </cell>
          <cell r="F753">
            <v>10</v>
          </cell>
          <cell r="G753">
            <v>0</v>
          </cell>
          <cell r="H753">
            <v>10</v>
          </cell>
          <cell r="I753">
            <v>17</v>
          </cell>
          <cell r="J753">
            <v>17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</row>
        <row r="754">
          <cell r="B754" t="str">
            <v>吴敏玲</v>
          </cell>
          <cell r="C754">
            <v>0</v>
          </cell>
          <cell r="D754">
            <v>0</v>
          </cell>
          <cell r="E754">
            <v>0</v>
          </cell>
          <cell r="F754">
            <v>10</v>
          </cell>
          <cell r="G754">
            <v>0</v>
          </cell>
          <cell r="H754">
            <v>10</v>
          </cell>
          <cell r="I754">
            <v>17</v>
          </cell>
          <cell r="J754">
            <v>17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</row>
        <row r="755">
          <cell r="B755" t="str">
            <v>吴建华</v>
          </cell>
          <cell r="C755">
            <v>0</v>
          </cell>
          <cell r="D755">
            <v>0</v>
          </cell>
          <cell r="E755">
            <v>0</v>
          </cell>
          <cell r="F755">
            <v>5</v>
          </cell>
          <cell r="G755">
            <v>0</v>
          </cell>
          <cell r="H755">
            <v>5</v>
          </cell>
          <cell r="I755">
            <v>17</v>
          </cell>
          <cell r="J755">
            <v>17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</row>
        <row r="756">
          <cell r="B756" t="str">
            <v>吕凤英</v>
          </cell>
          <cell r="C756">
            <v>0</v>
          </cell>
          <cell r="D756">
            <v>0</v>
          </cell>
          <cell r="E756">
            <v>0</v>
          </cell>
          <cell r="F756">
            <v>10</v>
          </cell>
          <cell r="G756">
            <v>-4</v>
          </cell>
          <cell r="H756">
            <v>10</v>
          </cell>
          <cell r="I756">
            <v>17</v>
          </cell>
          <cell r="J756">
            <v>13</v>
          </cell>
          <cell r="K756">
            <v>0</v>
          </cell>
          <cell r="L756">
            <v>0</v>
          </cell>
          <cell r="M756">
            <v>4</v>
          </cell>
          <cell r="N756">
            <v>0</v>
          </cell>
          <cell r="O756">
            <v>0</v>
          </cell>
        </row>
        <row r="757">
          <cell r="B757" t="str">
            <v>卢丽梅</v>
          </cell>
          <cell r="C757">
            <v>0</v>
          </cell>
          <cell r="D757">
            <v>0</v>
          </cell>
          <cell r="E757">
            <v>0</v>
          </cell>
          <cell r="F757">
            <v>10</v>
          </cell>
          <cell r="G757">
            <v>-5</v>
          </cell>
          <cell r="H757">
            <v>10</v>
          </cell>
          <cell r="I757">
            <v>17</v>
          </cell>
          <cell r="J757">
            <v>12</v>
          </cell>
          <cell r="K757">
            <v>0</v>
          </cell>
          <cell r="L757">
            <v>0</v>
          </cell>
          <cell r="M757">
            <v>5</v>
          </cell>
          <cell r="N757">
            <v>0</v>
          </cell>
          <cell r="O757">
            <v>0</v>
          </cell>
        </row>
        <row r="758">
          <cell r="B758" t="str">
            <v>冯锦洪</v>
          </cell>
          <cell r="C758">
            <v>0</v>
          </cell>
          <cell r="D758">
            <v>0</v>
          </cell>
          <cell r="E758">
            <v>0</v>
          </cell>
          <cell r="F758">
            <v>10</v>
          </cell>
          <cell r="G758">
            <v>0</v>
          </cell>
          <cell r="H758">
            <v>10</v>
          </cell>
          <cell r="I758">
            <v>17</v>
          </cell>
          <cell r="J758">
            <v>17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</row>
        <row r="759">
          <cell r="B759" t="str">
            <v>聂剑泉</v>
          </cell>
          <cell r="C759">
            <v>0</v>
          </cell>
          <cell r="D759">
            <v>0</v>
          </cell>
          <cell r="E759">
            <v>0</v>
          </cell>
          <cell r="F759">
            <v>15</v>
          </cell>
          <cell r="G759">
            <v>0</v>
          </cell>
          <cell r="H759">
            <v>15</v>
          </cell>
          <cell r="I759">
            <v>17</v>
          </cell>
          <cell r="J759">
            <v>17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</row>
        <row r="760">
          <cell r="B760" t="str">
            <v>曾德洪</v>
          </cell>
          <cell r="C760">
            <v>0</v>
          </cell>
          <cell r="D760">
            <v>0</v>
          </cell>
          <cell r="E760">
            <v>0</v>
          </cell>
          <cell r="F760">
            <v>10</v>
          </cell>
          <cell r="G760">
            <v>0</v>
          </cell>
          <cell r="H760">
            <v>10</v>
          </cell>
          <cell r="I760">
            <v>17</v>
          </cell>
          <cell r="J760">
            <v>17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</row>
        <row r="761">
          <cell r="B761" t="str">
            <v>周茂荣</v>
          </cell>
          <cell r="C761">
            <v>0</v>
          </cell>
          <cell r="D761">
            <v>0</v>
          </cell>
          <cell r="E761">
            <v>0</v>
          </cell>
          <cell r="F761">
            <v>10</v>
          </cell>
          <cell r="G761">
            <v>-2</v>
          </cell>
          <cell r="H761">
            <v>10</v>
          </cell>
          <cell r="I761">
            <v>17</v>
          </cell>
          <cell r="J761">
            <v>15</v>
          </cell>
          <cell r="K761">
            <v>0</v>
          </cell>
          <cell r="L761">
            <v>0</v>
          </cell>
          <cell r="M761">
            <v>2</v>
          </cell>
          <cell r="N761">
            <v>0</v>
          </cell>
          <cell r="O761">
            <v>0</v>
          </cell>
        </row>
        <row r="762">
          <cell r="B762" t="str">
            <v>吴炬荣</v>
          </cell>
          <cell r="C762">
            <v>0</v>
          </cell>
          <cell r="D762">
            <v>0</v>
          </cell>
          <cell r="E762">
            <v>0</v>
          </cell>
          <cell r="F762">
            <v>10</v>
          </cell>
          <cell r="G762">
            <v>0</v>
          </cell>
          <cell r="H762">
            <v>10</v>
          </cell>
          <cell r="I762">
            <v>17</v>
          </cell>
          <cell r="J762">
            <v>17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</row>
        <row r="763">
          <cell r="B763" t="str">
            <v>吴婉红</v>
          </cell>
          <cell r="C763">
            <v>0</v>
          </cell>
          <cell r="D763">
            <v>0</v>
          </cell>
          <cell r="E763">
            <v>0</v>
          </cell>
          <cell r="F763">
            <v>10</v>
          </cell>
          <cell r="G763">
            <v>0</v>
          </cell>
          <cell r="H763">
            <v>10</v>
          </cell>
          <cell r="I763">
            <v>17</v>
          </cell>
          <cell r="J763">
            <v>17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</row>
        <row r="764">
          <cell r="B764" t="str">
            <v>邓俊华</v>
          </cell>
          <cell r="C764">
            <v>0</v>
          </cell>
          <cell r="D764">
            <v>0</v>
          </cell>
          <cell r="E764">
            <v>0</v>
          </cell>
          <cell r="F764">
            <v>5</v>
          </cell>
          <cell r="G764">
            <v>0</v>
          </cell>
          <cell r="H764">
            <v>5</v>
          </cell>
          <cell r="I764">
            <v>17</v>
          </cell>
          <cell r="J764">
            <v>17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</row>
        <row r="765">
          <cell r="B765" t="str">
            <v>罗松辉</v>
          </cell>
          <cell r="C765">
            <v>0</v>
          </cell>
          <cell r="D765">
            <v>0</v>
          </cell>
          <cell r="E765">
            <v>0</v>
          </cell>
          <cell r="F765">
            <v>5</v>
          </cell>
          <cell r="G765">
            <v>0</v>
          </cell>
          <cell r="H765">
            <v>5</v>
          </cell>
          <cell r="I765">
            <v>17</v>
          </cell>
          <cell r="J765">
            <v>17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</row>
        <row r="766">
          <cell r="B766" t="str">
            <v>梁浩康</v>
          </cell>
          <cell r="C766">
            <v>0</v>
          </cell>
          <cell r="D766">
            <v>0</v>
          </cell>
          <cell r="E766">
            <v>0</v>
          </cell>
          <cell r="F766">
            <v>5</v>
          </cell>
          <cell r="G766">
            <v>0</v>
          </cell>
          <cell r="H766">
            <v>5</v>
          </cell>
          <cell r="I766">
            <v>17</v>
          </cell>
          <cell r="J766">
            <v>17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</row>
        <row r="767">
          <cell r="B767" t="str">
            <v>吴钟明</v>
          </cell>
          <cell r="C767">
            <v>0</v>
          </cell>
          <cell r="D767">
            <v>0</v>
          </cell>
          <cell r="E767">
            <v>0</v>
          </cell>
          <cell r="F767">
            <v>5</v>
          </cell>
          <cell r="G767">
            <v>0</v>
          </cell>
          <cell r="H767">
            <v>5</v>
          </cell>
          <cell r="I767">
            <v>17</v>
          </cell>
          <cell r="J767">
            <v>17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</row>
        <row r="768">
          <cell r="B768" t="str">
            <v>吴豪</v>
          </cell>
          <cell r="C768">
            <v>0</v>
          </cell>
          <cell r="D768">
            <v>0</v>
          </cell>
          <cell r="E768">
            <v>0</v>
          </cell>
          <cell r="F768">
            <v>5</v>
          </cell>
          <cell r="G768">
            <v>0</v>
          </cell>
          <cell r="H768">
            <v>5</v>
          </cell>
          <cell r="I768">
            <v>17</v>
          </cell>
          <cell r="J768">
            <v>17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</row>
        <row r="769">
          <cell r="B769" t="str">
            <v>冯汝佳</v>
          </cell>
          <cell r="C769">
            <v>0</v>
          </cell>
          <cell r="D769">
            <v>0</v>
          </cell>
          <cell r="E769">
            <v>0</v>
          </cell>
          <cell r="F769">
            <v>10</v>
          </cell>
          <cell r="G769">
            <v>0</v>
          </cell>
          <cell r="H769">
            <v>10</v>
          </cell>
          <cell r="I769">
            <v>17</v>
          </cell>
          <cell r="J769">
            <v>17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</row>
        <row r="770">
          <cell r="B770" t="str">
            <v>黄惠连</v>
          </cell>
          <cell r="C770">
            <v>0</v>
          </cell>
          <cell r="D770">
            <v>0</v>
          </cell>
          <cell r="E770">
            <v>0</v>
          </cell>
          <cell r="F770">
            <v>5</v>
          </cell>
          <cell r="G770">
            <v>0</v>
          </cell>
          <cell r="H770">
            <v>5</v>
          </cell>
          <cell r="I770">
            <v>17</v>
          </cell>
          <cell r="J770">
            <v>17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</row>
        <row r="771">
          <cell r="B771" t="str">
            <v>黄伟浩</v>
          </cell>
          <cell r="C771">
            <v>0</v>
          </cell>
          <cell r="D771">
            <v>0</v>
          </cell>
          <cell r="E771">
            <v>0</v>
          </cell>
          <cell r="F771">
            <v>5</v>
          </cell>
          <cell r="G771">
            <v>0</v>
          </cell>
          <cell r="H771">
            <v>5</v>
          </cell>
          <cell r="I771">
            <v>17</v>
          </cell>
          <cell r="J771">
            <v>17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</row>
        <row r="772">
          <cell r="B772" t="str">
            <v>邓钊林</v>
          </cell>
          <cell r="C772">
            <v>0</v>
          </cell>
          <cell r="D772">
            <v>0</v>
          </cell>
          <cell r="E772">
            <v>0</v>
          </cell>
          <cell r="F772">
            <v>10</v>
          </cell>
          <cell r="G772">
            <v>-3</v>
          </cell>
          <cell r="H772">
            <v>10</v>
          </cell>
          <cell r="I772">
            <v>17</v>
          </cell>
          <cell r="J772">
            <v>14</v>
          </cell>
          <cell r="K772">
            <v>0</v>
          </cell>
          <cell r="L772">
            <v>0</v>
          </cell>
          <cell r="M772">
            <v>3</v>
          </cell>
          <cell r="N772">
            <v>0</v>
          </cell>
          <cell r="O772">
            <v>0</v>
          </cell>
        </row>
        <row r="773">
          <cell r="B773" t="str">
            <v>翟华健</v>
          </cell>
          <cell r="C773">
            <v>0</v>
          </cell>
          <cell r="D773">
            <v>0</v>
          </cell>
          <cell r="E773">
            <v>0</v>
          </cell>
          <cell r="F773">
            <v>10</v>
          </cell>
          <cell r="G773">
            <v>-1</v>
          </cell>
          <cell r="H773">
            <v>10</v>
          </cell>
          <cell r="I773">
            <v>17</v>
          </cell>
          <cell r="J773">
            <v>16</v>
          </cell>
          <cell r="K773">
            <v>0</v>
          </cell>
          <cell r="L773">
            <v>0</v>
          </cell>
          <cell r="M773">
            <v>1</v>
          </cell>
          <cell r="N773">
            <v>0</v>
          </cell>
          <cell r="O773">
            <v>0</v>
          </cell>
        </row>
        <row r="774">
          <cell r="B774" t="str">
            <v>林俊晖</v>
          </cell>
          <cell r="C774">
            <v>0</v>
          </cell>
          <cell r="D774">
            <v>0</v>
          </cell>
          <cell r="E774">
            <v>0</v>
          </cell>
          <cell r="F774">
            <v>15</v>
          </cell>
          <cell r="G774">
            <v>0</v>
          </cell>
          <cell r="H774">
            <v>15</v>
          </cell>
          <cell r="I774">
            <v>17</v>
          </cell>
          <cell r="J774">
            <v>17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</row>
        <row r="775">
          <cell r="B775" t="str">
            <v>叶丽华</v>
          </cell>
          <cell r="C775">
            <v>0</v>
          </cell>
          <cell r="D775">
            <v>0</v>
          </cell>
          <cell r="E775">
            <v>0</v>
          </cell>
          <cell r="F775">
            <v>5</v>
          </cell>
          <cell r="G775">
            <v>0</v>
          </cell>
          <cell r="H775">
            <v>5</v>
          </cell>
          <cell r="I775">
            <v>17</v>
          </cell>
          <cell r="J775">
            <v>17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</row>
        <row r="776">
          <cell r="B776" t="str">
            <v>朱柏林</v>
          </cell>
          <cell r="C776">
            <v>0</v>
          </cell>
          <cell r="D776">
            <v>0</v>
          </cell>
          <cell r="E776">
            <v>0</v>
          </cell>
          <cell r="F776">
            <v>15</v>
          </cell>
          <cell r="G776">
            <v>0</v>
          </cell>
          <cell r="H776">
            <v>15</v>
          </cell>
          <cell r="I776">
            <v>17</v>
          </cell>
          <cell r="J776">
            <v>17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</row>
        <row r="777">
          <cell r="B777" t="str">
            <v>吴志晓</v>
          </cell>
          <cell r="C777">
            <v>0</v>
          </cell>
          <cell r="D777">
            <v>0</v>
          </cell>
          <cell r="E777">
            <v>0</v>
          </cell>
          <cell r="F777">
            <v>5</v>
          </cell>
          <cell r="G777">
            <v>0</v>
          </cell>
          <cell r="H777">
            <v>5</v>
          </cell>
          <cell r="I777">
            <v>17</v>
          </cell>
          <cell r="J777">
            <v>17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</row>
        <row r="778">
          <cell r="B778" t="str">
            <v>黎凯</v>
          </cell>
          <cell r="C778">
            <v>0</v>
          </cell>
          <cell r="D778">
            <v>0</v>
          </cell>
          <cell r="E778">
            <v>0</v>
          </cell>
          <cell r="F778">
            <v>5</v>
          </cell>
          <cell r="G778">
            <v>0</v>
          </cell>
          <cell r="H778">
            <v>5</v>
          </cell>
          <cell r="I778">
            <v>17</v>
          </cell>
          <cell r="J778">
            <v>17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</row>
        <row r="779">
          <cell r="B779" t="str">
            <v>靳亚娟</v>
          </cell>
          <cell r="C779">
            <v>0</v>
          </cell>
          <cell r="D779">
            <v>0</v>
          </cell>
          <cell r="E779">
            <v>0</v>
          </cell>
          <cell r="F779">
            <v>5</v>
          </cell>
          <cell r="G779">
            <v>0</v>
          </cell>
          <cell r="H779">
            <v>5</v>
          </cell>
          <cell r="I779">
            <v>17</v>
          </cell>
          <cell r="J779">
            <v>17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</row>
        <row r="780">
          <cell r="B780" t="str">
            <v>陈晓娜</v>
          </cell>
          <cell r="C780">
            <v>0</v>
          </cell>
          <cell r="D780">
            <v>0</v>
          </cell>
          <cell r="E780">
            <v>0</v>
          </cell>
          <cell r="F780">
            <v>5</v>
          </cell>
          <cell r="G780">
            <v>0</v>
          </cell>
          <cell r="H780">
            <v>5</v>
          </cell>
          <cell r="I780">
            <v>17</v>
          </cell>
          <cell r="J780">
            <v>17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</row>
        <row r="781">
          <cell r="B781" t="str">
            <v>邓华坤</v>
          </cell>
          <cell r="C781">
            <v>0</v>
          </cell>
          <cell r="D781">
            <v>0</v>
          </cell>
          <cell r="E781">
            <v>0</v>
          </cell>
          <cell r="F781">
            <v>5</v>
          </cell>
          <cell r="G781">
            <v>0</v>
          </cell>
          <cell r="H781">
            <v>5</v>
          </cell>
          <cell r="I781">
            <v>17</v>
          </cell>
          <cell r="J781">
            <v>17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</row>
        <row r="782">
          <cell r="B782" t="str">
            <v>连浩文</v>
          </cell>
          <cell r="C782">
            <v>0</v>
          </cell>
          <cell r="D782">
            <v>0</v>
          </cell>
          <cell r="E782">
            <v>0</v>
          </cell>
          <cell r="F782">
            <v>5</v>
          </cell>
          <cell r="G782">
            <v>0</v>
          </cell>
          <cell r="H782">
            <v>5</v>
          </cell>
          <cell r="I782">
            <v>17</v>
          </cell>
          <cell r="J782">
            <v>17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</row>
        <row r="783">
          <cell r="B783" t="str">
            <v>赵宇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17</v>
          </cell>
          <cell r="J783">
            <v>17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</row>
        <row r="784">
          <cell r="B784" t="str">
            <v>苏磊</v>
          </cell>
          <cell r="C784">
            <v>0</v>
          </cell>
          <cell r="D784">
            <v>0</v>
          </cell>
          <cell r="E784">
            <v>0</v>
          </cell>
          <cell r="F784">
            <v>5</v>
          </cell>
          <cell r="G784">
            <v>0</v>
          </cell>
          <cell r="H784">
            <v>5</v>
          </cell>
          <cell r="I784">
            <v>17</v>
          </cell>
          <cell r="J784">
            <v>17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</row>
        <row r="785">
          <cell r="B785" t="str">
            <v>苏志鹏</v>
          </cell>
          <cell r="C785">
            <v>0</v>
          </cell>
          <cell r="D785">
            <v>0</v>
          </cell>
          <cell r="E785">
            <v>0</v>
          </cell>
          <cell r="F785">
            <v>5</v>
          </cell>
          <cell r="G785">
            <v>2</v>
          </cell>
          <cell r="H785">
            <v>3</v>
          </cell>
          <cell r="I785">
            <v>17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</row>
        <row r="786">
          <cell r="B786" t="str">
            <v>罗瑞康</v>
          </cell>
          <cell r="C786">
            <v>0</v>
          </cell>
          <cell r="D786">
            <v>0</v>
          </cell>
          <cell r="E786">
            <v>0</v>
          </cell>
          <cell r="F786">
            <v>5</v>
          </cell>
          <cell r="G786">
            <v>0</v>
          </cell>
          <cell r="H786">
            <v>5</v>
          </cell>
          <cell r="I786">
            <v>17</v>
          </cell>
          <cell r="J786">
            <v>17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</row>
        <row r="787">
          <cell r="B787" t="str">
            <v>熊晓庆</v>
          </cell>
          <cell r="C787">
            <v>0</v>
          </cell>
          <cell r="D787">
            <v>0</v>
          </cell>
          <cell r="E787">
            <v>0</v>
          </cell>
          <cell r="F787">
            <v>15</v>
          </cell>
          <cell r="G787">
            <v>1</v>
          </cell>
          <cell r="H787">
            <v>14</v>
          </cell>
          <cell r="I787">
            <v>17</v>
          </cell>
          <cell r="J787">
            <v>17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</row>
        <row r="788">
          <cell r="B788" t="str">
            <v>欧小冰</v>
          </cell>
          <cell r="C788">
            <v>0</v>
          </cell>
          <cell r="D788">
            <v>0</v>
          </cell>
          <cell r="E788">
            <v>0</v>
          </cell>
          <cell r="F788">
            <v>10</v>
          </cell>
          <cell r="G788">
            <v>0</v>
          </cell>
          <cell r="H788">
            <v>10</v>
          </cell>
          <cell r="I788">
            <v>17</v>
          </cell>
          <cell r="J788">
            <v>17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</row>
        <row r="789">
          <cell r="B789" t="str">
            <v>梁少聪</v>
          </cell>
          <cell r="C789">
            <v>0</v>
          </cell>
          <cell r="D789">
            <v>0</v>
          </cell>
          <cell r="E789">
            <v>0</v>
          </cell>
          <cell r="F789">
            <v>15</v>
          </cell>
          <cell r="G789">
            <v>0</v>
          </cell>
          <cell r="H789">
            <v>15</v>
          </cell>
          <cell r="I789">
            <v>17</v>
          </cell>
          <cell r="J789">
            <v>17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</row>
        <row r="790">
          <cell r="B790" t="str">
            <v>梁丽云</v>
          </cell>
          <cell r="C790">
            <v>0</v>
          </cell>
          <cell r="D790">
            <v>0</v>
          </cell>
          <cell r="E790">
            <v>0</v>
          </cell>
          <cell r="F790">
            <v>10</v>
          </cell>
          <cell r="G790">
            <v>0</v>
          </cell>
          <cell r="H790">
            <v>10</v>
          </cell>
          <cell r="I790">
            <v>17</v>
          </cell>
          <cell r="J790">
            <v>17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</row>
        <row r="791">
          <cell r="B791" t="str">
            <v>林春阳</v>
          </cell>
          <cell r="C791">
            <v>0</v>
          </cell>
          <cell r="D791">
            <v>0</v>
          </cell>
          <cell r="E791">
            <v>0</v>
          </cell>
          <cell r="F791">
            <v>15</v>
          </cell>
          <cell r="G791">
            <v>0</v>
          </cell>
          <cell r="H791">
            <v>15</v>
          </cell>
          <cell r="I791">
            <v>17</v>
          </cell>
          <cell r="J791">
            <v>17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</row>
        <row r="792">
          <cell r="B792" t="str">
            <v>杨燕敏</v>
          </cell>
          <cell r="C792">
            <v>0</v>
          </cell>
          <cell r="D792">
            <v>0</v>
          </cell>
          <cell r="E792">
            <v>0</v>
          </cell>
          <cell r="F792">
            <v>5</v>
          </cell>
          <cell r="G792">
            <v>0</v>
          </cell>
          <cell r="H792">
            <v>5</v>
          </cell>
          <cell r="I792">
            <v>17</v>
          </cell>
          <cell r="J792">
            <v>17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</row>
        <row r="793">
          <cell r="B793" t="str">
            <v>杨文杰</v>
          </cell>
          <cell r="C793">
            <v>0</v>
          </cell>
          <cell r="D793">
            <v>0</v>
          </cell>
          <cell r="E793">
            <v>0</v>
          </cell>
          <cell r="F793">
            <v>5</v>
          </cell>
          <cell r="G793">
            <v>0</v>
          </cell>
          <cell r="H793">
            <v>5</v>
          </cell>
          <cell r="I793">
            <v>17</v>
          </cell>
          <cell r="J793">
            <v>17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</row>
        <row r="794">
          <cell r="B794" t="str">
            <v>李稣明</v>
          </cell>
          <cell r="C794">
            <v>0</v>
          </cell>
          <cell r="D794">
            <v>0</v>
          </cell>
          <cell r="E794">
            <v>0</v>
          </cell>
          <cell r="F794">
            <v>10</v>
          </cell>
          <cell r="G794">
            <v>0</v>
          </cell>
          <cell r="H794">
            <v>10</v>
          </cell>
          <cell r="I794">
            <v>17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</row>
        <row r="795">
          <cell r="B795" t="str">
            <v>李灿恒</v>
          </cell>
          <cell r="C795">
            <v>0</v>
          </cell>
          <cell r="D795">
            <v>0</v>
          </cell>
          <cell r="E795">
            <v>0</v>
          </cell>
          <cell r="F795">
            <v>5</v>
          </cell>
          <cell r="G795">
            <v>0</v>
          </cell>
          <cell r="H795">
            <v>5</v>
          </cell>
          <cell r="I795">
            <v>17</v>
          </cell>
          <cell r="J795">
            <v>17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</row>
        <row r="796">
          <cell r="B796" t="str">
            <v>李志锋</v>
          </cell>
          <cell r="C796">
            <v>0</v>
          </cell>
          <cell r="D796">
            <v>0</v>
          </cell>
          <cell r="E796">
            <v>0</v>
          </cell>
          <cell r="F796">
            <v>10</v>
          </cell>
          <cell r="G796">
            <v>0</v>
          </cell>
          <cell r="H796">
            <v>10</v>
          </cell>
          <cell r="I796">
            <v>17</v>
          </cell>
          <cell r="J796">
            <v>17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</row>
        <row r="797">
          <cell r="B797" t="str">
            <v>李嘉峰</v>
          </cell>
          <cell r="C797">
            <v>0</v>
          </cell>
          <cell r="D797">
            <v>0</v>
          </cell>
          <cell r="E797">
            <v>0</v>
          </cell>
          <cell r="F797">
            <v>5</v>
          </cell>
          <cell r="G797">
            <v>0</v>
          </cell>
          <cell r="H797">
            <v>5</v>
          </cell>
          <cell r="I797">
            <v>17</v>
          </cell>
          <cell r="J797">
            <v>11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</row>
        <row r="798">
          <cell r="B798" t="str">
            <v>张权基</v>
          </cell>
          <cell r="C798">
            <v>0</v>
          </cell>
          <cell r="D798">
            <v>0</v>
          </cell>
          <cell r="E798">
            <v>0</v>
          </cell>
          <cell r="F798">
            <v>5</v>
          </cell>
          <cell r="G798">
            <v>0</v>
          </cell>
          <cell r="H798">
            <v>5</v>
          </cell>
          <cell r="I798">
            <v>17</v>
          </cell>
          <cell r="J798">
            <v>17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</row>
        <row r="799">
          <cell r="B799" t="str">
            <v>唐林英</v>
          </cell>
          <cell r="C799">
            <v>0</v>
          </cell>
          <cell r="D799">
            <v>0</v>
          </cell>
          <cell r="E799">
            <v>0</v>
          </cell>
          <cell r="F799">
            <v>5</v>
          </cell>
          <cell r="G799">
            <v>0</v>
          </cell>
          <cell r="H799">
            <v>5</v>
          </cell>
          <cell r="I799">
            <v>17</v>
          </cell>
          <cell r="J799">
            <v>17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</row>
        <row r="800">
          <cell r="B800" t="str">
            <v>吴宗</v>
          </cell>
          <cell r="C800">
            <v>0</v>
          </cell>
          <cell r="D800">
            <v>0</v>
          </cell>
          <cell r="E800">
            <v>0</v>
          </cell>
          <cell r="F800">
            <v>10</v>
          </cell>
          <cell r="G800">
            <v>0</v>
          </cell>
          <cell r="H800">
            <v>10</v>
          </cell>
          <cell r="I800">
            <v>17</v>
          </cell>
          <cell r="J800">
            <v>17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</row>
        <row r="801">
          <cell r="B801" t="str">
            <v>刘红</v>
          </cell>
          <cell r="C801">
            <v>0</v>
          </cell>
          <cell r="D801">
            <v>0</v>
          </cell>
          <cell r="E801">
            <v>0</v>
          </cell>
          <cell r="F801">
            <v>5</v>
          </cell>
          <cell r="G801">
            <v>-5</v>
          </cell>
          <cell r="H801">
            <v>5</v>
          </cell>
          <cell r="I801">
            <v>17</v>
          </cell>
          <cell r="J801">
            <v>12</v>
          </cell>
          <cell r="K801">
            <v>0</v>
          </cell>
          <cell r="L801">
            <v>0</v>
          </cell>
          <cell r="M801">
            <v>5</v>
          </cell>
          <cell r="N801">
            <v>0</v>
          </cell>
          <cell r="O801">
            <v>0</v>
          </cell>
        </row>
        <row r="802">
          <cell r="B802" t="str">
            <v>田佳春</v>
          </cell>
          <cell r="C802">
            <v>0</v>
          </cell>
          <cell r="D802">
            <v>0</v>
          </cell>
          <cell r="E802">
            <v>0</v>
          </cell>
          <cell r="F802">
            <v>10</v>
          </cell>
          <cell r="G802">
            <v>-5</v>
          </cell>
          <cell r="H802">
            <v>10</v>
          </cell>
          <cell r="I802">
            <v>17</v>
          </cell>
          <cell r="J802">
            <v>12</v>
          </cell>
          <cell r="K802">
            <v>0</v>
          </cell>
          <cell r="L802">
            <v>0</v>
          </cell>
          <cell r="M802">
            <v>5</v>
          </cell>
          <cell r="N802">
            <v>0</v>
          </cell>
          <cell r="O802">
            <v>0</v>
          </cell>
        </row>
        <row r="803">
          <cell r="B803" t="str">
            <v>何德鉴</v>
          </cell>
          <cell r="C803">
            <v>0</v>
          </cell>
          <cell r="D803">
            <v>0</v>
          </cell>
          <cell r="E803">
            <v>0</v>
          </cell>
          <cell r="F803">
            <v>5</v>
          </cell>
          <cell r="G803">
            <v>0</v>
          </cell>
          <cell r="H803">
            <v>5</v>
          </cell>
          <cell r="I803">
            <v>17</v>
          </cell>
          <cell r="J803">
            <v>17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</row>
        <row r="804">
          <cell r="B804" t="str">
            <v>阮露苗</v>
          </cell>
          <cell r="C804">
            <v>0</v>
          </cell>
          <cell r="D804">
            <v>0</v>
          </cell>
          <cell r="E804">
            <v>0</v>
          </cell>
          <cell r="F804">
            <v>10</v>
          </cell>
          <cell r="G804">
            <v>-1</v>
          </cell>
          <cell r="H804">
            <v>10</v>
          </cell>
          <cell r="I804">
            <v>17</v>
          </cell>
          <cell r="J804">
            <v>16</v>
          </cell>
          <cell r="K804">
            <v>0</v>
          </cell>
          <cell r="L804">
            <v>0</v>
          </cell>
          <cell r="M804">
            <v>1</v>
          </cell>
          <cell r="N804">
            <v>0</v>
          </cell>
          <cell r="O804">
            <v>0</v>
          </cell>
        </row>
        <row r="805">
          <cell r="B805" t="str">
            <v>谢梅钰</v>
          </cell>
          <cell r="C805">
            <v>0</v>
          </cell>
          <cell r="D805">
            <v>0</v>
          </cell>
          <cell r="E805">
            <v>0</v>
          </cell>
          <cell r="F805">
            <v>10</v>
          </cell>
          <cell r="G805">
            <v>0</v>
          </cell>
          <cell r="H805">
            <v>10</v>
          </cell>
          <cell r="I805">
            <v>17</v>
          </cell>
          <cell r="J805">
            <v>17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</row>
        <row r="806">
          <cell r="B806" t="str">
            <v>葛月宫</v>
          </cell>
          <cell r="C806">
            <v>0</v>
          </cell>
          <cell r="D806">
            <v>0</v>
          </cell>
          <cell r="E806">
            <v>0</v>
          </cell>
          <cell r="F806">
            <v>5</v>
          </cell>
          <cell r="G806">
            <v>0</v>
          </cell>
          <cell r="H806">
            <v>5</v>
          </cell>
          <cell r="I806">
            <v>17</v>
          </cell>
          <cell r="J806">
            <v>17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</row>
        <row r="807">
          <cell r="B807" t="str">
            <v>陈桂延</v>
          </cell>
          <cell r="C807">
            <v>0</v>
          </cell>
          <cell r="D807">
            <v>0</v>
          </cell>
          <cell r="E807">
            <v>0</v>
          </cell>
          <cell r="F807">
            <v>15</v>
          </cell>
          <cell r="G807">
            <v>1</v>
          </cell>
          <cell r="H807">
            <v>12</v>
          </cell>
          <cell r="I807">
            <v>17</v>
          </cell>
          <cell r="J807">
            <v>15</v>
          </cell>
          <cell r="K807">
            <v>0</v>
          </cell>
          <cell r="L807">
            <v>0</v>
          </cell>
          <cell r="M807">
            <v>2</v>
          </cell>
          <cell r="N807">
            <v>0</v>
          </cell>
          <cell r="O807">
            <v>0</v>
          </cell>
        </row>
        <row r="808">
          <cell r="B808" t="str">
            <v>赖凯威</v>
          </cell>
          <cell r="C808">
            <v>0</v>
          </cell>
          <cell r="D808">
            <v>0</v>
          </cell>
          <cell r="E808">
            <v>0</v>
          </cell>
          <cell r="F808">
            <v>5</v>
          </cell>
          <cell r="G808">
            <v>0</v>
          </cell>
          <cell r="H808">
            <v>5</v>
          </cell>
          <cell r="I808">
            <v>17</v>
          </cell>
          <cell r="J808">
            <v>17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</row>
        <row r="809">
          <cell r="B809" t="str">
            <v>蔡军</v>
          </cell>
          <cell r="C809">
            <v>0</v>
          </cell>
          <cell r="D809">
            <v>0</v>
          </cell>
          <cell r="E809">
            <v>0</v>
          </cell>
          <cell r="F809">
            <v>5</v>
          </cell>
          <cell r="G809">
            <v>0</v>
          </cell>
          <cell r="H809">
            <v>5</v>
          </cell>
          <cell r="I809">
            <v>17</v>
          </cell>
          <cell r="J809">
            <v>17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</row>
        <row r="810">
          <cell r="B810" t="str">
            <v>江晶</v>
          </cell>
          <cell r="C810">
            <v>0</v>
          </cell>
          <cell r="D810">
            <v>0</v>
          </cell>
          <cell r="E810">
            <v>0</v>
          </cell>
          <cell r="F810">
            <v>5</v>
          </cell>
          <cell r="G810">
            <v>0</v>
          </cell>
          <cell r="H810">
            <v>5</v>
          </cell>
          <cell r="I810">
            <v>17</v>
          </cell>
          <cell r="J810">
            <v>17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</row>
        <row r="811">
          <cell r="B811" t="str">
            <v>梁华康</v>
          </cell>
          <cell r="C811">
            <v>0</v>
          </cell>
          <cell r="D811">
            <v>0</v>
          </cell>
          <cell r="E811">
            <v>0</v>
          </cell>
          <cell r="F811">
            <v>5</v>
          </cell>
          <cell r="G811">
            <v>0</v>
          </cell>
          <cell r="H811">
            <v>5</v>
          </cell>
          <cell r="I811">
            <v>17</v>
          </cell>
          <cell r="J811">
            <v>17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</row>
        <row r="812">
          <cell r="B812" t="str">
            <v>梁伟洪</v>
          </cell>
          <cell r="C812">
            <v>0</v>
          </cell>
          <cell r="D812">
            <v>0</v>
          </cell>
          <cell r="E812">
            <v>0</v>
          </cell>
          <cell r="F812">
            <v>15</v>
          </cell>
          <cell r="G812">
            <v>-2</v>
          </cell>
          <cell r="H812">
            <v>15</v>
          </cell>
          <cell r="I812">
            <v>17</v>
          </cell>
          <cell r="J812">
            <v>15</v>
          </cell>
          <cell r="K812">
            <v>0</v>
          </cell>
          <cell r="L812">
            <v>0</v>
          </cell>
          <cell r="M812">
            <v>2</v>
          </cell>
          <cell r="N812">
            <v>0</v>
          </cell>
          <cell r="O812">
            <v>0</v>
          </cell>
        </row>
        <row r="813">
          <cell r="B813" t="str">
            <v>李丽平</v>
          </cell>
          <cell r="C813">
            <v>0</v>
          </cell>
          <cell r="D813">
            <v>0</v>
          </cell>
          <cell r="E813">
            <v>0</v>
          </cell>
          <cell r="F813">
            <v>10</v>
          </cell>
          <cell r="G813">
            <v>0</v>
          </cell>
          <cell r="H813">
            <v>10</v>
          </cell>
          <cell r="I813">
            <v>17</v>
          </cell>
          <cell r="J813">
            <v>17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</row>
        <row r="814">
          <cell r="B814" t="str">
            <v>张慧A</v>
          </cell>
          <cell r="C814">
            <v>0</v>
          </cell>
          <cell r="D814">
            <v>0</v>
          </cell>
          <cell r="E814">
            <v>0</v>
          </cell>
          <cell r="F814">
            <v>10</v>
          </cell>
          <cell r="G814">
            <v>-3</v>
          </cell>
          <cell r="H814">
            <v>10</v>
          </cell>
          <cell r="I814">
            <v>17</v>
          </cell>
          <cell r="J814">
            <v>14</v>
          </cell>
          <cell r="K814">
            <v>0</v>
          </cell>
          <cell r="L814">
            <v>0</v>
          </cell>
          <cell r="M814">
            <v>3</v>
          </cell>
          <cell r="N814">
            <v>0</v>
          </cell>
          <cell r="O814">
            <v>0</v>
          </cell>
        </row>
        <row r="815">
          <cell r="B815" t="str">
            <v>周斐</v>
          </cell>
          <cell r="C815">
            <v>0</v>
          </cell>
          <cell r="D815">
            <v>0</v>
          </cell>
          <cell r="E815">
            <v>0</v>
          </cell>
          <cell r="F815">
            <v>5</v>
          </cell>
          <cell r="G815">
            <v>-3</v>
          </cell>
          <cell r="H815">
            <v>5</v>
          </cell>
          <cell r="I815">
            <v>17</v>
          </cell>
          <cell r="J815">
            <v>14</v>
          </cell>
          <cell r="K815">
            <v>0</v>
          </cell>
          <cell r="L815">
            <v>0</v>
          </cell>
          <cell r="M815">
            <v>3</v>
          </cell>
          <cell r="N815">
            <v>0</v>
          </cell>
          <cell r="O815">
            <v>0</v>
          </cell>
        </row>
        <row r="816">
          <cell r="B816" t="str">
            <v>吕盼</v>
          </cell>
          <cell r="C816">
            <v>0</v>
          </cell>
          <cell r="D816">
            <v>0</v>
          </cell>
          <cell r="E816">
            <v>0</v>
          </cell>
          <cell r="F816">
            <v>5</v>
          </cell>
          <cell r="G816">
            <v>0</v>
          </cell>
          <cell r="H816">
            <v>5</v>
          </cell>
          <cell r="I816">
            <v>17</v>
          </cell>
          <cell r="J816">
            <v>17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</row>
        <row r="817">
          <cell r="B817" t="str">
            <v>刘恒</v>
          </cell>
          <cell r="C817">
            <v>0</v>
          </cell>
          <cell r="D817">
            <v>0</v>
          </cell>
          <cell r="E817">
            <v>0</v>
          </cell>
          <cell r="F817">
            <v>5</v>
          </cell>
          <cell r="G817">
            <v>0</v>
          </cell>
          <cell r="H817">
            <v>5</v>
          </cell>
          <cell r="I817">
            <v>17</v>
          </cell>
          <cell r="J817">
            <v>17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</row>
        <row r="818">
          <cell r="B818" t="str">
            <v>关嘉伟</v>
          </cell>
          <cell r="C818">
            <v>0</v>
          </cell>
          <cell r="D818">
            <v>0</v>
          </cell>
          <cell r="E818">
            <v>0</v>
          </cell>
          <cell r="F818">
            <v>5</v>
          </cell>
          <cell r="G818">
            <v>0</v>
          </cell>
          <cell r="H818">
            <v>5</v>
          </cell>
          <cell r="I818">
            <v>17</v>
          </cell>
          <cell r="J818">
            <v>17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</row>
        <row r="819">
          <cell r="B819" t="str">
            <v>蔡展月</v>
          </cell>
          <cell r="C819">
            <v>0</v>
          </cell>
          <cell r="D819">
            <v>0</v>
          </cell>
          <cell r="E819">
            <v>0</v>
          </cell>
          <cell r="F819">
            <v>15</v>
          </cell>
          <cell r="G819">
            <v>0</v>
          </cell>
          <cell r="H819">
            <v>15</v>
          </cell>
          <cell r="I819">
            <v>17</v>
          </cell>
          <cell r="J819">
            <v>17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</row>
        <row r="820">
          <cell r="B820" t="str">
            <v>林钲倍</v>
          </cell>
          <cell r="C820">
            <v>0</v>
          </cell>
          <cell r="D820">
            <v>0</v>
          </cell>
          <cell r="E820">
            <v>0</v>
          </cell>
          <cell r="F820">
            <v>5</v>
          </cell>
          <cell r="G820">
            <v>0</v>
          </cell>
          <cell r="H820">
            <v>5</v>
          </cell>
          <cell r="I820">
            <v>17</v>
          </cell>
          <cell r="J820">
            <v>17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</row>
        <row r="821">
          <cell r="B821" t="str">
            <v>吴惠群</v>
          </cell>
          <cell r="C821">
            <v>0</v>
          </cell>
          <cell r="D821">
            <v>0</v>
          </cell>
          <cell r="E821">
            <v>0</v>
          </cell>
          <cell r="F821">
            <v>15</v>
          </cell>
          <cell r="G821">
            <v>0</v>
          </cell>
          <cell r="H821">
            <v>15</v>
          </cell>
          <cell r="I821">
            <v>17</v>
          </cell>
          <cell r="J821">
            <v>17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</row>
        <row r="822">
          <cell r="B822" t="str">
            <v>黄日明</v>
          </cell>
          <cell r="C822">
            <v>0</v>
          </cell>
          <cell r="D822">
            <v>0</v>
          </cell>
          <cell r="E822">
            <v>0</v>
          </cell>
          <cell r="F822">
            <v>10</v>
          </cell>
          <cell r="G822">
            <v>0</v>
          </cell>
          <cell r="H822">
            <v>10</v>
          </cell>
          <cell r="I822">
            <v>17</v>
          </cell>
          <cell r="J822">
            <v>17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</row>
        <row r="823">
          <cell r="B823" t="str">
            <v>陈锐智</v>
          </cell>
          <cell r="C823">
            <v>0</v>
          </cell>
          <cell r="D823">
            <v>0</v>
          </cell>
          <cell r="E823">
            <v>0</v>
          </cell>
          <cell r="F823">
            <v>5</v>
          </cell>
          <cell r="G823">
            <v>0</v>
          </cell>
          <cell r="H823">
            <v>5</v>
          </cell>
          <cell r="I823">
            <v>17</v>
          </cell>
          <cell r="J823">
            <v>20</v>
          </cell>
          <cell r="K823">
            <v>0</v>
          </cell>
          <cell r="L823">
            <v>33</v>
          </cell>
          <cell r="M823">
            <v>0</v>
          </cell>
          <cell r="N823">
            <v>0</v>
          </cell>
          <cell r="O823">
            <v>0</v>
          </cell>
        </row>
        <row r="824">
          <cell r="B824" t="str">
            <v>蔡春燕</v>
          </cell>
          <cell r="C824">
            <v>0</v>
          </cell>
          <cell r="D824">
            <v>0</v>
          </cell>
          <cell r="E824">
            <v>0</v>
          </cell>
          <cell r="F824">
            <v>5</v>
          </cell>
          <cell r="G824">
            <v>0</v>
          </cell>
          <cell r="H824">
            <v>5</v>
          </cell>
          <cell r="I824">
            <v>17</v>
          </cell>
          <cell r="J824">
            <v>17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</row>
        <row r="825">
          <cell r="B825" t="str">
            <v>蔡广斯</v>
          </cell>
          <cell r="C825">
            <v>0</v>
          </cell>
          <cell r="D825">
            <v>0</v>
          </cell>
          <cell r="E825">
            <v>0</v>
          </cell>
          <cell r="F825">
            <v>5</v>
          </cell>
          <cell r="G825">
            <v>0</v>
          </cell>
          <cell r="H825">
            <v>5</v>
          </cell>
          <cell r="I825">
            <v>17</v>
          </cell>
          <cell r="J825">
            <v>17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</row>
        <row r="826">
          <cell r="B826" t="str">
            <v>罗昊君</v>
          </cell>
          <cell r="C826">
            <v>0</v>
          </cell>
          <cell r="D826">
            <v>0</v>
          </cell>
          <cell r="E826">
            <v>0</v>
          </cell>
          <cell r="F826">
            <v>10</v>
          </cell>
          <cell r="G826">
            <v>0</v>
          </cell>
          <cell r="H826">
            <v>10</v>
          </cell>
          <cell r="I826">
            <v>17</v>
          </cell>
          <cell r="J826">
            <v>17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</row>
        <row r="827">
          <cell r="B827" t="str">
            <v>温春花</v>
          </cell>
          <cell r="C827">
            <v>0</v>
          </cell>
          <cell r="D827">
            <v>0</v>
          </cell>
          <cell r="E827">
            <v>0</v>
          </cell>
          <cell r="F827">
            <v>5</v>
          </cell>
          <cell r="G827">
            <v>0</v>
          </cell>
          <cell r="H827">
            <v>5</v>
          </cell>
          <cell r="I827">
            <v>17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</row>
        <row r="828">
          <cell r="B828" t="str">
            <v>杨梯伦</v>
          </cell>
          <cell r="C828">
            <v>0</v>
          </cell>
          <cell r="D828">
            <v>0</v>
          </cell>
          <cell r="E828">
            <v>0</v>
          </cell>
          <cell r="F828">
            <v>5</v>
          </cell>
          <cell r="G828">
            <v>0</v>
          </cell>
          <cell r="H828">
            <v>5</v>
          </cell>
          <cell r="I828">
            <v>17</v>
          </cell>
          <cell r="J828">
            <v>17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</row>
        <row r="829">
          <cell r="B829" t="str">
            <v>李家明</v>
          </cell>
          <cell r="C829">
            <v>0</v>
          </cell>
          <cell r="D829">
            <v>0</v>
          </cell>
          <cell r="E829">
            <v>0</v>
          </cell>
          <cell r="F829">
            <v>5</v>
          </cell>
          <cell r="G829">
            <v>0</v>
          </cell>
          <cell r="H829">
            <v>5</v>
          </cell>
          <cell r="I829">
            <v>17</v>
          </cell>
          <cell r="J829">
            <v>17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</row>
        <row r="830">
          <cell r="B830" t="str">
            <v>李国浩</v>
          </cell>
          <cell r="C830">
            <v>0</v>
          </cell>
          <cell r="D830">
            <v>0</v>
          </cell>
          <cell r="E830">
            <v>0</v>
          </cell>
          <cell r="F830">
            <v>5</v>
          </cell>
          <cell r="G830">
            <v>0</v>
          </cell>
          <cell r="H830">
            <v>5</v>
          </cell>
          <cell r="I830">
            <v>17</v>
          </cell>
          <cell r="J830">
            <v>17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</row>
        <row r="831">
          <cell r="B831" t="str">
            <v>朱志文</v>
          </cell>
          <cell r="C831">
            <v>0</v>
          </cell>
          <cell r="D831">
            <v>0</v>
          </cell>
          <cell r="E831">
            <v>0</v>
          </cell>
          <cell r="F831">
            <v>5</v>
          </cell>
          <cell r="G831">
            <v>0</v>
          </cell>
          <cell r="H831">
            <v>5</v>
          </cell>
          <cell r="I831">
            <v>17</v>
          </cell>
          <cell r="J831">
            <v>17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</row>
        <row r="832">
          <cell r="B832" t="str">
            <v>周玉麟</v>
          </cell>
          <cell r="C832">
            <v>0</v>
          </cell>
          <cell r="D832">
            <v>0</v>
          </cell>
          <cell r="E832">
            <v>0</v>
          </cell>
          <cell r="F832">
            <v>10</v>
          </cell>
          <cell r="G832">
            <v>0</v>
          </cell>
          <cell r="H832">
            <v>10</v>
          </cell>
          <cell r="I832">
            <v>17</v>
          </cell>
          <cell r="J832">
            <v>17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</row>
        <row r="833">
          <cell r="B833" t="str">
            <v>刘璐</v>
          </cell>
          <cell r="C833">
            <v>0</v>
          </cell>
          <cell r="D833">
            <v>0</v>
          </cell>
          <cell r="E833">
            <v>0</v>
          </cell>
          <cell r="F833">
            <v>5</v>
          </cell>
          <cell r="G833">
            <v>3</v>
          </cell>
          <cell r="H833">
            <v>2</v>
          </cell>
          <cell r="I833">
            <v>17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</row>
        <row r="834">
          <cell r="B834" t="str">
            <v>高松浩</v>
          </cell>
          <cell r="C834">
            <v>0</v>
          </cell>
          <cell r="D834">
            <v>0</v>
          </cell>
          <cell r="E834">
            <v>0</v>
          </cell>
          <cell r="F834">
            <v>5</v>
          </cell>
          <cell r="G834">
            <v>0</v>
          </cell>
          <cell r="H834">
            <v>5</v>
          </cell>
          <cell r="I834">
            <v>17</v>
          </cell>
          <cell r="J834">
            <v>17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</row>
        <row r="835">
          <cell r="B835" t="str">
            <v>陈燕娥</v>
          </cell>
          <cell r="C835">
            <v>0</v>
          </cell>
          <cell r="D835">
            <v>0</v>
          </cell>
          <cell r="E835">
            <v>0</v>
          </cell>
          <cell r="F835">
            <v>5</v>
          </cell>
          <cell r="G835">
            <v>0</v>
          </cell>
          <cell r="H835">
            <v>5</v>
          </cell>
          <cell r="I835">
            <v>17</v>
          </cell>
          <cell r="J835">
            <v>17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</row>
        <row r="836">
          <cell r="B836" t="str">
            <v>阮海宏</v>
          </cell>
          <cell r="C836">
            <v>0</v>
          </cell>
          <cell r="D836">
            <v>0</v>
          </cell>
          <cell r="E836">
            <v>0</v>
          </cell>
          <cell r="F836">
            <v>5</v>
          </cell>
          <cell r="G836">
            <v>0</v>
          </cell>
          <cell r="H836">
            <v>5</v>
          </cell>
          <cell r="I836">
            <v>17</v>
          </cell>
          <cell r="J836">
            <v>17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</row>
        <row r="837">
          <cell r="B837" t="str">
            <v>张勇</v>
          </cell>
          <cell r="C837">
            <v>0</v>
          </cell>
          <cell r="D837">
            <v>0</v>
          </cell>
          <cell r="E837">
            <v>0</v>
          </cell>
          <cell r="F837">
            <v>10</v>
          </cell>
          <cell r="G837">
            <v>0</v>
          </cell>
          <cell r="H837">
            <v>6</v>
          </cell>
          <cell r="I837">
            <v>17</v>
          </cell>
          <cell r="J837">
            <v>13</v>
          </cell>
          <cell r="K837">
            <v>0</v>
          </cell>
          <cell r="L837">
            <v>0</v>
          </cell>
          <cell r="M837">
            <v>4</v>
          </cell>
          <cell r="N837">
            <v>0</v>
          </cell>
          <cell r="O837">
            <v>0</v>
          </cell>
        </row>
        <row r="838">
          <cell r="B838" t="str">
            <v>刘立湘</v>
          </cell>
          <cell r="C838">
            <v>0</v>
          </cell>
          <cell r="D838">
            <v>0</v>
          </cell>
          <cell r="E838">
            <v>0</v>
          </cell>
          <cell r="F838">
            <v>5</v>
          </cell>
          <cell r="G838">
            <v>0</v>
          </cell>
          <cell r="H838">
            <v>5</v>
          </cell>
          <cell r="I838">
            <v>17</v>
          </cell>
          <cell r="J838">
            <v>17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</row>
        <row r="839">
          <cell r="B839" t="str">
            <v>陈伊达</v>
          </cell>
          <cell r="C839">
            <v>0</v>
          </cell>
          <cell r="D839">
            <v>0</v>
          </cell>
          <cell r="E839">
            <v>0</v>
          </cell>
          <cell r="F839">
            <v>5</v>
          </cell>
          <cell r="G839">
            <v>0</v>
          </cell>
          <cell r="H839">
            <v>5</v>
          </cell>
          <cell r="I839">
            <v>17</v>
          </cell>
          <cell r="J839">
            <v>17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</row>
        <row r="840">
          <cell r="B840" t="str">
            <v>黎振强</v>
          </cell>
          <cell r="C840">
            <v>0</v>
          </cell>
          <cell r="D840">
            <v>0</v>
          </cell>
          <cell r="E840">
            <v>0</v>
          </cell>
          <cell r="F840">
            <v>5</v>
          </cell>
          <cell r="G840">
            <v>0</v>
          </cell>
          <cell r="H840">
            <v>5</v>
          </cell>
          <cell r="I840">
            <v>17</v>
          </cell>
          <cell r="J840">
            <v>17</v>
          </cell>
          <cell r="K840">
            <v>16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</row>
        <row r="841">
          <cell r="B841" t="str">
            <v>黄文锶</v>
          </cell>
          <cell r="C841">
            <v>0</v>
          </cell>
          <cell r="D841">
            <v>0</v>
          </cell>
          <cell r="E841">
            <v>0</v>
          </cell>
          <cell r="F841">
            <v>5</v>
          </cell>
          <cell r="G841">
            <v>0</v>
          </cell>
          <cell r="H841">
            <v>5</v>
          </cell>
          <cell r="I841">
            <v>17</v>
          </cell>
          <cell r="J841">
            <v>17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</row>
        <row r="842">
          <cell r="B842" t="str">
            <v>陈剑斌</v>
          </cell>
          <cell r="C842">
            <v>0</v>
          </cell>
          <cell r="D842">
            <v>0</v>
          </cell>
          <cell r="E842">
            <v>0</v>
          </cell>
          <cell r="F842">
            <v>5</v>
          </cell>
          <cell r="G842">
            <v>0</v>
          </cell>
          <cell r="H842">
            <v>5</v>
          </cell>
          <cell r="I842">
            <v>17</v>
          </cell>
          <cell r="J842">
            <v>14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3</v>
          </cell>
        </row>
        <row r="843">
          <cell r="B843" t="str">
            <v>陈健强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17</v>
          </cell>
          <cell r="J843">
            <v>17</v>
          </cell>
          <cell r="K843">
            <v>8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</row>
        <row r="844">
          <cell r="B844" t="str">
            <v>邓维钦</v>
          </cell>
          <cell r="C844">
            <v>0</v>
          </cell>
          <cell r="D844">
            <v>0</v>
          </cell>
          <cell r="E844">
            <v>0</v>
          </cell>
          <cell r="F844">
            <v>15</v>
          </cell>
          <cell r="G844">
            <v>0</v>
          </cell>
          <cell r="H844">
            <v>15</v>
          </cell>
          <cell r="I844">
            <v>17</v>
          </cell>
          <cell r="J844">
            <v>19</v>
          </cell>
          <cell r="K844">
            <v>10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</row>
        <row r="845">
          <cell r="B845" t="str">
            <v>蔡鸣凤</v>
          </cell>
          <cell r="C845">
            <v>0</v>
          </cell>
          <cell r="D845">
            <v>0</v>
          </cell>
          <cell r="E845">
            <v>0</v>
          </cell>
          <cell r="F845">
            <v>5</v>
          </cell>
          <cell r="G845">
            <v>-3</v>
          </cell>
          <cell r="H845">
            <v>5</v>
          </cell>
          <cell r="I845">
            <v>17</v>
          </cell>
          <cell r="J845">
            <v>14</v>
          </cell>
          <cell r="K845">
            <v>0</v>
          </cell>
          <cell r="L845">
            <v>0</v>
          </cell>
          <cell r="M845">
            <v>3</v>
          </cell>
          <cell r="N845">
            <v>0</v>
          </cell>
          <cell r="O845">
            <v>0</v>
          </cell>
        </row>
        <row r="846">
          <cell r="B846" t="str">
            <v>胡雁英</v>
          </cell>
          <cell r="C846">
            <v>0</v>
          </cell>
          <cell r="D846">
            <v>0</v>
          </cell>
          <cell r="E846">
            <v>0</v>
          </cell>
          <cell r="F846">
            <v>15</v>
          </cell>
          <cell r="G846">
            <v>-2</v>
          </cell>
          <cell r="H846">
            <v>14</v>
          </cell>
          <cell r="I846">
            <v>17</v>
          </cell>
          <cell r="J846">
            <v>14</v>
          </cell>
          <cell r="K846">
            <v>0</v>
          </cell>
          <cell r="L846">
            <v>0</v>
          </cell>
          <cell r="M846">
            <v>3</v>
          </cell>
          <cell r="N846">
            <v>0</v>
          </cell>
          <cell r="O846">
            <v>0</v>
          </cell>
        </row>
        <row r="847">
          <cell r="B847" t="str">
            <v>胡平</v>
          </cell>
          <cell r="C847">
            <v>0</v>
          </cell>
          <cell r="D847">
            <v>0</v>
          </cell>
          <cell r="E847">
            <v>0</v>
          </cell>
          <cell r="F847">
            <v>10</v>
          </cell>
          <cell r="G847">
            <v>0</v>
          </cell>
          <cell r="H847">
            <v>8</v>
          </cell>
          <cell r="I847">
            <v>17</v>
          </cell>
          <cell r="J847">
            <v>15</v>
          </cell>
          <cell r="K847">
            <v>0</v>
          </cell>
          <cell r="L847">
            <v>0</v>
          </cell>
          <cell r="M847">
            <v>2</v>
          </cell>
          <cell r="N847">
            <v>0</v>
          </cell>
          <cell r="O847">
            <v>0</v>
          </cell>
        </row>
        <row r="848">
          <cell r="B848" t="str">
            <v>罗炜</v>
          </cell>
          <cell r="C848">
            <v>0</v>
          </cell>
          <cell r="D848">
            <v>0</v>
          </cell>
          <cell r="E848">
            <v>0</v>
          </cell>
          <cell r="F848">
            <v>15</v>
          </cell>
          <cell r="G848">
            <v>0</v>
          </cell>
          <cell r="H848">
            <v>15</v>
          </cell>
          <cell r="I848">
            <v>17</v>
          </cell>
          <cell r="J848">
            <v>17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</row>
        <row r="849">
          <cell r="B849" t="str">
            <v>王能水</v>
          </cell>
          <cell r="C849">
            <v>0</v>
          </cell>
          <cell r="D849">
            <v>0</v>
          </cell>
          <cell r="E849">
            <v>0</v>
          </cell>
          <cell r="F849">
            <v>10</v>
          </cell>
          <cell r="G849">
            <v>0</v>
          </cell>
          <cell r="H849">
            <v>10</v>
          </cell>
          <cell r="I849">
            <v>17</v>
          </cell>
          <cell r="J849">
            <v>17</v>
          </cell>
          <cell r="K849">
            <v>20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</row>
        <row r="850">
          <cell r="B850" t="str">
            <v>潘钧廷</v>
          </cell>
          <cell r="C850">
            <v>0</v>
          </cell>
          <cell r="D850">
            <v>0</v>
          </cell>
          <cell r="E850">
            <v>0</v>
          </cell>
          <cell r="F850">
            <v>5</v>
          </cell>
          <cell r="G850">
            <v>0</v>
          </cell>
          <cell r="H850">
            <v>5</v>
          </cell>
          <cell r="I850">
            <v>17</v>
          </cell>
          <cell r="J850">
            <v>17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</row>
        <row r="851">
          <cell r="B851" t="str">
            <v>林钊杰</v>
          </cell>
          <cell r="C851">
            <v>0</v>
          </cell>
          <cell r="D851">
            <v>0</v>
          </cell>
          <cell r="E851">
            <v>0</v>
          </cell>
          <cell r="F851">
            <v>5</v>
          </cell>
          <cell r="G851">
            <v>-5</v>
          </cell>
          <cell r="H851">
            <v>5</v>
          </cell>
          <cell r="I851">
            <v>17</v>
          </cell>
          <cell r="J851">
            <v>12</v>
          </cell>
          <cell r="K851">
            <v>0</v>
          </cell>
          <cell r="L851">
            <v>0</v>
          </cell>
          <cell r="M851">
            <v>5</v>
          </cell>
          <cell r="N851">
            <v>0</v>
          </cell>
          <cell r="O851">
            <v>0</v>
          </cell>
        </row>
        <row r="852">
          <cell r="B852" t="str">
            <v>林丽铭</v>
          </cell>
          <cell r="C852">
            <v>0</v>
          </cell>
          <cell r="D852">
            <v>0</v>
          </cell>
          <cell r="E852">
            <v>0</v>
          </cell>
          <cell r="F852">
            <v>15</v>
          </cell>
          <cell r="G852">
            <v>-4</v>
          </cell>
          <cell r="H852">
            <v>15</v>
          </cell>
          <cell r="I852">
            <v>17</v>
          </cell>
          <cell r="J852">
            <v>13</v>
          </cell>
          <cell r="K852">
            <v>0</v>
          </cell>
          <cell r="L852">
            <v>0</v>
          </cell>
          <cell r="M852">
            <v>4</v>
          </cell>
          <cell r="N852">
            <v>0</v>
          </cell>
          <cell r="O852">
            <v>0</v>
          </cell>
        </row>
        <row r="853">
          <cell r="B853" t="str">
            <v>李玲</v>
          </cell>
          <cell r="C853">
            <v>0</v>
          </cell>
          <cell r="D853">
            <v>0</v>
          </cell>
          <cell r="E853">
            <v>0</v>
          </cell>
          <cell r="F853">
            <v>5</v>
          </cell>
          <cell r="G853">
            <v>0</v>
          </cell>
          <cell r="H853">
            <v>5</v>
          </cell>
          <cell r="I853">
            <v>17</v>
          </cell>
          <cell r="J853">
            <v>15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</row>
        <row r="854">
          <cell r="B854" t="str">
            <v>李永美</v>
          </cell>
          <cell r="C854">
            <v>0</v>
          </cell>
          <cell r="D854">
            <v>0</v>
          </cell>
          <cell r="E854">
            <v>0</v>
          </cell>
          <cell r="F854">
            <v>10</v>
          </cell>
          <cell r="G854">
            <v>0</v>
          </cell>
          <cell r="H854">
            <v>10</v>
          </cell>
          <cell r="I854">
            <v>17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</row>
        <row r="855">
          <cell r="B855" t="str">
            <v>李国方</v>
          </cell>
          <cell r="C855">
            <v>0</v>
          </cell>
          <cell r="D855">
            <v>0</v>
          </cell>
          <cell r="E855">
            <v>0</v>
          </cell>
          <cell r="F855">
            <v>5</v>
          </cell>
          <cell r="G855">
            <v>0</v>
          </cell>
          <cell r="H855">
            <v>5</v>
          </cell>
          <cell r="I855">
            <v>17</v>
          </cell>
          <cell r="J855">
            <v>17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</row>
        <row r="856">
          <cell r="B856" t="str">
            <v>李嘉奇</v>
          </cell>
          <cell r="C856">
            <v>0</v>
          </cell>
          <cell r="D856">
            <v>0</v>
          </cell>
          <cell r="E856">
            <v>0</v>
          </cell>
          <cell r="F856">
            <v>5</v>
          </cell>
          <cell r="G856">
            <v>0</v>
          </cell>
          <cell r="H856">
            <v>5</v>
          </cell>
          <cell r="I856">
            <v>17</v>
          </cell>
          <cell r="J856">
            <v>17</v>
          </cell>
          <cell r="K856">
            <v>48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</row>
        <row r="857">
          <cell r="B857" t="str">
            <v>张庆才</v>
          </cell>
          <cell r="C857">
            <v>0</v>
          </cell>
          <cell r="D857">
            <v>0</v>
          </cell>
          <cell r="E857">
            <v>0</v>
          </cell>
          <cell r="F857">
            <v>15</v>
          </cell>
          <cell r="G857">
            <v>-2</v>
          </cell>
          <cell r="H857">
            <v>15</v>
          </cell>
          <cell r="I857">
            <v>17</v>
          </cell>
          <cell r="J857">
            <v>15</v>
          </cell>
          <cell r="K857">
            <v>0</v>
          </cell>
          <cell r="L857">
            <v>0</v>
          </cell>
          <cell r="M857">
            <v>2</v>
          </cell>
          <cell r="N857">
            <v>0</v>
          </cell>
          <cell r="O857">
            <v>0</v>
          </cell>
        </row>
        <row r="858">
          <cell r="B858" t="str">
            <v>容凡飞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17</v>
          </cell>
          <cell r="J858">
            <v>17</v>
          </cell>
          <cell r="K858">
            <v>12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</row>
        <row r="859">
          <cell r="B859" t="str">
            <v>周远波</v>
          </cell>
          <cell r="C859">
            <v>0</v>
          </cell>
          <cell r="D859">
            <v>0</v>
          </cell>
          <cell r="E859">
            <v>0</v>
          </cell>
          <cell r="F859">
            <v>5</v>
          </cell>
          <cell r="G859">
            <v>0</v>
          </cell>
          <cell r="H859">
            <v>5</v>
          </cell>
          <cell r="I859">
            <v>17</v>
          </cell>
          <cell r="J859">
            <v>17</v>
          </cell>
          <cell r="K859">
            <v>16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</row>
        <row r="860">
          <cell r="B860" t="str">
            <v>刘祖德</v>
          </cell>
          <cell r="C860">
            <v>0</v>
          </cell>
          <cell r="D860">
            <v>0</v>
          </cell>
          <cell r="E860">
            <v>0</v>
          </cell>
          <cell r="F860">
            <v>5</v>
          </cell>
          <cell r="G860">
            <v>-2</v>
          </cell>
          <cell r="H860">
            <v>5</v>
          </cell>
          <cell r="I860">
            <v>17</v>
          </cell>
          <cell r="J860">
            <v>15</v>
          </cell>
          <cell r="K860">
            <v>0</v>
          </cell>
          <cell r="L860">
            <v>0</v>
          </cell>
          <cell r="M860">
            <v>2</v>
          </cell>
          <cell r="N860">
            <v>0</v>
          </cell>
          <cell r="O860">
            <v>0</v>
          </cell>
        </row>
        <row r="861">
          <cell r="B861" t="str">
            <v>刘琦</v>
          </cell>
          <cell r="C861">
            <v>0</v>
          </cell>
          <cell r="D861">
            <v>0</v>
          </cell>
          <cell r="E861">
            <v>0</v>
          </cell>
          <cell r="F861">
            <v>10</v>
          </cell>
          <cell r="G861">
            <v>-7</v>
          </cell>
          <cell r="H861">
            <v>10</v>
          </cell>
          <cell r="I861">
            <v>17</v>
          </cell>
          <cell r="J861">
            <v>10</v>
          </cell>
          <cell r="K861">
            <v>8</v>
          </cell>
          <cell r="L861">
            <v>0</v>
          </cell>
          <cell r="M861">
            <v>7</v>
          </cell>
          <cell r="N861">
            <v>0</v>
          </cell>
          <cell r="O861">
            <v>0</v>
          </cell>
        </row>
        <row r="862">
          <cell r="B862" t="str">
            <v>刘启平</v>
          </cell>
          <cell r="C862">
            <v>0</v>
          </cell>
          <cell r="D862">
            <v>0</v>
          </cell>
          <cell r="E862">
            <v>0</v>
          </cell>
          <cell r="F862">
            <v>10</v>
          </cell>
          <cell r="G862">
            <v>-5</v>
          </cell>
          <cell r="H862">
            <v>10</v>
          </cell>
          <cell r="I862">
            <v>17</v>
          </cell>
          <cell r="J862">
            <v>12</v>
          </cell>
          <cell r="K862">
            <v>8</v>
          </cell>
          <cell r="L862">
            <v>0</v>
          </cell>
          <cell r="M862">
            <v>5</v>
          </cell>
          <cell r="N862">
            <v>0</v>
          </cell>
          <cell r="O862">
            <v>0</v>
          </cell>
        </row>
        <row r="863">
          <cell r="B863" t="str">
            <v>刘伟河</v>
          </cell>
          <cell r="C863">
            <v>0</v>
          </cell>
          <cell r="D863">
            <v>0</v>
          </cell>
          <cell r="E863">
            <v>0</v>
          </cell>
          <cell r="F863">
            <v>5</v>
          </cell>
          <cell r="G863">
            <v>-2</v>
          </cell>
          <cell r="H863">
            <v>5</v>
          </cell>
          <cell r="I863">
            <v>17</v>
          </cell>
          <cell r="J863">
            <v>15</v>
          </cell>
          <cell r="K863">
            <v>0</v>
          </cell>
          <cell r="L863">
            <v>0</v>
          </cell>
          <cell r="M863">
            <v>2</v>
          </cell>
          <cell r="N863">
            <v>0</v>
          </cell>
          <cell r="O863">
            <v>0</v>
          </cell>
        </row>
        <row r="864">
          <cell r="B864" t="str">
            <v>陈古勇</v>
          </cell>
          <cell r="C864">
            <v>0</v>
          </cell>
          <cell r="D864">
            <v>0</v>
          </cell>
          <cell r="E864">
            <v>0</v>
          </cell>
          <cell r="F864">
            <v>10</v>
          </cell>
          <cell r="G864">
            <v>0</v>
          </cell>
          <cell r="H864">
            <v>10</v>
          </cell>
          <cell r="I864">
            <v>17</v>
          </cell>
          <cell r="J864">
            <v>17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</row>
        <row r="865">
          <cell r="B865" t="str">
            <v>刘佩斐</v>
          </cell>
          <cell r="C865">
            <v>0</v>
          </cell>
          <cell r="D865">
            <v>0</v>
          </cell>
          <cell r="E865">
            <v>0</v>
          </cell>
          <cell r="F865">
            <v>15</v>
          </cell>
          <cell r="G865">
            <v>0</v>
          </cell>
          <cell r="H865">
            <v>15</v>
          </cell>
          <cell r="I865">
            <v>17</v>
          </cell>
          <cell r="J865">
            <v>13.5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</row>
        <row r="866">
          <cell r="B866" t="str">
            <v>曾建红</v>
          </cell>
          <cell r="C866">
            <v>0</v>
          </cell>
          <cell r="D866">
            <v>0</v>
          </cell>
          <cell r="E866">
            <v>0</v>
          </cell>
          <cell r="F866">
            <v>5</v>
          </cell>
          <cell r="G866">
            <v>0</v>
          </cell>
          <cell r="H866">
            <v>5</v>
          </cell>
          <cell r="I866">
            <v>17</v>
          </cell>
          <cell r="J866">
            <v>17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</row>
        <row r="867">
          <cell r="B867" t="str">
            <v>周炜洁</v>
          </cell>
          <cell r="C867">
            <v>0</v>
          </cell>
          <cell r="D867">
            <v>0</v>
          </cell>
          <cell r="E867">
            <v>0</v>
          </cell>
          <cell r="F867">
            <v>5</v>
          </cell>
          <cell r="G867">
            <v>0</v>
          </cell>
          <cell r="H867">
            <v>5</v>
          </cell>
          <cell r="I867">
            <v>17</v>
          </cell>
          <cell r="J867">
            <v>12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</row>
        <row r="868">
          <cell r="B868" t="str">
            <v>王卓珊</v>
          </cell>
          <cell r="C868">
            <v>0</v>
          </cell>
          <cell r="D868">
            <v>0</v>
          </cell>
          <cell r="E868">
            <v>0</v>
          </cell>
          <cell r="F868">
            <v>15</v>
          </cell>
          <cell r="G868">
            <v>0</v>
          </cell>
          <cell r="H868">
            <v>15</v>
          </cell>
          <cell r="I868">
            <v>17</v>
          </cell>
          <cell r="J868">
            <v>17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</row>
        <row r="869">
          <cell r="B869" t="str">
            <v>李洋</v>
          </cell>
          <cell r="C869">
            <v>0</v>
          </cell>
          <cell r="D869">
            <v>0</v>
          </cell>
          <cell r="E869">
            <v>0</v>
          </cell>
          <cell r="F869">
            <v>5</v>
          </cell>
          <cell r="G869">
            <v>0</v>
          </cell>
          <cell r="H869">
            <v>5</v>
          </cell>
          <cell r="I869">
            <v>17</v>
          </cell>
          <cell r="J869">
            <v>11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</row>
        <row r="870">
          <cell r="B870" t="str">
            <v>李智勇</v>
          </cell>
          <cell r="C870">
            <v>0</v>
          </cell>
          <cell r="D870">
            <v>0</v>
          </cell>
          <cell r="E870">
            <v>0</v>
          </cell>
          <cell r="F870">
            <v>15</v>
          </cell>
          <cell r="G870">
            <v>0</v>
          </cell>
          <cell r="H870">
            <v>15</v>
          </cell>
          <cell r="I870">
            <v>17</v>
          </cell>
          <cell r="J870">
            <v>17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</row>
        <row r="871">
          <cell r="B871" t="str">
            <v>徐梅</v>
          </cell>
          <cell r="C871">
            <v>0</v>
          </cell>
          <cell r="D871">
            <v>0</v>
          </cell>
          <cell r="E871">
            <v>0</v>
          </cell>
          <cell r="F871">
            <v>10</v>
          </cell>
          <cell r="G871">
            <v>0</v>
          </cell>
          <cell r="H871">
            <v>10</v>
          </cell>
          <cell r="I871">
            <v>17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</row>
        <row r="872">
          <cell r="B872" t="str">
            <v>霍均昌</v>
          </cell>
          <cell r="C872">
            <v>0</v>
          </cell>
          <cell r="D872">
            <v>0</v>
          </cell>
          <cell r="E872">
            <v>0</v>
          </cell>
          <cell r="F872">
            <v>5</v>
          </cell>
          <cell r="G872">
            <v>0</v>
          </cell>
          <cell r="H872">
            <v>5</v>
          </cell>
          <cell r="I872">
            <v>17</v>
          </cell>
          <cell r="J872">
            <v>21</v>
          </cell>
          <cell r="K872">
            <v>42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</row>
        <row r="873">
          <cell r="B873" t="str">
            <v>莫开强</v>
          </cell>
          <cell r="C873">
            <v>0</v>
          </cell>
          <cell r="D873">
            <v>0</v>
          </cell>
          <cell r="E873">
            <v>0</v>
          </cell>
          <cell r="F873">
            <v>5</v>
          </cell>
          <cell r="G873">
            <v>0</v>
          </cell>
          <cell r="H873">
            <v>0</v>
          </cell>
          <cell r="I873">
            <v>17</v>
          </cell>
          <cell r="J873">
            <v>15</v>
          </cell>
          <cell r="K873">
            <v>31</v>
          </cell>
          <cell r="L873">
            <v>0</v>
          </cell>
          <cell r="M873">
            <v>5</v>
          </cell>
          <cell r="N873">
            <v>0</v>
          </cell>
          <cell r="O873">
            <v>0</v>
          </cell>
        </row>
        <row r="874">
          <cell r="B874" t="str">
            <v>吴汉良</v>
          </cell>
          <cell r="C874">
            <v>0</v>
          </cell>
          <cell r="D874">
            <v>0</v>
          </cell>
          <cell r="E874">
            <v>0</v>
          </cell>
          <cell r="F874">
            <v>10</v>
          </cell>
          <cell r="G874">
            <v>0</v>
          </cell>
          <cell r="H874">
            <v>6</v>
          </cell>
          <cell r="I874">
            <v>17</v>
          </cell>
          <cell r="J874">
            <v>13</v>
          </cell>
          <cell r="K874">
            <v>0</v>
          </cell>
          <cell r="L874">
            <v>0</v>
          </cell>
          <cell r="M874">
            <v>4</v>
          </cell>
          <cell r="N874">
            <v>0</v>
          </cell>
          <cell r="O874">
            <v>0</v>
          </cell>
        </row>
        <row r="875">
          <cell r="B875" t="str">
            <v>吴晓华</v>
          </cell>
          <cell r="C875">
            <v>0</v>
          </cell>
          <cell r="D875">
            <v>0</v>
          </cell>
          <cell r="E875">
            <v>0</v>
          </cell>
          <cell r="F875">
            <v>5</v>
          </cell>
          <cell r="G875">
            <v>0</v>
          </cell>
          <cell r="H875">
            <v>3</v>
          </cell>
          <cell r="I875">
            <v>17</v>
          </cell>
          <cell r="J875">
            <v>18</v>
          </cell>
          <cell r="K875">
            <v>31</v>
          </cell>
          <cell r="L875">
            <v>0</v>
          </cell>
          <cell r="M875">
            <v>2</v>
          </cell>
          <cell r="N875">
            <v>0</v>
          </cell>
          <cell r="O875">
            <v>0</v>
          </cell>
        </row>
        <row r="876">
          <cell r="B876" t="str">
            <v>何锐锋</v>
          </cell>
          <cell r="C876">
            <v>0</v>
          </cell>
          <cell r="D876">
            <v>0</v>
          </cell>
          <cell r="E876">
            <v>0</v>
          </cell>
          <cell r="F876">
            <v>5</v>
          </cell>
          <cell r="G876">
            <v>0</v>
          </cell>
          <cell r="H876">
            <v>5</v>
          </cell>
          <cell r="I876">
            <v>17</v>
          </cell>
          <cell r="J876">
            <v>21</v>
          </cell>
          <cell r="K876">
            <v>42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</row>
        <row r="877">
          <cell r="B877" t="str">
            <v>黄彬家</v>
          </cell>
          <cell r="C877">
            <v>0</v>
          </cell>
          <cell r="D877">
            <v>0</v>
          </cell>
          <cell r="E877">
            <v>0</v>
          </cell>
          <cell r="F877">
            <v>5</v>
          </cell>
          <cell r="G877">
            <v>0</v>
          </cell>
          <cell r="H877">
            <v>5</v>
          </cell>
          <cell r="I877">
            <v>17</v>
          </cell>
          <cell r="J877">
            <v>17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</row>
        <row r="878">
          <cell r="B878" t="str">
            <v>黄彦彦</v>
          </cell>
          <cell r="C878">
            <v>0</v>
          </cell>
          <cell r="D878">
            <v>0</v>
          </cell>
          <cell r="E878">
            <v>0</v>
          </cell>
          <cell r="F878">
            <v>5</v>
          </cell>
          <cell r="G878">
            <v>0</v>
          </cell>
          <cell r="H878">
            <v>5</v>
          </cell>
          <cell r="I878">
            <v>17</v>
          </cell>
          <cell r="J878">
            <v>17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</row>
        <row r="879">
          <cell r="B879" t="str">
            <v>麦昭妍</v>
          </cell>
          <cell r="C879">
            <v>0</v>
          </cell>
          <cell r="D879">
            <v>0</v>
          </cell>
          <cell r="E879">
            <v>0</v>
          </cell>
          <cell r="F879">
            <v>10</v>
          </cell>
          <cell r="G879">
            <v>-1</v>
          </cell>
          <cell r="H879">
            <v>10</v>
          </cell>
          <cell r="I879">
            <v>17</v>
          </cell>
          <cell r="J879">
            <v>16</v>
          </cell>
          <cell r="K879">
            <v>0</v>
          </cell>
          <cell r="L879">
            <v>0</v>
          </cell>
          <cell r="M879">
            <v>1</v>
          </cell>
          <cell r="N879">
            <v>0</v>
          </cell>
          <cell r="O879">
            <v>0</v>
          </cell>
        </row>
        <row r="880">
          <cell r="B880" t="str">
            <v>魏婷燕</v>
          </cell>
          <cell r="C880">
            <v>0</v>
          </cell>
          <cell r="D880">
            <v>0</v>
          </cell>
          <cell r="E880">
            <v>0</v>
          </cell>
          <cell r="F880">
            <v>5</v>
          </cell>
          <cell r="G880">
            <v>-3</v>
          </cell>
          <cell r="H880">
            <v>5</v>
          </cell>
          <cell r="I880">
            <v>17</v>
          </cell>
          <cell r="J880">
            <v>14</v>
          </cell>
          <cell r="K880">
            <v>0</v>
          </cell>
          <cell r="L880">
            <v>0</v>
          </cell>
          <cell r="M880">
            <v>3</v>
          </cell>
          <cell r="N880">
            <v>0</v>
          </cell>
          <cell r="O880">
            <v>0</v>
          </cell>
        </row>
        <row r="881">
          <cell r="B881" t="str">
            <v>陈展宏</v>
          </cell>
          <cell r="C881">
            <v>0</v>
          </cell>
          <cell r="D881">
            <v>0</v>
          </cell>
          <cell r="E881">
            <v>0</v>
          </cell>
          <cell r="F881">
            <v>10</v>
          </cell>
          <cell r="G881">
            <v>-9</v>
          </cell>
          <cell r="H881">
            <v>10</v>
          </cell>
          <cell r="I881">
            <v>17</v>
          </cell>
          <cell r="J881">
            <v>8</v>
          </cell>
          <cell r="K881">
            <v>0</v>
          </cell>
          <cell r="L881">
            <v>0</v>
          </cell>
          <cell r="M881">
            <v>9</v>
          </cell>
          <cell r="N881">
            <v>0</v>
          </cell>
          <cell r="O881">
            <v>0</v>
          </cell>
        </row>
        <row r="882">
          <cell r="B882" t="str">
            <v>陈婵</v>
          </cell>
          <cell r="C882">
            <v>0</v>
          </cell>
          <cell r="D882">
            <v>0</v>
          </cell>
          <cell r="E882">
            <v>0</v>
          </cell>
          <cell r="F882">
            <v>5</v>
          </cell>
          <cell r="G882">
            <v>0</v>
          </cell>
          <cell r="H882">
            <v>5</v>
          </cell>
          <cell r="I882">
            <v>17</v>
          </cell>
          <cell r="J882">
            <v>17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</row>
        <row r="883">
          <cell r="B883" t="str">
            <v>阮雪婷</v>
          </cell>
          <cell r="C883">
            <v>0</v>
          </cell>
          <cell r="D883">
            <v>0</v>
          </cell>
          <cell r="E883">
            <v>0</v>
          </cell>
          <cell r="F883">
            <v>5</v>
          </cell>
          <cell r="G883">
            <v>0</v>
          </cell>
          <cell r="H883">
            <v>5</v>
          </cell>
          <cell r="I883">
            <v>17</v>
          </cell>
          <cell r="J883">
            <v>17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</row>
        <row r="884">
          <cell r="B884" t="str">
            <v>邓嘉浚</v>
          </cell>
          <cell r="C884">
            <v>0</v>
          </cell>
          <cell r="D884">
            <v>0</v>
          </cell>
          <cell r="E884">
            <v>0</v>
          </cell>
          <cell r="F884">
            <v>5</v>
          </cell>
          <cell r="G884">
            <v>0</v>
          </cell>
          <cell r="H884">
            <v>5</v>
          </cell>
          <cell r="I884">
            <v>17</v>
          </cell>
          <cell r="J884">
            <v>17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</row>
        <row r="885">
          <cell r="B885" t="str">
            <v>许冠华</v>
          </cell>
          <cell r="C885">
            <v>0</v>
          </cell>
          <cell r="D885">
            <v>0</v>
          </cell>
          <cell r="E885">
            <v>0</v>
          </cell>
          <cell r="F885">
            <v>5</v>
          </cell>
          <cell r="G885">
            <v>-2</v>
          </cell>
          <cell r="H885">
            <v>5</v>
          </cell>
          <cell r="I885">
            <v>17</v>
          </cell>
          <cell r="J885">
            <v>15</v>
          </cell>
          <cell r="K885">
            <v>0</v>
          </cell>
          <cell r="L885">
            <v>0</v>
          </cell>
          <cell r="M885">
            <v>2</v>
          </cell>
          <cell r="N885">
            <v>0</v>
          </cell>
          <cell r="O885">
            <v>0</v>
          </cell>
        </row>
        <row r="886">
          <cell r="B886" t="str">
            <v>蒋满秀</v>
          </cell>
          <cell r="C886">
            <v>0</v>
          </cell>
          <cell r="D886">
            <v>0</v>
          </cell>
          <cell r="E886">
            <v>0</v>
          </cell>
          <cell r="F886">
            <v>10</v>
          </cell>
          <cell r="G886">
            <v>-6</v>
          </cell>
          <cell r="H886">
            <v>10</v>
          </cell>
          <cell r="I886">
            <v>17</v>
          </cell>
          <cell r="J886">
            <v>11</v>
          </cell>
          <cell r="K886">
            <v>0</v>
          </cell>
          <cell r="L886">
            <v>0</v>
          </cell>
          <cell r="M886">
            <v>6</v>
          </cell>
          <cell r="N886">
            <v>0</v>
          </cell>
          <cell r="O886">
            <v>0</v>
          </cell>
        </row>
        <row r="887">
          <cell r="B887" t="str">
            <v>蒋文钊</v>
          </cell>
          <cell r="C887">
            <v>0</v>
          </cell>
          <cell r="D887">
            <v>0</v>
          </cell>
          <cell r="E887">
            <v>0</v>
          </cell>
          <cell r="F887">
            <v>5</v>
          </cell>
          <cell r="G887">
            <v>0</v>
          </cell>
          <cell r="H887">
            <v>5</v>
          </cell>
          <cell r="I887">
            <v>17</v>
          </cell>
          <cell r="J887">
            <v>17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</row>
        <row r="888">
          <cell r="B888" t="str">
            <v>胡剑青</v>
          </cell>
          <cell r="C888">
            <v>0</v>
          </cell>
          <cell r="D888">
            <v>0</v>
          </cell>
          <cell r="E888">
            <v>0</v>
          </cell>
          <cell r="F888">
            <v>5</v>
          </cell>
          <cell r="G888">
            <v>0</v>
          </cell>
          <cell r="H888">
            <v>5</v>
          </cell>
          <cell r="I888">
            <v>17</v>
          </cell>
          <cell r="J888">
            <v>17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</row>
        <row r="889">
          <cell r="B889" t="str">
            <v>肖冠荣</v>
          </cell>
          <cell r="C889">
            <v>0</v>
          </cell>
          <cell r="D889">
            <v>0</v>
          </cell>
          <cell r="E889">
            <v>0</v>
          </cell>
          <cell r="F889">
            <v>10</v>
          </cell>
          <cell r="G889">
            <v>0</v>
          </cell>
          <cell r="H889">
            <v>10</v>
          </cell>
          <cell r="I889">
            <v>17</v>
          </cell>
          <cell r="J889">
            <v>17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</row>
        <row r="890">
          <cell r="B890" t="str">
            <v>罗欣茹</v>
          </cell>
          <cell r="C890">
            <v>0</v>
          </cell>
          <cell r="D890">
            <v>0</v>
          </cell>
          <cell r="E890">
            <v>0</v>
          </cell>
          <cell r="F890">
            <v>5</v>
          </cell>
          <cell r="G890">
            <v>0</v>
          </cell>
          <cell r="H890">
            <v>5</v>
          </cell>
          <cell r="I890">
            <v>17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</row>
        <row r="891">
          <cell r="B891" t="str">
            <v>秦家燕</v>
          </cell>
          <cell r="C891">
            <v>0</v>
          </cell>
          <cell r="D891">
            <v>0</v>
          </cell>
          <cell r="E891">
            <v>0</v>
          </cell>
          <cell r="F891">
            <v>5</v>
          </cell>
          <cell r="G891">
            <v>0</v>
          </cell>
          <cell r="H891">
            <v>5</v>
          </cell>
          <cell r="I891">
            <v>17</v>
          </cell>
          <cell r="J891">
            <v>17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</row>
        <row r="892">
          <cell r="B892" t="str">
            <v>梁展云</v>
          </cell>
          <cell r="C892">
            <v>0</v>
          </cell>
          <cell r="D892">
            <v>0</v>
          </cell>
          <cell r="E892">
            <v>0</v>
          </cell>
          <cell r="F892">
            <v>10</v>
          </cell>
          <cell r="G892">
            <v>-2</v>
          </cell>
          <cell r="H892">
            <v>10</v>
          </cell>
          <cell r="I892">
            <v>17</v>
          </cell>
          <cell r="J892">
            <v>15</v>
          </cell>
          <cell r="K892">
            <v>0</v>
          </cell>
          <cell r="L892">
            <v>0</v>
          </cell>
          <cell r="M892">
            <v>2</v>
          </cell>
          <cell r="N892">
            <v>0</v>
          </cell>
          <cell r="O892">
            <v>0</v>
          </cell>
        </row>
        <row r="893">
          <cell r="B893" t="str">
            <v>李深森</v>
          </cell>
          <cell r="C893">
            <v>0</v>
          </cell>
          <cell r="D893">
            <v>0</v>
          </cell>
          <cell r="E893">
            <v>0</v>
          </cell>
          <cell r="F893">
            <v>5</v>
          </cell>
          <cell r="G893">
            <v>0</v>
          </cell>
          <cell r="H893">
            <v>5</v>
          </cell>
          <cell r="I893">
            <v>17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</row>
        <row r="894">
          <cell r="B894" t="str">
            <v>李毅</v>
          </cell>
          <cell r="C894">
            <v>0</v>
          </cell>
          <cell r="D894">
            <v>0</v>
          </cell>
          <cell r="E894">
            <v>0</v>
          </cell>
          <cell r="F894">
            <v>5</v>
          </cell>
          <cell r="G894">
            <v>0</v>
          </cell>
          <cell r="H894">
            <v>5</v>
          </cell>
          <cell r="I894">
            <v>17</v>
          </cell>
          <cell r="J894">
            <v>16</v>
          </cell>
          <cell r="K894">
            <v>0</v>
          </cell>
          <cell r="L894">
            <v>0</v>
          </cell>
          <cell r="M894">
            <v>0</v>
          </cell>
          <cell r="N894">
            <v>1</v>
          </cell>
          <cell r="O894">
            <v>0</v>
          </cell>
        </row>
        <row r="895">
          <cell r="B895" t="str">
            <v>方敏</v>
          </cell>
          <cell r="C895">
            <v>0</v>
          </cell>
          <cell r="D895">
            <v>0</v>
          </cell>
          <cell r="E895">
            <v>0</v>
          </cell>
          <cell r="F895">
            <v>10</v>
          </cell>
          <cell r="G895">
            <v>0</v>
          </cell>
          <cell r="H895">
            <v>10</v>
          </cell>
          <cell r="I895">
            <v>17</v>
          </cell>
          <cell r="J895">
            <v>17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</row>
        <row r="896">
          <cell r="B896" t="str">
            <v>张环花</v>
          </cell>
          <cell r="C896">
            <v>0</v>
          </cell>
          <cell r="D896">
            <v>0</v>
          </cell>
          <cell r="E896">
            <v>0</v>
          </cell>
          <cell r="F896">
            <v>10</v>
          </cell>
          <cell r="G896">
            <v>-3</v>
          </cell>
          <cell r="H896">
            <v>10</v>
          </cell>
          <cell r="I896">
            <v>17</v>
          </cell>
          <cell r="J896">
            <v>14</v>
          </cell>
          <cell r="K896">
            <v>0</v>
          </cell>
          <cell r="L896">
            <v>0</v>
          </cell>
          <cell r="M896">
            <v>3</v>
          </cell>
          <cell r="N896">
            <v>0</v>
          </cell>
          <cell r="O896">
            <v>0</v>
          </cell>
        </row>
        <row r="897">
          <cell r="B897" t="str">
            <v>周颖</v>
          </cell>
          <cell r="C897">
            <v>0</v>
          </cell>
          <cell r="D897">
            <v>0</v>
          </cell>
          <cell r="E897">
            <v>0</v>
          </cell>
          <cell r="F897">
            <v>5</v>
          </cell>
          <cell r="G897">
            <v>0</v>
          </cell>
          <cell r="H897">
            <v>5</v>
          </cell>
          <cell r="I897">
            <v>17</v>
          </cell>
          <cell r="J897">
            <v>17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</row>
        <row r="898">
          <cell r="B898" t="str">
            <v>周洪波</v>
          </cell>
          <cell r="C898">
            <v>0</v>
          </cell>
          <cell r="D898">
            <v>0</v>
          </cell>
          <cell r="E898">
            <v>0</v>
          </cell>
          <cell r="F898">
            <v>10</v>
          </cell>
          <cell r="G898">
            <v>-2</v>
          </cell>
          <cell r="H898">
            <v>10</v>
          </cell>
          <cell r="I898">
            <v>17</v>
          </cell>
          <cell r="J898">
            <v>15</v>
          </cell>
          <cell r="K898">
            <v>0</v>
          </cell>
          <cell r="L898">
            <v>0</v>
          </cell>
          <cell r="M898">
            <v>2</v>
          </cell>
          <cell r="N898">
            <v>0</v>
          </cell>
          <cell r="O898">
            <v>0</v>
          </cell>
        </row>
        <row r="899">
          <cell r="B899" t="str">
            <v>吴锐颖</v>
          </cell>
          <cell r="C899">
            <v>0</v>
          </cell>
          <cell r="D899">
            <v>0</v>
          </cell>
          <cell r="E899">
            <v>0</v>
          </cell>
          <cell r="F899">
            <v>5</v>
          </cell>
          <cell r="G899">
            <v>0</v>
          </cell>
          <cell r="H899">
            <v>5</v>
          </cell>
          <cell r="I899">
            <v>17</v>
          </cell>
          <cell r="J899">
            <v>17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</row>
        <row r="900">
          <cell r="B900" t="str">
            <v>吕晓艳</v>
          </cell>
          <cell r="C900">
            <v>0</v>
          </cell>
          <cell r="D900">
            <v>0</v>
          </cell>
          <cell r="E900">
            <v>0</v>
          </cell>
          <cell r="F900">
            <v>5</v>
          </cell>
          <cell r="G900">
            <v>0</v>
          </cell>
          <cell r="H900">
            <v>5</v>
          </cell>
          <cell r="I900">
            <v>17</v>
          </cell>
          <cell r="J900">
            <v>17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</row>
        <row r="901">
          <cell r="B901" t="str">
            <v>侯健邦</v>
          </cell>
          <cell r="C901">
            <v>0</v>
          </cell>
          <cell r="D901">
            <v>0</v>
          </cell>
          <cell r="E901">
            <v>0</v>
          </cell>
          <cell r="F901">
            <v>5</v>
          </cell>
          <cell r="G901">
            <v>0</v>
          </cell>
          <cell r="H901">
            <v>5</v>
          </cell>
          <cell r="I901">
            <v>17</v>
          </cell>
          <cell r="J901">
            <v>17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</row>
        <row r="902">
          <cell r="B902" t="str">
            <v>程宗贤</v>
          </cell>
          <cell r="C902">
            <v>0</v>
          </cell>
          <cell r="D902">
            <v>0</v>
          </cell>
          <cell r="E902">
            <v>0</v>
          </cell>
          <cell r="F902">
            <v>15</v>
          </cell>
          <cell r="G902">
            <v>-6</v>
          </cell>
          <cell r="H902">
            <v>15</v>
          </cell>
          <cell r="I902">
            <v>17</v>
          </cell>
          <cell r="J902">
            <v>11</v>
          </cell>
          <cell r="K902">
            <v>0</v>
          </cell>
          <cell r="L902">
            <v>0</v>
          </cell>
          <cell r="M902">
            <v>6</v>
          </cell>
          <cell r="N902">
            <v>0</v>
          </cell>
          <cell r="O902">
            <v>0</v>
          </cell>
        </row>
        <row r="903">
          <cell r="B903" t="str">
            <v>林力胜</v>
          </cell>
          <cell r="C903">
            <v>0</v>
          </cell>
          <cell r="D903">
            <v>0</v>
          </cell>
          <cell r="E903">
            <v>0</v>
          </cell>
          <cell r="F903">
            <v>15</v>
          </cell>
          <cell r="G903">
            <v>0</v>
          </cell>
          <cell r="H903">
            <v>15</v>
          </cell>
          <cell r="I903">
            <v>17</v>
          </cell>
          <cell r="J903">
            <v>17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</row>
        <row r="904">
          <cell r="B904" t="str">
            <v>袁永康</v>
          </cell>
          <cell r="C904">
            <v>0</v>
          </cell>
          <cell r="D904">
            <v>0</v>
          </cell>
          <cell r="E904">
            <v>0</v>
          </cell>
          <cell r="F904">
            <v>10</v>
          </cell>
          <cell r="G904">
            <v>0</v>
          </cell>
          <cell r="H904">
            <v>10</v>
          </cell>
          <cell r="I904">
            <v>17</v>
          </cell>
          <cell r="J904">
            <v>17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</row>
        <row r="905">
          <cell r="B905" t="str">
            <v>符安燕</v>
          </cell>
          <cell r="C905">
            <v>0</v>
          </cell>
          <cell r="D905">
            <v>0</v>
          </cell>
          <cell r="E905">
            <v>0</v>
          </cell>
          <cell r="F905">
            <v>10</v>
          </cell>
          <cell r="G905">
            <v>-5</v>
          </cell>
          <cell r="H905">
            <v>10</v>
          </cell>
          <cell r="I905">
            <v>17</v>
          </cell>
          <cell r="J905">
            <v>12</v>
          </cell>
          <cell r="K905">
            <v>0</v>
          </cell>
          <cell r="L905">
            <v>0</v>
          </cell>
          <cell r="M905">
            <v>5</v>
          </cell>
          <cell r="N905">
            <v>0</v>
          </cell>
          <cell r="O905">
            <v>0</v>
          </cell>
        </row>
        <row r="906">
          <cell r="B906" t="str">
            <v>秦晓川</v>
          </cell>
          <cell r="C906">
            <v>0</v>
          </cell>
          <cell r="D906">
            <v>0</v>
          </cell>
          <cell r="E906">
            <v>0</v>
          </cell>
          <cell r="F906">
            <v>10</v>
          </cell>
          <cell r="G906">
            <v>0</v>
          </cell>
          <cell r="H906">
            <v>10</v>
          </cell>
          <cell r="I906">
            <v>17</v>
          </cell>
          <cell r="J906">
            <v>17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</row>
        <row r="907">
          <cell r="B907" t="str">
            <v>孔倩坤</v>
          </cell>
          <cell r="C907">
            <v>0</v>
          </cell>
          <cell r="D907">
            <v>0</v>
          </cell>
          <cell r="E907">
            <v>0</v>
          </cell>
          <cell r="F907">
            <v>10</v>
          </cell>
          <cell r="G907">
            <v>-3</v>
          </cell>
          <cell r="H907">
            <v>10</v>
          </cell>
          <cell r="I907">
            <v>17</v>
          </cell>
          <cell r="J907">
            <v>14</v>
          </cell>
          <cell r="K907">
            <v>0</v>
          </cell>
          <cell r="L907">
            <v>0</v>
          </cell>
          <cell r="M907">
            <v>3</v>
          </cell>
          <cell r="N907">
            <v>0</v>
          </cell>
          <cell r="O907">
            <v>0</v>
          </cell>
        </row>
        <row r="908">
          <cell r="B908" t="str">
            <v>黄斯杭</v>
          </cell>
          <cell r="C908">
            <v>0</v>
          </cell>
          <cell r="D908">
            <v>0</v>
          </cell>
          <cell r="E908">
            <v>0</v>
          </cell>
          <cell r="F908">
            <v>10</v>
          </cell>
          <cell r="G908">
            <v>0</v>
          </cell>
          <cell r="H908">
            <v>10</v>
          </cell>
          <cell r="I908">
            <v>17</v>
          </cell>
          <cell r="J908">
            <v>17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</row>
        <row r="909">
          <cell r="B909" t="str">
            <v>黄海霞</v>
          </cell>
          <cell r="C909">
            <v>0</v>
          </cell>
          <cell r="D909">
            <v>0</v>
          </cell>
          <cell r="E909">
            <v>0</v>
          </cell>
          <cell r="F909">
            <v>5</v>
          </cell>
          <cell r="G909">
            <v>0</v>
          </cell>
          <cell r="H909">
            <v>5</v>
          </cell>
          <cell r="I909">
            <v>17</v>
          </cell>
          <cell r="J909">
            <v>17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</row>
        <row r="910">
          <cell r="B910" t="str">
            <v>黄嘉欣</v>
          </cell>
          <cell r="C910">
            <v>0</v>
          </cell>
          <cell r="D910">
            <v>0</v>
          </cell>
          <cell r="E910">
            <v>0</v>
          </cell>
          <cell r="F910">
            <v>5</v>
          </cell>
          <cell r="G910">
            <v>0</v>
          </cell>
          <cell r="H910">
            <v>5</v>
          </cell>
          <cell r="I910">
            <v>17</v>
          </cell>
          <cell r="J910">
            <v>18</v>
          </cell>
          <cell r="K910">
            <v>5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</row>
        <row r="911">
          <cell r="B911" t="str">
            <v>黄兰花</v>
          </cell>
          <cell r="C911">
            <v>0</v>
          </cell>
          <cell r="D911">
            <v>0</v>
          </cell>
          <cell r="E911">
            <v>0</v>
          </cell>
          <cell r="F911">
            <v>10</v>
          </cell>
          <cell r="G911">
            <v>0</v>
          </cell>
          <cell r="H911">
            <v>9</v>
          </cell>
          <cell r="I911">
            <v>17</v>
          </cell>
          <cell r="J911">
            <v>16</v>
          </cell>
          <cell r="K911">
            <v>0</v>
          </cell>
          <cell r="L911">
            <v>0</v>
          </cell>
          <cell r="M911">
            <v>1</v>
          </cell>
          <cell r="N911">
            <v>0</v>
          </cell>
          <cell r="O911">
            <v>0</v>
          </cell>
        </row>
        <row r="912">
          <cell r="B912" t="str">
            <v>麦健仪</v>
          </cell>
          <cell r="C912">
            <v>0</v>
          </cell>
          <cell r="D912">
            <v>0</v>
          </cell>
          <cell r="E912">
            <v>0</v>
          </cell>
          <cell r="F912">
            <v>10</v>
          </cell>
          <cell r="G912">
            <v>0</v>
          </cell>
          <cell r="H912">
            <v>10</v>
          </cell>
          <cell r="I912">
            <v>17</v>
          </cell>
          <cell r="J912">
            <v>15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</row>
        <row r="913">
          <cell r="B913" t="str">
            <v>魏建鸿</v>
          </cell>
          <cell r="C913">
            <v>0</v>
          </cell>
          <cell r="D913">
            <v>0</v>
          </cell>
          <cell r="E913">
            <v>0</v>
          </cell>
          <cell r="F913">
            <v>10</v>
          </cell>
          <cell r="G913">
            <v>0</v>
          </cell>
          <cell r="H913">
            <v>8</v>
          </cell>
          <cell r="I913">
            <v>17</v>
          </cell>
          <cell r="J913">
            <v>15</v>
          </cell>
          <cell r="K913">
            <v>0</v>
          </cell>
          <cell r="L913">
            <v>0</v>
          </cell>
          <cell r="M913">
            <v>2</v>
          </cell>
          <cell r="N913">
            <v>0</v>
          </cell>
          <cell r="O913">
            <v>0</v>
          </cell>
        </row>
        <row r="914">
          <cell r="B914" t="str">
            <v>陈思艳</v>
          </cell>
          <cell r="C914">
            <v>0</v>
          </cell>
          <cell r="D914">
            <v>0</v>
          </cell>
          <cell r="E914">
            <v>0</v>
          </cell>
          <cell r="F914">
            <v>10</v>
          </cell>
          <cell r="G914">
            <v>0</v>
          </cell>
          <cell r="H914">
            <v>10</v>
          </cell>
          <cell r="I914">
            <v>17</v>
          </cell>
          <cell r="J914">
            <v>17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</row>
        <row r="915">
          <cell r="B915" t="str">
            <v>陈忆楼</v>
          </cell>
          <cell r="C915">
            <v>0</v>
          </cell>
          <cell r="D915">
            <v>0</v>
          </cell>
          <cell r="E915">
            <v>0</v>
          </cell>
          <cell r="F915">
            <v>5</v>
          </cell>
          <cell r="G915">
            <v>0</v>
          </cell>
          <cell r="H915">
            <v>2</v>
          </cell>
          <cell r="I915">
            <v>17</v>
          </cell>
          <cell r="J915">
            <v>14</v>
          </cell>
          <cell r="K915">
            <v>0</v>
          </cell>
          <cell r="L915">
            <v>0</v>
          </cell>
          <cell r="M915">
            <v>3</v>
          </cell>
          <cell r="N915">
            <v>0</v>
          </cell>
          <cell r="O915">
            <v>0</v>
          </cell>
        </row>
        <row r="916">
          <cell r="B916" t="str">
            <v>陈定班</v>
          </cell>
          <cell r="C916">
            <v>0</v>
          </cell>
          <cell r="D916">
            <v>0</v>
          </cell>
          <cell r="E916">
            <v>0</v>
          </cell>
          <cell r="F916">
            <v>10</v>
          </cell>
          <cell r="G916">
            <v>0</v>
          </cell>
          <cell r="H916">
            <v>5</v>
          </cell>
          <cell r="I916">
            <v>17</v>
          </cell>
          <cell r="J916">
            <v>12</v>
          </cell>
          <cell r="K916">
            <v>0</v>
          </cell>
          <cell r="L916">
            <v>0</v>
          </cell>
          <cell r="M916">
            <v>5</v>
          </cell>
          <cell r="N916">
            <v>0</v>
          </cell>
          <cell r="O916">
            <v>0</v>
          </cell>
        </row>
        <row r="917">
          <cell r="B917" t="str">
            <v>郭润球</v>
          </cell>
          <cell r="C917">
            <v>0</v>
          </cell>
          <cell r="D917">
            <v>0</v>
          </cell>
          <cell r="E917">
            <v>0</v>
          </cell>
          <cell r="F917">
            <v>10</v>
          </cell>
          <cell r="G917">
            <v>0</v>
          </cell>
          <cell r="H917">
            <v>10</v>
          </cell>
          <cell r="I917">
            <v>17</v>
          </cell>
          <cell r="J917">
            <v>18</v>
          </cell>
          <cell r="K917">
            <v>3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</row>
        <row r="918">
          <cell r="B918" t="str">
            <v>覃弟安</v>
          </cell>
          <cell r="C918">
            <v>0</v>
          </cell>
          <cell r="D918">
            <v>0</v>
          </cell>
          <cell r="E918">
            <v>0</v>
          </cell>
          <cell r="F918">
            <v>15</v>
          </cell>
          <cell r="G918">
            <v>0</v>
          </cell>
          <cell r="H918">
            <v>11</v>
          </cell>
          <cell r="I918">
            <v>17</v>
          </cell>
          <cell r="J918">
            <v>14</v>
          </cell>
          <cell r="K918">
            <v>4.5</v>
          </cell>
          <cell r="L918">
            <v>0</v>
          </cell>
          <cell r="M918">
            <v>4</v>
          </cell>
          <cell r="N918">
            <v>0</v>
          </cell>
          <cell r="O918">
            <v>0</v>
          </cell>
        </row>
        <row r="919">
          <cell r="B919" t="str">
            <v>袁晓燕</v>
          </cell>
          <cell r="C919">
            <v>0</v>
          </cell>
          <cell r="D919">
            <v>0</v>
          </cell>
          <cell r="E919">
            <v>0</v>
          </cell>
          <cell r="F919">
            <v>5</v>
          </cell>
          <cell r="G919">
            <v>0</v>
          </cell>
          <cell r="H919">
            <v>1</v>
          </cell>
          <cell r="I919">
            <v>17</v>
          </cell>
          <cell r="J919">
            <v>13</v>
          </cell>
          <cell r="K919">
            <v>0</v>
          </cell>
          <cell r="L919">
            <v>0</v>
          </cell>
          <cell r="M919">
            <v>4</v>
          </cell>
          <cell r="N919">
            <v>0</v>
          </cell>
          <cell r="O919">
            <v>0</v>
          </cell>
        </row>
        <row r="920">
          <cell r="B920" t="str">
            <v>董结冰</v>
          </cell>
          <cell r="C920">
            <v>0</v>
          </cell>
          <cell r="D920">
            <v>0</v>
          </cell>
          <cell r="E920">
            <v>0</v>
          </cell>
          <cell r="F920">
            <v>15</v>
          </cell>
          <cell r="G920">
            <v>0</v>
          </cell>
          <cell r="H920">
            <v>15</v>
          </cell>
          <cell r="I920">
            <v>17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</row>
        <row r="921">
          <cell r="B921" t="str">
            <v>莫益间</v>
          </cell>
          <cell r="C921">
            <v>0</v>
          </cell>
          <cell r="D921">
            <v>0</v>
          </cell>
          <cell r="E921">
            <v>0</v>
          </cell>
          <cell r="F921">
            <v>5</v>
          </cell>
          <cell r="G921">
            <v>0</v>
          </cell>
          <cell r="H921">
            <v>5</v>
          </cell>
          <cell r="I921">
            <v>17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</row>
        <row r="922">
          <cell r="B922" t="str">
            <v>莫希文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17</v>
          </cell>
          <cell r="J922">
            <v>17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</row>
        <row r="923">
          <cell r="B923" t="str">
            <v>江伟境</v>
          </cell>
          <cell r="C923">
            <v>0</v>
          </cell>
          <cell r="D923">
            <v>0</v>
          </cell>
          <cell r="E923">
            <v>0</v>
          </cell>
          <cell r="F923">
            <v>15</v>
          </cell>
          <cell r="G923">
            <v>0</v>
          </cell>
          <cell r="H923">
            <v>12</v>
          </cell>
          <cell r="I923">
            <v>17</v>
          </cell>
          <cell r="J923">
            <v>14</v>
          </cell>
          <cell r="K923">
            <v>0</v>
          </cell>
          <cell r="L923">
            <v>0</v>
          </cell>
          <cell r="M923">
            <v>3</v>
          </cell>
          <cell r="N923">
            <v>0</v>
          </cell>
          <cell r="O923">
            <v>0</v>
          </cell>
        </row>
        <row r="924">
          <cell r="B924" t="str">
            <v>欧惠华</v>
          </cell>
          <cell r="C924">
            <v>0</v>
          </cell>
          <cell r="D924">
            <v>0</v>
          </cell>
          <cell r="E924">
            <v>0</v>
          </cell>
          <cell r="F924">
            <v>5</v>
          </cell>
          <cell r="G924">
            <v>0</v>
          </cell>
          <cell r="H924">
            <v>4</v>
          </cell>
          <cell r="I924">
            <v>17</v>
          </cell>
          <cell r="J924">
            <v>16</v>
          </cell>
          <cell r="K924">
            <v>0</v>
          </cell>
          <cell r="L924">
            <v>0</v>
          </cell>
          <cell r="M924">
            <v>1</v>
          </cell>
          <cell r="N924">
            <v>0</v>
          </cell>
          <cell r="O924">
            <v>0</v>
          </cell>
        </row>
        <row r="925">
          <cell r="B925" t="str">
            <v>林惠颜</v>
          </cell>
          <cell r="C925">
            <v>0</v>
          </cell>
          <cell r="D925">
            <v>0</v>
          </cell>
          <cell r="E925">
            <v>0</v>
          </cell>
          <cell r="F925">
            <v>10</v>
          </cell>
          <cell r="G925">
            <v>0</v>
          </cell>
          <cell r="H925">
            <v>10</v>
          </cell>
          <cell r="I925">
            <v>17</v>
          </cell>
          <cell r="J925">
            <v>17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</row>
        <row r="926">
          <cell r="B926" t="str">
            <v>林军业</v>
          </cell>
          <cell r="C926">
            <v>0</v>
          </cell>
          <cell r="D926">
            <v>0</v>
          </cell>
          <cell r="E926">
            <v>0</v>
          </cell>
          <cell r="F926">
            <v>5</v>
          </cell>
          <cell r="G926">
            <v>0</v>
          </cell>
          <cell r="H926">
            <v>5</v>
          </cell>
          <cell r="I926">
            <v>17</v>
          </cell>
          <cell r="J926">
            <v>17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</row>
        <row r="927">
          <cell r="B927" t="str">
            <v>林倩嘉</v>
          </cell>
          <cell r="C927">
            <v>0</v>
          </cell>
          <cell r="D927">
            <v>0</v>
          </cell>
          <cell r="E927">
            <v>0</v>
          </cell>
          <cell r="F927">
            <v>10</v>
          </cell>
          <cell r="G927">
            <v>0</v>
          </cell>
          <cell r="H927">
            <v>10</v>
          </cell>
          <cell r="I927">
            <v>17</v>
          </cell>
          <cell r="J927">
            <v>17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</row>
        <row r="928">
          <cell r="B928" t="str">
            <v>杨佩珊</v>
          </cell>
          <cell r="C928">
            <v>0</v>
          </cell>
          <cell r="D928">
            <v>0</v>
          </cell>
          <cell r="E928">
            <v>0</v>
          </cell>
          <cell r="F928">
            <v>5</v>
          </cell>
          <cell r="G928">
            <v>0</v>
          </cell>
          <cell r="H928">
            <v>5</v>
          </cell>
          <cell r="I928">
            <v>17</v>
          </cell>
          <cell r="J928">
            <v>17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</row>
        <row r="929">
          <cell r="B929" t="str">
            <v>李洁玲</v>
          </cell>
          <cell r="C929">
            <v>0</v>
          </cell>
          <cell r="D929">
            <v>0</v>
          </cell>
          <cell r="E929">
            <v>0</v>
          </cell>
          <cell r="F929">
            <v>10</v>
          </cell>
          <cell r="G929">
            <v>0</v>
          </cell>
          <cell r="H929">
            <v>8</v>
          </cell>
          <cell r="I929">
            <v>17</v>
          </cell>
          <cell r="J929">
            <v>15</v>
          </cell>
          <cell r="K929">
            <v>0</v>
          </cell>
          <cell r="L929">
            <v>0</v>
          </cell>
          <cell r="M929">
            <v>2</v>
          </cell>
          <cell r="N929">
            <v>0</v>
          </cell>
          <cell r="O929">
            <v>0</v>
          </cell>
        </row>
        <row r="930">
          <cell r="B930" t="str">
            <v>彭丽娟</v>
          </cell>
          <cell r="C930">
            <v>0</v>
          </cell>
          <cell r="D930">
            <v>0</v>
          </cell>
          <cell r="E930">
            <v>0</v>
          </cell>
          <cell r="F930">
            <v>10</v>
          </cell>
          <cell r="G930">
            <v>0</v>
          </cell>
          <cell r="H930">
            <v>8</v>
          </cell>
          <cell r="I930">
            <v>17</v>
          </cell>
          <cell r="J930">
            <v>15</v>
          </cell>
          <cell r="K930">
            <v>0</v>
          </cell>
          <cell r="L930">
            <v>0</v>
          </cell>
          <cell r="M930">
            <v>2</v>
          </cell>
          <cell r="N930">
            <v>0</v>
          </cell>
          <cell r="O930">
            <v>0</v>
          </cell>
        </row>
        <row r="931">
          <cell r="B931" t="str">
            <v>张丹萍</v>
          </cell>
          <cell r="C931">
            <v>0</v>
          </cell>
          <cell r="D931">
            <v>0</v>
          </cell>
          <cell r="E931">
            <v>0</v>
          </cell>
          <cell r="F931">
            <v>5</v>
          </cell>
          <cell r="G931">
            <v>0</v>
          </cell>
          <cell r="H931">
            <v>5</v>
          </cell>
          <cell r="I931">
            <v>17</v>
          </cell>
          <cell r="J931">
            <v>18</v>
          </cell>
          <cell r="K931">
            <v>11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</row>
        <row r="932">
          <cell r="B932" t="str">
            <v>廖宝珍</v>
          </cell>
          <cell r="C932">
            <v>0</v>
          </cell>
          <cell r="D932">
            <v>0</v>
          </cell>
          <cell r="E932">
            <v>0</v>
          </cell>
          <cell r="F932">
            <v>15</v>
          </cell>
          <cell r="G932">
            <v>0</v>
          </cell>
          <cell r="H932">
            <v>12</v>
          </cell>
          <cell r="I932">
            <v>17</v>
          </cell>
          <cell r="J932">
            <v>16</v>
          </cell>
          <cell r="K932">
            <v>10.5</v>
          </cell>
          <cell r="L932">
            <v>0</v>
          </cell>
          <cell r="M932">
            <v>3</v>
          </cell>
          <cell r="N932">
            <v>0</v>
          </cell>
          <cell r="O932">
            <v>0</v>
          </cell>
        </row>
        <row r="933">
          <cell r="B933" t="str">
            <v>孙晓骅</v>
          </cell>
          <cell r="C933">
            <v>0</v>
          </cell>
          <cell r="D933">
            <v>0</v>
          </cell>
          <cell r="E933">
            <v>0</v>
          </cell>
          <cell r="F933">
            <v>5</v>
          </cell>
          <cell r="G933">
            <v>0</v>
          </cell>
          <cell r="H933">
            <v>5</v>
          </cell>
          <cell r="I933">
            <v>17</v>
          </cell>
          <cell r="J933">
            <v>17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</row>
        <row r="934">
          <cell r="B934" t="str">
            <v>吴海珊</v>
          </cell>
          <cell r="C934">
            <v>0</v>
          </cell>
          <cell r="D934">
            <v>0</v>
          </cell>
          <cell r="E934">
            <v>0</v>
          </cell>
          <cell r="F934">
            <v>15</v>
          </cell>
          <cell r="G934">
            <v>0</v>
          </cell>
          <cell r="H934">
            <v>15</v>
          </cell>
          <cell r="I934">
            <v>17</v>
          </cell>
          <cell r="J934">
            <v>17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</row>
        <row r="935">
          <cell r="B935" t="str">
            <v>叶小娟</v>
          </cell>
          <cell r="C935">
            <v>0</v>
          </cell>
          <cell r="D935">
            <v>0</v>
          </cell>
          <cell r="E935">
            <v>0</v>
          </cell>
          <cell r="F935">
            <v>10</v>
          </cell>
          <cell r="G935">
            <v>0</v>
          </cell>
          <cell r="H935">
            <v>10</v>
          </cell>
          <cell r="I935">
            <v>17</v>
          </cell>
          <cell r="J935">
            <v>18</v>
          </cell>
          <cell r="K935">
            <v>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</row>
        <row r="936">
          <cell r="B936" t="str">
            <v>刘颖</v>
          </cell>
          <cell r="C936">
            <v>0</v>
          </cell>
          <cell r="D936">
            <v>0</v>
          </cell>
          <cell r="E936">
            <v>0</v>
          </cell>
          <cell r="F936">
            <v>15</v>
          </cell>
          <cell r="G936">
            <v>0</v>
          </cell>
          <cell r="H936">
            <v>12</v>
          </cell>
          <cell r="I936">
            <v>17</v>
          </cell>
          <cell r="J936">
            <v>14</v>
          </cell>
          <cell r="K936">
            <v>0</v>
          </cell>
          <cell r="L936">
            <v>0</v>
          </cell>
          <cell r="M936">
            <v>3</v>
          </cell>
          <cell r="N936">
            <v>0</v>
          </cell>
          <cell r="O936">
            <v>0</v>
          </cell>
        </row>
        <row r="937">
          <cell r="B937" t="str">
            <v>刘敬智</v>
          </cell>
          <cell r="C937">
            <v>0</v>
          </cell>
          <cell r="D937">
            <v>0</v>
          </cell>
          <cell r="E937">
            <v>0</v>
          </cell>
          <cell r="F937">
            <v>15</v>
          </cell>
          <cell r="G937">
            <v>0</v>
          </cell>
          <cell r="H937">
            <v>15</v>
          </cell>
          <cell r="I937">
            <v>17</v>
          </cell>
          <cell r="J937">
            <v>18</v>
          </cell>
          <cell r="K937">
            <v>5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</row>
        <row r="938">
          <cell r="B938" t="str">
            <v>何一璇</v>
          </cell>
          <cell r="C938">
            <v>0</v>
          </cell>
          <cell r="D938">
            <v>0</v>
          </cell>
          <cell r="E938">
            <v>0</v>
          </cell>
          <cell r="F938">
            <v>15</v>
          </cell>
          <cell r="G938">
            <v>0</v>
          </cell>
          <cell r="H938">
            <v>13</v>
          </cell>
          <cell r="I938">
            <v>17</v>
          </cell>
          <cell r="J938">
            <v>15</v>
          </cell>
          <cell r="K938">
            <v>0</v>
          </cell>
          <cell r="L938">
            <v>0</v>
          </cell>
          <cell r="M938">
            <v>2</v>
          </cell>
          <cell r="N938">
            <v>0</v>
          </cell>
          <cell r="O938">
            <v>0</v>
          </cell>
        </row>
        <row r="939">
          <cell r="B939" t="str">
            <v>潘共新</v>
          </cell>
          <cell r="C939">
            <v>0</v>
          </cell>
          <cell r="D939">
            <v>0</v>
          </cell>
          <cell r="E939">
            <v>0</v>
          </cell>
          <cell r="F939">
            <v>10</v>
          </cell>
          <cell r="G939">
            <v>0</v>
          </cell>
          <cell r="H939">
            <v>10</v>
          </cell>
          <cell r="I939">
            <v>17</v>
          </cell>
          <cell r="J939">
            <v>17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</row>
        <row r="940">
          <cell r="B940" t="str">
            <v>李丝韵</v>
          </cell>
          <cell r="C940">
            <v>0</v>
          </cell>
          <cell r="D940">
            <v>0</v>
          </cell>
          <cell r="E940">
            <v>0</v>
          </cell>
          <cell r="F940">
            <v>10</v>
          </cell>
          <cell r="G940">
            <v>0</v>
          </cell>
          <cell r="H940">
            <v>8</v>
          </cell>
          <cell r="I940">
            <v>17</v>
          </cell>
          <cell r="J940">
            <v>15</v>
          </cell>
          <cell r="K940">
            <v>0</v>
          </cell>
          <cell r="L940">
            <v>0</v>
          </cell>
          <cell r="M940">
            <v>2</v>
          </cell>
          <cell r="N940">
            <v>0</v>
          </cell>
          <cell r="O940">
            <v>0</v>
          </cell>
        </row>
        <row r="941">
          <cell r="B941" t="str">
            <v>郭泽民</v>
          </cell>
          <cell r="C941">
            <v>0</v>
          </cell>
          <cell r="D941">
            <v>0</v>
          </cell>
          <cell r="E941">
            <v>0</v>
          </cell>
          <cell r="F941">
            <v>10</v>
          </cell>
          <cell r="G941">
            <v>0</v>
          </cell>
          <cell r="H941">
            <v>3</v>
          </cell>
          <cell r="I941">
            <v>17</v>
          </cell>
          <cell r="J941">
            <v>10</v>
          </cell>
          <cell r="K941">
            <v>0</v>
          </cell>
          <cell r="L941">
            <v>0</v>
          </cell>
          <cell r="M941">
            <v>7</v>
          </cell>
          <cell r="N941">
            <v>0</v>
          </cell>
          <cell r="O941">
            <v>0</v>
          </cell>
        </row>
        <row r="942">
          <cell r="B942" t="str">
            <v>吴泽民</v>
          </cell>
          <cell r="C942">
            <v>0</v>
          </cell>
          <cell r="D942">
            <v>0</v>
          </cell>
          <cell r="E942">
            <v>0</v>
          </cell>
          <cell r="F942">
            <v>10</v>
          </cell>
          <cell r="G942">
            <v>0</v>
          </cell>
          <cell r="H942">
            <v>10</v>
          </cell>
          <cell r="I942">
            <v>17</v>
          </cell>
          <cell r="J942">
            <v>17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</row>
        <row r="943">
          <cell r="B943" t="str">
            <v>张海燕</v>
          </cell>
          <cell r="C943">
            <v>0</v>
          </cell>
          <cell r="D943">
            <v>0</v>
          </cell>
          <cell r="E943">
            <v>0</v>
          </cell>
          <cell r="F943">
            <v>15</v>
          </cell>
          <cell r="G943">
            <v>0</v>
          </cell>
          <cell r="H943">
            <v>13</v>
          </cell>
          <cell r="I943">
            <v>17</v>
          </cell>
          <cell r="J943">
            <v>15</v>
          </cell>
          <cell r="K943">
            <v>0</v>
          </cell>
          <cell r="L943">
            <v>0</v>
          </cell>
          <cell r="M943">
            <v>2</v>
          </cell>
          <cell r="N943">
            <v>0</v>
          </cell>
          <cell r="O943">
            <v>0</v>
          </cell>
        </row>
        <row r="944">
          <cell r="B944" t="str">
            <v>黎剑文</v>
          </cell>
          <cell r="C944">
            <v>0</v>
          </cell>
          <cell r="D944">
            <v>0</v>
          </cell>
          <cell r="E944">
            <v>0</v>
          </cell>
          <cell r="F944">
            <v>5</v>
          </cell>
          <cell r="G944">
            <v>0</v>
          </cell>
          <cell r="H944">
            <v>3</v>
          </cell>
          <cell r="I944">
            <v>17</v>
          </cell>
          <cell r="J944">
            <v>15</v>
          </cell>
          <cell r="K944">
            <v>0</v>
          </cell>
          <cell r="L944">
            <v>0</v>
          </cell>
          <cell r="M944">
            <v>2</v>
          </cell>
          <cell r="N944">
            <v>0</v>
          </cell>
          <cell r="O944">
            <v>0</v>
          </cell>
        </row>
        <row r="945">
          <cell r="B945" t="str">
            <v>鲁旭</v>
          </cell>
          <cell r="C945">
            <v>0</v>
          </cell>
          <cell r="D945">
            <v>0</v>
          </cell>
          <cell r="E945">
            <v>0</v>
          </cell>
          <cell r="F945">
            <v>5</v>
          </cell>
          <cell r="G945">
            <v>0</v>
          </cell>
          <cell r="H945">
            <v>2</v>
          </cell>
          <cell r="I945">
            <v>17</v>
          </cell>
          <cell r="J945">
            <v>14</v>
          </cell>
          <cell r="K945">
            <v>0</v>
          </cell>
          <cell r="L945">
            <v>0</v>
          </cell>
          <cell r="M945">
            <v>3</v>
          </cell>
          <cell r="N945">
            <v>0</v>
          </cell>
          <cell r="O945">
            <v>0</v>
          </cell>
        </row>
        <row r="946">
          <cell r="B946" t="str">
            <v>陈超</v>
          </cell>
          <cell r="C946">
            <v>0</v>
          </cell>
          <cell r="D946">
            <v>0</v>
          </cell>
          <cell r="E946">
            <v>0</v>
          </cell>
          <cell r="F946">
            <v>5</v>
          </cell>
          <cell r="G946">
            <v>0</v>
          </cell>
          <cell r="H946">
            <v>5</v>
          </cell>
          <cell r="I946">
            <v>17</v>
          </cell>
          <cell r="J946">
            <v>11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</row>
        <row r="947">
          <cell r="B947" t="str">
            <v>陈力</v>
          </cell>
          <cell r="C947">
            <v>0</v>
          </cell>
          <cell r="D947">
            <v>0</v>
          </cell>
          <cell r="E947">
            <v>0</v>
          </cell>
          <cell r="F947">
            <v>5</v>
          </cell>
          <cell r="G947">
            <v>3</v>
          </cell>
          <cell r="H947">
            <v>2</v>
          </cell>
          <cell r="I947">
            <v>17</v>
          </cell>
          <cell r="J947">
            <v>17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</row>
        <row r="948">
          <cell r="B948" t="str">
            <v>郭晓珊</v>
          </cell>
          <cell r="C948">
            <v>0</v>
          </cell>
          <cell r="D948">
            <v>0</v>
          </cell>
          <cell r="E948">
            <v>0</v>
          </cell>
          <cell r="F948">
            <v>5</v>
          </cell>
          <cell r="G948">
            <v>3</v>
          </cell>
          <cell r="H948">
            <v>2</v>
          </cell>
          <cell r="I948">
            <v>17</v>
          </cell>
          <cell r="J948">
            <v>17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</row>
        <row r="949">
          <cell r="B949" t="str">
            <v>郑丽莹</v>
          </cell>
          <cell r="C949">
            <v>0</v>
          </cell>
          <cell r="D949">
            <v>0</v>
          </cell>
          <cell r="E949">
            <v>0</v>
          </cell>
          <cell r="F949">
            <v>5</v>
          </cell>
          <cell r="G949">
            <v>0</v>
          </cell>
          <cell r="H949">
            <v>5</v>
          </cell>
          <cell r="I949">
            <v>17</v>
          </cell>
          <cell r="J949">
            <v>17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</row>
        <row r="950">
          <cell r="B950" t="str">
            <v>詹晓迪</v>
          </cell>
          <cell r="C950">
            <v>0</v>
          </cell>
          <cell r="D950">
            <v>0</v>
          </cell>
          <cell r="E950">
            <v>0</v>
          </cell>
          <cell r="F950">
            <v>5</v>
          </cell>
          <cell r="G950">
            <v>0</v>
          </cell>
          <cell r="H950">
            <v>5</v>
          </cell>
          <cell r="I950">
            <v>17</v>
          </cell>
          <cell r="J950">
            <v>17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</row>
        <row r="951">
          <cell r="B951" t="str">
            <v>王思琪</v>
          </cell>
          <cell r="C951">
            <v>0</v>
          </cell>
          <cell r="D951">
            <v>0</v>
          </cell>
          <cell r="E951">
            <v>0</v>
          </cell>
          <cell r="F951">
            <v>5</v>
          </cell>
          <cell r="G951">
            <v>0</v>
          </cell>
          <cell r="H951">
            <v>2</v>
          </cell>
          <cell r="I951">
            <v>17</v>
          </cell>
          <cell r="J951">
            <v>14</v>
          </cell>
          <cell r="K951">
            <v>0</v>
          </cell>
          <cell r="L951">
            <v>0</v>
          </cell>
          <cell r="M951">
            <v>3</v>
          </cell>
          <cell r="N951">
            <v>0</v>
          </cell>
          <cell r="O951">
            <v>0</v>
          </cell>
        </row>
        <row r="952">
          <cell r="B952" t="str">
            <v>潘国樑</v>
          </cell>
          <cell r="C952">
            <v>0</v>
          </cell>
          <cell r="D952">
            <v>0</v>
          </cell>
          <cell r="E952">
            <v>0</v>
          </cell>
          <cell r="F952">
            <v>5</v>
          </cell>
          <cell r="G952">
            <v>0</v>
          </cell>
          <cell r="H952">
            <v>5</v>
          </cell>
          <cell r="I952">
            <v>17</v>
          </cell>
          <cell r="J952">
            <v>17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</row>
        <row r="953">
          <cell r="B953" t="str">
            <v>段然</v>
          </cell>
          <cell r="C953">
            <v>0</v>
          </cell>
          <cell r="D953">
            <v>0</v>
          </cell>
          <cell r="E953">
            <v>0</v>
          </cell>
          <cell r="F953">
            <v>5</v>
          </cell>
          <cell r="G953">
            <v>0</v>
          </cell>
          <cell r="H953">
            <v>5</v>
          </cell>
          <cell r="I953">
            <v>17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</row>
        <row r="954">
          <cell r="B954" t="str">
            <v>欧国庆</v>
          </cell>
          <cell r="C954">
            <v>0</v>
          </cell>
          <cell r="D954">
            <v>0</v>
          </cell>
          <cell r="E954">
            <v>0</v>
          </cell>
          <cell r="F954">
            <v>5</v>
          </cell>
          <cell r="G954">
            <v>0</v>
          </cell>
          <cell r="H954">
            <v>2</v>
          </cell>
          <cell r="I954">
            <v>17</v>
          </cell>
          <cell r="J954">
            <v>14</v>
          </cell>
          <cell r="K954">
            <v>0</v>
          </cell>
          <cell r="L954">
            <v>0</v>
          </cell>
          <cell r="M954">
            <v>3</v>
          </cell>
          <cell r="N954">
            <v>0</v>
          </cell>
          <cell r="O954">
            <v>0</v>
          </cell>
        </row>
        <row r="955">
          <cell r="B955" t="str">
            <v>梁正威</v>
          </cell>
          <cell r="C955">
            <v>0</v>
          </cell>
          <cell r="D955">
            <v>0</v>
          </cell>
          <cell r="E955">
            <v>0</v>
          </cell>
          <cell r="F955">
            <v>5</v>
          </cell>
          <cell r="G955">
            <v>0</v>
          </cell>
          <cell r="H955">
            <v>2</v>
          </cell>
          <cell r="I955">
            <v>17</v>
          </cell>
          <cell r="J955">
            <v>14</v>
          </cell>
          <cell r="K955">
            <v>0</v>
          </cell>
          <cell r="L955">
            <v>0</v>
          </cell>
          <cell r="M955">
            <v>3</v>
          </cell>
          <cell r="N955">
            <v>0</v>
          </cell>
          <cell r="O955">
            <v>0</v>
          </cell>
        </row>
        <row r="956">
          <cell r="B956" t="str">
            <v>梁健B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17</v>
          </cell>
          <cell r="J956">
            <v>17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</row>
        <row r="957">
          <cell r="B957" t="str">
            <v>林万青</v>
          </cell>
          <cell r="C957">
            <v>0</v>
          </cell>
          <cell r="D957">
            <v>0</v>
          </cell>
          <cell r="E957">
            <v>0</v>
          </cell>
          <cell r="F957">
            <v>5</v>
          </cell>
          <cell r="G957">
            <v>0</v>
          </cell>
          <cell r="H957">
            <v>5</v>
          </cell>
          <cell r="I957">
            <v>17</v>
          </cell>
          <cell r="J957">
            <v>17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</row>
        <row r="958">
          <cell r="B958" t="str">
            <v>杨晓麒</v>
          </cell>
          <cell r="C958">
            <v>0</v>
          </cell>
          <cell r="D958">
            <v>0</v>
          </cell>
          <cell r="E958">
            <v>0</v>
          </cell>
          <cell r="F958">
            <v>5</v>
          </cell>
          <cell r="G958">
            <v>0</v>
          </cell>
          <cell r="H958">
            <v>5</v>
          </cell>
          <cell r="I958">
            <v>17</v>
          </cell>
          <cell r="J958">
            <v>17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</row>
        <row r="959">
          <cell r="B959" t="str">
            <v>李方雄</v>
          </cell>
          <cell r="C959">
            <v>0</v>
          </cell>
          <cell r="D959">
            <v>0</v>
          </cell>
          <cell r="E959">
            <v>0</v>
          </cell>
          <cell r="F959">
            <v>5</v>
          </cell>
          <cell r="G959">
            <v>0</v>
          </cell>
          <cell r="H959">
            <v>5</v>
          </cell>
          <cell r="I959">
            <v>17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</row>
        <row r="960">
          <cell r="B960" t="str">
            <v>李娜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-3</v>
          </cell>
          <cell r="H960">
            <v>0</v>
          </cell>
          <cell r="I960">
            <v>17</v>
          </cell>
          <cell r="J960">
            <v>11</v>
          </cell>
          <cell r="K960">
            <v>0</v>
          </cell>
          <cell r="L960">
            <v>0</v>
          </cell>
          <cell r="M960">
            <v>3</v>
          </cell>
          <cell r="N960">
            <v>3</v>
          </cell>
          <cell r="O960">
            <v>0</v>
          </cell>
        </row>
        <row r="961">
          <cell r="B961" t="str">
            <v>朱威</v>
          </cell>
          <cell r="C961">
            <v>0</v>
          </cell>
          <cell r="D961">
            <v>0</v>
          </cell>
          <cell r="E961">
            <v>0</v>
          </cell>
          <cell r="F961">
            <v>10</v>
          </cell>
          <cell r="G961">
            <v>0</v>
          </cell>
          <cell r="H961">
            <v>10</v>
          </cell>
          <cell r="I961">
            <v>17</v>
          </cell>
          <cell r="J961">
            <v>17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</row>
        <row r="962">
          <cell r="B962" t="str">
            <v>张林川</v>
          </cell>
          <cell r="C962">
            <v>0</v>
          </cell>
          <cell r="D962">
            <v>0</v>
          </cell>
          <cell r="E962">
            <v>0</v>
          </cell>
          <cell r="F962">
            <v>10</v>
          </cell>
          <cell r="G962">
            <v>1</v>
          </cell>
          <cell r="H962">
            <v>8</v>
          </cell>
          <cell r="I962">
            <v>17</v>
          </cell>
          <cell r="J962">
            <v>16</v>
          </cell>
          <cell r="K962">
            <v>0</v>
          </cell>
          <cell r="L962">
            <v>0</v>
          </cell>
          <cell r="M962">
            <v>1</v>
          </cell>
          <cell r="N962">
            <v>0</v>
          </cell>
          <cell r="O962">
            <v>0</v>
          </cell>
        </row>
        <row r="963">
          <cell r="B963" t="str">
            <v>宋丽丽</v>
          </cell>
          <cell r="C963">
            <v>0</v>
          </cell>
          <cell r="D963">
            <v>0</v>
          </cell>
          <cell r="E963">
            <v>0</v>
          </cell>
          <cell r="F963">
            <v>5</v>
          </cell>
          <cell r="G963">
            <v>0</v>
          </cell>
          <cell r="H963">
            <v>2</v>
          </cell>
          <cell r="I963">
            <v>17</v>
          </cell>
          <cell r="J963">
            <v>14</v>
          </cell>
          <cell r="K963">
            <v>0</v>
          </cell>
          <cell r="L963">
            <v>0</v>
          </cell>
          <cell r="M963">
            <v>3</v>
          </cell>
          <cell r="N963">
            <v>0</v>
          </cell>
          <cell r="O963">
            <v>0</v>
          </cell>
        </row>
        <row r="964">
          <cell r="B964" t="str">
            <v>周黄燕</v>
          </cell>
          <cell r="C964">
            <v>0</v>
          </cell>
          <cell r="D964">
            <v>0</v>
          </cell>
          <cell r="E964">
            <v>0</v>
          </cell>
          <cell r="F964">
            <v>15</v>
          </cell>
          <cell r="G964">
            <v>7</v>
          </cell>
          <cell r="H964">
            <v>2</v>
          </cell>
          <cell r="I964">
            <v>17</v>
          </cell>
          <cell r="J964">
            <v>11</v>
          </cell>
          <cell r="K964">
            <v>0</v>
          </cell>
          <cell r="L964">
            <v>0</v>
          </cell>
          <cell r="M964">
            <v>6</v>
          </cell>
          <cell r="N964">
            <v>0</v>
          </cell>
          <cell r="O964">
            <v>0</v>
          </cell>
        </row>
        <row r="965">
          <cell r="B965" t="str">
            <v>吴雪娥</v>
          </cell>
          <cell r="C965">
            <v>0</v>
          </cell>
          <cell r="D965">
            <v>0</v>
          </cell>
          <cell r="E965">
            <v>0</v>
          </cell>
          <cell r="F965">
            <v>10</v>
          </cell>
          <cell r="G965">
            <v>0</v>
          </cell>
          <cell r="H965">
            <v>10</v>
          </cell>
          <cell r="I965">
            <v>17</v>
          </cell>
          <cell r="J965">
            <v>17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</row>
        <row r="966">
          <cell r="B966" t="str">
            <v>刘贤德</v>
          </cell>
          <cell r="C966">
            <v>0</v>
          </cell>
          <cell r="D966">
            <v>0</v>
          </cell>
          <cell r="E966">
            <v>0</v>
          </cell>
          <cell r="F966">
            <v>5</v>
          </cell>
          <cell r="G966">
            <v>0</v>
          </cell>
          <cell r="H966">
            <v>5</v>
          </cell>
          <cell r="I966">
            <v>17</v>
          </cell>
          <cell r="J966">
            <v>17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</row>
        <row r="967">
          <cell r="B967" t="str">
            <v>侯锡坚</v>
          </cell>
          <cell r="C967">
            <v>0</v>
          </cell>
          <cell r="D967">
            <v>0</v>
          </cell>
          <cell r="E967">
            <v>0</v>
          </cell>
          <cell r="F967">
            <v>5</v>
          </cell>
          <cell r="G967">
            <v>0</v>
          </cell>
          <cell r="H967">
            <v>5</v>
          </cell>
          <cell r="I967">
            <v>17</v>
          </cell>
          <cell r="J967">
            <v>17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</row>
        <row r="968">
          <cell r="B968" t="str">
            <v>曾毅华</v>
          </cell>
          <cell r="C968">
            <v>0</v>
          </cell>
          <cell r="D968">
            <v>0</v>
          </cell>
          <cell r="E968">
            <v>0</v>
          </cell>
          <cell r="F968">
            <v>15</v>
          </cell>
          <cell r="G968">
            <v>0</v>
          </cell>
          <cell r="H968">
            <v>15</v>
          </cell>
          <cell r="I968">
            <v>17</v>
          </cell>
          <cell r="J968">
            <v>17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</row>
        <row r="969">
          <cell r="B969" t="str">
            <v>陈文晖</v>
          </cell>
          <cell r="C969">
            <v>0</v>
          </cell>
          <cell r="D969">
            <v>0</v>
          </cell>
          <cell r="E969">
            <v>0</v>
          </cell>
          <cell r="F969">
            <v>10</v>
          </cell>
          <cell r="G969">
            <v>0.5</v>
          </cell>
          <cell r="H969">
            <v>9.5</v>
          </cell>
          <cell r="I969">
            <v>17</v>
          </cell>
          <cell r="J969">
            <v>17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</row>
        <row r="970">
          <cell r="B970" t="str">
            <v>郑鸿鹏</v>
          </cell>
          <cell r="C970">
            <v>0</v>
          </cell>
          <cell r="D970">
            <v>0</v>
          </cell>
          <cell r="E970">
            <v>0</v>
          </cell>
          <cell r="F970">
            <v>15</v>
          </cell>
          <cell r="G970">
            <v>0</v>
          </cell>
          <cell r="H970">
            <v>15</v>
          </cell>
          <cell r="I970">
            <v>17</v>
          </cell>
          <cell r="J970">
            <v>17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</row>
        <row r="971">
          <cell r="B971" t="str">
            <v>段鸿章</v>
          </cell>
          <cell r="C971">
            <v>0</v>
          </cell>
          <cell r="D971">
            <v>0</v>
          </cell>
          <cell r="E971">
            <v>0</v>
          </cell>
          <cell r="F971">
            <v>10</v>
          </cell>
          <cell r="G971">
            <v>0</v>
          </cell>
          <cell r="H971">
            <v>10</v>
          </cell>
          <cell r="I971">
            <v>17</v>
          </cell>
          <cell r="J971">
            <v>17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</row>
        <row r="972">
          <cell r="B972" t="str">
            <v>晏华武</v>
          </cell>
          <cell r="C972">
            <v>0</v>
          </cell>
          <cell r="D972">
            <v>0</v>
          </cell>
          <cell r="E972">
            <v>0</v>
          </cell>
          <cell r="F972">
            <v>15</v>
          </cell>
          <cell r="G972">
            <v>0</v>
          </cell>
          <cell r="H972">
            <v>15</v>
          </cell>
          <cell r="I972">
            <v>17</v>
          </cell>
          <cell r="J972">
            <v>17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</row>
        <row r="973">
          <cell r="B973" t="str">
            <v>黄嘉宝</v>
          </cell>
          <cell r="C973">
            <v>0</v>
          </cell>
          <cell r="D973">
            <v>0</v>
          </cell>
          <cell r="E973">
            <v>0</v>
          </cell>
          <cell r="F973">
            <v>10</v>
          </cell>
          <cell r="G973">
            <v>3</v>
          </cell>
          <cell r="H973">
            <v>7</v>
          </cell>
          <cell r="I973">
            <v>17</v>
          </cell>
          <cell r="J973">
            <v>17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</row>
        <row r="974">
          <cell r="B974" t="str">
            <v>阮志恒</v>
          </cell>
          <cell r="C974">
            <v>0</v>
          </cell>
          <cell r="D974">
            <v>0</v>
          </cell>
          <cell r="E974">
            <v>0</v>
          </cell>
          <cell r="F974">
            <v>5</v>
          </cell>
          <cell r="G974">
            <v>0</v>
          </cell>
          <cell r="H974">
            <v>5</v>
          </cell>
          <cell r="I974">
            <v>17</v>
          </cell>
          <cell r="J974">
            <v>17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</row>
        <row r="975">
          <cell r="B975" t="str">
            <v>邱泽楷</v>
          </cell>
          <cell r="C975">
            <v>0</v>
          </cell>
          <cell r="D975">
            <v>0</v>
          </cell>
          <cell r="E975">
            <v>0</v>
          </cell>
          <cell r="F975">
            <v>5</v>
          </cell>
          <cell r="G975">
            <v>0</v>
          </cell>
          <cell r="H975">
            <v>5</v>
          </cell>
          <cell r="I975">
            <v>17</v>
          </cell>
          <cell r="J975">
            <v>17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</row>
        <row r="976">
          <cell r="B976" t="str">
            <v>梁华考</v>
          </cell>
          <cell r="C976">
            <v>0</v>
          </cell>
          <cell r="D976">
            <v>0</v>
          </cell>
          <cell r="E976">
            <v>0</v>
          </cell>
          <cell r="F976">
            <v>5</v>
          </cell>
          <cell r="G976">
            <v>0</v>
          </cell>
          <cell r="H976">
            <v>5</v>
          </cell>
          <cell r="I976">
            <v>17</v>
          </cell>
          <cell r="J976">
            <v>17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</row>
        <row r="977">
          <cell r="B977" t="str">
            <v>虞超</v>
          </cell>
          <cell r="C977">
            <v>0</v>
          </cell>
          <cell r="D977">
            <v>0</v>
          </cell>
          <cell r="E977">
            <v>0</v>
          </cell>
          <cell r="F977">
            <v>10</v>
          </cell>
          <cell r="G977">
            <v>0</v>
          </cell>
          <cell r="H977">
            <v>10</v>
          </cell>
          <cell r="I977">
            <v>17</v>
          </cell>
          <cell r="J977">
            <v>17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</row>
        <row r="978">
          <cell r="B978" t="str">
            <v>宋谦</v>
          </cell>
          <cell r="C978">
            <v>0</v>
          </cell>
          <cell r="D978">
            <v>0</v>
          </cell>
          <cell r="E978">
            <v>0</v>
          </cell>
          <cell r="F978">
            <v>15</v>
          </cell>
          <cell r="G978">
            <v>0</v>
          </cell>
          <cell r="H978">
            <v>15</v>
          </cell>
          <cell r="I978">
            <v>17</v>
          </cell>
          <cell r="J978">
            <v>17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</row>
        <row r="979">
          <cell r="B979" t="str">
            <v>吴楠</v>
          </cell>
          <cell r="C979">
            <v>0</v>
          </cell>
          <cell r="D979">
            <v>0</v>
          </cell>
          <cell r="E979">
            <v>0</v>
          </cell>
          <cell r="F979">
            <v>5</v>
          </cell>
          <cell r="G979">
            <v>0</v>
          </cell>
          <cell r="H979">
            <v>5</v>
          </cell>
          <cell r="I979">
            <v>17</v>
          </cell>
          <cell r="J979">
            <v>17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</row>
        <row r="980">
          <cell r="B980" t="str">
            <v>俞雀</v>
          </cell>
          <cell r="C980">
            <v>0</v>
          </cell>
          <cell r="D980">
            <v>0</v>
          </cell>
          <cell r="E980">
            <v>0</v>
          </cell>
          <cell r="F980">
            <v>15</v>
          </cell>
          <cell r="G980">
            <v>-6</v>
          </cell>
          <cell r="H980">
            <v>15</v>
          </cell>
          <cell r="I980">
            <v>17</v>
          </cell>
          <cell r="J980">
            <v>11</v>
          </cell>
          <cell r="K980">
            <v>0</v>
          </cell>
          <cell r="L980">
            <v>0</v>
          </cell>
          <cell r="M980">
            <v>6</v>
          </cell>
          <cell r="N980">
            <v>0</v>
          </cell>
          <cell r="O980">
            <v>0</v>
          </cell>
        </row>
        <row r="981">
          <cell r="B981" t="str">
            <v>黎倚琴</v>
          </cell>
          <cell r="C981">
            <v>0</v>
          </cell>
          <cell r="D981">
            <v>0</v>
          </cell>
          <cell r="E981">
            <v>0</v>
          </cell>
          <cell r="F981">
            <v>5</v>
          </cell>
          <cell r="G981">
            <v>0</v>
          </cell>
          <cell r="H981">
            <v>5</v>
          </cell>
          <cell r="I981">
            <v>17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</row>
        <row r="982">
          <cell r="B982" t="str">
            <v>钟燕花</v>
          </cell>
          <cell r="C982">
            <v>0</v>
          </cell>
          <cell r="D982">
            <v>0</v>
          </cell>
          <cell r="E982">
            <v>0</v>
          </cell>
          <cell r="F982">
            <v>10</v>
          </cell>
          <cell r="G982">
            <v>0</v>
          </cell>
          <cell r="H982">
            <v>10</v>
          </cell>
          <cell r="I982">
            <v>17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</row>
        <row r="983">
          <cell r="B983" t="str">
            <v>范丹妮</v>
          </cell>
          <cell r="C983">
            <v>0</v>
          </cell>
          <cell r="D983">
            <v>0</v>
          </cell>
          <cell r="E983">
            <v>0</v>
          </cell>
          <cell r="F983">
            <v>5</v>
          </cell>
          <cell r="G983">
            <v>0</v>
          </cell>
          <cell r="H983">
            <v>5</v>
          </cell>
          <cell r="I983">
            <v>17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</row>
        <row r="984">
          <cell r="B984" t="str">
            <v>甘子运</v>
          </cell>
          <cell r="C984">
            <v>0</v>
          </cell>
          <cell r="D984">
            <v>0</v>
          </cell>
          <cell r="E984">
            <v>0</v>
          </cell>
          <cell r="F984">
            <v>5</v>
          </cell>
          <cell r="G984">
            <v>0</v>
          </cell>
          <cell r="H984">
            <v>5</v>
          </cell>
          <cell r="I984">
            <v>17</v>
          </cell>
          <cell r="J984">
            <v>17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</row>
        <row r="985">
          <cell r="B985" t="str">
            <v>潘紫琳</v>
          </cell>
          <cell r="C985">
            <v>0</v>
          </cell>
          <cell r="D985">
            <v>0</v>
          </cell>
          <cell r="E985">
            <v>0</v>
          </cell>
          <cell r="F985">
            <v>5</v>
          </cell>
          <cell r="G985">
            <v>0</v>
          </cell>
          <cell r="H985">
            <v>5</v>
          </cell>
          <cell r="I985">
            <v>17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</row>
        <row r="986">
          <cell r="B986" t="str">
            <v>梅雯珊</v>
          </cell>
          <cell r="C986">
            <v>0</v>
          </cell>
          <cell r="D986">
            <v>0</v>
          </cell>
          <cell r="E986">
            <v>0</v>
          </cell>
          <cell r="F986">
            <v>5</v>
          </cell>
          <cell r="G986">
            <v>0</v>
          </cell>
          <cell r="H986">
            <v>5</v>
          </cell>
          <cell r="I986">
            <v>17</v>
          </cell>
          <cell r="J986">
            <v>4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</row>
        <row r="987">
          <cell r="B987" t="str">
            <v>林颖丽</v>
          </cell>
          <cell r="C987">
            <v>0</v>
          </cell>
          <cell r="D987">
            <v>0</v>
          </cell>
          <cell r="E987">
            <v>0</v>
          </cell>
          <cell r="F987">
            <v>5</v>
          </cell>
          <cell r="G987">
            <v>0</v>
          </cell>
          <cell r="H987">
            <v>5</v>
          </cell>
          <cell r="I987">
            <v>17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</row>
        <row r="988">
          <cell r="B988" t="str">
            <v>曾苑红</v>
          </cell>
          <cell r="C988">
            <v>0</v>
          </cell>
          <cell r="D988">
            <v>0</v>
          </cell>
          <cell r="E988">
            <v>0</v>
          </cell>
          <cell r="F988">
            <v>10</v>
          </cell>
          <cell r="G988">
            <v>0</v>
          </cell>
          <cell r="H988">
            <v>10</v>
          </cell>
          <cell r="I988">
            <v>17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</row>
        <row r="989">
          <cell r="B989" t="str">
            <v>徐华</v>
          </cell>
          <cell r="C989">
            <v>0</v>
          </cell>
          <cell r="D989">
            <v>0</v>
          </cell>
          <cell r="E989">
            <v>0</v>
          </cell>
          <cell r="F989">
            <v>5</v>
          </cell>
          <cell r="G989">
            <v>0</v>
          </cell>
          <cell r="H989">
            <v>5</v>
          </cell>
          <cell r="I989">
            <v>17</v>
          </cell>
          <cell r="J989">
            <v>17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</row>
        <row r="990">
          <cell r="B990" t="str">
            <v>刘佳容</v>
          </cell>
          <cell r="C990">
            <v>0</v>
          </cell>
          <cell r="D990">
            <v>0</v>
          </cell>
          <cell r="E990">
            <v>0</v>
          </cell>
          <cell r="F990">
            <v>5</v>
          </cell>
          <cell r="G990">
            <v>0</v>
          </cell>
          <cell r="H990">
            <v>5</v>
          </cell>
          <cell r="I990">
            <v>17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</row>
        <row r="991">
          <cell r="B991" t="str">
            <v>冯雪香</v>
          </cell>
          <cell r="C991">
            <v>0</v>
          </cell>
          <cell r="D991">
            <v>0</v>
          </cell>
          <cell r="E991">
            <v>0</v>
          </cell>
          <cell r="F991">
            <v>5</v>
          </cell>
          <cell r="G991">
            <v>0</v>
          </cell>
          <cell r="H991">
            <v>5</v>
          </cell>
          <cell r="I991">
            <v>17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</row>
        <row r="992">
          <cell r="B992" t="str">
            <v>禤毅良</v>
          </cell>
          <cell r="C992">
            <v>0</v>
          </cell>
          <cell r="D992">
            <v>0</v>
          </cell>
          <cell r="E992">
            <v>0</v>
          </cell>
          <cell r="F992">
            <v>10</v>
          </cell>
          <cell r="G992">
            <v>-2</v>
          </cell>
          <cell r="H992">
            <v>10</v>
          </cell>
          <cell r="I992">
            <v>17</v>
          </cell>
          <cell r="J992">
            <v>15</v>
          </cell>
          <cell r="K992">
            <v>0</v>
          </cell>
          <cell r="L992">
            <v>0</v>
          </cell>
          <cell r="M992">
            <v>2</v>
          </cell>
          <cell r="N992">
            <v>0</v>
          </cell>
          <cell r="O992">
            <v>0</v>
          </cell>
        </row>
        <row r="993">
          <cell r="B993" t="str">
            <v>苏显程</v>
          </cell>
          <cell r="C993">
            <v>0</v>
          </cell>
          <cell r="D993">
            <v>0</v>
          </cell>
          <cell r="E993">
            <v>0</v>
          </cell>
          <cell r="F993">
            <v>5</v>
          </cell>
          <cell r="G993">
            <v>0</v>
          </cell>
          <cell r="H993">
            <v>5</v>
          </cell>
          <cell r="I993">
            <v>17</v>
          </cell>
          <cell r="J993">
            <v>17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</row>
        <row r="994">
          <cell r="B994" t="str">
            <v>余敏</v>
          </cell>
          <cell r="C994">
            <v>0</v>
          </cell>
          <cell r="D994">
            <v>0</v>
          </cell>
          <cell r="E994">
            <v>0</v>
          </cell>
          <cell r="F994">
            <v>15</v>
          </cell>
          <cell r="G994">
            <v>-5</v>
          </cell>
          <cell r="H994">
            <v>15</v>
          </cell>
          <cell r="I994">
            <v>17</v>
          </cell>
          <cell r="J994">
            <v>12</v>
          </cell>
          <cell r="K994">
            <v>0</v>
          </cell>
          <cell r="L994">
            <v>0</v>
          </cell>
          <cell r="M994">
            <v>5</v>
          </cell>
          <cell r="N994">
            <v>0</v>
          </cell>
          <cell r="O994">
            <v>0</v>
          </cell>
        </row>
        <row r="995">
          <cell r="B995" t="str">
            <v>覃旭凤</v>
          </cell>
          <cell r="C995">
            <v>0</v>
          </cell>
          <cell r="D995">
            <v>0</v>
          </cell>
          <cell r="E995">
            <v>0</v>
          </cell>
          <cell r="F995">
            <v>10</v>
          </cell>
          <cell r="G995">
            <v>0</v>
          </cell>
          <cell r="H995">
            <v>10</v>
          </cell>
          <cell r="I995">
            <v>17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</row>
        <row r="996">
          <cell r="B996" t="str">
            <v>张亚楠</v>
          </cell>
          <cell r="C996">
            <v>0</v>
          </cell>
          <cell r="D996">
            <v>0</v>
          </cell>
          <cell r="E996">
            <v>0</v>
          </cell>
          <cell r="F996">
            <v>5</v>
          </cell>
          <cell r="G996">
            <v>0</v>
          </cell>
          <cell r="H996">
            <v>5</v>
          </cell>
          <cell r="I996">
            <v>17</v>
          </cell>
          <cell r="J996">
            <v>17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</row>
        <row r="997">
          <cell r="B997" t="str">
            <v>万倩</v>
          </cell>
          <cell r="C997">
            <v>0</v>
          </cell>
          <cell r="D997">
            <v>0</v>
          </cell>
          <cell r="E997">
            <v>0</v>
          </cell>
          <cell r="F997">
            <v>5</v>
          </cell>
          <cell r="G997">
            <v>0</v>
          </cell>
          <cell r="H997">
            <v>5</v>
          </cell>
          <cell r="I997">
            <v>17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4">
          <cell r="B4" t="str">
            <v>温林生</v>
          </cell>
          <cell r="C4">
            <v>0</v>
          </cell>
          <cell r="D4">
            <v>0</v>
          </cell>
          <cell r="E4">
            <v>0</v>
          </cell>
          <cell r="F4">
            <v>15</v>
          </cell>
          <cell r="G4">
            <v>0</v>
          </cell>
          <cell r="H4">
            <v>15</v>
          </cell>
          <cell r="I4">
            <v>22</v>
          </cell>
          <cell r="J4">
            <v>22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B5" t="str">
            <v>司徒春明</v>
          </cell>
          <cell r="C5">
            <v>0</v>
          </cell>
          <cell r="D5">
            <v>0</v>
          </cell>
          <cell r="E5">
            <v>0</v>
          </cell>
          <cell r="F5">
            <v>15</v>
          </cell>
          <cell r="G5">
            <v>0</v>
          </cell>
          <cell r="H5">
            <v>15</v>
          </cell>
          <cell r="I5">
            <v>22</v>
          </cell>
          <cell r="J5">
            <v>22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B6" t="str">
            <v>李海欢</v>
          </cell>
          <cell r="C6">
            <v>0</v>
          </cell>
          <cell r="D6">
            <v>0</v>
          </cell>
          <cell r="E6">
            <v>0</v>
          </cell>
          <cell r="F6">
            <v>15</v>
          </cell>
          <cell r="G6">
            <v>3</v>
          </cell>
          <cell r="H6">
            <v>9</v>
          </cell>
          <cell r="I6">
            <v>22</v>
          </cell>
          <cell r="J6">
            <v>19</v>
          </cell>
          <cell r="K6">
            <v>0</v>
          </cell>
          <cell r="L6">
            <v>0</v>
          </cell>
          <cell r="M6">
            <v>3</v>
          </cell>
          <cell r="N6">
            <v>0</v>
          </cell>
        </row>
        <row r="7">
          <cell r="B7" t="str">
            <v>黎剑文</v>
          </cell>
          <cell r="C7">
            <v>0</v>
          </cell>
          <cell r="D7">
            <v>0</v>
          </cell>
          <cell r="E7">
            <v>0</v>
          </cell>
          <cell r="F7">
            <v>5</v>
          </cell>
          <cell r="G7">
            <v>2</v>
          </cell>
          <cell r="H7">
            <v>3</v>
          </cell>
          <cell r="I7">
            <v>22</v>
          </cell>
          <cell r="J7">
            <v>22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B8" t="str">
            <v>鲁旭</v>
          </cell>
          <cell r="C8">
            <v>0</v>
          </cell>
          <cell r="D8">
            <v>0</v>
          </cell>
          <cell r="E8">
            <v>0</v>
          </cell>
          <cell r="F8">
            <v>5</v>
          </cell>
          <cell r="G8">
            <v>3</v>
          </cell>
          <cell r="H8">
            <v>2</v>
          </cell>
          <cell r="I8">
            <v>22</v>
          </cell>
          <cell r="J8">
            <v>6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B9" t="str">
            <v>陈超</v>
          </cell>
          <cell r="C9">
            <v>0</v>
          </cell>
          <cell r="D9">
            <v>0</v>
          </cell>
          <cell r="E9">
            <v>0</v>
          </cell>
          <cell r="F9">
            <v>5</v>
          </cell>
          <cell r="G9">
            <v>0</v>
          </cell>
          <cell r="H9">
            <v>5</v>
          </cell>
          <cell r="I9">
            <v>22</v>
          </cell>
          <cell r="J9">
            <v>22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B10" t="str">
            <v>陈力</v>
          </cell>
          <cell r="C10">
            <v>0</v>
          </cell>
          <cell r="D10">
            <v>0</v>
          </cell>
          <cell r="E10">
            <v>0</v>
          </cell>
          <cell r="F10">
            <v>5</v>
          </cell>
          <cell r="G10">
            <v>3</v>
          </cell>
          <cell r="H10">
            <v>2</v>
          </cell>
          <cell r="I10">
            <v>22</v>
          </cell>
          <cell r="J10">
            <v>22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B11" t="str">
            <v>郭晓珊</v>
          </cell>
          <cell r="C11">
            <v>0</v>
          </cell>
          <cell r="D11">
            <v>0</v>
          </cell>
          <cell r="E11">
            <v>0</v>
          </cell>
          <cell r="F11">
            <v>5</v>
          </cell>
          <cell r="G11">
            <v>3</v>
          </cell>
          <cell r="H11">
            <v>2</v>
          </cell>
          <cell r="I11">
            <v>22</v>
          </cell>
          <cell r="J11">
            <v>22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B12" t="str">
            <v>郑丽莹</v>
          </cell>
          <cell r="C12">
            <v>0</v>
          </cell>
          <cell r="D12">
            <v>0</v>
          </cell>
          <cell r="E12">
            <v>0</v>
          </cell>
          <cell r="F12">
            <v>5</v>
          </cell>
          <cell r="G12">
            <v>0</v>
          </cell>
          <cell r="H12">
            <v>5</v>
          </cell>
          <cell r="I12">
            <v>22</v>
          </cell>
          <cell r="J12">
            <v>22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B13" t="str">
            <v>詹晓迪</v>
          </cell>
          <cell r="C13">
            <v>0</v>
          </cell>
          <cell r="D13">
            <v>0</v>
          </cell>
          <cell r="E13">
            <v>0</v>
          </cell>
          <cell r="F13">
            <v>5</v>
          </cell>
          <cell r="G13">
            <v>0</v>
          </cell>
          <cell r="H13">
            <v>5</v>
          </cell>
          <cell r="I13">
            <v>22</v>
          </cell>
          <cell r="J13">
            <v>22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B14" t="str">
            <v>王思琪</v>
          </cell>
          <cell r="C14">
            <v>0</v>
          </cell>
          <cell r="D14">
            <v>0</v>
          </cell>
          <cell r="E14">
            <v>0</v>
          </cell>
          <cell r="F14">
            <v>5</v>
          </cell>
          <cell r="G14">
            <v>3</v>
          </cell>
          <cell r="H14">
            <v>2</v>
          </cell>
          <cell r="I14">
            <v>22</v>
          </cell>
          <cell r="J14">
            <v>22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B15" t="str">
            <v>潘国樑</v>
          </cell>
          <cell r="C15">
            <v>0</v>
          </cell>
          <cell r="D15">
            <v>0</v>
          </cell>
          <cell r="E15">
            <v>0</v>
          </cell>
          <cell r="F15">
            <v>5</v>
          </cell>
          <cell r="G15">
            <v>0</v>
          </cell>
          <cell r="H15">
            <v>5</v>
          </cell>
          <cell r="I15">
            <v>22</v>
          </cell>
          <cell r="J15">
            <v>22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B16" t="str">
            <v>段然</v>
          </cell>
          <cell r="C16">
            <v>0</v>
          </cell>
          <cell r="D16">
            <v>0</v>
          </cell>
          <cell r="E16">
            <v>0</v>
          </cell>
          <cell r="F16">
            <v>5</v>
          </cell>
          <cell r="G16">
            <v>0</v>
          </cell>
          <cell r="H16">
            <v>0</v>
          </cell>
          <cell r="I16">
            <v>22</v>
          </cell>
          <cell r="J16">
            <v>0</v>
          </cell>
          <cell r="K16">
            <v>0</v>
          </cell>
          <cell r="L16">
            <v>0</v>
          </cell>
          <cell r="M16">
            <v>5</v>
          </cell>
          <cell r="N16">
            <v>0</v>
          </cell>
        </row>
        <row r="17">
          <cell r="B17" t="str">
            <v>欧国庆</v>
          </cell>
          <cell r="C17">
            <v>0</v>
          </cell>
          <cell r="D17">
            <v>0</v>
          </cell>
          <cell r="E17">
            <v>0</v>
          </cell>
          <cell r="F17">
            <v>5</v>
          </cell>
          <cell r="G17">
            <v>3</v>
          </cell>
          <cell r="H17">
            <v>2</v>
          </cell>
          <cell r="I17">
            <v>22</v>
          </cell>
          <cell r="J17">
            <v>22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B18" t="str">
            <v>梁正威</v>
          </cell>
          <cell r="C18">
            <v>0</v>
          </cell>
          <cell r="D18">
            <v>0</v>
          </cell>
          <cell r="E18">
            <v>0</v>
          </cell>
          <cell r="F18">
            <v>5</v>
          </cell>
          <cell r="G18">
            <v>3</v>
          </cell>
          <cell r="H18">
            <v>2</v>
          </cell>
          <cell r="I18">
            <v>22</v>
          </cell>
          <cell r="J18">
            <v>22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B19" t="str">
            <v>梁健B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-1</v>
          </cell>
          <cell r="H19">
            <v>0</v>
          </cell>
          <cell r="I19">
            <v>22</v>
          </cell>
          <cell r="J19">
            <v>21</v>
          </cell>
          <cell r="K19">
            <v>0</v>
          </cell>
          <cell r="L19">
            <v>0</v>
          </cell>
          <cell r="M19">
            <v>1</v>
          </cell>
          <cell r="N19">
            <v>0</v>
          </cell>
        </row>
        <row r="20">
          <cell r="B20" t="str">
            <v>林万青</v>
          </cell>
          <cell r="C20">
            <v>0</v>
          </cell>
          <cell r="D20">
            <v>0</v>
          </cell>
          <cell r="E20">
            <v>0</v>
          </cell>
          <cell r="F20">
            <v>5</v>
          </cell>
          <cell r="G20">
            <v>0</v>
          </cell>
          <cell r="H20">
            <v>5</v>
          </cell>
          <cell r="I20">
            <v>22</v>
          </cell>
          <cell r="J20">
            <v>22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B21" t="str">
            <v>杨晓麒</v>
          </cell>
          <cell r="C21">
            <v>0</v>
          </cell>
          <cell r="D21">
            <v>0</v>
          </cell>
          <cell r="E21">
            <v>0</v>
          </cell>
          <cell r="F21">
            <v>5</v>
          </cell>
          <cell r="G21">
            <v>0</v>
          </cell>
          <cell r="H21">
            <v>5</v>
          </cell>
          <cell r="I21">
            <v>22</v>
          </cell>
          <cell r="J21">
            <v>22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 t="str">
            <v>李娜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22</v>
          </cell>
          <cell r="J22">
            <v>22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 t="str">
            <v>朱威</v>
          </cell>
          <cell r="C23">
            <v>0</v>
          </cell>
          <cell r="D23">
            <v>0</v>
          </cell>
          <cell r="E23">
            <v>0</v>
          </cell>
          <cell r="F23">
            <v>10</v>
          </cell>
          <cell r="G23">
            <v>0</v>
          </cell>
          <cell r="H23">
            <v>9</v>
          </cell>
          <cell r="I23">
            <v>22</v>
          </cell>
          <cell r="J23">
            <v>21</v>
          </cell>
          <cell r="K23">
            <v>0</v>
          </cell>
          <cell r="L23">
            <v>0</v>
          </cell>
          <cell r="M23">
            <v>1</v>
          </cell>
          <cell r="N23">
            <v>0</v>
          </cell>
        </row>
        <row r="24">
          <cell r="B24" t="str">
            <v>张林川</v>
          </cell>
          <cell r="C24">
            <v>0</v>
          </cell>
          <cell r="D24">
            <v>0</v>
          </cell>
          <cell r="E24">
            <v>0</v>
          </cell>
          <cell r="F24">
            <v>10</v>
          </cell>
          <cell r="G24">
            <v>2</v>
          </cell>
          <cell r="H24">
            <v>8</v>
          </cell>
          <cell r="I24">
            <v>22</v>
          </cell>
          <cell r="J24">
            <v>22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 t="str">
            <v>宋丽丽</v>
          </cell>
          <cell r="C25">
            <v>0</v>
          </cell>
          <cell r="D25">
            <v>0</v>
          </cell>
          <cell r="E25">
            <v>0</v>
          </cell>
          <cell r="F25">
            <v>5</v>
          </cell>
          <cell r="G25">
            <v>3</v>
          </cell>
          <cell r="H25">
            <v>2</v>
          </cell>
          <cell r="I25">
            <v>22</v>
          </cell>
          <cell r="J25">
            <v>22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 t="str">
            <v>周黄燕</v>
          </cell>
          <cell r="C26">
            <v>0</v>
          </cell>
          <cell r="D26">
            <v>0</v>
          </cell>
          <cell r="E26">
            <v>0</v>
          </cell>
          <cell r="F26">
            <v>15</v>
          </cell>
          <cell r="G26">
            <v>13</v>
          </cell>
          <cell r="H26">
            <v>2</v>
          </cell>
          <cell r="I26">
            <v>22</v>
          </cell>
          <cell r="J26">
            <v>22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 t="str">
            <v>吴雪娥</v>
          </cell>
          <cell r="C27">
            <v>0</v>
          </cell>
          <cell r="D27">
            <v>0</v>
          </cell>
          <cell r="E27">
            <v>0</v>
          </cell>
          <cell r="F27">
            <v>10</v>
          </cell>
          <cell r="G27">
            <v>0</v>
          </cell>
          <cell r="H27">
            <v>8</v>
          </cell>
          <cell r="I27">
            <v>22</v>
          </cell>
          <cell r="J27">
            <v>20</v>
          </cell>
          <cell r="K27">
            <v>0</v>
          </cell>
          <cell r="L27">
            <v>0</v>
          </cell>
          <cell r="M27">
            <v>2</v>
          </cell>
          <cell r="N27">
            <v>0</v>
          </cell>
        </row>
        <row r="28">
          <cell r="B28" t="str">
            <v>刘贤德</v>
          </cell>
          <cell r="C28">
            <v>0</v>
          </cell>
          <cell r="D28">
            <v>0</v>
          </cell>
          <cell r="E28">
            <v>0</v>
          </cell>
          <cell r="F28">
            <v>5</v>
          </cell>
          <cell r="G28">
            <v>0</v>
          </cell>
          <cell r="H28">
            <v>5</v>
          </cell>
          <cell r="I28">
            <v>22</v>
          </cell>
          <cell r="J28">
            <v>11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B29" t="str">
            <v>侯锡坚</v>
          </cell>
          <cell r="C29">
            <v>0</v>
          </cell>
          <cell r="D29">
            <v>0</v>
          </cell>
          <cell r="E29">
            <v>0</v>
          </cell>
          <cell r="F29">
            <v>5</v>
          </cell>
          <cell r="G29">
            <v>0</v>
          </cell>
          <cell r="H29">
            <v>5</v>
          </cell>
          <cell r="I29">
            <v>22</v>
          </cell>
          <cell r="J29">
            <v>22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B30" t="str">
            <v>曾毅华</v>
          </cell>
          <cell r="C30">
            <v>0</v>
          </cell>
          <cell r="D30">
            <v>0</v>
          </cell>
          <cell r="E30">
            <v>0</v>
          </cell>
          <cell r="F30">
            <v>15</v>
          </cell>
          <cell r="G30">
            <v>0</v>
          </cell>
          <cell r="H30">
            <v>15</v>
          </cell>
          <cell r="I30">
            <v>22</v>
          </cell>
          <cell r="J30">
            <v>22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B31" t="str">
            <v>陈文晖</v>
          </cell>
          <cell r="C31">
            <v>0</v>
          </cell>
          <cell r="D31">
            <v>0</v>
          </cell>
          <cell r="E31">
            <v>0</v>
          </cell>
          <cell r="F31">
            <v>10</v>
          </cell>
          <cell r="G31">
            <v>0.5</v>
          </cell>
          <cell r="H31">
            <v>4.5</v>
          </cell>
          <cell r="I31">
            <v>22</v>
          </cell>
          <cell r="J31">
            <v>17</v>
          </cell>
          <cell r="K31">
            <v>0</v>
          </cell>
          <cell r="L31">
            <v>0</v>
          </cell>
          <cell r="M31">
            <v>5</v>
          </cell>
          <cell r="N31">
            <v>0</v>
          </cell>
        </row>
        <row r="32">
          <cell r="B32" t="str">
            <v>郑鸿鹏</v>
          </cell>
          <cell r="C32">
            <v>0</v>
          </cell>
          <cell r="D32">
            <v>0</v>
          </cell>
          <cell r="E32">
            <v>0</v>
          </cell>
          <cell r="F32">
            <v>15</v>
          </cell>
          <cell r="G32">
            <v>0</v>
          </cell>
          <cell r="H32">
            <v>15</v>
          </cell>
          <cell r="I32">
            <v>22</v>
          </cell>
          <cell r="J32">
            <v>22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B33" t="str">
            <v>段鸿章</v>
          </cell>
          <cell r="C33">
            <v>0</v>
          </cell>
          <cell r="D33">
            <v>0</v>
          </cell>
          <cell r="E33">
            <v>0</v>
          </cell>
          <cell r="F33">
            <v>10</v>
          </cell>
          <cell r="G33">
            <v>0</v>
          </cell>
          <cell r="H33">
            <v>10</v>
          </cell>
          <cell r="I33">
            <v>22</v>
          </cell>
          <cell r="J33">
            <v>22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B34" t="str">
            <v>晏华武</v>
          </cell>
          <cell r="C34">
            <v>0</v>
          </cell>
          <cell r="D34">
            <v>0</v>
          </cell>
          <cell r="E34">
            <v>0</v>
          </cell>
          <cell r="F34">
            <v>15</v>
          </cell>
          <cell r="G34">
            <v>0</v>
          </cell>
          <cell r="H34">
            <v>15</v>
          </cell>
          <cell r="I34">
            <v>22</v>
          </cell>
          <cell r="J34">
            <v>22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B35" t="str">
            <v>黄嘉宝</v>
          </cell>
          <cell r="C35">
            <v>0</v>
          </cell>
          <cell r="D35">
            <v>0</v>
          </cell>
          <cell r="E35">
            <v>0</v>
          </cell>
          <cell r="F35">
            <v>10</v>
          </cell>
          <cell r="G35">
            <v>3</v>
          </cell>
          <cell r="H35">
            <v>7</v>
          </cell>
          <cell r="I35">
            <v>22</v>
          </cell>
          <cell r="J35">
            <v>22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B36" t="str">
            <v>陈水僯</v>
          </cell>
          <cell r="C36">
            <v>0</v>
          </cell>
          <cell r="D36">
            <v>0</v>
          </cell>
          <cell r="E36">
            <v>0</v>
          </cell>
          <cell r="F36">
            <v>10</v>
          </cell>
          <cell r="G36">
            <v>0</v>
          </cell>
          <cell r="H36">
            <v>10</v>
          </cell>
          <cell r="I36">
            <v>22</v>
          </cell>
          <cell r="J36">
            <v>22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B37" t="str">
            <v>赵猛</v>
          </cell>
          <cell r="C37">
            <v>0</v>
          </cell>
          <cell r="D37">
            <v>0</v>
          </cell>
          <cell r="E37">
            <v>0</v>
          </cell>
          <cell r="F37">
            <v>10</v>
          </cell>
          <cell r="G37">
            <v>0</v>
          </cell>
          <cell r="H37">
            <v>10</v>
          </cell>
          <cell r="I37">
            <v>22</v>
          </cell>
          <cell r="J37">
            <v>22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B38" t="str">
            <v>胡振荣</v>
          </cell>
          <cell r="C38">
            <v>0</v>
          </cell>
          <cell r="D38">
            <v>0</v>
          </cell>
          <cell r="E38">
            <v>0</v>
          </cell>
          <cell r="F38">
            <v>5</v>
          </cell>
          <cell r="G38">
            <v>0</v>
          </cell>
          <cell r="H38">
            <v>5</v>
          </cell>
          <cell r="I38">
            <v>22</v>
          </cell>
          <cell r="J38">
            <v>22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B39" t="str">
            <v>盘发雄</v>
          </cell>
          <cell r="C39">
            <v>0</v>
          </cell>
          <cell r="D39">
            <v>0</v>
          </cell>
          <cell r="E39">
            <v>0</v>
          </cell>
          <cell r="F39">
            <v>5</v>
          </cell>
          <cell r="G39">
            <v>0</v>
          </cell>
          <cell r="H39">
            <v>5</v>
          </cell>
          <cell r="I39">
            <v>22</v>
          </cell>
          <cell r="J39">
            <v>22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B40" t="str">
            <v>徐建森</v>
          </cell>
          <cell r="C40">
            <v>0</v>
          </cell>
          <cell r="D40">
            <v>0</v>
          </cell>
          <cell r="E40">
            <v>0</v>
          </cell>
          <cell r="F40">
            <v>5</v>
          </cell>
          <cell r="G40">
            <v>0</v>
          </cell>
          <cell r="H40">
            <v>5</v>
          </cell>
          <cell r="I40">
            <v>22</v>
          </cell>
          <cell r="J40">
            <v>22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B41" t="str">
            <v>庄坤展</v>
          </cell>
          <cell r="C41">
            <v>0</v>
          </cell>
          <cell r="D41">
            <v>0</v>
          </cell>
          <cell r="E41">
            <v>0</v>
          </cell>
          <cell r="F41">
            <v>5</v>
          </cell>
          <cell r="G41">
            <v>2</v>
          </cell>
          <cell r="H41">
            <v>3</v>
          </cell>
          <cell r="I41">
            <v>22</v>
          </cell>
          <cell r="J41">
            <v>22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B42" t="str">
            <v>周荣强</v>
          </cell>
          <cell r="C42">
            <v>0</v>
          </cell>
          <cell r="D42">
            <v>0</v>
          </cell>
          <cell r="E42">
            <v>0</v>
          </cell>
          <cell r="F42">
            <v>5</v>
          </cell>
          <cell r="G42">
            <v>0</v>
          </cell>
          <cell r="H42">
            <v>5</v>
          </cell>
          <cell r="I42">
            <v>22</v>
          </cell>
          <cell r="J42">
            <v>22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B43" t="str">
            <v>黄瑞权</v>
          </cell>
          <cell r="C43">
            <v>0</v>
          </cell>
          <cell r="D43">
            <v>0</v>
          </cell>
          <cell r="E43">
            <v>0</v>
          </cell>
          <cell r="F43">
            <v>5</v>
          </cell>
          <cell r="G43">
            <v>0</v>
          </cell>
          <cell r="H43">
            <v>5</v>
          </cell>
          <cell r="I43">
            <v>22</v>
          </cell>
          <cell r="J43">
            <v>22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B44" t="str">
            <v>邓敏(大)</v>
          </cell>
          <cell r="C44">
            <v>0</v>
          </cell>
          <cell r="D44">
            <v>0</v>
          </cell>
          <cell r="E44">
            <v>0</v>
          </cell>
          <cell r="F44">
            <v>10</v>
          </cell>
          <cell r="G44">
            <v>0</v>
          </cell>
          <cell r="H44">
            <v>10</v>
          </cell>
          <cell r="I44">
            <v>22</v>
          </cell>
          <cell r="J44">
            <v>22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B45" t="str">
            <v>詹惠娟</v>
          </cell>
          <cell r="C45">
            <v>0</v>
          </cell>
          <cell r="D45">
            <v>0</v>
          </cell>
          <cell r="E45">
            <v>0</v>
          </cell>
          <cell r="F45">
            <v>10</v>
          </cell>
          <cell r="G45">
            <v>0</v>
          </cell>
          <cell r="H45">
            <v>10</v>
          </cell>
          <cell r="I45">
            <v>22</v>
          </cell>
          <cell r="J45">
            <v>22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B46" t="str">
            <v>肖剑飞</v>
          </cell>
          <cell r="C46">
            <v>0</v>
          </cell>
          <cell r="D46">
            <v>0</v>
          </cell>
          <cell r="E46">
            <v>0</v>
          </cell>
          <cell r="F46">
            <v>5</v>
          </cell>
          <cell r="G46">
            <v>0</v>
          </cell>
          <cell r="H46">
            <v>5</v>
          </cell>
          <cell r="I46">
            <v>22</v>
          </cell>
          <cell r="J46">
            <v>22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B47" t="str">
            <v>甘绮雯</v>
          </cell>
          <cell r="C47">
            <v>0</v>
          </cell>
          <cell r="D47">
            <v>0</v>
          </cell>
          <cell r="E47">
            <v>0</v>
          </cell>
          <cell r="F47">
            <v>5</v>
          </cell>
          <cell r="G47">
            <v>0</v>
          </cell>
          <cell r="H47">
            <v>5</v>
          </cell>
          <cell r="I47">
            <v>22</v>
          </cell>
          <cell r="J47">
            <v>22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B48" t="str">
            <v>王文慧</v>
          </cell>
          <cell r="C48">
            <v>0</v>
          </cell>
          <cell r="D48">
            <v>0</v>
          </cell>
          <cell r="E48">
            <v>0</v>
          </cell>
          <cell r="F48">
            <v>5</v>
          </cell>
          <cell r="G48">
            <v>0</v>
          </cell>
          <cell r="H48">
            <v>5</v>
          </cell>
          <cell r="I48">
            <v>22</v>
          </cell>
          <cell r="J48">
            <v>22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B49" t="str">
            <v>梁锡标</v>
          </cell>
          <cell r="C49">
            <v>0</v>
          </cell>
          <cell r="D49">
            <v>0</v>
          </cell>
          <cell r="E49">
            <v>0</v>
          </cell>
          <cell r="F49">
            <v>10</v>
          </cell>
          <cell r="G49">
            <v>0</v>
          </cell>
          <cell r="H49">
            <v>10</v>
          </cell>
          <cell r="I49">
            <v>22</v>
          </cell>
          <cell r="J49">
            <v>22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B50" t="str">
            <v>梁明君</v>
          </cell>
          <cell r="C50">
            <v>0</v>
          </cell>
          <cell r="D50">
            <v>0</v>
          </cell>
          <cell r="E50">
            <v>0</v>
          </cell>
          <cell r="F50">
            <v>5</v>
          </cell>
          <cell r="G50">
            <v>0</v>
          </cell>
          <cell r="H50">
            <v>5</v>
          </cell>
          <cell r="I50">
            <v>22</v>
          </cell>
          <cell r="J50">
            <v>22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B51" t="str">
            <v>梁志辉</v>
          </cell>
          <cell r="C51">
            <v>0</v>
          </cell>
          <cell r="D51">
            <v>0</v>
          </cell>
          <cell r="E51">
            <v>0</v>
          </cell>
          <cell r="F51">
            <v>5</v>
          </cell>
          <cell r="G51">
            <v>0</v>
          </cell>
          <cell r="H51">
            <v>5</v>
          </cell>
          <cell r="I51">
            <v>22</v>
          </cell>
          <cell r="J51">
            <v>22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B52" t="str">
            <v>林志君</v>
          </cell>
          <cell r="C52">
            <v>0</v>
          </cell>
          <cell r="D52">
            <v>0</v>
          </cell>
          <cell r="E52">
            <v>0</v>
          </cell>
          <cell r="F52">
            <v>15</v>
          </cell>
          <cell r="G52">
            <v>0</v>
          </cell>
          <cell r="H52">
            <v>15</v>
          </cell>
          <cell r="I52">
            <v>22</v>
          </cell>
          <cell r="J52">
            <v>22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B53" t="str">
            <v>吴松</v>
          </cell>
          <cell r="C53">
            <v>0</v>
          </cell>
          <cell r="D53">
            <v>0</v>
          </cell>
          <cell r="E53">
            <v>0</v>
          </cell>
          <cell r="F53">
            <v>10</v>
          </cell>
          <cell r="G53">
            <v>0</v>
          </cell>
          <cell r="H53">
            <v>10</v>
          </cell>
          <cell r="I53">
            <v>22</v>
          </cell>
          <cell r="J53">
            <v>22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B54" t="str">
            <v>吴敏玲</v>
          </cell>
          <cell r="C54">
            <v>0</v>
          </cell>
          <cell r="D54">
            <v>0</v>
          </cell>
          <cell r="E54">
            <v>0</v>
          </cell>
          <cell r="F54">
            <v>10</v>
          </cell>
          <cell r="G54">
            <v>0</v>
          </cell>
          <cell r="H54">
            <v>10</v>
          </cell>
          <cell r="I54">
            <v>22</v>
          </cell>
          <cell r="J54">
            <v>22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B55" t="str">
            <v>吴建华</v>
          </cell>
          <cell r="C55">
            <v>0</v>
          </cell>
          <cell r="D55">
            <v>0</v>
          </cell>
          <cell r="E55">
            <v>0</v>
          </cell>
          <cell r="F55">
            <v>5</v>
          </cell>
          <cell r="G55">
            <v>0</v>
          </cell>
          <cell r="H55">
            <v>5</v>
          </cell>
          <cell r="I55">
            <v>22</v>
          </cell>
          <cell r="J55">
            <v>22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B56" t="str">
            <v>吕凤英</v>
          </cell>
          <cell r="C56">
            <v>0</v>
          </cell>
          <cell r="D56">
            <v>0</v>
          </cell>
          <cell r="E56">
            <v>0</v>
          </cell>
          <cell r="F56">
            <v>10</v>
          </cell>
          <cell r="G56">
            <v>0</v>
          </cell>
          <cell r="H56">
            <v>10</v>
          </cell>
          <cell r="I56">
            <v>22</v>
          </cell>
          <cell r="J56">
            <v>22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B57" t="str">
            <v>冯锦洪</v>
          </cell>
          <cell r="C57">
            <v>0</v>
          </cell>
          <cell r="D57">
            <v>0</v>
          </cell>
          <cell r="E57">
            <v>0</v>
          </cell>
          <cell r="F57">
            <v>10</v>
          </cell>
          <cell r="G57">
            <v>0</v>
          </cell>
          <cell r="H57">
            <v>10</v>
          </cell>
          <cell r="I57">
            <v>22</v>
          </cell>
          <cell r="J57">
            <v>22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B58" t="str">
            <v>聂剑泉</v>
          </cell>
          <cell r="C58">
            <v>0</v>
          </cell>
          <cell r="D58">
            <v>0</v>
          </cell>
          <cell r="E58">
            <v>0</v>
          </cell>
          <cell r="F58">
            <v>15</v>
          </cell>
          <cell r="G58">
            <v>0</v>
          </cell>
          <cell r="H58">
            <v>15</v>
          </cell>
          <cell r="I58">
            <v>22</v>
          </cell>
          <cell r="J58">
            <v>22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B59" t="str">
            <v>曾德洪</v>
          </cell>
          <cell r="C59">
            <v>0</v>
          </cell>
          <cell r="D59">
            <v>0</v>
          </cell>
          <cell r="E59">
            <v>0</v>
          </cell>
          <cell r="F59">
            <v>10</v>
          </cell>
          <cell r="G59">
            <v>0</v>
          </cell>
          <cell r="H59">
            <v>10</v>
          </cell>
          <cell r="I59">
            <v>22</v>
          </cell>
          <cell r="J59">
            <v>22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B60" t="str">
            <v>周茂荣</v>
          </cell>
          <cell r="C60">
            <v>0</v>
          </cell>
          <cell r="D60">
            <v>0</v>
          </cell>
          <cell r="E60">
            <v>0</v>
          </cell>
          <cell r="F60">
            <v>10</v>
          </cell>
          <cell r="G60">
            <v>0</v>
          </cell>
          <cell r="H60">
            <v>10</v>
          </cell>
          <cell r="I60">
            <v>22</v>
          </cell>
          <cell r="J60">
            <v>22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B61" t="str">
            <v>吴炬荣</v>
          </cell>
          <cell r="C61">
            <v>0</v>
          </cell>
          <cell r="D61">
            <v>0</v>
          </cell>
          <cell r="E61">
            <v>0</v>
          </cell>
          <cell r="F61">
            <v>10</v>
          </cell>
          <cell r="G61">
            <v>0</v>
          </cell>
          <cell r="H61">
            <v>10</v>
          </cell>
          <cell r="I61">
            <v>22</v>
          </cell>
          <cell r="J61">
            <v>22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B62" t="str">
            <v>吴婉红</v>
          </cell>
          <cell r="C62">
            <v>0</v>
          </cell>
          <cell r="D62">
            <v>0</v>
          </cell>
          <cell r="E62">
            <v>0</v>
          </cell>
          <cell r="F62">
            <v>10</v>
          </cell>
          <cell r="G62">
            <v>0</v>
          </cell>
          <cell r="H62">
            <v>10</v>
          </cell>
          <cell r="I62">
            <v>22</v>
          </cell>
          <cell r="J62">
            <v>22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B63" t="str">
            <v>黄伟浩</v>
          </cell>
          <cell r="C63">
            <v>0</v>
          </cell>
          <cell r="D63">
            <v>0</v>
          </cell>
          <cell r="E63">
            <v>0</v>
          </cell>
          <cell r="F63">
            <v>5</v>
          </cell>
          <cell r="G63">
            <v>0</v>
          </cell>
          <cell r="H63">
            <v>5</v>
          </cell>
          <cell r="I63">
            <v>22</v>
          </cell>
          <cell r="J63">
            <v>22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B64" t="str">
            <v>邓钊林</v>
          </cell>
          <cell r="C64">
            <v>0</v>
          </cell>
          <cell r="D64">
            <v>0</v>
          </cell>
          <cell r="E64">
            <v>0</v>
          </cell>
          <cell r="F64">
            <v>10</v>
          </cell>
          <cell r="G64">
            <v>3</v>
          </cell>
          <cell r="H64">
            <v>7</v>
          </cell>
          <cell r="I64">
            <v>22</v>
          </cell>
          <cell r="J64">
            <v>22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B65" t="str">
            <v>翟华健</v>
          </cell>
          <cell r="C65">
            <v>0</v>
          </cell>
          <cell r="D65">
            <v>0</v>
          </cell>
          <cell r="E65">
            <v>0</v>
          </cell>
          <cell r="F65">
            <v>10</v>
          </cell>
          <cell r="G65">
            <v>-1</v>
          </cell>
          <cell r="H65">
            <v>9</v>
          </cell>
          <cell r="I65">
            <v>22</v>
          </cell>
          <cell r="J65">
            <v>20</v>
          </cell>
          <cell r="K65">
            <v>0</v>
          </cell>
          <cell r="L65">
            <v>0</v>
          </cell>
          <cell r="M65">
            <v>2</v>
          </cell>
          <cell r="N65">
            <v>0</v>
          </cell>
        </row>
        <row r="66">
          <cell r="B66" t="str">
            <v>林俊晖</v>
          </cell>
          <cell r="C66">
            <v>0</v>
          </cell>
          <cell r="D66">
            <v>0</v>
          </cell>
          <cell r="E66">
            <v>0</v>
          </cell>
          <cell r="F66">
            <v>15</v>
          </cell>
          <cell r="G66">
            <v>0</v>
          </cell>
          <cell r="H66">
            <v>15</v>
          </cell>
          <cell r="I66">
            <v>22</v>
          </cell>
          <cell r="J66">
            <v>22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B67" t="str">
            <v>叶丽华</v>
          </cell>
          <cell r="C67">
            <v>0</v>
          </cell>
          <cell r="D67">
            <v>0</v>
          </cell>
          <cell r="E67">
            <v>0</v>
          </cell>
          <cell r="F67">
            <v>5</v>
          </cell>
          <cell r="G67">
            <v>0</v>
          </cell>
          <cell r="H67">
            <v>5</v>
          </cell>
          <cell r="I67">
            <v>22</v>
          </cell>
          <cell r="J67">
            <v>22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B68" t="str">
            <v>朱柏林</v>
          </cell>
          <cell r="C68">
            <v>0</v>
          </cell>
          <cell r="D68">
            <v>0</v>
          </cell>
          <cell r="E68">
            <v>0</v>
          </cell>
          <cell r="F68">
            <v>15</v>
          </cell>
          <cell r="G68">
            <v>0</v>
          </cell>
          <cell r="H68">
            <v>15</v>
          </cell>
          <cell r="I68">
            <v>22</v>
          </cell>
          <cell r="J68">
            <v>22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B69" t="str">
            <v>吴志晓</v>
          </cell>
          <cell r="C69">
            <v>0</v>
          </cell>
          <cell r="D69">
            <v>0</v>
          </cell>
          <cell r="E69">
            <v>0</v>
          </cell>
          <cell r="F69">
            <v>5</v>
          </cell>
          <cell r="G69">
            <v>0</v>
          </cell>
          <cell r="H69">
            <v>5</v>
          </cell>
          <cell r="I69">
            <v>22</v>
          </cell>
          <cell r="J69">
            <v>22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B70" t="str">
            <v>邓俊华</v>
          </cell>
          <cell r="C70">
            <v>0</v>
          </cell>
          <cell r="D70">
            <v>0</v>
          </cell>
          <cell r="E70">
            <v>0</v>
          </cell>
          <cell r="F70">
            <v>5</v>
          </cell>
          <cell r="G70">
            <v>0</v>
          </cell>
          <cell r="H70">
            <v>5</v>
          </cell>
          <cell r="I70">
            <v>22</v>
          </cell>
          <cell r="J70">
            <v>22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B71" t="str">
            <v>罗松辉</v>
          </cell>
          <cell r="C71">
            <v>0</v>
          </cell>
          <cell r="D71">
            <v>0</v>
          </cell>
          <cell r="E71">
            <v>0</v>
          </cell>
          <cell r="F71">
            <v>5</v>
          </cell>
          <cell r="G71">
            <v>0</v>
          </cell>
          <cell r="H71">
            <v>5</v>
          </cell>
          <cell r="I71">
            <v>22</v>
          </cell>
          <cell r="J71">
            <v>22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B72" t="str">
            <v>梁浩康</v>
          </cell>
          <cell r="C72">
            <v>0</v>
          </cell>
          <cell r="D72">
            <v>0</v>
          </cell>
          <cell r="E72">
            <v>0</v>
          </cell>
          <cell r="F72">
            <v>5</v>
          </cell>
          <cell r="G72">
            <v>0</v>
          </cell>
          <cell r="H72">
            <v>5</v>
          </cell>
          <cell r="I72">
            <v>22</v>
          </cell>
          <cell r="J72">
            <v>22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</row>
        <row r="73">
          <cell r="B73" t="str">
            <v>吴钟明</v>
          </cell>
          <cell r="C73">
            <v>0</v>
          </cell>
          <cell r="D73">
            <v>0</v>
          </cell>
          <cell r="E73">
            <v>0</v>
          </cell>
          <cell r="F73">
            <v>5</v>
          </cell>
          <cell r="G73">
            <v>0</v>
          </cell>
          <cell r="H73">
            <v>5</v>
          </cell>
          <cell r="I73">
            <v>22</v>
          </cell>
          <cell r="J73">
            <v>22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B74" t="str">
            <v>吴豪</v>
          </cell>
          <cell r="C74">
            <v>0</v>
          </cell>
          <cell r="D74">
            <v>0</v>
          </cell>
          <cell r="E74">
            <v>0</v>
          </cell>
          <cell r="F74">
            <v>5</v>
          </cell>
          <cell r="G74">
            <v>0</v>
          </cell>
          <cell r="H74">
            <v>5</v>
          </cell>
          <cell r="I74">
            <v>22</v>
          </cell>
          <cell r="J74">
            <v>22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B75" t="str">
            <v>冯汝佳</v>
          </cell>
          <cell r="C75">
            <v>0</v>
          </cell>
          <cell r="D75">
            <v>0</v>
          </cell>
          <cell r="E75">
            <v>0</v>
          </cell>
          <cell r="F75">
            <v>10</v>
          </cell>
          <cell r="G75">
            <v>0</v>
          </cell>
          <cell r="H75">
            <v>10</v>
          </cell>
          <cell r="I75">
            <v>22</v>
          </cell>
          <cell r="J75">
            <v>22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B76" t="str">
            <v>黄惠连</v>
          </cell>
          <cell r="C76">
            <v>0</v>
          </cell>
          <cell r="D76">
            <v>0</v>
          </cell>
          <cell r="E76">
            <v>0</v>
          </cell>
          <cell r="F76">
            <v>5</v>
          </cell>
          <cell r="G76">
            <v>0</v>
          </cell>
          <cell r="H76">
            <v>5</v>
          </cell>
          <cell r="I76">
            <v>22</v>
          </cell>
          <cell r="J76">
            <v>22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B77" t="str">
            <v>陈燕娥</v>
          </cell>
          <cell r="C77">
            <v>0</v>
          </cell>
          <cell r="D77">
            <v>0</v>
          </cell>
          <cell r="E77">
            <v>0</v>
          </cell>
          <cell r="F77">
            <v>5</v>
          </cell>
          <cell r="G77">
            <v>0</v>
          </cell>
          <cell r="H77">
            <v>5</v>
          </cell>
          <cell r="I77">
            <v>22</v>
          </cell>
          <cell r="J77">
            <v>22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B78" t="str">
            <v>阮海宏</v>
          </cell>
          <cell r="C78">
            <v>0</v>
          </cell>
          <cell r="D78">
            <v>0</v>
          </cell>
          <cell r="E78">
            <v>0</v>
          </cell>
          <cell r="F78">
            <v>5</v>
          </cell>
          <cell r="G78">
            <v>0</v>
          </cell>
          <cell r="H78">
            <v>5</v>
          </cell>
          <cell r="I78">
            <v>22</v>
          </cell>
          <cell r="J78">
            <v>22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B79" t="str">
            <v>张勇</v>
          </cell>
          <cell r="C79">
            <v>0</v>
          </cell>
          <cell r="D79">
            <v>0</v>
          </cell>
          <cell r="E79">
            <v>0</v>
          </cell>
          <cell r="F79">
            <v>10</v>
          </cell>
          <cell r="G79">
            <v>4</v>
          </cell>
          <cell r="H79">
            <v>6</v>
          </cell>
          <cell r="I79">
            <v>22</v>
          </cell>
          <cell r="J79">
            <v>22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B80" t="str">
            <v>刘立湘</v>
          </cell>
          <cell r="C80">
            <v>0</v>
          </cell>
          <cell r="D80">
            <v>0</v>
          </cell>
          <cell r="E80">
            <v>0</v>
          </cell>
          <cell r="F80">
            <v>5</v>
          </cell>
          <cell r="G80">
            <v>0</v>
          </cell>
          <cell r="H80">
            <v>5</v>
          </cell>
          <cell r="I80">
            <v>22</v>
          </cell>
          <cell r="J80">
            <v>22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B81" t="str">
            <v>陈伊达</v>
          </cell>
          <cell r="C81">
            <v>0</v>
          </cell>
          <cell r="D81">
            <v>0</v>
          </cell>
          <cell r="E81">
            <v>0</v>
          </cell>
          <cell r="F81">
            <v>5</v>
          </cell>
          <cell r="G81">
            <v>0</v>
          </cell>
          <cell r="H81">
            <v>5</v>
          </cell>
          <cell r="I81">
            <v>22</v>
          </cell>
          <cell r="J81">
            <v>22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B82" t="str">
            <v>郑举亮</v>
          </cell>
          <cell r="C82">
            <v>0</v>
          </cell>
          <cell r="D82">
            <v>0</v>
          </cell>
          <cell r="E82">
            <v>0</v>
          </cell>
          <cell r="F82">
            <v>5</v>
          </cell>
          <cell r="G82">
            <v>0</v>
          </cell>
          <cell r="H82">
            <v>5</v>
          </cell>
          <cell r="I82">
            <v>22</v>
          </cell>
          <cell r="J82">
            <v>22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B83" t="str">
            <v>李林</v>
          </cell>
          <cell r="C83">
            <v>0</v>
          </cell>
          <cell r="D83">
            <v>0</v>
          </cell>
          <cell r="E83">
            <v>0</v>
          </cell>
          <cell r="F83">
            <v>5</v>
          </cell>
          <cell r="G83">
            <v>0</v>
          </cell>
          <cell r="H83">
            <v>5</v>
          </cell>
          <cell r="I83">
            <v>22</v>
          </cell>
          <cell r="J83">
            <v>22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B84" t="str">
            <v>朱国锋</v>
          </cell>
          <cell r="C84">
            <v>0</v>
          </cell>
          <cell r="D84">
            <v>0</v>
          </cell>
          <cell r="E84">
            <v>0</v>
          </cell>
          <cell r="F84">
            <v>15</v>
          </cell>
          <cell r="G84">
            <v>0</v>
          </cell>
          <cell r="H84">
            <v>15</v>
          </cell>
          <cell r="I84">
            <v>22</v>
          </cell>
          <cell r="J84">
            <v>22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B85" t="str">
            <v>阮志恒</v>
          </cell>
          <cell r="C85">
            <v>0</v>
          </cell>
          <cell r="D85">
            <v>0</v>
          </cell>
          <cell r="E85">
            <v>0</v>
          </cell>
          <cell r="F85">
            <v>5</v>
          </cell>
          <cell r="G85">
            <v>0</v>
          </cell>
          <cell r="H85">
            <v>5</v>
          </cell>
          <cell r="I85">
            <v>22</v>
          </cell>
          <cell r="J85">
            <v>22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B86" t="str">
            <v>邱泽楷</v>
          </cell>
          <cell r="C86">
            <v>0</v>
          </cell>
          <cell r="D86">
            <v>0</v>
          </cell>
          <cell r="E86">
            <v>0</v>
          </cell>
          <cell r="F86">
            <v>5</v>
          </cell>
          <cell r="G86">
            <v>0</v>
          </cell>
          <cell r="H86">
            <v>5</v>
          </cell>
          <cell r="I86">
            <v>22</v>
          </cell>
          <cell r="J86">
            <v>22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B87" t="str">
            <v>梁华考</v>
          </cell>
          <cell r="C87">
            <v>0</v>
          </cell>
          <cell r="D87">
            <v>0</v>
          </cell>
          <cell r="E87">
            <v>0</v>
          </cell>
          <cell r="F87">
            <v>5</v>
          </cell>
          <cell r="G87">
            <v>0</v>
          </cell>
          <cell r="H87">
            <v>5</v>
          </cell>
          <cell r="I87">
            <v>22</v>
          </cell>
          <cell r="J87">
            <v>22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B88" t="str">
            <v>虞超</v>
          </cell>
          <cell r="C88">
            <v>0</v>
          </cell>
          <cell r="D88">
            <v>0</v>
          </cell>
          <cell r="E88">
            <v>0</v>
          </cell>
          <cell r="F88">
            <v>10</v>
          </cell>
          <cell r="G88">
            <v>0</v>
          </cell>
          <cell r="H88">
            <v>10</v>
          </cell>
          <cell r="I88">
            <v>22</v>
          </cell>
          <cell r="J88">
            <v>22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B89" t="str">
            <v>黄启煌</v>
          </cell>
          <cell r="C89">
            <v>0</v>
          </cell>
          <cell r="D89">
            <v>0</v>
          </cell>
          <cell r="E89">
            <v>0</v>
          </cell>
          <cell r="F89">
            <v>5</v>
          </cell>
          <cell r="G89">
            <v>0</v>
          </cell>
          <cell r="H89">
            <v>5</v>
          </cell>
          <cell r="I89">
            <v>22</v>
          </cell>
          <cell r="J89">
            <v>22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B90" t="str">
            <v>郑晓芬</v>
          </cell>
          <cell r="C90">
            <v>0</v>
          </cell>
          <cell r="D90">
            <v>0</v>
          </cell>
          <cell r="E90">
            <v>0</v>
          </cell>
          <cell r="F90">
            <v>10</v>
          </cell>
          <cell r="G90">
            <v>0</v>
          </cell>
          <cell r="H90">
            <v>10</v>
          </cell>
          <cell r="I90">
            <v>22</v>
          </cell>
          <cell r="J90">
            <v>22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B91" t="str">
            <v>梁泳宁</v>
          </cell>
          <cell r="C91">
            <v>0</v>
          </cell>
          <cell r="D91">
            <v>0</v>
          </cell>
          <cell r="E91">
            <v>0</v>
          </cell>
          <cell r="F91">
            <v>5</v>
          </cell>
          <cell r="G91">
            <v>0</v>
          </cell>
          <cell r="H91">
            <v>5</v>
          </cell>
          <cell r="I91">
            <v>22</v>
          </cell>
          <cell r="J91">
            <v>22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B92" t="str">
            <v>林明亭</v>
          </cell>
          <cell r="C92">
            <v>0</v>
          </cell>
          <cell r="D92">
            <v>0</v>
          </cell>
          <cell r="E92">
            <v>0</v>
          </cell>
          <cell r="F92">
            <v>5</v>
          </cell>
          <cell r="G92">
            <v>0</v>
          </cell>
          <cell r="H92">
            <v>5</v>
          </cell>
          <cell r="I92">
            <v>22</v>
          </cell>
          <cell r="J92">
            <v>22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B93" t="str">
            <v>林嘉伟</v>
          </cell>
          <cell r="C93">
            <v>0</v>
          </cell>
          <cell r="D93">
            <v>0</v>
          </cell>
          <cell r="E93">
            <v>0</v>
          </cell>
          <cell r="F93">
            <v>5</v>
          </cell>
          <cell r="G93">
            <v>0</v>
          </cell>
          <cell r="H93">
            <v>5</v>
          </cell>
          <cell r="I93">
            <v>22</v>
          </cell>
          <cell r="J93">
            <v>22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B94" t="str">
            <v>李杰</v>
          </cell>
          <cell r="C94">
            <v>0</v>
          </cell>
          <cell r="D94">
            <v>0</v>
          </cell>
          <cell r="E94">
            <v>0</v>
          </cell>
          <cell r="F94">
            <v>5</v>
          </cell>
          <cell r="G94">
            <v>0</v>
          </cell>
          <cell r="H94">
            <v>5</v>
          </cell>
          <cell r="I94">
            <v>22</v>
          </cell>
          <cell r="J94">
            <v>22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B95" t="str">
            <v>李国纶</v>
          </cell>
          <cell r="C95">
            <v>0</v>
          </cell>
          <cell r="D95">
            <v>0</v>
          </cell>
          <cell r="E95">
            <v>0</v>
          </cell>
          <cell r="F95">
            <v>5</v>
          </cell>
          <cell r="G95">
            <v>0</v>
          </cell>
          <cell r="H95">
            <v>5</v>
          </cell>
          <cell r="I95">
            <v>22</v>
          </cell>
          <cell r="J95">
            <v>22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B96" t="str">
            <v>朱铭新</v>
          </cell>
          <cell r="C96">
            <v>0</v>
          </cell>
          <cell r="D96">
            <v>0</v>
          </cell>
          <cell r="E96">
            <v>0</v>
          </cell>
          <cell r="F96">
            <v>15</v>
          </cell>
          <cell r="G96">
            <v>0</v>
          </cell>
          <cell r="H96">
            <v>15</v>
          </cell>
          <cell r="I96">
            <v>22</v>
          </cell>
          <cell r="J96">
            <v>22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B97" t="str">
            <v>敬永明</v>
          </cell>
          <cell r="C97">
            <v>0</v>
          </cell>
          <cell r="D97">
            <v>0</v>
          </cell>
          <cell r="E97">
            <v>0</v>
          </cell>
          <cell r="F97">
            <v>5</v>
          </cell>
          <cell r="G97">
            <v>0</v>
          </cell>
          <cell r="H97">
            <v>5</v>
          </cell>
          <cell r="I97">
            <v>22</v>
          </cell>
          <cell r="J97">
            <v>22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B98" t="str">
            <v>张喆</v>
          </cell>
          <cell r="C98">
            <v>0</v>
          </cell>
          <cell r="D98">
            <v>0</v>
          </cell>
          <cell r="E98">
            <v>0</v>
          </cell>
          <cell r="F98">
            <v>10</v>
          </cell>
          <cell r="G98">
            <v>0</v>
          </cell>
          <cell r="H98">
            <v>10</v>
          </cell>
          <cell r="I98">
            <v>22</v>
          </cell>
          <cell r="J98">
            <v>22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B99" t="str">
            <v>刘飞鹏</v>
          </cell>
          <cell r="C99">
            <v>0</v>
          </cell>
          <cell r="D99">
            <v>0</v>
          </cell>
          <cell r="E99">
            <v>0</v>
          </cell>
          <cell r="F99">
            <v>10</v>
          </cell>
          <cell r="G99">
            <v>0</v>
          </cell>
          <cell r="H99">
            <v>10</v>
          </cell>
          <cell r="I99">
            <v>22</v>
          </cell>
          <cell r="J99">
            <v>22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B100" t="str">
            <v>刘子健</v>
          </cell>
          <cell r="C100">
            <v>0</v>
          </cell>
          <cell r="D100">
            <v>0</v>
          </cell>
          <cell r="E100">
            <v>0</v>
          </cell>
          <cell r="F100">
            <v>5</v>
          </cell>
          <cell r="G100">
            <v>0</v>
          </cell>
          <cell r="H100">
            <v>5</v>
          </cell>
          <cell r="I100">
            <v>22</v>
          </cell>
          <cell r="J100">
            <v>22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B101" t="str">
            <v>陈旭煌</v>
          </cell>
          <cell r="C101">
            <v>0</v>
          </cell>
          <cell r="D101">
            <v>0</v>
          </cell>
          <cell r="E101">
            <v>0</v>
          </cell>
          <cell r="F101">
            <v>10</v>
          </cell>
          <cell r="G101">
            <v>0</v>
          </cell>
          <cell r="H101">
            <v>10</v>
          </cell>
          <cell r="I101">
            <v>22</v>
          </cell>
          <cell r="J101">
            <v>22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B102" t="str">
            <v>黄日明</v>
          </cell>
          <cell r="C102">
            <v>0</v>
          </cell>
          <cell r="D102">
            <v>0</v>
          </cell>
          <cell r="E102">
            <v>0</v>
          </cell>
          <cell r="F102">
            <v>10</v>
          </cell>
          <cell r="G102">
            <v>0</v>
          </cell>
          <cell r="H102">
            <v>10</v>
          </cell>
          <cell r="I102">
            <v>22</v>
          </cell>
          <cell r="J102">
            <v>22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B103" t="str">
            <v>陈锐智</v>
          </cell>
          <cell r="C103">
            <v>0</v>
          </cell>
          <cell r="D103">
            <v>0</v>
          </cell>
          <cell r="E103">
            <v>0</v>
          </cell>
          <cell r="F103">
            <v>5</v>
          </cell>
          <cell r="G103">
            <v>0</v>
          </cell>
          <cell r="H103">
            <v>5</v>
          </cell>
          <cell r="I103">
            <v>22</v>
          </cell>
          <cell r="J103">
            <v>22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B104" t="str">
            <v>蔡春燕</v>
          </cell>
          <cell r="C104">
            <v>0</v>
          </cell>
          <cell r="D104">
            <v>0</v>
          </cell>
          <cell r="E104">
            <v>0</v>
          </cell>
          <cell r="F104">
            <v>5</v>
          </cell>
          <cell r="G104">
            <v>0</v>
          </cell>
          <cell r="H104">
            <v>5</v>
          </cell>
          <cell r="I104">
            <v>22</v>
          </cell>
          <cell r="J104">
            <v>22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B105" t="str">
            <v>蔡广斯</v>
          </cell>
          <cell r="C105">
            <v>0</v>
          </cell>
          <cell r="D105">
            <v>0</v>
          </cell>
          <cell r="E105">
            <v>0</v>
          </cell>
          <cell r="F105">
            <v>5</v>
          </cell>
          <cell r="G105">
            <v>0</v>
          </cell>
          <cell r="H105">
            <v>5</v>
          </cell>
          <cell r="I105">
            <v>22</v>
          </cell>
          <cell r="J105">
            <v>22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B106" t="str">
            <v>罗昊君</v>
          </cell>
          <cell r="C106">
            <v>0</v>
          </cell>
          <cell r="D106">
            <v>0</v>
          </cell>
          <cell r="E106">
            <v>0</v>
          </cell>
          <cell r="F106">
            <v>10</v>
          </cell>
          <cell r="G106">
            <v>0</v>
          </cell>
          <cell r="H106">
            <v>10</v>
          </cell>
          <cell r="I106">
            <v>22</v>
          </cell>
          <cell r="J106">
            <v>22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B107" t="str">
            <v>温春花</v>
          </cell>
          <cell r="C107">
            <v>0</v>
          </cell>
          <cell r="D107">
            <v>0</v>
          </cell>
          <cell r="E107">
            <v>0</v>
          </cell>
          <cell r="F107">
            <v>5</v>
          </cell>
          <cell r="G107">
            <v>0</v>
          </cell>
          <cell r="H107">
            <v>5</v>
          </cell>
          <cell r="I107">
            <v>22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B108" t="str">
            <v>杨梯伦</v>
          </cell>
          <cell r="C108">
            <v>0</v>
          </cell>
          <cell r="D108">
            <v>0</v>
          </cell>
          <cell r="E108">
            <v>0</v>
          </cell>
          <cell r="F108">
            <v>5</v>
          </cell>
          <cell r="G108">
            <v>0</v>
          </cell>
          <cell r="H108">
            <v>5</v>
          </cell>
          <cell r="I108">
            <v>22</v>
          </cell>
          <cell r="J108">
            <v>22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B109" t="str">
            <v>李家明</v>
          </cell>
          <cell r="C109">
            <v>0</v>
          </cell>
          <cell r="D109">
            <v>0</v>
          </cell>
          <cell r="E109">
            <v>0</v>
          </cell>
          <cell r="F109">
            <v>5</v>
          </cell>
          <cell r="G109">
            <v>0</v>
          </cell>
          <cell r="H109">
            <v>5</v>
          </cell>
          <cell r="I109">
            <v>22</v>
          </cell>
          <cell r="J109">
            <v>22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B110" t="str">
            <v>李国浩</v>
          </cell>
          <cell r="C110">
            <v>0</v>
          </cell>
          <cell r="D110">
            <v>0</v>
          </cell>
          <cell r="E110">
            <v>0</v>
          </cell>
          <cell r="F110">
            <v>5</v>
          </cell>
          <cell r="G110">
            <v>0</v>
          </cell>
          <cell r="H110">
            <v>5</v>
          </cell>
          <cell r="I110">
            <v>22</v>
          </cell>
          <cell r="J110">
            <v>22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B111" t="str">
            <v>朱志文</v>
          </cell>
          <cell r="C111">
            <v>0</v>
          </cell>
          <cell r="D111">
            <v>0</v>
          </cell>
          <cell r="E111">
            <v>0</v>
          </cell>
          <cell r="F111">
            <v>5</v>
          </cell>
          <cell r="G111">
            <v>0</v>
          </cell>
          <cell r="H111">
            <v>5</v>
          </cell>
          <cell r="I111">
            <v>22</v>
          </cell>
          <cell r="J111">
            <v>22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B112" t="str">
            <v>周玉麟</v>
          </cell>
          <cell r="C112">
            <v>0</v>
          </cell>
          <cell r="D112">
            <v>0</v>
          </cell>
          <cell r="E112">
            <v>0</v>
          </cell>
          <cell r="F112">
            <v>10</v>
          </cell>
          <cell r="G112">
            <v>0</v>
          </cell>
          <cell r="H112">
            <v>10</v>
          </cell>
          <cell r="I112">
            <v>22</v>
          </cell>
          <cell r="J112">
            <v>22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B113" t="str">
            <v>刘璐</v>
          </cell>
          <cell r="C113">
            <v>0</v>
          </cell>
          <cell r="D113">
            <v>0</v>
          </cell>
          <cell r="E113">
            <v>0</v>
          </cell>
          <cell r="F113">
            <v>5</v>
          </cell>
          <cell r="G113">
            <v>3</v>
          </cell>
          <cell r="H113">
            <v>2</v>
          </cell>
          <cell r="I113">
            <v>22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B114" t="str">
            <v>高松浩</v>
          </cell>
          <cell r="C114">
            <v>0</v>
          </cell>
          <cell r="D114">
            <v>0</v>
          </cell>
          <cell r="E114">
            <v>0</v>
          </cell>
          <cell r="F114">
            <v>5</v>
          </cell>
          <cell r="G114">
            <v>0</v>
          </cell>
          <cell r="H114">
            <v>5</v>
          </cell>
          <cell r="I114">
            <v>22</v>
          </cell>
          <cell r="J114">
            <v>22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B115" t="str">
            <v>黄一君</v>
          </cell>
          <cell r="C115">
            <v>0</v>
          </cell>
          <cell r="D115">
            <v>0</v>
          </cell>
          <cell r="E115">
            <v>0</v>
          </cell>
          <cell r="F115">
            <v>5</v>
          </cell>
          <cell r="G115">
            <v>0</v>
          </cell>
          <cell r="H115">
            <v>5</v>
          </cell>
          <cell r="I115">
            <v>22</v>
          </cell>
          <cell r="J115">
            <v>22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B116" t="str">
            <v>陈荣金</v>
          </cell>
          <cell r="C116">
            <v>0</v>
          </cell>
          <cell r="D116">
            <v>0</v>
          </cell>
          <cell r="E116">
            <v>0</v>
          </cell>
          <cell r="F116">
            <v>5</v>
          </cell>
          <cell r="G116">
            <v>0</v>
          </cell>
          <cell r="H116">
            <v>5</v>
          </cell>
          <cell r="I116">
            <v>22</v>
          </cell>
          <cell r="J116">
            <v>22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B117" t="str">
            <v>陈粤河</v>
          </cell>
          <cell r="C117">
            <v>0</v>
          </cell>
          <cell r="D117">
            <v>0</v>
          </cell>
          <cell r="E117">
            <v>0</v>
          </cell>
          <cell r="F117">
            <v>5</v>
          </cell>
          <cell r="G117">
            <v>0</v>
          </cell>
          <cell r="H117">
            <v>5</v>
          </cell>
          <cell r="I117">
            <v>22</v>
          </cell>
          <cell r="J117">
            <v>22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B118" t="str">
            <v>陈凯芝</v>
          </cell>
          <cell r="C118">
            <v>0</v>
          </cell>
          <cell r="D118">
            <v>0</v>
          </cell>
          <cell r="E118">
            <v>0</v>
          </cell>
          <cell r="F118">
            <v>5</v>
          </cell>
          <cell r="G118">
            <v>0</v>
          </cell>
          <cell r="H118">
            <v>5</v>
          </cell>
          <cell r="I118">
            <v>22</v>
          </cell>
          <cell r="J118">
            <v>22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B119" t="str">
            <v>郭绍炜</v>
          </cell>
          <cell r="C119">
            <v>0</v>
          </cell>
          <cell r="D119">
            <v>0</v>
          </cell>
          <cell r="E119">
            <v>0</v>
          </cell>
          <cell r="F119">
            <v>5</v>
          </cell>
          <cell r="G119">
            <v>0</v>
          </cell>
          <cell r="H119">
            <v>5</v>
          </cell>
          <cell r="I119">
            <v>22</v>
          </cell>
          <cell r="J119">
            <v>22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B120" t="str">
            <v>郑东</v>
          </cell>
          <cell r="C120">
            <v>0</v>
          </cell>
          <cell r="D120">
            <v>0</v>
          </cell>
          <cell r="E120">
            <v>0</v>
          </cell>
          <cell r="F120">
            <v>5</v>
          </cell>
          <cell r="G120">
            <v>0</v>
          </cell>
          <cell r="H120">
            <v>5</v>
          </cell>
          <cell r="I120">
            <v>22</v>
          </cell>
          <cell r="J120">
            <v>22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B121" t="str">
            <v>谭家成</v>
          </cell>
          <cell r="C121">
            <v>0</v>
          </cell>
          <cell r="D121">
            <v>0</v>
          </cell>
          <cell r="E121">
            <v>0</v>
          </cell>
          <cell r="F121">
            <v>5</v>
          </cell>
          <cell r="G121">
            <v>0</v>
          </cell>
          <cell r="H121">
            <v>5</v>
          </cell>
          <cell r="I121">
            <v>22</v>
          </cell>
          <cell r="J121">
            <v>22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B122" t="str">
            <v>王雪平</v>
          </cell>
          <cell r="C122">
            <v>0</v>
          </cell>
          <cell r="D122">
            <v>0</v>
          </cell>
          <cell r="E122">
            <v>0</v>
          </cell>
          <cell r="F122">
            <v>10</v>
          </cell>
          <cell r="G122">
            <v>1</v>
          </cell>
          <cell r="H122">
            <v>9</v>
          </cell>
          <cell r="I122">
            <v>22</v>
          </cell>
          <cell r="J122">
            <v>22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B123" t="str">
            <v>王欢</v>
          </cell>
          <cell r="C123">
            <v>0</v>
          </cell>
          <cell r="D123">
            <v>0</v>
          </cell>
          <cell r="E123">
            <v>0</v>
          </cell>
          <cell r="F123">
            <v>10</v>
          </cell>
          <cell r="G123">
            <v>5</v>
          </cell>
          <cell r="H123">
            <v>5</v>
          </cell>
          <cell r="I123">
            <v>22</v>
          </cell>
          <cell r="J123">
            <v>22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B124" t="str">
            <v>王彩连</v>
          </cell>
          <cell r="C124">
            <v>0</v>
          </cell>
          <cell r="D124">
            <v>0</v>
          </cell>
          <cell r="E124">
            <v>0</v>
          </cell>
          <cell r="F124">
            <v>5</v>
          </cell>
          <cell r="G124">
            <v>-2</v>
          </cell>
          <cell r="H124">
            <v>5</v>
          </cell>
          <cell r="I124">
            <v>22</v>
          </cell>
          <cell r="J124">
            <v>20</v>
          </cell>
          <cell r="K124">
            <v>0</v>
          </cell>
          <cell r="L124">
            <v>0</v>
          </cell>
          <cell r="M124">
            <v>2</v>
          </cell>
          <cell r="N124">
            <v>0</v>
          </cell>
        </row>
        <row r="125">
          <cell r="B125" t="str">
            <v>游家滔</v>
          </cell>
          <cell r="C125">
            <v>0</v>
          </cell>
          <cell r="D125">
            <v>0</v>
          </cell>
          <cell r="E125">
            <v>0</v>
          </cell>
          <cell r="F125">
            <v>5</v>
          </cell>
          <cell r="G125">
            <v>2</v>
          </cell>
          <cell r="H125">
            <v>3</v>
          </cell>
          <cell r="I125">
            <v>22</v>
          </cell>
          <cell r="J125">
            <v>22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B126" t="str">
            <v>杨萌</v>
          </cell>
          <cell r="C126">
            <v>0</v>
          </cell>
          <cell r="D126">
            <v>0</v>
          </cell>
          <cell r="E126">
            <v>0</v>
          </cell>
          <cell r="F126">
            <v>5</v>
          </cell>
          <cell r="G126">
            <v>0</v>
          </cell>
          <cell r="H126">
            <v>5</v>
          </cell>
          <cell r="I126">
            <v>22</v>
          </cell>
          <cell r="J126">
            <v>22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B127" t="str">
            <v>杨永贤</v>
          </cell>
          <cell r="C127">
            <v>0</v>
          </cell>
          <cell r="D127">
            <v>0</v>
          </cell>
          <cell r="E127">
            <v>0</v>
          </cell>
          <cell r="F127">
            <v>10</v>
          </cell>
          <cell r="G127">
            <v>0</v>
          </cell>
          <cell r="H127">
            <v>10</v>
          </cell>
          <cell r="I127">
            <v>22</v>
          </cell>
          <cell r="J127">
            <v>22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B128" t="str">
            <v>施莲香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22</v>
          </cell>
          <cell r="J128">
            <v>22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B129" t="str">
            <v>张琳</v>
          </cell>
          <cell r="C129">
            <v>0</v>
          </cell>
          <cell r="D129">
            <v>0</v>
          </cell>
          <cell r="E129">
            <v>0</v>
          </cell>
          <cell r="F129">
            <v>5</v>
          </cell>
          <cell r="G129">
            <v>4</v>
          </cell>
          <cell r="H129">
            <v>1</v>
          </cell>
          <cell r="I129">
            <v>22</v>
          </cell>
          <cell r="J129">
            <v>22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B130" t="str">
            <v>屈兵顺</v>
          </cell>
          <cell r="C130">
            <v>0</v>
          </cell>
          <cell r="D130">
            <v>0</v>
          </cell>
          <cell r="E130">
            <v>0</v>
          </cell>
          <cell r="F130">
            <v>5</v>
          </cell>
          <cell r="G130">
            <v>7</v>
          </cell>
          <cell r="H130">
            <v>-2</v>
          </cell>
          <cell r="I130">
            <v>22</v>
          </cell>
          <cell r="J130">
            <v>22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B131" t="str">
            <v>季广华</v>
          </cell>
          <cell r="C131">
            <v>0</v>
          </cell>
          <cell r="D131">
            <v>0</v>
          </cell>
          <cell r="E131">
            <v>0</v>
          </cell>
          <cell r="F131">
            <v>5</v>
          </cell>
          <cell r="G131">
            <v>0</v>
          </cell>
          <cell r="H131">
            <v>5</v>
          </cell>
          <cell r="I131">
            <v>22</v>
          </cell>
          <cell r="J131">
            <v>22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B132" t="str">
            <v>吴翠峰</v>
          </cell>
          <cell r="C132">
            <v>0</v>
          </cell>
          <cell r="D132">
            <v>0</v>
          </cell>
          <cell r="E132">
            <v>0</v>
          </cell>
          <cell r="F132">
            <v>10</v>
          </cell>
          <cell r="G132">
            <v>0</v>
          </cell>
          <cell r="H132">
            <v>10</v>
          </cell>
          <cell r="I132">
            <v>22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B133" t="str">
            <v>刘迎凯</v>
          </cell>
          <cell r="C133">
            <v>0</v>
          </cell>
          <cell r="D133">
            <v>0</v>
          </cell>
          <cell r="E133">
            <v>0</v>
          </cell>
          <cell r="F133">
            <v>5</v>
          </cell>
          <cell r="G133">
            <v>2</v>
          </cell>
          <cell r="H133">
            <v>3</v>
          </cell>
          <cell r="I133">
            <v>22</v>
          </cell>
          <cell r="J133">
            <v>22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B134" t="str">
            <v>刘国群</v>
          </cell>
          <cell r="C134">
            <v>0</v>
          </cell>
          <cell r="D134">
            <v>0</v>
          </cell>
          <cell r="E134">
            <v>0</v>
          </cell>
          <cell r="F134">
            <v>10</v>
          </cell>
          <cell r="G134">
            <v>0</v>
          </cell>
          <cell r="H134">
            <v>10</v>
          </cell>
          <cell r="I134">
            <v>22</v>
          </cell>
          <cell r="J134">
            <v>22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B135" t="str">
            <v>何贵湖</v>
          </cell>
          <cell r="C135">
            <v>0</v>
          </cell>
          <cell r="D135">
            <v>0</v>
          </cell>
          <cell r="E135">
            <v>0</v>
          </cell>
          <cell r="F135">
            <v>5</v>
          </cell>
          <cell r="G135">
            <v>0</v>
          </cell>
          <cell r="H135">
            <v>5</v>
          </cell>
          <cell r="I135">
            <v>22</v>
          </cell>
          <cell r="J135">
            <v>22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B136" t="str">
            <v>何健坤</v>
          </cell>
          <cell r="C136">
            <v>0</v>
          </cell>
          <cell r="D136">
            <v>0</v>
          </cell>
          <cell r="E136">
            <v>0</v>
          </cell>
          <cell r="F136">
            <v>15</v>
          </cell>
          <cell r="G136">
            <v>0</v>
          </cell>
          <cell r="H136">
            <v>15</v>
          </cell>
          <cell r="I136">
            <v>22</v>
          </cell>
          <cell r="J136">
            <v>22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B137" t="str">
            <v>伍维聪</v>
          </cell>
          <cell r="C137">
            <v>0</v>
          </cell>
          <cell r="D137">
            <v>0</v>
          </cell>
          <cell r="E137">
            <v>0</v>
          </cell>
          <cell r="F137">
            <v>5</v>
          </cell>
          <cell r="G137">
            <v>0</v>
          </cell>
          <cell r="H137">
            <v>5</v>
          </cell>
          <cell r="I137">
            <v>22</v>
          </cell>
          <cell r="J137">
            <v>22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B138" t="str">
            <v>杨贞元</v>
          </cell>
          <cell r="C138">
            <v>0</v>
          </cell>
          <cell r="D138">
            <v>0</v>
          </cell>
          <cell r="E138">
            <v>0</v>
          </cell>
          <cell r="F138">
            <v>10</v>
          </cell>
          <cell r="G138">
            <v>2</v>
          </cell>
          <cell r="H138">
            <v>8</v>
          </cell>
          <cell r="I138">
            <v>22</v>
          </cell>
          <cell r="J138">
            <v>22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</row>
        <row r="139">
          <cell r="B139" t="str">
            <v>黄晓会</v>
          </cell>
          <cell r="C139">
            <v>0</v>
          </cell>
          <cell r="D139">
            <v>0</v>
          </cell>
          <cell r="E139">
            <v>0</v>
          </cell>
          <cell r="F139">
            <v>10</v>
          </cell>
          <cell r="G139">
            <v>0</v>
          </cell>
          <cell r="H139">
            <v>10</v>
          </cell>
          <cell r="I139">
            <v>22</v>
          </cell>
          <cell r="J139">
            <v>22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B140" t="str">
            <v>陆迪海</v>
          </cell>
          <cell r="C140">
            <v>0</v>
          </cell>
          <cell r="D140">
            <v>0</v>
          </cell>
          <cell r="E140">
            <v>0</v>
          </cell>
          <cell r="F140">
            <v>5</v>
          </cell>
          <cell r="G140">
            <v>0</v>
          </cell>
          <cell r="H140">
            <v>5</v>
          </cell>
          <cell r="I140">
            <v>22</v>
          </cell>
          <cell r="J140">
            <v>22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str">
            <v>萧锦新</v>
          </cell>
          <cell r="C141">
            <v>0</v>
          </cell>
          <cell r="D141">
            <v>0</v>
          </cell>
          <cell r="E141">
            <v>0</v>
          </cell>
          <cell r="F141">
            <v>10</v>
          </cell>
          <cell r="G141">
            <v>1</v>
          </cell>
          <cell r="H141">
            <v>9</v>
          </cell>
          <cell r="I141">
            <v>22</v>
          </cell>
          <cell r="J141">
            <v>22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str">
            <v>萧锡云</v>
          </cell>
          <cell r="C142">
            <v>0</v>
          </cell>
          <cell r="D142">
            <v>0</v>
          </cell>
          <cell r="E142">
            <v>0</v>
          </cell>
          <cell r="F142">
            <v>10</v>
          </cell>
          <cell r="G142">
            <v>0</v>
          </cell>
          <cell r="H142">
            <v>10</v>
          </cell>
          <cell r="I142">
            <v>22</v>
          </cell>
          <cell r="J142">
            <v>22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str">
            <v>熊瑜平</v>
          </cell>
          <cell r="C143">
            <v>0</v>
          </cell>
          <cell r="D143">
            <v>0</v>
          </cell>
          <cell r="E143">
            <v>0</v>
          </cell>
          <cell r="F143">
            <v>5</v>
          </cell>
          <cell r="G143">
            <v>2</v>
          </cell>
          <cell r="H143">
            <v>3</v>
          </cell>
          <cell r="I143">
            <v>22</v>
          </cell>
          <cell r="J143">
            <v>22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B144" t="str">
            <v>曾汝翔</v>
          </cell>
          <cell r="C144">
            <v>0</v>
          </cell>
          <cell r="D144">
            <v>0</v>
          </cell>
          <cell r="E144">
            <v>0</v>
          </cell>
          <cell r="F144">
            <v>10</v>
          </cell>
          <cell r="G144">
            <v>-2</v>
          </cell>
          <cell r="H144">
            <v>8</v>
          </cell>
          <cell r="I144">
            <v>22</v>
          </cell>
          <cell r="J144">
            <v>18</v>
          </cell>
          <cell r="K144">
            <v>0</v>
          </cell>
          <cell r="L144">
            <v>0</v>
          </cell>
          <cell r="M144">
            <v>4</v>
          </cell>
          <cell r="N144">
            <v>0</v>
          </cell>
        </row>
        <row r="145">
          <cell r="B145" t="str">
            <v>方卫军</v>
          </cell>
          <cell r="C145">
            <v>0</v>
          </cell>
          <cell r="D145">
            <v>0</v>
          </cell>
          <cell r="E145">
            <v>0</v>
          </cell>
          <cell r="F145">
            <v>10</v>
          </cell>
          <cell r="G145">
            <v>2</v>
          </cell>
          <cell r="H145">
            <v>8</v>
          </cell>
          <cell r="I145">
            <v>22</v>
          </cell>
          <cell r="J145">
            <v>22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B146" t="str">
            <v>陈悦嫦</v>
          </cell>
          <cell r="C146">
            <v>0</v>
          </cell>
          <cell r="D146">
            <v>0</v>
          </cell>
          <cell r="E146">
            <v>0</v>
          </cell>
          <cell r="F146">
            <v>10</v>
          </cell>
          <cell r="G146">
            <v>0</v>
          </cell>
          <cell r="H146">
            <v>10</v>
          </cell>
          <cell r="I146">
            <v>22</v>
          </cell>
          <cell r="J146">
            <v>22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B147" t="str">
            <v>黄敏华</v>
          </cell>
          <cell r="C147">
            <v>0</v>
          </cell>
          <cell r="D147">
            <v>0</v>
          </cell>
          <cell r="E147">
            <v>0</v>
          </cell>
          <cell r="F147">
            <v>10</v>
          </cell>
          <cell r="G147">
            <v>0</v>
          </cell>
          <cell r="H147">
            <v>10</v>
          </cell>
          <cell r="I147">
            <v>22</v>
          </cell>
          <cell r="J147">
            <v>24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str">
            <v>王洁雯</v>
          </cell>
          <cell r="C148">
            <v>0</v>
          </cell>
          <cell r="D148">
            <v>0</v>
          </cell>
          <cell r="E148">
            <v>0</v>
          </cell>
          <cell r="F148">
            <v>5</v>
          </cell>
          <cell r="G148">
            <v>5</v>
          </cell>
          <cell r="H148">
            <v>0</v>
          </cell>
          <cell r="I148">
            <v>22</v>
          </cell>
          <cell r="J148">
            <v>24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B149" t="str">
            <v>李志玲</v>
          </cell>
          <cell r="C149">
            <v>0</v>
          </cell>
          <cell r="D149">
            <v>0</v>
          </cell>
          <cell r="E149">
            <v>0</v>
          </cell>
          <cell r="F149">
            <v>5</v>
          </cell>
          <cell r="G149">
            <v>0</v>
          </cell>
          <cell r="H149">
            <v>5</v>
          </cell>
          <cell r="I149">
            <v>22</v>
          </cell>
          <cell r="J149">
            <v>24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B150" t="str">
            <v>成玮琪</v>
          </cell>
          <cell r="C150">
            <v>0</v>
          </cell>
          <cell r="D150">
            <v>0</v>
          </cell>
          <cell r="E150">
            <v>0</v>
          </cell>
          <cell r="F150">
            <v>5</v>
          </cell>
          <cell r="G150">
            <v>0</v>
          </cell>
          <cell r="H150">
            <v>5</v>
          </cell>
          <cell r="I150">
            <v>22</v>
          </cell>
          <cell r="J150">
            <v>24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str">
            <v>梁志玲</v>
          </cell>
          <cell r="C151">
            <v>0</v>
          </cell>
          <cell r="D151">
            <v>0</v>
          </cell>
          <cell r="E151">
            <v>0</v>
          </cell>
          <cell r="F151">
            <v>10</v>
          </cell>
          <cell r="G151">
            <v>3</v>
          </cell>
          <cell r="H151">
            <v>7</v>
          </cell>
          <cell r="I151">
            <v>22</v>
          </cell>
          <cell r="J151">
            <v>27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str">
            <v>黎金明</v>
          </cell>
          <cell r="C152">
            <v>0</v>
          </cell>
          <cell r="D152">
            <v>0</v>
          </cell>
          <cell r="E152">
            <v>0</v>
          </cell>
          <cell r="F152">
            <v>5</v>
          </cell>
          <cell r="G152">
            <v>0</v>
          </cell>
          <cell r="H152">
            <v>5</v>
          </cell>
          <cell r="I152">
            <v>22</v>
          </cell>
          <cell r="J152">
            <v>21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B153" t="str">
            <v>张德强</v>
          </cell>
          <cell r="C153">
            <v>0</v>
          </cell>
          <cell r="D153">
            <v>0</v>
          </cell>
          <cell r="E153">
            <v>0</v>
          </cell>
          <cell r="F153">
            <v>5</v>
          </cell>
          <cell r="G153">
            <v>0</v>
          </cell>
          <cell r="H153">
            <v>5</v>
          </cell>
          <cell r="I153">
            <v>22</v>
          </cell>
          <cell r="J153">
            <v>21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str">
            <v>郑永毅</v>
          </cell>
          <cell r="C154">
            <v>0</v>
          </cell>
          <cell r="D154">
            <v>0</v>
          </cell>
          <cell r="E154">
            <v>0</v>
          </cell>
          <cell r="F154">
            <v>10</v>
          </cell>
          <cell r="G154">
            <v>0</v>
          </cell>
          <cell r="H154">
            <v>10</v>
          </cell>
          <cell r="I154">
            <v>22</v>
          </cell>
          <cell r="J154">
            <v>21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str">
            <v>张翠玲</v>
          </cell>
          <cell r="C155">
            <v>0</v>
          </cell>
          <cell r="D155">
            <v>0</v>
          </cell>
          <cell r="E155">
            <v>0</v>
          </cell>
          <cell r="F155">
            <v>10</v>
          </cell>
          <cell r="G155">
            <v>0</v>
          </cell>
          <cell r="H155">
            <v>10</v>
          </cell>
          <cell r="I155">
            <v>22</v>
          </cell>
          <cell r="J155">
            <v>28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黄红梅</v>
          </cell>
          <cell r="C156">
            <v>0</v>
          </cell>
          <cell r="D156">
            <v>0</v>
          </cell>
          <cell r="E156">
            <v>0</v>
          </cell>
          <cell r="F156">
            <v>10</v>
          </cell>
          <cell r="G156">
            <v>0</v>
          </cell>
          <cell r="H156">
            <v>10</v>
          </cell>
          <cell r="I156">
            <v>22</v>
          </cell>
          <cell r="J156">
            <v>26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王永平</v>
          </cell>
          <cell r="C157">
            <v>0</v>
          </cell>
          <cell r="D157">
            <v>0</v>
          </cell>
          <cell r="E157">
            <v>0</v>
          </cell>
          <cell r="F157">
            <v>5</v>
          </cell>
          <cell r="G157">
            <v>0</v>
          </cell>
          <cell r="H157">
            <v>5</v>
          </cell>
          <cell r="I157">
            <v>22</v>
          </cell>
          <cell r="J157">
            <v>23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李泳珊</v>
          </cell>
          <cell r="C158">
            <v>0</v>
          </cell>
          <cell r="D158">
            <v>0</v>
          </cell>
          <cell r="E158">
            <v>0</v>
          </cell>
          <cell r="F158">
            <v>5</v>
          </cell>
          <cell r="G158">
            <v>0</v>
          </cell>
          <cell r="H158">
            <v>5</v>
          </cell>
          <cell r="I158">
            <v>22</v>
          </cell>
          <cell r="J158">
            <v>24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徐敏玲</v>
          </cell>
          <cell r="C159">
            <v>0</v>
          </cell>
          <cell r="D159">
            <v>0</v>
          </cell>
          <cell r="E159">
            <v>0</v>
          </cell>
          <cell r="F159">
            <v>5</v>
          </cell>
          <cell r="G159">
            <v>0</v>
          </cell>
          <cell r="H159">
            <v>5</v>
          </cell>
          <cell r="I159">
            <v>22</v>
          </cell>
          <cell r="J159">
            <v>23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张剑玲</v>
          </cell>
          <cell r="C160">
            <v>0</v>
          </cell>
          <cell r="D160">
            <v>0</v>
          </cell>
          <cell r="E160">
            <v>0</v>
          </cell>
          <cell r="F160">
            <v>5</v>
          </cell>
          <cell r="G160">
            <v>0</v>
          </cell>
          <cell r="H160">
            <v>5</v>
          </cell>
          <cell r="I160">
            <v>22</v>
          </cell>
          <cell r="J160">
            <v>23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钟志鹏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22</v>
          </cell>
          <cell r="J161">
            <v>16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B162" t="str">
            <v>庄伟强</v>
          </cell>
          <cell r="C162">
            <v>0</v>
          </cell>
          <cell r="D162">
            <v>0</v>
          </cell>
          <cell r="E162">
            <v>0</v>
          </cell>
          <cell r="F162">
            <v>5</v>
          </cell>
          <cell r="G162">
            <v>0</v>
          </cell>
          <cell r="H162">
            <v>5</v>
          </cell>
          <cell r="I162">
            <v>22</v>
          </cell>
          <cell r="J162">
            <v>25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B163" t="str">
            <v>陈彦立</v>
          </cell>
          <cell r="C163">
            <v>0</v>
          </cell>
          <cell r="D163">
            <v>0</v>
          </cell>
          <cell r="E163">
            <v>0</v>
          </cell>
          <cell r="F163">
            <v>5</v>
          </cell>
          <cell r="G163">
            <v>0</v>
          </cell>
          <cell r="H163">
            <v>5</v>
          </cell>
          <cell r="I163">
            <v>22</v>
          </cell>
          <cell r="J163">
            <v>25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B164" t="str">
            <v>陈冰仪</v>
          </cell>
          <cell r="C164">
            <v>0</v>
          </cell>
          <cell r="D164">
            <v>0</v>
          </cell>
          <cell r="E164">
            <v>0</v>
          </cell>
          <cell r="F164">
            <v>10</v>
          </cell>
          <cell r="G164">
            <v>2</v>
          </cell>
          <cell r="H164">
            <v>8</v>
          </cell>
          <cell r="I164">
            <v>22</v>
          </cell>
          <cell r="J164">
            <v>27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B165" t="str">
            <v>郑绮琳</v>
          </cell>
          <cell r="C165">
            <v>0</v>
          </cell>
          <cell r="D165">
            <v>0</v>
          </cell>
          <cell r="E165">
            <v>0</v>
          </cell>
          <cell r="F165">
            <v>5</v>
          </cell>
          <cell r="G165">
            <v>0</v>
          </cell>
          <cell r="H165">
            <v>5</v>
          </cell>
          <cell r="I165">
            <v>22</v>
          </cell>
          <cell r="J165">
            <v>26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B166" t="str">
            <v>梁莉</v>
          </cell>
          <cell r="C166">
            <v>0</v>
          </cell>
          <cell r="D166">
            <v>0</v>
          </cell>
          <cell r="E166">
            <v>0</v>
          </cell>
          <cell r="F166">
            <v>5</v>
          </cell>
          <cell r="G166">
            <v>0</v>
          </cell>
          <cell r="H166">
            <v>5</v>
          </cell>
          <cell r="I166">
            <v>22</v>
          </cell>
          <cell r="J166">
            <v>24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B167" t="str">
            <v>刘晶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22</v>
          </cell>
          <cell r="J167">
            <v>24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B168" t="str">
            <v>黄顺安</v>
          </cell>
          <cell r="C168">
            <v>0</v>
          </cell>
          <cell r="D168">
            <v>0</v>
          </cell>
          <cell r="E168">
            <v>0</v>
          </cell>
          <cell r="F168">
            <v>5</v>
          </cell>
          <cell r="G168">
            <v>0</v>
          </cell>
          <cell r="H168">
            <v>5</v>
          </cell>
          <cell r="I168">
            <v>22</v>
          </cell>
          <cell r="J168">
            <v>24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B169" t="str">
            <v>陈嘉伟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22</v>
          </cell>
          <cell r="J169">
            <v>21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B170" t="str">
            <v>罗敏仪</v>
          </cell>
          <cell r="C170">
            <v>0</v>
          </cell>
          <cell r="D170">
            <v>0</v>
          </cell>
          <cell r="E170">
            <v>0</v>
          </cell>
          <cell r="F170">
            <v>5</v>
          </cell>
          <cell r="G170">
            <v>0</v>
          </cell>
          <cell r="H170">
            <v>5</v>
          </cell>
          <cell r="I170">
            <v>22</v>
          </cell>
          <cell r="J170">
            <v>20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B171" t="str">
            <v>梁雪冰</v>
          </cell>
          <cell r="C171">
            <v>0</v>
          </cell>
          <cell r="D171">
            <v>0</v>
          </cell>
          <cell r="E171">
            <v>0</v>
          </cell>
          <cell r="F171">
            <v>5</v>
          </cell>
          <cell r="G171">
            <v>0</v>
          </cell>
          <cell r="H171">
            <v>5</v>
          </cell>
          <cell r="I171">
            <v>22</v>
          </cell>
          <cell r="J171">
            <v>21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B172" t="str">
            <v>赖光耀</v>
          </cell>
          <cell r="C172">
            <v>0</v>
          </cell>
          <cell r="D172">
            <v>0</v>
          </cell>
          <cell r="E172">
            <v>0</v>
          </cell>
          <cell r="F172">
            <v>5</v>
          </cell>
          <cell r="G172">
            <v>4</v>
          </cell>
          <cell r="H172">
            <v>1</v>
          </cell>
          <cell r="I172">
            <v>22</v>
          </cell>
          <cell r="J172">
            <v>27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B173" t="str">
            <v>陈淑华</v>
          </cell>
          <cell r="C173">
            <v>0</v>
          </cell>
          <cell r="D173">
            <v>0</v>
          </cell>
          <cell r="E173">
            <v>0</v>
          </cell>
          <cell r="F173">
            <v>5</v>
          </cell>
          <cell r="G173">
            <v>0</v>
          </cell>
          <cell r="H173">
            <v>5</v>
          </cell>
          <cell r="I173">
            <v>22</v>
          </cell>
          <cell r="J173">
            <v>21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B174" t="str">
            <v>林美杏</v>
          </cell>
          <cell r="C174">
            <v>0</v>
          </cell>
          <cell r="D174">
            <v>0</v>
          </cell>
          <cell r="E174">
            <v>0</v>
          </cell>
          <cell r="F174">
            <v>5</v>
          </cell>
          <cell r="G174">
            <v>1</v>
          </cell>
          <cell r="H174">
            <v>4</v>
          </cell>
          <cell r="I174">
            <v>22</v>
          </cell>
          <cell r="J174">
            <v>26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B175" t="str">
            <v>张滔</v>
          </cell>
          <cell r="C175">
            <v>0</v>
          </cell>
          <cell r="D175">
            <v>0</v>
          </cell>
          <cell r="E175">
            <v>0</v>
          </cell>
          <cell r="F175">
            <v>5</v>
          </cell>
          <cell r="G175">
            <v>0</v>
          </cell>
          <cell r="H175">
            <v>5</v>
          </cell>
          <cell r="I175">
            <v>22</v>
          </cell>
          <cell r="J175">
            <v>24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B176" t="str">
            <v>刘宝燕</v>
          </cell>
          <cell r="C176">
            <v>0</v>
          </cell>
          <cell r="D176">
            <v>0</v>
          </cell>
          <cell r="E176">
            <v>0</v>
          </cell>
          <cell r="F176">
            <v>5</v>
          </cell>
          <cell r="G176">
            <v>0</v>
          </cell>
          <cell r="H176">
            <v>5</v>
          </cell>
          <cell r="I176">
            <v>22</v>
          </cell>
          <cell r="J176">
            <v>23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B177" t="str">
            <v>梁剑聪</v>
          </cell>
          <cell r="C177">
            <v>0</v>
          </cell>
          <cell r="D177">
            <v>0</v>
          </cell>
          <cell r="E177">
            <v>0</v>
          </cell>
          <cell r="F177">
            <v>5</v>
          </cell>
          <cell r="G177">
            <v>0</v>
          </cell>
          <cell r="H177">
            <v>5</v>
          </cell>
          <cell r="I177">
            <v>22</v>
          </cell>
          <cell r="J177">
            <v>22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B178" t="str">
            <v>杨永明</v>
          </cell>
          <cell r="C178">
            <v>0</v>
          </cell>
          <cell r="D178">
            <v>0</v>
          </cell>
          <cell r="E178">
            <v>0</v>
          </cell>
          <cell r="F178">
            <v>5</v>
          </cell>
          <cell r="G178">
            <v>0</v>
          </cell>
          <cell r="H178">
            <v>5</v>
          </cell>
          <cell r="I178">
            <v>22</v>
          </cell>
          <cell r="J178">
            <v>23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B179" t="str">
            <v>冯德珠</v>
          </cell>
          <cell r="C179">
            <v>0</v>
          </cell>
          <cell r="D179">
            <v>0</v>
          </cell>
          <cell r="E179">
            <v>0</v>
          </cell>
          <cell r="F179">
            <v>5</v>
          </cell>
          <cell r="G179">
            <v>0</v>
          </cell>
          <cell r="H179">
            <v>5</v>
          </cell>
          <cell r="I179">
            <v>22</v>
          </cell>
          <cell r="J179">
            <v>23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B180" t="str">
            <v>阮绮珊</v>
          </cell>
          <cell r="C180">
            <v>0</v>
          </cell>
          <cell r="D180">
            <v>0</v>
          </cell>
          <cell r="E180">
            <v>0</v>
          </cell>
          <cell r="F180">
            <v>5</v>
          </cell>
          <cell r="G180">
            <v>0</v>
          </cell>
          <cell r="H180">
            <v>5</v>
          </cell>
          <cell r="I180">
            <v>22</v>
          </cell>
          <cell r="J180">
            <v>23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</row>
        <row r="181">
          <cell r="B181" t="str">
            <v>阮淑芳</v>
          </cell>
          <cell r="C181">
            <v>0</v>
          </cell>
          <cell r="D181">
            <v>0</v>
          </cell>
          <cell r="E181">
            <v>0</v>
          </cell>
          <cell r="F181">
            <v>5</v>
          </cell>
          <cell r="G181">
            <v>0</v>
          </cell>
          <cell r="H181">
            <v>5</v>
          </cell>
          <cell r="I181">
            <v>22</v>
          </cell>
          <cell r="J181">
            <v>23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</row>
        <row r="182">
          <cell r="B182" t="str">
            <v>林柏健</v>
          </cell>
          <cell r="C182">
            <v>0</v>
          </cell>
          <cell r="D182">
            <v>0</v>
          </cell>
          <cell r="E182">
            <v>0</v>
          </cell>
          <cell r="F182">
            <v>5</v>
          </cell>
          <cell r="G182">
            <v>0</v>
          </cell>
          <cell r="H182">
            <v>5</v>
          </cell>
          <cell r="I182">
            <v>22</v>
          </cell>
          <cell r="J182">
            <v>24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</row>
        <row r="183">
          <cell r="B183" t="str">
            <v>唐榕玫</v>
          </cell>
          <cell r="C183">
            <v>0</v>
          </cell>
          <cell r="D183">
            <v>0</v>
          </cell>
          <cell r="E183">
            <v>0</v>
          </cell>
          <cell r="F183">
            <v>5</v>
          </cell>
          <cell r="G183">
            <v>0</v>
          </cell>
          <cell r="H183">
            <v>5</v>
          </cell>
          <cell r="I183">
            <v>22</v>
          </cell>
          <cell r="J183">
            <v>24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</row>
        <row r="184">
          <cell r="B184" t="str">
            <v>陈美霞</v>
          </cell>
          <cell r="C184">
            <v>0</v>
          </cell>
          <cell r="D184">
            <v>0</v>
          </cell>
          <cell r="E184">
            <v>0</v>
          </cell>
          <cell r="F184">
            <v>10</v>
          </cell>
          <cell r="G184">
            <v>0</v>
          </cell>
          <cell r="H184">
            <v>10</v>
          </cell>
          <cell r="I184">
            <v>22</v>
          </cell>
          <cell r="J184">
            <v>29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</row>
        <row r="185">
          <cell r="B185" t="str">
            <v>陈晓娜B</v>
          </cell>
          <cell r="C185">
            <v>0</v>
          </cell>
          <cell r="D185">
            <v>0</v>
          </cell>
          <cell r="E185">
            <v>0</v>
          </cell>
          <cell r="F185">
            <v>5</v>
          </cell>
          <cell r="G185">
            <v>0</v>
          </cell>
          <cell r="H185">
            <v>5</v>
          </cell>
          <cell r="I185">
            <v>22</v>
          </cell>
          <cell r="J185">
            <v>22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</row>
        <row r="186">
          <cell r="B186" t="str">
            <v>陈凤娟</v>
          </cell>
          <cell r="C186">
            <v>0</v>
          </cell>
          <cell r="D186">
            <v>0</v>
          </cell>
          <cell r="E186">
            <v>0</v>
          </cell>
          <cell r="F186">
            <v>5</v>
          </cell>
          <cell r="G186">
            <v>0</v>
          </cell>
          <cell r="H186">
            <v>5</v>
          </cell>
          <cell r="I186">
            <v>22</v>
          </cell>
          <cell r="J186">
            <v>23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</row>
        <row r="187">
          <cell r="B187" t="str">
            <v>胡兵</v>
          </cell>
          <cell r="C187">
            <v>0</v>
          </cell>
          <cell r="D187">
            <v>0</v>
          </cell>
          <cell r="E187">
            <v>0</v>
          </cell>
          <cell r="F187">
            <v>5</v>
          </cell>
          <cell r="G187">
            <v>0</v>
          </cell>
          <cell r="H187">
            <v>5</v>
          </cell>
          <cell r="I187">
            <v>22</v>
          </cell>
          <cell r="J187">
            <v>23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</row>
        <row r="188">
          <cell r="B188" t="str">
            <v>欧阳素雅</v>
          </cell>
          <cell r="C188">
            <v>0</v>
          </cell>
          <cell r="D188">
            <v>0</v>
          </cell>
          <cell r="E188">
            <v>0</v>
          </cell>
          <cell r="F188">
            <v>5</v>
          </cell>
          <cell r="G188">
            <v>0</v>
          </cell>
          <cell r="H188">
            <v>5</v>
          </cell>
          <cell r="I188">
            <v>22</v>
          </cell>
          <cell r="J188">
            <v>26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</row>
        <row r="189">
          <cell r="B189" t="str">
            <v>李洁芳</v>
          </cell>
          <cell r="C189">
            <v>0</v>
          </cell>
          <cell r="D189">
            <v>0</v>
          </cell>
          <cell r="E189">
            <v>0</v>
          </cell>
          <cell r="F189">
            <v>5</v>
          </cell>
          <cell r="G189">
            <v>0</v>
          </cell>
          <cell r="H189">
            <v>5</v>
          </cell>
          <cell r="I189">
            <v>22</v>
          </cell>
          <cell r="J189">
            <v>27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</row>
        <row r="190">
          <cell r="B190" t="str">
            <v>刘广芬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22</v>
          </cell>
          <cell r="J190">
            <v>25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</row>
        <row r="191">
          <cell r="B191" t="str">
            <v>蔡佳霓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22</v>
          </cell>
          <cell r="J191">
            <v>21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</row>
        <row r="192">
          <cell r="B192" t="str">
            <v>杨绮</v>
          </cell>
          <cell r="C192">
            <v>0</v>
          </cell>
          <cell r="D192">
            <v>0</v>
          </cell>
          <cell r="E192">
            <v>0</v>
          </cell>
          <cell r="F192">
            <v>10</v>
          </cell>
          <cell r="G192">
            <v>0</v>
          </cell>
          <cell r="H192">
            <v>9</v>
          </cell>
          <cell r="I192">
            <v>22</v>
          </cell>
          <cell r="J192">
            <v>26</v>
          </cell>
          <cell r="K192">
            <v>0</v>
          </cell>
          <cell r="L192">
            <v>0</v>
          </cell>
          <cell r="M192">
            <v>1</v>
          </cell>
          <cell r="N192">
            <v>0</v>
          </cell>
        </row>
        <row r="193">
          <cell r="B193" t="str">
            <v>杨浩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22</v>
          </cell>
          <cell r="J193">
            <v>21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</row>
        <row r="194">
          <cell r="B194" t="str">
            <v>何伟珍</v>
          </cell>
          <cell r="C194">
            <v>0</v>
          </cell>
          <cell r="D194">
            <v>0</v>
          </cell>
          <cell r="E194">
            <v>0</v>
          </cell>
          <cell r="F194">
            <v>5</v>
          </cell>
          <cell r="G194">
            <v>0</v>
          </cell>
          <cell r="H194">
            <v>5</v>
          </cell>
          <cell r="I194">
            <v>22</v>
          </cell>
          <cell r="J194">
            <v>21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</row>
        <row r="195">
          <cell r="B195" t="str">
            <v>黎绮敏</v>
          </cell>
          <cell r="C195">
            <v>0</v>
          </cell>
          <cell r="D195">
            <v>0</v>
          </cell>
          <cell r="E195">
            <v>0</v>
          </cell>
          <cell r="F195">
            <v>5</v>
          </cell>
          <cell r="G195">
            <v>0</v>
          </cell>
          <cell r="H195">
            <v>5</v>
          </cell>
          <cell r="I195">
            <v>22</v>
          </cell>
          <cell r="J195">
            <v>23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</row>
        <row r="196">
          <cell r="B196" t="str">
            <v>阮焯豪</v>
          </cell>
          <cell r="C196">
            <v>0</v>
          </cell>
          <cell r="D196">
            <v>0</v>
          </cell>
          <cell r="E196">
            <v>0</v>
          </cell>
          <cell r="F196">
            <v>5</v>
          </cell>
          <cell r="G196">
            <v>0</v>
          </cell>
          <cell r="H196">
            <v>5</v>
          </cell>
          <cell r="I196">
            <v>22</v>
          </cell>
          <cell r="J196">
            <v>23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</row>
        <row r="197">
          <cell r="B197" t="str">
            <v>胡颖莉</v>
          </cell>
          <cell r="C197">
            <v>0</v>
          </cell>
          <cell r="D197">
            <v>0</v>
          </cell>
          <cell r="E197">
            <v>0</v>
          </cell>
          <cell r="F197">
            <v>5</v>
          </cell>
          <cell r="G197">
            <v>0</v>
          </cell>
          <cell r="H197">
            <v>5</v>
          </cell>
          <cell r="I197">
            <v>22</v>
          </cell>
          <cell r="J197">
            <v>23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</row>
        <row r="198">
          <cell r="B198" t="str">
            <v>杨李红</v>
          </cell>
          <cell r="C198">
            <v>0</v>
          </cell>
          <cell r="D198">
            <v>0</v>
          </cell>
          <cell r="E198">
            <v>0</v>
          </cell>
          <cell r="F198">
            <v>5</v>
          </cell>
          <cell r="G198">
            <v>0</v>
          </cell>
          <cell r="H198">
            <v>5</v>
          </cell>
          <cell r="I198">
            <v>22</v>
          </cell>
          <cell r="J198">
            <v>23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</row>
        <row r="199">
          <cell r="B199" t="str">
            <v>李梅花</v>
          </cell>
          <cell r="C199">
            <v>0</v>
          </cell>
          <cell r="D199">
            <v>0</v>
          </cell>
          <cell r="E199">
            <v>0</v>
          </cell>
          <cell r="F199">
            <v>5</v>
          </cell>
          <cell r="G199">
            <v>0</v>
          </cell>
          <cell r="H199">
            <v>5</v>
          </cell>
          <cell r="I199">
            <v>22</v>
          </cell>
          <cell r="J199">
            <v>22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0">
          <cell r="B200" t="str">
            <v>罗配华</v>
          </cell>
          <cell r="C200">
            <v>0</v>
          </cell>
          <cell r="D200">
            <v>0</v>
          </cell>
          <cell r="E200">
            <v>0</v>
          </cell>
          <cell r="F200">
            <v>10</v>
          </cell>
          <cell r="G200">
            <v>0</v>
          </cell>
          <cell r="H200">
            <v>10</v>
          </cell>
          <cell r="I200">
            <v>22</v>
          </cell>
          <cell r="J200">
            <v>29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B201" t="str">
            <v>胡培君</v>
          </cell>
          <cell r="C201">
            <v>0</v>
          </cell>
          <cell r="D201">
            <v>0</v>
          </cell>
          <cell r="E201">
            <v>0</v>
          </cell>
          <cell r="F201">
            <v>5</v>
          </cell>
          <cell r="G201">
            <v>0</v>
          </cell>
          <cell r="H201">
            <v>5</v>
          </cell>
          <cell r="I201">
            <v>22</v>
          </cell>
          <cell r="J201">
            <v>24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B202" t="str">
            <v>罗杰</v>
          </cell>
          <cell r="C202">
            <v>0</v>
          </cell>
          <cell r="D202">
            <v>0</v>
          </cell>
          <cell r="E202">
            <v>0</v>
          </cell>
          <cell r="F202">
            <v>5</v>
          </cell>
          <cell r="G202">
            <v>0</v>
          </cell>
          <cell r="H202">
            <v>5</v>
          </cell>
          <cell r="I202">
            <v>22</v>
          </cell>
          <cell r="J202">
            <v>24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B203" t="str">
            <v>欧颖怡</v>
          </cell>
          <cell r="C203">
            <v>0</v>
          </cell>
          <cell r="D203">
            <v>0</v>
          </cell>
          <cell r="E203">
            <v>0</v>
          </cell>
          <cell r="F203">
            <v>10</v>
          </cell>
          <cell r="G203">
            <v>0</v>
          </cell>
          <cell r="H203">
            <v>10</v>
          </cell>
          <cell r="I203">
            <v>22</v>
          </cell>
          <cell r="J203">
            <v>26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</row>
        <row r="204">
          <cell r="B204" t="str">
            <v>蔡连弟</v>
          </cell>
          <cell r="C204">
            <v>0</v>
          </cell>
          <cell r="D204">
            <v>0</v>
          </cell>
          <cell r="E204">
            <v>0</v>
          </cell>
          <cell r="F204">
            <v>5</v>
          </cell>
          <cell r="G204">
            <v>0</v>
          </cell>
          <cell r="H204">
            <v>5</v>
          </cell>
          <cell r="I204">
            <v>22</v>
          </cell>
          <cell r="J204">
            <v>24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B205" t="str">
            <v>刘志凯</v>
          </cell>
          <cell r="C205">
            <v>0</v>
          </cell>
          <cell r="D205">
            <v>0</v>
          </cell>
          <cell r="E205">
            <v>0</v>
          </cell>
          <cell r="F205">
            <v>5</v>
          </cell>
          <cell r="G205">
            <v>0</v>
          </cell>
          <cell r="H205">
            <v>5</v>
          </cell>
          <cell r="I205">
            <v>22</v>
          </cell>
          <cell r="J205">
            <v>25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</row>
        <row r="206">
          <cell r="B206" t="str">
            <v>余绮娜</v>
          </cell>
          <cell r="C206">
            <v>0</v>
          </cell>
          <cell r="D206">
            <v>0</v>
          </cell>
          <cell r="E206">
            <v>0</v>
          </cell>
          <cell r="F206">
            <v>5</v>
          </cell>
          <cell r="G206">
            <v>0</v>
          </cell>
          <cell r="H206">
            <v>5</v>
          </cell>
          <cell r="I206">
            <v>22</v>
          </cell>
          <cell r="J206">
            <v>25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B207" t="str">
            <v>杨钰</v>
          </cell>
          <cell r="C207">
            <v>0</v>
          </cell>
          <cell r="D207">
            <v>0</v>
          </cell>
          <cell r="E207">
            <v>0</v>
          </cell>
          <cell r="F207">
            <v>10</v>
          </cell>
          <cell r="G207">
            <v>0</v>
          </cell>
          <cell r="H207">
            <v>10</v>
          </cell>
          <cell r="I207">
            <v>22</v>
          </cell>
          <cell r="J207">
            <v>29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</row>
        <row r="208">
          <cell r="B208" t="str">
            <v>黄雅颖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22</v>
          </cell>
          <cell r="J208">
            <v>14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09">
          <cell r="B209" t="str">
            <v>黄美斯</v>
          </cell>
          <cell r="C209">
            <v>0</v>
          </cell>
          <cell r="D209">
            <v>0</v>
          </cell>
          <cell r="E209">
            <v>0</v>
          </cell>
          <cell r="F209">
            <v>10</v>
          </cell>
          <cell r="G209">
            <v>0</v>
          </cell>
          <cell r="H209">
            <v>10</v>
          </cell>
          <cell r="I209">
            <v>22</v>
          </cell>
          <cell r="J209">
            <v>24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B210" t="str">
            <v>陈浩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22</v>
          </cell>
          <cell r="J210">
            <v>25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1">
          <cell r="B211" t="str">
            <v>江雪玉</v>
          </cell>
          <cell r="C211">
            <v>0</v>
          </cell>
          <cell r="D211">
            <v>0</v>
          </cell>
          <cell r="E211">
            <v>0</v>
          </cell>
          <cell r="F211">
            <v>10</v>
          </cell>
          <cell r="G211">
            <v>2</v>
          </cell>
          <cell r="H211">
            <v>8</v>
          </cell>
          <cell r="I211">
            <v>22</v>
          </cell>
          <cell r="J211">
            <v>28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</row>
        <row r="212">
          <cell r="B212" t="str">
            <v>梁秋怡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22</v>
          </cell>
          <cell r="J212">
            <v>25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</row>
        <row r="213">
          <cell r="B213" t="str">
            <v>吴志恩</v>
          </cell>
          <cell r="C213">
            <v>0</v>
          </cell>
          <cell r="D213">
            <v>0</v>
          </cell>
          <cell r="E213">
            <v>0</v>
          </cell>
          <cell r="F213">
            <v>5</v>
          </cell>
          <cell r="G213">
            <v>0</v>
          </cell>
          <cell r="H213">
            <v>5</v>
          </cell>
          <cell r="I213">
            <v>22</v>
          </cell>
          <cell r="J213">
            <v>25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B214" t="str">
            <v>刘雅静</v>
          </cell>
          <cell r="C214">
            <v>0</v>
          </cell>
          <cell r="D214">
            <v>0</v>
          </cell>
          <cell r="E214">
            <v>0</v>
          </cell>
          <cell r="F214">
            <v>10</v>
          </cell>
          <cell r="G214">
            <v>0</v>
          </cell>
          <cell r="H214">
            <v>10</v>
          </cell>
          <cell r="I214">
            <v>22</v>
          </cell>
          <cell r="J214">
            <v>24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5">
          <cell r="B215" t="str">
            <v>刘倩红</v>
          </cell>
          <cell r="C215">
            <v>0</v>
          </cell>
          <cell r="D215">
            <v>0</v>
          </cell>
          <cell r="E215">
            <v>0</v>
          </cell>
          <cell r="F215">
            <v>5</v>
          </cell>
          <cell r="G215">
            <v>0</v>
          </cell>
          <cell r="H215">
            <v>5</v>
          </cell>
          <cell r="I215">
            <v>22</v>
          </cell>
          <cell r="J215">
            <v>25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</row>
        <row r="216">
          <cell r="B216" t="str">
            <v>黄维攀</v>
          </cell>
          <cell r="C216">
            <v>0</v>
          </cell>
          <cell r="D216">
            <v>0</v>
          </cell>
          <cell r="E216">
            <v>0</v>
          </cell>
          <cell r="F216">
            <v>5</v>
          </cell>
          <cell r="G216">
            <v>0</v>
          </cell>
          <cell r="H216">
            <v>5</v>
          </cell>
          <cell r="I216">
            <v>22</v>
          </cell>
          <cell r="J216">
            <v>23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7">
          <cell r="B217" t="str">
            <v>黄婉红</v>
          </cell>
          <cell r="C217">
            <v>0</v>
          </cell>
          <cell r="D217">
            <v>0</v>
          </cell>
          <cell r="E217">
            <v>0</v>
          </cell>
          <cell r="F217">
            <v>10</v>
          </cell>
          <cell r="G217">
            <v>0</v>
          </cell>
          <cell r="H217">
            <v>3</v>
          </cell>
          <cell r="I217">
            <v>22</v>
          </cell>
          <cell r="J217">
            <v>17</v>
          </cell>
          <cell r="K217">
            <v>0</v>
          </cell>
          <cell r="L217">
            <v>0</v>
          </cell>
          <cell r="M217">
            <v>7</v>
          </cell>
          <cell r="N217">
            <v>0</v>
          </cell>
        </row>
        <row r="218">
          <cell r="B218" t="str">
            <v>郑丽丽</v>
          </cell>
          <cell r="C218">
            <v>0</v>
          </cell>
          <cell r="D218">
            <v>0</v>
          </cell>
          <cell r="E218">
            <v>0</v>
          </cell>
          <cell r="F218">
            <v>10</v>
          </cell>
          <cell r="G218">
            <v>0</v>
          </cell>
          <cell r="H218">
            <v>10</v>
          </cell>
          <cell r="I218">
            <v>22</v>
          </cell>
          <cell r="J218">
            <v>22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</row>
        <row r="219">
          <cell r="B219" t="str">
            <v>邓敏(小)</v>
          </cell>
          <cell r="C219">
            <v>0</v>
          </cell>
          <cell r="D219">
            <v>0</v>
          </cell>
          <cell r="E219">
            <v>0</v>
          </cell>
          <cell r="F219">
            <v>10</v>
          </cell>
          <cell r="G219">
            <v>5</v>
          </cell>
          <cell r="H219">
            <v>5</v>
          </cell>
          <cell r="I219">
            <v>22</v>
          </cell>
          <cell r="J219">
            <v>22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</row>
        <row r="220">
          <cell r="B220" t="str">
            <v>李加欣</v>
          </cell>
          <cell r="C220">
            <v>0</v>
          </cell>
          <cell r="D220">
            <v>0</v>
          </cell>
          <cell r="E220">
            <v>0</v>
          </cell>
          <cell r="F220">
            <v>5</v>
          </cell>
          <cell r="G220">
            <v>0</v>
          </cell>
          <cell r="H220">
            <v>5</v>
          </cell>
          <cell r="I220">
            <v>22</v>
          </cell>
          <cell r="J220">
            <v>23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</row>
        <row r="221">
          <cell r="B221" t="str">
            <v>仇亦彤</v>
          </cell>
          <cell r="C221">
            <v>0</v>
          </cell>
          <cell r="D221">
            <v>0</v>
          </cell>
          <cell r="E221">
            <v>0</v>
          </cell>
          <cell r="F221">
            <v>5</v>
          </cell>
          <cell r="G221">
            <v>0</v>
          </cell>
          <cell r="H221">
            <v>5</v>
          </cell>
          <cell r="I221">
            <v>22</v>
          </cell>
          <cell r="J221">
            <v>24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</row>
        <row r="222">
          <cell r="B222" t="str">
            <v>陈圣守</v>
          </cell>
          <cell r="C222">
            <v>0</v>
          </cell>
          <cell r="D222">
            <v>0</v>
          </cell>
          <cell r="E222">
            <v>0</v>
          </cell>
          <cell r="F222">
            <v>10</v>
          </cell>
          <cell r="G222">
            <v>6</v>
          </cell>
          <cell r="H222">
            <v>4</v>
          </cell>
          <cell r="I222">
            <v>22</v>
          </cell>
          <cell r="J222">
            <v>26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</row>
        <row r="223">
          <cell r="B223" t="str">
            <v>魏素贞</v>
          </cell>
          <cell r="C223">
            <v>0</v>
          </cell>
          <cell r="D223">
            <v>0</v>
          </cell>
          <cell r="E223">
            <v>0</v>
          </cell>
          <cell r="F223">
            <v>10</v>
          </cell>
          <cell r="G223">
            <v>2</v>
          </cell>
          <cell r="H223">
            <v>8</v>
          </cell>
          <cell r="I223">
            <v>22</v>
          </cell>
          <cell r="J223">
            <v>22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</row>
        <row r="224">
          <cell r="B224" t="str">
            <v>覃超杰</v>
          </cell>
          <cell r="C224">
            <v>0</v>
          </cell>
          <cell r="D224">
            <v>0</v>
          </cell>
          <cell r="E224">
            <v>0</v>
          </cell>
          <cell r="F224">
            <v>5</v>
          </cell>
          <cell r="G224">
            <v>0</v>
          </cell>
          <cell r="H224">
            <v>5</v>
          </cell>
          <cell r="I224">
            <v>22</v>
          </cell>
          <cell r="J224">
            <v>23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B225" t="str">
            <v>罗壹琳</v>
          </cell>
          <cell r="C225">
            <v>0</v>
          </cell>
          <cell r="D225">
            <v>0</v>
          </cell>
          <cell r="E225">
            <v>0</v>
          </cell>
          <cell r="F225">
            <v>5</v>
          </cell>
          <cell r="G225">
            <v>1</v>
          </cell>
          <cell r="H225">
            <v>4</v>
          </cell>
          <cell r="I225">
            <v>22</v>
          </cell>
          <cell r="J225">
            <v>21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</row>
        <row r="226">
          <cell r="B226" t="str">
            <v>何东海</v>
          </cell>
          <cell r="C226">
            <v>0</v>
          </cell>
          <cell r="D226">
            <v>0</v>
          </cell>
          <cell r="E226">
            <v>0</v>
          </cell>
          <cell r="F226">
            <v>5</v>
          </cell>
          <cell r="G226">
            <v>0</v>
          </cell>
          <cell r="H226">
            <v>5</v>
          </cell>
          <cell r="I226">
            <v>22</v>
          </cell>
          <cell r="J226">
            <v>23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B227" t="str">
            <v>黄伟俊</v>
          </cell>
          <cell r="C227">
            <v>0</v>
          </cell>
          <cell r="D227">
            <v>0</v>
          </cell>
          <cell r="E227">
            <v>0</v>
          </cell>
          <cell r="F227">
            <v>5</v>
          </cell>
          <cell r="G227">
            <v>0</v>
          </cell>
          <cell r="H227">
            <v>5</v>
          </cell>
          <cell r="I227">
            <v>22</v>
          </cell>
          <cell r="J227">
            <v>23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</row>
        <row r="228">
          <cell r="B228" t="str">
            <v>梁文丽</v>
          </cell>
          <cell r="C228">
            <v>0</v>
          </cell>
          <cell r="D228">
            <v>0</v>
          </cell>
          <cell r="E228">
            <v>0</v>
          </cell>
          <cell r="F228">
            <v>5</v>
          </cell>
          <cell r="G228">
            <v>0</v>
          </cell>
          <cell r="H228">
            <v>5</v>
          </cell>
          <cell r="I228">
            <v>22</v>
          </cell>
          <cell r="J228">
            <v>23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</row>
        <row r="229">
          <cell r="B229" t="str">
            <v>张淑婷</v>
          </cell>
          <cell r="C229">
            <v>0</v>
          </cell>
          <cell r="D229">
            <v>0</v>
          </cell>
          <cell r="E229">
            <v>0</v>
          </cell>
          <cell r="F229">
            <v>5</v>
          </cell>
          <cell r="G229">
            <v>0</v>
          </cell>
          <cell r="H229">
            <v>5</v>
          </cell>
          <cell r="I229">
            <v>22</v>
          </cell>
          <cell r="J229">
            <v>23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</row>
        <row r="230">
          <cell r="B230" t="str">
            <v>钱月玲</v>
          </cell>
          <cell r="C230">
            <v>0</v>
          </cell>
          <cell r="D230">
            <v>0</v>
          </cell>
          <cell r="E230">
            <v>0</v>
          </cell>
          <cell r="F230">
            <v>5</v>
          </cell>
          <cell r="G230">
            <v>0</v>
          </cell>
          <cell r="H230">
            <v>5</v>
          </cell>
          <cell r="I230">
            <v>22</v>
          </cell>
          <cell r="J230">
            <v>22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</row>
        <row r="231">
          <cell r="B231" t="str">
            <v>程丽娟</v>
          </cell>
          <cell r="C231">
            <v>0</v>
          </cell>
          <cell r="D231">
            <v>0</v>
          </cell>
          <cell r="E231">
            <v>0</v>
          </cell>
          <cell r="F231">
            <v>15</v>
          </cell>
          <cell r="G231">
            <v>2</v>
          </cell>
          <cell r="H231">
            <v>11</v>
          </cell>
          <cell r="I231">
            <v>22</v>
          </cell>
          <cell r="J231">
            <v>21</v>
          </cell>
          <cell r="K231">
            <v>0</v>
          </cell>
          <cell r="L231">
            <v>0</v>
          </cell>
          <cell r="M231">
            <v>2</v>
          </cell>
          <cell r="N231">
            <v>0</v>
          </cell>
        </row>
        <row r="232">
          <cell r="B232" t="str">
            <v>梁慧敏</v>
          </cell>
          <cell r="C232">
            <v>0</v>
          </cell>
          <cell r="D232">
            <v>0</v>
          </cell>
          <cell r="E232">
            <v>0</v>
          </cell>
          <cell r="F232">
            <v>5</v>
          </cell>
          <cell r="G232">
            <v>0</v>
          </cell>
          <cell r="H232">
            <v>5</v>
          </cell>
          <cell r="I232">
            <v>22</v>
          </cell>
          <cell r="J232">
            <v>22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</row>
        <row r="233">
          <cell r="B233" t="str">
            <v>林沛潮</v>
          </cell>
          <cell r="C233">
            <v>0</v>
          </cell>
          <cell r="D233">
            <v>0</v>
          </cell>
          <cell r="E233">
            <v>0</v>
          </cell>
          <cell r="F233">
            <v>15</v>
          </cell>
          <cell r="G233">
            <v>0</v>
          </cell>
          <cell r="H233">
            <v>15</v>
          </cell>
          <cell r="I233">
            <v>22</v>
          </cell>
          <cell r="J233">
            <v>22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</row>
        <row r="234">
          <cell r="B234" t="str">
            <v>黄萍</v>
          </cell>
          <cell r="C234">
            <v>0</v>
          </cell>
          <cell r="D234">
            <v>0</v>
          </cell>
          <cell r="E234">
            <v>0</v>
          </cell>
          <cell r="F234">
            <v>5</v>
          </cell>
          <cell r="G234">
            <v>0</v>
          </cell>
          <cell r="H234">
            <v>5</v>
          </cell>
          <cell r="I234">
            <v>22</v>
          </cell>
          <cell r="J234">
            <v>21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B235" t="str">
            <v>陈宪强</v>
          </cell>
          <cell r="C235">
            <v>0</v>
          </cell>
          <cell r="D235">
            <v>0</v>
          </cell>
          <cell r="E235">
            <v>0</v>
          </cell>
          <cell r="F235">
            <v>5</v>
          </cell>
          <cell r="G235">
            <v>0</v>
          </cell>
          <cell r="H235">
            <v>5</v>
          </cell>
          <cell r="I235">
            <v>22</v>
          </cell>
          <cell r="J235">
            <v>22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36">
          <cell r="B236" t="str">
            <v>李红红</v>
          </cell>
          <cell r="C236">
            <v>0</v>
          </cell>
          <cell r="D236">
            <v>0</v>
          </cell>
          <cell r="E236">
            <v>0</v>
          </cell>
          <cell r="F236">
            <v>5</v>
          </cell>
          <cell r="G236">
            <v>0</v>
          </cell>
          <cell r="H236">
            <v>5</v>
          </cell>
          <cell r="I236">
            <v>22</v>
          </cell>
          <cell r="J236">
            <v>20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</row>
        <row r="237">
          <cell r="B237" t="str">
            <v>吴杰玲</v>
          </cell>
          <cell r="C237">
            <v>0</v>
          </cell>
          <cell r="D237">
            <v>0</v>
          </cell>
          <cell r="E237">
            <v>0</v>
          </cell>
          <cell r="F237">
            <v>5</v>
          </cell>
          <cell r="G237">
            <v>3</v>
          </cell>
          <cell r="H237">
            <v>2</v>
          </cell>
          <cell r="I237">
            <v>22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</row>
        <row r="238">
          <cell r="B238" t="str">
            <v>文进</v>
          </cell>
          <cell r="C238">
            <v>0</v>
          </cell>
          <cell r="D238">
            <v>0</v>
          </cell>
          <cell r="E238">
            <v>0</v>
          </cell>
          <cell r="F238">
            <v>5</v>
          </cell>
          <cell r="G238">
            <v>0</v>
          </cell>
          <cell r="H238">
            <v>5</v>
          </cell>
          <cell r="I238">
            <v>22</v>
          </cell>
          <cell r="J238">
            <v>25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</row>
        <row r="239">
          <cell r="B239" t="str">
            <v>刘甜</v>
          </cell>
          <cell r="C239">
            <v>0</v>
          </cell>
          <cell r="D239">
            <v>0</v>
          </cell>
          <cell r="E239">
            <v>0</v>
          </cell>
          <cell r="F239">
            <v>5</v>
          </cell>
          <cell r="G239">
            <v>0</v>
          </cell>
          <cell r="H239">
            <v>5</v>
          </cell>
          <cell r="I239">
            <v>22</v>
          </cell>
          <cell r="J239">
            <v>24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</row>
        <row r="240">
          <cell r="B240" t="str">
            <v>冯天梅</v>
          </cell>
          <cell r="C240">
            <v>0</v>
          </cell>
          <cell r="D240">
            <v>0</v>
          </cell>
          <cell r="E240">
            <v>0</v>
          </cell>
          <cell r="F240">
            <v>5</v>
          </cell>
          <cell r="G240">
            <v>0</v>
          </cell>
          <cell r="H240">
            <v>5</v>
          </cell>
          <cell r="I240">
            <v>22</v>
          </cell>
          <cell r="J240">
            <v>25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</row>
        <row r="241">
          <cell r="B241" t="str">
            <v>何佩嫦</v>
          </cell>
          <cell r="C241">
            <v>0</v>
          </cell>
          <cell r="D241">
            <v>0</v>
          </cell>
          <cell r="E241">
            <v>0</v>
          </cell>
          <cell r="F241">
            <v>10</v>
          </cell>
          <cell r="G241">
            <v>0</v>
          </cell>
          <cell r="H241">
            <v>10</v>
          </cell>
          <cell r="I241">
            <v>22</v>
          </cell>
          <cell r="J241">
            <v>26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B242" t="str">
            <v>叶剑贞</v>
          </cell>
          <cell r="C242">
            <v>0</v>
          </cell>
          <cell r="D242">
            <v>0</v>
          </cell>
          <cell r="E242">
            <v>0</v>
          </cell>
          <cell r="F242">
            <v>10</v>
          </cell>
          <cell r="G242">
            <v>0</v>
          </cell>
          <cell r="H242">
            <v>10</v>
          </cell>
          <cell r="I242">
            <v>22</v>
          </cell>
          <cell r="J242">
            <v>21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B243" t="str">
            <v>颜美良</v>
          </cell>
          <cell r="C243">
            <v>0</v>
          </cell>
          <cell r="D243">
            <v>0</v>
          </cell>
          <cell r="E243">
            <v>0</v>
          </cell>
          <cell r="F243">
            <v>5</v>
          </cell>
          <cell r="G243">
            <v>0</v>
          </cell>
          <cell r="H243">
            <v>5</v>
          </cell>
          <cell r="I243">
            <v>22</v>
          </cell>
          <cell r="J243">
            <v>20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</row>
        <row r="244">
          <cell r="B244" t="str">
            <v>蔡凤珠</v>
          </cell>
          <cell r="C244">
            <v>0</v>
          </cell>
          <cell r="D244">
            <v>0</v>
          </cell>
          <cell r="E244">
            <v>0</v>
          </cell>
          <cell r="F244">
            <v>10</v>
          </cell>
          <cell r="G244">
            <v>0</v>
          </cell>
          <cell r="H244">
            <v>10</v>
          </cell>
          <cell r="I244">
            <v>22</v>
          </cell>
          <cell r="J244">
            <v>28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45">
          <cell r="B245" t="str">
            <v>林明法</v>
          </cell>
          <cell r="C245">
            <v>0</v>
          </cell>
          <cell r="D245">
            <v>0</v>
          </cell>
          <cell r="E245">
            <v>0</v>
          </cell>
          <cell r="F245">
            <v>5</v>
          </cell>
          <cell r="G245">
            <v>0</v>
          </cell>
          <cell r="H245">
            <v>3</v>
          </cell>
          <cell r="I245">
            <v>22</v>
          </cell>
          <cell r="J245">
            <v>20</v>
          </cell>
          <cell r="K245">
            <v>0</v>
          </cell>
          <cell r="L245">
            <v>0</v>
          </cell>
          <cell r="M245">
            <v>2</v>
          </cell>
          <cell r="N245">
            <v>0</v>
          </cell>
        </row>
        <row r="246">
          <cell r="B246" t="str">
            <v>罗智贤</v>
          </cell>
          <cell r="C246">
            <v>0</v>
          </cell>
          <cell r="D246">
            <v>0</v>
          </cell>
          <cell r="E246">
            <v>0</v>
          </cell>
          <cell r="F246">
            <v>5</v>
          </cell>
          <cell r="G246">
            <v>0</v>
          </cell>
          <cell r="H246">
            <v>5</v>
          </cell>
          <cell r="I246">
            <v>22</v>
          </cell>
          <cell r="J246">
            <v>22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</row>
        <row r="247">
          <cell r="B247" t="str">
            <v>王绮琪</v>
          </cell>
          <cell r="C247">
            <v>0</v>
          </cell>
          <cell r="D247">
            <v>0</v>
          </cell>
          <cell r="E247">
            <v>0</v>
          </cell>
          <cell r="F247">
            <v>5</v>
          </cell>
          <cell r="G247">
            <v>0</v>
          </cell>
          <cell r="H247">
            <v>5</v>
          </cell>
          <cell r="I247">
            <v>22</v>
          </cell>
          <cell r="J247">
            <v>22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B248" t="str">
            <v>梁暖霞</v>
          </cell>
          <cell r="C248">
            <v>0</v>
          </cell>
          <cell r="D248">
            <v>0</v>
          </cell>
          <cell r="E248">
            <v>0</v>
          </cell>
          <cell r="F248">
            <v>5</v>
          </cell>
          <cell r="G248">
            <v>0</v>
          </cell>
          <cell r="H248">
            <v>-1</v>
          </cell>
          <cell r="I248">
            <v>22</v>
          </cell>
          <cell r="J248">
            <v>18</v>
          </cell>
          <cell r="K248">
            <v>0</v>
          </cell>
          <cell r="L248">
            <v>0</v>
          </cell>
          <cell r="M248">
            <v>6</v>
          </cell>
          <cell r="N248">
            <v>0</v>
          </cell>
        </row>
        <row r="249">
          <cell r="B249" t="str">
            <v>梁少珍</v>
          </cell>
          <cell r="C249">
            <v>0</v>
          </cell>
          <cell r="D249">
            <v>0</v>
          </cell>
          <cell r="E249">
            <v>0</v>
          </cell>
          <cell r="F249">
            <v>10</v>
          </cell>
          <cell r="G249">
            <v>5</v>
          </cell>
          <cell r="H249">
            <v>5</v>
          </cell>
          <cell r="I249">
            <v>22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</row>
        <row r="250">
          <cell r="B250" t="str">
            <v>何文枝</v>
          </cell>
          <cell r="C250">
            <v>0</v>
          </cell>
          <cell r="D250">
            <v>0</v>
          </cell>
          <cell r="E250">
            <v>0</v>
          </cell>
          <cell r="F250">
            <v>5</v>
          </cell>
          <cell r="G250">
            <v>0</v>
          </cell>
          <cell r="H250">
            <v>5</v>
          </cell>
          <cell r="I250">
            <v>22</v>
          </cell>
          <cell r="J250">
            <v>16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B251" t="str">
            <v>覃旭凤</v>
          </cell>
          <cell r="C251">
            <v>0</v>
          </cell>
          <cell r="D251">
            <v>0</v>
          </cell>
          <cell r="E251">
            <v>0</v>
          </cell>
          <cell r="F251">
            <v>10</v>
          </cell>
          <cell r="G251">
            <v>0</v>
          </cell>
          <cell r="H251">
            <v>10</v>
          </cell>
          <cell r="I251">
            <v>22</v>
          </cell>
          <cell r="J251">
            <v>22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B252" t="str">
            <v>霍智森</v>
          </cell>
          <cell r="C252">
            <v>0</v>
          </cell>
          <cell r="D252">
            <v>0</v>
          </cell>
          <cell r="E252">
            <v>0</v>
          </cell>
          <cell r="F252">
            <v>5</v>
          </cell>
          <cell r="G252">
            <v>0</v>
          </cell>
          <cell r="H252">
            <v>5</v>
          </cell>
          <cell r="I252">
            <v>22</v>
          </cell>
          <cell r="J252">
            <v>21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</row>
        <row r="253">
          <cell r="B253" t="str">
            <v>贺花</v>
          </cell>
          <cell r="C253">
            <v>0</v>
          </cell>
          <cell r="D253">
            <v>0</v>
          </cell>
          <cell r="E253">
            <v>0</v>
          </cell>
          <cell r="F253">
            <v>5</v>
          </cell>
          <cell r="G253">
            <v>5</v>
          </cell>
          <cell r="H253">
            <v>0</v>
          </cell>
          <cell r="I253">
            <v>22</v>
          </cell>
          <cell r="J253">
            <v>21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54">
          <cell r="B254" t="str">
            <v>苏燕玲</v>
          </cell>
          <cell r="C254">
            <v>0</v>
          </cell>
          <cell r="D254">
            <v>0</v>
          </cell>
          <cell r="E254">
            <v>0</v>
          </cell>
          <cell r="F254">
            <v>5</v>
          </cell>
          <cell r="G254">
            <v>5</v>
          </cell>
          <cell r="H254">
            <v>0</v>
          </cell>
          <cell r="I254">
            <v>22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B255" t="str">
            <v>梁嘉红</v>
          </cell>
          <cell r="C255">
            <v>0</v>
          </cell>
          <cell r="D255">
            <v>0</v>
          </cell>
          <cell r="E255">
            <v>0</v>
          </cell>
          <cell r="F255">
            <v>5</v>
          </cell>
          <cell r="G255">
            <v>0</v>
          </cell>
          <cell r="H255">
            <v>5</v>
          </cell>
          <cell r="I255">
            <v>22</v>
          </cell>
          <cell r="J255">
            <v>20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</row>
        <row r="256">
          <cell r="B256" t="str">
            <v>梁凤娟</v>
          </cell>
          <cell r="C256">
            <v>0</v>
          </cell>
          <cell r="D256">
            <v>0</v>
          </cell>
          <cell r="E256">
            <v>0</v>
          </cell>
          <cell r="F256">
            <v>5</v>
          </cell>
          <cell r="G256">
            <v>0</v>
          </cell>
          <cell r="H256">
            <v>5</v>
          </cell>
          <cell r="I256">
            <v>22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</row>
        <row r="257">
          <cell r="B257" t="str">
            <v>林加玲</v>
          </cell>
          <cell r="C257">
            <v>0</v>
          </cell>
          <cell r="D257">
            <v>0</v>
          </cell>
          <cell r="E257">
            <v>0</v>
          </cell>
          <cell r="F257">
            <v>10</v>
          </cell>
          <cell r="G257">
            <v>0</v>
          </cell>
          <cell r="H257">
            <v>10</v>
          </cell>
          <cell r="I257">
            <v>22</v>
          </cell>
          <cell r="J257">
            <v>29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</row>
        <row r="258">
          <cell r="B258" t="str">
            <v>高佩珊</v>
          </cell>
          <cell r="C258">
            <v>0</v>
          </cell>
          <cell r="D258">
            <v>0</v>
          </cell>
          <cell r="E258">
            <v>0</v>
          </cell>
          <cell r="F258">
            <v>5</v>
          </cell>
          <cell r="G258">
            <v>0</v>
          </cell>
          <cell r="H258">
            <v>5</v>
          </cell>
          <cell r="I258">
            <v>22</v>
          </cell>
          <cell r="J258">
            <v>26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</row>
        <row r="259">
          <cell r="B259" t="str">
            <v>郭景明</v>
          </cell>
          <cell r="C259">
            <v>0</v>
          </cell>
          <cell r="D259">
            <v>0</v>
          </cell>
          <cell r="E259">
            <v>0</v>
          </cell>
          <cell r="F259">
            <v>5</v>
          </cell>
          <cell r="G259">
            <v>0</v>
          </cell>
          <cell r="H259">
            <v>5</v>
          </cell>
          <cell r="I259">
            <v>22</v>
          </cell>
          <cell r="J259">
            <v>21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</row>
        <row r="260">
          <cell r="B260" t="str">
            <v>李嘉雯</v>
          </cell>
          <cell r="C260">
            <v>0</v>
          </cell>
          <cell r="D260">
            <v>0</v>
          </cell>
          <cell r="E260">
            <v>0</v>
          </cell>
          <cell r="F260">
            <v>5</v>
          </cell>
          <cell r="G260">
            <v>0</v>
          </cell>
          <cell r="H260">
            <v>3</v>
          </cell>
          <cell r="I260">
            <v>22</v>
          </cell>
          <cell r="J260">
            <v>20</v>
          </cell>
          <cell r="K260">
            <v>0</v>
          </cell>
          <cell r="L260">
            <v>0</v>
          </cell>
          <cell r="M260">
            <v>2</v>
          </cell>
          <cell r="N260">
            <v>0</v>
          </cell>
        </row>
        <row r="261">
          <cell r="B261" t="str">
            <v>张梅珊</v>
          </cell>
          <cell r="C261">
            <v>0</v>
          </cell>
          <cell r="D261">
            <v>0</v>
          </cell>
          <cell r="E261">
            <v>0</v>
          </cell>
          <cell r="F261">
            <v>5</v>
          </cell>
          <cell r="G261">
            <v>0</v>
          </cell>
          <cell r="H261">
            <v>3</v>
          </cell>
          <cell r="I261">
            <v>22</v>
          </cell>
          <cell r="J261">
            <v>20</v>
          </cell>
          <cell r="K261">
            <v>0</v>
          </cell>
          <cell r="L261">
            <v>0</v>
          </cell>
          <cell r="M261">
            <v>2</v>
          </cell>
          <cell r="N261">
            <v>0</v>
          </cell>
        </row>
        <row r="262">
          <cell r="B262" t="str">
            <v>梁少婷</v>
          </cell>
          <cell r="C262">
            <v>0</v>
          </cell>
          <cell r="D262">
            <v>0</v>
          </cell>
          <cell r="E262">
            <v>0</v>
          </cell>
          <cell r="F262">
            <v>5</v>
          </cell>
          <cell r="G262">
            <v>0</v>
          </cell>
          <cell r="H262">
            <v>5</v>
          </cell>
          <cell r="I262">
            <v>22</v>
          </cell>
          <cell r="J262">
            <v>25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</row>
        <row r="263">
          <cell r="B263" t="str">
            <v>官美芹</v>
          </cell>
          <cell r="C263">
            <v>0</v>
          </cell>
          <cell r="D263">
            <v>0</v>
          </cell>
          <cell r="E263">
            <v>0</v>
          </cell>
          <cell r="F263">
            <v>5</v>
          </cell>
          <cell r="G263">
            <v>0</v>
          </cell>
          <cell r="H263">
            <v>5</v>
          </cell>
          <cell r="I263">
            <v>22</v>
          </cell>
          <cell r="J263">
            <v>23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</row>
        <row r="264">
          <cell r="B264" t="str">
            <v>卢国强</v>
          </cell>
          <cell r="C264">
            <v>0</v>
          </cell>
          <cell r="D264">
            <v>0</v>
          </cell>
          <cell r="E264">
            <v>0</v>
          </cell>
          <cell r="F264">
            <v>5</v>
          </cell>
          <cell r="G264">
            <v>0</v>
          </cell>
          <cell r="H264">
            <v>5</v>
          </cell>
          <cell r="I264">
            <v>22</v>
          </cell>
          <cell r="J264">
            <v>24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</row>
        <row r="265">
          <cell r="B265" t="str">
            <v>何就全</v>
          </cell>
          <cell r="C265">
            <v>0</v>
          </cell>
          <cell r="D265">
            <v>0</v>
          </cell>
          <cell r="E265">
            <v>0</v>
          </cell>
          <cell r="F265">
            <v>5</v>
          </cell>
          <cell r="G265">
            <v>0</v>
          </cell>
          <cell r="H265">
            <v>3</v>
          </cell>
          <cell r="I265">
            <v>22</v>
          </cell>
          <cell r="J265">
            <v>22</v>
          </cell>
          <cell r="K265">
            <v>0</v>
          </cell>
          <cell r="L265">
            <v>0</v>
          </cell>
          <cell r="M265">
            <v>2</v>
          </cell>
          <cell r="N265">
            <v>0</v>
          </cell>
        </row>
        <row r="266">
          <cell r="B266" t="str">
            <v>何亮超</v>
          </cell>
          <cell r="C266">
            <v>0</v>
          </cell>
          <cell r="D266">
            <v>0</v>
          </cell>
          <cell r="E266">
            <v>0</v>
          </cell>
          <cell r="F266">
            <v>5</v>
          </cell>
          <cell r="G266">
            <v>1</v>
          </cell>
          <cell r="H266">
            <v>4</v>
          </cell>
          <cell r="I266">
            <v>22</v>
          </cell>
          <cell r="J266">
            <v>24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B267" t="str">
            <v>陈彩英</v>
          </cell>
          <cell r="C267">
            <v>0</v>
          </cell>
          <cell r="D267">
            <v>0</v>
          </cell>
          <cell r="E267">
            <v>0</v>
          </cell>
          <cell r="F267">
            <v>5</v>
          </cell>
          <cell r="G267">
            <v>0</v>
          </cell>
          <cell r="H267">
            <v>5</v>
          </cell>
          <cell r="I267">
            <v>22</v>
          </cell>
          <cell r="J267">
            <v>21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B268" t="str">
            <v>梁文清</v>
          </cell>
          <cell r="C268">
            <v>0</v>
          </cell>
          <cell r="D268">
            <v>0</v>
          </cell>
          <cell r="E268">
            <v>0</v>
          </cell>
          <cell r="F268">
            <v>10</v>
          </cell>
          <cell r="G268">
            <v>1</v>
          </cell>
          <cell r="H268">
            <v>9</v>
          </cell>
          <cell r="I268">
            <v>22</v>
          </cell>
          <cell r="J268">
            <v>20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B269" t="str">
            <v>徐婉青</v>
          </cell>
          <cell r="C269">
            <v>0</v>
          </cell>
          <cell r="D269">
            <v>0</v>
          </cell>
          <cell r="E269">
            <v>0</v>
          </cell>
          <cell r="F269">
            <v>5</v>
          </cell>
          <cell r="G269">
            <v>2</v>
          </cell>
          <cell r="H269">
            <v>3</v>
          </cell>
          <cell r="I269">
            <v>22</v>
          </cell>
          <cell r="J269">
            <v>21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B270" t="str">
            <v>饶锦秀</v>
          </cell>
          <cell r="C270">
            <v>0</v>
          </cell>
          <cell r="D270">
            <v>0</v>
          </cell>
          <cell r="E270">
            <v>0</v>
          </cell>
          <cell r="F270">
            <v>10</v>
          </cell>
          <cell r="G270">
            <v>3</v>
          </cell>
          <cell r="H270">
            <v>7</v>
          </cell>
          <cell r="I270">
            <v>22</v>
          </cell>
          <cell r="J270">
            <v>28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B271" t="str">
            <v>黄绮婷</v>
          </cell>
          <cell r="C271">
            <v>0</v>
          </cell>
          <cell r="D271">
            <v>0</v>
          </cell>
          <cell r="E271">
            <v>0</v>
          </cell>
          <cell r="F271">
            <v>10</v>
          </cell>
          <cell r="G271">
            <v>5</v>
          </cell>
          <cell r="H271">
            <v>5</v>
          </cell>
          <cell r="I271">
            <v>22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B272" t="str">
            <v>陈晓纯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22</v>
          </cell>
          <cell r="J272">
            <v>26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B273" t="str">
            <v>陈剑敏</v>
          </cell>
          <cell r="C273">
            <v>0</v>
          </cell>
          <cell r="D273">
            <v>0</v>
          </cell>
          <cell r="E273">
            <v>0</v>
          </cell>
          <cell r="F273">
            <v>10</v>
          </cell>
          <cell r="G273">
            <v>5</v>
          </cell>
          <cell r="H273">
            <v>5</v>
          </cell>
          <cell r="I273">
            <v>22</v>
          </cell>
          <cell r="J273">
            <v>24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B274" t="str">
            <v>罗和云</v>
          </cell>
          <cell r="C274">
            <v>0</v>
          </cell>
          <cell r="D274">
            <v>0</v>
          </cell>
          <cell r="E274">
            <v>0</v>
          </cell>
          <cell r="F274">
            <v>15</v>
          </cell>
          <cell r="G274">
            <v>0</v>
          </cell>
          <cell r="H274">
            <v>15</v>
          </cell>
          <cell r="I274">
            <v>22</v>
          </cell>
          <cell r="J274">
            <v>22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B275" t="str">
            <v>梁霞</v>
          </cell>
          <cell r="C275">
            <v>0</v>
          </cell>
          <cell r="D275">
            <v>0</v>
          </cell>
          <cell r="E275">
            <v>0</v>
          </cell>
          <cell r="F275">
            <v>5</v>
          </cell>
          <cell r="G275">
            <v>5</v>
          </cell>
          <cell r="H275">
            <v>0</v>
          </cell>
          <cell r="I275">
            <v>22</v>
          </cell>
          <cell r="J275">
            <v>25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</row>
        <row r="276">
          <cell r="B276" t="str">
            <v>徐翩</v>
          </cell>
          <cell r="C276">
            <v>0</v>
          </cell>
          <cell r="D276">
            <v>0</v>
          </cell>
          <cell r="E276">
            <v>0</v>
          </cell>
          <cell r="F276">
            <v>10</v>
          </cell>
          <cell r="G276">
            <v>1</v>
          </cell>
          <cell r="H276">
            <v>9</v>
          </cell>
          <cell r="I276">
            <v>22</v>
          </cell>
          <cell r="J276">
            <v>24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</row>
        <row r="277">
          <cell r="B277" t="str">
            <v>张逸</v>
          </cell>
          <cell r="C277">
            <v>0</v>
          </cell>
          <cell r="D277">
            <v>0</v>
          </cell>
          <cell r="E277">
            <v>0</v>
          </cell>
          <cell r="F277">
            <v>10</v>
          </cell>
          <cell r="G277">
            <v>3</v>
          </cell>
          <cell r="H277">
            <v>7</v>
          </cell>
          <cell r="I277">
            <v>22</v>
          </cell>
          <cell r="J277">
            <v>24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</row>
        <row r="278">
          <cell r="B278" t="str">
            <v>张懿</v>
          </cell>
          <cell r="C278">
            <v>0</v>
          </cell>
          <cell r="D278">
            <v>0</v>
          </cell>
          <cell r="E278">
            <v>0</v>
          </cell>
          <cell r="F278">
            <v>10</v>
          </cell>
          <cell r="G278">
            <v>0</v>
          </cell>
          <cell r="H278">
            <v>10</v>
          </cell>
          <cell r="I278">
            <v>22</v>
          </cell>
          <cell r="J278">
            <v>24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B279" t="str">
            <v>严淑娴</v>
          </cell>
          <cell r="C279">
            <v>0</v>
          </cell>
          <cell r="D279">
            <v>0</v>
          </cell>
          <cell r="E279">
            <v>0</v>
          </cell>
          <cell r="F279">
            <v>15</v>
          </cell>
          <cell r="G279">
            <v>4</v>
          </cell>
          <cell r="H279">
            <v>11</v>
          </cell>
          <cell r="I279">
            <v>22</v>
          </cell>
          <cell r="J279">
            <v>25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</row>
        <row r="280">
          <cell r="B280" t="str">
            <v>邓佩怡</v>
          </cell>
          <cell r="C280">
            <v>0</v>
          </cell>
          <cell r="D280">
            <v>0</v>
          </cell>
          <cell r="E280">
            <v>0</v>
          </cell>
          <cell r="F280">
            <v>5</v>
          </cell>
          <cell r="G280">
            <v>0</v>
          </cell>
          <cell r="H280">
            <v>5</v>
          </cell>
          <cell r="I280">
            <v>22</v>
          </cell>
          <cell r="J280">
            <v>27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B281" t="str">
            <v>卢沛玲</v>
          </cell>
          <cell r="C281">
            <v>0</v>
          </cell>
          <cell r="D281">
            <v>0</v>
          </cell>
          <cell r="E281">
            <v>0</v>
          </cell>
          <cell r="F281">
            <v>5</v>
          </cell>
          <cell r="G281">
            <v>0</v>
          </cell>
          <cell r="H281">
            <v>5</v>
          </cell>
          <cell r="I281">
            <v>22</v>
          </cell>
          <cell r="J281">
            <v>27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B282" t="str">
            <v>郑韵绮</v>
          </cell>
          <cell r="C282">
            <v>0</v>
          </cell>
          <cell r="D282">
            <v>0</v>
          </cell>
          <cell r="E282">
            <v>0</v>
          </cell>
          <cell r="F282">
            <v>15</v>
          </cell>
          <cell r="G282">
            <v>2</v>
          </cell>
          <cell r="H282">
            <v>13</v>
          </cell>
          <cell r="I282">
            <v>22</v>
          </cell>
          <cell r="J282">
            <v>24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</row>
        <row r="283">
          <cell r="B283" t="str">
            <v>袁泳燕</v>
          </cell>
          <cell r="C283">
            <v>0</v>
          </cell>
          <cell r="D283">
            <v>0</v>
          </cell>
          <cell r="E283">
            <v>0</v>
          </cell>
          <cell r="F283">
            <v>5</v>
          </cell>
          <cell r="G283">
            <v>0</v>
          </cell>
          <cell r="H283">
            <v>5</v>
          </cell>
          <cell r="I283">
            <v>22</v>
          </cell>
          <cell r="J283">
            <v>29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B284" t="str">
            <v>袁俊智</v>
          </cell>
          <cell r="C284">
            <v>0</v>
          </cell>
          <cell r="D284">
            <v>0</v>
          </cell>
          <cell r="E284">
            <v>0</v>
          </cell>
          <cell r="F284">
            <v>5</v>
          </cell>
          <cell r="G284">
            <v>0</v>
          </cell>
          <cell r="H284">
            <v>5</v>
          </cell>
          <cell r="I284">
            <v>22</v>
          </cell>
          <cell r="J284">
            <v>29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B285" t="str">
            <v>梁朝伟</v>
          </cell>
          <cell r="C285">
            <v>0</v>
          </cell>
          <cell r="D285">
            <v>0</v>
          </cell>
          <cell r="E285">
            <v>0</v>
          </cell>
          <cell r="F285">
            <v>5</v>
          </cell>
          <cell r="G285">
            <v>0</v>
          </cell>
          <cell r="H285">
            <v>5</v>
          </cell>
          <cell r="I285">
            <v>22</v>
          </cell>
          <cell r="J285">
            <v>29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B286" t="str">
            <v>陈蔼婷</v>
          </cell>
          <cell r="C286">
            <v>0</v>
          </cell>
          <cell r="D286">
            <v>0</v>
          </cell>
          <cell r="E286">
            <v>0</v>
          </cell>
          <cell r="F286">
            <v>5</v>
          </cell>
          <cell r="G286">
            <v>0</v>
          </cell>
          <cell r="H286">
            <v>5</v>
          </cell>
          <cell r="I286">
            <v>22</v>
          </cell>
          <cell r="J286">
            <v>29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B287" t="str">
            <v>谭世聪</v>
          </cell>
          <cell r="C287">
            <v>0</v>
          </cell>
          <cell r="D287">
            <v>0</v>
          </cell>
          <cell r="E287">
            <v>0</v>
          </cell>
          <cell r="F287">
            <v>5</v>
          </cell>
          <cell r="G287">
            <v>0</v>
          </cell>
          <cell r="H287">
            <v>5</v>
          </cell>
          <cell r="I287">
            <v>22</v>
          </cell>
          <cell r="J287">
            <v>30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B288" t="str">
            <v>林银</v>
          </cell>
          <cell r="C288">
            <v>0</v>
          </cell>
          <cell r="D288">
            <v>0</v>
          </cell>
          <cell r="E288">
            <v>0</v>
          </cell>
          <cell r="F288">
            <v>5</v>
          </cell>
          <cell r="G288">
            <v>0</v>
          </cell>
          <cell r="H288">
            <v>5</v>
          </cell>
          <cell r="I288">
            <v>22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B289" t="str">
            <v>周光峰</v>
          </cell>
          <cell r="C289">
            <v>0</v>
          </cell>
          <cell r="D289">
            <v>0</v>
          </cell>
          <cell r="E289">
            <v>0</v>
          </cell>
          <cell r="F289">
            <v>5</v>
          </cell>
          <cell r="G289">
            <v>0</v>
          </cell>
          <cell r="H289">
            <v>5</v>
          </cell>
          <cell r="I289">
            <v>22</v>
          </cell>
          <cell r="J289">
            <v>30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B290" t="str">
            <v>吕凤萍</v>
          </cell>
          <cell r="C290">
            <v>0</v>
          </cell>
          <cell r="D290">
            <v>0</v>
          </cell>
          <cell r="E290">
            <v>0</v>
          </cell>
          <cell r="F290">
            <v>5</v>
          </cell>
          <cell r="G290">
            <v>0</v>
          </cell>
          <cell r="H290">
            <v>5</v>
          </cell>
          <cell r="I290">
            <v>22</v>
          </cell>
          <cell r="J290">
            <v>29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B291" t="str">
            <v>麦俊杰</v>
          </cell>
          <cell r="C291">
            <v>0</v>
          </cell>
          <cell r="D291">
            <v>0</v>
          </cell>
          <cell r="E291">
            <v>0</v>
          </cell>
          <cell r="F291">
            <v>5</v>
          </cell>
          <cell r="G291">
            <v>0</v>
          </cell>
          <cell r="H291">
            <v>5</v>
          </cell>
          <cell r="I291">
            <v>22</v>
          </cell>
          <cell r="J291">
            <v>30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B292" t="str">
            <v>陈绿纯</v>
          </cell>
          <cell r="C292">
            <v>0</v>
          </cell>
          <cell r="D292">
            <v>0</v>
          </cell>
          <cell r="E292">
            <v>0</v>
          </cell>
          <cell r="F292">
            <v>10</v>
          </cell>
          <cell r="G292">
            <v>0</v>
          </cell>
          <cell r="H292">
            <v>10</v>
          </cell>
          <cell r="I292">
            <v>22</v>
          </cell>
          <cell r="J292">
            <v>28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B293" t="str">
            <v>苏楚雯</v>
          </cell>
          <cell r="C293">
            <v>0</v>
          </cell>
          <cell r="D293">
            <v>0</v>
          </cell>
          <cell r="E293">
            <v>0</v>
          </cell>
          <cell r="F293">
            <v>5</v>
          </cell>
          <cell r="G293">
            <v>0</v>
          </cell>
          <cell r="H293">
            <v>5</v>
          </cell>
          <cell r="I293">
            <v>22</v>
          </cell>
          <cell r="J293">
            <v>30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</row>
        <row r="294">
          <cell r="B294" t="str">
            <v>苏旺娣</v>
          </cell>
          <cell r="C294">
            <v>0</v>
          </cell>
          <cell r="D294">
            <v>0</v>
          </cell>
          <cell r="E294">
            <v>0</v>
          </cell>
          <cell r="F294">
            <v>5</v>
          </cell>
          <cell r="G294">
            <v>7</v>
          </cell>
          <cell r="H294">
            <v>-2</v>
          </cell>
          <cell r="I294">
            <v>22</v>
          </cell>
          <cell r="J294">
            <v>30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</row>
        <row r="295">
          <cell r="B295" t="str">
            <v>梁培芬</v>
          </cell>
          <cell r="C295">
            <v>0</v>
          </cell>
          <cell r="D295">
            <v>0</v>
          </cell>
          <cell r="E295">
            <v>0</v>
          </cell>
          <cell r="F295">
            <v>5</v>
          </cell>
          <cell r="G295">
            <v>0</v>
          </cell>
          <cell r="H295">
            <v>5</v>
          </cell>
          <cell r="I295">
            <v>22</v>
          </cell>
          <cell r="J295">
            <v>20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</row>
        <row r="296">
          <cell r="B296" t="str">
            <v>杨娟</v>
          </cell>
          <cell r="C296">
            <v>0</v>
          </cell>
          <cell r="D296">
            <v>0</v>
          </cell>
          <cell r="E296">
            <v>0</v>
          </cell>
          <cell r="F296">
            <v>5</v>
          </cell>
          <cell r="G296">
            <v>0</v>
          </cell>
          <cell r="H296">
            <v>5</v>
          </cell>
          <cell r="I296">
            <v>22</v>
          </cell>
          <cell r="J296">
            <v>30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B297" t="str">
            <v>朱绮雯</v>
          </cell>
          <cell r="C297">
            <v>0</v>
          </cell>
          <cell r="D297">
            <v>0</v>
          </cell>
          <cell r="E297">
            <v>0</v>
          </cell>
          <cell r="F297">
            <v>5</v>
          </cell>
          <cell r="G297">
            <v>0</v>
          </cell>
          <cell r="H297">
            <v>5</v>
          </cell>
          <cell r="I297">
            <v>22</v>
          </cell>
          <cell r="J297">
            <v>30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</row>
        <row r="298">
          <cell r="B298" t="str">
            <v>杨群芳</v>
          </cell>
          <cell r="C298">
            <v>0</v>
          </cell>
          <cell r="D298">
            <v>0</v>
          </cell>
          <cell r="E298">
            <v>0</v>
          </cell>
          <cell r="F298">
            <v>10</v>
          </cell>
          <cell r="G298">
            <v>0</v>
          </cell>
          <cell r="H298">
            <v>10</v>
          </cell>
          <cell r="I298">
            <v>22</v>
          </cell>
          <cell r="J298">
            <v>28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299">
          <cell r="B299" t="str">
            <v>蔡杏燕</v>
          </cell>
          <cell r="C299">
            <v>0</v>
          </cell>
          <cell r="D299">
            <v>0</v>
          </cell>
          <cell r="E299">
            <v>0</v>
          </cell>
          <cell r="F299">
            <v>5</v>
          </cell>
          <cell r="G299">
            <v>4</v>
          </cell>
          <cell r="H299">
            <v>1</v>
          </cell>
          <cell r="I299">
            <v>22</v>
          </cell>
          <cell r="J299">
            <v>26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</row>
        <row r="300">
          <cell r="B300" t="str">
            <v>肖尔广</v>
          </cell>
          <cell r="C300">
            <v>0</v>
          </cell>
          <cell r="D300">
            <v>0</v>
          </cell>
          <cell r="E300">
            <v>0</v>
          </cell>
          <cell r="F300">
            <v>5</v>
          </cell>
          <cell r="G300">
            <v>0</v>
          </cell>
          <cell r="H300">
            <v>5</v>
          </cell>
          <cell r="I300">
            <v>22</v>
          </cell>
          <cell r="J300">
            <v>29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</row>
        <row r="301">
          <cell r="B301" t="str">
            <v>梁丽芳</v>
          </cell>
          <cell r="C301">
            <v>0</v>
          </cell>
          <cell r="D301">
            <v>0</v>
          </cell>
          <cell r="E301">
            <v>0</v>
          </cell>
          <cell r="F301">
            <v>5</v>
          </cell>
          <cell r="G301">
            <v>0</v>
          </cell>
          <cell r="H301">
            <v>5</v>
          </cell>
          <cell r="I301">
            <v>22</v>
          </cell>
          <cell r="J301">
            <v>27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</row>
        <row r="302">
          <cell r="B302" t="str">
            <v>袁长盛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22</v>
          </cell>
          <cell r="J302">
            <v>8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</row>
        <row r="303">
          <cell r="B303" t="str">
            <v>高嘉俊</v>
          </cell>
          <cell r="C303">
            <v>0</v>
          </cell>
          <cell r="D303">
            <v>0</v>
          </cell>
          <cell r="E303">
            <v>0</v>
          </cell>
          <cell r="F303">
            <v>5</v>
          </cell>
          <cell r="G303">
            <v>0</v>
          </cell>
          <cell r="H303">
            <v>5</v>
          </cell>
          <cell r="I303">
            <v>22</v>
          </cell>
          <cell r="J303">
            <v>26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B304" t="str">
            <v>陈培娟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22</v>
          </cell>
          <cell r="J304">
            <v>16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B305" t="str">
            <v>李小瑜</v>
          </cell>
          <cell r="C305">
            <v>0</v>
          </cell>
          <cell r="D305">
            <v>0</v>
          </cell>
          <cell r="E305">
            <v>0</v>
          </cell>
          <cell r="F305">
            <v>5</v>
          </cell>
          <cell r="G305">
            <v>0</v>
          </cell>
          <cell r="H305">
            <v>5</v>
          </cell>
          <cell r="I305">
            <v>22</v>
          </cell>
          <cell r="J305">
            <v>27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</row>
        <row r="306">
          <cell r="B306" t="str">
            <v>曾天文</v>
          </cell>
          <cell r="C306">
            <v>0</v>
          </cell>
          <cell r="D306">
            <v>0</v>
          </cell>
          <cell r="E306">
            <v>0</v>
          </cell>
          <cell r="F306">
            <v>5</v>
          </cell>
          <cell r="G306">
            <v>0</v>
          </cell>
          <cell r="H306">
            <v>5</v>
          </cell>
          <cell r="I306">
            <v>22</v>
          </cell>
          <cell r="J306">
            <v>27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</row>
        <row r="307">
          <cell r="B307" t="str">
            <v>周洁仪</v>
          </cell>
          <cell r="C307">
            <v>0</v>
          </cell>
          <cell r="D307">
            <v>0</v>
          </cell>
          <cell r="E307">
            <v>0</v>
          </cell>
          <cell r="F307">
            <v>5</v>
          </cell>
          <cell r="G307">
            <v>0</v>
          </cell>
          <cell r="H307">
            <v>5</v>
          </cell>
          <cell r="I307">
            <v>22</v>
          </cell>
          <cell r="J307">
            <v>27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08">
          <cell r="B308" t="str">
            <v>吴银婵</v>
          </cell>
          <cell r="C308">
            <v>0</v>
          </cell>
          <cell r="D308">
            <v>0</v>
          </cell>
          <cell r="E308">
            <v>0</v>
          </cell>
          <cell r="F308">
            <v>5</v>
          </cell>
          <cell r="G308">
            <v>0</v>
          </cell>
          <cell r="H308">
            <v>5</v>
          </cell>
          <cell r="I308">
            <v>22</v>
          </cell>
          <cell r="J308">
            <v>27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</row>
        <row r="309">
          <cell r="B309" t="str">
            <v>吴海健</v>
          </cell>
          <cell r="C309">
            <v>0</v>
          </cell>
          <cell r="D309">
            <v>0</v>
          </cell>
          <cell r="E309">
            <v>0</v>
          </cell>
          <cell r="F309">
            <v>5</v>
          </cell>
          <cell r="G309">
            <v>0</v>
          </cell>
          <cell r="H309">
            <v>5</v>
          </cell>
          <cell r="I309">
            <v>22</v>
          </cell>
          <cell r="J309">
            <v>27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</row>
        <row r="310">
          <cell r="B310" t="str">
            <v>区燕婷</v>
          </cell>
          <cell r="C310">
            <v>0</v>
          </cell>
          <cell r="D310">
            <v>0</v>
          </cell>
          <cell r="E310">
            <v>0</v>
          </cell>
          <cell r="F310">
            <v>10</v>
          </cell>
          <cell r="G310">
            <v>0</v>
          </cell>
          <cell r="H310">
            <v>10</v>
          </cell>
          <cell r="I310">
            <v>22</v>
          </cell>
          <cell r="J310">
            <v>28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</row>
        <row r="311">
          <cell r="B311" t="str">
            <v>梁杏恩</v>
          </cell>
          <cell r="C311">
            <v>0</v>
          </cell>
          <cell r="D311">
            <v>0</v>
          </cell>
          <cell r="E311">
            <v>0</v>
          </cell>
          <cell r="F311">
            <v>5</v>
          </cell>
          <cell r="G311">
            <v>0</v>
          </cell>
          <cell r="H311">
            <v>5</v>
          </cell>
          <cell r="I311">
            <v>22</v>
          </cell>
          <cell r="J311">
            <v>24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</row>
        <row r="312">
          <cell r="B312" t="str">
            <v>张彦</v>
          </cell>
          <cell r="C312">
            <v>0</v>
          </cell>
          <cell r="D312">
            <v>0</v>
          </cell>
          <cell r="E312">
            <v>0</v>
          </cell>
          <cell r="F312">
            <v>5</v>
          </cell>
          <cell r="G312">
            <v>0</v>
          </cell>
          <cell r="H312">
            <v>5</v>
          </cell>
          <cell r="I312">
            <v>22</v>
          </cell>
          <cell r="J312">
            <v>23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</row>
        <row r="313">
          <cell r="B313" t="str">
            <v>吴芷晴</v>
          </cell>
          <cell r="C313">
            <v>0</v>
          </cell>
          <cell r="D313">
            <v>0</v>
          </cell>
          <cell r="E313">
            <v>0</v>
          </cell>
          <cell r="F313">
            <v>5</v>
          </cell>
          <cell r="G313">
            <v>0</v>
          </cell>
          <cell r="H313">
            <v>5</v>
          </cell>
          <cell r="I313">
            <v>22</v>
          </cell>
          <cell r="J313">
            <v>24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B314" t="str">
            <v>吴仲妍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22</v>
          </cell>
          <cell r="J314">
            <v>23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B315" t="str">
            <v>叶笑梅</v>
          </cell>
          <cell r="C315">
            <v>0</v>
          </cell>
          <cell r="D315">
            <v>0</v>
          </cell>
          <cell r="E315">
            <v>0</v>
          </cell>
          <cell r="F315">
            <v>10</v>
          </cell>
          <cell r="G315">
            <v>0</v>
          </cell>
          <cell r="H315">
            <v>10</v>
          </cell>
          <cell r="I315">
            <v>22</v>
          </cell>
          <cell r="J315">
            <v>27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B316" t="str">
            <v>邱汶娴</v>
          </cell>
          <cell r="C316">
            <v>0</v>
          </cell>
          <cell r="D316">
            <v>0</v>
          </cell>
          <cell r="E316">
            <v>0</v>
          </cell>
          <cell r="F316">
            <v>5</v>
          </cell>
          <cell r="G316">
            <v>0</v>
          </cell>
          <cell r="H316">
            <v>5</v>
          </cell>
          <cell r="I316">
            <v>22</v>
          </cell>
          <cell r="J316">
            <v>21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B317" t="str">
            <v>梁洁丽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22</v>
          </cell>
          <cell r="J317">
            <v>21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B318" t="str">
            <v>朴明玉</v>
          </cell>
          <cell r="C318">
            <v>0</v>
          </cell>
          <cell r="D318">
            <v>0</v>
          </cell>
          <cell r="E318">
            <v>0</v>
          </cell>
          <cell r="F318">
            <v>5</v>
          </cell>
          <cell r="G318">
            <v>0</v>
          </cell>
          <cell r="H318">
            <v>5</v>
          </cell>
          <cell r="I318">
            <v>22</v>
          </cell>
          <cell r="J318">
            <v>22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B319" t="str">
            <v>林起凤</v>
          </cell>
          <cell r="C319">
            <v>0</v>
          </cell>
          <cell r="D319">
            <v>0</v>
          </cell>
          <cell r="E319">
            <v>0</v>
          </cell>
          <cell r="F319">
            <v>5</v>
          </cell>
          <cell r="G319">
            <v>0</v>
          </cell>
          <cell r="H319">
            <v>5</v>
          </cell>
          <cell r="I319">
            <v>22</v>
          </cell>
          <cell r="J319">
            <v>24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0">
          <cell r="B320" t="str">
            <v>吴小兰</v>
          </cell>
          <cell r="C320">
            <v>0</v>
          </cell>
          <cell r="D320">
            <v>0</v>
          </cell>
          <cell r="E320">
            <v>0</v>
          </cell>
          <cell r="F320">
            <v>5</v>
          </cell>
          <cell r="G320">
            <v>0</v>
          </cell>
          <cell r="H320">
            <v>5</v>
          </cell>
          <cell r="I320">
            <v>22</v>
          </cell>
          <cell r="J320">
            <v>23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</row>
        <row r="321">
          <cell r="B321" t="str">
            <v>严开明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22</v>
          </cell>
          <cell r="J321">
            <v>13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</row>
        <row r="322">
          <cell r="B322" t="str">
            <v>麦文钊</v>
          </cell>
          <cell r="C322">
            <v>0</v>
          </cell>
          <cell r="D322">
            <v>0</v>
          </cell>
          <cell r="E322">
            <v>0</v>
          </cell>
          <cell r="F322">
            <v>5</v>
          </cell>
          <cell r="G322">
            <v>0</v>
          </cell>
          <cell r="H322">
            <v>5</v>
          </cell>
          <cell r="I322">
            <v>22</v>
          </cell>
          <cell r="J322">
            <v>22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B323" t="str">
            <v>陈婷</v>
          </cell>
          <cell r="C323">
            <v>0</v>
          </cell>
          <cell r="D323">
            <v>0</v>
          </cell>
          <cell r="E323">
            <v>0</v>
          </cell>
          <cell r="F323">
            <v>5</v>
          </cell>
          <cell r="G323">
            <v>0</v>
          </cell>
          <cell r="H323">
            <v>5</v>
          </cell>
          <cell r="I323">
            <v>22</v>
          </cell>
          <cell r="J323">
            <v>24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B324" t="str">
            <v>林虹</v>
          </cell>
          <cell r="C324">
            <v>0</v>
          </cell>
          <cell r="D324">
            <v>0</v>
          </cell>
          <cell r="E324">
            <v>0</v>
          </cell>
          <cell r="F324">
            <v>5</v>
          </cell>
          <cell r="G324">
            <v>0</v>
          </cell>
          <cell r="H324">
            <v>5</v>
          </cell>
          <cell r="I324">
            <v>22</v>
          </cell>
          <cell r="J324">
            <v>21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</row>
        <row r="325">
          <cell r="B325" t="str">
            <v>吴小苗</v>
          </cell>
          <cell r="C325">
            <v>0</v>
          </cell>
          <cell r="D325">
            <v>0</v>
          </cell>
          <cell r="E325">
            <v>0</v>
          </cell>
          <cell r="F325">
            <v>5</v>
          </cell>
          <cell r="G325">
            <v>0</v>
          </cell>
          <cell r="H325">
            <v>5</v>
          </cell>
          <cell r="I325">
            <v>22</v>
          </cell>
          <cell r="J325">
            <v>26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</row>
        <row r="326">
          <cell r="B326" t="str">
            <v>严开珍</v>
          </cell>
          <cell r="C326">
            <v>0</v>
          </cell>
          <cell r="D326">
            <v>0</v>
          </cell>
          <cell r="E326">
            <v>0</v>
          </cell>
          <cell r="F326">
            <v>5</v>
          </cell>
          <cell r="G326">
            <v>0</v>
          </cell>
          <cell r="H326">
            <v>5</v>
          </cell>
          <cell r="I326">
            <v>22</v>
          </cell>
          <cell r="J326">
            <v>23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</row>
        <row r="327">
          <cell r="B327" t="str">
            <v>黄晓嫣</v>
          </cell>
          <cell r="C327">
            <v>0</v>
          </cell>
          <cell r="D327">
            <v>0</v>
          </cell>
          <cell r="E327">
            <v>0</v>
          </cell>
          <cell r="F327">
            <v>5</v>
          </cell>
          <cell r="G327">
            <v>0</v>
          </cell>
          <cell r="H327">
            <v>5</v>
          </cell>
          <cell r="I327">
            <v>22</v>
          </cell>
          <cell r="J327">
            <v>23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B328" t="str">
            <v>陈素珍</v>
          </cell>
          <cell r="C328">
            <v>0</v>
          </cell>
          <cell r="D328">
            <v>0</v>
          </cell>
          <cell r="E328">
            <v>0</v>
          </cell>
          <cell r="F328">
            <v>5</v>
          </cell>
          <cell r="G328">
            <v>0</v>
          </cell>
          <cell r="H328">
            <v>5</v>
          </cell>
          <cell r="I328">
            <v>22</v>
          </cell>
          <cell r="J328">
            <v>23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B329" t="str">
            <v>梁嘉欣</v>
          </cell>
          <cell r="C329">
            <v>0</v>
          </cell>
          <cell r="D329">
            <v>0</v>
          </cell>
          <cell r="E329">
            <v>0</v>
          </cell>
          <cell r="F329">
            <v>5</v>
          </cell>
          <cell r="G329">
            <v>0</v>
          </cell>
          <cell r="H329">
            <v>5</v>
          </cell>
          <cell r="I329">
            <v>22</v>
          </cell>
          <cell r="J329">
            <v>26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B330" t="str">
            <v>梁丽婵</v>
          </cell>
          <cell r="C330">
            <v>0</v>
          </cell>
          <cell r="D330">
            <v>0</v>
          </cell>
          <cell r="E330">
            <v>0</v>
          </cell>
          <cell r="F330">
            <v>5</v>
          </cell>
          <cell r="G330">
            <v>0</v>
          </cell>
          <cell r="H330">
            <v>5</v>
          </cell>
          <cell r="I330">
            <v>22</v>
          </cell>
          <cell r="J330">
            <v>24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B331" t="str">
            <v>曾广灿</v>
          </cell>
          <cell r="C331">
            <v>0</v>
          </cell>
          <cell r="D331">
            <v>0</v>
          </cell>
          <cell r="E331">
            <v>0</v>
          </cell>
          <cell r="F331">
            <v>5</v>
          </cell>
          <cell r="G331">
            <v>0</v>
          </cell>
          <cell r="H331">
            <v>5</v>
          </cell>
          <cell r="I331">
            <v>22</v>
          </cell>
          <cell r="J331">
            <v>24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</row>
        <row r="332">
          <cell r="B332" t="str">
            <v>严敏仪</v>
          </cell>
          <cell r="C332">
            <v>0</v>
          </cell>
          <cell r="D332">
            <v>0</v>
          </cell>
          <cell r="E332">
            <v>0</v>
          </cell>
          <cell r="F332">
            <v>5</v>
          </cell>
          <cell r="G332">
            <v>0</v>
          </cell>
          <cell r="H332">
            <v>5</v>
          </cell>
          <cell r="I332">
            <v>22</v>
          </cell>
          <cell r="J332">
            <v>23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</row>
        <row r="333">
          <cell r="B333" t="str">
            <v>钟金鑫</v>
          </cell>
          <cell r="C333">
            <v>0</v>
          </cell>
          <cell r="D333">
            <v>0</v>
          </cell>
          <cell r="E333">
            <v>0</v>
          </cell>
          <cell r="F333">
            <v>5</v>
          </cell>
          <cell r="G333">
            <v>0</v>
          </cell>
          <cell r="H333">
            <v>5</v>
          </cell>
          <cell r="I333">
            <v>22</v>
          </cell>
          <cell r="J333">
            <v>27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</row>
        <row r="334">
          <cell r="B334" t="str">
            <v>余倩莹</v>
          </cell>
          <cell r="C334">
            <v>0</v>
          </cell>
          <cell r="D334">
            <v>0</v>
          </cell>
          <cell r="E334">
            <v>0</v>
          </cell>
          <cell r="F334">
            <v>5</v>
          </cell>
          <cell r="G334">
            <v>0</v>
          </cell>
          <cell r="H334">
            <v>5</v>
          </cell>
          <cell r="I334">
            <v>22</v>
          </cell>
          <cell r="J334">
            <v>24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35">
          <cell r="B335" t="str">
            <v>高慧芬</v>
          </cell>
          <cell r="C335">
            <v>0</v>
          </cell>
          <cell r="D335">
            <v>0</v>
          </cell>
          <cell r="E335">
            <v>0</v>
          </cell>
          <cell r="F335">
            <v>5</v>
          </cell>
          <cell r="G335">
            <v>0</v>
          </cell>
          <cell r="H335">
            <v>5</v>
          </cell>
          <cell r="I335">
            <v>22</v>
          </cell>
          <cell r="J335">
            <v>20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</row>
        <row r="336">
          <cell r="B336" t="str">
            <v>郭静雯</v>
          </cell>
          <cell r="C336">
            <v>0</v>
          </cell>
          <cell r="D336">
            <v>0</v>
          </cell>
          <cell r="E336">
            <v>0</v>
          </cell>
          <cell r="F336">
            <v>5</v>
          </cell>
          <cell r="G336">
            <v>0</v>
          </cell>
          <cell r="H336">
            <v>5</v>
          </cell>
          <cell r="I336">
            <v>22</v>
          </cell>
          <cell r="J336">
            <v>20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</row>
        <row r="337">
          <cell r="B337" t="str">
            <v>梁施敏</v>
          </cell>
          <cell r="C337">
            <v>0</v>
          </cell>
          <cell r="D337">
            <v>0</v>
          </cell>
          <cell r="E337">
            <v>0</v>
          </cell>
          <cell r="F337">
            <v>5</v>
          </cell>
          <cell r="G337">
            <v>0</v>
          </cell>
          <cell r="H337">
            <v>5</v>
          </cell>
          <cell r="I337">
            <v>22</v>
          </cell>
          <cell r="J337">
            <v>22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</row>
        <row r="338">
          <cell r="B338" t="str">
            <v>李书旺</v>
          </cell>
          <cell r="C338">
            <v>0</v>
          </cell>
          <cell r="D338">
            <v>0</v>
          </cell>
          <cell r="E338">
            <v>0</v>
          </cell>
          <cell r="F338">
            <v>5</v>
          </cell>
          <cell r="G338">
            <v>0</v>
          </cell>
          <cell r="H338">
            <v>5</v>
          </cell>
          <cell r="I338">
            <v>22</v>
          </cell>
          <cell r="J338">
            <v>21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</row>
        <row r="339">
          <cell r="B339" t="str">
            <v>吴倩文</v>
          </cell>
          <cell r="C339">
            <v>0</v>
          </cell>
          <cell r="D339">
            <v>0</v>
          </cell>
          <cell r="E339">
            <v>0</v>
          </cell>
          <cell r="F339">
            <v>5</v>
          </cell>
          <cell r="G339">
            <v>0</v>
          </cell>
          <cell r="H339">
            <v>5</v>
          </cell>
          <cell r="I339">
            <v>22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</row>
        <row r="340">
          <cell r="B340" t="str">
            <v>邱碧凤</v>
          </cell>
          <cell r="C340">
            <v>0</v>
          </cell>
          <cell r="D340">
            <v>0</v>
          </cell>
          <cell r="E340">
            <v>0</v>
          </cell>
          <cell r="F340">
            <v>5</v>
          </cell>
          <cell r="G340">
            <v>0</v>
          </cell>
          <cell r="H340">
            <v>5</v>
          </cell>
          <cell r="I340">
            <v>22</v>
          </cell>
          <cell r="J340">
            <v>24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</row>
        <row r="341">
          <cell r="B341" t="str">
            <v>戎琳</v>
          </cell>
          <cell r="C341">
            <v>0</v>
          </cell>
          <cell r="D341">
            <v>0</v>
          </cell>
          <cell r="E341">
            <v>0</v>
          </cell>
          <cell r="F341">
            <v>5</v>
          </cell>
          <cell r="G341">
            <v>0</v>
          </cell>
          <cell r="H341">
            <v>5</v>
          </cell>
          <cell r="I341">
            <v>22</v>
          </cell>
          <cell r="J341">
            <v>23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B342" t="str">
            <v>吴彩燕</v>
          </cell>
          <cell r="C342">
            <v>0</v>
          </cell>
          <cell r="D342">
            <v>0</v>
          </cell>
          <cell r="E342">
            <v>0</v>
          </cell>
          <cell r="F342">
            <v>10</v>
          </cell>
          <cell r="G342">
            <v>0</v>
          </cell>
          <cell r="H342">
            <v>10</v>
          </cell>
          <cell r="I342">
            <v>22</v>
          </cell>
          <cell r="J342">
            <v>26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</row>
        <row r="343">
          <cell r="B343" t="str">
            <v>吴小群</v>
          </cell>
          <cell r="C343">
            <v>0</v>
          </cell>
          <cell r="D343">
            <v>0</v>
          </cell>
          <cell r="E343">
            <v>0</v>
          </cell>
          <cell r="F343">
            <v>5</v>
          </cell>
          <cell r="G343">
            <v>0</v>
          </cell>
          <cell r="H343">
            <v>5</v>
          </cell>
          <cell r="I343">
            <v>22</v>
          </cell>
          <cell r="J343">
            <v>23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</row>
        <row r="344">
          <cell r="B344" t="str">
            <v>卢观婵</v>
          </cell>
          <cell r="C344">
            <v>0</v>
          </cell>
          <cell r="D344">
            <v>0</v>
          </cell>
          <cell r="E344">
            <v>0</v>
          </cell>
          <cell r="F344">
            <v>5</v>
          </cell>
          <cell r="G344">
            <v>0</v>
          </cell>
          <cell r="H344">
            <v>5</v>
          </cell>
          <cell r="I344">
            <v>22</v>
          </cell>
          <cell r="J344">
            <v>23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B345" t="str">
            <v>黄紫红</v>
          </cell>
          <cell r="C345">
            <v>0</v>
          </cell>
          <cell r="D345">
            <v>0</v>
          </cell>
          <cell r="E345">
            <v>0</v>
          </cell>
          <cell r="F345">
            <v>5</v>
          </cell>
          <cell r="G345">
            <v>0</v>
          </cell>
          <cell r="H345">
            <v>5</v>
          </cell>
          <cell r="I345">
            <v>22</v>
          </cell>
          <cell r="J345">
            <v>21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</row>
        <row r="346">
          <cell r="B346" t="str">
            <v>郭堪宏</v>
          </cell>
          <cell r="C346">
            <v>0</v>
          </cell>
          <cell r="D346">
            <v>0</v>
          </cell>
          <cell r="E346">
            <v>0</v>
          </cell>
          <cell r="F346">
            <v>5</v>
          </cell>
          <cell r="G346">
            <v>0</v>
          </cell>
          <cell r="H346">
            <v>5</v>
          </cell>
          <cell r="I346">
            <v>22</v>
          </cell>
          <cell r="J346">
            <v>27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</row>
        <row r="347">
          <cell r="B347" t="str">
            <v>郑美婷</v>
          </cell>
          <cell r="C347">
            <v>0</v>
          </cell>
          <cell r="D347">
            <v>0</v>
          </cell>
          <cell r="E347">
            <v>0</v>
          </cell>
          <cell r="F347">
            <v>5</v>
          </cell>
          <cell r="G347">
            <v>0</v>
          </cell>
          <cell r="H347">
            <v>5</v>
          </cell>
          <cell r="I347">
            <v>22</v>
          </cell>
          <cell r="J347">
            <v>21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B348" t="str">
            <v>冯嘉荣</v>
          </cell>
          <cell r="C348">
            <v>0</v>
          </cell>
          <cell r="D348">
            <v>0</v>
          </cell>
          <cell r="E348">
            <v>0</v>
          </cell>
          <cell r="F348">
            <v>5</v>
          </cell>
          <cell r="G348">
            <v>0</v>
          </cell>
          <cell r="H348">
            <v>5</v>
          </cell>
          <cell r="I348">
            <v>22</v>
          </cell>
          <cell r="J348">
            <v>20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</row>
        <row r="349">
          <cell r="B349" t="str">
            <v>龙容妹</v>
          </cell>
          <cell r="C349">
            <v>0</v>
          </cell>
          <cell r="D349">
            <v>0</v>
          </cell>
          <cell r="E349">
            <v>0</v>
          </cell>
          <cell r="F349">
            <v>10</v>
          </cell>
          <cell r="G349">
            <v>0</v>
          </cell>
          <cell r="H349">
            <v>0</v>
          </cell>
          <cell r="I349">
            <v>22</v>
          </cell>
          <cell r="J349">
            <v>7</v>
          </cell>
          <cell r="K349">
            <v>0</v>
          </cell>
          <cell r="L349">
            <v>0</v>
          </cell>
          <cell r="M349">
            <v>10</v>
          </cell>
          <cell r="N349">
            <v>0</v>
          </cell>
        </row>
        <row r="350">
          <cell r="B350" t="str">
            <v>黄淑敏</v>
          </cell>
          <cell r="C350">
            <v>0</v>
          </cell>
          <cell r="D350">
            <v>0</v>
          </cell>
          <cell r="E350">
            <v>0</v>
          </cell>
          <cell r="F350">
            <v>5</v>
          </cell>
          <cell r="G350">
            <v>0</v>
          </cell>
          <cell r="H350">
            <v>5</v>
          </cell>
          <cell r="I350">
            <v>22</v>
          </cell>
          <cell r="J350">
            <v>25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B351" t="str">
            <v>邓惠仪</v>
          </cell>
          <cell r="C351">
            <v>0</v>
          </cell>
          <cell r="D351">
            <v>0</v>
          </cell>
          <cell r="E351">
            <v>0</v>
          </cell>
          <cell r="F351">
            <v>5</v>
          </cell>
          <cell r="G351">
            <v>0</v>
          </cell>
          <cell r="H351">
            <v>5</v>
          </cell>
          <cell r="I351">
            <v>22</v>
          </cell>
          <cell r="J351">
            <v>22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</row>
        <row r="352">
          <cell r="B352" t="str">
            <v>梁笑新</v>
          </cell>
          <cell r="C352">
            <v>0</v>
          </cell>
          <cell r="D352">
            <v>0</v>
          </cell>
          <cell r="E352">
            <v>0</v>
          </cell>
          <cell r="F352">
            <v>5</v>
          </cell>
          <cell r="G352">
            <v>0</v>
          </cell>
          <cell r="H352">
            <v>5</v>
          </cell>
          <cell r="I352">
            <v>22</v>
          </cell>
          <cell r="J352">
            <v>24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B353" t="str">
            <v>张晓林</v>
          </cell>
          <cell r="C353">
            <v>0</v>
          </cell>
          <cell r="D353">
            <v>0</v>
          </cell>
          <cell r="E353">
            <v>0</v>
          </cell>
          <cell r="F353">
            <v>5</v>
          </cell>
          <cell r="G353">
            <v>0</v>
          </cell>
          <cell r="H353">
            <v>5</v>
          </cell>
          <cell r="I353">
            <v>22</v>
          </cell>
          <cell r="J353">
            <v>24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B354" t="str">
            <v>刘海媚</v>
          </cell>
          <cell r="C354">
            <v>0</v>
          </cell>
          <cell r="D354">
            <v>0</v>
          </cell>
          <cell r="E354">
            <v>0</v>
          </cell>
          <cell r="F354">
            <v>5</v>
          </cell>
          <cell r="G354">
            <v>0</v>
          </cell>
          <cell r="H354">
            <v>5</v>
          </cell>
          <cell r="I354">
            <v>22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</row>
        <row r="355">
          <cell r="B355" t="str">
            <v>伍泳霞</v>
          </cell>
          <cell r="C355">
            <v>0</v>
          </cell>
          <cell r="D355">
            <v>0</v>
          </cell>
          <cell r="E355">
            <v>0</v>
          </cell>
          <cell r="F355">
            <v>10</v>
          </cell>
          <cell r="G355">
            <v>0</v>
          </cell>
          <cell r="H355">
            <v>10</v>
          </cell>
          <cell r="I355">
            <v>22</v>
          </cell>
          <cell r="J355">
            <v>26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</row>
        <row r="356">
          <cell r="B356" t="str">
            <v>罗雪云</v>
          </cell>
          <cell r="C356">
            <v>0</v>
          </cell>
          <cell r="D356">
            <v>0</v>
          </cell>
          <cell r="E356">
            <v>0</v>
          </cell>
          <cell r="F356">
            <v>10</v>
          </cell>
          <cell r="G356">
            <v>0</v>
          </cell>
          <cell r="H356">
            <v>10</v>
          </cell>
          <cell r="I356">
            <v>22</v>
          </cell>
          <cell r="J356">
            <v>25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</row>
        <row r="357">
          <cell r="B357" t="str">
            <v>麦智伟</v>
          </cell>
          <cell r="C357">
            <v>0</v>
          </cell>
          <cell r="D357">
            <v>0</v>
          </cell>
          <cell r="E357">
            <v>0</v>
          </cell>
          <cell r="F357">
            <v>5</v>
          </cell>
          <cell r="G357">
            <v>0</v>
          </cell>
          <cell r="H357">
            <v>5</v>
          </cell>
          <cell r="I357">
            <v>22</v>
          </cell>
          <cell r="J357">
            <v>27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</row>
        <row r="358">
          <cell r="B358" t="str">
            <v>贺莉</v>
          </cell>
          <cell r="C358">
            <v>0</v>
          </cell>
          <cell r="D358">
            <v>0</v>
          </cell>
          <cell r="E358">
            <v>0</v>
          </cell>
          <cell r="F358">
            <v>5</v>
          </cell>
          <cell r="G358">
            <v>0</v>
          </cell>
          <cell r="H358">
            <v>5</v>
          </cell>
          <cell r="I358">
            <v>22</v>
          </cell>
          <cell r="J358">
            <v>27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B359" t="str">
            <v>董春伶</v>
          </cell>
          <cell r="C359">
            <v>0</v>
          </cell>
          <cell r="D359">
            <v>0</v>
          </cell>
          <cell r="E359">
            <v>0</v>
          </cell>
          <cell r="F359">
            <v>5</v>
          </cell>
          <cell r="G359">
            <v>0</v>
          </cell>
          <cell r="H359">
            <v>5</v>
          </cell>
          <cell r="I359">
            <v>22</v>
          </cell>
          <cell r="J359">
            <v>27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B360" t="str">
            <v>王丽华</v>
          </cell>
          <cell r="C360">
            <v>0</v>
          </cell>
          <cell r="D360">
            <v>0</v>
          </cell>
          <cell r="E360">
            <v>0</v>
          </cell>
          <cell r="F360">
            <v>5</v>
          </cell>
          <cell r="G360">
            <v>0</v>
          </cell>
          <cell r="H360">
            <v>5</v>
          </cell>
          <cell r="I360">
            <v>22</v>
          </cell>
          <cell r="J360">
            <v>26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B361" t="str">
            <v>宋岱</v>
          </cell>
          <cell r="C361">
            <v>0</v>
          </cell>
          <cell r="D361">
            <v>0</v>
          </cell>
          <cell r="E361">
            <v>0</v>
          </cell>
          <cell r="F361">
            <v>5</v>
          </cell>
          <cell r="G361">
            <v>0</v>
          </cell>
          <cell r="H361">
            <v>5</v>
          </cell>
          <cell r="I361">
            <v>22</v>
          </cell>
          <cell r="J361">
            <v>27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B362" t="str">
            <v>邓梅芳</v>
          </cell>
          <cell r="C362">
            <v>0</v>
          </cell>
          <cell r="D362">
            <v>0</v>
          </cell>
          <cell r="E362">
            <v>0</v>
          </cell>
          <cell r="F362">
            <v>5</v>
          </cell>
          <cell r="G362">
            <v>0</v>
          </cell>
          <cell r="H362">
            <v>5</v>
          </cell>
          <cell r="I362">
            <v>22</v>
          </cell>
          <cell r="J362">
            <v>22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</row>
        <row r="363">
          <cell r="B363" t="str">
            <v>林焕冰</v>
          </cell>
          <cell r="C363">
            <v>0</v>
          </cell>
          <cell r="D363">
            <v>0</v>
          </cell>
          <cell r="E363">
            <v>0</v>
          </cell>
          <cell r="F363">
            <v>10</v>
          </cell>
          <cell r="G363">
            <v>0</v>
          </cell>
          <cell r="H363">
            <v>10</v>
          </cell>
          <cell r="I363">
            <v>22</v>
          </cell>
          <cell r="J363">
            <v>23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B364" t="str">
            <v>林善炜</v>
          </cell>
          <cell r="C364">
            <v>0</v>
          </cell>
          <cell r="D364">
            <v>0</v>
          </cell>
          <cell r="E364">
            <v>0</v>
          </cell>
          <cell r="F364">
            <v>5</v>
          </cell>
          <cell r="G364">
            <v>0</v>
          </cell>
          <cell r="H364">
            <v>5</v>
          </cell>
          <cell r="I364">
            <v>22</v>
          </cell>
          <cell r="J364">
            <v>21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B365" t="str">
            <v>罗杰洪</v>
          </cell>
          <cell r="C365">
            <v>0</v>
          </cell>
          <cell r="D365">
            <v>0</v>
          </cell>
          <cell r="E365">
            <v>0</v>
          </cell>
          <cell r="F365">
            <v>5</v>
          </cell>
          <cell r="G365">
            <v>0</v>
          </cell>
          <cell r="H365">
            <v>5</v>
          </cell>
          <cell r="I365">
            <v>22</v>
          </cell>
          <cell r="J365">
            <v>28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</row>
        <row r="366">
          <cell r="B366" t="str">
            <v>欧志鹏</v>
          </cell>
          <cell r="C366">
            <v>0</v>
          </cell>
          <cell r="D366">
            <v>0</v>
          </cell>
          <cell r="E366">
            <v>0</v>
          </cell>
          <cell r="F366">
            <v>5</v>
          </cell>
          <cell r="G366">
            <v>0</v>
          </cell>
          <cell r="H366">
            <v>5</v>
          </cell>
          <cell r="I366">
            <v>22</v>
          </cell>
          <cell r="J366">
            <v>28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B367" t="str">
            <v>李键欣</v>
          </cell>
          <cell r="C367">
            <v>0</v>
          </cell>
          <cell r="D367">
            <v>0</v>
          </cell>
          <cell r="E367">
            <v>0</v>
          </cell>
          <cell r="F367">
            <v>5</v>
          </cell>
          <cell r="G367">
            <v>0</v>
          </cell>
          <cell r="H367">
            <v>5</v>
          </cell>
          <cell r="I367">
            <v>22</v>
          </cell>
          <cell r="J367">
            <v>28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</row>
        <row r="368">
          <cell r="B368" t="str">
            <v>邓健欣</v>
          </cell>
          <cell r="C368">
            <v>0</v>
          </cell>
          <cell r="D368">
            <v>0</v>
          </cell>
          <cell r="E368">
            <v>0</v>
          </cell>
          <cell r="F368">
            <v>5</v>
          </cell>
          <cell r="G368">
            <v>0</v>
          </cell>
          <cell r="H368">
            <v>5</v>
          </cell>
          <cell r="I368">
            <v>22</v>
          </cell>
          <cell r="J368">
            <v>27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</row>
        <row r="369">
          <cell r="B369" t="str">
            <v>甘丽雯</v>
          </cell>
          <cell r="C369">
            <v>0</v>
          </cell>
          <cell r="D369">
            <v>0</v>
          </cell>
          <cell r="E369">
            <v>0</v>
          </cell>
          <cell r="F369">
            <v>5</v>
          </cell>
          <cell r="G369">
            <v>0</v>
          </cell>
          <cell r="H369">
            <v>5</v>
          </cell>
          <cell r="I369">
            <v>22</v>
          </cell>
          <cell r="J369">
            <v>27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B370" t="str">
            <v>梁永鸿</v>
          </cell>
          <cell r="C370">
            <v>0</v>
          </cell>
          <cell r="D370">
            <v>0</v>
          </cell>
          <cell r="E370">
            <v>0</v>
          </cell>
          <cell r="F370">
            <v>5</v>
          </cell>
          <cell r="G370">
            <v>0</v>
          </cell>
          <cell r="H370">
            <v>5</v>
          </cell>
          <cell r="I370">
            <v>22</v>
          </cell>
          <cell r="J370">
            <v>27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B371" t="str">
            <v>梁亦笑</v>
          </cell>
          <cell r="C371">
            <v>0</v>
          </cell>
          <cell r="D371">
            <v>0</v>
          </cell>
          <cell r="E371">
            <v>0</v>
          </cell>
          <cell r="F371">
            <v>10</v>
          </cell>
          <cell r="G371">
            <v>0</v>
          </cell>
          <cell r="H371">
            <v>10</v>
          </cell>
          <cell r="I371">
            <v>22</v>
          </cell>
          <cell r="J371">
            <v>24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B372" t="str">
            <v>张建帮</v>
          </cell>
          <cell r="C372">
            <v>0</v>
          </cell>
          <cell r="D372">
            <v>0</v>
          </cell>
          <cell r="E372">
            <v>0</v>
          </cell>
          <cell r="F372">
            <v>5</v>
          </cell>
          <cell r="G372">
            <v>0</v>
          </cell>
          <cell r="H372">
            <v>5</v>
          </cell>
          <cell r="I372">
            <v>22</v>
          </cell>
          <cell r="J372">
            <v>27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</row>
        <row r="373">
          <cell r="B373" t="str">
            <v>陈家辉</v>
          </cell>
          <cell r="C373">
            <v>0</v>
          </cell>
          <cell r="D373">
            <v>0</v>
          </cell>
          <cell r="E373">
            <v>0</v>
          </cell>
          <cell r="F373">
            <v>5</v>
          </cell>
          <cell r="G373">
            <v>0</v>
          </cell>
          <cell r="H373">
            <v>5</v>
          </cell>
          <cell r="I373">
            <v>22</v>
          </cell>
          <cell r="J373">
            <v>26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B374" t="str">
            <v>钟水妹</v>
          </cell>
          <cell r="C374">
            <v>0</v>
          </cell>
          <cell r="D374">
            <v>0</v>
          </cell>
          <cell r="E374">
            <v>0</v>
          </cell>
          <cell r="F374">
            <v>5</v>
          </cell>
          <cell r="G374">
            <v>0</v>
          </cell>
          <cell r="H374">
            <v>5</v>
          </cell>
          <cell r="I374">
            <v>22</v>
          </cell>
          <cell r="J374">
            <v>26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</row>
        <row r="375">
          <cell r="B375" t="str">
            <v>聂水群</v>
          </cell>
          <cell r="C375">
            <v>0</v>
          </cell>
          <cell r="D375">
            <v>0</v>
          </cell>
          <cell r="E375">
            <v>0</v>
          </cell>
          <cell r="F375">
            <v>5</v>
          </cell>
          <cell r="G375">
            <v>5</v>
          </cell>
          <cell r="H375">
            <v>0</v>
          </cell>
          <cell r="I375">
            <v>22</v>
          </cell>
          <cell r="J375">
            <v>26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</row>
        <row r="376">
          <cell r="B376" t="str">
            <v>程民峰</v>
          </cell>
          <cell r="C376">
            <v>0</v>
          </cell>
          <cell r="D376">
            <v>0</v>
          </cell>
          <cell r="E376">
            <v>0</v>
          </cell>
          <cell r="F376">
            <v>5</v>
          </cell>
          <cell r="G376">
            <v>0</v>
          </cell>
          <cell r="H376">
            <v>5</v>
          </cell>
          <cell r="I376">
            <v>22</v>
          </cell>
          <cell r="J376">
            <v>27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</row>
        <row r="377">
          <cell r="B377" t="str">
            <v>禤嘉铭</v>
          </cell>
          <cell r="C377">
            <v>0</v>
          </cell>
          <cell r="D377">
            <v>0</v>
          </cell>
          <cell r="E377">
            <v>0</v>
          </cell>
          <cell r="F377">
            <v>5</v>
          </cell>
          <cell r="G377">
            <v>2</v>
          </cell>
          <cell r="H377">
            <v>3</v>
          </cell>
          <cell r="I377">
            <v>22</v>
          </cell>
          <cell r="J377">
            <v>26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</row>
        <row r="378">
          <cell r="B378" t="str">
            <v>李贤霞</v>
          </cell>
          <cell r="C378">
            <v>0</v>
          </cell>
          <cell r="D378">
            <v>0</v>
          </cell>
          <cell r="E378">
            <v>0</v>
          </cell>
          <cell r="F378">
            <v>10</v>
          </cell>
          <cell r="G378">
            <v>0</v>
          </cell>
          <cell r="H378">
            <v>10</v>
          </cell>
          <cell r="I378">
            <v>22</v>
          </cell>
          <cell r="J378">
            <v>27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</row>
        <row r="379">
          <cell r="B379" t="str">
            <v>梁才利</v>
          </cell>
          <cell r="C379">
            <v>0</v>
          </cell>
          <cell r="D379">
            <v>0</v>
          </cell>
          <cell r="E379">
            <v>0</v>
          </cell>
          <cell r="F379">
            <v>5</v>
          </cell>
          <cell r="G379">
            <v>0</v>
          </cell>
          <cell r="H379">
            <v>5</v>
          </cell>
          <cell r="I379">
            <v>22</v>
          </cell>
          <cell r="J379">
            <v>21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</row>
        <row r="380">
          <cell r="B380" t="str">
            <v>梁培瑜</v>
          </cell>
          <cell r="C380">
            <v>0</v>
          </cell>
          <cell r="D380">
            <v>0</v>
          </cell>
          <cell r="E380">
            <v>0</v>
          </cell>
          <cell r="F380">
            <v>10</v>
          </cell>
          <cell r="G380">
            <v>0</v>
          </cell>
          <cell r="H380">
            <v>10</v>
          </cell>
          <cell r="I380">
            <v>22</v>
          </cell>
          <cell r="J380">
            <v>23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</row>
        <row r="381">
          <cell r="B381" t="str">
            <v>何仙</v>
          </cell>
          <cell r="C381">
            <v>0</v>
          </cell>
          <cell r="D381">
            <v>0</v>
          </cell>
          <cell r="E381">
            <v>0</v>
          </cell>
          <cell r="F381">
            <v>5</v>
          </cell>
          <cell r="G381">
            <v>0</v>
          </cell>
          <cell r="H381">
            <v>5</v>
          </cell>
          <cell r="I381">
            <v>22</v>
          </cell>
          <cell r="J381">
            <v>22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</row>
        <row r="382">
          <cell r="B382" t="str">
            <v>陈广鹏</v>
          </cell>
          <cell r="C382">
            <v>0</v>
          </cell>
          <cell r="D382">
            <v>0</v>
          </cell>
          <cell r="E382">
            <v>0</v>
          </cell>
          <cell r="F382">
            <v>5</v>
          </cell>
          <cell r="G382">
            <v>0</v>
          </cell>
          <cell r="H382">
            <v>5</v>
          </cell>
          <cell r="I382">
            <v>22</v>
          </cell>
          <cell r="J382">
            <v>23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</row>
        <row r="383">
          <cell r="B383" t="str">
            <v>钟思婷</v>
          </cell>
          <cell r="C383">
            <v>0</v>
          </cell>
          <cell r="D383">
            <v>0</v>
          </cell>
          <cell r="E383">
            <v>0</v>
          </cell>
          <cell r="F383">
            <v>5</v>
          </cell>
          <cell r="G383">
            <v>0</v>
          </cell>
          <cell r="H383">
            <v>5</v>
          </cell>
          <cell r="I383">
            <v>22</v>
          </cell>
          <cell r="J383">
            <v>24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</row>
        <row r="384">
          <cell r="B384" t="str">
            <v>欧进豪</v>
          </cell>
          <cell r="C384">
            <v>0</v>
          </cell>
          <cell r="D384">
            <v>0</v>
          </cell>
          <cell r="E384">
            <v>0</v>
          </cell>
          <cell r="F384">
            <v>5</v>
          </cell>
          <cell r="G384">
            <v>0</v>
          </cell>
          <cell r="H384">
            <v>5</v>
          </cell>
          <cell r="I384">
            <v>22</v>
          </cell>
          <cell r="J384">
            <v>21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</row>
        <row r="385">
          <cell r="B385" t="str">
            <v>李紫君</v>
          </cell>
          <cell r="C385">
            <v>0</v>
          </cell>
          <cell r="D385">
            <v>0</v>
          </cell>
          <cell r="E385">
            <v>0</v>
          </cell>
          <cell r="F385">
            <v>5</v>
          </cell>
          <cell r="G385">
            <v>0</v>
          </cell>
          <cell r="H385">
            <v>5</v>
          </cell>
          <cell r="I385">
            <v>22</v>
          </cell>
          <cell r="J385">
            <v>26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B386" t="str">
            <v>黄汝荣</v>
          </cell>
          <cell r="C386">
            <v>0</v>
          </cell>
          <cell r="D386">
            <v>0</v>
          </cell>
          <cell r="E386">
            <v>0</v>
          </cell>
          <cell r="F386">
            <v>5</v>
          </cell>
          <cell r="G386">
            <v>0</v>
          </cell>
          <cell r="H386">
            <v>5</v>
          </cell>
          <cell r="I386">
            <v>22</v>
          </cell>
          <cell r="J386">
            <v>26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B387" t="str">
            <v>黄杏凤</v>
          </cell>
          <cell r="C387">
            <v>0</v>
          </cell>
          <cell r="D387">
            <v>0</v>
          </cell>
          <cell r="E387">
            <v>0</v>
          </cell>
          <cell r="F387">
            <v>5</v>
          </cell>
          <cell r="G387">
            <v>0</v>
          </cell>
          <cell r="H387">
            <v>5</v>
          </cell>
          <cell r="I387">
            <v>22</v>
          </cell>
          <cell r="J387">
            <v>27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</row>
        <row r="388">
          <cell r="B388" t="str">
            <v>关润兴</v>
          </cell>
          <cell r="C388">
            <v>0</v>
          </cell>
          <cell r="D388">
            <v>0</v>
          </cell>
          <cell r="E388">
            <v>0</v>
          </cell>
          <cell r="F388">
            <v>5</v>
          </cell>
          <cell r="G388">
            <v>0</v>
          </cell>
          <cell r="H388">
            <v>5</v>
          </cell>
          <cell r="I388">
            <v>22</v>
          </cell>
          <cell r="J388">
            <v>27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B389" t="str">
            <v>王丽容</v>
          </cell>
          <cell r="C389">
            <v>0</v>
          </cell>
          <cell r="D389">
            <v>0</v>
          </cell>
          <cell r="E389">
            <v>0</v>
          </cell>
          <cell r="F389">
            <v>5</v>
          </cell>
          <cell r="G389">
            <v>3</v>
          </cell>
          <cell r="H389">
            <v>2</v>
          </cell>
          <cell r="I389">
            <v>22</v>
          </cell>
          <cell r="J389">
            <v>24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B390" t="str">
            <v>崔彩英</v>
          </cell>
          <cell r="C390">
            <v>0</v>
          </cell>
          <cell r="D390">
            <v>0</v>
          </cell>
          <cell r="E390">
            <v>0</v>
          </cell>
          <cell r="F390">
            <v>10</v>
          </cell>
          <cell r="G390">
            <v>0</v>
          </cell>
          <cell r="H390">
            <v>10</v>
          </cell>
          <cell r="I390">
            <v>22</v>
          </cell>
          <cell r="J390">
            <v>21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B391" t="str">
            <v>唐垣辉</v>
          </cell>
          <cell r="C391">
            <v>0</v>
          </cell>
          <cell r="D391">
            <v>0</v>
          </cell>
          <cell r="E391">
            <v>0</v>
          </cell>
          <cell r="F391">
            <v>5</v>
          </cell>
          <cell r="G391">
            <v>0</v>
          </cell>
          <cell r="H391">
            <v>5</v>
          </cell>
          <cell r="I391">
            <v>22</v>
          </cell>
          <cell r="J391">
            <v>21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</row>
        <row r="392">
          <cell r="B392" t="str">
            <v>余芬</v>
          </cell>
          <cell r="C392">
            <v>0</v>
          </cell>
          <cell r="D392">
            <v>0</v>
          </cell>
          <cell r="E392">
            <v>0</v>
          </cell>
          <cell r="F392">
            <v>5</v>
          </cell>
          <cell r="G392">
            <v>0</v>
          </cell>
          <cell r="H392">
            <v>5</v>
          </cell>
          <cell r="I392">
            <v>22</v>
          </cell>
          <cell r="J392">
            <v>20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B393" t="str">
            <v>郭文福</v>
          </cell>
          <cell r="C393">
            <v>0</v>
          </cell>
          <cell r="D393">
            <v>0</v>
          </cell>
          <cell r="E393">
            <v>0</v>
          </cell>
          <cell r="F393">
            <v>5</v>
          </cell>
          <cell r="G393">
            <v>3</v>
          </cell>
          <cell r="H393">
            <v>2</v>
          </cell>
          <cell r="I393">
            <v>22</v>
          </cell>
          <cell r="J393">
            <v>22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B394" t="str">
            <v>梁树成</v>
          </cell>
          <cell r="C394">
            <v>0</v>
          </cell>
          <cell r="D394">
            <v>0</v>
          </cell>
          <cell r="E394">
            <v>0</v>
          </cell>
          <cell r="F394">
            <v>5</v>
          </cell>
          <cell r="G394">
            <v>0</v>
          </cell>
          <cell r="H394">
            <v>5</v>
          </cell>
          <cell r="I394">
            <v>22</v>
          </cell>
          <cell r="J394">
            <v>22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</row>
        <row r="395">
          <cell r="B395" t="str">
            <v>林仲明</v>
          </cell>
          <cell r="C395">
            <v>0</v>
          </cell>
          <cell r="D395">
            <v>0</v>
          </cell>
          <cell r="E395">
            <v>0</v>
          </cell>
          <cell r="F395">
            <v>5</v>
          </cell>
          <cell r="G395">
            <v>0</v>
          </cell>
          <cell r="H395">
            <v>5</v>
          </cell>
          <cell r="I395">
            <v>22</v>
          </cell>
          <cell r="J395">
            <v>22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</row>
        <row r="396">
          <cell r="B396" t="str">
            <v>刘洪标</v>
          </cell>
          <cell r="C396">
            <v>0</v>
          </cell>
          <cell r="D396">
            <v>0</v>
          </cell>
          <cell r="E396">
            <v>0</v>
          </cell>
          <cell r="F396">
            <v>5</v>
          </cell>
          <cell r="G396">
            <v>0</v>
          </cell>
          <cell r="H396">
            <v>5</v>
          </cell>
          <cell r="I396">
            <v>22</v>
          </cell>
          <cell r="J396">
            <v>22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</row>
        <row r="397">
          <cell r="B397" t="str">
            <v>万佳友</v>
          </cell>
          <cell r="C397">
            <v>0</v>
          </cell>
          <cell r="D397">
            <v>0</v>
          </cell>
          <cell r="E397">
            <v>0</v>
          </cell>
          <cell r="F397">
            <v>5</v>
          </cell>
          <cell r="G397">
            <v>0</v>
          </cell>
          <cell r="H397">
            <v>5</v>
          </cell>
          <cell r="I397">
            <v>22</v>
          </cell>
          <cell r="J397">
            <v>22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</row>
        <row r="398">
          <cell r="B398" t="str">
            <v>梁钊坤</v>
          </cell>
          <cell r="C398">
            <v>0</v>
          </cell>
          <cell r="D398">
            <v>0</v>
          </cell>
          <cell r="E398">
            <v>0</v>
          </cell>
          <cell r="F398">
            <v>10</v>
          </cell>
          <cell r="G398">
            <v>0</v>
          </cell>
          <cell r="H398">
            <v>10</v>
          </cell>
          <cell r="I398">
            <v>22</v>
          </cell>
          <cell r="J398">
            <v>22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B399" t="str">
            <v>陈菲菲</v>
          </cell>
          <cell r="C399">
            <v>0</v>
          </cell>
          <cell r="D399">
            <v>0</v>
          </cell>
          <cell r="E399">
            <v>0</v>
          </cell>
          <cell r="F399">
            <v>10</v>
          </cell>
          <cell r="G399">
            <v>0</v>
          </cell>
          <cell r="H399">
            <v>10</v>
          </cell>
          <cell r="I399">
            <v>22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B400" t="str">
            <v>黄健</v>
          </cell>
          <cell r="C400">
            <v>0</v>
          </cell>
          <cell r="D400">
            <v>0</v>
          </cell>
          <cell r="E400">
            <v>0</v>
          </cell>
          <cell r="F400">
            <v>5</v>
          </cell>
          <cell r="G400">
            <v>0</v>
          </cell>
          <cell r="H400">
            <v>5</v>
          </cell>
          <cell r="I400">
            <v>22</v>
          </cell>
          <cell r="J400">
            <v>31</v>
          </cell>
          <cell r="K400">
            <v>95</v>
          </cell>
          <cell r="L400">
            <v>0</v>
          </cell>
          <cell r="M400">
            <v>0</v>
          </cell>
          <cell r="N400">
            <v>0</v>
          </cell>
        </row>
        <row r="401">
          <cell r="B401" t="str">
            <v>李福来</v>
          </cell>
          <cell r="C401">
            <v>0</v>
          </cell>
          <cell r="D401">
            <v>0</v>
          </cell>
          <cell r="E401">
            <v>0</v>
          </cell>
          <cell r="F401">
            <v>5</v>
          </cell>
          <cell r="G401">
            <v>0</v>
          </cell>
          <cell r="H401">
            <v>5</v>
          </cell>
          <cell r="I401">
            <v>22</v>
          </cell>
          <cell r="J401">
            <v>29</v>
          </cell>
          <cell r="K401">
            <v>74</v>
          </cell>
          <cell r="L401">
            <v>0</v>
          </cell>
          <cell r="M401">
            <v>0</v>
          </cell>
          <cell r="N401">
            <v>0</v>
          </cell>
        </row>
        <row r="402">
          <cell r="B402" t="str">
            <v>张新锋</v>
          </cell>
          <cell r="C402">
            <v>0</v>
          </cell>
          <cell r="D402">
            <v>0</v>
          </cell>
          <cell r="E402">
            <v>0</v>
          </cell>
          <cell r="F402">
            <v>5</v>
          </cell>
          <cell r="G402">
            <v>0</v>
          </cell>
          <cell r="H402">
            <v>5</v>
          </cell>
          <cell r="I402">
            <v>22</v>
          </cell>
          <cell r="J402">
            <v>29</v>
          </cell>
          <cell r="K402">
            <v>75</v>
          </cell>
          <cell r="L402">
            <v>0</v>
          </cell>
          <cell r="M402">
            <v>0</v>
          </cell>
          <cell r="N402">
            <v>0</v>
          </cell>
        </row>
        <row r="403">
          <cell r="B403" t="str">
            <v>霍均昌</v>
          </cell>
          <cell r="C403">
            <v>0</v>
          </cell>
          <cell r="D403">
            <v>0</v>
          </cell>
          <cell r="E403">
            <v>0</v>
          </cell>
          <cell r="F403">
            <v>5</v>
          </cell>
          <cell r="G403">
            <v>0</v>
          </cell>
          <cell r="H403">
            <v>5</v>
          </cell>
          <cell r="I403">
            <v>22</v>
          </cell>
          <cell r="J403">
            <v>31</v>
          </cell>
          <cell r="K403">
            <v>93</v>
          </cell>
          <cell r="L403">
            <v>0</v>
          </cell>
          <cell r="M403">
            <v>0</v>
          </cell>
          <cell r="N403">
            <v>0</v>
          </cell>
        </row>
        <row r="404">
          <cell r="B404" t="str">
            <v>莫开强</v>
          </cell>
          <cell r="C404">
            <v>0</v>
          </cell>
          <cell r="D404">
            <v>0</v>
          </cell>
          <cell r="E404">
            <v>0</v>
          </cell>
          <cell r="F404">
            <v>5</v>
          </cell>
          <cell r="G404">
            <v>5</v>
          </cell>
          <cell r="H404">
            <v>0</v>
          </cell>
          <cell r="I404">
            <v>22</v>
          </cell>
          <cell r="J404">
            <v>30</v>
          </cell>
          <cell r="K404">
            <v>85</v>
          </cell>
          <cell r="L404">
            <v>0</v>
          </cell>
          <cell r="M404">
            <v>0</v>
          </cell>
          <cell r="N404">
            <v>0</v>
          </cell>
        </row>
        <row r="405">
          <cell r="B405" t="str">
            <v>吴汉良</v>
          </cell>
          <cell r="C405">
            <v>0</v>
          </cell>
          <cell r="D405">
            <v>0</v>
          </cell>
          <cell r="E405">
            <v>0</v>
          </cell>
          <cell r="F405">
            <v>10</v>
          </cell>
          <cell r="G405">
            <v>4</v>
          </cell>
          <cell r="H405">
            <v>6</v>
          </cell>
          <cell r="I405">
            <v>22</v>
          </cell>
          <cell r="J405">
            <v>22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</row>
        <row r="406">
          <cell r="B406" t="str">
            <v>吴晓华</v>
          </cell>
          <cell r="C406">
            <v>0</v>
          </cell>
          <cell r="D406">
            <v>0</v>
          </cell>
          <cell r="E406">
            <v>0</v>
          </cell>
          <cell r="F406">
            <v>5</v>
          </cell>
          <cell r="G406">
            <v>2</v>
          </cell>
          <cell r="H406">
            <v>3</v>
          </cell>
          <cell r="I406">
            <v>22</v>
          </cell>
          <cell r="J406">
            <v>30</v>
          </cell>
          <cell r="K406">
            <v>85</v>
          </cell>
          <cell r="L406">
            <v>0</v>
          </cell>
          <cell r="M406">
            <v>0</v>
          </cell>
          <cell r="N406">
            <v>0</v>
          </cell>
        </row>
        <row r="407">
          <cell r="B407" t="str">
            <v>何锐锋</v>
          </cell>
          <cell r="C407">
            <v>0</v>
          </cell>
          <cell r="D407">
            <v>0</v>
          </cell>
          <cell r="E407">
            <v>0</v>
          </cell>
          <cell r="F407">
            <v>5</v>
          </cell>
          <cell r="G407">
            <v>0</v>
          </cell>
          <cell r="H407">
            <v>5</v>
          </cell>
          <cell r="I407">
            <v>22</v>
          </cell>
          <cell r="J407">
            <v>31</v>
          </cell>
          <cell r="K407">
            <v>93</v>
          </cell>
          <cell r="L407">
            <v>0</v>
          </cell>
          <cell r="M407">
            <v>0</v>
          </cell>
          <cell r="N407">
            <v>0</v>
          </cell>
        </row>
        <row r="408">
          <cell r="B408" t="str">
            <v>黄荣华</v>
          </cell>
          <cell r="C408">
            <v>0</v>
          </cell>
          <cell r="D408">
            <v>0</v>
          </cell>
          <cell r="E408">
            <v>0</v>
          </cell>
          <cell r="F408">
            <v>5</v>
          </cell>
          <cell r="G408">
            <v>0</v>
          </cell>
          <cell r="H408">
            <v>5</v>
          </cell>
          <cell r="I408">
            <v>22</v>
          </cell>
          <cell r="J408">
            <v>31</v>
          </cell>
          <cell r="K408">
            <v>96</v>
          </cell>
          <cell r="L408">
            <v>0</v>
          </cell>
          <cell r="M408">
            <v>0</v>
          </cell>
          <cell r="N408">
            <v>0</v>
          </cell>
        </row>
        <row r="409">
          <cell r="B409" t="str">
            <v>陈晓辉</v>
          </cell>
          <cell r="C409">
            <v>0</v>
          </cell>
          <cell r="D409">
            <v>0</v>
          </cell>
          <cell r="E409">
            <v>0</v>
          </cell>
          <cell r="F409">
            <v>5</v>
          </cell>
          <cell r="G409">
            <v>0</v>
          </cell>
          <cell r="H409">
            <v>5</v>
          </cell>
          <cell r="I409">
            <v>22</v>
          </cell>
          <cell r="J409">
            <v>31</v>
          </cell>
          <cell r="K409">
            <v>90</v>
          </cell>
          <cell r="L409">
            <v>0</v>
          </cell>
          <cell r="M409">
            <v>0</v>
          </cell>
          <cell r="N409">
            <v>0</v>
          </cell>
        </row>
        <row r="410">
          <cell r="B410" t="str">
            <v>蓝昭英</v>
          </cell>
          <cell r="C410">
            <v>0</v>
          </cell>
          <cell r="D410">
            <v>0</v>
          </cell>
          <cell r="E410">
            <v>0</v>
          </cell>
          <cell r="F410">
            <v>10</v>
          </cell>
          <cell r="G410">
            <v>0</v>
          </cell>
          <cell r="H410">
            <v>10</v>
          </cell>
          <cell r="I410">
            <v>22</v>
          </cell>
          <cell r="J410">
            <v>26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B411" t="str">
            <v>罗少清</v>
          </cell>
          <cell r="C411">
            <v>0</v>
          </cell>
          <cell r="D411">
            <v>0</v>
          </cell>
          <cell r="E411">
            <v>0</v>
          </cell>
          <cell r="F411">
            <v>10</v>
          </cell>
          <cell r="G411">
            <v>0</v>
          </cell>
          <cell r="H411">
            <v>10</v>
          </cell>
          <cell r="I411">
            <v>22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</row>
        <row r="412">
          <cell r="B412" t="str">
            <v>王涛</v>
          </cell>
          <cell r="C412">
            <v>0</v>
          </cell>
          <cell r="D412">
            <v>0</v>
          </cell>
          <cell r="E412">
            <v>0</v>
          </cell>
          <cell r="F412">
            <v>10</v>
          </cell>
          <cell r="G412">
            <v>0</v>
          </cell>
          <cell r="H412">
            <v>10</v>
          </cell>
          <cell r="I412">
            <v>22</v>
          </cell>
          <cell r="J412">
            <v>31</v>
          </cell>
          <cell r="K412">
            <v>84</v>
          </cell>
          <cell r="L412">
            <v>0</v>
          </cell>
          <cell r="M412">
            <v>0</v>
          </cell>
          <cell r="N412">
            <v>0</v>
          </cell>
        </row>
        <row r="413">
          <cell r="B413" t="str">
            <v>沈锋</v>
          </cell>
          <cell r="C413">
            <v>0</v>
          </cell>
          <cell r="D413">
            <v>0</v>
          </cell>
          <cell r="E413">
            <v>0</v>
          </cell>
          <cell r="F413">
            <v>15</v>
          </cell>
          <cell r="G413">
            <v>0</v>
          </cell>
          <cell r="H413">
            <v>15</v>
          </cell>
          <cell r="I413">
            <v>22</v>
          </cell>
          <cell r="J413">
            <v>22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</row>
        <row r="414">
          <cell r="B414" t="str">
            <v>李海文</v>
          </cell>
          <cell r="C414">
            <v>0</v>
          </cell>
          <cell r="D414">
            <v>0</v>
          </cell>
          <cell r="E414">
            <v>0</v>
          </cell>
          <cell r="F414">
            <v>5</v>
          </cell>
          <cell r="G414">
            <v>0</v>
          </cell>
          <cell r="H414">
            <v>5</v>
          </cell>
          <cell r="I414">
            <v>22</v>
          </cell>
          <cell r="J414">
            <v>31</v>
          </cell>
          <cell r="K414">
            <v>90</v>
          </cell>
          <cell r="L414">
            <v>0</v>
          </cell>
          <cell r="M414">
            <v>0</v>
          </cell>
          <cell r="N414">
            <v>0</v>
          </cell>
        </row>
        <row r="415">
          <cell r="B415" t="str">
            <v>李嘉瀛</v>
          </cell>
          <cell r="C415">
            <v>0</v>
          </cell>
          <cell r="D415">
            <v>0</v>
          </cell>
          <cell r="E415">
            <v>0</v>
          </cell>
          <cell r="F415">
            <v>5</v>
          </cell>
          <cell r="G415">
            <v>0</v>
          </cell>
          <cell r="H415">
            <v>5</v>
          </cell>
          <cell r="I415">
            <v>22</v>
          </cell>
          <cell r="J415">
            <v>31</v>
          </cell>
          <cell r="K415">
            <v>93</v>
          </cell>
          <cell r="L415">
            <v>0</v>
          </cell>
          <cell r="M415">
            <v>0</v>
          </cell>
          <cell r="N415">
            <v>0</v>
          </cell>
        </row>
        <row r="416">
          <cell r="B416" t="str">
            <v>李伟标</v>
          </cell>
          <cell r="C416">
            <v>0</v>
          </cell>
          <cell r="D416">
            <v>0</v>
          </cell>
          <cell r="E416">
            <v>0</v>
          </cell>
          <cell r="F416">
            <v>10</v>
          </cell>
          <cell r="G416">
            <v>0</v>
          </cell>
          <cell r="H416">
            <v>10</v>
          </cell>
          <cell r="I416">
            <v>22</v>
          </cell>
          <cell r="J416">
            <v>31</v>
          </cell>
          <cell r="K416">
            <v>99</v>
          </cell>
          <cell r="L416">
            <v>0</v>
          </cell>
          <cell r="M416">
            <v>0</v>
          </cell>
          <cell r="N416">
            <v>0</v>
          </cell>
        </row>
        <row r="417">
          <cell r="B417" t="str">
            <v>曾浚</v>
          </cell>
          <cell r="C417">
            <v>0</v>
          </cell>
          <cell r="D417">
            <v>0</v>
          </cell>
          <cell r="E417">
            <v>0</v>
          </cell>
          <cell r="F417">
            <v>5</v>
          </cell>
          <cell r="G417">
            <v>0</v>
          </cell>
          <cell r="H417">
            <v>5</v>
          </cell>
          <cell r="I417">
            <v>22</v>
          </cell>
          <cell r="J417">
            <v>26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</row>
        <row r="418">
          <cell r="B418" t="str">
            <v>孙锦荣</v>
          </cell>
          <cell r="C418">
            <v>0</v>
          </cell>
          <cell r="D418">
            <v>0</v>
          </cell>
          <cell r="E418">
            <v>0</v>
          </cell>
          <cell r="F418">
            <v>5</v>
          </cell>
          <cell r="G418">
            <v>0</v>
          </cell>
          <cell r="H418">
            <v>5</v>
          </cell>
          <cell r="I418">
            <v>22</v>
          </cell>
          <cell r="J418">
            <v>31</v>
          </cell>
          <cell r="K418">
            <v>96</v>
          </cell>
          <cell r="L418">
            <v>0</v>
          </cell>
          <cell r="M418">
            <v>0</v>
          </cell>
          <cell r="N418">
            <v>0</v>
          </cell>
        </row>
        <row r="419">
          <cell r="B419" t="str">
            <v>吴民安</v>
          </cell>
          <cell r="C419">
            <v>0</v>
          </cell>
          <cell r="D419">
            <v>0</v>
          </cell>
          <cell r="E419">
            <v>0</v>
          </cell>
          <cell r="F419">
            <v>5</v>
          </cell>
          <cell r="G419">
            <v>0</v>
          </cell>
          <cell r="H419">
            <v>5</v>
          </cell>
          <cell r="I419">
            <v>22</v>
          </cell>
          <cell r="J419">
            <v>26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</row>
        <row r="420">
          <cell r="B420" t="str">
            <v>何洪章</v>
          </cell>
          <cell r="C420">
            <v>0</v>
          </cell>
          <cell r="D420">
            <v>0</v>
          </cell>
          <cell r="E420">
            <v>0</v>
          </cell>
          <cell r="F420">
            <v>10</v>
          </cell>
          <cell r="G420">
            <v>0</v>
          </cell>
          <cell r="H420">
            <v>10</v>
          </cell>
          <cell r="I420">
            <v>22</v>
          </cell>
          <cell r="J420">
            <v>31</v>
          </cell>
          <cell r="K420">
            <v>90</v>
          </cell>
          <cell r="L420">
            <v>0</v>
          </cell>
          <cell r="M420">
            <v>0</v>
          </cell>
          <cell r="N420">
            <v>0</v>
          </cell>
        </row>
        <row r="421">
          <cell r="B421" t="str">
            <v>任清华</v>
          </cell>
          <cell r="C421">
            <v>0</v>
          </cell>
          <cell r="D421">
            <v>0</v>
          </cell>
          <cell r="E421">
            <v>0</v>
          </cell>
          <cell r="F421">
            <v>5</v>
          </cell>
          <cell r="G421">
            <v>0</v>
          </cell>
          <cell r="H421">
            <v>5</v>
          </cell>
          <cell r="I421">
            <v>22</v>
          </cell>
          <cell r="J421">
            <v>26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</row>
        <row r="422">
          <cell r="B422" t="str">
            <v>黎邢</v>
          </cell>
          <cell r="C422">
            <v>0</v>
          </cell>
          <cell r="D422">
            <v>0</v>
          </cell>
          <cell r="E422">
            <v>0</v>
          </cell>
          <cell r="F422">
            <v>10</v>
          </cell>
          <cell r="G422">
            <v>0</v>
          </cell>
          <cell r="H422">
            <v>10</v>
          </cell>
          <cell r="I422">
            <v>22</v>
          </cell>
          <cell r="J422">
            <v>31</v>
          </cell>
          <cell r="K422">
            <v>77</v>
          </cell>
          <cell r="L422">
            <v>0</v>
          </cell>
          <cell r="M422">
            <v>0</v>
          </cell>
          <cell r="N422">
            <v>0</v>
          </cell>
        </row>
        <row r="423">
          <cell r="B423" t="str">
            <v>黎炎南</v>
          </cell>
          <cell r="C423">
            <v>0</v>
          </cell>
          <cell r="D423">
            <v>0</v>
          </cell>
          <cell r="E423">
            <v>0</v>
          </cell>
          <cell r="F423">
            <v>10</v>
          </cell>
          <cell r="G423">
            <v>0</v>
          </cell>
          <cell r="H423">
            <v>10</v>
          </cell>
          <cell r="I423">
            <v>22</v>
          </cell>
          <cell r="J423">
            <v>29</v>
          </cell>
          <cell r="K423">
            <v>82</v>
          </cell>
          <cell r="L423">
            <v>0</v>
          </cell>
          <cell r="M423">
            <v>0</v>
          </cell>
          <cell r="N423">
            <v>0</v>
          </cell>
        </row>
        <row r="424">
          <cell r="B424" t="str">
            <v>黄琴</v>
          </cell>
          <cell r="C424">
            <v>0</v>
          </cell>
          <cell r="D424">
            <v>0</v>
          </cell>
          <cell r="E424">
            <v>0</v>
          </cell>
          <cell r="F424">
            <v>10</v>
          </cell>
          <cell r="G424">
            <v>0</v>
          </cell>
          <cell r="H424">
            <v>10</v>
          </cell>
          <cell r="I424">
            <v>22</v>
          </cell>
          <cell r="J424">
            <v>25</v>
          </cell>
          <cell r="K424">
            <v>17</v>
          </cell>
          <cell r="L424">
            <v>0</v>
          </cell>
          <cell r="M424">
            <v>0</v>
          </cell>
          <cell r="N424">
            <v>0</v>
          </cell>
        </row>
        <row r="425">
          <cell r="B425" t="str">
            <v>高健祥</v>
          </cell>
          <cell r="C425">
            <v>0</v>
          </cell>
          <cell r="D425">
            <v>0</v>
          </cell>
          <cell r="E425">
            <v>0</v>
          </cell>
          <cell r="F425">
            <v>5</v>
          </cell>
          <cell r="G425">
            <v>0</v>
          </cell>
          <cell r="H425">
            <v>5</v>
          </cell>
          <cell r="I425">
            <v>22</v>
          </cell>
          <cell r="J425">
            <v>31</v>
          </cell>
          <cell r="K425">
            <v>60.5</v>
          </cell>
          <cell r="L425">
            <v>0</v>
          </cell>
          <cell r="M425">
            <v>0</v>
          </cell>
          <cell r="N425">
            <v>0</v>
          </cell>
        </row>
        <row r="426">
          <cell r="B426" t="str">
            <v>陈翠芬</v>
          </cell>
          <cell r="C426">
            <v>0</v>
          </cell>
          <cell r="D426">
            <v>0</v>
          </cell>
          <cell r="E426">
            <v>0</v>
          </cell>
          <cell r="F426">
            <v>10</v>
          </cell>
          <cell r="G426">
            <v>0</v>
          </cell>
          <cell r="H426">
            <v>10</v>
          </cell>
          <cell r="I426">
            <v>22</v>
          </cell>
          <cell r="J426">
            <v>25</v>
          </cell>
          <cell r="K426">
            <v>17</v>
          </cell>
          <cell r="L426">
            <v>0</v>
          </cell>
          <cell r="M426">
            <v>0</v>
          </cell>
          <cell r="N426">
            <v>0</v>
          </cell>
        </row>
        <row r="427">
          <cell r="B427" t="str">
            <v>陈炜壕</v>
          </cell>
          <cell r="C427">
            <v>0</v>
          </cell>
          <cell r="D427">
            <v>0</v>
          </cell>
          <cell r="E427">
            <v>0</v>
          </cell>
          <cell r="F427">
            <v>10</v>
          </cell>
          <cell r="G427">
            <v>0</v>
          </cell>
          <cell r="H427">
            <v>10</v>
          </cell>
          <cell r="I427">
            <v>22</v>
          </cell>
          <cell r="J427">
            <v>29</v>
          </cell>
          <cell r="K427">
            <v>36.5</v>
          </cell>
          <cell r="L427">
            <v>0</v>
          </cell>
          <cell r="M427">
            <v>0</v>
          </cell>
          <cell r="N427">
            <v>0</v>
          </cell>
        </row>
        <row r="428">
          <cell r="B428" t="str">
            <v>邓煌华</v>
          </cell>
          <cell r="C428">
            <v>0</v>
          </cell>
          <cell r="D428">
            <v>0</v>
          </cell>
          <cell r="E428">
            <v>0</v>
          </cell>
          <cell r="F428">
            <v>5</v>
          </cell>
          <cell r="G428">
            <v>0</v>
          </cell>
          <cell r="H428">
            <v>5</v>
          </cell>
          <cell r="I428">
            <v>22</v>
          </cell>
          <cell r="J428">
            <v>31</v>
          </cell>
          <cell r="K428">
            <v>90</v>
          </cell>
          <cell r="L428">
            <v>0</v>
          </cell>
          <cell r="M428">
            <v>0</v>
          </cell>
          <cell r="N428">
            <v>0</v>
          </cell>
        </row>
        <row r="429">
          <cell r="B429" t="str">
            <v>贺文杰</v>
          </cell>
          <cell r="C429">
            <v>0</v>
          </cell>
          <cell r="D429">
            <v>0</v>
          </cell>
          <cell r="E429">
            <v>0</v>
          </cell>
          <cell r="F429">
            <v>5</v>
          </cell>
          <cell r="G429">
            <v>0</v>
          </cell>
          <cell r="H429">
            <v>5</v>
          </cell>
          <cell r="I429">
            <v>22</v>
          </cell>
          <cell r="J429">
            <v>24</v>
          </cell>
          <cell r="K429">
            <v>13</v>
          </cell>
          <cell r="L429">
            <v>0</v>
          </cell>
          <cell r="M429">
            <v>0</v>
          </cell>
          <cell r="N429">
            <v>0</v>
          </cell>
        </row>
        <row r="430">
          <cell r="B430" t="str">
            <v>罗炽恩</v>
          </cell>
          <cell r="C430">
            <v>0</v>
          </cell>
          <cell r="D430">
            <v>0</v>
          </cell>
          <cell r="E430">
            <v>0</v>
          </cell>
          <cell r="F430">
            <v>5</v>
          </cell>
          <cell r="G430">
            <v>-3</v>
          </cell>
          <cell r="H430">
            <v>5</v>
          </cell>
          <cell r="I430">
            <v>22</v>
          </cell>
          <cell r="J430">
            <v>21</v>
          </cell>
          <cell r="K430">
            <v>36</v>
          </cell>
          <cell r="L430">
            <v>0</v>
          </cell>
          <cell r="M430">
            <v>3</v>
          </cell>
          <cell r="N430">
            <v>0</v>
          </cell>
        </row>
        <row r="431">
          <cell r="B431" t="str">
            <v>梁照华</v>
          </cell>
          <cell r="C431">
            <v>0</v>
          </cell>
          <cell r="D431">
            <v>0</v>
          </cell>
          <cell r="E431">
            <v>0</v>
          </cell>
          <cell r="F431">
            <v>5</v>
          </cell>
          <cell r="G431">
            <v>0</v>
          </cell>
          <cell r="H431">
            <v>5</v>
          </cell>
          <cell r="I431">
            <v>22</v>
          </cell>
          <cell r="J431">
            <v>26</v>
          </cell>
          <cell r="K431">
            <v>24.5</v>
          </cell>
          <cell r="L431">
            <v>0</v>
          </cell>
          <cell r="M431">
            <v>0</v>
          </cell>
          <cell r="N431">
            <v>0</v>
          </cell>
        </row>
        <row r="432">
          <cell r="B432" t="str">
            <v>林籽宇</v>
          </cell>
          <cell r="C432">
            <v>0</v>
          </cell>
          <cell r="D432">
            <v>0</v>
          </cell>
          <cell r="E432">
            <v>0</v>
          </cell>
          <cell r="F432">
            <v>5</v>
          </cell>
          <cell r="G432">
            <v>0</v>
          </cell>
          <cell r="H432">
            <v>5</v>
          </cell>
          <cell r="I432">
            <v>22</v>
          </cell>
          <cell r="J432">
            <v>12</v>
          </cell>
          <cell r="K432">
            <v>8</v>
          </cell>
          <cell r="L432">
            <v>0</v>
          </cell>
          <cell r="M432">
            <v>0</v>
          </cell>
          <cell r="N432">
            <v>0</v>
          </cell>
        </row>
        <row r="433">
          <cell r="B433" t="str">
            <v>李文昌</v>
          </cell>
          <cell r="C433">
            <v>0</v>
          </cell>
          <cell r="D433">
            <v>0</v>
          </cell>
          <cell r="E433">
            <v>0</v>
          </cell>
          <cell r="F433">
            <v>5</v>
          </cell>
          <cell r="G433">
            <v>0</v>
          </cell>
          <cell r="H433">
            <v>5</v>
          </cell>
          <cell r="I433">
            <v>22</v>
          </cell>
          <cell r="J433">
            <v>25</v>
          </cell>
          <cell r="K433">
            <v>27.5</v>
          </cell>
          <cell r="L433">
            <v>0</v>
          </cell>
          <cell r="M433">
            <v>0</v>
          </cell>
          <cell r="N433">
            <v>0</v>
          </cell>
        </row>
        <row r="434">
          <cell r="B434" t="str">
            <v>张嘉玲</v>
          </cell>
          <cell r="C434">
            <v>0</v>
          </cell>
          <cell r="D434">
            <v>0</v>
          </cell>
          <cell r="E434">
            <v>0</v>
          </cell>
          <cell r="F434">
            <v>5</v>
          </cell>
          <cell r="G434">
            <v>0</v>
          </cell>
          <cell r="H434">
            <v>5</v>
          </cell>
          <cell r="I434">
            <v>22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B435" t="str">
            <v>周太伟</v>
          </cell>
          <cell r="C435">
            <v>0</v>
          </cell>
          <cell r="D435">
            <v>0</v>
          </cell>
          <cell r="E435">
            <v>0</v>
          </cell>
          <cell r="F435">
            <v>10</v>
          </cell>
          <cell r="G435">
            <v>0</v>
          </cell>
          <cell r="H435">
            <v>10</v>
          </cell>
          <cell r="I435">
            <v>22</v>
          </cell>
          <cell r="J435">
            <v>22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B436" t="str">
            <v>吴圳均</v>
          </cell>
          <cell r="C436">
            <v>0</v>
          </cell>
          <cell r="D436">
            <v>0</v>
          </cell>
          <cell r="E436">
            <v>0</v>
          </cell>
          <cell r="F436">
            <v>5</v>
          </cell>
          <cell r="G436">
            <v>0</v>
          </cell>
          <cell r="H436">
            <v>5</v>
          </cell>
          <cell r="I436">
            <v>22</v>
          </cell>
          <cell r="J436">
            <v>31</v>
          </cell>
          <cell r="K436">
            <v>77</v>
          </cell>
          <cell r="L436">
            <v>0</v>
          </cell>
          <cell r="M436">
            <v>0</v>
          </cell>
          <cell r="N436">
            <v>0</v>
          </cell>
        </row>
        <row r="437">
          <cell r="B437" t="str">
            <v>冯莹莹</v>
          </cell>
          <cell r="C437">
            <v>0</v>
          </cell>
          <cell r="D437">
            <v>0</v>
          </cell>
          <cell r="E437">
            <v>0</v>
          </cell>
          <cell r="F437">
            <v>5</v>
          </cell>
          <cell r="G437">
            <v>0</v>
          </cell>
          <cell r="H437">
            <v>5</v>
          </cell>
          <cell r="I437">
            <v>22</v>
          </cell>
          <cell r="J437">
            <v>24</v>
          </cell>
          <cell r="K437">
            <v>20.5</v>
          </cell>
          <cell r="L437">
            <v>0</v>
          </cell>
          <cell r="M437">
            <v>0</v>
          </cell>
          <cell r="N437">
            <v>0</v>
          </cell>
        </row>
        <row r="438">
          <cell r="B438" t="str">
            <v>何鸿晖</v>
          </cell>
          <cell r="C438">
            <v>0</v>
          </cell>
          <cell r="D438">
            <v>0</v>
          </cell>
          <cell r="E438">
            <v>0</v>
          </cell>
          <cell r="F438">
            <v>5</v>
          </cell>
          <cell r="G438">
            <v>0</v>
          </cell>
          <cell r="H438">
            <v>5</v>
          </cell>
          <cell r="I438">
            <v>22</v>
          </cell>
          <cell r="J438">
            <v>17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</row>
        <row r="439">
          <cell r="B439" t="str">
            <v>何湛富</v>
          </cell>
          <cell r="C439">
            <v>0</v>
          </cell>
          <cell r="D439">
            <v>0</v>
          </cell>
          <cell r="E439">
            <v>0</v>
          </cell>
          <cell r="F439">
            <v>5</v>
          </cell>
          <cell r="G439">
            <v>0</v>
          </cell>
          <cell r="H439">
            <v>5</v>
          </cell>
          <cell r="I439">
            <v>22</v>
          </cell>
          <cell r="J439">
            <v>21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</row>
        <row r="440">
          <cell r="B440" t="str">
            <v>何坤汉</v>
          </cell>
          <cell r="C440">
            <v>0</v>
          </cell>
          <cell r="D440">
            <v>0</v>
          </cell>
          <cell r="E440">
            <v>0</v>
          </cell>
          <cell r="F440">
            <v>5</v>
          </cell>
          <cell r="G440">
            <v>0</v>
          </cell>
          <cell r="H440">
            <v>5</v>
          </cell>
          <cell r="I440">
            <v>22</v>
          </cell>
          <cell r="J440">
            <v>22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</row>
        <row r="441">
          <cell r="B441" t="str">
            <v>钟莹珊</v>
          </cell>
          <cell r="C441">
            <v>0</v>
          </cell>
          <cell r="D441">
            <v>0</v>
          </cell>
          <cell r="E441">
            <v>0</v>
          </cell>
          <cell r="F441">
            <v>5</v>
          </cell>
          <cell r="G441">
            <v>0</v>
          </cell>
          <cell r="H441">
            <v>5</v>
          </cell>
          <cell r="I441">
            <v>22</v>
          </cell>
          <cell r="J441">
            <v>22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</row>
        <row r="442">
          <cell r="B442" t="str">
            <v>梁斯敏</v>
          </cell>
          <cell r="C442">
            <v>0</v>
          </cell>
          <cell r="D442">
            <v>0</v>
          </cell>
          <cell r="E442">
            <v>0</v>
          </cell>
          <cell r="F442">
            <v>10</v>
          </cell>
          <cell r="G442">
            <v>0</v>
          </cell>
          <cell r="H442">
            <v>10</v>
          </cell>
          <cell r="I442">
            <v>22</v>
          </cell>
          <cell r="J442">
            <v>22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43">
          <cell r="B443" t="str">
            <v>杨中良</v>
          </cell>
          <cell r="C443">
            <v>0</v>
          </cell>
          <cell r="D443">
            <v>0</v>
          </cell>
          <cell r="E443">
            <v>0</v>
          </cell>
          <cell r="F443">
            <v>5</v>
          </cell>
          <cell r="G443">
            <v>0</v>
          </cell>
          <cell r="H443">
            <v>5</v>
          </cell>
          <cell r="I443">
            <v>22</v>
          </cell>
          <cell r="J443">
            <v>22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</row>
        <row r="444">
          <cell r="B444" t="str">
            <v>卢云杰</v>
          </cell>
          <cell r="C444">
            <v>0</v>
          </cell>
          <cell r="D444">
            <v>0</v>
          </cell>
          <cell r="E444">
            <v>0</v>
          </cell>
          <cell r="F444">
            <v>5</v>
          </cell>
          <cell r="G444">
            <v>0</v>
          </cell>
          <cell r="H444">
            <v>5</v>
          </cell>
          <cell r="I444">
            <v>22</v>
          </cell>
          <cell r="J444">
            <v>24</v>
          </cell>
          <cell r="K444">
            <v>10.5</v>
          </cell>
          <cell r="L444">
            <v>0</v>
          </cell>
          <cell r="M444">
            <v>0</v>
          </cell>
          <cell r="N444">
            <v>0</v>
          </cell>
        </row>
        <row r="445">
          <cell r="B445" t="str">
            <v>张文君</v>
          </cell>
          <cell r="C445">
            <v>0</v>
          </cell>
          <cell r="D445">
            <v>0</v>
          </cell>
          <cell r="E445">
            <v>0</v>
          </cell>
          <cell r="F445">
            <v>5</v>
          </cell>
          <cell r="G445">
            <v>0</v>
          </cell>
          <cell r="H445">
            <v>5</v>
          </cell>
          <cell r="I445">
            <v>22</v>
          </cell>
          <cell r="J445">
            <v>13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</row>
        <row r="446">
          <cell r="B446" t="str">
            <v>苏冠祥</v>
          </cell>
          <cell r="C446">
            <v>0</v>
          </cell>
          <cell r="D446">
            <v>0</v>
          </cell>
          <cell r="E446">
            <v>0</v>
          </cell>
          <cell r="F446">
            <v>5</v>
          </cell>
          <cell r="G446">
            <v>3</v>
          </cell>
          <cell r="H446">
            <v>2</v>
          </cell>
          <cell r="I446">
            <v>22</v>
          </cell>
          <cell r="J446">
            <v>22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</row>
        <row r="447">
          <cell r="B447" t="str">
            <v>胡俊龙</v>
          </cell>
          <cell r="C447">
            <v>0</v>
          </cell>
          <cell r="D447">
            <v>0</v>
          </cell>
          <cell r="E447">
            <v>0</v>
          </cell>
          <cell r="F447">
            <v>5</v>
          </cell>
          <cell r="G447">
            <v>0</v>
          </cell>
          <cell r="H447">
            <v>5</v>
          </cell>
          <cell r="I447">
            <v>22</v>
          </cell>
          <cell r="J447">
            <v>22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B448" t="str">
            <v>梁文锷</v>
          </cell>
          <cell r="C448">
            <v>0</v>
          </cell>
          <cell r="D448">
            <v>0</v>
          </cell>
          <cell r="E448">
            <v>0</v>
          </cell>
          <cell r="F448">
            <v>5</v>
          </cell>
          <cell r="G448">
            <v>0</v>
          </cell>
          <cell r="H448">
            <v>5</v>
          </cell>
          <cell r="I448">
            <v>22</v>
          </cell>
          <cell r="J448">
            <v>22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</row>
        <row r="449">
          <cell r="B449" t="str">
            <v>冼志辉</v>
          </cell>
          <cell r="C449">
            <v>0</v>
          </cell>
          <cell r="D449">
            <v>0</v>
          </cell>
          <cell r="E449">
            <v>0</v>
          </cell>
          <cell r="F449">
            <v>5</v>
          </cell>
          <cell r="G449">
            <v>0</v>
          </cell>
          <cell r="H449">
            <v>5</v>
          </cell>
          <cell r="I449">
            <v>22</v>
          </cell>
          <cell r="J449">
            <v>22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B450" t="str">
            <v>冯景华</v>
          </cell>
          <cell r="C450">
            <v>0</v>
          </cell>
          <cell r="D450">
            <v>0</v>
          </cell>
          <cell r="E450">
            <v>0</v>
          </cell>
          <cell r="F450">
            <v>5</v>
          </cell>
          <cell r="G450">
            <v>0</v>
          </cell>
          <cell r="H450">
            <v>5</v>
          </cell>
          <cell r="I450">
            <v>22</v>
          </cell>
          <cell r="J450">
            <v>22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B451" t="str">
            <v>陈镇基</v>
          </cell>
          <cell r="C451">
            <v>0</v>
          </cell>
          <cell r="D451">
            <v>0</v>
          </cell>
          <cell r="E451">
            <v>0</v>
          </cell>
          <cell r="F451">
            <v>5</v>
          </cell>
          <cell r="G451">
            <v>3</v>
          </cell>
          <cell r="H451">
            <v>2</v>
          </cell>
          <cell r="I451">
            <v>22</v>
          </cell>
          <cell r="J451">
            <v>22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</row>
        <row r="452">
          <cell r="B452" t="str">
            <v>梁豪杰</v>
          </cell>
          <cell r="C452">
            <v>0</v>
          </cell>
          <cell r="D452">
            <v>0</v>
          </cell>
          <cell r="E452">
            <v>0</v>
          </cell>
          <cell r="F452">
            <v>5</v>
          </cell>
          <cell r="G452">
            <v>0</v>
          </cell>
          <cell r="H452">
            <v>5</v>
          </cell>
          <cell r="I452">
            <v>22</v>
          </cell>
          <cell r="J452">
            <v>22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</row>
        <row r="453">
          <cell r="B453" t="str">
            <v>梁广华</v>
          </cell>
          <cell r="C453">
            <v>0</v>
          </cell>
          <cell r="D453">
            <v>0</v>
          </cell>
          <cell r="E453">
            <v>0</v>
          </cell>
          <cell r="F453">
            <v>5</v>
          </cell>
          <cell r="G453">
            <v>0</v>
          </cell>
          <cell r="H453">
            <v>5</v>
          </cell>
          <cell r="I453">
            <v>22</v>
          </cell>
          <cell r="J453">
            <v>22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B454" t="str">
            <v>梁嘉辉</v>
          </cell>
          <cell r="C454">
            <v>0</v>
          </cell>
          <cell r="D454">
            <v>0</v>
          </cell>
          <cell r="E454">
            <v>0</v>
          </cell>
          <cell r="F454">
            <v>5</v>
          </cell>
          <cell r="G454">
            <v>0</v>
          </cell>
          <cell r="H454">
            <v>5</v>
          </cell>
          <cell r="I454">
            <v>22</v>
          </cell>
          <cell r="J454">
            <v>22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B455" t="str">
            <v>林伟强</v>
          </cell>
          <cell r="C455">
            <v>0</v>
          </cell>
          <cell r="D455">
            <v>0</v>
          </cell>
          <cell r="E455">
            <v>0</v>
          </cell>
          <cell r="F455">
            <v>10</v>
          </cell>
          <cell r="G455">
            <v>-1</v>
          </cell>
          <cell r="H455">
            <v>10</v>
          </cell>
          <cell r="I455">
            <v>22</v>
          </cell>
          <cell r="J455">
            <v>21</v>
          </cell>
          <cell r="K455">
            <v>0</v>
          </cell>
          <cell r="L455">
            <v>0</v>
          </cell>
          <cell r="M455">
            <v>1</v>
          </cell>
          <cell r="N455">
            <v>0</v>
          </cell>
        </row>
        <row r="456">
          <cell r="B456" t="str">
            <v>卢洁倩</v>
          </cell>
          <cell r="C456">
            <v>0</v>
          </cell>
          <cell r="D456">
            <v>0</v>
          </cell>
          <cell r="E456">
            <v>0</v>
          </cell>
          <cell r="F456">
            <v>10</v>
          </cell>
          <cell r="G456">
            <v>1</v>
          </cell>
          <cell r="H456">
            <v>9</v>
          </cell>
          <cell r="I456">
            <v>22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</row>
        <row r="457">
          <cell r="B457" t="str">
            <v>刘荣昌</v>
          </cell>
          <cell r="C457">
            <v>0</v>
          </cell>
          <cell r="D457">
            <v>0</v>
          </cell>
          <cell r="E457">
            <v>0</v>
          </cell>
          <cell r="F457">
            <v>5</v>
          </cell>
          <cell r="G457">
            <v>0</v>
          </cell>
          <cell r="H457">
            <v>5</v>
          </cell>
          <cell r="I457">
            <v>22</v>
          </cell>
          <cell r="J457">
            <v>22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</row>
        <row r="458">
          <cell r="B458" t="str">
            <v>许彦斌</v>
          </cell>
          <cell r="C458">
            <v>0</v>
          </cell>
          <cell r="D458">
            <v>0</v>
          </cell>
          <cell r="E458">
            <v>0</v>
          </cell>
          <cell r="F458">
            <v>10</v>
          </cell>
          <cell r="G458">
            <v>0</v>
          </cell>
          <cell r="H458">
            <v>10</v>
          </cell>
          <cell r="I458">
            <v>22</v>
          </cell>
          <cell r="J458">
            <v>22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</row>
        <row r="459">
          <cell r="B459" t="str">
            <v>何敏芳</v>
          </cell>
          <cell r="C459">
            <v>0</v>
          </cell>
          <cell r="D459">
            <v>0</v>
          </cell>
          <cell r="E459">
            <v>0</v>
          </cell>
          <cell r="F459">
            <v>10</v>
          </cell>
          <cell r="G459">
            <v>0</v>
          </cell>
          <cell r="H459">
            <v>10</v>
          </cell>
          <cell r="I459">
            <v>22</v>
          </cell>
          <cell r="J459">
            <v>22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</row>
        <row r="460">
          <cell r="B460" t="str">
            <v>霍星强</v>
          </cell>
          <cell r="C460">
            <v>0</v>
          </cell>
          <cell r="D460">
            <v>0</v>
          </cell>
          <cell r="E460">
            <v>0</v>
          </cell>
          <cell r="F460">
            <v>5</v>
          </cell>
          <cell r="G460">
            <v>0</v>
          </cell>
          <cell r="H460">
            <v>5</v>
          </cell>
          <cell r="I460">
            <v>22</v>
          </cell>
          <cell r="J460">
            <v>22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1">
          <cell r="B461" t="str">
            <v>谈其伟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22</v>
          </cell>
          <cell r="J461">
            <v>12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</row>
        <row r="462">
          <cell r="B462" t="str">
            <v>步士伟</v>
          </cell>
          <cell r="C462">
            <v>0</v>
          </cell>
          <cell r="D462">
            <v>0</v>
          </cell>
          <cell r="E462">
            <v>0</v>
          </cell>
          <cell r="F462">
            <v>10</v>
          </cell>
          <cell r="G462">
            <v>7</v>
          </cell>
          <cell r="H462">
            <v>3</v>
          </cell>
          <cell r="I462">
            <v>22</v>
          </cell>
          <cell r="J462">
            <v>22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B463" t="str">
            <v>张嘉明</v>
          </cell>
          <cell r="C463">
            <v>0</v>
          </cell>
          <cell r="D463">
            <v>0</v>
          </cell>
          <cell r="E463">
            <v>0</v>
          </cell>
          <cell r="F463">
            <v>5</v>
          </cell>
          <cell r="G463">
            <v>0</v>
          </cell>
          <cell r="H463">
            <v>5</v>
          </cell>
          <cell r="I463">
            <v>22</v>
          </cell>
          <cell r="J463">
            <v>22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B464" t="str">
            <v>黎振强</v>
          </cell>
          <cell r="C464">
            <v>0</v>
          </cell>
          <cell r="D464">
            <v>0</v>
          </cell>
          <cell r="E464">
            <v>0</v>
          </cell>
          <cell r="F464">
            <v>5</v>
          </cell>
          <cell r="G464">
            <v>0</v>
          </cell>
          <cell r="H464">
            <v>5</v>
          </cell>
          <cell r="I464">
            <v>22</v>
          </cell>
          <cell r="J464">
            <v>21</v>
          </cell>
          <cell r="K464">
            <v>24</v>
          </cell>
          <cell r="L464">
            <v>0</v>
          </cell>
          <cell r="M464">
            <v>0</v>
          </cell>
          <cell r="N464">
            <v>0</v>
          </cell>
        </row>
        <row r="465">
          <cell r="B465" t="str">
            <v>黄文锶</v>
          </cell>
          <cell r="C465">
            <v>0</v>
          </cell>
          <cell r="D465">
            <v>0</v>
          </cell>
          <cell r="E465">
            <v>0</v>
          </cell>
          <cell r="F465">
            <v>5</v>
          </cell>
          <cell r="G465">
            <v>0</v>
          </cell>
          <cell r="H465">
            <v>5</v>
          </cell>
          <cell r="I465">
            <v>22</v>
          </cell>
          <cell r="J465">
            <v>22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</row>
        <row r="466">
          <cell r="B466" t="str">
            <v>陈剑斌</v>
          </cell>
          <cell r="C466">
            <v>0</v>
          </cell>
          <cell r="D466">
            <v>0</v>
          </cell>
          <cell r="E466">
            <v>0</v>
          </cell>
          <cell r="F466">
            <v>5</v>
          </cell>
          <cell r="G466">
            <v>0</v>
          </cell>
          <cell r="H466">
            <v>5</v>
          </cell>
          <cell r="I466">
            <v>22</v>
          </cell>
          <cell r="J466">
            <v>23</v>
          </cell>
          <cell r="K466">
            <v>3</v>
          </cell>
          <cell r="L466">
            <v>0</v>
          </cell>
          <cell r="M466">
            <v>0</v>
          </cell>
          <cell r="N466">
            <v>0</v>
          </cell>
        </row>
        <row r="467">
          <cell r="B467" t="str">
            <v>陈健强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22</v>
          </cell>
          <cell r="J467">
            <v>22</v>
          </cell>
          <cell r="K467">
            <v>20</v>
          </cell>
          <cell r="L467">
            <v>0</v>
          </cell>
          <cell r="M467">
            <v>0</v>
          </cell>
          <cell r="N467">
            <v>0</v>
          </cell>
        </row>
        <row r="468">
          <cell r="B468" t="str">
            <v>邓维钦</v>
          </cell>
          <cell r="C468">
            <v>0</v>
          </cell>
          <cell r="D468">
            <v>0</v>
          </cell>
          <cell r="E468">
            <v>0</v>
          </cell>
          <cell r="F468">
            <v>15</v>
          </cell>
          <cell r="G468">
            <v>0</v>
          </cell>
          <cell r="H468">
            <v>15</v>
          </cell>
          <cell r="I468">
            <v>22</v>
          </cell>
          <cell r="J468">
            <v>24</v>
          </cell>
          <cell r="K468">
            <v>10</v>
          </cell>
          <cell r="L468">
            <v>0</v>
          </cell>
          <cell r="M468">
            <v>0</v>
          </cell>
          <cell r="N468">
            <v>0</v>
          </cell>
        </row>
        <row r="469">
          <cell r="B469" t="str">
            <v>蔡鸣凤</v>
          </cell>
          <cell r="C469">
            <v>0</v>
          </cell>
          <cell r="D469">
            <v>0</v>
          </cell>
          <cell r="E469">
            <v>0</v>
          </cell>
          <cell r="F469">
            <v>5</v>
          </cell>
          <cell r="G469">
            <v>3</v>
          </cell>
          <cell r="H469">
            <v>1</v>
          </cell>
          <cell r="I469">
            <v>22</v>
          </cell>
          <cell r="J469">
            <v>22</v>
          </cell>
          <cell r="K469">
            <v>3</v>
          </cell>
          <cell r="L469">
            <v>0</v>
          </cell>
          <cell r="M469">
            <v>1</v>
          </cell>
          <cell r="N469">
            <v>0</v>
          </cell>
        </row>
        <row r="470">
          <cell r="B470" t="str">
            <v>胡雁英</v>
          </cell>
          <cell r="C470">
            <v>0</v>
          </cell>
          <cell r="D470">
            <v>0</v>
          </cell>
          <cell r="E470">
            <v>0</v>
          </cell>
          <cell r="F470">
            <v>15</v>
          </cell>
          <cell r="G470">
            <v>4</v>
          </cell>
          <cell r="H470">
            <v>9</v>
          </cell>
          <cell r="I470">
            <v>22</v>
          </cell>
          <cell r="J470">
            <v>20</v>
          </cell>
          <cell r="K470">
            <v>0</v>
          </cell>
          <cell r="L470">
            <v>0</v>
          </cell>
          <cell r="M470">
            <v>2</v>
          </cell>
          <cell r="N470">
            <v>0</v>
          </cell>
        </row>
        <row r="471">
          <cell r="B471" t="str">
            <v>胡平</v>
          </cell>
          <cell r="C471">
            <v>0</v>
          </cell>
          <cell r="D471">
            <v>0</v>
          </cell>
          <cell r="E471">
            <v>0</v>
          </cell>
          <cell r="F471">
            <v>10</v>
          </cell>
          <cell r="G471">
            <v>4</v>
          </cell>
          <cell r="H471">
            <v>5</v>
          </cell>
          <cell r="I471">
            <v>22</v>
          </cell>
          <cell r="J471">
            <v>21</v>
          </cell>
          <cell r="K471">
            <v>0</v>
          </cell>
          <cell r="L471">
            <v>0</v>
          </cell>
          <cell r="M471">
            <v>1</v>
          </cell>
          <cell r="N471">
            <v>0</v>
          </cell>
        </row>
        <row r="472">
          <cell r="B472" t="str">
            <v>罗炜</v>
          </cell>
          <cell r="C472">
            <v>0</v>
          </cell>
          <cell r="D472">
            <v>0</v>
          </cell>
          <cell r="E472">
            <v>0</v>
          </cell>
          <cell r="F472">
            <v>15</v>
          </cell>
          <cell r="G472">
            <v>0</v>
          </cell>
          <cell r="H472">
            <v>15</v>
          </cell>
          <cell r="I472">
            <v>22</v>
          </cell>
          <cell r="J472">
            <v>5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</row>
        <row r="473">
          <cell r="B473" t="str">
            <v>王能水</v>
          </cell>
          <cell r="C473">
            <v>0</v>
          </cell>
          <cell r="D473">
            <v>0</v>
          </cell>
          <cell r="E473">
            <v>0</v>
          </cell>
          <cell r="F473">
            <v>10</v>
          </cell>
          <cell r="G473">
            <v>0</v>
          </cell>
          <cell r="H473">
            <v>10</v>
          </cell>
          <cell r="I473">
            <v>22</v>
          </cell>
          <cell r="J473">
            <v>22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B474" t="str">
            <v>潘钧廷</v>
          </cell>
          <cell r="C474">
            <v>0</v>
          </cell>
          <cell r="D474">
            <v>0</v>
          </cell>
          <cell r="E474">
            <v>0</v>
          </cell>
          <cell r="F474">
            <v>5</v>
          </cell>
          <cell r="G474">
            <v>0</v>
          </cell>
          <cell r="H474">
            <v>5</v>
          </cell>
          <cell r="I474">
            <v>22</v>
          </cell>
          <cell r="J474">
            <v>22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B475" t="str">
            <v>林钊杰</v>
          </cell>
          <cell r="C475">
            <v>0</v>
          </cell>
          <cell r="D475">
            <v>0</v>
          </cell>
          <cell r="E475">
            <v>0</v>
          </cell>
          <cell r="F475">
            <v>5</v>
          </cell>
          <cell r="G475">
            <v>5</v>
          </cell>
          <cell r="H475">
            <v>-1</v>
          </cell>
          <cell r="I475">
            <v>22</v>
          </cell>
          <cell r="J475">
            <v>21</v>
          </cell>
          <cell r="K475">
            <v>0</v>
          </cell>
          <cell r="L475">
            <v>0</v>
          </cell>
          <cell r="M475">
            <v>1</v>
          </cell>
          <cell r="N475">
            <v>0</v>
          </cell>
        </row>
        <row r="476">
          <cell r="B476" t="str">
            <v>林丽铭</v>
          </cell>
          <cell r="C476">
            <v>0</v>
          </cell>
          <cell r="D476">
            <v>0</v>
          </cell>
          <cell r="E476">
            <v>0</v>
          </cell>
          <cell r="F476">
            <v>15</v>
          </cell>
          <cell r="G476">
            <v>4</v>
          </cell>
          <cell r="H476">
            <v>11</v>
          </cell>
          <cell r="I476">
            <v>22</v>
          </cell>
          <cell r="J476">
            <v>22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B477" t="str">
            <v>李玲</v>
          </cell>
          <cell r="C477">
            <v>0</v>
          </cell>
          <cell r="D477">
            <v>0</v>
          </cell>
          <cell r="E477">
            <v>0</v>
          </cell>
          <cell r="F477">
            <v>5</v>
          </cell>
          <cell r="G477">
            <v>0</v>
          </cell>
          <cell r="H477">
            <v>5</v>
          </cell>
          <cell r="I477">
            <v>22</v>
          </cell>
          <cell r="J477">
            <v>23</v>
          </cell>
          <cell r="K477">
            <v>2</v>
          </cell>
          <cell r="L477">
            <v>0</v>
          </cell>
          <cell r="M477">
            <v>0</v>
          </cell>
          <cell r="N477">
            <v>0</v>
          </cell>
        </row>
        <row r="478">
          <cell r="B478" t="str">
            <v>李永美</v>
          </cell>
          <cell r="C478">
            <v>0</v>
          </cell>
          <cell r="D478">
            <v>0</v>
          </cell>
          <cell r="E478">
            <v>0</v>
          </cell>
          <cell r="F478">
            <v>10</v>
          </cell>
          <cell r="G478">
            <v>0</v>
          </cell>
          <cell r="H478">
            <v>10</v>
          </cell>
          <cell r="I478">
            <v>22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</row>
        <row r="479">
          <cell r="B479" t="str">
            <v>李国方</v>
          </cell>
          <cell r="C479">
            <v>0</v>
          </cell>
          <cell r="D479">
            <v>0</v>
          </cell>
          <cell r="E479">
            <v>0</v>
          </cell>
          <cell r="F479">
            <v>5</v>
          </cell>
          <cell r="G479">
            <v>0</v>
          </cell>
          <cell r="H479">
            <v>5</v>
          </cell>
          <cell r="I479">
            <v>22</v>
          </cell>
          <cell r="J479">
            <v>22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</row>
        <row r="480">
          <cell r="B480" t="str">
            <v>李嘉奇</v>
          </cell>
          <cell r="C480">
            <v>0</v>
          </cell>
          <cell r="D480">
            <v>0</v>
          </cell>
          <cell r="E480">
            <v>0</v>
          </cell>
          <cell r="F480">
            <v>5</v>
          </cell>
          <cell r="G480">
            <v>0</v>
          </cell>
          <cell r="H480">
            <v>5</v>
          </cell>
          <cell r="I480">
            <v>22</v>
          </cell>
          <cell r="J480">
            <v>22</v>
          </cell>
          <cell r="K480">
            <v>64</v>
          </cell>
          <cell r="L480">
            <v>0</v>
          </cell>
          <cell r="M480">
            <v>0</v>
          </cell>
          <cell r="N480">
            <v>0</v>
          </cell>
        </row>
        <row r="481">
          <cell r="B481" t="str">
            <v>张庆才</v>
          </cell>
          <cell r="C481">
            <v>0</v>
          </cell>
          <cell r="D481">
            <v>0</v>
          </cell>
          <cell r="E481">
            <v>0</v>
          </cell>
          <cell r="F481">
            <v>15</v>
          </cell>
          <cell r="G481">
            <v>2</v>
          </cell>
          <cell r="H481">
            <v>13</v>
          </cell>
          <cell r="I481">
            <v>22</v>
          </cell>
          <cell r="J481">
            <v>22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B482" t="str">
            <v>容凡飞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22</v>
          </cell>
          <cell r="J482">
            <v>22</v>
          </cell>
          <cell r="K482">
            <v>8</v>
          </cell>
          <cell r="L482">
            <v>0</v>
          </cell>
          <cell r="M482">
            <v>0</v>
          </cell>
          <cell r="N482">
            <v>0</v>
          </cell>
        </row>
        <row r="483">
          <cell r="B483" t="str">
            <v>周远波</v>
          </cell>
          <cell r="C483">
            <v>0</v>
          </cell>
          <cell r="D483">
            <v>0</v>
          </cell>
          <cell r="E483">
            <v>0</v>
          </cell>
          <cell r="F483">
            <v>5</v>
          </cell>
          <cell r="G483">
            <v>0</v>
          </cell>
          <cell r="H483">
            <v>5</v>
          </cell>
          <cell r="I483">
            <v>22</v>
          </cell>
          <cell r="J483">
            <v>22</v>
          </cell>
          <cell r="K483">
            <v>32</v>
          </cell>
          <cell r="L483">
            <v>0</v>
          </cell>
          <cell r="M483">
            <v>0</v>
          </cell>
          <cell r="N483">
            <v>0</v>
          </cell>
        </row>
        <row r="484">
          <cell r="B484" t="str">
            <v>刘祖德</v>
          </cell>
          <cell r="C484">
            <v>0</v>
          </cell>
          <cell r="D484">
            <v>0</v>
          </cell>
          <cell r="E484">
            <v>0</v>
          </cell>
          <cell r="F484">
            <v>5</v>
          </cell>
          <cell r="G484">
            <v>2</v>
          </cell>
          <cell r="H484">
            <v>3</v>
          </cell>
          <cell r="I484">
            <v>22</v>
          </cell>
          <cell r="J484">
            <v>21.5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B485" t="str">
            <v>刘琦</v>
          </cell>
          <cell r="C485">
            <v>0</v>
          </cell>
          <cell r="D485">
            <v>0</v>
          </cell>
          <cell r="E485">
            <v>0</v>
          </cell>
          <cell r="F485">
            <v>10</v>
          </cell>
          <cell r="G485">
            <v>7</v>
          </cell>
          <cell r="H485">
            <v>3</v>
          </cell>
          <cell r="I485">
            <v>22</v>
          </cell>
          <cell r="J485">
            <v>22</v>
          </cell>
          <cell r="K485">
            <v>8</v>
          </cell>
          <cell r="L485">
            <v>0</v>
          </cell>
          <cell r="M485">
            <v>0</v>
          </cell>
          <cell r="N485">
            <v>0</v>
          </cell>
        </row>
        <row r="486">
          <cell r="B486" t="str">
            <v>刘启平</v>
          </cell>
          <cell r="C486">
            <v>0</v>
          </cell>
          <cell r="D486">
            <v>0</v>
          </cell>
          <cell r="E486">
            <v>0</v>
          </cell>
          <cell r="F486">
            <v>10</v>
          </cell>
          <cell r="G486">
            <v>5</v>
          </cell>
          <cell r="H486">
            <v>5</v>
          </cell>
          <cell r="I486">
            <v>22</v>
          </cell>
          <cell r="J486">
            <v>22</v>
          </cell>
          <cell r="K486">
            <v>8</v>
          </cell>
          <cell r="L486">
            <v>0</v>
          </cell>
          <cell r="M486">
            <v>0</v>
          </cell>
          <cell r="N486">
            <v>0</v>
          </cell>
        </row>
        <row r="487">
          <cell r="B487" t="str">
            <v>刘伟河</v>
          </cell>
          <cell r="C487">
            <v>0</v>
          </cell>
          <cell r="D487">
            <v>0</v>
          </cell>
          <cell r="E487">
            <v>0</v>
          </cell>
          <cell r="F487">
            <v>5</v>
          </cell>
          <cell r="G487">
            <v>2</v>
          </cell>
          <cell r="H487">
            <v>3</v>
          </cell>
          <cell r="I487">
            <v>22</v>
          </cell>
          <cell r="J487">
            <v>24</v>
          </cell>
          <cell r="K487">
            <v>13</v>
          </cell>
          <cell r="L487">
            <v>0</v>
          </cell>
          <cell r="M487">
            <v>0</v>
          </cell>
          <cell r="N487">
            <v>0</v>
          </cell>
        </row>
        <row r="488">
          <cell r="B488" t="str">
            <v>陈古勇</v>
          </cell>
          <cell r="C488">
            <v>0</v>
          </cell>
          <cell r="D488">
            <v>0</v>
          </cell>
          <cell r="E488">
            <v>0</v>
          </cell>
          <cell r="F488">
            <v>10</v>
          </cell>
          <cell r="G488">
            <v>0</v>
          </cell>
          <cell r="H488">
            <v>10</v>
          </cell>
          <cell r="I488">
            <v>22</v>
          </cell>
          <cell r="J488">
            <v>22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B489" t="str">
            <v>刘佩斐</v>
          </cell>
          <cell r="C489">
            <v>0</v>
          </cell>
          <cell r="D489">
            <v>0</v>
          </cell>
          <cell r="E489">
            <v>0</v>
          </cell>
          <cell r="F489">
            <v>15</v>
          </cell>
          <cell r="G489">
            <v>0</v>
          </cell>
          <cell r="H489">
            <v>15</v>
          </cell>
          <cell r="I489">
            <v>22</v>
          </cell>
          <cell r="J489">
            <v>22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B490" t="str">
            <v>曾建红</v>
          </cell>
          <cell r="C490">
            <v>0</v>
          </cell>
          <cell r="D490">
            <v>0</v>
          </cell>
          <cell r="E490">
            <v>0</v>
          </cell>
          <cell r="F490">
            <v>5</v>
          </cell>
          <cell r="G490">
            <v>0</v>
          </cell>
          <cell r="H490">
            <v>5</v>
          </cell>
          <cell r="I490">
            <v>22</v>
          </cell>
          <cell r="J490">
            <v>24</v>
          </cell>
          <cell r="K490">
            <v>15</v>
          </cell>
          <cell r="L490">
            <v>0</v>
          </cell>
          <cell r="M490">
            <v>0</v>
          </cell>
          <cell r="N490">
            <v>0</v>
          </cell>
        </row>
        <row r="491">
          <cell r="B491" t="str">
            <v>宋谦</v>
          </cell>
          <cell r="C491">
            <v>0</v>
          </cell>
          <cell r="D491">
            <v>0</v>
          </cell>
          <cell r="E491">
            <v>0</v>
          </cell>
          <cell r="F491">
            <v>15</v>
          </cell>
          <cell r="G491">
            <v>0</v>
          </cell>
          <cell r="H491">
            <v>15</v>
          </cell>
          <cell r="I491">
            <v>22</v>
          </cell>
          <cell r="J491">
            <v>22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</row>
        <row r="492">
          <cell r="B492" t="str">
            <v>吴楠</v>
          </cell>
          <cell r="C492">
            <v>0</v>
          </cell>
          <cell r="D492">
            <v>0</v>
          </cell>
          <cell r="E492">
            <v>0</v>
          </cell>
          <cell r="F492">
            <v>5</v>
          </cell>
          <cell r="G492">
            <v>0</v>
          </cell>
          <cell r="H492">
            <v>5</v>
          </cell>
          <cell r="I492">
            <v>22</v>
          </cell>
          <cell r="J492">
            <v>22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</row>
        <row r="493">
          <cell r="B493" t="str">
            <v>俞雀</v>
          </cell>
          <cell r="C493">
            <v>0</v>
          </cell>
          <cell r="D493">
            <v>0</v>
          </cell>
          <cell r="E493">
            <v>0</v>
          </cell>
          <cell r="F493">
            <v>15</v>
          </cell>
          <cell r="G493">
            <v>0</v>
          </cell>
          <cell r="H493">
            <v>15</v>
          </cell>
          <cell r="I493">
            <v>22</v>
          </cell>
          <cell r="J493">
            <v>22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B494" t="str">
            <v>黄海霞</v>
          </cell>
          <cell r="C494">
            <v>0</v>
          </cell>
          <cell r="D494">
            <v>0</v>
          </cell>
          <cell r="E494">
            <v>0</v>
          </cell>
          <cell r="F494">
            <v>5</v>
          </cell>
          <cell r="G494">
            <v>0</v>
          </cell>
          <cell r="H494">
            <v>5</v>
          </cell>
          <cell r="I494">
            <v>22</v>
          </cell>
          <cell r="J494">
            <v>23</v>
          </cell>
          <cell r="K494">
            <v>9</v>
          </cell>
          <cell r="L494">
            <v>0</v>
          </cell>
          <cell r="M494">
            <v>0</v>
          </cell>
          <cell r="N494">
            <v>0</v>
          </cell>
        </row>
        <row r="495">
          <cell r="B495" t="str">
            <v>黄嘉欣</v>
          </cell>
          <cell r="C495">
            <v>0</v>
          </cell>
          <cell r="D495">
            <v>0</v>
          </cell>
          <cell r="E495">
            <v>0</v>
          </cell>
          <cell r="F495">
            <v>5</v>
          </cell>
          <cell r="G495">
            <v>0</v>
          </cell>
          <cell r="H495">
            <v>5</v>
          </cell>
          <cell r="I495">
            <v>22</v>
          </cell>
          <cell r="J495">
            <v>23</v>
          </cell>
          <cell r="K495">
            <v>6</v>
          </cell>
          <cell r="L495">
            <v>0</v>
          </cell>
          <cell r="M495">
            <v>0</v>
          </cell>
          <cell r="N495">
            <v>0</v>
          </cell>
        </row>
        <row r="496">
          <cell r="B496" t="str">
            <v>黄兰花</v>
          </cell>
          <cell r="C496">
            <v>0</v>
          </cell>
          <cell r="D496">
            <v>0</v>
          </cell>
          <cell r="E496">
            <v>0</v>
          </cell>
          <cell r="F496">
            <v>10</v>
          </cell>
          <cell r="G496">
            <v>1</v>
          </cell>
          <cell r="H496">
            <v>9</v>
          </cell>
          <cell r="I496">
            <v>22</v>
          </cell>
          <cell r="J496">
            <v>22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</row>
        <row r="497">
          <cell r="B497" t="str">
            <v>麦健仪</v>
          </cell>
          <cell r="C497">
            <v>0</v>
          </cell>
          <cell r="D497">
            <v>0</v>
          </cell>
          <cell r="E497">
            <v>0</v>
          </cell>
          <cell r="F497">
            <v>10</v>
          </cell>
          <cell r="G497">
            <v>0</v>
          </cell>
          <cell r="H497">
            <v>9</v>
          </cell>
          <cell r="I497">
            <v>22</v>
          </cell>
          <cell r="J497">
            <v>21</v>
          </cell>
          <cell r="K497">
            <v>0</v>
          </cell>
          <cell r="L497">
            <v>0</v>
          </cell>
          <cell r="M497">
            <v>1</v>
          </cell>
          <cell r="N497">
            <v>0</v>
          </cell>
        </row>
        <row r="498">
          <cell r="B498" t="str">
            <v>魏建鸿</v>
          </cell>
          <cell r="C498">
            <v>0</v>
          </cell>
          <cell r="D498">
            <v>0</v>
          </cell>
          <cell r="E498">
            <v>0</v>
          </cell>
          <cell r="F498">
            <v>10</v>
          </cell>
          <cell r="G498">
            <v>2</v>
          </cell>
          <cell r="H498">
            <v>8</v>
          </cell>
          <cell r="I498">
            <v>22</v>
          </cell>
          <cell r="J498">
            <v>22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</row>
        <row r="499">
          <cell r="B499" t="str">
            <v>陈思艳</v>
          </cell>
          <cell r="C499">
            <v>0</v>
          </cell>
          <cell r="D499">
            <v>0</v>
          </cell>
          <cell r="E499">
            <v>0</v>
          </cell>
          <cell r="F499">
            <v>10</v>
          </cell>
          <cell r="G499">
            <v>0</v>
          </cell>
          <cell r="H499">
            <v>10</v>
          </cell>
          <cell r="I499">
            <v>22</v>
          </cell>
          <cell r="J499">
            <v>22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B500" t="str">
            <v>陈忆楼</v>
          </cell>
          <cell r="C500">
            <v>0</v>
          </cell>
          <cell r="D500">
            <v>0</v>
          </cell>
          <cell r="E500">
            <v>0</v>
          </cell>
          <cell r="F500">
            <v>5</v>
          </cell>
          <cell r="G500">
            <v>3</v>
          </cell>
          <cell r="H500">
            <v>2</v>
          </cell>
          <cell r="I500">
            <v>22</v>
          </cell>
          <cell r="J500">
            <v>22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B501" t="str">
            <v>陈定班</v>
          </cell>
          <cell r="C501">
            <v>0</v>
          </cell>
          <cell r="D501">
            <v>0</v>
          </cell>
          <cell r="E501">
            <v>0</v>
          </cell>
          <cell r="F501">
            <v>10</v>
          </cell>
          <cell r="G501">
            <v>5</v>
          </cell>
          <cell r="H501">
            <v>5</v>
          </cell>
          <cell r="I501">
            <v>22</v>
          </cell>
          <cell r="J501">
            <v>22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B502" t="str">
            <v>郭润球</v>
          </cell>
          <cell r="C502">
            <v>0</v>
          </cell>
          <cell r="D502">
            <v>0</v>
          </cell>
          <cell r="E502">
            <v>0</v>
          </cell>
          <cell r="F502">
            <v>10</v>
          </cell>
          <cell r="G502">
            <v>0</v>
          </cell>
          <cell r="H502">
            <v>10</v>
          </cell>
          <cell r="I502">
            <v>22</v>
          </cell>
          <cell r="J502">
            <v>23</v>
          </cell>
          <cell r="K502">
            <v>2.5</v>
          </cell>
          <cell r="L502">
            <v>0</v>
          </cell>
          <cell r="M502">
            <v>0</v>
          </cell>
          <cell r="N502">
            <v>0</v>
          </cell>
        </row>
        <row r="503">
          <cell r="B503" t="str">
            <v>覃弟安</v>
          </cell>
          <cell r="C503">
            <v>0</v>
          </cell>
          <cell r="D503">
            <v>0</v>
          </cell>
          <cell r="E503">
            <v>0</v>
          </cell>
          <cell r="F503">
            <v>15</v>
          </cell>
          <cell r="G503">
            <v>4</v>
          </cell>
          <cell r="H503">
            <v>11</v>
          </cell>
          <cell r="I503">
            <v>22</v>
          </cell>
          <cell r="J503">
            <v>22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B504" t="str">
            <v>袁晓燕</v>
          </cell>
          <cell r="C504">
            <v>0</v>
          </cell>
          <cell r="D504">
            <v>0</v>
          </cell>
          <cell r="E504">
            <v>0</v>
          </cell>
          <cell r="F504">
            <v>5</v>
          </cell>
          <cell r="G504">
            <v>4</v>
          </cell>
          <cell r="H504">
            <v>1</v>
          </cell>
          <cell r="I504">
            <v>22</v>
          </cell>
          <cell r="J504">
            <v>19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B505" t="str">
            <v>董结冰</v>
          </cell>
          <cell r="C505">
            <v>0</v>
          </cell>
          <cell r="D505">
            <v>0</v>
          </cell>
          <cell r="E505">
            <v>0</v>
          </cell>
          <cell r="F505">
            <v>15</v>
          </cell>
          <cell r="G505">
            <v>0</v>
          </cell>
          <cell r="H505">
            <v>15</v>
          </cell>
          <cell r="I505">
            <v>22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B506" t="str">
            <v>莫益间</v>
          </cell>
          <cell r="C506">
            <v>0</v>
          </cell>
          <cell r="D506">
            <v>0</v>
          </cell>
          <cell r="E506">
            <v>0</v>
          </cell>
          <cell r="F506">
            <v>5</v>
          </cell>
          <cell r="G506">
            <v>0</v>
          </cell>
          <cell r="H506">
            <v>5</v>
          </cell>
          <cell r="I506">
            <v>22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B507" t="str">
            <v>莫希文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22</v>
          </cell>
          <cell r="J507">
            <v>22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B508" t="str">
            <v>江伟境</v>
          </cell>
          <cell r="C508">
            <v>0</v>
          </cell>
          <cell r="D508">
            <v>0</v>
          </cell>
          <cell r="E508">
            <v>0</v>
          </cell>
          <cell r="F508">
            <v>15</v>
          </cell>
          <cell r="G508">
            <v>3</v>
          </cell>
          <cell r="H508">
            <v>12</v>
          </cell>
          <cell r="I508">
            <v>22</v>
          </cell>
          <cell r="J508">
            <v>22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B509" t="str">
            <v>欧惠华</v>
          </cell>
          <cell r="C509">
            <v>0</v>
          </cell>
          <cell r="D509">
            <v>0</v>
          </cell>
          <cell r="E509">
            <v>0</v>
          </cell>
          <cell r="F509">
            <v>5</v>
          </cell>
          <cell r="G509">
            <v>1</v>
          </cell>
          <cell r="H509">
            <v>4</v>
          </cell>
          <cell r="I509">
            <v>22</v>
          </cell>
          <cell r="J509">
            <v>22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</row>
        <row r="510">
          <cell r="B510" t="str">
            <v>林惠颜</v>
          </cell>
          <cell r="C510">
            <v>0</v>
          </cell>
          <cell r="D510">
            <v>0</v>
          </cell>
          <cell r="E510">
            <v>0</v>
          </cell>
          <cell r="F510">
            <v>10</v>
          </cell>
          <cell r="G510">
            <v>0</v>
          </cell>
          <cell r="H510">
            <v>2</v>
          </cell>
          <cell r="I510">
            <v>22</v>
          </cell>
          <cell r="J510">
            <v>14</v>
          </cell>
          <cell r="K510">
            <v>0</v>
          </cell>
          <cell r="L510">
            <v>0</v>
          </cell>
          <cell r="M510">
            <v>8</v>
          </cell>
          <cell r="N510">
            <v>0</v>
          </cell>
        </row>
        <row r="511">
          <cell r="B511" t="str">
            <v>林军业</v>
          </cell>
          <cell r="C511">
            <v>0</v>
          </cell>
          <cell r="D511">
            <v>0</v>
          </cell>
          <cell r="E511">
            <v>0</v>
          </cell>
          <cell r="F511">
            <v>5</v>
          </cell>
          <cell r="G511">
            <v>0</v>
          </cell>
          <cell r="H511">
            <v>5</v>
          </cell>
          <cell r="I511">
            <v>22</v>
          </cell>
          <cell r="J511">
            <v>22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B512" t="str">
            <v>林倩嘉</v>
          </cell>
          <cell r="C512">
            <v>0</v>
          </cell>
          <cell r="D512">
            <v>0</v>
          </cell>
          <cell r="E512">
            <v>0</v>
          </cell>
          <cell r="F512">
            <v>10</v>
          </cell>
          <cell r="G512">
            <v>0</v>
          </cell>
          <cell r="H512">
            <v>10</v>
          </cell>
          <cell r="I512">
            <v>22</v>
          </cell>
          <cell r="J512">
            <v>22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B513" t="str">
            <v>杨佩珊</v>
          </cell>
          <cell r="C513">
            <v>0</v>
          </cell>
          <cell r="D513">
            <v>0</v>
          </cell>
          <cell r="E513">
            <v>0</v>
          </cell>
          <cell r="F513">
            <v>5</v>
          </cell>
          <cell r="G513">
            <v>0</v>
          </cell>
          <cell r="H513">
            <v>5</v>
          </cell>
          <cell r="I513">
            <v>22</v>
          </cell>
          <cell r="J513">
            <v>22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B514" t="str">
            <v>李洁玲</v>
          </cell>
          <cell r="C514">
            <v>0</v>
          </cell>
          <cell r="D514">
            <v>0</v>
          </cell>
          <cell r="E514">
            <v>0</v>
          </cell>
          <cell r="F514">
            <v>10</v>
          </cell>
          <cell r="G514">
            <v>2</v>
          </cell>
          <cell r="H514">
            <v>8</v>
          </cell>
          <cell r="I514">
            <v>22</v>
          </cell>
          <cell r="J514">
            <v>24</v>
          </cell>
          <cell r="K514">
            <v>18</v>
          </cell>
          <cell r="L514">
            <v>0</v>
          </cell>
          <cell r="M514">
            <v>0</v>
          </cell>
          <cell r="N514">
            <v>0</v>
          </cell>
        </row>
        <row r="515">
          <cell r="B515" t="str">
            <v>彭丽娟</v>
          </cell>
          <cell r="C515">
            <v>0</v>
          </cell>
          <cell r="D515">
            <v>0</v>
          </cell>
          <cell r="E515">
            <v>0</v>
          </cell>
          <cell r="F515">
            <v>10</v>
          </cell>
          <cell r="G515">
            <v>2</v>
          </cell>
          <cell r="H515">
            <v>8</v>
          </cell>
          <cell r="I515">
            <v>22</v>
          </cell>
          <cell r="J515">
            <v>22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B516" t="str">
            <v>张丹萍</v>
          </cell>
          <cell r="C516">
            <v>0</v>
          </cell>
          <cell r="D516">
            <v>0</v>
          </cell>
          <cell r="E516">
            <v>0</v>
          </cell>
          <cell r="F516">
            <v>5</v>
          </cell>
          <cell r="G516">
            <v>0</v>
          </cell>
          <cell r="H516">
            <v>5</v>
          </cell>
          <cell r="I516">
            <v>22</v>
          </cell>
          <cell r="J516">
            <v>22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B517" t="str">
            <v>廖宝珍</v>
          </cell>
          <cell r="C517">
            <v>0</v>
          </cell>
          <cell r="D517">
            <v>0</v>
          </cell>
          <cell r="E517">
            <v>0</v>
          </cell>
          <cell r="F517">
            <v>15</v>
          </cell>
          <cell r="G517">
            <v>3</v>
          </cell>
          <cell r="H517">
            <v>12</v>
          </cell>
          <cell r="I517">
            <v>22</v>
          </cell>
          <cell r="J517">
            <v>24</v>
          </cell>
          <cell r="K517">
            <v>12.5</v>
          </cell>
          <cell r="L517">
            <v>0</v>
          </cell>
          <cell r="M517">
            <v>0</v>
          </cell>
          <cell r="N517">
            <v>0</v>
          </cell>
        </row>
        <row r="518">
          <cell r="B518" t="str">
            <v>孙晓骅</v>
          </cell>
          <cell r="C518">
            <v>0</v>
          </cell>
          <cell r="D518">
            <v>0</v>
          </cell>
          <cell r="E518">
            <v>0</v>
          </cell>
          <cell r="F518">
            <v>5</v>
          </cell>
          <cell r="G518">
            <v>0</v>
          </cell>
          <cell r="H518">
            <v>5</v>
          </cell>
          <cell r="I518">
            <v>22</v>
          </cell>
          <cell r="J518">
            <v>22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</row>
        <row r="519">
          <cell r="B519" t="str">
            <v>吴海珊</v>
          </cell>
          <cell r="C519">
            <v>0</v>
          </cell>
          <cell r="D519">
            <v>0</v>
          </cell>
          <cell r="E519">
            <v>0</v>
          </cell>
          <cell r="F519">
            <v>15</v>
          </cell>
          <cell r="G519">
            <v>0</v>
          </cell>
          <cell r="H519">
            <v>15</v>
          </cell>
          <cell r="I519">
            <v>22</v>
          </cell>
          <cell r="J519">
            <v>22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</row>
        <row r="520">
          <cell r="B520" t="str">
            <v>叶小娟</v>
          </cell>
          <cell r="C520">
            <v>0</v>
          </cell>
          <cell r="D520">
            <v>0</v>
          </cell>
          <cell r="E520">
            <v>0</v>
          </cell>
          <cell r="F520">
            <v>10</v>
          </cell>
          <cell r="G520">
            <v>0</v>
          </cell>
          <cell r="H520">
            <v>10</v>
          </cell>
          <cell r="I520">
            <v>22</v>
          </cell>
          <cell r="J520">
            <v>22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</row>
        <row r="521">
          <cell r="B521" t="str">
            <v>刘颖</v>
          </cell>
          <cell r="C521">
            <v>0</v>
          </cell>
          <cell r="D521">
            <v>0</v>
          </cell>
          <cell r="E521">
            <v>0</v>
          </cell>
          <cell r="F521">
            <v>15</v>
          </cell>
          <cell r="G521">
            <v>3</v>
          </cell>
          <cell r="H521">
            <v>12</v>
          </cell>
          <cell r="I521">
            <v>22</v>
          </cell>
          <cell r="J521">
            <v>22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</row>
        <row r="522">
          <cell r="B522" t="str">
            <v>刘敬智</v>
          </cell>
          <cell r="C522">
            <v>0</v>
          </cell>
          <cell r="D522">
            <v>0</v>
          </cell>
          <cell r="E522">
            <v>0</v>
          </cell>
          <cell r="F522">
            <v>15</v>
          </cell>
          <cell r="G522">
            <v>0</v>
          </cell>
          <cell r="H522">
            <v>15</v>
          </cell>
          <cell r="I522">
            <v>22</v>
          </cell>
          <cell r="J522">
            <v>22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</row>
        <row r="523">
          <cell r="B523" t="str">
            <v>何一璇</v>
          </cell>
          <cell r="C523">
            <v>0</v>
          </cell>
          <cell r="D523">
            <v>0</v>
          </cell>
          <cell r="E523">
            <v>0</v>
          </cell>
          <cell r="F523">
            <v>15</v>
          </cell>
          <cell r="G523">
            <v>2</v>
          </cell>
          <cell r="H523">
            <v>11</v>
          </cell>
          <cell r="I523">
            <v>22</v>
          </cell>
          <cell r="J523">
            <v>20</v>
          </cell>
          <cell r="K523">
            <v>0</v>
          </cell>
          <cell r="L523">
            <v>0</v>
          </cell>
          <cell r="M523">
            <v>2</v>
          </cell>
          <cell r="N523">
            <v>0</v>
          </cell>
        </row>
        <row r="524">
          <cell r="B524" t="str">
            <v>潘共新</v>
          </cell>
          <cell r="C524">
            <v>0</v>
          </cell>
          <cell r="D524">
            <v>0</v>
          </cell>
          <cell r="E524">
            <v>0</v>
          </cell>
          <cell r="F524">
            <v>10</v>
          </cell>
          <cell r="G524">
            <v>0</v>
          </cell>
          <cell r="H524">
            <v>10</v>
          </cell>
          <cell r="I524">
            <v>22</v>
          </cell>
          <cell r="J524">
            <v>22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</row>
        <row r="525">
          <cell r="B525" t="str">
            <v>李丝韵</v>
          </cell>
          <cell r="C525">
            <v>0</v>
          </cell>
          <cell r="D525">
            <v>0</v>
          </cell>
          <cell r="E525">
            <v>0</v>
          </cell>
          <cell r="F525">
            <v>10</v>
          </cell>
          <cell r="G525">
            <v>2</v>
          </cell>
          <cell r="H525">
            <v>8</v>
          </cell>
          <cell r="I525">
            <v>22</v>
          </cell>
          <cell r="J525">
            <v>20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B526" t="str">
            <v>郭泽民</v>
          </cell>
          <cell r="C526">
            <v>0</v>
          </cell>
          <cell r="D526">
            <v>0</v>
          </cell>
          <cell r="E526">
            <v>0</v>
          </cell>
          <cell r="F526">
            <v>10</v>
          </cell>
          <cell r="G526">
            <v>7</v>
          </cell>
          <cell r="H526">
            <v>3</v>
          </cell>
          <cell r="I526">
            <v>22</v>
          </cell>
          <cell r="J526">
            <v>24</v>
          </cell>
          <cell r="K526">
            <v>15</v>
          </cell>
          <cell r="L526">
            <v>0</v>
          </cell>
          <cell r="M526">
            <v>0</v>
          </cell>
          <cell r="N526">
            <v>0</v>
          </cell>
        </row>
        <row r="527">
          <cell r="B527" t="str">
            <v>吴泽民</v>
          </cell>
          <cell r="C527">
            <v>0</v>
          </cell>
          <cell r="D527">
            <v>0</v>
          </cell>
          <cell r="E527">
            <v>0</v>
          </cell>
          <cell r="F527">
            <v>10</v>
          </cell>
          <cell r="G527">
            <v>0</v>
          </cell>
          <cell r="H527">
            <v>10</v>
          </cell>
          <cell r="I527">
            <v>22</v>
          </cell>
          <cell r="J527">
            <v>22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B528" t="str">
            <v>张海燕</v>
          </cell>
          <cell r="C528">
            <v>0</v>
          </cell>
          <cell r="D528">
            <v>0</v>
          </cell>
          <cell r="E528">
            <v>0</v>
          </cell>
          <cell r="F528">
            <v>15</v>
          </cell>
          <cell r="G528">
            <v>2</v>
          </cell>
          <cell r="H528">
            <v>13</v>
          </cell>
          <cell r="I528">
            <v>22</v>
          </cell>
          <cell r="J528">
            <v>22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B529" t="str">
            <v>黄淑怡</v>
          </cell>
          <cell r="C529">
            <v>0</v>
          </cell>
          <cell r="D529">
            <v>0</v>
          </cell>
          <cell r="E529">
            <v>0</v>
          </cell>
          <cell r="F529">
            <v>5</v>
          </cell>
          <cell r="G529">
            <v>0</v>
          </cell>
          <cell r="H529">
            <v>4</v>
          </cell>
          <cell r="I529">
            <v>22</v>
          </cell>
          <cell r="J529">
            <v>21</v>
          </cell>
          <cell r="K529">
            <v>0</v>
          </cell>
          <cell r="L529">
            <v>0</v>
          </cell>
          <cell r="M529">
            <v>1</v>
          </cell>
          <cell r="N529">
            <v>0</v>
          </cell>
        </row>
        <row r="530">
          <cell r="B530" t="str">
            <v>高彦康</v>
          </cell>
          <cell r="C530">
            <v>0</v>
          </cell>
          <cell r="D530">
            <v>0</v>
          </cell>
          <cell r="E530">
            <v>0</v>
          </cell>
          <cell r="F530">
            <v>5</v>
          </cell>
          <cell r="G530">
            <v>0</v>
          </cell>
          <cell r="H530">
            <v>5</v>
          </cell>
          <cell r="I530">
            <v>22</v>
          </cell>
          <cell r="J530">
            <v>22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</row>
        <row r="531">
          <cell r="B531" t="str">
            <v>陈俊杰</v>
          </cell>
          <cell r="C531">
            <v>0</v>
          </cell>
          <cell r="D531">
            <v>0</v>
          </cell>
          <cell r="E531">
            <v>0</v>
          </cell>
          <cell r="F531">
            <v>5</v>
          </cell>
          <cell r="G531">
            <v>0</v>
          </cell>
          <cell r="H531">
            <v>5</v>
          </cell>
          <cell r="I531">
            <v>22</v>
          </cell>
          <cell r="J531">
            <v>22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</row>
        <row r="532">
          <cell r="B532" t="str">
            <v>钟朝才</v>
          </cell>
          <cell r="C532">
            <v>0</v>
          </cell>
          <cell r="D532">
            <v>0</v>
          </cell>
          <cell r="E532">
            <v>0</v>
          </cell>
          <cell r="F532">
            <v>5</v>
          </cell>
          <cell r="G532">
            <v>0</v>
          </cell>
          <cell r="H532">
            <v>5</v>
          </cell>
          <cell r="I532">
            <v>22</v>
          </cell>
          <cell r="J532">
            <v>22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B533" t="str">
            <v>郭建华</v>
          </cell>
          <cell r="C533">
            <v>0</v>
          </cell>
          <cell r="D533">
            <v>0</v>
          </cell>
          <cell r="E533">
            <v>0</v>
          </cell>
          <cell r="F533">
            <v>5</v>
          </cell>
          <cell r="G533">
            <v>0</v>
          </cell>
          <cell r="H533">
            <v>5</v>
          </cell>
          <cell r="I533">
            <v>22</v>
          </cell>
          <cell r="J533">
            <v>22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B534" t="str">
            <v>许华娟</v>
          </cell>
          <cell r="C534">
            <v>0</v>
          </cell>
          <cell r="D534">
            <v>0</v>
          </cell>
          <cell r="E534">
            <v>0</v>
          </cell>
          <cell r="F534">
            <v>5</v>
          </cell>
          <cell r="G534">
            <v>0</v>
          </cell>
          <cell r="H534">
            <v>5</v>
          </cell>
          <cell r="I534">
            <v>22</v>
          </cell>
          <cell r="J534">
            <v>22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B535" t="str">
            <v>詹日昌</v>
          </cell>
          <cell r="C535">
            <v>0</v>
          </cell>
          <cell r="D535">
            <v>0</v>
          </cell>
          <cell r="E535">
            <v>0</v>
          </cell>
          <cell r="F535">
            <v>5</v>
          </cell>
          <cell r="G535">
            <v>0</v>
          </cell>
          <cell r="H535">
            <v>5</v>
          </cell>
          <cell r="I535">
            <v>22</v>
          </cell>
          <cell r="J535">
            <v>22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</row>
        <row r="536">
          <cell r="B536" t="str">
            <v>熊垒</v>
          </cell>
          <cell r="C536">
            <v>0</v>
          </cell>
          <cell r="D536">
            <v>0</v>
          </cell>
          <cell r="E536">
            <v>0</v>
          </cell>
          <cell r="F536">
            <v>5</v>
          </cell>
          <cell r="G536">
            <v>0</v>
          </cell>
          <cell r="H536">
            <v>5</v>
          </cell>
          <cell r="I536">
            <v>22</v>
          </cell>
          <cell r="J536">
            <v>22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B537" t="str">
            <v>潘新梁</v>
          </cell>
          <cell r="C537">
            <v>0</v>
          </cell>
          <cell r="D537">
            <v>0</v>
          </cell>
          <cell r="E537">
            <v>0</v>
          </cell>
          <cell r="F537">
            <v>5</v>
          </cell>
          <cell r="G537">
            <v>0</v>
          </cell>
          <cell r="H537">
            <v>5</v>
          </cell>
          <cell r="I537">
            <v>22</v>
          </cell>
          <cell r="J537">
            <v>22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</row>
        <row r="538">
          <cell r="B538" t="str">
            <v>梁裕明</v>
          </cell>
          <cell r="C538">
            <v>0</v>
          </cell>
          <cell r="D538">
            <v>0</v>
          </cell>
          <cell r="E538">
            <v>0</v>
          </cell>
          <cell r="F538">
            <v>5</v>
          </cell>
          <cell r="G538">
            <v>0</v>
          </cell>
          <cell r="H538">
            <v>5</v>
          </cell>
          <cell r="I538">
            <v>22</v>
          </cell>
          <cell r="J538">
            <v>22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</row>
        <row r="539">
          <cell r="B539" t="str">
            <v>梁淑清</v>
          </cell>
          <cell r="C539">
            <v>0</v>
          </cell>
          <cell r="D539">
            <v>0</v>
          </cell>
          <cell r="E539">
            <v>0</v>
          </cell>
          <cell r="F539">
            <v>5</v>
          </cell>
          <cell r="G539">
            <v>0</v>
          </cell>
          <cell r="H539">
            <v>5</v>
          </cell>
          <cell r="I539">
            <v>22</v>
          </cell>
          <cell r="J539">
            <v>22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</row>
        <row r="540">
          <cell r="B540" t="str">
            <v>梁慧宁</v>
          </cell>
          <cell r="C540">
            <v>0</v>
          </cell>
          <cell r="D540">
            <v>0</v>
          </cell>
          <cell r="E540">
            <v>0</v>
          </cell>
          <cell r="F540">
            <v>15</v>
          </cell>
          <cell r="G540">
            <v>8</v>
          </cell>
          <cell r="H540">
            <v>4</v>
          </cell>
          <cell r="I540">
            <v>22</v>
          </cell>
          <cell r="J540">
            <v>19</v>
          </cell>
          <cell r="K540">
            <v>0</v>
          </cell>
          <cell r="L540">
            <v>0</v>
          </cell>
          <cell r="M540">
            <v>3</v>
          </cell>
          <cell r="N540">
            <v>0</v>
          </cell>
        </row>
        <row r="541">
          <cell r="B541" t="str">
            <v>梁嘉荣</v>
          </cell>
          <cell r="C541">
            <v>0</v>
          </cell>
          <cell r="D541">
            <v>0</v>
          </cell>
          <cell r="E541">
            <v>0</v>
          </cell>
          <cell r="F541">
            <v>5</v>
          </cell>
          <cell r="G541">
            <v>0</v>
          </cell>
          <cell r="H541">
            <v>5</v>
          </cell>
          <cell r="I541">
            <v>22</v>
          </cell>
          <cell r="J541">
            <v>22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B542" t="str">
            <v>林嘉俊</v>
          </cell>
          <cell r="C542">
            <v>0</v>
          </cell>
          <cell r="D542">
            <v>0</v>
          </cell>
          <cell r="E542">
            <v>0</v>
          </cell>
          <cell r="F542">
            <v>5</v>
          </cell>
          <cell r="G542">
            <v>0</v>
          </cell>
          <cell r="H542">
            <v>5</v>
          </cell>
          <cell r="I542">
            <v>22</v>
          </cell>
          <cell r="J542">
            <v>22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</row>
        <row r="543">
          <cell r="B543" t="str">
            <v>李太旺</v>
          </cell>
          <cell r="C543">
            <v>0</v>
          </cell>
          <cell r="D543">
            <v>0</v>
          </cell>
          <cell r="E543">
            <v>0</v>
          </cell>
          <cell r="F543">
            <v>15</v>
          </cell>
          <cell r="G543">
            <v>0</v>
          </cell>
          <cell r="H543">
            <v>15</v>
          </cell>
          <cell r="I543">
            <v>22</v>
          </cell>
          <cell r="J543">
            <v>22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B544" t="str">
            <v>张风超</v>
          </cell>
          <cell r="C544">
            <v>0</v>
          </cell>
          <cell r="D544">
            <v>0</v>
          </cell>
          <cell r="E544">
            <v>0</v>
          </cell>
          <cell r="F544">
            <v>5</v>
          </cell>
          <cell r="G544">
            <v>0</v>
          </cell>
          <cell r="H544">
            <v>5</v>
          </cell>
          <cell r="I544">
            <v>22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</row>
        <row r="545">
          <cell r="B545" t="str">
            <v>容锦培</v>
          </cell>
          <cell r="C545">
            <v>0</v>
          </cell>
          <cell r="D545">
            <v>0</v>
          </cell>
          <cell r="E545">
            <v>0</v>
          </cell>
          <cell r="F545">
            <v>5</v>
          </cell>
          <cell r="G545">
            <v>0</v>
          </cell>
          <cell r="H545">
            <v>5</v>
          </cell>
          <cell r="I545">
            <v>22</v>
          </cell>
          <cell r="J545">
            <v>22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</row>
        <row r="546">
          <cell r="B546" t="str">
            <v>包先保</v>
          </cell>
          <cell r="C546">
            <v>0</v>
          </cell>
          <cell r="D546">
            <v>0</v>
          </cell>
          <cell r="E546">
            <v>0</v>
          </cell>
          <cell r="F546">
            <v>5</v>
          </cell>
          <cell r="G546">
            <v>0</v>
          </cell>
          <cell r="H546">
            <v>5</v>
          </cell>
          <cell r="I546">
            <v>22</v>
          </cell>
          <cell r="J546">
            <v>22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</row>
        <row r="547">
          <cell r="B547" t="str">
            <v>刘艳</v>
          </cell>
          <cell r="C547">
            <v>0</v>
          </cell>
          <cell r="D547">
            <v>0</v>
          </cell>
          <cell r="E547">
            <v>0</v>
          </cell>
          <cell r="F547">
            <v>5</v>
          </cell>
          <cell r="G547">
            <v>0</v>
          </cell>
          <cell r="H547">
            <v>5</v>
          </cell>
          <cell r="I547">
            <v>22</v>
          </cell>
          <cell r="J547">
            <v>22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</row>
        <row r="548">
          <cell r="B548" t="str">
            <v>刘曙</v>
          </cell>
          <cell r="C548">
            <v>0</v>
          </cell>
          <cell r="D548">
            <v>0</v>
          </cell>
          <cell r="E548">
            <v>0</v>
          </cell>
          <cell r="F548">
            <v>5</v>
          </cell>
          <cell r="G548">
            <v>0</v>
          </cell>
          <cell r="H548">
            <v>5</v>
          </cell>
          <cell r="I548">
            <v>22</v>
          </cell>
          <cell r="J548">
            <v>22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</row>
        <row r="549">
          <cell r="B549" t="str">
            <v>梁月梅</v>
          </cell>
          <cell r="C549">
            <v>0</v>
          </cell>
          <cell r="D549">
            <v>0</v>
          </cell>
          <cell r="E549">
            <v>0</v>
          </cell>
          <cell r="F549">
            <v>10</v>
          </cell>
          <cell r="G549">
            <v>0</v>
          </cell>
          <cell r="H549">
            <v>10</v>
          </cell>
          <cell r="I549">
            <v>22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</row>
        <row r="550">
          <cell r="B550" t="str">
            <v>关友亮</v>
          </cell>
          <cell r="C550">
            <v>0</v>
          </cell>
          <cell r="D550">
            <v>0</v>
          </cell>
          <cell r="E550">
            <v>0</v>
          </cell>
          <cell r="F550">
            <v>5</v>
          </cell>
          <cell r="G550">
            <v>0</v>
          </cell>
          <cell r="H550">
            <v>5</v>
          </cell>
          <cell r="I550">
            <v>22</v>
          </cell>
          <cell r="J550">
            <v>22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1">
          <cell r="B551" t="str">
            <v>黄彩体</v>
          </cell>
          <cell r="C551">
            <v>0</v>
          </cell>
          <cell r="D551">
            <v>0</v>
          </cell>
          <cell r="E551">
            <v>0</v>
          </cell>
          <cell r="F551">
            <v>10</v>
          </cell>
          <cell r="G551">
            <v>0</v>
          </cell>
          <cell r="H551">
            <v>10</v>
          </cell>
          <cell r="I551">
            <v>22</v>
          </cell>
          <cell r="J551">
            <v>22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B552" t="str">
            <v>田月功</v>
          </cell>
          <cell r="C552">
            <v>0</v>
          </cell>
          <cell r="D552">
            <v>0</v>
          </cell>
          <cell r="E552">
            <v>0</v>
          </cell>
          <cell r="F552">
            <v>10</v>
          </cell>
          <cell r="G552">
            <v>0</v>
          </cell>
          <cell r="H552">
            <v>10</v>
          </cell>
          <cell r="I552">
            <v>22</v>
          </cell>
          <cell r="J552">
            <v>22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B553" t="str">
            <v>李有强</v>
          </cell>
          <cell r="C553">
            <v>0</v>
          </cell>
          <cell r="D553">
            <v>0</v>
          </cell>
          <cell r="E553">
            <v>0</v>
          </cell>
          <cell r="F553">
            <v>15</v>
          </cell>
          <cell r="G553">
            <v>0</v>
          </cell>
          <cell r="H553">
            <v>15</v>
          </cell>
          <cell r="I553">
            <v>22</v>
          </cell>
          <cell r="J553">
            <v>22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B554" t="str">
            <v>叶润生</v>
          </cell>
          <cell r="C554">
            <v>0</v>
          </cell>
          <cell r="D554">
            <v>0</v>
          </cell>
          <cell r="E554">
            <v>0</v>
          </cell>
          <cell r="F554">
            <v>10</v>
          </cell>
          <cell r="G554">
            <v>0</v>
          </cell>
          <cell r="H554">
            <v>10</v>
          </cell>
          <cell r="I554">
            <v>22</v>
          </cell>
          <cell r="J554">
            <v>22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B555" t="str">
            <v>黄丽珊</v>
          </cell>
          <cell r="C555">
            <v>0</v>
          </cell>
          <cell r="D555">
            <v>0</v>
          </cell>
          <cell r="E555">
            <v>0</v>
          </cell>
          <cell r="F555">
            <v>10</v>
          </cell>
          <cell r="G555">
            <v>1</v>
          </cell>
          <cell r="H555">
            <v>8</v>
          </cell>
          <cell r="I555">
            <v>22</v>
          </cell>
          <cell r="J555">
            <v>21</v>
          </cell>
          <cell r="K555">
            <v>0</v>
          </cell>
          <cell r="L555">
            <v>0</v>
          </cell>
          <cell r="M555">
            <v>1</v>
          </cell>
          <cell r="N555">
            <v>0</v>
          </cell>
        </row>
        <row r="556">
          <cell r="B556" t="str">
            <v>梅凤庄</v>
          </cell>
          <cell r="C556">
            <v>0</v>
          </cell>
          <cell r="D556">
            <v>0</v>
          </cell>
          <cell r="E556">
            <v>0</v>
          </cell>
          <cell r="F556">
            <v>15</v>
          </cell>
          <cell r="G556">
            <v>0</v>
          </cell>
          <cell r="H556">
            <v>13</v>
          </cell>
          <cell r="I556">
            <v>22</v>
          </cell>
          <cell r="J556">
            <v>20</v>
          </cell>
          <cell r="K556">
            <v>0</v>
          </cell>
          <cell r="L556">
            <v>0</v>
          </cell>
          <cell r="M556">
            <v>2</v>
          </cell>
          <cell r="N556">
            <v>0</v>
          </cell>
        </row>
        <row r="557">
          <cell r="B557" t="str">
            <v>余粤宾</v>
          </cell>
          <cell r="C557">
            <v>0</v>
          </cell>
          <cell r="D557">
            <v>0</v>
          </cell>
          <cell r="E557">
            <v>0</v>
          </cell>
          <cell r="F557">
            <v>15</v>
          </cell>
          <cell r="G557">
            <v>0</v>
          </cell>
          <cell r="H557">
            <v>15</v>
          </cell>
          <cell r="I557">
            <v>22</v>
          </cell>
          <cell r="J557">
            <v>22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B558" t="str">
            <v>郭俊杰</v>
          </cell>
          <cell r="C558">
            <v>0</v>
          </cell>
          <cell r="D558">
            <v>0</v>
          </cell>
          <cell r="E558">
            <v>0</v>
          </cell>
          <cell r="F558">
            <v>5</v>
          </cell>
          <cell r="G558">
            <v>0</v>
          </cell>
          <cell r="H558">
            <v>5</v>
          </cell>
          <cell r="I558">
            <v>22</v>
          </cell>
          <cell r="J558">
            <v>22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</row>
        <row r="559">
          <cell r="B559" t="str">
            <v>赵秉雄</v>
          </cell>
          <cell r="C559">
            <v>0</v>
          </cell>
          <cell r="D559">
            <v>0</v>
          </cell>
          <cell r="E559">
            <v>0</v>
          </cell>
          <cell r="F559">
            <v>15</v>
          </cell>
          <cell r="G559">
            <v>0</v>
          </cell>
          <cell r="H559">
            <v>15</v>
          </cell>
          <cell r="I559">
            <v>22</v>
          </cell>
          <cell r="J559">
            <v>22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B560" t="str">
            <v>周国彬</v>
          </cell>
          <cell r="C560">
            <v>0</v>
          </cell>
          <cell r="D560">
            <v>0</v>
          </cell>
          <cell r="E560">
            <v>0</v>
          </cell>
          <cell r="F560">
            <v>5</v>
          </cell>
          <cell r="G560">
            <v>0</v>
          </cell>
          <cell r="H560">
            <v>5</v>
          </cell>
          <cell r="I560">
            <v>22</v>
          </cell>
          <cell r="J560">
            <v>22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B561" t="str">
            <v>刘宏武</v>
          </cell>
          <cell r="C561">
            <v>0</v>
          </cell>
          <cell r="D561">
            <v>0</v>
          </cell>
          <cell r="E561">
            <v>0</v>
          </cell>
          <cell r="F561">
            <v>5</v>
          </cell>
          <cell r="G561">
            <v>0</v>
          </cell>
          <cell r="H561">
            <v>5</v>
          </cell>
          <cell r="I561">
            <v>22</v>
          </cell>
          <cell r="J561">
            <v>22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</row>
        <row r="562">
          <cell r="B562" t="str">
            <v>刘坤荣</v>
          </cell>
          <cell r="C562">
            <v>0</v>
          </cell>
          <cell r="D562">
            <v>0</v>
          </cell>
          <cell r="E562">
            <v>0</v>
          </cell>
          <cell r="F562">
            <v>5</v>
          </cell>
          <cell r="G562">
            <v>0</v>
          </cell>
          <cell r="H562">
            <v>5</v>
          </cell>
          <cell r="I562">
            <v>22</v>
          </cell>
          <cell r="J562">
            <v>22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</row>
        <row r="563">
          <cell r="B563" t="str">
            <v>雷自均</v>
          </cell>
          <cell r="C563">
            <v>0</v>
          </cell>
          <cell r="D563">
            <v>0</v>
          </cell>
          <cell r="E563">
            <v>0</v>
          </cell>
          <cell r="F563">
            <v>5</v>
          </cell>
          <cell r="G563">
            <v>0</v>
          </cell>
          <cell r="H563">
            <v>5</v>
          </cell>
          <cell r="I563">
            <v>22</v>
          </cell>
          <cell r="J563">
            <v>22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</row>
        <row r="564">
          <cell r="B564" t="str">
            <v>雷松</v>
          </cell>
          <cell r="C564">
            <v>0</v>
          </cell>
          <cell r="D564">
            <v>0</v>
          </cell>
          <cell r="E564">
            <v>0</v>
          </cell>
          <cell r="F564">
            <v>10</v>
          </cell>
          <cell r="G564">
            <v>0</v>
          </cell>
          <cell r="H564">
            <v>10</v>
          </cell>
          <cell r="I564">
            <v>22</v>
          </cell>
          <cell r="J564">
            <v>22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B565" t="str">
            <v>肖钟</v>
          </cell>
          <cell r="C565">
            <v>0</v>
          </cell>
          <cell r="D565">
            <v>0</v>
          </cell>
          <cell r="E565">
            <v>0</v>
          </cell>
          <cell r="F565">
            <v>5</v>
          </cell>
          <cell r="G565">
            <v>0</v>
          </cell>
          <cell r="H565">
            <v>5</v>
          </cell>
          <cell r="I565">
            <v>22</v>
          </cell>
          <cell r="J565">
            <v>22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B566" t="str">
            <v>张培雄</v>
          </cell>
          <cell r="C566">
            <v>0</v>
          </cell>
          <cell r="D566">
            <v>0</v>
          </cell>
          <cell r="E566">
            <v>0</v>
          </cell>
          <cell r="F566">
            <v>10</v>
          </cell>
          <cell r="G566">
            <v>0</v>
          </cell>
          <cell r="H566">
            <v>10</v>
          </cell>
          <cell r="I566">
            <v>22</v>
          </cell>
          <cell r="J566">
            <v>22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</row>
        <row r="567">
          <cell r="B567" t="str">
            <v>严权伟</v>
          </cell>
          <cell r="C567">
            <v>0</v>
          </cell>
          <cell r="D567">
            <v>0</v>
          </cell>
          <cell r="E567">
            <v>0</v>
          </cell>
          <cell r="F567">
            <v>5</v>
          </cell>
          <cell r="G567">
            <v>0</v>
          </cell>
          <cell r="H567">
            <v>5</v>
          </cell>
          <cell r="I567">
            <v>22</v>
          </cell>
          <cell r="J567">
            <v>22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B568" t="str">
            <v>郑淑敏</v>
          </cell>
          <cell r="C568">
            <v>0</v>
          </cell>
          <cell r="D568">
            <v>0</v>
          </cell>
          <cell r="E568">
            <v>0</v>
          </cell>
          <cell r="F568">
            <v>10</v>
          </cell>
          <cell r="G568">
            <v>0</v>
          </cell>
          <cell r="H568">
            <v>10</v>
          </cell>
          <cell r="I568">
            <v>22</v>
          </cell>
          <cell r="J568">
            <v>22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69">
          <cell r="B569" t="str">
            <v>赖潜</v>
          </cell>
          <cell r="C569">
            <v>0</v>
          </cell>
          <cell r="D569">
            <v>0</v>
          </cell>
          <cell r="E569">
            <v>0</v>
          </cell>
          <cell r="F569">
            <v>5</v>
          </cell>
          <cell r="G569">
            <v>0</v>
          </cell>
          <cell r="H569">
            <v>5</v>
          </cell>
          <cell r="I569">
            <v>22</v>
          </cell>
          <cell r="J569">
            <v>22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</row>
        <row r="570">
          <cell r="B570" t="str">
            <v>黄永健</v>
          </cell>
          <cell r="C570">
            <v>0</v>
          </cell>
          <cell r="D570">
            <v>0</v>
          </cell>
          <cell r="E570">
            <v>0</v>
          </cell>
          <cell r="F570">
            <v>5</v>
          </cell>
          <cell r="G570">
            <v>0</v>
          </cell>
          <cell r="H570">
            <v>5</v>
          </cell>
          <cell r="I570">
            <v>22</v>
          </cell>
          <cell r="J570">
            <v>22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</row>
        <row r="571">
          <cell r="B571" t="str">
            <v>黄楚标</v>
          </cell>
          <cell r="C571">
            <v>0</v>
          </cell>
          <cell r="D571">
            <v>0</v>
          </cell>
          <cell r="E571">
            <v>0</v>
          </cell>
          <cell r="F571">
            <v>5</v>
          </cell>
          <cell r="G571">
            <v>4</v>
          </cell>
          <cell r="H571">
            <v>1</v>
          </cell>
          <cell r="I571">
            <v>22</v>
          </cell>
          <cell r="J571">
            <v>22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</row>
        <row r="572">
          <cell r="B572" t="str">
            <v>陈家福</v>
          </cell>
          <cell r="C572">
            <v>0</v>
          </cell>
          <cell r="D572">
            <v>0</v>
          </cell>
          <cell r="E572">
            <v>0</v>
          </cell>
          <cell r="F572">
            <v>5</v>
          </cell>
          <cell r="G572">
            <v>0</v>
          </cell>
          <cell r="H572">
            <v>5</v>
          </cell>
          <cell r="I572">
            <v>22</v>
          </cell>
          <cell r="J572">
            <v>22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</row>
        <row r="573">
          <cell r="B573" t="str">
            <v>钟经旻</v>
          </cell>
          <cell r="C573">
            <v>0</v>
          </cell>
          <cell r="D573">
            <v>0</v>
          </cell>
          <cell r="E573">
            <v>0</v>
          </cell>
          <cell r="F573">
            <v>5</v>
          </cell>
          <cell r="G573">
            <v>0</v>
          </cell>
          <cell r="H573">
            <v>5</v>
          </cell>
          <cell r="I573">
            <v>22</v>
          </cell>
          <cell r="J573">
            <v>22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  <row r="574">
          <cell r="B574" t="str">
            <v>邓建文</v>
          </cell>
          <cell r="C574">
            <v>0</v>
          </cell>
          <cell r="D574">
            <v>0</v>
          </cell>
          <cell r="E574">
            <v>0</v>
          </cell>
          <cell r="F574">
            <v>5</v>
          </cell>
          <cell r="G574">
            <v>1</v>
          </cell>
          <cell r="H574">
            <v>4</v>
          </cell>
          <cell r="I574">
            <v>22</v>
          </cell>
          <cell r="J574">
            <v>22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</row>
        <row r="575">
          <cell r="B575" t="str">
            <v>潘惠荣</v>
          </cell>
          <cell r="C575">
            <v>0</v>
          </cell>
          <cell r="D575">
            <v>0</v>
          </cell>
          <cell r="E575">
            <v>0</v>
          </cell>
          <cell r="F575">
            <v>5</v>
          </cell>
          <cell r="G575">
            <v>0</v>
          </cell>
          <cell r="H575">
            <v>5</v>
          </cell>
          <cell r="I575">
            <v>22</v>
          </cell>
          <cell r="J575">
            <v>22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</row>
        <row r="576">
          <cell r="B576" t="str">
            <v>欧沛泉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22</v>
          </cell>
          <cell r="J576">
            <v>22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</row>
        <row r="577">
          <cell r="B577" t="str">
            <v>张云兴</v>
          </cell>
          <cell r="C577">
            <v>0</v>
          </cell>
          <cell r="D577">
            <v>0</v>
          </cell>
          <cell r="E577">
            <v>0</v>
          </cell>
          <cell r="F577">
            <v>10</v>
          </cell>
          <cell r="G577">
            <v>3</v>
          </cell>
          <cell r="H577">
            <v>5</v>
          </cell>
          <cell r="I577">
            <v>22</v>
          </cell>
          <cell r="J577">
            <v>20</v>
          </cell>
          <cell r="K577">
            <v>0</v>
          </cell>
          <cell r="L577">
            <v>0</v>
          </cell>
          <cell r="M577">
            <v>2</v>
          </cell>
          <cell r="N577">
            <v>0</v>
          </cell>
        </row>
        <row r="578">
          <cell r="B578" t="str">
            <v>余钊辉</v>
          </cell>
          <cell r="C578">
            <v>0</v>
          </cell>
          <cell r="D578">
            <v>0</v>
          </cell>
          <cell r="E578">
            <v>0</v>
          </cell>
          <cell r="F578">
            <v>10</v>
          </cell>
          <cell r="G578">
            <v>4</v>
          </cell>
          <cell r="H578">
            <v>6</v>
          </cell>
          <cell r="I578">
            <v>22</v>
          </cell>
          <cell r="J578">
            <v>22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</row>
        <row r="579">
          <cell r="B579" t="str">
            <v>吴凤群</v>
          </cell>
          <cell r="C579">
            <v>0</v>
          </cell>
          <cell r="D579">
            <v>0</v>
          </cell>
          <cell r="E579">
            <v>0</v>
          </cell>
          <cell r="F579">
            <v>10</v>
          </cell>
          <cell r="G579">
            <v>0</v>
          </cell>
          <cell r="H579">
            <v>10</v>
          </cell>
          <cell r="I579">
            <v>22</v>
          </cell>
          <cell r="J579">
            <v>22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</row>
        <row r="580">
          <cell r="B580" t="str">
            <v>陈剑云</v>
          </cell>
          <cell r="C580">
            <v>0</v>
          </cell>
          <cell r="D580">
            <v>0</v>
          </cell>
          <cell r="E580">
            <v>0</v>
          </cell>
          <cell r="F580">
            <v>10</v>
          </cell>
          <cell r="G580">
            <v>0</v>
          </cell>
          <cell r="H580">
            <v>10</v>
          </cell>
          <cell r="I580">
            <v>22</v>
          </cell>
          <cell r="J580">
            <v>22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</row>
        <row r="581">
          <cell r="B581" t="str">
            <v>梁添武</v>
          </cell>
          <cell r="C581">
            <v>0</v>
          </cell>
          <cell r="D581">
            <v>0</v>
          </cell>
          <cell r="E581">
            <v>0</v>
          </cell>
          <cell r="F581">
            <v>5</v>
          </cell>
          <cell r="G581">
            <v>0</v>
          </cell>
          <cell r="H581">
            <v>5</v>
          </cell>
          <cell r="I581">
            <v>22</v>
          </cell>
          <cell r="J581">
            <v>22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</row>
        <row r="582">
          <cell r="B582" t="str">
            <v>柯传贤</v>
          </cell>
          <cell r="C582">
            <v>0</v>
          </cell>
          <cell r="D582">
            <v>0</v>
          </cell>
          <cell r="E582">
            <v>0</v>
          </cell>
          <cell r="F582">
            <v>5</v>
          </cell>
          <cell r="G582">
            <v>2</v>
          </cell>
          <cell r="H582">
            <v>3</v>
          </cell>
          <cell r="I582">
            <v>22</v>
          </cell>
          <cell r="J582">
            <v>22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</row>
        <row r="583">
          <cell r="B583" t="str">
            <v>林佳诚</v>
          </cell>
          <cell r="C583">
            <v>0</v>
          </cell>
          <cell r="D583">
            <v>0</v>
          </cell>
          <cell r="E583">
            <v>0</v>
          </cell>
          <cell r="F583">
            <v>5</v>
          </cell>
          <cell r="G583">
            <v>0</v>
          </cell>
          <cell r="H583">
            <v>5</v>
          </cell>
          <cell r="I583">
            <v>22</v>
          </cell>
          <cell r="J583">
            <v>22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</row>
        <row r="584">
          <cell r="B584" t="str">
            <v>宋晓辉</v>
          </cell>
          <cell r="C584">
            <v>0</v>
          </cell>
          <cell r="D584">
            <v>0</v>
          </cell>
          <cell r="E584">
            <v>0</v>
          </cell>
          <cell r="F584">
            <v>5</v>
          </cell>
          <cell r="G584">
            <v>0</v>
          </cell>
          <cell r="H584">
            <v>5</v>
          </cell>
          <cell r="I584">
            <v>22</v>
          </cell>
          <cell r="J584">
            <v>22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</row>
        <row r="585">
          <cell r="B585" t="str">
            <v>刘文兵</v>
          </cell>
          <cell r="C585">
            <v>0</v>
          </cell>
          <cell r="D585">
            <v>0</v>
          </cell>
          <cell r="E585">
            <v>0</v>
          </cell>
          <cell r="F585">
            <v>5</v>
          </cell>
          <cell r="G585">
            <v>2</v>
          </cell>
          <cell r="H585">
            <v>3</v>
          </cell>
          <cell r="I585">
            <v>22</v>
          </cell>
          <cell r="J585">
            <v>22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</row>
        <row r="586">
          <cell r="B586" t="str">
            <v>余建洲</v>
          </cell>
          <cell r="C586">
            <v>0</v>
          </cell>
          <cell r="D586">
            <v>0</v>
          </cell>
          <cell r="E586">
            <v>0</v>
          </cell>
          <cell r="F586">
            <v>5</v>
          </cell>
          <cell r="G586">
            <v>4</v>
          </cell>
          <cell r="H586">
            <v>1</v>
          </cell>
          <cell r="I586">
            <v>22</v>
          </cell>
          <cell r="J586">
            <v>22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</row>
        <row r="587">
          <cell r="B587" t="str">
            <v>任友全</v>
          </cell>
          <cell r="C587">
            <v>0</v>
          </cell>
          <cell r="D587">
            <v>0</v>
          </cell>
          <cell r="E587">
            <v>0</v>
          </cell>
          <cell r="F587">
            <v>5</v>
          </cell>
          <cell r="G587">
            <v>0</v>
          </cell>
          <cell r="H587">
            <v>5</v>
          </cell>
          <cell r="I587">
            <v>22</v>
          </cell>
          <cell r="J587">
            <v>22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</row>
        <row r="588">
          <cell r="B588" t="str">
            <v>黎冠祥</v>
          </cell>
          <cell r="C588">
            <v>0</v>
          </cell>
          <cell r="D588">
            <v>0</v>
          </cell>
          <cell r="E588">
            <v>0</v>
          </cell>
          <cell r="F588">
            <v>5</v>
          </cell>
          <cell r="G588">
            <v>0</v>
          </cell>
          <cell r="H588">
            <v>5</v>
          </cell>
          <cell r="I588">
            <v>22</v>
          </cell>
          <cell r="J588">
            <v>22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</row>
        <row r="589">
          <cell r="B589" t="str">
            <v>赵凡</v>
          </cell>
          <cell r="C589">
            <v>0</v>
          </cell>
          <cell r="D589">
            <v>0</v>
          </cell>
          <cell r="E589">
            <v>0</v>
          </cell>
          <cell r="F589">
            <v>10</v>
          </cell>
          <cell r="G589">
            <v>0</v>
          </cell>
          <cell r="H589">
            <v>10</v>
          </cell>
          <cell r="I589">
            <v>22</v>
          </cell>
          <cell r="J589">
            <v>22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</row>
        <row r="590">
          <cell r="B590" t="str">
            <v>许国鹏</v>
          </cell>
          <cell r="C590">
            <v>0</v>
          </cell>
          <cell r="D590">
            <v>0</v>
          </cell>
          <cell r="E590">
            <v>0</v>
          </cell>
          <cell r="F590">
            <v>5</v>
          </cell>
          <cell r="G590">
            <v>3</v>
          </cell>
          <cell r="H590">
            <v>2</v>
          </cell>
          <cell r="I590">
            <v>22</v>
          </cell>
          <cell r="J590">
            <v>22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</row>
        <row r="591">
          <cell r="B591" t="str">
            <v>薛金连</v>
          </cell>
          <cell r="C591">
            <v>0</v>
          </cell>
          <cell r="D591">
            <v>0</v>
          </cell>
          <cell r="E591">
            <v>0</v>
          </cell>
          <cell r="F591">
            <v>10</v>
          </cell>
          <cell r="G591">
            <v>2</v>
          </cell>
          <cell r="H591">
            <v>8</v>
          </cell>
          <cell r="I591">
            <v>22</v>
          </cell>
          <cell r="J591">
            <v>22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</row>
        <row r="592">
          <cell r="B592" t="str">
            <v>熊兰</v>
          </cell>
          <cell r="C592">
            <v>0</v>
          </cell>
          <cell r="D592">
            <v>0</v>
          </cell>
          <cell r="E592">
            <v>0</v>
          </cell>
          <cell r="F592">
            <v>5</v>
          </cell>
          <cell r="G592">
            <v>0</v>
          </cell>
          <cell r="H592">
            <v>5</v>
          </cell>
          <cell r="I592">
            <v>22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</row>
        <row r="593">
          <cell r="B593" t="str">
            <v>梁雪敏</v>
          </cell>
          <cell r="C593">
            <v>0</v>
          </cell>
          <cell r="D593">
            <v>0</v>
          </cell>
          <cell r="E593">
            <v>0</v>
          </cell>
          <cell r="F593">
            <v>5</v>
          </cell>
          <cell r="G593">
            <v>0</v>
          </cell>
          <cell r="H593">
            <v>5</v>
          </cell>
          <cell r="I593">
            <v>22</v>
          </cell>
          <cell r="J593">
            <v>15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</row>
        <row r="594">
          <cell r="B594" t="str">
            <v>梁文锐</v>
          </cell>
          <cell r="C594">
            <v>0</v>
          </cell>
          <cell r="D594">
            <v>0</v>
          </cell>
          <cell r="E594">
            <v>0</v>
          </cell>
          <cell r="F594">
            <v>5</v>
          </cell>
          <cell r="G594">
            <v>0</v>
          </cell>
          <cell r="H594">
            <v>5</v>
          </cell>
          <cell r="I594">
            <v>22</v>
          </cell>
          <cell r="J594">
            <v>22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</row>
        <row r="595">
          <cell r="B595" t="str">
            <v>杜海茵</v>
          </cell>
          <cell r="C595">
            <v>0</v>
          </cell>
          <cell r="D595">
            <v>0</v>
          </cell>
          <cell r="E595">
            <v>0</v>
          </cell>
          <cell r="F595">
            <v>10</v>
          </cell>
          <cell r="G595">
            <v>0</v>
          </cell>
          <cell r="H595">
            <v>10</v>
          </cell>
          <cell r="I595">
            <v>22</v>
          </cell>
          <cell r="J595">
            <v>22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</row>
        <row r="596">
          <cell r="B596" t="str">
            <v>岑冠开</v>
          </cell>
          <cell r="C596">
            <v>0</v>
          </cell>
          <cell r="D596">
            <v>0</v>
          </cell>
          <cell r="E596">
            <v>0</v>
          </cell>
          <cell r="F596">
            <v>5</v>
          </cell>
          <cell r="G596">
            <v>-1</v>
          </cell>
          <cell r="H596">
            <v>5</v>
          </cell>
          <cell r="I596">
            <v>22</v>
          </cell>
          <cell r="J596">
            <v>21</v>
          </cell>
          <cell r="K596">
            <v>0</v>
          </cell>
          <cell r="L596">
            <v>0</v>
          </cell>
          <cell r="M596">
            <v>1</v>
          </cell>
          <cell r="N596">
            <v>0</v>
          </cell>
        </row>
        <row r="597">
          <cell r="B597" t="str">
            <v>喻晓明</v>
          </cell>
          <cell r="C597">
            <v>0</v>
          </cell>
          <cell r="D597">
            <v>0</v>
          </cell>
          <cell r="E597">
            <v>0</v>
          </cell>
          <cell r="F597">
            <v>10</v>
          </cell>
          <cell r="G597">
            <v>4</v>
          </cell>
          <cell r="H597">
            <v>6</v>
          </cell>
          <cell r="I597">
            <v>22</v>
          </cell>
          <cell r="J597">
            <v>22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</row>
        <row r="598">
          <cell r="B598" t="str">
            <v>吴彩兰</v>
          </cell>
          <cell r="C598">
            <v>0</v>
          </cell>
          <cell r="D598">
            <v>0</v>
          </cell>
          <cell r="E598">
            <v>0</v>
          </cell>
          <cell r="F598">
            <v>10</v>
          </cell>
          <cell r="G598">
            <v>0</v>
          </cell>
          <cell r="H598">
            <v>10</v>
          </cell>
          <cell r="I598">
            <v>22</v>
          </cell>
          <cell r="J598">
            <v>22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</row>
        <row r="599">
          <cell r="B599" t="str">
            <v>卢艳</v>
          </cell>
          <cell r="C599">
            <v>0</v>
          </cell>
          <cell r="D599">
            <v>0</v>
          </cell>
          <cell r="E599">
            <v>0</v>
          </cell>
          <cell r="F599">
            <v>10</v>
          </cell>
          <cell r="G599">
            <v>4</v>
          </cell>
          <cell r="H599">
            <v>6</v>
          </cell>
          <cell r="I599">
            <v>22</v>
          </cell>
          <cell r="J599">
            <v>22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</row>
        <row r="600">
          <cell r="B600" t="str">
            <v>余晓聪</v>
          </cell>
          <cell r="C600">
            <v>0</v>
          </cell>
          <cell r="D600">
            <v>0</v>
          </cell>
          <cell r="E600">
            <v>0</v>
          </cell>
          <cell r="F600">
            <v>5</v>
          </cell>
          <cell r="G600">
            <v>4</v>
          </cell>
          <cell r="H600">
            <v>1</v>
          </cell>
          <cell r="I600">
            <v>22</v>
          </cell>
          <cell r="J600">
            <v>22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</row>
        <row r="601">
          <cell r="B601" t="str">
            <v>吴兰芬</v>
          </cell>
          <cell r="C601">
            <v>0</v>
          </cell>
          <cell r="D601">
            <v>0</v>
          </cell>
          <cell r="E601">
            <v>0</v>
          </cell>
          <cell r="F601">
            <v>10</v>
          </cell>
          <cell r="G601">
            <v>5</v>
          </cell>
          <cell r="H601">
            <v>5</v>
          </cell>
          <cell r="I601">
            <v>22</v>
          </cell>
          <cell r="J601">
            <v>22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</row>
        <row r="602">
          <cell r="B602" t="str">
            <v>黄锐贤</v>
          </cell>
          <cell r="C602">
            <v>0</v>
          </cell>
          <cell r="D602">
            <v>0</v>
          </cell>
          <cell r="E602">
            <v>0</v>
          </cell>
          <cell r="F602">
            <v>10</v>
          </cell>
          <cell r="G602">
            <v>0</v>
          </cell>
          <cell r="H602">
            <v>10</v>
          </cell>
          <cell r="I602">
            <v>22</v>
          </cell>
          <cell r="J602">
            <v>22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</row>
        <row r="603">
          <cell r="B603" t="str">
            <v>李惠东</v>
          </cell>
          <cell r="C603">
            <v>0</v>
          </cell>
          <cell r="D603">
            <v>0</v>
          </cell>
          <cell r="E603">
            <v>0</v>
          </cell>
          <cell r="F603">
            <v>10</v>
          </cell>
          <cell r="G603">
            <v>0</v>
          </cell>
          <cell r="H603">
            <v>10</v>
          </cell>
          <cell r="I603">
            <v>22</v>
          </cell>
          <cell r="J603">
            <v>22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</row>
        <row r="604">
          <cell r="B604" t="str">
            <v>唐勇胜</v>
          </cell>
          <cell r="C604">
            <v>0</v>
          </cell>
          <cell r="D604">
            <v>0</v>
          </cell>
          <cell r="E604">
            <v>0</v>
          </cell>
          <cell r="F604">
            <v>10</v>
          </cell>
          <cell r="G604">
            <v>6</v>
          </cell>
          <cell r="H604">
            <v>4</v>
          </cell>
          <cell r="I604">
            <v>22</v>
          </cell>
          <cell r="J604">
            <v>22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</row>
        <row r="605">
          <cell r="B605" t="str">
            <v>吴永铭</v>
          </cell>
          <cell r="C605">
            <v>0</v>
          </cell>
          <cell r="D605">
            <v>0</v>
          </cell>
          <cell r="E605">
            <v>0</v>
          </cell>
          <cell r="F605">
            <v>5</v>
          </cell>
          <cell r="G605">
            <v>1</v>
          </cell>
          <cell r="H605">
            <v>4</v>
          </cell>
          <cell r="I605">
            <v>22</v>
          </cell>
          <cell r="J605">
            <v>22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</row>
        <row r="606">
          <cell r="B606" t="str">
            <v>吴霜娴</v>
          </cell>
          <cell r="C606">
            <v>0</v>
          </cell>
          <cell r="D606">
            <v>0</v>
          </cell>
          <cell r="E606">
            <v>0</v>
          </cell>
          <cell r="F606">
            <v>10</v>
          </cell>
          <cell r="G606">
            <v>0</v>
          </cell>
          <cell r="H606">
            <v>10</v>
          </cell>
          <cell r="I606">
            <v>22</v>
          </cell>
          <cell r="J606">
            <v>22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</row>
        <row r="607">
          <cell r="B607" t="str">
            <v>黎凯</v>
          </cell>
          <cell r="C607">
            <v>0</v>
          </cell>
          <cell r="D607">
            <v>0</v>
          </cell>
          <cell r="E607">
            <v>0</v>
          </cell>
          <cell r="F607">
            <v>5</v>
          </cell>
          <cell r="G607">
            <v>0</v>
          </cell>
          <cell r="H607">
            <v>5</v>
          </cell>
          <cell r="I607">
            <v>22</v>
          </cell>
          <cell r="J607">
            <v>22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</row>
        <row r="608">
          <cell r="B608" t="str">
            <v>靳亚娟</v>
          </cell>
          <cell r="C608">
            <v>0</v>
          </cell>
          <cell r="D608">
            <v>0</v>
          </cell>
          <cell r="E608">
            <v>0</v>
          </cell>
          <cell r="F608">
            <v>5</v>
          </cell>
          <cell r="G608">
            <v>-1</v>
          </cell>
          <cell r="H608">
            <v>5</v>
          </cell>
          <cell r="I608">
            <v>22</v>
          </cell>
          <cell r="J608">
            <v>7</v>
          </cell>
          <cell r="K608">
            <v>0</v>
          </cell>
          <cell r="L608">
            <v>0</v>
          </cell>
          <cell r="M608">
            <v>1</v>
          </cell>
          <cell r="N608">
            <v>0</v>
          </cell>
        </row>
        <row r="609">
          <cell r="B609" t="str">
            <v>陈晓娜</v>
          </cell>
          <cell r="C609">
            <v>0</v>
          </cell>
          <cell r="D609">
            <v>0</v>
          </cell>
          <cell r="E609">
            <v>0</v>
          </cell>
          <cell r="F609">
            <v>5</v>
          </cell>
          <cell r="G609">
            <v>0</v>
          </cell>
          <cell r="H609">
            <v>5</v>
          </cell>
          <cell r="I609">
            <v>22</v>
          </cell>
          <cell r="J609">
            <v>22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</row>
        <row r="610">
          <cell r="B610" t="str">
            <v>邓华坤</v>
          </cell>
          <cell r="C610">
            <v>0</v>
          </cell>
          <cell r="D610">
            <v>0</v>
          </cell>
          <cell r="E610">
            <v>0</v>
          </cell>
          <cell r="F610">
            <v>5</v>
          </cell>
          <cell r="G610">
            <v>0</v>
          </cell>
          <cell r="H610">
            <v>5</v>
          </cell>
          <cell r="I610">
            <v>22</v>
          </cell>
          <cell r="J610">
            <v>22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</row>
        <row r="611">
          <cell r="B611" t="str">
            <v>连浩文</v>
          </cell>
          <cell r="C611">
            <v>0</v>
          </cell>
          <cell r="D611">
            <v>0</v>
          </cell>
          <cell r="E611">
            <v>0</v>
          </cell>
          <cell r="F611">
            <v>5</v>
          </cell>
          <cell r="G611">
            <v>0</v>
          </cell>
          <cell r="H611">
            <v>5</v>
          </cell>
          <cell r="I611">
            <v>22</v>
          </cell>
          <cell r="J611">
            <v>22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</row>
        <row r="612">
          <cell r="B612" t="str">
            <v>赵宇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22</v>
          </cell>
          <cell r="J612">
            <v>22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</row>
        <row r="613">
          <cell r="B613" t="str">
            <v>苏磊</v>
          </cell>
          <cell r="C613">
            <v>0</v>
          </cell>
          <cell r="D613">
            <v>0</v>
          </cell>
          <cell r="E613">
            <v>0</v>
          </cell>
          <cell r="F613">
            <v>5</v>
          </cell>
          <cell r="G613">
            <v>0</v>
          </cell>
          <cell r="H613">
            <v>5</v>
          </cell>
          <cell r="I613">
            <v>22</v>
          </cell>
          <cell r="J613">
            <v>22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</row>
        <row r="614">
          <cell r="B614" t="str">
            <v>罗瑞康</v>
          </cell>
          <cell r="C614">
            <v>0</v>
          </cell>
          <cell r="D614">
            <v>0</v>
          </cell>
          <cell r="E614">
            <v>0</v>
          </cell>
          <cell r="F614">
            <v>5</v>
          </cell>
          <cell r="G614">
            <v>0</v>
          </cell>
          <cell r="H614">
            <v>5</v>
          </cell>
          <cell r="I614">
            <v>22</v>
          </cell>
          <cell r="J614">
            <v>22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</row>
        <row r="615">
          <cell r="B615" t="str">
            <v>熊晓庆</v>
          </cell>
          <cell r="C615">
            <v>0</v>
          </cell>
          <cell r="D615">
            <v>0</v>
          </cell>
          <cell r="E615">
            <v>0</v>
          </cell>
          <cell r="F615">
            <v>15</v>
          </cell>
          <cell r="G615">
            <v>1</v>
          </cell>
          <cell r="H615">
            <v>14</v>
          </cell>
          <cell r="I615">
            <v>22</v>
          </cell>
          <cell r="J615">
            <v>22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</row>
        <row r="616">
          <cell r="B616" t="str">
            <v>欧小冰</v>
          </cell>
          <cell r="C616">
            <v>0</v>
          </cell>
          <cell r="D616">
            <v>0</v>
          </cell>
          <cell r="E616">
            <v>0</v>
          </cell>
          <cell r="F616">
            <v>10</v>
          </cell>
          <cell r="G616">
            <v>0</v>
          </cell>
          <cell r="H616">
            <v>10</v>
          </cell>
          <cell r="I616">
            <v>22</v>
          </cell>
          <cell r="J616">
            <v>22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</row>
        <row r="617">
          <cell r="B617" t="str">
            <v>梁少聪</v>
          </cell>
          <cell r="C617">
            <v>0</v>
          </cell>
          <cell r="D617">
            <v>0</v>
          </cell>
          <cell r="E617">
            <v>0</v>
          </cell>
          <cell r="F617">
            <v>15</v>
          </cell>
          <cell r="G617">
            <v>0</v>
          </cell>
          <cell r="H617">
            <v>15</v>
          </cell>
          <cell r="I617">
            <v>22</v>
          </cell>
          <cell r="J617">
            <v>22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</row>
        <row r="618">
          <cell r="B618" t="str">
            <v>梁丽云</v>
          </cell>
          <cell r="C618">
            <v>0</v>
          </cell>
          <cell r="D618">
            <v>0</v>
          </cell>
          <cell r="E618">
            <v>0</v>
          </cell>
          <cell r="F618">
            <v>10</v>
          </cell>
          <cell r="G618">
            <v>0</v>
          </cell>
          <cell r="H618">
            <v>10</v>
          </cell>
          <cell r="I618">
            <v>22</v>
          </cell>
          <cell r="J618">
            <v>22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</row>
        <row r="619">
          <cell r="B619" t="str">
            <v>林春阳</v>
          </cell>
          <cell r="C619">
            <v>0</v>
          </cell>
          <cell r="D619">
            <v>0</v>
          </cell>
          <cell r="E619">
            <v>0</v>
          </cell>
          <cell r="F619">
            <v>15</v>
          </cell>
          <cell r="G619">
            <v>0</v>
          </cell>
          <cell r="H619">
            <v>15</v>
          </cell>
          <cell r="I619">
            <v>22</v>
          </cell>
          <cell r="J619">
            <v>22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</row>
        <row r="620">
          <cell r="B620" t="str">
            <v>杨燕敏</v>
          </cell>
          <cell r="C620">
            <v>0</v>
          </cell>
          <cell r="D620">
            <v>0</v>
          </cell>
          <cell r="E620">
            <v>0</v>
          </cell>
          <cell r="F620">
            <v>5</v>
          </cell>
          <cell r="G620">
            <v>0</v>
          </cell>
          <cell r="H620">
            <v>5</v>
          </cell>
          <cell r="I620">
            <v>22</v>
          </cell>
          <cell r="J620">
            <v>22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</row>
        <row r="621">
          <cell r="B621" t="str">
            <v>杨文杰</v>
          </cell>
          <cell r="C621">
            <v>0</v>
          </cell>
          <cell r="D621">
            <v>0</v>
          </cell>
          <cell r="E621">
            <v>0</v>
          </cell>
          <cell r="F621">
            <v>5</v>
          </cell>
          <cell r="G621">
            <v>0</v>
          </cell>
          <cell r="H621">
            <v>5</v>
          </cell>
          <cell r="I621">
            <v>22</v>
          </cell>
          <cell r="J621">
            <v>22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</row>
        <row r="622">
          <cell r="B622" t="str">
            <v>李稣明</v>
          </cell>
          <cell r="C622">
            <v>0</v>
          </cell>
          <cell r="D622">
            <v>0</v>
          </cell>
          <cell r="E622">
            <v>0</v>
          </cell>
          <cell r="F622">
            <v>10</v>
          </cell>
          <cell r="G622">
            <v>0</v>
          </cell>
          <cell r="H622">
            <v>10</v>
          </cell>
          <cell r="I622">
            <v>22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</row>
        <row r="623">
          <cell r="B623" t="str">
            <v>李灿恒</v>
          </cell>
          <cell r="C623">
            <v>0</v>
          </cell>
          <cell r="D623">
            <v>0</v>
          </cell>
          <cell r="E623">
            <v>0</v>
          </cell>
          <cell r="F623">
            <v>5</v>
          </cell>
          <cell r="G623">
            <v>0</v>
          </cell>
          <cell r="H623">
            <v>5</v>
          </cell>
          <cell r="I623">
            <v>22</v>
          </cell>
          <cell r="J623">
            <v>22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</row>
        <row r="624">
          <cell r="B624" t="str">
            <v>李志锋</v>
          </cell>
          <cell r="C624">
            <v>0</v>
          </cell>
          <cell r="D624">
            <v>0</v>
          </cell>
          <cell r="E624">
            <v>0</v>
          </cell>
          <cell r="F624">
            <v>10</v>
          </cell>
          <cell r="G624">
            <v>0</v>
          </cell>
          <cell r="H624">
            <v>10</v>
          </cell>
          <cell r="I624">
            <v>22</v>
          </cell>
          <cell r="J624">
            <v>22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</row>
        <row r="625">
          <cell r="B625" t="str">
            <v>李嘉峰</v>
          </cell>
          <cell r="C625">
            <v>0</v>
          </cell>
          <cell r="D625">
            <v>0</v>
          </cell>
          <cell r="E625">
            <v>0</v>
          </cell>
          <cell r="F625">
            <v>5</v>
          </cell>
          <cell r="G625">
            <v>-1</v>
          </cell>
          <cell r="H625">
            <v>5</v>
          </cell>
          <cell r="I625">
            <v>22</v>
          </cell>
          <cell r="J625">
            <v>21</v>
          </cell>
          <cell r="K625">
            <v>0</v>
          </cell>
          <cell r="L625">
            <v>0</v>
          </cell>
          <cell r="M625">
            <v>1</v>
          </cell>
          <cell r="N625">
            <v>0</v>
          </cell>
        </row>
        <row r="626">
          <cell r="B626" t="str">
            <v>张权基</v>
          </cell>
          <cell r="C626">
            <v>0</v>
          </cell>
          <cell r="D626">
            <v>0</v>
          </cell>
          <cell r="E626">
            <v>0</v>
          </cell>
          <cell r="F626">
            <v>5</v>
          </cell>
          <cell r="G626">
            <v>0</v>
          </cell>
          <cell r="H626">
            <v>5</v>
          </cell>
          <cell r="I626">
            <v>22</v>
          </cell>
          <cell r="J626">
            <v>22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</row>
        <row r="627">
          <cell r="B627" t="str">
            <v>唐林英</v>
          </cell>
          <cell r="C627">
            <v>0</v>
          </cell>
          <cell r="D627">
            <v>0</v>
          </cell>
          <cell r="E627">
            <v>0</v>
          </cell>
          <cell r="F627">
            <v>5</v>
          </cell>
          <cell r="G627">
            <v>0</v>
          </cell>
          <cell r="H627">
            <v>5</v>
          </cell>
          <cell r="I627">
            <v>22</v>
          </cell>
          <cell r="J627">
            <v>22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</row>
        <row r="628">
          <cell r="B628" t="str">
            <v>吴宗</v>
          </cell>
          <cell r="C628">
            <v>0</v>
          </cell>
          <cell r="D628">
            <v>0</v>
          </cell>
          <cell r="E628">
            <v>0</v>
          </cell>
          <cell r="F628">
            <v>10</v>
          </cell>
          <cell r="G628">
            <v>0</v>
          </cell>
          <cell r="H628">
            <v>10</v>
          </cell>
          <cell r="I628">
            <v>22</v>
          </cell>
          <cell r="J628">
            <v>22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</row>
        <row r="629">
          <cell r="B629" t="str">
            <v>刘红</v>
          </cell>
          <cell r="C629">
            <v>0</v>
          </cell>
          <cell r="D629">
            <v>0</v>
          </cell>
          <cell r="E629">
            <v>0</v>
          </cell>
          <cell r="F629">
            <v>5</v>
          </cell>
          <cell r="G629">
            <v>0</v>
          </cell>
          <cell r="H629">
            <v>5</v>
          </cell>
          <cell r="I629">
            <v>22</v>
          </cell>
          <cell r="J629">
            <v>22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B630" t="str">
            <v>何德鉴</v>
          </cell>
          <cell r="C630">
            <v>0</v>
          </cell>
          <cell r="D630">
            <v>0</v>
          </cell>
          <cell r="E630">
            <v>0</v>
          </cell>
          <cell r="F630">
            <v>5</v>
          </cell>
          <cell r="G630">
            <v>0</v>
          </cell>
          <cell r="H630">
            <v>5</v>
          </cell>
          <cell r="I630">
            <v>22</v>
          </cell>
          <cell r="J630">
            <v>22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</row>
        <row r="631">
          <cell r="B631" t="str">
            <v>阮露苗</v>
          </cell>
          <cell r="C631">
            <v>0</v>
          </cell>
          <cell r="D631">
            <v>0</v>
          </cell>
          <cell r="E631">
            <v>0</v>
          </cell>
          <cell r="F631">
            <v>10</v>
          </cell>
          <cell r="G631">
            <v>0</v>
          </cell>
          <cell r="H631">
            <v>10</v>
          </cell>
          <cell r="I631">
            <v>22</v>
          </cell>
          <cell r="J631">
            <v>22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</row>
        <row r="632">
          <cell r="B632" t="str">
            <v>谢梅钰</v>
          </cell>
          <cell r="C632">
            <v>0</v>
          </cell>
          <cell r="D632">
            <v>0</v>
          </cell>
          <cell r="E632">
            <v>0</v>
          </cell>
          <cell r="F632">
            <v>10</v>
          </cell>
          <cell r="G632">
            <v>0</v>
          </cell>
          <cell r="H632">
            <v>10</v>
          </cell>
          <cell r="I632">
            <v>22</v>
          </cell>
          <cell r="J632">
            <v>22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</row>
        <row r="633">
          <cell r="B633" t="str">
            <v>葛月宫</v>
          </cell>
          <cell r="C633">
            <v>0</v>
          </cell>
          <cell r="D633">
            <v>0</v>
          </cell>
          <cell r="E633">
            <v>0</v>
          </cell>
          <cell r="F633">
            <v>5</v>
          </cell>
          <cell r="G633">
            <v>0</v>
          </cell>
          <cell r="H633">
            <v>5</v>
          </cell>
          <cell r="I633">
            <v>22</v>
          </cell>
          <cell r="J633">
            <v>22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</row>
        <row r="634">
          <cell r="B634" t="str">
            <v>陈适</v>
          </cell>
          <cell r="C634">
            <v>0</v>
          </cell>
          <cell r="D634">
            <v>0</v>
          </cell>
          <cell r="E634">
            <v>0</v>
          </cell>
          <cell r="F634">
            <v>5</v>
          </cell>
          <cell r="G634">
            <v>3</v>
          </cell>
          <cell r="H634">
            <v>2</v>
          </cell>
          <cell r="I634">
            <v>22</v>
          </cell>
          <cell r="J634">
            <v>22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</row>
        <row r="635">
          <cell r="B635" t="str">
            <v>陈启健</v>
          </cell>
          <cell r="C635">
            <v>0</v>
          </cell>
          <cell r="D635">
            <v>0</v>
          </cell>
          <cell r="E635">
            <v>0</v>
          </cell>
          <cell r="F635">
            <v>15</v>
          </cell>
          <cell r="G635">
            <v>0</v>
          </cell>
          <cell r="H635">
            <v>15</v>
          </cell>
          <cell r="I635">
            <v>22</v>
          </cell>
          <cell r="J635">
            <v>22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</row>
        <row r="636">
          <cell r="B636" t="str">
            <v>郑冠能</v>
          </cell>
          <cell r="C636">
            <v>0</v>
          </cell>
          <cell r="D636">
            <v>0</v>
          </cell>
          <cell r="E636">
            <v>0</v>
          </cell>
          <cell r="F636">
            <v>5</v>
          </cell>
          <cell r="G636">
            <v>0</v>
          </cell>
          <cell r="H636">
            <v>4</v>
          </cell>
          <cell r="I636">
            <v>22</v>
          </cell>
          <cell r="J636">
            <v>21</v>
          </cell>
          <cell r="K636">
            <v>0</v>
          </cell>
          <cell r="L636">
            <v>0</v>
          </cell>
          <cell r="M636">
            <v>1</v>
          </cell>
          <cell r="N636">
            <v>0</v>
          </cell>
        </row>
        <row r="637">
          <cell r="B637" t="str">
            <v>胡锡浩</v>
          </cell>
          <cell r="C637">
            <v>0</v>
          </cell>
          <cell r="D637">
            <v>0</v>
          </cell>
          <cell r="E637">
            <v>0</v>
          </cell>
          <cell r="F637">
            <v>5</v>
          </cell>
          <cell r="G637">
            <v>0</v>
          </cell>
          <cell r="H637">
            <v>5</v>
          </cell>
          <cell r="I637">
            <v>22</v>
          </cell>
          <cell r="J637">
            <v>22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</row>
        <row r="638">
          <cell r="B638" t="str">
            <v>胡华卫</v>
          </cell>
          <cell r="C638">
            <v>0</v>
          </cell>
          <cell r="D638">
            <v>0</v>
          </cell>
          <cell r="E638">
            <v>0</v>
          </cell>
          <cell r="F638">
            <v>15</v>
          </cell>
          <cell r="G638">
            <v>0</v>
          </cell>
          <cell r="H638">
            <v>15</v>
          </cell>
          <cell r="I638">
            <v>22</v>
          </cell>
          <cell r="J638">
            <v>22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</row>
        <row r="639">
          <cell r="B639" t="str">
            <v>王思义</v>
          </cell>
          <cell r="C639">
            <v>0</v>
          </cell>
          <cell r="D639">
            <v>0</v>
          </cell>
          <cell r="E639">
            <v>0</v>
          </cell>
          <cell r="F639">
            <v>5</v>
          </cell>
          <cell r="G639">
            <v>0</v>
          </cell>
          <cell r="H639">
            <v>5</v>
          </cell>
          <cell r="I639">
            <v>22</v>
          </cell>
          <cell r="J639">
            <v>22</v>
          </cell>
          <cell r="K639">
            <v>30</v>
          </cell>
          <cell r="L639">
            <v>0</v>
          </cell>
          <cell r="M639">
            <v>0</v>
          </cell>
          <cell r="N639">
            <v>0</v>
          </cell>
        </row>
        <row r="640">
          <cell r="B640" t="str">
            <v>王伟波</v>
          </cell>
          <cell r="C640">
            <v>0</v>
          </cell>
          <cell r="D640">
            <v>0</v>
          </cell>
          <cell r="E640">
            <v>0</v>
          </cell>
          <cell r="F640">
            <v>10</v>
          </cell>
          <cell r="G640">
            <v>1</v>
          </cell>
          <cell r="H640">
            <v>9</v>
          </cell>
          <cell r="I640">
            <v>22</v>
          </cell>
          <cell r="J640">
            <v>22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</row>
        <row r="641">
          <cell r="B641" t="str">
            <v>李华挺</v>
          </cell>
          <cell r="C641">
            <v>0</v>
          </cell>
          <cell r="D641">
            <v>0</v>
          </cell>
          <cell r="E641">
            <v>0</v>
          </cell>
          <cell r="F641">
            <v>5</v>
          </cell>
          <cell r="G641">
            <v>1</v>
          </cell>
          <cell r="H641">
            <v>2</v>
          </cell>
          <cell r="I641">
            <v>22</v>
          </cell>
          <cell r="J641">
            <v>20</v>
          </cell>
          <cell r="K641">
            <v>18</v>
          </cell>
          <cell r="L641">
            <v>0</v>
          </cell>
          <cell r="M641">
            <v>2</v>
          </cell>
          <cell r="N641">
            <v>0</v>
          </cell>
        </row>
        <row r="642">
          <cell r="B642" t="str">
            <v>朱胜斌</v>
          </cell>
          <cell r="C642">
            <v>0</v>
          </cell>
          <cell r="D642">
            <v>0</v>
          </cell>
          <cell r="E642">
            <v>0</v>
          </cell>
          <cell r="F642">
            <v>15</v>
          </cell>
          <cell r="G642">
            <v>0</v>
          </cell>
          <cell r="H642">
            <v>15</v>
          </cell>
          <cell r="I642">
            <v>22</v>
          </cell>
          <cell r="J642">
            <v>22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</row>
        <row r="643">
          <cell r="B643" t="str">
            <v>张昱</v>
          </cell>
          <cell r="C643">
            <v>0</v>
          </cell>
          <cell r="D643">
            <v>0</v>
          </cell>
          <cell r="E643">
            <v>0</v>
          </cell>
          <cell r="F643">
            <v>10</v>
          </cell>
          <cell r="G643">
            <v>0</v>
          </cell>
          <cell r="H643">
            <v>9</v>
          </cell>
          <cell r="I643">
            <v>22</v>
          </cell>
          <cell r="J643">
            <v>21</v>
          </cell>
          <cell r="K643">
            <v>0</v>
          </cell>
          <cell r="L643">
            <v>0</v>
          </cell>
          <cell r="M643">
            <v>1</v>
          </cell>
          <cell r="N643">
            <v>0</v>
          </cell>
        </row>
        <row r="644">
          <cell r="B644" t="str">
            <v>张新斌</v>
          </cell>
          <cell r="C644">
            <v>0</v>
          </cell>
          <cell r="D644">
            <v>0</v>
          </cell>
          <cell r="E644">
            <v>0</v>
          </cell>
          <cell r="F644">
            <v>5</v>
          </cell>
          <cell r="G644">
            <v>0</v>
          </cell>
          <cell r="H644">
            <v>5</v>
          </cell>
          <cell r="I644">
            <v>22</v>
          </cell>
          <cell r="J644">
            <v>22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</row>
        <row r="645">
          <cell r="B645" t="str">
            <v>张文浩</v>
          </cell>
          <cell r="C645">
            <v>0</v>
          </cell>
          <cell r="D645">
            <v>0</v>
          </cell>
          <cell r="E645">
            <v>0</v>
          </cell>
          <cell r="F645">
            <v>10</v>
          </cell>
          <cell r="G645">
            <v>4</v>
          </cell>
          <cell r="H645">
            <v>6</v>
          </cell>
          <cell r="I645">
            <v>22</v>
          </cell>
          <cell r="J645">
            <v>22</v>
          </cell>
          <cell r="K645">
            <v>30</v>
          </cell>
          <cell r="L645">
            <v>0</v>
          </cell>
          <cell r="M645">
            <v>0</v>
          </cell>
          <cell r="N645">
            <v>0</v>
          </cell>
        </row>
        <row r="646">
          <cell r="B646" t="str">
            <v>张国建</v>
          </cell>
          <cell r="C646">
            <v>0</v>
          </cell>
          <cell r="D646">
            <v>0</v>
          </cell>
          <cell r="E646">
            <v>0</v>
          </cell>
          <cell r="F646">
            <v>10</v>
          </cell>
          <cell r="G646">
            <v>0</v>
          </cell>
          <cell r="H646">
            <v>10</v>
          </cell>
          <cell r="I646">
            <v>22</v>
          </cell>
          <cell r="J646">
            <v>22</v>
          </cell>
          <cell r="K646">
            <v>12</v>
          </cell>
          <cell r="L646">
            <v>0</v>
          </cell>
          <cell r="M646">
            <v>0</v>
          </cell>
          <cell r="N646">
            <v>0</v>
          </cell>
        </row>
        <row r="647">
          <cell r="B647" t="str">
            <v>孙雅娜</v>
          </cell>
          <cell r="C647">
            <v>0</v>
          </cell>
          <cell r="D647">
            <v>0</v>
          </cell>
          <cell r="E647">
            <v>0</v>
          </cell>
          <cell r="F647">
            <v>10</v>
          </cell>
          <cell r="G647">
            <v>0</v>
          </cell>
          <cell r="H647">
            <v>10</v>
          </cell>
          <cell r="I647">
            <v>22</v>
          </cell>
          <cell r="J647">
            <v>22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</row>
        <row r="648">
          <cell r="B648" t="str">
            <v>周朝晖</v>
          </cell>
          <cell r="C648">
            <v>0</v>
          </cell>
          <cell r="D648">
            <v>0</v>
          </cell>
          <cell r="E648">
            <v>0</v>
          </cell>
          <cell r="F648">
            <v>15</v>
          </cell>
          <cell r="G648">
            <v>0</v>
          </cell>
          <cell r="H648">
            <v>15</v>
          </cell>
          <cell r="I648">
            <v>22</v>
          </cell>
          <cell r="J648">
            <v>22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</row>
        <row r="649">
          <cell r="B649" t="str">
            <v>刘辕</v>
          </cell>
          <cell r="C649">
            <v>0</v>
          </cell>
          <cell r="D649">
            <v>0</v>
          </cell>
          <cell r="E649">
            <v>0</v>
          </cell>
          <cell r="F649">
            <v>5</v>
          </cell>
          <cell r="G649">
            <v>6</v>
          </cell>
          <cell r="H649">
            <v>-1</v>
          </cell>
          <cell r="I649">
            <v>22</v>
          </cell>
          <cell r="J649">
            <v>22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</row>
        <row r="650">
          <cell r="B650" t="str">
            <v>刘溢宏</v>
          </cell>
          <cell r="C650">
            <v>0</v>
          </cell>
          <cell r="D650">
            <v>0</v>
          </cell>
          <cell r="E650">
            <v>0</v>
          </cell>
          <cell r="F650">
            <v>15</v>
          </cell>
          <cell r="G650">
            <v>0</v>
          </cell>
          <cell r="H650">
            <v>14</v>
          </cell>
          <cell r="I650">
            <v>22</v>
          </cell>
          <cell r="J650">
            <v>21</v>
          </cell>
          <cell r="K650">
            <v>0</v>
          </cell>
          <cell r="L650">
            <v>0</v>
          </cell>
          <cell r="M650">
            <v>1</v>
          </cell>
          <cell r="N650">
            <v>0</v>
          </cell>
        </row>
        <row r="651">
          <cell r="B651" t="str">
            <v>刘建文</v>
          </cell>
          <cell r="C651">
            <v>0</v>
          </cell>
          <cell r="D651">
            <v>0</v>
          </cell>
          <cell r="E651">
            <v>0</v>
          </cell>
          <cell r="F651">
            <v>15</v>
          </cell>
          <cell r="G651">
            <v>0</v>
          </cell>
          <cell r="H651">
            <v>15</v>
          </cell>
          <cell r="I651">
            <v>22</v>
          </cell>
          <cell r="J651">
            <v>22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</row>
        <row r="652">
          <cell r="B652" t="str">
            <v>凌志康</v>
          </cell>
          <cell r="C652">
            <v>0</v>
          </cell>
          <cell r="D652">
            <v>0</v>
          </cell>
          <cell r="E652">
            <v>0</v>
          </cell>
          <cell r="F652">
            <v>10</v>
          </cell>
          <cell r="G652">
            <v>1</v>
          </cell>
          <cell r="H652">
            <v>8</v>
          </cell>
          <cell r="I652">
            <v>22</v>
          </cell>
          <cell r="J652">
            <v>21</v>
          </cell>
          <cell r="K652">
            <v>0</v>
          </cell>
          <cell r="L652">
            <v>0</v>
          </cell>
          <cell r="M652">
            <v>1</v>
          </cell>
          <cell r="N652">
            <v>0</v>
          </cell>
        </row>
        <row r="653">
          <cell r="B653" t="str">
            <v>谢瑞华</v>
          </cell>
          <cell r="C653">
            <v>0</v>
          </cell>
          <cell r="D653">
            <v>0</v>
          </cell>
          <cell r="E653">
            <v>0</v>
          </cell>
          <cell r="F653">
            <v>15</v>
          </cell>
          <cell r="G653">
            <v>5</v>
          </cell>
          <cell r="H653">
            <v>10</v>
          </cell>
          <cell r="I653">
            <v>22</v>
          </cell>
          <cell r="J653">
            <v>22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</row>
        <row r="654">
          <cell r="B654" t="str">
            <v>何舜杨</v>
          </cell>
          <cell r="C654">
            <v>0</v>
          </cell>
          <cell r="D654">
            <v>0</v>
          </cell>
          <cell r="E654">
            <v>0</v>
          </cell>
          <cell r="F654">
            <v>5</v>
          </cell>
          <cell r="G654">
            <v>5</v>
          </cell>
          <cell r="H654">
            <v>0</v>
          </cell>
          <cell r="I654">
            <v>22</v>
          </cell>
          <cell r="J654">
            <v>22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</row>
        <row r="655">
          <cell r="B655" t="str">
            <v>阳成彦</v>
          </cell>
          <cell r="C655">
            <v>0</v>
          </cell>
          <cell r="D655">
            <v>0</v>
          </cell>
          <cell r="E655">
            <v>0</v>
          </cell>
          <cell r="F655">
            <v>5</v>
          </cell>
          <cell r="G655">
            <v>0</v>
          </cell>
          <cell r="H655">
            <v>5</v>
          </cell>
          <cell r="I655">
            <v>22</v>
          </cell>
          <cell r="J655">
            <v>22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</row>
        <row r="656">
          <cell r="B656" t="str">
            <v>温科锋</v>
          </cell>
          <cell r="C656">
            <v>0</v>
          </cell>
          <cell r="D656">
            <v>0</v>
          </cell>
          <cell r="E656">
            <v>0</v>
          </cell>
          <cell r="F656">
            <v>10</v>
          </cell>
          <cell r="G656">
            <v>5</v>
          </cell>
          <cell r="H656">
            <v>5</v>
          </cell>
          <cell r="I656">
            <v>22</v>
          </cell>
          <cell r="J656">
            <v>22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</row>
        <row r="657">
          <cell r="B657" t="str">
            <v>黄远</v>
          </cell>
          <cell r="C657">
            <v>0</v>
          </cell>
          <cell r="D657">
            <v>0</v>
          </cell>
          <cell r="E657">
            <v>0</v>
          </cell>
          <cell r="F657">
            <v>10</v>
          </cell>
          <cell r="G657">
            <v>0</v>
          </cell>
          <cell r="H657">
            <v>10</v>
          </cell>
          <cell r="I657">
            <v>22</v>
          </cell>
          <cell r="J657">
            <v>22</v>
          </cell>
          <cell r="K657">
            <v>54</v>
          </cell>
          <cell r="L657">
            <v>0</v>
          </cell>
          <cell r="M657">
            <v>0</v>
          </cell>
          <cell r="N657">
            <v>0</v>
          </cell>
        </row>
        <row r="658">
          <cell r="B658" t="str">
            <v>黄志良</v>
          </cell>
          <cell r="C658">
            <v>0</v>
          </cell>
          <cell r="D658">
            <v>0</v>
          </cell>
          <cell r="E658">
            <v>0</v>
          </cell>
          <cell r="F658">
            <v>5</v>
          </cell>
          <cell r="G658">
            <v>-2</v>
          </cell>
          <cell r="H658">
            <v>5</v>
          </cell>
          <cell r="I658">
            <v>22</v>
          </cell>
          <cell r="J658">
            <v>20</v>
          </cell>
          <cell r="K658">
            <v>0</v>
          </cell>
          <cell r="L658">
            <v>0</v>
          </cell>
          <cell r="M658">
            <v>2</v>
          </cell>
          <cell r="N658">
            <v>0</v>
          </cell>
        </row>
        <row r="659">
          <cell r="B659" t="str">
            <v>黄少鹏</v>
          </cell>
          <cell r="C659">
            <v>0</v>
          </cell>
          <cell r="D659">
            <v>0</v>
          </cell>
          <cell r="E659">
            <v>0</v>
          </cell>
          <cell r="F659">
            <v>10</v>
          </cell>
          <cell r="G659">
            <v>2</v>
          </cell>
          <cell r="H659">
            <v>8</v>
          </cell>
          <cell r="I659">
            <v>22</v>
          </cell>
          <cell r="J659">
            <v>22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</row>
        <row r="660">
          <cell r="B660" t="str">
            <v>黄丽</v>
          </cell>
          <cell r="C660">
            <v>0</v>
          </cell>
          <cell r="D660">
            <v>0</v>
          </cell>
          <cell r="E660">
            <v>0</v>
          </cell>
          <cell r="F660">
            <v>10</v>
          </cell>
          <cell r="G660">
            <v>2</v>
          </cell>
          <cell r="H660">
            <v>8</v>
          </cell>
          <cell r="I660">
            <v>22</v>
          </cell>
          <cell r="J660">
            <v>22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</row>
        <row r="661">
          <cell r="B661" t="str">
            <v>高俊坚</v>
          </cell>
          <cell r="C661">
            <v>0</v>
          </cell>
          <cell r="D661">
            <v>0</v>
          </cell>
          <cell r="E661">
            <v>0</v>
          </cell>
          <cell r="F661">
            <v>5</v>
          </cell>
          <cell r="G661">
            <v>3</v>
          </cell>
          <cell r="H661">
            <v>2</v>
          </cell>
          <cell r="I661">
            <v>22</v>
          </cell>
          <cell r="J661">
            <v>22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</row>
        <row r="662">
          <cell r="B662" t="str">
            <v>骆亮</v>
          </cell>
          <cell r="C662">
            <v>0</v>
          </cell>
          <cell r="D662">
            <v>0</v>
          </cell>
          <cell r="E662">
            <v>0</v>
          </cell>
          <cell r="F662">
            <v>5</v>
          </cell>
          <cell r="G662">
            <v>0</v>
          </cell>
          <cell r="H662">
            <v>5</v>
          </cell>
          <cell r="I662">
            <v>22</v>
          </cell>
          <cell r="J662">
            <v>22</v>
          </cell>
          <cell r="K662">
            <v>30</v>
          </cell>
          <cell r="L662">
            <v>0</v>
          </cell>
          <cell r="M662">
            <v>0</v>
          </cell>
          <cell r="N662">
            <v>0</v>
          </cell>
        </row>
        <row r="663">
          <cell r="B663" t="str">
            <v>马志刚</v>
          </cell>
          <cell r="C663">
            <v>0</v>
          </cell>
          <cell r="D663">
            <v>0</v>
          </cell>
          <cell r="E663">
            <v>0</v>
          </cell>
          <cell r="F663">
            <v>10</v>
          </cell>
          <cell r="G663">
            <v>7</v>
          </cell>
          <cell r="H663">
            <v>3</v>
          </cell>
          <cell r="I663">
            <v>22</v>
          </cell>
          <cell r="J663">
            <v>22</v>
          </cell>
          <cell r="K663">
            <v>24</v>
          </cell>
          <cell r="L663">
            <v>0</v>
          </cell>
          <cell r="M663">
            <v>0</v>
          </cell>
          <cell r="N663">
            <v>0</v>
          </cell>
        </row>
        <row r="664">
          <cell r="B664" t="str">
            <v>马康武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22</v>
          </cell>
          <cell r="J664">
            <v>16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</row>
        <row r="665">
          <cell r="B665" t="str">
            <v>陶俊燕</v>
          </cell>
          <cell r="C665">
            <v>0</v>
          </cell>
          <cell r="D665">
            <v>0</v>
          </cell>
          <cell r="E665">
            <v>0</v>
          </cell>
          <cell r="F665">
            <v>5</v>
          </cell>
          <cell r="G665">
            <v>3</v>
          </cell>
          <cell r="H665">
            <v>2</v>
          </cell>
          <cell r="I665">
            <v>22</v>
          </cell>
          <cell r="J665">
            <v>22</v>
          </cell>
          <cell r="K665">
            <v>54</v>
          </cell>
          <cell r="L665">
            <v>0</v>
          </cell>
          <cell r="M665">
            <v>0</v>
          </cell>
          <cell r="N665">
            <v>0</v>
          </cell>
        </row>
        <row r="666">
          <cell r="B666" t="str">
            <v>陈谦</v>
          </cell>
          <cell r="C666">
            <v>0</v>
          </cell>
          <cell r="D666">
            <v>0</v>
          </cell>
          <cell r="E666">
            <v>0</v>
          </cell>
          <cell r="F666">
            <v>5</v>
          </cell>
          <cell r="G666">
            <v>-1</v>
          </cell>
          <cell r="H666">
            <v>3</v>
          </cell>
          <cell r="I666">
            <v>22</v>
          </cell>
          <cell r="J666">
            <v>19</v>
          </cell>
          <cell r="K666">
            <v>24</v>
          </cell>
          <cell r="L666">
            <v>0</v>
          </cell>
          <cell r="M666">
            <v>3</v>
          </cell>
          <cell r="N666">
            <v>0</v>
          </cell>
        </row>
        <row r="667">
          <cell r="B667" t="str">
            <v>陈祖发</v>
          </cell>
          <cell r="C667">
            <v>0</v>
          </cell>
          <cell r="D667">
            <v>0</v>
          </cell>
          <cell r="E667">
            <v>0</v>
          </cell>
          <cell r="F667">
            <v>10</v>
          </cell>
          <cell r="G667">
            <v>0</v>
          </cell>
          <cell r="H667">
            <v>10</v>
          </cell>
          <cell r="I667">
            <v>22</v>
          </cell>
          <cell r="J667">
            <v>22</v>
          </cell>
          <cell r="K667">
            <v>24</v>
          </cell>
          <cell r="L667">
            <v>0</v>
          </cell>
          <cell r="M667">
            <v>0</v>
          </cell>
          <cell r="N667">
            <v>0</v>
          </cell>
        </row>
        <row r="668">
          <cell r="B668" t="str">
            <v>陈碧娟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22</v>
          </cell>
          <cell r="J668">
            <v>15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</row>
        <row r="669">
          <cell r="B669" t="str">
            <v>陈志伟</v>
          </cell>
          <cell r="C669">
            <v>0</v>
          </cell>
          <cell r="D669">
            <v>0</v>
          </cell>
          <cell r="E669">
            <v>0</v>
          </cell>
          <cell r="F669">
            <v>5</v>
          </cell>
          <cell r="G669">
            <v>2</v>
          </cell>
          <cell r="H669">
            <v>3</v>
          </cell>
          <cell r="I669">
            <v>22</v>
          </cell>
          <cell r="J669">
            <v>22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</row>
        <row r="670">
          <cell r="B670" t="str">
            <v>陈德昌</v>
          </cell>
          <cell r="C670">
            <v>0</v>
          </cell>
          <cell r="D670">
            <v>0</v>
          </cell>
          <cell r="E670">
            <v>0</v>
          </cell>
          <cell r="F670">
            <v>5</v>
          </cell>
          <cell r="G670">
            <v>0</v>
          </cell>
          <cell r="H670">
            <v>5</v>
          </cell>
          <cell r="I670">
            <v>22</v>
          </cell>
          <cell r="J670">
            <v>14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</row>
        <row r="671">
          <cell r="B671" t="str">
            <v>陈向丽</v>
          </cell>
          <cell r="C671">
            <v>0</v>
          </cell>
          <cell r="D671">
            <v>0</v>
          </cell>
          <cell r="E671">
            <v>0</v>
          </cell>
          <cell r="F671">
            <v>10</v>
          </cell>
          <cell r="G671">
            <v>0</v>
          </cell>
          <cell r="H671">
            <v>10</v>
          </cell>
          <cell r="I671">
            <v>22</v>
          </cell>
          <cell r="J671">
            <v>22</v>
          </cell>
          <cell r="K671">
            <v>6</v>
          </cell>
          <cell r="L671">
            <v>0</v>
          </cell>
          <cell r="M671">
            <v>0</v>
          </cell>
          <cell r="N671">
            <v>0</v>
          </cell>
        </row>
        <row r="672">
          <cell r="B672" t="str">
            <v>钟继军</v>
          </cell>
          <cell r="C672">
            <v>0</v>
          </cell>
          <cell r="D672">
            <v>0</v>
          </cell>
          <cell r="E672">
            <v>0</v>
          </cell>
          <cell r="F672">
            <v>15</v>
          </cell>
          <cell r="G672">
            <v>8</v>
          </cell>
          <cell r="H672">
            <v>7</v>
          </cell>
          <cell r="I672">
            <v>22</v>
          </cell>
          <cell r="J672">
            <v>22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</row>
        <row r="673">
          <cell r="B673" t="str">
            <v>郭均宇</v>
          </cell>
          <cell r="C673">
            <v>0</v>
          </cell>
          <cell r="D673">
            <v>0</v>
          </cell>
          <cell r="E673">
            <v>0</v>
          </cell>
          <cell r="F673">
            <v>10</v>
          </cell>
          <cell r="G673">
            <v>0</v>
          </cell>
          <cell r="H673">
            <v>10</v>
          </cell>
          <cell r="I673">
            <v>22</v>
          </cell>
          <cell r="J673">
            <v>22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</row>
        <row r="674">
          <cell r="B674" t="str">
            <v>郑燕雯</v>
          </cell>
          <cell r="C674">
            <v>0</v>
          </cell>
          <cell r="D674">
            <v>0</v>
          </cell>
          <cell r="E674">
            <v>0</v>
          </cell>
          <cell r="F674">
            <v>15</v>
          </cell>
          <cell r="G674">
            <v>6</v>
          </cell>
          <cell r="H674">
            <v>9</v>
          </cell>
          <cell r="I674">
            <v>22</v>
          </cell>
          <cell r="J674">
            <v>22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</row>
        <row r="675">
          <cell r="B675" t="str">
            <v>谢彬</v>
          </cell>
          <cell r="C675">
            <v>0</v>
          </cell>
          <cell r="D675">
            <v>0</v>
          </cell>
          <cell r="E675">
            <v>0</v>
          </cell>
          <cell r="F675">
            <v>5</v>
          </cell>
          <cell r="G675">
            <v>0</v>
          </cell>
          <cell r="H675">
            <v>5</v>
          </cell>
          <cell r="I675">
            <v>22</v>
          </cell>
          <cell r="J675">
            <v>22</v>
          </cell>
          <cell r="K675">
            <v>9</v>
          </cell>
          <cell r="L675">
            <v>0</v>
          </cell>
          <cell r="M675">
            <v>0</v>
          </cell>
          <cell r="N675">
            <v>0</v>
          </cell>
        </row>
        <row r="676">
          <cell r="B676" t="str">
            <v>谢小东</v>
          </cell>
          <cell r="C676">
            <v>0</v>
          </cell>
          <cell r="D676">
            <v>0</v>
          </cell>
          <cell r="E676">
            <v>0</v>
          </cell>
          <cell r="F676">
            <v>15</v>
          </cell>
          <cell r="G676">
            <v>0</v>
          </cell>
          <cell r="H676">
            <v>15</v>
          </cell>
          <cell r="I676">
            <v>22</v>
          </cell>
          <cell r="J676">
            <v>22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</row>
        <row r="677">
          <cell r="B677" t="str">
            <v>蔡镇岳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22</v>
          </cell>
          <cell r="J677">
            <v>16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</row>
        <row r="678">
          <cell r="B678" t="str">
            <v>蔡志成</v>
          </cell>
          <cell r="C678">
            <v>0</v>
          </cell>
          <cell r="D678">
            <v>0</v>
          </cell>
          <cell r="E678">
            <v>0</v>
          </cell>
          <cell r="F678">
            <v>5</v>
          </cell>
          <cell r="G678">
            <v>0</v>
          </cell>
          <cell r="H678">
            <v>5</v>
          </cell>
          <cell r="I678">
            <v>22</v>
          </cell>
          <cell r="J678">
            <v>22</v>
          </cell>
          <cell r="K678">
            <v>18</v>
          </cell>
          <cell r="L678">
            <v>0</v>
          </cell>
          <cell r="M678">
            <v>0</v>
          </cell>
          <cell r="N678">
            <v>0</v>
          </cell>
        </row>
        <row r="679">
          <cell r="B679" t="str">
            <v>董文超</v>
          </cell>
          <cell r="C679">
            <v>0</v>
          </cell>
          <cell r="D679">
            <v>0</v>
          </cell>
          <cell r="E679">
            <v>0</v>
          </cell>
          <cell r="F679">
            <v>5</v>
          </cell>
          <cell r="G679">
            <v>0</v>
          </cell>
          <cell r="H679">
            <v>5</v>
          </cell>
          <cell r="I679">
            <v>22</v>
          </cell>
          <cell r="J679">
            <v>22</v>
          </cell>
          <cell r="K679">
            <v>36</v>
          </cell>
          <cell r="L679">
            <v>0</v>
          </cell>
          <cell r="M679">
            <v>0</v>
          </cell>
          <cell r="N679">
            <v>0</v>
          </cell>
        </row>
        <row r="680">
          <cell r="B680" t="str">
            <v>胡勇江</v>
          </cell>
          <cell r="C680">
            <v>0</v>
          </cell>
          <cell r="D680">
            <v>0</v>
          </cell>
          <cell r="E680">
            <v>0</v>
          </cell>
          <cell r="F680">
            <v>10</v>
          </cell>
          <cell r="G680">
            <v>0</v>
          </cell>
          <cell r="H680">
            <v>10</v>
          </cell>
          <cell r="I680">
            <v>22</v>
          </cell>
          <cell r="J680">
            <v>22</v>
          </cell>
          <cell r="K680">
            <v>30</v>
          </cell>
          <cell r="L680">
            <v>0</v>
          </cell>
          <cell r="M680">
            <v>0</v>
          </cell>
          <cell r="N680">
            <v>0</v>
          </cell>
        </row>
        <row r="681">
          <cell r="B681" t="str">
            <v>王芳</v>
          </cell>
          <cell r="C681">
            <v>0</v>
          </cell>
          <cell r="D681">
            <v>0</v>
          </cell>
          <cell r="E681">
            <v>0</v>
          </cell>
          <cell r="F681">
            <v>5</v>
          </cell>
          <cell r="G681">
            <v>3</v>
          </cell>
          <cell r="H681">
            <v>2</v>
          </cell>
          <cell r="I681">
            <v>22</v>
          </cell>
          <cell r="J681">
            <v>22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</row>
        <row r="682">
          <cell r="B682" t="str">
            <v>王志敏</v>
          </cell>
          <cell r="C682">
            <v>0</v>
          </cell>
          <cell r="D682">
            <v>0</v>
          </cell>
          <cell r="E682">
            <v>0</v>
          </cell>
          <cell r="F682">
            <v>5</v>
          </cell>
          <cell r="G682">
            <v>0</v>
          </cell>
          <cell r="H682">
            <v>5</v>
          </cell>
          <cell r="I682">
            <v>22</v>
          </cell>
          <cell r="J682">
            <v>22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</row>
        <row r="683">
          <cell r="B683" t="str">
            <v>王亚军</v>
          </cell>
          <cell r="C683">
            <v>0</v>
          </cell>
          <cell r="D683">
            <v>0</v>
          </cell>
          <cell r="E683">
            <v>0</v>
          </cell>
          <cell r="F683">
            <v>10</v>
          </cell>
          <cell r="G683">
            <v>5</v>
          </cell>
          <cell r="H683">
            <v>5</v>
          </cell>
          <cell r="I683">
            <v>22</v>
          </cell>
          <cell r="J683">
            <v>22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</row>
        <row r="684">
          <cell r="B684" t="str">
            <v>洪靖华</v>
          </cell>
          <cell r="C684">
            <v>0</v>
          </cell>
          <cell r="D684">
            <v>0</v>
          </cell>
          <cell r="E684">
            <v>0</v>
          </cell>
          <cell r="F684">
            <v>15</v>
          </cell>
          <cell r="G684">
            <v>2</v>
          </cell>
          <cell r="H684">
            <v>13</v>
          </cell>
          <cell r="I684">
            <v>22</v>
          </cell>
          <cell r="J684">
            <v>22</v>
          </cell>
          <cell r="K684">
            <v>18</v>
          </cell>
          <cell r="L684">
            <v>0</v>
          </cell>
          <cell r="M684">
            <v>0</v>
          </cell>
          <cell r="N684">
            <v>0</v>
          </cell>
        </row>
        <row r="685">
          <cell r="B685" t="str">
            <v>洪光</v>
          </cell>
          <cell r="C685">
            <v>0</v>
          </cell>
          <cell r="D685">
            <v>0</v>
          </cell>
          <cell r="E685">
            <v>0</v>
          </cell>
          <cell r="F685">
            <v>5</v>
          </cell>
          <cell r="G685">
            <v>-1</v>
          </cell>
          <cell r="H685">
            <v>5</v>
          </cell>
          <cell r="I685">
            <v>22</v>
          </cell>
          <cell r="J685">
            <v>21</v>
          </cell>
          <cell r="K685">
            <v>18</v>
          </cell>
          <cell r="L685">
            <v>0</v>
          </cell>
          <cell r="M685">
            <v>1</v>
          </cell>
          <cell r="N685">
            <v>0</v>
          </cell>
        </row>
        <row r="686">
          <cell r="B686" t="str">
            <v>段亚军</v>
          </cell>
          <cell r="C686">
            <v>0</v>
          </cell>
          <cell r="D686">
            <v>0</v>
          </cell>
          <cell r="E686">
            <v>0</v>
          </cell>
          <cell r="F686">
            <v>5</v>
          </cell>
          <cell r="G686">
            <v>0</v>
          </cell>
          <cell r="H686">
            <v>5</v>
          </cell>
          <cell r="I686">
            <v>22</v>
          </cell>
          <cell r="J686">
            <v>22</v>
          </cell>
          <cell r="K686">
            <v>18</v>
          </cell>
          <cell r="L686">
            <v>0</v>
          </cell>
          <cell r="M686">
            <v>0</v>
          </cell>
          <cell r="N686">
            <v>0</v>
          </cell>
        </row>
        <row r="687">
          <cell r="B687" t="str">
            <v>欧阳峰</v>
          </cell>
          <cell r="C687">
            <v>0</v>
          </cell>
          <cell r="D687">
            <v>0</v>
          </cell>
          <cell r="E687">
            <v>0</v>
          </cell>
          <cell r="F687">
            <v>10</v>
          </cell>
          <cell r="G687">
            <v>0</v>
          </cell>
          <cell r="H687">
            <v>10</v>
          </cell>
          <cell r="I687">
            <v>22</v>
          </cell>
          <cell r="J687">
            <v>22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B688" t="str">
            <v>梁红英</v>
          </cell>
          <cell r="C688">
            <v>0</v>
          </cell>
          <cell r="D688">
            <v>0</v>
          </cell>
          <cell r="E688">
            <v>0</v>
          </cell>
          <cell r="F688">
            <v>15</v>
          </cell>
          <cell r="G688">
            <v>4</v>
          </cell>
          <cell r="H688">
            <v>11</v>
          </cell>
          <cell r="I688">
            <v>22</v>
          </cell>
          <cell r="J688">
            <v>22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</row>
        <row r="689">
          <cell r="B689" t="str">
            <v>梁文发</v>
          </cell>
          <cell r="C689">
            <v>0</v>
          </cell>
          <cell r="D689">
            <v>0</v>
          </cell>
          <cell r="E689">
            <v>0</v>
          </cell>
          <cell r="F689">
            <v>10</v>
          </cell>
          <cell r="G689">
            <v>4</v>
          </cell>
          <cell r="H689">
            <v>6</v>
          </cell>
          <cell r="I689">
            <v>22</v>
          </cell>
          <cell r="J689">
            <v>22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B690" t="str">
            <v>梁华坤</v>
          </cell>
          <cell r="C690">
            <v>0</v>
          </cell>
          <cell r="D690">
            <v>0</v>
          </cell>
          <cell r="E690">
            <v>0</v>
          </cell>
          <cell r="F690">
            <v>5</v>
          </cell>
          <cell r="G690">
            <v>0</v>
          </cell>
          <cell r="H690">
            <v>5</v>
          </cell>
          <cell r="I690">
            <v>22</v>
          </cell>
          <cell r="J690">
            <v>16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</row>
        <row r="691">
          <cell r="B691" t="str">
            <v>林龙</v>
          </cell>
          <cell r="C691">
            <v>0</v>
          </cell>
          <cell r="D691">
            <v>0</v>
          </cell>
          <cell r="E691">
            <v>0</v>
          </cell>
          <cell r="F691">
            <v>5</v>
          </cell>
          <cell r="G691">
            <v>0</v>
          </cell>
          <cell r="H691">
            <v>5</v>
          </cell>
          <cell r="I691">
            <v>22</v>
          </cell>
          <cell r="J691">
            <v>22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B692" t="str">
            <v>林健标</v>
          </cell>
          <cell r="C692">
            <v>0</v>
          </cell>
          <cell r="D692">
            <v>0</v>
          </cell>
          <cell r="E692">
            <v>0</v>
          </cell>
          <cell r="F692">
            <v>5</v>
          </cell>
          <cell r="G692">
            <v>0</v>
          </cell>
          <cell r="H692">
            <v>5</v>
          </cell>
          <cell r="I692">
            <v>22</v>
          </cell>
          <cell r="J692">
            <v>22</v>
          </cell>
          <cell r="K692">
            <v>20</v>
          </cell>
          <cell r="L692">
            <v>0</v>
          </cell>
          <cell r="M692">
            <v>0</v>
          </cell>
          <cell r="N692">
            <v>0</v>
          </cell>
        </row>
        <row r="693">
          <cell r="B693" t="str">
            <v>杨志全</v>
          </cell>
          <cell r="C693">
            <v>0</v>
          </cell>
          <cell r="D693">
            <v>0</v>
          </cell>
          <cell r="E693">
            <v>0</v>
          </cell>
          <cell r="F693">
            <v>15</v>
          </cell>
          <cell r="G693">
            <v>0</v>
          </cell>
          <cell r="H693">
            <v>15</v>
          </cell>
          <cell r="I693">
            <v>22</v>
          </cell>
          <cell r="J693">
            <v>22</v>
          </cell>
          <cell r="K693">
            <v>18</v>
          </cell>
          <cell r="L693">
            <v>0</v>
          </cell>
          <cell r="M693">
            <v>0</v>
          </cell>
          <cell r="N693">
            <v>0</v>
          </cell>
        </row>
        <row r="694">
          <cell r="B694" t="str">
            <v>李臻</v>
          </cell>
          <cell r="C694">
            <v>0</v>
          </cell>
          <cell r="D694">
            <v>0</v>
          </cell>
          <cell r="E694">
            <v>0</v>
          </cell>
          <cell r="F694">
            <v>5</v>
          </cell>
          <cell r="G694">
            <v>3</v>
          </cell>
          <cell r="H694">
            <v>2</v>
          </cell>
          <cell r="I694">
            <v>22</v>
          </cell>
          <cell r="J694">
            <v>22</v>
          </cell>
          <cell r="K694">
            <v>6</v>
          </cell>
          <cell r="L694">
            <v>0</v>
          </cell>
          <cell r="M694">
            <v>0</v>
          </cell>
          <cell r="N694">
            <v>0</v>
          </cell>
        </row>
        <row r="695">
          <cell r="B695" t="str">
            <v>李琳</v>
          </cell>
          <cell r="C695">
            <v>0</v>
          </cell>
          <cell r="D695">
            <v>0</v>
          </cell>
          <cell r="E695">
            <v>0</v>
          </cell>
          <cell r="F695">
            <v>15</v>
          </cell>
          <cell r="G695">
            <v>-3</v>
          </cell>
          <cell r="H695">
            <v>15</v>
          </cell>
          <cell r="I695">
            <v>22</v>
          </cell>
          <cell r="J695">
            <v>19</v>
          </cell>
          <cell r="K695">
            <v>0</v>
          </cell>
          <cell r="L695">
            <v>0</v>
          </cell>
          <cell r="M695">
            <v>3</v>
          </cell>
          <cell r="N695">
            <v>0</v>
          </cell>
        </row>
        <row r="696">
          <cell r="B696" t="str">
            <v>李潮</v>
          </cell>
          <cell r="C696">
            <v>0</v>
          </cell>
          <cell r="D696">
            <v>0</v>
          </cell>
          <cell r="E696">
            <v>0</v>
          </cell>
          <cell r="F696">
            <v>5</v>
          </cell>
          <cell r="G696">
            <v>-2</v>
          </cell>
          <cell r="H696">
            <v>5</v>
          </cell>
          <cell r="I696">
            <v>22</v>
          </cell>
          <cell r="J696">
            <v>20</v>
          </cell>
          <cell r="K696">
            <v>30</v>
          </cell>
          <cell r="L696">
            <v>0</v>
          </cell>
          <cell r="M696">
            <v>2</v>
          </cell>
          <cell r="N696">
            <v>0</v>
          </cell>
        </row>
        <row r="697">
          <cell r="B697" t="str">
            <v>李池海</v>
          </cell>
          <cell r="C697">
            <v>0</v>
          </cell>
          <cell r="D697">
            <v>0</v>
          </cell>
          <cell r="E697">
            <v>0</v>
          </cell>
          <cell r="F697">
            <v>5</v>
          </cell>
          <cell r="G697">
            <v>0</v>
          </cell>
          <cell r="H697">
            <v>5</v>
          </cell>
          <cell r="I697">
            <v>22</v>
          </cell>
          <cell r="J697">
            <v>22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B698" t="str">
            <v>李文炬</v>
          </cell>
          <cell r="C698">
            <v>0</v>
          </cell>
          <cell r="D698">
            <v>0</v>
          </cell>
          <cell r="E698">
            <v>0</v>
          </cell>
          <cell r="F698">
            <v>5</v>
          </cell>
          <cell r="G698">
            <v>0</v>
          </cell>
          <cell r="H698">
            <v>5</v>
          </cell>
          <cell r="I698">
            <v>22</v>
          </cell>
          <cell r="J698">
            <v>22</v>
          </cell>
          <cell r="K698">
            <v>18</v>
          </cell>
          <cell r="L698">
            <v>0</v>
          </cell>
          <cell r="M698">
            <v>0</v>
          </cell>
          <cell r="N698">
            <v>0</v>
          </cell>
        </row>
        <row r="699">
          <cell r="B699" t="str">
            <v>李宁宁</v>
          </cell>
          <cell r="C699">
            <v>0</v>
          </cell>
          <cell r="D699">
            <v>0</v>
          </cell>
          <cell r="E699">
            <v>0</v>
          </cell>
          <cell r="F699">
            <v>10</v>
          </cell>
          <cell r="G699">
            <v>0</v>
          </cell>
          <cell r="H699">
            <v>10</v>
          </cell>
          <cell r="I699">
            <v>22</v>
          </cell>
          <cell r="J699">
            <v>22</v>
          </cell>
          <cell r="K699">
            <v>12</v>
          </cell>
          <cell r="L699">
            <v>0</v>
          </cell>
          <cell r="M699">
            <v>0</v>
          </cell>
          <cell r="N699">
            <v>0</v>
          </cell>
        </row>
        <row r="700">
          <cell r="B700" t="str">
            <v>李君洪</v>
          </cell>
          <cell r="C700">
            <v>0</v>
          </cell>
          <cell r="D700">
            <v>0</v>
          </cell>
          <cell r="E700">
            <v>0</v>
          </cell>
          <cell r="F700">
            <v>10</v>
          </cell>
          <cell r="G700">
            <v>3</v>
          </cell>
          <cell r="H700">
            <v>7</v>
          </cell>
          <cell r="I700">
            <v>22</v>
          </cell>
          <cell r="J700">
            <v>22</v>
          </cell>
          <cell r="K700">
            <v>24</v>
          </cell>
          <cell r="L700">
            <v>0</v>
          </cell>
          <cell r="M700">
            <v>0</v>
          </cell>
          <cell r="N700">
            <v>0</v>
          </cell>
        </row>
        <row r="701">
          <cell r="B701" t="str">
            <v>朱飞龙</v>
          </cell>
          <cell r="C701">
            <v>0</v>
          </cell>
          <cell r="D701">
            <v>0</v>
          </cell>
          <cell r="E701">
            <v>0</v>
          </cell>
          <cell r="F701">
            <v>5</v>
          </cell>
          <cell r="G701">
            <v>0</v>
          </cell>
          <cell r="H701">
            <v>5</v>
          </cell>
          <cell r="I701">
            <v>22</v>
          </cell>
          <cell r="J701">
            <v>22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</row>
        <row r="702">
          <cell r="B702" t="str">
            <v>曾栋</v>
          </cell>
          <cell r="C702">
            <v>0</v>
          </cell>
          <cell r="D702">
            <v>0</v>
          </cell>
          <cell r="E702">
            <v>0</v>
          </cell>
          <cell r="F702">
            <v>5</v>
          </cell>
          <cell r="G702">
            <v>0</v>
          </cell>
          <cell r="H702">
            <v>5</v>
          </cell>
          <cell r="I702">
            <v>22</v>
          </cell>
          <cell r="J702">
            <v>22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</row>
        <row r="703">
          <cell r="B703" t="str">
            <v>敬初雄</v>
          </cell>
          <cell r="C703">
            <v>0</v>
          </cell>
          <cell r="D703">
            <v>0</v>
          </cell>
          <cell r="E703">
            <v>0</v>
          </cell>
          <cell r="F703">
            <v>15</v>
          </cell>
          <cell r="G703">
            <v>6</v>
          </cell>
          <cell r="H703">
            <v>9</v>
          </cell>
          <cell r="I703">
            <v>22</v>
          </cell>
          <cell r="J703">
            <v>22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</row>
        <row r="704">
          <cell r="B704" t="str">
            <v>彭小贞</v>
          </cell>
          <cell r="C704">
            <v>0</v>
          </cell>
          <cell r="D704">
            <v>0</v>
          </cell>
          <cell r="E704">
            <v>0</v>
          </cell>
          <cell r="F704">
            <v>15</v>
          </cell>
          <cell r="G704">
            <v>-2</v>
          </cell>
          <cell r="H704">
            <v>15</v>
          </cell>
          <cell r="I704">
            <v>22</v>
          </cell>
          <cell r="J704">
            <v>20</v>
          </cell>
          <cell r="K704">
            <v>0</v>
          </cell>
          <cell r="L704">
            <v>0</v>
          </cell>
          <cell r="M704">
            <v>2</v>
          </cell>
          <cell r="N704">
            <v>0</v>
          </cell>
        </row>
        <row r="705">
          <cell r="B705" t="str">
            <v>张顺</v>
          </cell>
          <cell r="C705">
            <v>0</v>
          </cell>
          <cell r="D705">
            <v>0</v>
          </cell>
          <cell r="E705">
            <v>0</v>
          </cell>
          <cell r="F705">
            <v>5</v>
          </cell>
          <cell r="G705">
            <v>0</v>
          </cell>
          <cell r="H705">
            <v>5</v>
          </cell>
          <cell r="I705">
            <v>22</v>
          </cell>
          <cell r="J705">
            <v>22</v>
          </cell>
          <cell r="K705">
            <v>24</v>
          </cell>
          <cell r="L705">
            <v>0</v>
          </cell>
          <cell r="M705">
            <v>0</v>
          </cell>
          <cell r="N705">
            <v>0</v>
          </cell>
        </row>
        <row r="706">
          <cell r="B706" t="str">
            <v>张松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22</v>
          </cell>
          <cell r="J706">
            <v>8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</row>
        <row r="707">
          <cell r="B707" t="str">
            <v>廖岚</v>
          </cell>
          <cell r="C707">
            <v>0</v>
          </cell>
          <cell r="D707">
            <v>0</v>
          </cell>
          <cell r="E707">
            <v>0</v>
          </cell>
          <cell r="F707">
            <v>15</v>
          </cell>
          <cell r="G707">
            <v>5</v>
          </cell>
          <cell r="H707">
            <v>10</v>
          </cell>
          <cell r="I707">
            <v>22</v>
          </cell>
          <cell r="J707">
            <v>22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</row>
        <row r="708">
          <cell r="B708" t="str">
            <v>庄振荣</v>
          </cell>
          <cell r="C708">
            <v>0</v>
          </cell>
          <cell r="D708">
            <v>0</v>
          </cell>
          <cell r="E708">
            <v>0</v>
          </cell>
          <cell r="F708">
            <v>5</v>
          </cell>
          <cell r="G708">
            <v>0</v>
          </cell>
          <cell r="H708">
            <v>5</v>
          </cell>
          <cell r="I708">
            <v>22</v>
          </cell>
          <cell r="J708">
            <v>22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</row>
        <row r="709">
          <cell r="B709" t="str">
            <v>师宝康</v>
          </cell>
          <cell r="C709">
            <v>0</v>
          </cell>
          <cell r="D709">
            <v>0</v>
          </cell>
          <cell r="E709">
            <v>0</v>
          </cell>
          <cell r="F709">
            <v>10</v>
          </cell>
          <cell r="G709">
            <v>3</v>
          </cell>
          <cell r="H709">
            <v>7</v>
          </cell>
          <cell r="I709">
            <v>22</v>
          </cell>
          <cell r="J709">
            <v>22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</row>
        <row r="710">
          <cell r="B710" t="str">
            <v>封岳滨</v>
          </cell>
          <cell r="C710">
            <v>0</v>
          </cell>
          <cell r="D710">
            <v>0</v>
          </cell>
          <cell r="E710">
            <v>0</v>
          </cell>
          <cell r="F710">
            <v>5</v>
          </cell>
          <cell r="G710">
            <v>0</v>
          </cell>
          <cell r="H710">
            <v>5</v>
          </cell>
          <cell r="I710">
            <v>22</v>
          </cell>
          <cell r="J710">
            <v>22</v>
          </cell>
          <cell r="K710">
            <v>19.5</v>
          </cell>
          <cell r="L710">
            <v>0</v>
          </cell>
          <cell r="M710">
            <v>0</v>
          </cell>
          <cell r="N710">
            <v>0</v>
          </cell>
        </row>
        <row r="711">
          <cell r="B711" t="str">
            <v>孙振华</v>
          </cell>
          <cell r="C711">
            <v>0</v>
          </cell>
          <cell r="D711">
            <v>0</v>
          </cell>
          <cell r="E711">
            <v>0</v>
          </cell>
          <cell r="F711">
            <v>10</v>
          </cell>
          <cell r="G711">
            <v>0</v>
          </cell>
          <cell r="H711">
            <v>10</v>
          </cell>
          <cell r="I711">
            <v>22</v>
          </cell>
          <cell r="J711">
            <v>22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</row>
        <row r="712">
          <cell r="B712" t="str">
            <v>姜金亚</v>
          </cell>
          <cell r="C712">
            <v>0</v>
          </cell>
          <cell r="D712">
            <v>0</v>
          </cell>
          <cell r="E712">
            <v>0</v>
          </cell>
          <cell r="F712">
            <v>5</v>
          </cell>
          <cell r="G712">
            <v>0</v>
          </cell>
          <cell r="H712">
            <v>5</v>
          </cell>
          <cell r="I712">
            <v>22</v>
          </cell>
          <cell r="J712">
            <v>22</v>
          </cell>
          <cell r="K712">
            <v>30</v>
          </cell>
          <cell r="L712">
            <v>0</v>
          </cell>
          <cell r="M712">
            <v>0</v>
          </cell>
          <cell r="N712">
            <v>0</v>
          </cell>
        </row>
        <row r="713">
          <cell r="B713" t="str">
            <v>周镇辉</v>
          </cell>
          <cell r="C713">
            <v>0</v>
          </cell>
          <cell r="D713">
            <v>0</v>
          </cell>
          <cell r="E713">
            <v>0</v>
          </cell>
          <cell r="F713">
            <v>5</v>
          </cell>
          <cell r="G713">
            <v>0</v>
          </cell>
          <cell r="H713">
            <v>5</v>
          </cell>
          <cell r="I713">
            <v>22</v>
          </cell>
          <cell r="J713">
            <v>11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B714" t="str">
            <v>周佩琪</v>
          </cell>
          <cell r="C714">
            <v>0</v>
          </cell>
          <cell r="D714">
            <v>0</v>
          </cell>
          <cell r="E714">
            <v>0</v>
          </cell>
          <cell r="F714">
            <v>5</v>
          </cell>
          <cell r="G714">
            <v>0</v>
          </cell>
          <cell r="H714">
            <v>5</v>
          </cell>
          <cell r="I714">
            <v>22</v>
          </cell>
          <cell r="J714">
            <v>22</v>
          </cell>
          <cell r="K714">
            <v>10</v>
          </cell>
          <cell r="L714">
            <v>0</v>
          </cell>
          <cell r="M714">
            <v>0</v>
          </cell>
          <cell r="N714">
            <v>0</v>
          </cell>
        </row>
        <row r="715">
          <cell r="B715" t="str">
            <v>向昌海</v>
          </cell>
          <cell r="C715">
            <v>0</v>
          </cell>
          <cell r="D715">
            <v>0</v>
          </cell>
          <cell r="E715">
            <v>0</v>
          </cell>
          <cell r="F715">
            <v>15</v>
          </cell>
          <cell r="G715">
            <v>0</v>
          </cell>
          <cell r="H715">
            <v>15</v>
          </cell>
          <cell r="I715">
            <v>22</v>
          </cell>
          <cell r="J715">
            <v>22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</row>
        <row r="716">
          <cell r="B716" t="str">
            <v>叶海霞</v>
          </cell>
          <cell r="C716">
            <v>0</v>
          </cell>
          <cell r="D716">
            <v>0</v>
          </cell>
          <cell r="E716">
            <v>0</v>
          </cell>
          <cell r="F716">
            <v>10</v>
          </cell>
          <cell r="G716">
            <v>3</v>
          </cell>
          <cell r="H716">
            <v>7</v>
          </cell>
          <cell r="I716">
            <v>22</v>
          </cell>
          <cell r="J716">
            <v>22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</row>
        <row r="717">
          <cell r="B717" t="str">
            <v>叶家贤</v>
          </cell>
          <cell r="C717">
            <v>0</v>
          </cell>
          <cell r="D717">
            <v>0</v>
          </cell>
          <cell r="E717">
            <v>0</v>
          </cell>
          <cell r="F717">
            <v>10</v>
          </cell>
          <cell r="G717">
            <v>0</v>
          </cell>
          <cell r="H717">
            <v>10</v>
          </cell>
          <cell r="I717">
            <v>22</v>
          </cell>
          <cell r="J717">
            <v>15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</row>
        <row r="718">
          <cell r="B718" t="str">
            <v>刘鹏辉</v>
          </cell>
          <cell r="C718">
            <v>0</v>
          </cell>
          <cell r="D718">
            <v>0</v>
          </cell>
          <cell r="E718">
            <v>0</v>
          </cell>
          <cell r="F718">
            <v>5</v>
          </cell>
          <cell r="G718">
            <v>0</v>
          </cell>
          <cell r="H718">
            <v>5</v>
          </cell>
          <cell r="I718">
            <v>22</v>
          </cell>
          <cell r="J718">
            <v>22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B719" t="str">
            <v>刘甫琴</v>
          </cell>
          <cell r="C719">
            <v>0</v>
          </cell>
          <cell r="D719">
            <v>0</v>
          </cell>
          <cell r="E719">
            <v>0</v>
          </cell>
          <cell r="F719">
            <v>10</v>
          </cell>
          <cell r="G719">
            <v>0</v>
          </cell>
          <cell r="H719">
            <v>10</v>
          </cell>
          <cell r="I719">
            <v>22</v>
          </cell>
          <cell r="J719">
            <v>22</v>
          </cell>
          <cell r="K719">
            <v>6</v>
          </cell>
          <cell r="L719">
            <v>0</v>
          </cell>
          <cell r="M719">
            <v>0</v>
          </cell>
          <cell r="N719">
            <v>0</v>
          </cell>
        </row>
        <row r="720">
          <cell r="B720" t="str">
            <v>刘树铭</v>
          </cell>
          <cell r="C720">
            <v>0</v>
          </cell>
          <cell r="D720">
            <v>0</v>
          </cell>
          <cell r="E720">
            <v>0</v>
          </cell>
          <cell r="F720">
            <v>15</v>
          </cell>
          <cell r="G720">
            <v>1</v>
          </cell>
          <cell r="H720">
            <v>14</v>
          </cell>
          <cell r="I720">
            <v>22</v>
          </cell>
          <cell r="J720">
            <v>22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</row>
        <row r="721">
          <cell r="B721" t="str">
            <v>刘力平</v>
          </cell>
          <cell r="C721">
            <v>0</v>
          </cell>
          <cell r="D721">
            <v>0</v>
          </cell>
          <cell r="E721">
            <v>0</v>
          </cell>
          <cell r="F721">
            <v>5</v>
          </cell>
          <cell r="G721">
            <v>1</v>
          </cell>
          <cell r="H721">
            <v>4</v>
          </cell>
          <cell r="I721">
            <v>22</v>
          </cell>
          <cell r="J721">
            <v>22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B722" t="str">
            <v>冼嘉亮</v>
          </cell>
          <cell r="C722">
            <v>0</v>
          </cell>
          <cell r="D722">
            <v>0</v>
          </cell>
          <cell r="E722">
            <v>0</v>
          </cell>
          <cell r="F722">
            <v>5</v>
          </cell>
          <cell r="G722">
            <v>0</v>
          </cell>
          <cell r="H722">
            <v>5</v>
          </cell>
          <cell r="I722">
            <v>22</v>
          </cell>
          <cell r="J722">
            <v>22</v>
          </cell>
          <cell r="K722">
            <v>18</v>
          </cell>
          <cell r="L722">
            <v>0</v>
          </cell>
          <cell r="M722">
            <v>0</v>
          </cell>
          <cell r="N722">
            <v>0</v>
          </cell>
        </row>
        <row r="723">
          <cell r="B723" t="str">
            <v>何易娟</v>
          </cell>
          <cell r="C723">
            <v>0</v>
          </cell>
          <cell r="D723">
            <v>0</v>
          </cell>
          <cell r="E723">
            <v>0</v>
          </cell>
          <cell r="F723">
            <v>10</v>
          </cell>
          <cell r="G723">
            <v>0</v>
          </cell>
          <cell r="H723">
            <v>10</v>
          </cell>
          <cell r="I723">
            <v>22</v>
          </cell>
          <cell r="J723">
            <v>22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B724" t="str">
            <v>陈红霞</v>
          </cell>
          <cell r="C724">
            <v>0</v>
          </cell>
          <cell r="D724">
            <v>0</v>
          </cell>
          <cell r="E724">
            <v>0</v>
          </cell>
          <cell r="F724">
            <v>10</v>
          </cell>
          <cell r="G724">
            <v>5</v>
          </cell>
          <cell r="H724">
            <v>5</v>
          </cell>
          <cell r="I724">
            <v>22</v>
          </cell>
          <cell r="J724">
            <v>22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</row>
        <row r="725">
          <cell r="B725" t="str">
            <v>毛峰</v>
          </cell>
          <cell r="C725">
            <v>0</v>
          </cell>
          <cell r="D725">
            <v>0</v>
          </cell>
          <cell r="E725">
            <v>0</v>
          </cell>
          <cell r="F725">
            <v>15</v>
          </cell>
          <cell r="G725">
            <v>2</v>
          </cell>
          <cell r="H725">
            <v>13</v>
          </cell>
          <cell r="I725">
            <v>22</v>
          </cell>
          <cell r="J725">
            <v>22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</row>
        <row r="726">
          <cell r="B726" t="str">
            <v>黄利群</v>
          </cell>
          <cell r="C726">
            <v>0</v>
          </cell>
          <cell r="D726">
            <v>0</v>
          </cell>
          <cell r="E726">
            <v>0</v>
          </cell>
          <cell r="F726">
            <v>10</v>
          </cell>
          <cell r="G726">
            <v>-3</v>
          </cell>
          <cell r="H726">
            <v>10</v>
          </cell>
          <cell r="I726">
            <v>22</v>
          </cell>
          <cell r="J726">
            <v>19</v>
          </cell>
          <cell r="K726">
            <v>0</v>
          </cell>
          <cell r="L726">
            <v>0</v>
          </cell>
          <cell r="M726">
            <v>3</v>
          </cell>
          <cell r="N726">
            <v>0</v>
          </cell>
        </row>
        <row r="727">
          <cell r="B727" t="str">
            <v>陈振光</v>
          </cell>
          <cell r="C727">
            <v>0</v>
          </cell>
          <cell r="D727">
            <v>0</v>
          </cell>
          <cell r="E727">
            <v>0</v>
          </cell>
          <cell r="F727">
            <v>15</v>
          </cell>
          <cell r="G727">
            <v>3</v>
          </cell>
          <cell r="H727">
            <v>12</v>
          </cell>
          <cell r="I727">
            <v>22</v>
          </cell>
          <cell r="J727">
            <v>22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B728" t="str">
            <v>刘学生</v>
          </cell>
          <cell r="C728">
            <v>0</v>
          </cell>
          <cell r="D728">
            <v>0</v>
          </cell>
          <cell r="E728">
            <v>0</v>
          </cell>
          <cell r="F728">
            <v>10</v>
          </cell>
          <cell r="G728">
            <v>8</v>
          </cell>
          <cell r="H728">
            <v>2</v>
          </cell>
          <cell r="I728">
            <v>22</v>
          </cell>
          <cell r="J728">
            <v>22</v>
          </cell>
          <cell r="K728">
            <v>36</v>
          </cell>
          <cell r="L728">
            <v>0</v>
          </cell>
          <cell r="M728">
            <v>0</v>
          </cell>
          <cell r="N728">
            <v>0</v>
          </cell>
        </row>
        <row r="729">
          <cell r="B729" t="str">
            <v>张晓斌</v>
          </cell>
          <cell r="C729">
            <v>0</v>
          </cell>
          <cell r="D729">
            <v>0</v>
          </cell>
          <cell r="E729">
            <v>0</v>
          </cell>
          <cell r="F729">
            <v>5</v>
          </cell>
          <cell r="G729">
            <v>5</v>
          </cell>
          <cell r="H729">
            <v>0</v>
          </cell>
          <cell r="I729">
            <v>22</v>
          </cell>
          <cell r="J729">
            <v>22</v>
          </cell>
          <cell r="K729">
            <v>18</v>
          </cell>
          <cell r="L729">
            <v>0</v>
          </cell>
          <cell r="M729">
            <v>0</v>
          </cell>
          <cell r="N729">
            <v>0</v>
          </cell>
        </row>
        <row r="730">
          <cell r="B730" t="str">
            <v>肖滔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22</v>
          </cell>
          <cell r="J730">
            <v>22</v>
          </cell>
          <cell r="K730">
            <v>18</v>
          </cell>
          <cell r="L730">
            <v>0</v>
          </cell>
          <cell r="M730">
            <v>0</v>
          </cell>
          <cell r="N730">
            <v>0</v>
          </cell>
        </row>
        <row r="731">
          <cell r="B731" t="str">
            <v>潘广聪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22</v>
          </cell>
          <cell r="J731">
            <v>21</v>
          </cell>
          <cell r="K731">
            <v>18</v>
          </cell>
          <cell r="L731">
            <v>0</v>
          </cell>
          <cell r="M731">
            <v>0</v>
          </cell>
          <cell r="N731">
            <v>0</v>
          </cell>
        </row>
        <row r="732">
          <cell r="B732" t="str">
            <v>詹泽曙</v>
          </cell>
          <cell r="C732">
            <v>0</v>
          </cell>
          <cell r="D732">
            <v>0</v>
          </cell>
          <cell r="E732">
            <v>0</v>
          </cell>
          <cell r="F732">
            <v>15</v>
          </cell>
          <cell r="G732">
            <v>0</v>
          </cell>
          <cell r="H732">
            <v>13</v>
          </cell>
          <cell r="I732">
            <v>22</v>
          </cell>
          <cell r="J732">
            <v>20</v>
          </cell>
          <cell r="K732">
            <v>0</v>
          </cell>
          <cell r="L732">
            <v>0</v>
          </cell>
          <cell r="M732">
            <v>2</v>
          </cell>
          <cell r="N732">
            <v>0</v>
          </cell>
        </row>
        <row r="733">
          <cell r="B733" t="str">
            <v>李洁玲(大)</v>
          </cell>
          <cell r="C733">
            <v>0</v>
          </cell>
          <cell r="D733">
            <v>0</v>
          </cell>
          <cell r="E733">
            <v>0</v>
          </cell>
          <cell r="F733">
            <v>15</v>
          </cell>
          <cell r="G733">
            <v>0</v>
          </cell>
          <cell r="H733">
            <v>12</v>
          </cell>
          <cell r="I733">
            <v>22</v>
          </cell>
          <cell r="J733">
            <v>19</v>
          </cell>
          <cell r="K733">
            <v>0</v>
          </cell>
          <cell r="L733">
            <v>0</v>
          </cell>
          <cell r="M733">
            <v>3</v>
          </cell>
          <cell r="N733">
            <v>0</v>
          </cell>
        </row>
        <row r="734">
          <cell r="B734" t="str">
            <v>陈正新</v>
          </cell>
          <cell r="C734">
            <v>0</v>
          </cell>
          <cell r="D734">
            <v>0</v>
          </cell>
          <cell r="E734">
            <v>0</v>
          </cell>
          <cell r="F734">
            <v>15</v>
          </cell>
          <cell r="G734">
            <v>9</v>
          </cell>
          <cell r="H734">
            <v>6</v>
          </cell>
          <cell r="I734">
            <v>22</v>
          </cell>
          <cell r="J734">
            <v>22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B735" t="str">
            <v>范贤丽</v>
          </cell>
          <cell r="C735">
            <v>0</v>
          </cell>
          <cell r="D735">
            <v>0</v>
          </cell>
          <cell r="E735">
            <v>0</v>
          </cell>
          <cell r="F735">
            <v>10</v>
          </cell>
          <cell r="G735">
            <v>2</v>
          </cell>
          <cell r="H735">
            <v>8</v>
          </cell>
          <cell r="I735">
            <v>22</v>
          </cell>
          <cell r="J735">
            <v>22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</row>
        <row r="736">
          <cell r="B736" t="str">
            <v>冯晓锋</v>
          </cell>
          <cell r="C736">
            <v>0</v>
          </cell>
          <cell r="D736">
            <v>0</v>
          </cell>
          <cell r="E736">
            <v>0</v>
          </cell>
          <cell r="F736">
            <v>10</v>
          </cell>
          <cell r="G736">
            <v>0</v>
          </cell>
          <cell r="H736">
            <v>10</v>
          </cell>
          <cell r="I736">
            <v>22</v>
          </cell>
          <cell r="J736">
            <v>22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</row>
        <row r="737">
          <cell r="B737" t="str">
            <v>陈俊光</v>
          </cell>
          <cell r="C737">
            <v>0</v>
          </cell>
          <cell r="D737">
            <v>0</v>
          </cell>
          <cell r="E737">
            <v>0</v>
          </cell>
          <cell r="F737">
            <v>15</v>
          </cell>
          <cell r="G737">
            <v>3</v>
          </cell>
          <cell r="H737">
            <v>12</v>
          </cell>
          <cell r="I737">
            <v>22</v>
          </cell>
          <cell r="J737">
            <v>22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</row>
        <row r="738">
          <cell r="B738" t="str">
            <v>司徒美华</v>
          </cell>
          <cell r="C738">
            <v>0</v>
          </cell>
          <cell r="D738">
            <v>0</v>
          </cell>
          <cell r="E738">
            <v>0</v>
          </cell>
          <cell r="F738">
            <v>15</v>
          </cell>
          <cell r="G738">
            <v>3</v>
          </cell>
          <cell r="H738">
            <v>12</v>
          </cell>
          <cell r="I738">
            <v>22</v>
          </cell>
          <cell r="J738">
            <v>22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</row>
        <row r="739">
          <cell r="B739" t="str">
            <v>姜益群</v>
          </cell>
          <cell r="C739">
            <v>0</v>
          </cell>
          <cell r="D739">
            <v>0</v>
          </cell>
          <cell r="E739">
            <v>0</v>
          </cell>
          <cell r="F739">
            <v>15</v>
          </cell>
          <cell r="G739">
            <v>0</v>
          </cell>
          <cell r="H739">
            <v>15</v>
          </cell>
          <cell r="I739">
            <v>22</v>
          </cell>
          <cell r="J739">
            <v>22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</row>
        <row r="740">
          <cell r="B740" t="str">
            <v>薛玮</v>
          </cell>
          <cell r="C740">
            <v>0</v>
          </cell>
          <cell r="D740">
            <v>0</v>
          </cell>
          <cell r="E740">
            <v>0</v>
          </cell>
          <cell r="F740">
            <v>5</v>
          </cell>
          <cell r="G740">
            <v>6</v>
          </cell>
          <cell r="H740">
            <v>-1</v>
          </cell>
          <cell r="I740">
            <v>22</v>
          </cell>
          <cell r="J740">
            <v>22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</row>
        <row r="741">
          <cell r="B741" t="str">
            <v>梁克冰</v>
          </cell>
          <cell r="C741">
            <v>0</v>
          </cell>
          <cell r="D741">
            <v>0</v>
          </cell>
          <cell r="E741">
            <v>0</v>
          </cell>
          <cell r="F741">
            <v>10</v>
          </cell>
          <cell r="G741">
            <v>0</v>
          </cell>
          <cell r="H741">
            <v>10</v>
          </cell>
          <cell r="I741">
            <v>22</v>
          </cell>
          <cell r="J741">
            <v>22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B742" t="str">
            <v>肖凤娟</v>
          </cell>
          <cell r="C742">
            <v>0</v>
          </cell>
          <cell r="D742">
            <v>0</v>
          </cell>
          <cell r="E742">
            <v>0</v>
          </cell>
          <cell r="F742">
            <v>15</v>
          </cell>
          <cell r="G742">
            <v>0</v>
          </cell>
          <cell r="H742">
            <v>15</v>
          </cell>
          <cell r="I742">
            <v>22</v>
          </cell>
          <cell r="J742">
            <v>22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</row>
        <row r="743">
          <cell r="B743" t="str">
            <v>郑家茵</v>
          </cell>
          <cell r="C743">
            <v>0</v>
          </cell>
          <cell r="D743">
            <v>0</v>
          </cell>
          <cell r="E743">
            <v>0</v>
          </cell>
          <cell r="F743">
            <v>10</v>
          </cell>
          <cell r="G743">
            <v>1</v>
          </cell>
          <cell r="H743">
            <v>9</v>
          </cell>
          <cell r="I743">
            <v>22</v>
          </cell>
          <cell r="J743">
            <v>22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</row>
        <row r="744">
          <cell r="B744" t="str">
            <v>萧健煜</v>
          </cell>
          <cell r="C744">
            <v>0</v>
          </cell>
          <cell r="D744">
            <v>0</v>
          </cell>
          <cell r="E744">
            <v>0</v>
          </cell>
          <cell r="F744">
            <v>5</v>
          </cell>
          <cell r="G744">
            <v>0</v>
          </cell>
          <cell r="H744">
            <v>5</v>
          </cell>
          <cell r="I744">
            <v>22</v>
          </cell>
          <cell r="J744">
            <v>22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</row>
        <row r="745">
          <cell r="B745" t="str">
            <v>李晓彤</v>
          </cell>
          <cell r="C745">
            <v>0</v>
          </cell>
          <cell r="D745">
            <v>0</v>
          </cell>
          <cell r="E745">
            <v>0</v>
          </cell>
          <cell r="F745">
            <v>5</v>
          </cell>
          <cell r="G745">
            <v>0</v>
          </cell>
          <cell r="H745">
            <v>5</v>
          </cell>
          <cell r="I745">
            <v>22</v>
          </cell>
          <cell r="J745">
            <v>22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</row>
        <row r="746">
          <cell r="B746" t="str">
            <v>欧阳柱冰</v>
          </cell>
          <cell r="C746">
            <v>0</v>
          </cell>
          <cell r="D746">
            <v>0</v>
          </cell>
          <cell r="E746">
            <v>0</v>
          </cell>
          <cell r="F746">
            <v>10</v>
          </cell>
          <cell r="G746">
            <v>3</v>
          </cell>
          <cell r="H746">
            <v>7</v>
          </cell>
          <cell r="I746">
            <v>22</v>
          </cell>
          <cell r="J746">
            <v>22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</row>
        <row r="747">
          <cell r="B747" t="str">
            <v>袁美芬</v>
          </cell>
          <cell r="C747">
            <v>0</v>
          </cell>
          <cell r="D747">
            <v>0</v>
          </cell>
          <cell r="E747">
            <v>0</v>
          </cell>
          <cell r="F747">
            <v>10</v>
          </cell>
          <cell r="G747">
            <v>1</v>
          </cell>
          <cell r="H747">
            <v>8</v>
          </cell>
          <cell r="I747">
            <v>22</v>
          </cell>
          <cell r="J747">
            <v>21</v>
          </cell>
          <cell r="K747">
            <v>0</v>
          </cell>
          <cell r="L747">
            <v>0</v>
          </cell>
          <cell r="M747">
            <v>1</v>
          </cell>
          <cell r="N747">
            <v>0</v>
          </cell>
        </row>
        <row r="748">
          <cell r="B748" t="str">
            <v>刘佳容</v>
          </cell>
          <cell r="C748">
            <v>0</v>
          </cell>
          <cell r="D748">
            <v>0</v>
          </cell>
          <cell r="E748">
            <v>0</v>
          </cell>
          <cell r="F748">
            <v>5</v>
          </cell>
          <cell r="G748">
            <v>0</v>
          </cell>
          <cell r="H748">
            <v>2</v>
          </cell>
          <cell r="I748">
            <v>22</v>
          </cell>
          <cell r="J748">
            <v>14</v>
          </cell>
          <cell r="K748">
            <v>0</v>
          </cell>
          <cell r="L748">
            <v>0</v>
          </cell>
          <cell r="M748">
            <v>3</v>
          </cell>
          <cell r="N748">
            <v>0</v>
          </cell>
        </row>
        <row r="749">
          <cell r="B749" t="str">
            <v>陈悦娟</v>
          </cell>
          <cell r="C749">
            <v>0</v>
          </cell>
          <cell r="D749">
            <v>0</v>
          </cell>
          <cell r="E749">
            <v>0</v>
          </cell>
          <cell r="F749">
            <v>10</v>
          </cell>
          <cell r="G749">
            <v>0</v>
          </cell>
          <cell r="H749">
            <v>10</v>
          </cell>
          <cell r="I749">
            <v>22</v>
          </cell>
          <cell r="J749">
            <v>22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</row>
        <row r="750">
          <cell r="B750" t="str">
            <v>杨谊</v>
          </cell>
          <cell r="C750">
            <v>0</v>
          </cell>
          <cell r="D750">
            <v>0</v>
          </cell>
          <cell r="E750">
            <v>0</v>
          </cell>
          <cell r="F750">
            <v>5</v>
          </cell>
          <cell r="G750">
            <v>0</v>
          </cell>
          <cell r="H750">
            <v>5</v>
          </cell>
          <cell r="I750">
            <v>22</v>
          </cell>
          <cell r="J750">
            <v>22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</row>
        <row r="751">
          <cell r="B751" t="str">
            <v>蔡增祺</v>
          </cell>
          <cell r="C751">
            <v>0</v>
          </cell>
          <cell r="D751">
            <v>0</v>
          </cell>
          <cell r="E751">
            <v>0</v>
          </cell>
          <cell r="F751">
            <v>5</v>
          </cell>
          <cell r="G751">
            <v>0</v>
          </cell>
          <cell r="H751">
            <v>5</v>
          </cell>
          <cell r="I751">
            <v>22</v>
          </cell>
          <cell r="J751">
            <v>22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</row>
        <row r="752">
          <cell r="B752" t="str">
            <v>汤妙娜</v>
          </cell>
          <cell r="C752">
            <v>0</v>
          </cell>
          <cell r="D752">
            <v>0</v>
          </cell>
          <cell r="E752">
            <v>0</v>
          </cell>
          <cell r="F752">
            <v>5</v>
          </cell>
          <cell r="G752">
            <v>0</v>
          </cell>
          <cell r="H752">
            <v>5</v>
          </cell>
          <cell r="I752">
            <v>22</v>
          </cell>
          <cell r="J752">
            <v>22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</row>
        <row r="753">
          <cell r="B753" t="str">
            <v>莫月娥</v>
          </cell>
          <cell r="C753">
            <v>0</v>
          </cell>
          <cell r="D753">
            <v>0</v>
          </cell>
          <cell r="E753">
            <v>0</v>
          </cell>
          <cell r="F753">
            <v>5</v>
          </cell>
          <cell r="G753">
            <v>0</v>
          </cell>
          <cell r="H753">
            <v>5</v>
          </cell>
          <cell r="I753">
            <v>22</v>
          </cell>
          <cell r="J753">
            <v>22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</row>
        <row r="754">
          <cell r="B754" t="str">
            <v>何凤萍</v>
          </cell>
          <cell r="C754">
            <v>0</v>
          </cell>
          <cell r="D754">
            <v>0</v>
          </cell>
          <cell r="E754">
            <v>0</v>
          </cell>
          <cell r="F754">
            <v>10</v>
          </cell>
          <cell r="G754">
            <v>1</v>
          </cell>
          <cell r="H754">
            <v>9</v>
          </cell>
          <cell r="I754">
            <v>22</v>
          </cell>
          <cell r="J754">
            <v>22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</row>
        <row r="755">
          <cell r="B755" t="str">
            <v>郑敏炫</v>
          </cell>
          <cell r="C755">
            <v>0</v>
          </cell>
          <cell r="D755">
            <v>0</v>
          </cell>
          <cell r="E755">
            <v>0</v>
          </cell>
          <cell r="F755">
            <v>5</v>
          </cell>
          <cell r="G755">
            <v>0</v>
          </cell>
          <cell r="H755">
            <v>5</v>
          </cell>
          <cell r="I755">
            <v>22</v>
          </cell>
          <cell r="J755">
            <v>22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</row>
        <row r="756">
          <cell r="B756" t="str">
            <v>黄佩欣</v>
          </cell>
          <cell r="C756">
            <v>0</v>
          </cell>
          <cell r="D756">
            <v>0</v>
          </cell>
          <cell r="E756">
            <v>0</v>
          </cell>
          <cell r="F756">
            <v>5</v>
          </cell>
          <cell r="G756">
            <v>0</v>
          </cell>
          <cell r="H756">
            <v>5</v>
          </cell>
          <cell r="I756">
            <v>22</v>
          </cell>
          <cell r="J756">
            <v>23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</row>
        <row r="757">
          <cell r="B757" t="str">
            <v>肖泳沙</v>
          </cell>
          <cell r="C757">
            <v>0</v>
          </cell>
          <cell r="D757">
            <v>0</v>
          </cell>
          <cell r="E757">
            <v>0</v>
          </cell>
          <cell r="F757">
            <v>5</v>
          </cell>
          <cell r="G757">
            <v>1</v>
          </cell>
          <cell r="H757">
            <v>4</v>
          </cell>
          <cell r="I757">
            <v>22</v>
          </cell>
          <cell r="J757">
            <v>22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</row>
        <row r="758">
          <cell r="B758" t="str">
            <v>陈美群</v>
          </cell>
          <cell r="C758">
            <v>0</v>
          </cell>
          <cell r="D758">
            <v>0</v>
          </cell>
          <cell r="E758">
            <v>0</v>
          </cell>
          <cell r="F758">
            <v>5</v>
          </cell>
          <cell r="G758">
            <v>1</v>
          </cell>
          <cell r="H758">
            <v>4</v>
          </cell>
          <cell r="I758">
            <v>22</v>
          </cell>
          <cell r="J758">
            <v>22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</row>
        <row r="759">
          <cell r="B759" t="str">
            <v>陈家敏</v>
          </cell>
          <cell r="C759">
            <v>0</v>
          </cell>
          <cell r="D759">
            <v>0</v>
          </cell>
          <cell r="E759">
            <v>0</v>
          </cell>
          <cell r="F759">
            <v>5</v>
          </cell>
          <cell r="G759">
            <v>0</v>
          </cell>
          <cell r="H759">
            <v>5</v>
          </cell>
          <cell r="I759">
            <v>22</v>
          </cell>
          <cell r="J759">
            <v>23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</row>
        <row r="760">
          <cell r="B760" t="str">
            <v>张佩珊</v>
          </cell>
          <cell r="C760">
            <v>0</v>
          </cell>
          <cell r="D760">
            <v>0</v>
          </cell>
          <cell r="E760">
            <v>0</v>
          </cell>
          <cell r="F760">
            <v>5</v>
          </cell>
          <cell r="G760">
            <v>0</v>
          </cell>
          <cell r="H760">
            <v>5</v>
          </cell>
          <cell r="I760">
            <v>22</v>
          </cell>
          <cell r="J760">
            <v>22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</row>
        <row r="761">
          <cell r="B761" t="str">
            <v>张泳茵</v>
          </cell>
          <cell r="C761">
            <v>0</v>
          </cell>
          <cell r="D761">
            <v>0</v>
          </cell>
          <cell r="E761">
            <v>0</v>
          </cell>
          <cell r="F761">
            <v>5</v>
          </cell>
          <cell r="G761">
            <v>0</v>
          </cell>
          <cell r="H761">
            <v>5</v>
          </cell>
          <cell r="I761">
            <v>22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</row>
        <row r="762">
          <cell r="B762" t="str">
            <v>李丹</v>
          </cell>
          <cell r="C762">
            <v>0</v>
          </cell>
          <cell r="D762">
            <v>0</v>
          </cell>
          <cell r="E762">
            <v>0</v>
          </cell>
          <cell r="F762">
            <v>10</v>
          </cell>
          <cell r="G762">
            <v>0</v>
          </cell>
          <cell r="H762">
            <v>10</v>
          </cell>
          <cell r="I762">
            <v>22</v>
          </cell>
          <cell r="J762">
            <v>22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</row>
        <row r="763">
          <cell r="B763" t="str">
            <v>潘栩怡</v>
          </cell>
          <cell r="C763">
            <v>0</v>
          </cell>
          <cell r="D763">
            <v>0</v>
          </cell>
          <cell r="E763">
            <v>0</v>
          </cell>
          <cell r="F763">
            <v>5</v>
          </cell>
          <cell r="G763">
            <v>0</v>
          </cell>
          <cell r="H763">
            <v>5</v>
          </cell>
          <cell r="I763">
            <v>22</v>
          </cell>
          <cell r="J763">
            <v>22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</row>
        <row r="764">
          <cell r="B764" t="str">
            <v>周敏敏</v>
          </cell>
          <cell r="C764">
            <v>0</v>
          </cell>
          <cell r="D764">
            <v>0</v>
          </cell>
          <cell r="E764">
            <v>0</v>
          </cell>
          <cell r="F764">
            <v>10</v>
          </cell>
          <cell r="G764">
            <v>0</v>
          </cell>
          <cell r="H764">
            <v>10</v>
          </cell>
          <cell r="I764">
            <v>22</v>
          </cell>
          <cell r="J764">
            <v>22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</row>
        <row r="765">
          <cell r="B765" t="str">
            <v>林汉仪</v>
          </cell>
          <cell r="C765">
            <v>0</v>
          </cell>
          <cell r="D765">
            <v>0</v>
          </cell>
          <cell r="E765">
            <v>0</v>
          </cell>
          <cell r="F765">
            <v>15</v>
          </cell>
          <cell r="G765">
            <v>3</v>
          </cell>
          <cell r="H765">
            <v>10</v>
          </cell>
          <cell r="I765">
            <v>22</v>
          </cell>
          <cell r="J765">
            <v>20</v>
          </cell>
          <cell r="K765">
            <v>0</v>
          </cell>
          <cell r="L765">
            <v>0</v>
          </cell>
          <cell r="M765">
            <v>2</v>
          </cell>
          <cell r="N765">
            <v>0</v>
          </cell>
        </row>
        <row r="766">
          <cell r="B766" t="str">
            <v>黄华洁</v>
          </cell>
          <cell r="C766">
            <v>0</v>
          </cell>
          <cell r="D766">
            <v>0</v>
          </cell>
          <cell r="E766">
            <v>0</v>
          </cell>
          <cell r="F766">
            <v>10</v>
          </cell>
          <cell r="G766">
            <v>6</v>
          </cell>
          <cell r="H766">
            <v>0</v>
          </cell>
          <cell r="I766">
            <v>22</v>
          </cell>
          <cell r="J766">
            <v>0</v>
          </cell>
          <cell r="K766">
            <v>0</v>
          </cell>
          <cell r="L766">
            <v>0</v>
          </cell>
          <cell r="M766">
            <v>4</v>
          </cell>
          <cell r="N766">
            <v>0</v>
          </cell>
        </row>
        <row r="767">
          <cell r="B767" t="str">
            <v>范祖森</v>
          </cell>
          <cell r="C767">
            <v>0</v>
          </cell>
          <cell r="D767">
            <v>0</v>
          </cell>
          <cell r="E767">
            <v>0</v>
          </cell>
          <cell r="F767">
            <v>5</v>
          </cell>
          <cell r="G767">
            <v>2</v>
          </cell>
          <cell r="H767">
            <v>3</v>
          </cell>
          <cell r="I767">
            <v>22</v>
          </cell>
          <cell r="J767">
            <v>22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</row>
        <row r="768">
          <cell r="B768" t="str">
            <v>陈秋彦</v>
          </cell>
          <cell r="C768">
            <v>0</v>
          </cell>
          <cell r="D768">
            <v>0</v>
          </cell>
          <cell r="E768">
            <v>0</v>
          </cell>
          <cell r="F768">
            <v>5</v>
          </cell>
          <cell r="G768">
            <v>0</v>
          </cell>
          <cell r="H768">
            <v>4</v>
          </cell>
          <cell r="I768">
            <v>22</v>
          </cell>
          <cell r="J768">
            <v>22</v>
          </cell>
          <cell r="K768">
            <v>0</v>
          </cell>
          <cell r="L768">
            <v>0</v>
          </cell>
          <cell r="M768">
            <v>1</v>
          </cell>
          <cell r="N768">
            <v>0</v>
          </cell>
        </row>
        <row r="769">
          <cell r="B769" t="str">
            <v>谭嘉慧</v>
          </cell>
          <cell r="C769">
            <v>0</v>
          </cell>
          <cell r="D769">
            <v>0</v>
          </cell>
          <cell r="E769">
            <v>0</v>
          </cell>
          <cell r="F769">
            <v>5</v>
          </cell>
          <cell r="G769">
            <v>0</v>
          </cell>
          <cell r="H769">
            <v>5</v>
          </cell>
          <cell r="I769">
            <v>22</v>
          </cell>
          <cell r="J769">
            <v>23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</row>
        <row r="770">
          <cell r="B770" t="str">
            <v>梁艳文</v>
          </cell>
          <cell r="C770">
            <v>0</v>
          </cell>
          <cell r="D770">
            <v>0</v>
          </cell>
          <cell r="E770">
            <v>0</v>
          </cell>
          <cell r="F770">
            <v>10</v>
          </cell>
          <cell r="G770">
            <v>1</v>
          </cell>
          <cell r="H770">
            <v>8</v>
          </cell>
          <cell r="I770">
            <v>22</v>
          </cell>
          <cell r="J770">
            <v>16</v>
          </cell>
          <cell r="K770">
            <v>0</v>
          </cell>
          <cell r="L770">
            <v>0</v>
          </cell>
          <cell r="M770">
            <v>1</v>
          </cell>
          <cell r="N770">
            <v>0</v>
          </cell>
        </row>
        <row r="771">
          <cell r="B771" t="str">
            <v>梁淑媚</v>
          </cell>
          <cell r="C771">
            <v>0</v>
          </cell>
          <cell r="D771">
            <v>0</v>
          </cell>
          <cell r="E771">
            <v>0</v>
          </cell>
          <cell r="F771">
            <v>15</v>
          </cell>
          <cell r="G771">
            <v>3</v>
          </cell>
          <cell r="H771">
            <v>12</v>
          </cell>
          <cell r="I771">
            <v>22</v>
          </cell>
          <cell r="J771">
            <v>22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B772" t="str">
            <v>梁丽华</v>
          </cell>
          <cell r="C772">
            <v>0</v>
          </cell>
          <cell r="D772">
            <v>0</v>
          </cell>
          <cell r="E772">
            <v>0</v>
          </cell>
          <cell r="F772">
            <v>15</v>
          </cell>
          <cell r="G772">
            <v>1</v>
          </cell>
          <cell r="H772">
            <v>12</v>
          </cell>
          <cell r="I772">
            <v>22</v>
          </cell>
          <cell r="J772">
            <v>21</v>
          </cell>
          <cell r="K772">
            <v>0</v>
          </cell>
          <cell r="L772">
            <v>0</v>
          </cell>
          <cell r="M772">
            <v>2</v>
          </cell>
          <cell r="N772">
            <v>0</v>
          </cell>
        </row>
        <row r="773">
          <cell r="B773" t="str">
            <v>余泳欣</v>
          </cell>
          <cell r="C773">
            <v>0</v>
          </cell>
          <cell r="D773">
            <v>0</v>
          </cell>
          <cell r="E773">
            <v>0</v>
          </cell>
          <cell r="F773">
            <v>15</v>
          </cell>
          <cell r="G773">
            <v>2</v>
          </cell>
          <cell r="H773">
            <v>12</v>
          </cell>
          <cell r="I773">
            <v>22</v>
          </cell>
          <cell r="J773">
            <v>22</v>
          </cell>
          <cell r="K773">
            <v>0</v>
          </cell>
          <cell r="L773">
            <v>0</v>
          </cell>
          <cell r="M773">
            <v>1</v>
          </cell>
          <cell r="N773">
            <v>0</v>
          </cell>
        </row>
        <row r="774">
          <cell r="B774" t="str">
            <v>严淑妍</v>
          </cell>
          <cell r="C774">
            <v>0</v>
          </cell>
          <cell r="D774">
            <v>0</v>
          </cell>
          <cell r="E774">
            <v>0</v>
          </cell>
          <cell r="F774">
            <v>10</v>
          </cell>
          <cell r="G774">
            <v>2</v>
          </cell>
          <cell r="H774">
            <v>8</v>
          </cell>
          <cell r="I774">
            <v>22</v>
          </cell>
          <cell r="J774">
            <v>22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B775" t="str">
            <v>刘燕映</v>
          </cell>
          <cell r="C775">
            <v>0</v>
          </cell>
          <cell r="D775">
            <v>0</v>
          </cell>
          <cell r="E775">
            <v>0</v>
          </cell>
          <cell r="F775">
            <v>15</v>
          </cell>
          <cell r="G775">
            <v>0</v>
          </cell>
          <cell r="H775">
            <v>15</v>
          </cell>
          <cell r="I775">
            <v>22</v>
          </cell>
          <cell r="J775">
            <v>22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</row>
        <row r="776">
          <cell r="B776" t="str">
            <v>杨子卿</v>
          </cell>
          <cell r="C776">
            <v>0</v>
          </cell>
          <cell r="D776">
            <v>0</v>
          </cell>
          <cell r="E776">
            <v>0</v>
          </cell>
          <cell r="F776">
            <v>15</v>
          </cell>
          <cell r="G776">
            <v>3</v>
          </cell>
          <cell r="H776">
            <v>12</v>
          </cell>
          <cell r="I776">
            <v>22</v>
          </cell>
          <cell r="J776">
            <v>23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</row>
        <row r="777">
          <cell r="B777" t="str">
            <v>冯春燕</v>
          </cell>
          <cell r="C777">
            <v>0</v>
          </cell>
          <cell r="D777">
            <v>0</v>
          </cell>
          <cell r="E777">
            <v>0</v>
          </cell>
          <cell r="F777">
            <v>15</v>
          </cell>
          <cell r="G777">
            <v>4</v>
          </cell>
          <cell r="H777">
            <v>9</v>
          </cell>
          <cell r="I777">
            <v>22</v>
          </cell>
          <cell r="J777">
            <v>20</v>
          </cell>
          <cell r="K777">
            <v>0</v>
          </cell>
          <cell r="L777">
            <v>0</v>
          </cell>
          <cell r="M777">
            <v>2</v>
          </cell>
          <cell r="N777">
            <v>0</v>
          </cell>
        </row>
        <row r="778">
          <cell r="B778" t="str">
            <v>郭嘉榆</v>
          </cell>
          <cell r="C778">
            <v>0</v>
          </cell>
          <cell r="D778">
            <v>0</v>
          </cell>
          <cell r="E778">
            <v>0</v>
          </cell>
          <cell r="F778">
            <v>10</v>
          </cell>
          <cell r="G778">
            <v>2</v>
          </cell>
          <cell r="H778">
            <v>7</v>
          </cell>
          <cell r="I778">
            <v>22</v>
          </cell>
          <cell r="J778">
            <v>22</v>
          </cell>
          <cell r="K778">
            <v>0</v>
          </cell>
          <cell r="L778">
            <v>0</v>
          </cell>
          <cell r="M778">
            <v>1</v>
          </cell>
          <cell r="N778">
            <v>0</v>
          </cell>
        </row>
        <row r="779">
          <cell r="B779" t="str">
            <v>梅雯珊</v>
          </cell>
          <cell r="C779">
            <v>0</v>
          </cell>
          <cell r="D779">
            <v>0</v>
          </cell>
          <cell r="E779">
            <v>0</v>
          </cell>
          <cell r="F779">
            <v>5</v>
          </cell>
          <cell r="G779">
            <v>0</v>
          </cell>
          <cell r="H779">
            <v>5</v>
          </cell>
          <cell r="I779">
            <v>22</v>
          </cell>
          <cell r="J779">
            <v>22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</row>
        <row r="780">
          <cell r="B780" t="str">
            <v>彭芷阶</v>
          </cell>
          <cell r="C780">
            <v>0</v>
          </cell>
          <cell r="D780">
            <v>0</v>
          </cell>
          <cell r="E780">
            <v>0</v>
          </cell>
          <cell r="F780">
            <v>15</v>
          </cell>
          <cell r="G780">
            <v>1</v>
          </cell>
          <cell r="H780">
            <v>12</v>
          </cell>
          <cell r="I780">
            <v>22</v>
          </cell>
          <cell r="J780">
            <v>20</v>
          </cell>
          <cell r="K780">
            <v>0</v>
          </cell>
          <cell r="L780">
            <v>0</v>
          </cell>
          <cell r="M780">
            <v>2</v>
          </cell>
          <cell r="N780">
            <v>0</v>
          </cell>
        </row>
        <row r="781">
          <cell r="B781" t="str">
            <v>郑碧莹</v>
          </cell>
          <cell r="C781">
            <v>0</v>
          </cell>
          <cell r="D781">
            <v>0</v>
          </cell>
          <cell r="E781">
            <v>0</v>
          </cell>
          <cell r="F781">
            <v>5</v>
          </cell>
          <cell r="G781">
            <v>0</v>
          </cell>
          <cell r="H781">
            <v>5</v>
          </cell>
          <cell r="I781">
            <v>22</v>
          </cell>
          <cell r="J781">
            <v>22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</row>
        <row r="782">
          <cell r="B782" t="str">
            <v>袁书敏</v>
          </cell>
          <cell r="C782">
            <v>0</v>
          </cell>
          <cell r="D782">
            <v>0</v>
          </cell>
          <cell r="E782">
            <v>0</v>
          </cell>
          <cell r="F782">
            <v>15</v>
          </cell>
          <cell r="G782">
            <v>4</v>
          </cell>
          <cell r="H782">
            <v>11</v>
          </cell>
          <cell r="I782">
            <v>22</v>
          </cell>
          <cell r="J782">
            <v>22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</row>
        <row r="783">
          <cell r="B783" t="str">
            <v>李桂娇</v>
          </cell>
          <cell r="C783">
            <v>0</v>
          </cell>
          <cell r="D783">
            <v>0</v>
          </cell>
          <cell r="E783">
            <v>0</v>
          </cell>
          <cell r="F783">
            <v>10</v>
          </cell>
          <cell r="G783">
            <v>2</v>
          </cell>
          <cell r="H783">
            <v>8</v>
          </cell>
          <cell r="I783">
            <v>22</v>
          </cell>
          <cell r="J783">
            <v>22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</row>
        <row r="784">
          <cell r="B784" t="str">
            <v>林青霞</v>
          </cell>
          <cell r="C784">
            <v>0</v>
          </cell>
          <cell r="D784">
            <v>0</v>
          </cell>
          <cell r="E784">
            <v>0</v>
          </cell>
          <cell r="F784">
            <v>10</v>
          </cell>
          <cell r="G784">
            <v>0</v>
          </cell>
          <cell r="H784">
            <v>10</v>
          </cell>
          <cell r="I784">
            <v>22</v>
          </cell>
          <cell r="J784">
            <v>22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</row>
        <row r="785">
          <cell r="B785" t="str">
            <v>鲁成华</v>
          </cell>
          <cell r="C785">
            <v>0</v>
          </cell>
          <cell r="D785">
            <v>0</v>
          </cell>
          <cell r="E785">
            <v>0</v>
          </cell>
          <cell r="F785">
            <v>10</v>
          </cell>
          <cell r="G785">
            <v>0</v>
          </cell>
          <cell r="H785">
            <v>10</v>
          </cell>
          <cell r="I785">
            <v>22</v>
          </cell>
          <cell r="J785">
            <v>22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B786" t="str">
            <v>周燕环</v>
          </cell>
          <cell r="C786">
            <v>0</v>
          </cell>
          <cell r="D786">
            <v>0</v>
          </cell>
          <cell r="E786">
            <v>0</v>
          </cell>
          <cell r="F786">
            <v>10</v>
          </cell>
          <cell r="G786">
            <v>0</v>
          </cell>
          <cell r="H786">
            <v>10</v>
          </cell>
          <cell r="I786">
            <v>22</v>
          </cell>
          <cell r="J786">
            <v>22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</row>
        <row r="787">
          <cell r="B787" t="str">
            <v>李喜悦</v>
          </cell>
          <cell r="C787">
            <v>0</v>
          </cell>
          <cell r="D787">
            <v>0</v>
          </cell>
          <cell r="E787">
            <v>0</v>
          </cell>
          <cell r="F787">
            <v>5</v>
          </cell>
          <cell r="G787">
            <v>0</v>
          </cell>
          <cell r="H787">
            <v>5</v>
          </cell>
          <cell r="I787">
            <v>22</v>
          </cell>
          <cell r="J787">
            <v>22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</row>
        <row r="788">
          <cell r="B788" t="str">
            <v>施燕菊</v>
          </cell>
          <cell r="C788">
            <v>0</v>
          </cell>
          <cell r="D788">
            <v>0</v>
          </cell>
          <cell r="E788">
            <v>0</v>
          </cell>
          <cell r="F788">
            <v>5</v>
          </cell>
          <cell r="G788">
            <v>0</v>
          </cell>
          <cell r="H788">
            <v>5</v>
          </cell>
          <cell r="I788">
            <v>22</v>
          </cell>
          <cell r="J788">
            <v>22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</row>
        <row r="789">
          <cell r="B789" t="str">
            <v>邓丽玲</v>
          </cell>
          <cell r="C789">
            <v>0</v>
          </cell>
          <cell r="D789">
            <v>0</v>
          </cell>
          <cell r="E789">
            <v>0</v>
          </cell>
          <cell r="F789">
            <v>5</v>
          </cell>
          <cell r="G789">
            <v>0</v>
          </cell>
          <cell r="H789">
            <v>5</v>
          </cell>
          <cell r="I789">
            <v>22</v>
          </cell>
          <cell r="J789">
            <v>22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</row>
        <row r="790">
          <cell r="B790" t="str">
            <v>黄巧荣</v>
          </cell>
          <cell r="C790">
            <v>0</v>
          </cell>
          <cell r="D790">
            <v>0</v>
          </cell>
          <cell r="E790">
            <v>0</v>
          </cell>
          <cell r="F790">
            <v>15</v>
          </cell>
          <cell r="G790">
            <v>2</v>
          </cell>
          <cell r="H790">
            <v>13</v>
          </cell>
          <cell r="I790">
            <v>22</v>
          </cell>
          <cell r="J790">
            <v>22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</row>
        <row r="791">
          <cell r="B791" t="str">
            <v>郑燕芬</v>
          </cell>
          <cell r="C791">
            <v>0</v>
          </cell>
          <cell r="D791">
            <v>0</v>
          </cell>
          <cell r="E791">
            <v>0</v>
          </cell>
          <cell r="F791">
            <v>15</v>
          </cell>
          <cell r="G791">
            <v>0</v>
          </cell>
          <cell r="H791">
            <v>15</v>
          </cell>
          <cell r="I791">
            <v>22</v>
          </cell>
          <cell r="J791">
            <v>22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</row>
        <row r="792">
          <cell r="B792" t="str">
            <v>张健君</v>
          </cell>
          <cell r="C792">
            <v>0</v>
          </cell>
          <cell r="D792">
            <v>0</v>
          </cell>
          <cell r="E792">
            <v>0</v>
          </cell>
          <cell r="F792">
            <v>10</v>
          </cell>
          <cell r="G792">
            <v>0</v>
          </cell>
          <cell r="H792">
            <v>10</v>
          </cell>
          <cell r="I792">
            <v>22</v>
          </cell>
          <cell r="J792">
            <v>22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</row>
        <row r="793">
          <cell r="B793" t="str">
            <v>梁洁</v>
          </cell>
          <cell r="C793">
            <v>0</v>
          </cell>
          <cell r="D793">
            <v>0</v>
          </cell>
          <cell r="E793">
            <v>0</v>
          </cell>
          <cell r="F793">
            <v>10</v>
          </cell>
          <cell r="G793">
            <v>0</v>
          </cell>
          <cell r="H793">
            <v>10</v>
          </cell>
          <cell r="I793">
            <v>22</v>
          </cell>
          <cell r="J793">
            <v>22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</row>
        <row r="794">
          <cell r="B794" t="str">
            <v>练秀欢</v>
          </cell>
          <cell r="C794">
            <v>0</v>
          </cell>
          <cell r="D794">
            <v>0</v>
          </cell>
          <cell r="E794">
            <v>0</v>
          </cell>
          <cell r="F794">
            <v>10</v>
          </cell>
          <cell r="G794">
            <v>0</v>
          </cell>
          <cell r="H794">
            <v>10</v>
          </cell>
          <cell r="I794">
            <v>22</v>
          </cell>
          <cell r="J794">
            <v>22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</row>
        <row r="795">
          <cell r="B795" t="str">
            <v>袁敏华</v>
          </cell>
          <cell r="C795">
            <v>0</v>
          </cell>
          <cell r="D795">
            <v>0</v>
          </cell>
          <cell r="E795">
            <v>0</v>
          </cell>
          <cell r="F795">
            <v>15</v>
          </cell>
          <cell r="G795">
            <v>0</v>
          </cell>
          <cell r="H795">
            <v>14</v>
          </cell>
          <cell r="I795">
            <v>22</v>
          </cell>
          <cell r="J795">
            <v>21</v>
          </cell>
          <cell r="K795">
            <v>0</v>
          </cell>
          <cell r="L795">
            <v>0</v>
          </cell>
          <cell r="M795">
            <v>1</v>
          </cell>
          <cell r="N795">
            <v>0</v>
          </cell>
        </row>
        <row r="796">
          <cell r="B796" t="str">
            <v>陈瑞娴</v>
          </cell>
          <cell r="C796">
            <v>0</v>
          </cell>
          <cell r="D796">
            <v>0</v>
          </cell>
          <cell r="E796">
            <v>0</v>
          </cell>
          <cell r="F796">
            <v>15</v>
          </cell>
          <cell r="G796">
            <v>6</v>
          </cell>
          <cell r="H796">
            <v>5</v>
          </cell>
          <cell r="I796">
            <v>22</v>
          </cell>
          <cell r="J796">
            <v>18</v>
          </cell>
          <cell r="K796">
            <v>0</v>
          </cell>
          <cell r="L796">
            <v>0</v>
          </cell>
          <cell r="M796">
            <v>4</v>
          </cell>
          <cell r="N796">
            <v>0</v>
          </cell>
        </row>
        <row r="797">
          <cell r="B797" t="str">
            <v>徐卫平</v>
          </cell>
          <cell r="C797">
            <v>0</v>
          </cell>
          <cell r="D797">
            <v>0</v>
          </cell>
          <cell r="E797">
            <v>0</v>
          </cell>
          <cell r="F797">
            <v>10</v>
          </cell>
          <cell r="G797">
            <v>0</v>
          </cell>
          <cell r="H797">
            <v>10</v>
          </cell>
          <cell r="I797">
            <v>22</v>
          </cell>
          <cell r="J797">
            <v>22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</row>
        <row r="798">
          <cell r="B798" t="str">
            <v>杨丽芳</v>
          </cell>
          <cell r="C798">
            <v>0</v>
          </cell>
          <cell r="D798">
            <v>0</v>
          </cell>
          <cell r="E798">
            <v>0</v>
          </cell>
          <cell r="F798">
            <v>10</v>
          </cell>
          <cell r="G798">
            <v>0</v>
          </cell>
          <cell r="H798">
            <v>10</v>
          </cell>
          <cell r="I798">
            <v>22</v>
          </cell>
          <cell r="J798">
            <v>22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</row>
        <row r="799">
          <cell r="B799" t="str">
            <v>李秋英</v>
          </cell>
          <cell r="C799">
            <v>0</v>
          </cell>
          <cell r="D799">
            <v>0</v>
          </cell>
          <cell r="E799">
            <v>0</v>
          </cell>
          <cell r="F799">
            <v>10</v>
          </cell>
          <cell r="G799">
            <v>0</v>
          </cell>
          <cell r="H799">
            <v>10</v>
          </cell>
          <cell r="I799">
            <v>22</v>
          </cell>
          <cell r="J799">
            <v>22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</row>
        <row r="800">
          <cell r="B800" t="str">
            <v>黄曼妍</v>
          </cell>
          <cell r="C800">
            <v>0</v>
          </cell>
          <cell r="D800">
            <v>0</v>
          </cell>
          <cell r="E800">
            <v>0</v>
          </cell>
          <cell r="F800">
            <v>15</v>
          </cell>
          <cell r="G800">
            <v>0</v>
          </cell>
          <cell r="H800">
            <v>15</v>
          </cell>
          <cell r="I800">
            <v>22</v>
          </cell>
          <cell r="J800">
            <v>22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</row>
        <row r="801">
          <cell r="B801" t="str">
            <v>金伟</v>
          </cell>
          <cell r="C801">
            <v>0</v>
          </cell>
          <cell r="D801">
            <v>0</v>
          </cell>
          <cell r="E801">
            <v>0</v>
          </cell>
          <cell r="F801">
            <v>15</v>
          </cell>
          <cell r="G801">
            <v>3</v>
          </cell>
          <cell r="H801">
            <v>12</v>
          </cell>
          <cell r="I801">
            <v>22</v>
          </cell>
          <cell r="J801">
            <v>22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</row>
        <row r="802">
          <cell r="B802" t="str">
            <v>黄志伟</v>
          </cell>
          <cell r="C802">
            <v>0</v>
          </cell>
          <cell r="D802">
            <v>0</v>
          </cell>
          <cell r="E802">
            <v>0</v>
          </cell>
          <cell r="F802">
            <v>5</v>
          </cell>
          <cell r="G802">
            <v>0</v>
          </cell>
          <cell r="H802">
            <v>5</v>
          </cell>
          <cell r="I802">
            <v>22</v>
          </cell>
          <cell r="J802">
            <v>22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</row>
        <row r="803">
          <cell r="B803" t="str">
            <v>程文洁</v>
          </cell>
          <cell r="C803">
            <v>0</v>
          </cell>
          <cell r="D803">
            <v>0</v>
          </cell>
          <cell r="E803">
            <v>0</v>
          </cell>
          <cell r="F803">
            <v>10</v>
          </cell>
          <cell r="G803">
            <v>0</v>
          </cell>
          <cell r="H803">
            <v>10</v>
          </cell>
          <cell r="I803">
            <v>22</v>
          </cell>
          <cell r="J803">
            <v>22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</row>
        <row r="804">
          <cell r="B804" t="str">
            <v>汪鹏</v>
          </cell>
          <cell r="C804">
            <v>0</v>
          </cell>
          <cell r="D804">
            <v>0</v>
          </cell>
          <cell r="E804">
            <v>0</v>
          </cell>
          <cell r="F804">
            <v>5</v>
          </cell>
          <cell r="G804">
            <v>3</v>
          </cell>
          <cell r="H804">
            <v>2</v>
          </cell>
          <cell r="I804">
            <v>22</v>
          </cell>
          <cell r="J804">
            <v>22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</row>
        <row r="805">
          <cell r="B805" t="str">
            <v>李根</v>
          </cell>
          <cell r="C805">
            <v>0</v>
          </cell>
          <cell r="D805">
            <v>0</v>
          </cell>
          <cell r="E805">
            <v>0</v>
          </cell>
          <cell r="F805">
            <v>5</v>
          </cell>
          <cell r="G805">
            <v>0</v>
          </cell>
          <cell r="H805">
            <v>5</v>
          </cell>
          <cell r="I805">
            <v>22</v>
          </cell>
          <cell r="J805">
            <v>22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</row>
        <row r="806">
          <cell r="B806" t="str">
            <v>曾浩彬</v>
          </cell>
          <cell r="C806">
            <v>0</v>
          </cell>
          <cell r="D806">
            <v>0</v>
          </cell>
          <cell r="E806">
            <v>0</v>
          </cell>
          <cell r="F806">
            <v>5</v>
          </cell>
          <cell r="G806">
            <v>3</v>
          </cell>
          <cell r="H806">
            <v>2</v>
          </cell>
          <cell r="I806">
            <v>22</v>
          </cell>
          <cell r="J806">
            <v>22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</row>
        <row r="807">
          <cell r="B807" t="str">
            <v>何志荣</v>
          </cell>
          <cell r="C807">
            <v>0</v>
          </cell>
          <cell r="D807">
            <v>0</v>
          </cell>
          <cell r="E807">
            <v>0</v>
          </cell>
          <cell r="F807">
            <v>10</v>
          </cell>
          <cell r="G807">
            <v>5</v>
          </cell>
          <cell r="H807">
            <v>5</v>
          </cell>
          <cell r="I807">
            <v>22</v>
          </cell>
          <cell r="J807">
            <v>22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</row>
        <row r="808">
          <cell r="B808" t="str">
            <v>何孝君</v>
          </cell>
          <cell r="C808">
            <v>0</v>
          </cell>
          <cell r="D808">
            <v>0</v>
          </cell>
          <cell r="E808">
            <v>0</v>
          </cell>
          <cell r="F808">
            <v>10</v>
          </cell>
          <cell r="G808">
            <v>4</v>
          </cell>
          <cell r="H808">
            <v>6</v>
          </cell>
          <cell r="I808">
            <v>22</v>
          </cell>
          <cell r="J808">
            <v>22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</row>
        <row r="809">
          <cell r="B809" t="str">
            <v>温钢龙</v>
          </cell>
          <cell r="C809">
            <v>0</v>
          </cell>
          <cell r="D809">
            <v>0</v>
          </cell>
          <cell r="E809">
            <v>0</v>
          </cell>
          <cell r="F809">
            <v>10</v>
          </cell>
          <cell r="G809">
            <v>0</v>
          </cell>
          <cell r="H809">
            <v>10</v>
          </cell>
          <cell r="I809">
            <v>22</v>
          </cell>
          <cell r="J809">
            <v>22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</row>
        <row r="810">
          <cell r="B810" t="str">
            <v>阮霭行</v>
          </cell>
          <cell r="C810">
            <v>0</v>
          </cell>
          <cell r="D810">
            <v>0</v>
          </cell>
          <cell r="E810">
            <v>0</v>
          </cell>
          <cell r="F810">
            <v>10</v>
          </cell>
          <cell r="G810">
            <v>1</v>
          </cell>
          <cell r="H810">
            <v>9</v>
          </cell>
          <cell r="I810">
            <v>22</v>
          </cell>
          <cell r="J810">
            <v>22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</row>
        <row r="811">
          <cell r="B811" t="str">
            <v>洪伟荣</v>
          </cell>
          <cell r="C811">
            <v>0</v>
          </cell>
          <cell r="D811">
            <v>0</v>
          </cell>
          <cell r="E811">
            <v>0</v>
          </cell>
          <cell r="F811">
            <v>5</v>
          </cell>
          <cell r="G811">
            <v>0</v>
          </cell>
          <cell r="H811">
            <v>5</v>
          </cell>
          <cell r="I811">
            <v>22</v>
          </cell>
          <cell r="J811">
            <v>22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</row>
        <row r="812">
          <cell r="B812" t="str">
            <v>李柏良</v>
          </cell>
          <cell r="C812">
            <v>0</v>
          </cell>
          <cell r="D812">
            <v>0</v>
          </cell>
          <cell r="E812">
            <v>0</v>
          </cell>
          <cell r="F812">
            <v>5</v>
          </cell>
          <cell r="G812">
            <v>0</v>
          </cell>
          <cell r="H812">
            <v>5</v>
          </cell>
          <cell r="I812">
            <v>22</v>
          </cell>
          <cell r="J812">
            <v>22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</row>
        <row r="813">
          <cell r="B813" t="str">
            <v>张楚彬</v>
          </cell>
          <cell r="C813">
            <v>0</v>
          </cell>
          <cell r="D813">
            <v>0</v>
          </cell>
          <cell r="E813">
            <v>0</v>
          </cell>
          <cell r="F813">
            <v>5</v>
          </cell>
          <cell r="G813">
            <v>0</v>
          </cell>
          <cell r="H813">
            <v>5</v>
          </cell>
          <cell r="I813">
            <v>22</v>
          </cell>
          <cell r="J813">
            <v>22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</row>
        <row r="814">
          <cell r="B814" t="str">
            <v>陈兴</v>
          </cell>
          <cell r="C814">
            <v>0</v>
          </cell>
          <cell r="D814">
            <v>0</v>
          </cell>
          <cell r="E814">
            <v>0</v>
          </cell>
          <cell r="F814">
            <v>10</v>
          </cell>
          <cell r="G814">
            <v>-1</v>
          </cell>
          <cell r="H814">
            <v>10</v>
          </cell>
          <cell r="I814">
            <v>22</v>
          </cell>
          <cell r="J814">
            <v>21</v>
          </cell>
          <cell r="K814">
            <v>0</v>
          </cell>
          <cell r="L814">
            <v>0</v>
          </cell>
          <cell r="M814">
            <v>1</v>
          </cell>
          <cell r="N814">
            <v>0</v>
          </cell>
        </row>
        <row r="815">
          <cell r="B815" t="str">
            <v>黄伟达</v>
          </cell>
          <cell r="C815">
            <v>0</v>
          </cell>
          <cell r="D815">
            <v>0</v>
          </cell>
          <cell r="E815">
            <v>0</v>
          </cell>
          <cell r="F815">
            <v>15</v>
          </cell>
          <cell r="G815">
            <v>0</v>
          </cell>
          <cell r="H815">
            <v>15</v>
          </cell>
          <cell r="I815">
            <v>22</v>
          </cell>
          <cell r="J815">
            <v>22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</row>
        <row r="816">
          <cell r="B816" t="str">
            <v>黄均毅</v>
          </cell>
          <cell r="C816">
            <v>0</v>
          </cell>
          <cell r="D816">
            <v>0</v>
          </cell>
          <cell r="E816">
            <v>0</v>
          </cell>
          <cell r="F816">
            <v>5</v>
          </cell>
          <cell r="G816">
            <v>0</v>
          </cell>
          <cell r="H816">
            <v>5</v>
          </cell>
          <cell r="I816">
            <v>22</v>
          </cell>
          <cell r="J816">
            <v>22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</row>
        <row r="817">
          <cell r="B817" t="str">
            <v>陈春妃</v>
          </cell>
          <cell r="C817">
            <v>0</v>
          </cell>
          <cell r="D817">
            <v>0</v>
          </cell>
          <cell r="E817">
            <v>0</v>
          </cell>
          <cell r="F817">
            <v>5</v>
          </cell>
          <cell r="G817">
            <v>2</v>
          </cell>
          <cell r="H817">
            <v>3</v>
          </cell>
          <cell r="I817">
            <v>22</v>
          </cell>
          <cell r="J817">
            <v>22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</row>
        <row r="818">
          <cell r="B818" t="str">
            <v>陈坤明</v>
          </cell>
          <cell r="C818">
            <v>0</v>
          </cell>
          <cell r="D818">
            <v>0</v>
          </cell>
          <cell r="E818">
            <v>0</v>
          </cell>
          <cell r="F818">
            <v>5</v>
          </cell>
          <cell r="G818">
            <v>0</v>
          </cell>
          <cell r="H818">
            <v>5</v>
          </cell>
          <cell r="I818">
            <v>22</v>
          </cell>
          <cell r="J818">
            <v>22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</row>
        <row r="819">
          <cell r="B819" t="str">
            <v>郭嘉谊</v>
          </cell>
          <cell r="C819">
            <v>0</v>
          </cell>
          <cell r="D819">
            <v>0</v>
          </cell>
          <cell r="E819">
            <v>0</v>
          </cell>
          <cell r="F819">
            <v>15</v>
          </cell>
          <cell r="G819">
            <v>0</v>
          </cell>
          <cell r="H819">
            <v>15</v>
          </cell>
          <cell r="I819">
            <v>22</v>
          </cell>
          <cell r="J819">
            <v>22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</row>
        <row r="820">
          <cell r="B820" t="str">
            <v>赖庭轩</v>
          </cell>
          <cell r="C820">
            <v>0</v>
          </cell>
          <cell r="D820">
            <v>0</v>
          </cell>
          <cell r="E820">
            <v>0</v>
          </cell>
          <cell r="F820">
            <v>10</v>
          </cell>
          <cell r="G820">
            <v>2</v>
          </cell>
          <cell r="H820">
            <v>8</v>
          </cell>
          <cell r="I820">
            <v>22</v>
          </cell>
          <cell r="J820">
            <v>22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</row>
        <row r="821">
          <cell r="B821" t="str">
            <v>胡筱航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22</v>
          </cell>
          <cell r="J821">
            <v>14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</row>
        <row r="822">
          <cell r="B822" t="str">
            <v>翁晓宣</v>
          </cell>
          <cell r="C822">
            <v>0</v>
          </cell>
          <cell r="D822">
            <v>0</v>
          </cell>
          <cell r="E822">
            <v>0</v>
          </cell>
          <cell r="F822">
            <v>5</v>
          </cell>
          <cell r="G822">
            <v>0</v>
          </cell>
          <cell r="H822">
            <v>5</v>
          </cell>
          <cell r="I822">
            <v>22</v>
          </cell>
          <cell r="J822">
            <v>22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</row>
        <row r="823">
          <cell r="B823" t="str">
            <v>罗沐彬</v>
          </cell>
          <cell r="C823">
            <v>0</v>
          </cell>
          <cell r="D823">
            <v>0</v>
          </cell>
          <cell r="E823">
            <v>0</v>
          </cell>
          <cell r="F823">
            <v>5</v>
          </cell>
          <cell r="G823">
            <v>1</v>
          </cell>
          <cell r="H823">
            <v>4</v>
          </cell>
          <cell r="I823">
            <v>22</v>
          </cell>
          <cell r="J823">
            <v>22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</row>
        <row r="824">
          <cell r="B824" t="str">
            <v>简桂彬</v>
          </cell>
          <cell r="C824">
            <v>0</v>
          </cell>
          <cell r="D824">
            <v>0</v>
          </cell>
          <cell r="E824">
            <v>0</v>
          </cell>
          <cell r="F824">
            <v>10</v>
          </cell>
          <cell r="G824">
            <v>0</v>
          </cell>
          <cell r="H824">
            <v>10</v>
          </cell>
          <cell r="I824">
            <v>22</v>
          </cell>
          <cell r="J824">
            <v>19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</row>
        <row r="825">
          <cell r="B825" t="str">
            <v>梅建荣</v>
          </cell>
          <cell r="C825">
            <v>0</v>
          </cell>
          <cell r="D825">
            <v>0</v>
          </cell>
          <cell r="E825">
            <v>0</v>
          </cell>
          <cell r="F825">
            <v>5</v>
          </cell>
          <cell r="G825">
            <v>-1</v>
          </cell>
          <cell r="H825">
            <v>5</v>
          </cell>
          <cell r="I825">
            <v>22</v>
          </cell>
          <cell r="J825">
            <v>21</v>
          </cell>
          <cell r="K825">
            <v>0</v>
          </cell>
          <cell r="L825">
            <v>0</v>
          </cell>
          <cell r="M825">
            <v>1</v>
          </cell>
          <cell r="N825">
            <v>0</v>
          </cell>
        </row>
        <row r="826">
          <cell r="B826" t="str">
            <v>林后建</v>
          </cell>
          <cell r="C826">
            <v>0</v>
          </cell>
          <cell r="D826">
            <v>0</v>
          </cell>
          <cell r="E826">
            <v>0</v>
          </cell>
          <cell r="F826">
            <v>10</v>
          </cell>
          <cell r="G826">
            <v>0</v>
          </cell>
          <cell r="H826">
            <v>10</v>
          </cell>
          <cell r="I826">
            <v>22</v>
          </cell>
          <cell r="J826">
            <v>22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</row>
        <row r="827">
          <cell r="B827" t="str">
            <v>林伙进</v>
          </cell>
          <cell r="C827">
            <v>0</v>
          </cell>
          <cell r="D827">
            <v>0</v>
          </cell>
          <cell r="E827">
            <v>0</v>
          </cell>
          <cell r="F827">
            <v>5</v>
          </cell>
          <cell r="G827">
            <v>7</v>
          </cell>
          <cell r="H827">
            <v>-2</v>
          </cell>
          <cell r="I827">
            <v>22</v>
          </cell>
          <cell r="J827">
            <v>22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</row>
        <row r="828">
          <cell r="B828" t="str">
            <v>杨新花</v>
          </cell>
          <cell r="C828">
            <v>0</v>
          </cell>
          <cell r="D828">
            <v>0</v>
          </cell>
          <cell r="E828">
            <v>0</v>
          </cell>
          <cell r="F828">
            <v>10</v>
          </cell>
          <cell r="G828">
            <v>3</v>
          </cell>
          <cell r="H828">
            <v>6</v>
          </cell>
          <cell r="I828">
            <v>22</v>
          </cell>
          <cell r="J828">
            <v>21</v>
          </cell>
          <cell r="K828">
            <v>0</v>
          </cell>
          <cell r="L828">
            <v>0</v>
          </cell>
          <cell r="M828">
            <v>1</v>
          </cell>
          <cell r="N828">
            <v>0</v>
          </cell>
        </row>
        <row r="829">
          <cell r="B829" t="str">
            <v>李焕深</v>
          </cell>
          <cell r="C829">
            <v>0</v>
          </cell>
          <cell r="D829">
            <v>0</v>
          </cell>
          <cell r="E829">
            <v>0</v>
          </cell>
          <cell r="F829">
            <v>5</v>
          </cell>
          <cell r="G829">
            <v>3</v>
          </cell>
          <cell r="H829">
            <v>2</v>
          </cell>
          <cell r="I829">
            <v>22</v>
          </cell>
          <cell r="J829">
            <v>22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</row>
        <row r="830">
          <cell r="B830" t="str">
            <v>曾炽华</v>
          </cell>
          <cell r="C830">
            <v>0</v>
          </cell>
          <cell r="D830">
            <v>0</v>
          </cell>
          <cell r="E830">
            <v>0</v>
          </cell>
          <cell r="F830">
            <v>5</v>
          </cell>
          <cell r="G830">
            <v>2</v>
          </cell>
          <cell r="H830">
            <v>3</v>
          </cell>
          <cell r="I830">
            <v>22</v>
          </cell>
          <cell r="J830">
            <v>22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</row>
        <row r="831">
          <cell r="B831" t="str">
            <v>曹济硕</v>
          </cell>
          <cell r="C831">
            <v>0</v>
          </cell>
          <cell r="D831">
            <v>0</v>
          </cell>
          <cell r="E831">
            <v>0</v>
          </cell>
          <cell r="F831">
            <v>5</v>
          </cell>
          <cell r="G831">
            <v>0</v>
          </cell>
          <cell r="H831">
            <v>5</v>
          </cell>
          <cell r="I831">
            <v>22</v>
          </cell>
          <cell r="J831">
            <v>22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</row>
        <row r="832">
          <cell r="B832" t="str">
            <v>宋文炜</v>
          </cell>
          <cell r="C832">
            <v>0</v>
          </cell>
          <cell r="D832">
            <v>0</v>
          </cell>
          <cell r="E832">
            <v>0</v>
          </cell>
          <cell r="F832">
            <v>5</v>
          </cell>
          <cell r="G832">
            <v>2</v>
          </cell>
          <cell r="H832">
            <v>3</v>
          </cell>
          <cell r="I832">
            <v>22</v>
          </cell>
          <cell r="J832">
            <v>22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</row>
        <row r="833">
          <cell r="B833" t="str">
            <v>孙沛强</v>
          </cell>
          <cell r="C833">
            <v>0</v>
          </cell>
          <cell r="D833">
            <v>0</v>
          </cell>
          <cell r="E833">
            <v>0</v>
          </cell>
          <cell r="F833">
            <v>5</v>
          </cell>
          <cell r="G833">
            <v>1</v>
          </cell>
          <cell r="H833">
            <v>4</v>
          </cell>
          <cell r="I833">
            <v>22</v>
          </cell>
          <cell r="J833">
            <v>22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</row>
        <row r="834">
          <cell r="B834" t="str">
            <v>关海利</v>
          </cell>
          <cell r="C834">
            <v>0</v>
          </cell>
          <cell r="D834">
            <v>0</v>
          </cell>
          <cell r="E834">
            <v>0</v>
          </cell>
          <cell r="F834">
            <v>5</v>
          </cell>
          <cell r="G834">
            <v>-1</v>
          </cell>
          <cell r="H834">
            <v>3</v>
          </cell>
          <cell r="I834">
            <v>22</v>
          </cell>
          <cell r="J834">
            <v>19</v>
          </cell>
          <cell r="K834">
            <v>0</v>
          </cell>
          <cell r="L834">
            <v>0</v>
          </cell>
          <cell r="M834">
            <v>3</v>
          </cell>
          <cell r="N834">
            <v>0</v>
          </cell>
        </row>
        <row r="835">
          <cell r="B835" t="str">
            <v>何永生</v>
          </cell>
          <cell r="C835">
            <v>0</v>
          </cell>
          <cell r="D835">
            <v>0</v>
          </cell>
          <cell r="E835">
            <v>0</v>
          </cell>
          <cell r="F835">
            <v>15</v>
          </cell>
          <cell r="G835">
            <v>4</v>
          </cell>
          <cell r="H835">
            <v>11</v>
          </cell>
          <cell r="I835">
            <v>22</v>
          </cell>
          <cell r="J835">
            <v>22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</row>
        <row r="836">
          <cell r="B836" t="str">
            <v>何朝烽</v>
          </cell>
          <cell r="C836">
            <v>0</v>
          </cell>
          <cell r="D836">
            <v>0</v>
          </cell>
          <cell r="E836">
            <v>0</v>
          </cell>
          <cell r="F836">
            <v>5</v>
          </cell>
          <cell r="G836">
            <v>3</v>
          </cell>
          <cell r="H836">
            <v>1</v>
          </cell>
          <cell r="I836">
            <v>22</v>
          </cell>
          <cell r="J836">
            <v>21</v>
          </cell>
          <cell r="K836">
            <v>0</v>
          </cell>
          <cell r="L836">
            <v>0</v>
          </cell>
          <cell r="M836">
            <v>1</v>
          </cell>
          <cell r="N836">
            <v>0</v>
          </cell>
        </row>
        <row r="837">
          <cell r="B837" t="str">
            <v>丁文美</v>
          </cell>
          <cell r="C837">
            <v>0</v>
          </cell>
          <cell r="D837">
            <v>0</v>
          </cell>
          <cell r="E837">
            <v>0</v>
          </cell>
          <cell r="F837">
            <v>5</v>
          </cell>
          <cell r="G837">
            <v>0</v>
          </cell>
          <cell r="H837">
            <v>5</v>
          </cell>
          <cell r="I837">
            <v>22</v>
          </cell>
          <cell r="J837">
            <v>22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</row>
        <row r="838">
          <cell r="B838" t="str">
            <v>陈伊文</v>
          </cell>
          <cell r="C838">
            <v>0</v>
          </cell>
          <cell r="D838">
            <v>0</v>
          </cell>
          <cell r="E838">
            <v>0</v>
          </cell>
          <cell r="F838">
            <v>5</v>
          </cell>
          <cell r="G838">
            <v>4</v>
          </cell>
          <cell r="H838">
            <v>1</v>
          </cell>
          <cell r="I838">
            <v>22</v>
          </cell>
          <cell r="J838">
            <v>22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</row>
        <row r="839">
          <cell r="B839" t="str">
            <v>李鸿辉</v>
          </cell>
          <cell r="C839">
            <v>0</v>
          </cell>
          <cell r="D839">
            <v>0</v>
          </cell>
          <cell r="E839">
            <v>0</v>
          </cell>
          <cell r="F839">
            <v>5</v>
          </cell>
          <cell r="G839">
            <v>0</v>
          </cell>
          <cell r="H839">
            <v>5</v>
          </cell>
          <cell r="I839">
            <v>22</v>
          </cell>
          <cell r="J839">
            <v>22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</row>
        <row r="840">
          <cell r="B840" t="str">
            <v>李伟杰</v>
          </cell>
          <cell r="C840">
            <v>0</v>
          </cell>
          <cell r="D840">
            <v>0</v>
          </cell>
          <cell r="E840">
            <v>0</v>
          </cell>
          <cell r="F840">
            <v>5</v>
          </cell>
          <cell r="G840">
            <v>3</v>
          </cell>
          <cell r="H840">
            <v>2</v>
          </cell>
          <cell r="I840">
            <v>22</v>
          </cell>
          <cell r="J840">
            <v>22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</row>
        <row r="841">
          <cell r="B841" t="str">
            <v>刘水清</v>
          </cell>
          <cell r="C841">
            <v>0</v>
          </cell>
          <cell r="D841">
            <v>0</v>
          </cell>
          <cell r="E841">
            <v>0</v>
          </cell>
          <cell r="F841">
            <v>5</v>
          </cell>
          <cell r="G841">
            <v>5</v>
          </cell>
          <cell r="H841">
            <v>0</v>
          </cell>
          <cell r="I841">
            <v>22</v>
          </cell>
          <cell r="J841">
            <v>22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</row>
        <row r="842">
          <cell r="B842" t="str">
            <v>马锦莲</v>
          </cell>
          <cell r="C842">
            <v>0</v>
          </cell>
          <cell r="D842">
            <v>0</v>
          </cell>
          <cell r="E842">
            <v>0</v>
          </cell>
          <cell r="F842">
            <v>15</v>
          </cell>
          <cell r="G842">
            <v>0.5</v>
          </cell>
          <cell r="H842">
            <v>14.5</v>
          </cell>
          <cell r="I842">
            <v>22</v>
          </cell>
          <cell r="J842">
            <v>22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</row>
        <row r="843">
          <cell r="B843" t="str">
            <v>黄世吉</v>
          </cell>
          <cell r="C843">
            <v>0</v>
          </cell>
          <cell r="D843">
            <v>0</v>
          </cell>
          <cell r="E843">
            <v>0</v>
          </cell>
          <cell r="F843">
            <v>5</v>
          </cell>
          <cell r="G843">
            <v>0</v>
          </cell>
          <cell r="H843">
            <v>5</v>
          </cell>
          <cell r="I843">
            <v>22</v>
          </cell>
          <cell r="J843">
            <v>22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</row>
        <row r="844">
          <cell r="B844" t="str">
            <v>高健怡</v>
          </cell>
          <cell r="C844">
            <v>0</v>
          </cell>
          <cell r="D844">
            <v>0</v>
          </cell>
          <cell r="E844">
            <v>0</v>
          </cell>
          <cell r="F844">
            <v>5</v>
          </cell>
          <cell r="G844">
            <v>0</v>
          </cell>
          <cell r="H844">
            <v>5</v>
          </cell>
          <cell r="I844">
            <v>22</v>
          </cell>
          <cell r="J844">
            <v>22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</row>
        <row r="845">
          <cell r="B845" t="str">
            <v>陈鹏国</v>
          </cell>
          <cell r="C845">
            <v>0</v>
          </cell>
          <cell r="D845">
            <v>0</v>
          </cell>
          <cell r="E845">
            <v>0</v>
          </cell>
          <cell r="F845">
            <v>5</v>
          </cell>
          <cell r="G845">
            <v>0</v>
          </cell>
          <cell r="H845">
            <v>5</v>
          </cell>
          <cell r="I845">
            <v>22</v>
          </cell>
          <cell r="J845">
            <v>22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</row>
        <row r="846">
          <cell r="B846" t="str">
            <v>陈悦尉</v>
          </cell>
          <cell r="C846">
            <v>0</v>
          </cell>
          <cell r="D846">
            <v>0</v>
          </cell>
          <cell r="E846">
            <v>0</v>
          </cell>
          <cell r="F846">
            <v>5</v>
          </cell>
          <cell r="G846">
            <v>1</v>
          </cell>
          <cell r="H846">
            <v>4</v>
          </cell>
          <cell r="I846">
            <v>22</v>
          </cell>
          <cell r="J846">
            <v>22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</row>
        <row r="847">
          <cell r="B847" t="str">
            <v>陈学超</v>
          </cell>
          <cell r="C847">
            <v>0</v>
          </cell>
          <cell r="D847">
            <v>0</v>
          </cell>
          <cell r="E847">
            <v>0</v>
          </cell>
          <cell r="F847">
            <v>5</v>
          </cell>
          <cell r="G847">
            <v>0</v>
          </cell>
          <cell r="H847">
            <v>4</v>
          </cell>
          <cell r="I847">
            <v>22</v>
          </cell>
          <cell r="J847">
            <v>21</v>
          </cell>
          <cell r="K847">
            <v>0</v>
          </cell>
          <cell r="L847">
            <v>0</v>
          </cell>
          <cell r="M847">
            <v>1</v>
          </cell>
          <cell r="N847">
            <v>0</v>
          </cell>
        </row>
        <row r="848">
          <cell r="B848" t="str">
            <v>陈娜</v>
          </cell>
          <cell r="C848">
            <v>0</v>
          </cell>
          <cell r="D848">
            <v>0</v>
          </cell>
          <cell r="E848">
            <v>0</v>
          </cell>
          <cell r="F848">
            <v>5</v>
          </cell>
          <cell r="G848">
            <v>1</v>
          </cell>
          <cell r="H848">
            <v>4</v>
          </cell>
          <cell r="I848">
            <v>22</v>
          </cell>
          <cell r="J848">
            <v>21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</row>
        <row r="849">
          <cell r="B849" t="str">
            <v>郑亚贤</v>
          </cell>
          <cell r="C849">
            <v>0</v>
          </cell>
          <cell r="D849">
            <v>0</v>
          </cell>
          <cell r="E849">
            <v>0</v>
          </cell>
          <cell r="F849">
            <v>15</v>
          </cell>
          <cell r="G849">
            <v>0</v>
          </cell>
          <cell r="H849">
            <v>15</v>
          </cell>
          <cell r="I849">
            <v>22</v>
          </cell>
          <cell r="J849">
            <v>22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</row>
        <row r="850">
          <cell r="B850" t="str">
            <v>赖焕滔</v>
          </cell>
          <cell r="C850">
            <v>0</v>
          </cell>
          <cell r="D850">
            <v>0</v>
          </cell>
          <cell r="E850">
            <v>0</v>
          </cell>
          <cell r="F850">
            <v>5</v>
          </cell>
          <cell r="G850">
            <v>0</v>
          </cell>
          <cell r="H850">
            <v>5</v>
          </cell>
          <cell r="I850">
            <v>22</v>
          </cell>
          <cell r="J850">
            <v>22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</row>
        <row r="851">
          <cell r="B851" t="str">
            <v>谭卫标</v>
          </cell>
          <cell r="C851">
            <v>0</v>
          </cell>
          <cell r="D851">
            <v>0</v>
          </cell>
          <cell r="E851">
            <v>0</v>
          </cell>
          <cell r="F851">
            <v>5</v>
          </cell>
          <cell r="G851">
            <v>3</v>
          </cell>
          <cell r="H851">
            <v>2</v>
          </cell>
          <cell r="I851">
            <v>22</v>
          </cell>
          <cell r="J851">
            <v>22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</row>
        <row r="852">
          <cell r="B852" t="str">
            <v>蔡锦俊</v>
          </cell>
          <cell r="C852">
            <v>0</v>
          </cell>
          <cell r="D852">
            <v>0</v>
          </cell>
          <cell r="E852">
            <v>0</v>
          </cell>
          <cell r="F852">
            <v>10</v>
          </cell>
          <cell r="G852">
            <v>2</v>
          </cell>
          <cell r="H852">
            <v>7</v>
          </cell>
          <cell r="I852">
            <v>22</v>
          </cell>
          <cell r="J852">
            <v>21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</row>
        <row r="853">
          <cell r="B853" t="str">
            <v>苏坤全</v>
          </cell>
          <cell r="C853">
            <v>0</v>
          </cell>
          <cell r="D853">
            <v>0</v>
          </cell>
          <cell r="E853">
            <v>0</v>
          </cell>
          <cell r="F853">
            <v>10</v>
          </cell>
          <cell r="G853">
            <v>0</v>
          </cell>
          <cell r="H853">
            <v>6</v>
          </cell>
          <cell r="I853">
            <v>22</v>
          </cell>
          <cell r="J853">
            <v>18</v>
          </cell>
          <cell r="K853">
            <v>0</v>
          </cell>
          <cell r="L853">
            <v>0</v>
          </cell>
          <cell r="M853">
            <v>4</v>
          </cell>
          <cell r="N853">
            <v>0</v>
          </cell>
        </row>
        <row r="854">
          <cell r="B854" t="str">
            <v>胡梓煜</v>
          </cell>
          <cell r="C854">
            <v>0</v>
          </cell>
          <cell r="D854">
            <v>0</v>
          </cell>
          <cell r="E854">
            <v>0</v>
          </cell>
          <cell r="F854">
            <v>5</v>
          </cell>
          <cell r="G854">
            <v>0</v>
          </cell>
          <cell r="H854">
            <v>5</v>
          </cell>
          <cell r="I854">
            <v>22</v>
          </cell>
          <cell r="J854">
            <v>22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</row>
        <row r="855">
          <cell r="B855" t="str">
            <v>缪嘉伟</v>
          </cell>
          <cell r="C855">
            <v>0</v>
          </cell>
          <cell r="D855">
            <v>0</v>
          </cell>
          <cell r="E855">
            <v>0</v>
          </cell>
          <cell r="F855">
            <v>5</v>
          </cell>
          <cell r="G855">
            <v>0</v>
          </cell>
          <cell r="H855">
            <v>3</v>
          </cell>
          <cell r="I855">
            <v>22</v>
          </cell>
          <cell r="J855">
            <v>20</v>
          </cell>
          <cell r="K855">
            <v>0</v>
          </cell>
          <cell r="L855">
            <v>0</v>
          </cell>
          <cell r="M855">
            <v>2</v>
          </cell>
          <cell r="N855">
            <v>0</v>
          </cell>
        </row>
        <row r="856">
          <cell r="B856" t="str">
            <v>熊雅清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22</v>
          </cell>
          <cell r="J856">
            <v>22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</row>
        <row r="857">
          <cell r="B857" t="str">
            <v>汪潇</v>
          </cell>
          <cell r="C857">
            <v>0</v>
          </cell>
          <cell r="D857">
            <v>0</v>
          </cell>
          <cell r="E857">
            <v>0</v>
          </cell>
          <cell r="F857">
            <v>5</v>
          </cell>
          <cell r="G857">
            <v>0</v>
          </cell>
          <cell r="H857">
            <v>5</v>
          </cell>
          <cell r="I857">
            <v>22</v>
          </cell>
          <cell r="J857">
            <v>22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</row>
        <row r="858">
          <cell r="B858" t="str">
            <v>梁震</v>
          </cell>
          <cell r="C858">
            <v>0</v>
          </cell>
          <cell r="D858">
            <v>0</v>
          </cell>
          <cell r="E858">
            <v>0</v>
          </cell>
          <cell r="F858">
            <v>10</v>
          </cell>
          <cell r="G858">
            <v>0</v>
          </cell>
          <cell r="H858">
            <v>9</v>
          </cell>
          <cell r="I858">
            <v>22</v>
          </cell>
          <cell r="J858">
            <v>21</v>
          </cell>
          <cell r="K858">
            <v>0</v>
          </cell>
          <cell r="L858">
            <v>0</v>
          </cell>
          <cell r="M858">
            <v>1</v>
          </cell>
          <cell r="N858">
            <v>0</v>
          </cell>
        </row>
        <row r="859">
          <cell r="B859" t="str">
            <v>桂文</v>
          </cell>
          <cell r="C859">
            <v>0</v>
          </cell>
          <cell r="D859">
            <v>0</v>
          </cell>
          <cell r="E859">
            <v>0</v>
          </cell>
          <cell r="F859">
            <v>10</v>
          </cell>
          <cell r="G859">
            <v>3</v>
          </cell>
          <cell r="H859">
            <v>7</v>
          </cell>
          <cell r="I859">
            <v>22</v>
          </cell>
          <cell r="J859">
            <v>22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</row>
        <row r="860">
          <cell r="B860" t="str">
            <v>曾蕾</v>
          </cell>
          <cell r="C860">
            <v>0</v>
          </cell>
          <cell r="D860">
            <v>0</v>
          </cell>
          <cell r="E860">
            <v>0</v>
          </cell>
          <cell r="F860">
            <v>5</v>
          </cell>
          <cell r="G860">
            <v>3</v>
          </cell>
          <cell r="H860">
            <v>2</v>
          </cell>
          <cell r="I860">
            <v>22</v>
          </cell>
          <cell r="J860">
            <v>22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</row>
        <row r="861">
          <cell r="B861" t="str">
            <v>方正</v>
          </cell>
          <cell r="C861">
            <v>0</v>
          </cell>
          <cell r="D861">
            <v>0</v>
          </cell>
          <cell r="E861">
            <v>0</v>
          </cell>
          <cell r="F861">
            <v>5</v>
          </cell>
          <cell r="G861">
            <v>0</v>
          </cell>
          <cell r="H861">
            <v>5</v>
          </cell>
          <cell r="I861">
            <v>22</v>
          </cell>
          <cell r="J861">
            <v>22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</row>
        <row r="862">
          <cell r="B862" t="str">
            <v>张锷河</v>
          </cell>
          <cell r="C862">
            <v>0</v>
          </cell>
          <cell r="D862">
            <v>0</v>
          </cell>
          <cell r="E862">
            <v>0</v>
          </cell>
          <cell r="F862">
            <v>5</v>
          </cell>
          <cell r="G862">
            <v>3</v>
          </cell>
          <cell r="H862">
            <v>2</v>
          </cell>
          <cell r="I862">
            <v>22</v>
          </cell>
          <cell r="J862">
            <v>22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</row>
        <row r="863">
          <cell r="B863" t="str">
            <v>张杰</v>
          </cell>
          <cell r="C863">
            <v>0</v>
          </cell>
          <cell r="D863">
            <v>0</v>
          </cell>
          <cell r="E863">
            <v>0</v>
          </cell>
          <cell r="F863">
            <v>5</v>
          </cell>
          <cell r="G863">
            <v>0</v>
          </cell>
          <cell r="H863">
            <v>5</v>
          </cell>
          <cell r="I863">
            <v>22</v>
          </cell>
          <cell r="J863">
            <v>22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</row>
        <row r="864">
          <cell r="B864" t="str">
            <v>张小斌</v>
          </cell>
          <cell r="C864">
            <v>0</v>
          </cell>
          <cell r="D864">
            <v>0</v>
          </cell>
          <cell r="E864">
            <v>0</v>
          </cell>
          <cell r="F864">
            <v>5</v>
          </cell>
          <cell r="G864">
            <v>0</v>
          </cell>
          <cell r="H864">
            <v>5</v>
          </cell>
          <cell r="I864">
            <v>22</v>
          </cell>
          <cell r="J864">
            <v>22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</row>
        <row r="865">
          <cell r="B865" t="str">
            <v>吴彤</v>
          </cell>
          <cell r="C865">
            <v>0</v>
          </cell>
          <cell r="D865">
            <v>0</v>
          </cell>
          <cell r="E865">
            <v>0</v>
          </cell>
          <cell r="F865">
            <v>15</v>
          </cell>
          <cell r="G865">
            <v>1</v>
          </cell>
          <cell r="H865">
            <v>13</v>
          </cell>
          <cell r="I865">
            <v>22</v>
          </cell>
          <cell r="J865">
            <v>21</v>
          </cell>
          <cell r="K865">
            <v>0</v>
          </cell>
          <cell r="L865">
            <v>0</v>
          </cell>
          <cell r="M865">
            <v>1</v>
          </cell>
          <cell r="N865">
            <v>0</v>
          </cell>
        </row>
        <row r="866">
          <cell r="B866" t="str">
            <v>吴嘉良</v>
          </cell>
          <cell r="C866">
            <v>0</v>
          </cell>
          <cell r="D866">
            <v>0</v>
          </cell>
          <cell r="E866">
            <v>0</v>
          </cell>
          <cell r="F866">
            <v>5</v>
          </cell>
          <cell r="G866">
            <v>0</v>
          </cell>
          <cell r="H866">
            <v>3</v>
          </cell>
          <cell r="I866">
            <v>22</v>
          </cell>
          <cell r="J866">
            <v>20</v>
          </cell>
          <cell r="K866">
            <v>0</v>
          </cell>
          <cell r="L866">
            <v>0</v>
          </cell>
          <cell r="M866">
            <v>2</v>
          </cell>
          <cell r="N866">
            <v>0</v>
          </cell>
        </row>
        <row r="867">
          <cell r="B867" t="str">
            <v>吕征</v>
          </cell>
          <cell r="C867">
            <v>0</v>
          </cell>
          <cell r="D867">
            <v>0</v>
          </cell>
          <cell r="E867">
            <v>0</v>
          </cell>
          <cell r="F867">
            <v>10</v>
          </cell>
          <cell r="G867">
            <v>3</v>
          </cell>
          <cell r="H867">
            <v>7</v>
          </cell>
          <cell r="I867">
            <v>22</v>
          </cell>
          <cell r="J867">
            <v>22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</row>
        <row r="868">
          <cell r="B868" t="str">
            <v>卢莹</v>
          </cell>
          <cell r="C868">
            <v>0</v>
          </cell>
          <cell r="D868">
            <v>0</v>
          </cell>
          <cell r="E868">
            <v>0</v>
          </cell>
          <cell r="F868">
            <v>5</v>
          </cell>
          <cell r="G868">
            <v>0</v>
          </cell>
          <cell r="H868">
            <v>5</v>
          </cell>
          <cell r="I868">
            <v>22</v>
          </cell>
          <cell r="J868">
            <v>22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</row>
        <row r="869">
          <cell r="B869" t="str">
            <v>刘红吉</v>
          </cell>
          <cell r="C869">
            <v>0</v>
          </cell>
          <cell r="D869">
            <v>0</v>
          </cell>
          <cell r="E869">
            <v>0</v>
          </cell>
          <cell r="F869">
            <v>5</v>
          </cell>
          <cell r="G869">
            <v>2</v>
          </cell>
          <cell r="H869">
            <v>3</v>
          </cell>
          <cell r="I869">
            <v>22</v>
          </cell>
          <cell r="J869">
            <v>22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</row>
        <row r="870">
          <cell r="B870" t="str">
            <v>严燕媚</v>
          </cell>
          <cell r="C870">
            <v>0</v>
          </cell>
          <cell r="D870">
            <v>0</v>
          </cell>
          <cell r="E870">
            <v>0</v>
          </cell>
          <cell r="F870">
            <v>5</v>
          </cell>
          <cell r="G870">
            <v>2</v>
          </cell>
          <cell r="H870">
            <v>3</v>
          </cell>
          <cell r="I870">
            <v>22</v>
          </cell>
          <cell r="J870">
            <v>22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</row>
        <row r="871">
          <cell r="B871" t="str">
            <v>周备战</v>
          </cell>
          <cell r="C871">
            <v>0</v>
          </cell>
          <cell r="D871">
            <v>0</v>
          </cell>
          <cell r="E871">
            <v>0</v>
          </cell>
          <cell r="F871">
            <v>15</v>
          </cell>
          <cell r="G871">
            <v>4</v>
          </cell>
          <cell r="H871">
            <v>11</v>
          </cell>
          <cell r="I871">
            <v>22</v>
          </cell>
          <cell r="J871">
            <v>22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</row>
        <row r="872">
          <cell r="B872" t="str">
            <v>颜平</v>
          </cell>
          <cell r="C872">
            <v>0</v>
          </cell>
          <cell r="D872">
            <v>0</v>
          </cell>
          <cell r="E872">
            <v>0</v>
          </cell>
          <cell r="F872">
            <v>10</v>
          </cell>
          <cell r="G872">
            <v>0</v>
          </cell>
          <cell r="H872">
            <v>9</v>
          </cell>
          <cell r="I872">
            <v>22</v>
          </cell>
          <cell r="J872">
            <v>21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</row>
        <row r="873">
          <cell r="B873" t="str">
            <v>陈瀚妍</v>
          </cell>
          <cell r="C873">
            <v>0</v>
          </cell>
          <cell r="D873">
            <v>0</v>
          </cell>
          <cell r="E873">
            <v>0</v>
          </cell>
          <cell r="F873">
            <v>10</v>
          </cell>
          <cell r="G873">
            <v>3</v>
          </cell>
          <cell r="H873">
            <v>6</v>
          </cell>
          <cell r="I873">
            <v>22</v>
          </cell>
          <cell r="J873">
            <v>21</v>
          </cell>
          <cell r="K873">
            <v>0</v>
          </cell>
          <cell r="L873">
            <v>0</v>
          </cell>
          <cell r="M873">
            <v>1</v>
          </cell>
          <cell r="N873">
            <v>0</v>
          </cell>
        </row>
        <row r="874">
          <cell r="B874" t="str">
            <v>符旭</v>
          </cell>
          <cell r="C874">
            <v>0</v>
          </cell>
          <cell r="D874">
            <v>0</v>
          </cell>
          <cell r="E874">
            <v>0</v>
          </cell>
          <cell r="F874">
            <v>15</v>
          </cell>
          <cell r="G874">
            <v>4</v>
          </cell>
          <cell r="H874">
            <v>11</v>
          </cell>
          <cell r="I874">
            <v>22</v>
          </cell>
          <cell r="J874">
            <v>22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</row>
        <row r="875">
          <cell r="B875" t="str">
            <v>戴怡</v>
          </cell>
          <cell r="C875">
            <v>0</v>
          </cell>
          <cell r="D875">
            <v>0</v>
          </cell>
          <cell r="E875">
            <v>0</v>
          </cell>
          <cell r="F875">
            <v>15</v>
          </cell>
          <cell r="G875">
            <v>0</v>
          </cell>
          <cell r="H875">
            <v>15</v>
          </cell>
          <cell r="I875">
            <v>22</v>
          </cell>
          <cell r="J875">
            <v>22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</row>
        <row r="876">
          <cell r="B876" t="str">
            <v>刘清涛</v>
          </cell>
          <cell r="C876">
            <v>0</v>
          </cell>
          <cell r="D876">
            <v>0</v>
          </cell>
          <cell r="E876">
            <v>0</v>
          </cell>
          <cell r="F876">
            <v>10</v>
          </cell>
          <cell r="G876">
            <v>2</v>
          </cell>
          <cell r="H876">
            <v>8</v>
          </cell>
          <cell r="I876">
            <v>22</v>
          </cell>
          <cell r="J876">
            <v>22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</row>
        <row r="877">
          <cell r="B877" t="str">
            <v>胡康茹</v>
          </cell>
          <cell r="C877">
            <v>0</v>
          </cell>
          <cell r="D877">
            <v>0</v>
          </cell>
          <cell r="E877">
            <v>0</v>
          </cell>
          <cell r="F877">
            <v>5</v>
          </cell>
          <cell r="G877">
            <v>4</v>
          </cell>
          <cell r="H877">
            <v>1</v>
          </cell>
          <cell r="I877">
            <v>22</v>
          </cell>
          <cell r="J877">
            <v>22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</row>
        <row r="878">
          <cell r="B878" t="str">
            <v>吴泳怡</v>
          </cell>
          <cell r="C878">
            <v>0</v>
          </cell>
          <cell r="D878">
            <v>0</v>
          </cell>
          <cell r="E878">
            <v>0</v>
          </cell>
          <cell r="F878">
            <v>5</v>
          </cell>
          <cell r="G878">
            <v>0</v>
          </cell>
          <cell r="H878">
            <v>5</v>
          </cell>
          <cell r="I878">
            <v>22</v>
          </cell>
          <cell r="J878">
            <v>22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</row>
        <row r="879">
          <cell r="B879" t="str">
            <v>马毅梅</v>
          </cell>
          <cell r="C879">
            <v>0</v>
          </cell>
          <cell r="D879">
            <v>0</v>
          </cell>
          <cell r="E879">
            <v>0</v>
          </cell>
          <cell r="F879">
            <v>15</v>
          </cell>
          <cell r="G879">
            <v>3</v>
          </cell>
          <cell r="H879">
            <v>12</v>
          </cell>
          <cell r="I879">
            <v>22</v>
          </cell>
          <cell r="J879">
            <v>22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</row>
        <row r="880">
          <cell r="B880" t="str">
            <v>刘丽平</v>
          </cell>
          <cell r="C880">
            <v>0</v>
          </cell>
          <cell r="D880">
            <v>0</v>
          </cell>
          <cell r="E880">
            <v>0</v>
          </cell>
          <cell r="F880">
            <v>10</v>
          </cell>
          <cell r="G880">
            <v>5</v>
          </cell>
          <cell r="H880">
            <v>5</v>
          </cell>
          <cell r="I880">
            <v>22</v>
          </cell>
          <cell r="J880">
            <v>22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</row>
        <row r="881">
          <cell r="B881" t="str">
            <v>黄彬家</v>
          </cell>
          <cell r="C881">
            <v>0</v>
          </cell>
          <cell r="D881">
            <v>0</v>
          </cell>
          <cell r="E881">
            <v>0</v>
          </cell>
          <cell r="F881">
            <v>5</v>
          </cell>
          <cell r="G881">
            <v>0</v>
          </cell>
          <cell r="H881">
            <v>5</v>
          </cell>
          <cell r="I881">
            <v>22</v>
          </cell>
          <cell r="J881">
            <v>22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</row>
        <row r="882">
          <cell r="B882" t="str">
            <v>黄彦彦</v>
          </cell>
          <cell r="C882">
            <v>0</v>
          </cell>
          <cell r="D882">
            <v>0</v>
          </cell>
          <cell r="E882">
            <v>0</v>
          </cell>
          <cell r="F882">
            <v>5</v>
          </cell>
          <cell r="G882">
            <v>0</v>
          </cell>
          <cell r="H882">
            <v>5</v>
          </cell>
          <cell r="I882">
            <v>22</v>
          </cell>
          <cell r="J882">
            <v>22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</row>
        <row r="883">
          <cell r="B883" t="str">
            <v>麦昭妍</v>
          </cell>
          <cell r="C883">
            <v>0</v>
          </cell>
          <cell r="D883">
            <v>0</v>
          </cell>
          <cell r="E883">
            <v>0</v>
          </cell>
          <cell r="F883">
            <v>10</v>
          </cell>
          <cell r="G883">
            <v>0</v>
          </cell>
          <cell r="H883">
            <v>10</v>
          </cell>
          <cell r="I883">
            <v>22</v>
          </cell>
          <cell r="J883">
            <v>22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</row>
        <row r="884">
          <cell r="B884" t="str">
            <v>魏婷燕</v>
          </cell>
          <cell r="C884">
            <v>0</v>
          </cell>
          <cell r="D884">
            <v>0</v>
          </cell>
          <cell r="E884">
            <v>0</v>
          </cell>
          <cell r="F884">
            <v>5</v>
          </cell>
          <cell r="G884">
            <v>0</v>
          </cell>
          <cell r="H884">
            <v>5</v>
          </cell>
          <cell r="I884">
            <v>22</v>
          </cell>
          <cell r="J884">
            <v>22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</row>
        <row r="885">
          <cell r="B885" t="str">
            <v>陈展宏</v>
          </cell>
          <cell r="C885">
            <v>0</v>
          </cell>
          <cell r="D885">
            <v>0</v>
          </cell>
          <cell r="E885">
            <v>0</v>
          </cell>
          <cell r="F885">
            <v>10</v>
          </cell>
          <cell r="G885">
            <v>0</v>
          </cell>
          <cell r="H885">
            <v>10</v>
          </cell>
          <cell r="I885">
            <v>22</v>
          </cell>
          <cell r="J885">
            <v>22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</row>
        <row r="886">
          <cell r="B886" t="str">
            <v>陈婵</v>
          </cell>
          <cell r="C886">
            <v>0</v>
          </cell>
          <cell r="D886">
            <v>0</v>
          </cell>
          <cell r="E886">
            <v>0</v>
          </cell>
          <cell r="F886">
            <v>5</v>
          </cell>
          <cell r="G886">
            <v>0</v>
          </cell>
          <cell r="H886">
            <v>5</v>
          </cell>
          <cell r="I886">
            <v>22</v>
          </cell>
          <cell r="J886">
            <v>22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</row>
        <row r="887">
          <cell r="B887" t="str">
            <v>阮雪婷</v>
          </cell>
          <cell r="C887">
            <v>0</v>
          </cell>
          <cell r="D887">
            <v>0</v>
          </cell>
          <cell r="E887">
            <v>0</v>
          </cell>
          <cell r="F887">
            <v>5</v>
          </cell>
          <cell r="G887">
            <v>0</v>
          </cell>
          <cell r="H887">
            <v>5</v>
          </cell>
          <cell r="I887">
            <v>22</v>
          </cell>
          <cell r="J887">
            <v>19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</row>
        <row r="888">
          <cell r="B888" t="str">
            <v>邓嘉浚</v>
          </cell>
          <cell r="C888">
            <v>0</v>
          </cell>
          <cell r="D888">
            <v>0</v>
          </cell>
          <cell r="E888">
            <v>0</v>
          </cell>
          <cell r="F888">
            <v>5</v>
          </cell>
          <cell r="G888">
            <v>0</v>
          </cell>
          <cell r="H888">
            <v>5</v>
          </cell>
          <cell r="I888">
            <v>22</v>
          </cell>
          <cell r="J888">
            <v>22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</row>
        <row r="889">
          <cell r="B889" t="str">
            <v>许冠华</v>
          </cell>
          <cell r="C889">
            <v>0</v>
          </cell>
          <cell r="D889">
            <v>0</v>
          </cell>
          <cell r="E889">
            <v>0</v>
          </cell>
          <cell r="F889">
            <v>5</v>
          </cell>
          <cell r="G889">
            <v>0</v>
          </cell>
          <cell r="H889">
            <v>5</v>
          </cell>
          <cell r="I889">
            <v>22</v>
          </cell>
          <cell r="J889">
            <v>22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</row>
        <row r="890">
          <cell r="B890" t="str">
            <v>蒋满秀</v>
          </cell>
          <cell r="C890">
            <v>0</v>
          </cell>
          <cell r="D890">
            <v>0</v>
          </cell>
          <cell r="E890">
            <v>0</v>
          </cell>
          <cell r="F890">
            <v>10</v>
          </cell>
          <cell r="G890">
            <v>0</v>
          </cell>
          <cell r="H890">
            <v>10</v>
          </cell>
          <cell r="I890">
            <v>22</v>
          </cell>
          <cell r="J890">
            <v>22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</row>
        <row r="891">
          <cell r="B891" t="str">
            <v>蒋文钊</v>
          </cell>
          <cell r="C891">
            <v>0</v>
          </cell>
          <cell r="D891">
            <v>0</v>
          </cell>
          <cell r="E891">
            <v>0</v>
          </cell>
          <cell r="F891">
            <v>5</v>
          </cell>
          <cell r="G891">
            <v>0</v>
          </cell>
          <cell r="H891">
            <v>5</v>
          </cell>
          <cell r="I891">
            <v>22</v>
          </cell>
          <cell r="J891">
            <v>22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</row>
        <row r="892">
          <cell r="B892" t="str">
            <v>胡剑青</v>
          </cell>
          <cell r="C892">
            <v>0</v>
          </cell>
          <cell r="D892">
            <v>0</v>
          </cell>
          <cell r="E892">
            <v>0</v>
          </cell>
          <cell r="F892">
            <v>5</v>
          </cell>
          <cell r="G892">
            <v>0</v>
          </cell>
          <cell r="H892">
            <v>5</v>
          </cell>
          <cell r="I892">
            <v>22</v>
          </cell>
          <cell r="J892">
            <v>22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</row>
        <row r="893">
          <cell r="B893" t="str">
            <v>肖冠荣</v>
          </cell>
          <cell r="C893">
            <v>0</v>
          </cell>
          <cell r="D893">
            <v>0</v>
          </cell>
          <cell r="E893">
            <v>0</v>
          </cell>
          <cell r="F893">
            <v>10</v>
          </cell>
          <cell r="G893">
            <v>0</v>
          </cell>
          <cell r="H893">
            <v>10</v>
          </cell>
          <cell r="I893">
            <v>22</v>
          </cell>
          <cell r="J893">
            <v>22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</row>
        <row r="894">
          <cell r="B894" t="str">
            <v>罗欣茹</v>
          </cell>
          <cell r="C894">
            <v>0</v>
          </cell>
          <cell r="D894">
            <v>0</v>
          </cell>
          <cell r="E894">
            <v>0</v>
          </cell>
          <cell r="F894">
            <v>5</v>
          </cell>
          <cell r="G894">
            <v>0</v>
          </cell>
          <cell r="H894">
            <v>5</v>
          </cell>
          <cell r="I894">
            <v>22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</row>
        <row r="895">
          <cell r="B895" t="str">
            <v>秦家燕</v>
          </cell>
          <cell r="C895">
            <v>0</v>
          </cell>
          <cell r="D895">
            <v>0</v>
          </cell>
          <cell r="E895">
            <v>0</v>
          </cell>
          <cell r="F895">
            <v>5</v>
          </cell>
          <cell r="G895">
            <v>0</v>
          </cell>
          <cell r="H895">
            <v>5</v>
          </cell>
          <cell r="I895">
            <v>22</v>
          </cell>
          <cell r="J895">
            <v>22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</row>
        <row r="896">
          <cell r="B896" t="str">
            <v>梁展云</v>
          </cell>
          <cell r="C896">
            <v>0</v>
          </cell>
          <cell r="D896">
            <v>0</v>
          </cell>
          <cell r="E896">
            <v>0</v>
          </cell>
          <cell r="F896">
            <v>10</v>
          </cell>
          <cell r="G896">
            <v>-2</v>
          </cell>
          <cell r="H896">
            <v>10</v>
          </cell>
          <cell r="I896">
            <v>22</v>
          </cell>
          <cell r="J896">
            <v>20</v>
          </cell>
          <cell r="K896">
            <v>0</v>
          </cell>
          <cell r="L896">
            <v>0</v>
          </cell>
          <cell r="M896">
            <v>2</v>
          </cell>
          <cell r="N896">
            <v>0</v>
          </cell>
        </row>
        <row r="897">
          <cell r="B897" t="str">
            <v>李深森</v>
          </cell>
          <cell r="C897">
            <v>0</v>
          </cell>
          <cell r="D897">
            <v>0</v>
          </cell>
          <cell r="E897">
            <v>0</v>
          </cell>
          <cell r="F897">
            <v>5</v>
          </cell>
          <cell r="G897">
            <v>0</v>
          </cell>
          <cell r="H897">
            <v>5</v>
          </cell>
          <cell r="I897">
            <v>22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</row>
        <row r="898">
          <cell r="B898" t="str">
            <v>李毅</v>
          </cell>
          <cell r="C898">
            <v>0</v>
          </cell>
          <cell r="D898">
            <v>0</v>
          </cell>
          <cell r="E898">
            <v>0</v>
          </cell>
          <cell r="F898">
            <v>5</v>
          </cell>
          <cell r="G898">
            <v>0</v>
          </cell>
          <cell r="H898">
            <v>5</v>
          </cell>
          <cell r="I898">
            <v>22</v>
          </cell>
          <cell r="J898">
            <v>22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</row>
        <row r="899">
          <cell r="B899" t="str">
            <v>方敏</v>
          </cell>
          <cell r="C899">
            <v>0</v>
          </cell>
          <cell r="D899">
            <v>0</v>
          </cell>
          <cell r="E899">
            <v>0</v>
          </cell>
          <cell r="F899">
            <v>10</v>
          </cell>
          <cell r="G899">
            <v>0</v>
          </cell>
          <cell r="H899">
            <v>10</v>
          </cell>
          <cell r="I899">
            <v>22</v>
          </cell>
          <cell r="J899">
            <v>22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</row>
        <row r="900">
          <cell r="B900" t="str">
            <v>张环花</v>
          </cell>
          <cell r="C900">
            <v>0</v>
          </cell>
          <cell r="D900">
            <v>0</v>
          </cell>
          <cell r="E900">
            <v>0</v>
          </cell>
          <cell r="F900">
            <v>10</v>
          </cell>
          <cell r="G900">
            <v>0</v>
          </cell>
          <cell r="H900">
            <v>10</v>
          </cell>
          <cell r="I900">
            <v>22</v>
          </cell>
          <cell r="J900">
            <v>22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</row>
        <row r="901">
          <cell r="B901" t="str">
            <v>周颖</v>
          </cell>
          <cell r="C901">
            <v>0</v>
          </cell>
          <cell r="D901">
            <v>0</v>
          </cell>
          <cell r="E901">
            <v>0</v>
          </cell>
          <cell r="F901">
            <v>5</v>
          </cell>
          <cell r="G901">
            <v>0</v>
          </cell>
          <cell r="H901">
            <v>5</v>
          </cell>
          <cell r="I901">
            <v>22</v>
          </cell>
          <cell r="J901">
            <v>22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</row>
        <row r="902">
          <cell r="B902" t="str">
            <v>周洪波</v>
          </cell>
          <cell r="C902">
            <v>0</v>
          </cell>
          <cell r="D902">
            <v>0</v>
          </cell>
          <cell r="E902">
            <v>0</v>
          </cell>
          <cell r="F902">
            <v>10</v>
          </cell>
          <cell r="G902">
            <v>0</v>
          </cell>
          <cell r="H902">
            <v>10</v>
          </cell>
          <cell r="I902">
            <v>22</v>
          </cell>
          <cell r="J902">
            <v>22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</row>
        <row r="903">
          <cell r="B903" t="str">
            <v>吴锐颖</v>
          </cell>
          <cell r="C903">
            <v>0</v>
          </cell>
          <cell r="D903">
            <v>0</v>
          </cell>
          <cell r="E903">
            <v>0</v>
          </cell>
          <cell r="F903">
            <v>5</v>
          </cell>
          <cell r="G903">
            <v>0</v>
          </cell>
          <cell r="H903">
            <v>5</v>
          </cell>
          <cell r="I903">
            <v>22</v>
          </cell>
          <cell r="J903">
            <v>22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</row>
        <row r="904">
          <cell r="B904" t="str">
            <v>吕晓艳</v>
          </cell>
          <cell r="C904">
            <v>0</v>
          </cell>
          <cell r="D904">
            <v>0</v>
          </cell>
          <cell r="E904">
            <v>0</v>
          </cell>
          <cell r="F904">
            <v>5</v>
          </cell>
          <cell r="G904">
            <v>0</v>
          </cell>
          <cell r="H904">
            <v>5</v>
          </cell>
          <cell r="I904">
            <v>22</v>
          </cell>
          <cell r="J904">
            <v>22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</row>
        <row r="905">
          <cell r="B905" t="str">
            <v>侯健邦</v>
          </cell>
          <cell r="C905">
            <v>0</v>
          </cell>
          <cell r="D905">
            <v>0</v>
          </cell>
          <cell r="E905">
            <v>0</v>
          </cell>
          <cell r="F905">
            <v>5</v>
          </cell>
          <cell r="G905">
            <v>-1</v>
          </cell>
          <cell r="H905">
            <v>5</v>
          </cell>
          <cell r="I905">
            <v>22</v>
          </cell>
          <cell r="J905">
            <v>21</v>
          </cell>
          <cell r="K905">
            <v>0</v>
          </cell>
          <cell r="L905">
            <v>0</v>
          </cell>
          <cell r="M905">
            <v>1</v>
          </cell>
          <cell r="N905">
            <v>0</v>
          </cell>
        </row>
        <row r="906">
          <cell r="B906" t="str">
            <v>程宗贤</v>
          </cell>
          <cell r="C906">
            <v>0</v>
          </cell>
          <cell r="D906">
            <v>0</v>
          </cell>
          <cell r="E906">
            <v>0</v>
          </cell>
          <cell r="F906">
            <v>15</v>
          </cell>
          <cell r="G906">
            <v>0</v>
          </cell>
          <cell r="H906">
            <v>15</v>
          </cell>
          <cell r="I906">
            <v>22</v>
          </cell>
          <cell r="J906">
            <v>22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</row>
        <row r="907">
          <cell r="B907" t="str">
            <v>林力胜</v>
          </cell>
          <cell r="C907">
            <v>0</v>
          </cell>
          <cell r="D907">
            <v>0</v>
          </cell>
          <cell r="E907">
            <v>0</v>
          </cell>
          <cell r="F907">
            <v>15</v>
          </cell>
          <cell r="G907">
            <v>0</v>
          </cell>
          <cell r="H907">
            <v>15</v>
          </cell>
          <cell r="I907">
            <v>22</v>
          </cell>
          <cell r="J907">
            <v>22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</row>
        <row r="908">
          <cell r="B908" t="str">
            <v>袁永康</v>
          </cell>
          <cell r="C908">
            <v>0</v>
          </cell>
          <cell r="D908">
            <v>0</v>
          </cell>
          <cell r="E908">
            <v>0</v>
          </cell>
          <cell r="F908">
            <v>10</v>
          </cell>
          <cell r="G908">
            <v>-1</v>
          </cell>
          <cell r="H908">
            <v>10</v>
          </cell>
          <cell r="I908">
            <v>22</v>
          </cell>
          <cell r="J908">
            <v>21</v>
          </cell>
          <cell r="K908">
            <v>0</v>
          </cell>
          <cell r="L908">
            <v>0</v>
          </cell>
          <cell r="M908">
            <v>1</v>
          </cell>
          <cell r="N908">
            <v>0</v>
          </cell>
        </row>
        <row r="909">
          <cell r="B909" t="str">
            <v>符安燕</v>
          </cell>
          <cell r="C909">
            <v>0</v>
          </cell>
          <cell r="D909">
            <v>0</v>
          </cell>
          <cell r="E909">
            <v>0</v>
          </cell>
          <cell r="F909">
            <v>10</v>
          </cell>
          <cell r="G909">
            <v>-1</v>
          </cell>
          <cell r="H909">
            <v>10</v>
          </cell>
          <cell r="I909">
            <v>22</v>
          </cell>
          <cell r="J909">
            <v>21</v>
          </cell>
          <cell r="K909">
            <v>0</v>
          </cell>
          <cell r="L909">
            <v>0</v>
          </cell>
          <cell r="M909">
            <v>1</v>
          </cell>
          <cell r="N909">
            <v>0</v>
          </cell>
        </row>
        <row r="910">
          <cell r="B910" t="str">
            <v>秦晓川</v>
          </cell>
          <cell r="C910">
            <v>0</v>
          </cell>
          <cell r="D910">
            <v>0</v>
          </cell>
          <cell r="E910">
            <v>0</v>
          </cell>
          <cell r="F910">
            <v>10</v>
          </cell>
          <cell r="G910">
            <v>-3</v>
          </cell>
          <cell r="H910">
            <v>10</v>
          </cell>
          <cell r="I910">
            <v>22</v>
          </cell>
          <cell r="J910">
            <v>19</v>
          </cell>
          <cell r="K910">
            <v>0</v>
          </cell>
          <cell r="L910">
            <v>0</v>
          </cell>
          <cell r="M910">
            <v>3</v>
          </cell>
          <cell r="N910">
            <v>0</v>
          </cell>
        </row>
        <row r="911">
          <cell r="B911" t="str">
            <v>孔倩坤</v>
          </cell>
          <cell r="C911">
            <v>0</v>
          </cell>
          <cell r="D911">
            <v>0</v>
          </cell>
          <cell r="E911">
            <v>0</v>
          </cell>
          <cell r="F911">
            <v>10</v>
          </cell>
          <cell r="G911">
            <v>0</v>
          </cell>
          <cell r="H911">
            <v>10</v>
          </cell>
          <cell r="I911">
            <v>22</v>
          </cell>
          <cell r="J911">
            <v>22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</row>
        <row r="912">
          <cell r="B912" t="str">
            <v>黄斯杭</v>
          </cell>
          <cell r="C912">
            <v>0</v>
          </cell>
          <cell r="D912">
            <v>0</v>
          </cell>
          <cell r="E912">
            <v>0</v>
          </cell>
          <cell r="F912">
            <v>10</v>
          </cell>
          <cell r="G912">
            <v>0</v>
          </cell>
          <cell r="H912">
            <v>10</v>
          </cell>
          <cell r="I912">
            <v>22</v>
          </cell>
          <cell r="J912">
            <v>22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</row>
        <row r="913">
          <cell r="B913" t="str">
            <v>黄映玲</v>
          </cell>
          <cell r="C913">
            <v>0</v>
          </cell>
          <cell r="D913">
            <v>0</v>
          </cell>
          <cell r="E913">
            <v>0</v>
          </cell>
          <cell r="F913">
            <v>5</v>
          </cell>
          <cell r="G913">
            <v>0</v>
          </cell>
          <cell r="H913">
            <v>5</v>
          </cell>
          <cell r="I913">
            <v>22</v>
          </cell>
          <cell r="J913">
            <v>22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</row>
        <row r="914">
          <cell r="B914" t="str">
            <v>黄斯慧</v>
          </cell>
          <cell r="C914">
            <v>0</v>
          </cell>
          <cell r="D914">
            <v>0</v>
          </cell>
          <cell r="E914">
            <v>0</v>
          </cell>
          <cell r="F914">
            <v>5</v>
          </cell>
          <cell r="G914">
            <v>0</v>
          </cell>
          <cell r="H914">
            <v>5</v>
          </cell>
          <cell r="I914">
            <v>22</v>
          </cell>
          <cell r="J914">
            <v>22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</row>
        <row r="915">
          <cell r="B915" t="str">
            <v>黄志刚</v>
          </cell>
          <cell r="C915">
            <v>0</v>
          </cell>
          <cell r="D915">
            <v>0</v>
          </cell>
          <cell r="E915">
            <v>0</v>
          </cell>
          <cell r="F915">
            <v>10</v>
          </cell>
          <cell r="G915">
            <v>0</v>
          </cell>
          <cell r="H915">
            <v>10</v>
          </cell>
          <cell r="I915">
            <v>22</v>
          </cell>
          <cell r="J915">
            <v>22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</row>
        <row r="916">
          <cell r="B916" t="str">
            <v>黄家杰</v>
          </cell>
          <cell r="C916">
            <v>0</v>
          </cell>
          <cell r="D916">
            <v>0</v>
          </cell>
          <cell r="E916">
            <v>0</v>
          </cell>
          <cell r="F916">
            <v>5</v>
          </cell>
          <cell r="G916">
            <v>0</v>
          </cell>
          <cell r="H916">
            <v>5</v>
          </cell>
          <cell r="I916">
            <v>22</v>
          </cell>
          <cell r="J916">
            <v>22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</row>
        <row r="917">
          <cell r="B917" t="str">
            <v>黄宇华</v>
          </cell>
          <cell r="C917">
            <v>0</v>
          </cell>
          <cell r="D917">
            <v>0</v>
          </cell>
          <cell r="E917">
            <v>0</v>
          </cell>
          <cell r="F917">
            <v>15</v>
          </cell>
          <cell r="G917">
            <v>0</v>
          </cell>
          <cell r="H917">
            <v>15</v>
          </cell>
          <cell r="I917">
            <v>22</v>
          </cell>
          <cell r="J917">
            <v>22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</row>
        <row r="918">
          <cell r="B918" t="str">
            <v>魏海鸥</v>
          </cell>
          <cell r="C918">
            <v>0</v>
          </cell>
          <cell r="D918">
            <v>0</v>
          </cell>
          <cell r="E918">
            <v>0</v>
          </cell>
          <cell r="F918">
            <v>15</v>
          </cell>
          <cell r="G918">
            <v>0</v>
          </cell>
          <cell r="H918">
            <v>15</v>
          </cell>
          <cell r="I918">
            <v>22</v>
          </cell>
          <cell r="J918">
            <v>22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</row>
        <row r="919">
          <cell r="B919" t="str">
            <v>韩静雯</v>
          </cell>
          <cell r="C919">
            <v>0</v>
          </cell>
          <cell r="D919">
            <v>0</v>
          </cell>
          <cell r="E919">
            <v>0</v>
          </cell>
          <cell r="F919">
            <v>5</v>
          </cell>
          <cell r="G919">
            <v>-1</v>
          </cell>
          <cell r="H919">
            <v>5</v>
          </cell>
          <cell r="I919">
            <v>22</v>
          </cell>
          <cell r="J919">
            <v>21</v>
          </cell>
          <cell r="K919">
            <v>0</v>
          </cell>
          <cell r="L919">
            <v>0</v>
          </cell>
          <cell r="M919">
            <v>1</v>
          </cell>
          <cell r="N919">
            <v>0</v>
          </cell>
        </row>
        <row r="920">
          <cell r="B920" t="str">
            <v>许检会</v>
          </cell>
          <cell r="C920">
            <v>0</v>
          </cell>
          <cell r="D920">
            <v>0</v>
          </cell>
          <cell r="E920">
            <v>0</v>
          </cell>
          <cell r="F920">
            <v>5</v>
          </cell>
          <cell r="G920">
            <v>0</v>
          </cell>
          <cell r="H920">
            <v>5</v>
          </cell>
          <cell r="I920">
            <v>22</v>
          </cell>
          <cell r="J920">
            <v>22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</row>
        <row r="921">
          <cell r="B921" t="str">
            <v>聂伟恒</v>
          </cell>
          <cell r="C921">
            <v>0</v>
          </cell>
          <cell r="D921">
            <v>0</v>
          </cell>
          <cell r="E921">
            <v>0</v>
          </cell>
          <cell r="F921">
            <v>5</v>
          </cell>
          <cell r="G921">
            <v>0</v>
          </cell>
          <cell r="H921">
            <v>5</v>
          </cell>
          <cell r="I921">
            <v>22</v>
          </cell>
          <cell r="J921">
            <v>22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</row>
        <row r="922">
          <cell r="B922" t="str">
            <v>罗文东</v>
          </cell>
          <cell r="C922">
            <v>0</v>
          </cell>
          <cell r="D922">
            <v>0</v>
          </cell>
          <cell r="E922">
            <v>0</v>
          </cell>
          <cell r="F922">
            <v>5</v>
          </cell>
          <cell r="G922">
            <v>0</v>
          </cell>
          <cell r="H922">
            <v>5</v>
          </cell>
          <cell r="I922">
            <v>22</v>
          </cell>
          <cell r="J922">
            <v>22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</row>
        <row r="923">
          <cell r="B923" t="str">
            <v>王雄华</v>
          </cell>
          <cell r="C923">
            <v>0</v>
          </cell>
          <cell r="D923">
            <v>0</v>
          </cell>
          <cell r="E923">
            <v>0</v>
          </cell>
          <cell r="F923">
            <v>5</v>
          </cell>
          <cell r="G923">
            <v>2</v>
          </cell>
          <cell r="H923">
            <v>3</v>
          </cell>
          <cell r="I923">
            <v>22</v>
          </cell>
          <cell r="J923">
            <v>22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</row>
        <row r="924">
          <cell r="B924" t="str">
            <v>欧倩欣</v>
          </cell>
          <cell r="C924">
            <v>0</v>
          </cell>
          <cell r="D924">
            <v>0</v>
          </cell>
          <cell r="E924">
            <v>0</v>
          </cell>
          <cell r="F924">
            <v>5</v>
          </cell>
          <cell r="G924">
            <v>0</v>
          </cell>
          <cell r="H924">
            <v>5</v>
          </cell>
          <cell r="I924">
            <v>22</v>
          </cell>
          <cell r="J924">
            <v>22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</row>
        <row r="925">
          <cell r="B925" t="str">
            <v>梁淑萍</v>
          </cell>
          <cell r="C925">
            <v>0</v>
          </cell>
          <cell r="D925">
            <v>0</v>
          </cell>
          <cell r="E925">
            <v>0</v>
          </cell>
          <cell r="F925">
            <v>5</v>
          </cell>
          <cell r="G925">
            <v>0</v>
          </cell>
          <cell r="H925">
            <v>5</v>
          </cell>
          <cell r="I925">
            <v>22</v>
          </cell>
          <cell r="J925">
            <v>22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</row>
        <row r="926">
          <cell r="B926" t="str">
            <v>梁健A</v>
          </cell>
          <cell r="C926">
            <v>0</v>
          </cell>
          <cell r="D926">
            <v>0</v>
          </cell>
          <cell r="E926">
            <v>0</v>
          </cell>
          <cell r="F926">
            <v>5</v>
          </cell>
          <cell r="G926">
            <v>0</v>
          </cell>
          <cell r="H926">
            <v>5</v>
          </cell>
          <cell r="I926">
            <v>22</v>
          </cell>
          <cell r="J926">
            <v>22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</row>
        <row r="927">
          <cell r="B927" t="str">
            <v>杨嘉荣</v>
          </cell>
          <cell r="C927">
            <v>0</v>
          </cell>
          <cell r="D927">
            <v>0</v>
          </cell>
          <cell r="E927">
            <v>0</v>
          </cell>
          <cell r="F927">
            <v>10</v>
          </cell>
          <cell r="G927">
            <v>1</v>
          </cell>
          <cell r="H927">
            <v>9</v>
          </cell>
          <cell r="I927">
            <v>22</v>
          </cell>
          <cell r="J927">
            <v>22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</row>
        <row r="928">
          <cell r="B928" t="str">
            <v>李毅欣</v>
          </cell>
          <cell r="C928">
            <v>0</v>
          </cell>
          <cell r="D928">
            <v>0</v>
          </cell>
          <cell r="E928">
            <v>0</v>
          </cell>
          <cell r="F928">
            <v>10</v>
          </cell>
          <cell r="G928">
            <v>0</v>
          </cell>
          <cell r="H928">
            <v>10</v>
          </cell>
          <cell r="I928">
            <v>22</v>
          </cell>
          <cell r="J928">
            <v>22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</row>
        <row r="929">
          <cell r="B929" t="str">
            <v>朱莹楚</v>
          </cell>
          <cell r="C929">
            <v>0</v>
          </cell>
          <cell r="D929">
            <v>0</v>
          </cell>
          <cell r="E929">
            <v>0</v>
          </cell>
          <cell r="F929">
            <v>10</v>
          </cell>
          <cell r="G929">
            <v>2</v>
          </cell>
          <cell r="H929">
            <v>7</v>
          </cell>
          <cell r="I929">
            <v>22</v>
          </cell>
          <cell r="J929">
            <v>21</v>
          </cell>
          <cell r="K929">
            <v>0</v>
          </cell>
          <cell r="L929">
            <v>0</v>
          </cell>
          <cell r="M929">
            <v>1</v>
          </cell>
          <cell r="N929">
            <v>0</v>
          </cell>
        </row>
        <row r="930">
          <cell r="B930" t="str">
            <v>曹红光</v>
          </cell>
          <cell r="C930">
            <v>0</v>
          </cell>
          <cell r="D930">
            <v>0</v>
          </cell>
          <cell r="E930">
            <v>0</v>
          </cell>
          <cell r="F930">
            <v>5</v>
          </cell>
          <cell r="G930">
            <v>0</v>
          </cell>
          <cell r="H930">
            <v>5</v>
          </cell>
          <cell r="I930">
            <v>22</v>
          </cell>
          <cell r="J930">
            <v>22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</row>
        <row r="931">
          <cell r="B931" t="str">
            <v>徐建军</v>
          </cell>
          <cell r="C931">
            <v>0</v>
          </cell>
          <cell r="D931">
            <v>0</v>
          </cell>
          <cell r="E931">
            <v>0</v>
          </cell>
          <cell r="F931">
            <v>5</v>
          </cell>
          <cell r="G931">
            <v>-2</v>
          </cell>
          <cell r="H931">
            <v>5</v>
          </cell>
          <cell r="I931">
            <v>22</v>
          </cell>
          <cell r="J931">
            <v>20</v>
          </cell>
          <cell r="K931">
            <v>0</v>
          </cell>
          <cell r="L931">
            <v>0</v>
          </cell>
          <cell r="M931">
            <v>2</v>
          </cell>
          <cell r="N931">
            <v>0</v>
          </cell>
        </row>
        <row r="932">
          <cell r="B932" t="str">
            <v>刘洁珊</v>
          </cell>
          <cell r="C932">
            <v>0</v>
          </cell>
          <cell r="D932">
            <v>0</v>
          </cell>
          <cell r="E932">
            <v>0</v>
          </cell>
          <cell r="F932">
            <v>5</v>
          </cell>
          <cell r="G932">
            <v>0</v>
          </cell>
          <cell r="H932">
            <v>5</v>
          </cell>
          <cell r="I932">
            <v>22</v>
          </cell>
          <cell r="J932">
            <v>22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</row>
        <row r="933">
          <cell r="B933" t="str">
            <v>刘嘉露</v>
          </cell>
          <cell r="C933">
            <v>0</v>
          </cell>
          <cell r="D933">
            <v>0</v>
          </cell>
          <cell r="E933">
            <v>0</v>
          </cell>
          <cell r="F933">
            <v>5</v>
          </cell>
          <cell r="G933">
            <v>0</v>
          </cell>
          <cell r="H933">
            <v>5</v>
          </cell>
          <cell r="I933">
            <v>22</v>
          </cell>
          <cell r="J933">
            <v>22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</row>
        <row r="934">
          <cell r="B934" t="str">
            <v>关卓钧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22</v>
          </cell>
          <cell r="J934">
            <v>22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</row>
        <row r="935">
          <cell r="B935" t="str">
            <v>何迎芝</v>
          </cell>
          <cell r="C935">
            <v>0</v>
          </cell>
          <cell r="D935">
            <v>0</v>
          </cell>
          <cell r="E935">
            <v>0</v>
          </cell>
          <cell r="F935">
            <v>10</v>
          </cell>
          <cell r="G935">
            <v>0</v>
          </cell>
          <cell r="H935">
            <v>10</v>
          </cell>
          <cell r="I935">
            <v>22</v>
          </cell>
          <cell r="J935">
            <v>22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</row>
        <row r="936">
          <cell r="B936" t="str">
            <v>黄敏慧</v>
          </cell>
          <cell r="C936">
            <v>0</v>
          </cell>
          <cell r="D936">
            <v>0</v>
          </cell>
          <cell r="E936">
            <v>0</v>
          </cell>
          <cell r="F936">
            <v>5</v>
          </cell>
          <cell r="G936">
            <v>1</v>
          </cell>
          <cell r="H936">
            <v>4</v>
          </cell>
          <cell r="I936">
            <v>22</v>
          </cell>
          <cell r="J936">
            <v>22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</row>
        <row r="937">
          <cell r="B937" t="str">
            <v>蔡蔼霞</v>
          </cell>
          <cell r="C937">
            <v>0</v>
          </cell>
          <cell r="D937">
            <v>0</v>
          </cell>
          <cell r="E937">
            <v>0</v>
          </cell>
          <cell r="F937">
            <v>15</v>
          </cell>
          <cell r="G937">
            <v>0</v>
          </cell>
          <cell r="H937">
            <v>15</v>
          </cell>
          <cell r="I937">
            <v>22</v>
          </cell>
          <cell r="J937">
            <v>22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</row>
        <row r="938">
          <cell r="B938" t="str">
            <v>杨静</v>
          </cell>
          <cell r="C938">
            <v>0</v>
          </cell>
          <cell r="D938">
            <v>0</v>
          </cell>
          <cell r="E938">
            <v>0</v>
          </cell>
          <cell r="F938">
            <v>15</v>
          </cell>
          <cell r="G938">
            <v>0</v>
          </cell>
          <cell r="H938">
            <v>15</v>
          </cell>
          <cell r="I938">
            <v>22</v>
          </cell>
          <cell r="J938">
            <v>22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</row>
        <row r="939">
          <cell r="B939" t="str">
            <v>黎倚琴</v>
          </cell>
          <cell r="C939">
            <v>0</v>
          </cell>
          <cell r="D939">
            <v>0</v>
          </cell>
          <cell r="E939">
            <v>0</v>
          </cell>
          <cell r="F939">
            <v>5</v>
          </cell>
          <cell r="G939">
            <v>0</v>
          </cell>
          <cell r="H939">
            <v>5</v>
          </cell>
          <cell r="I939">
            <v>22</v>
          </cell>
          <cell r="J939">
            <v>10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</row>
        <row r="940">
          <cell r="B940" t="str">
            <v>钟燕花</v>
          </cell>
          <cell r="C940">
            <v>0</v>
          </cell>
          <cell r="D940">
            <v>0</v>
          </cell>
          <cell r="E940">
            <v>0</v>
          </cell>
          <cell r="F940">
            <v>10</v>
          </cell>
          <cell r="G940">
            <v>0</v>
          </cell>
          <cell r="H940">
            <v>10</v>
          </cell>
          <cell r="I940">
            <v>22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</row>
        <row r="941">
          <cell r="B941" t="str">
            <v>范丹妮</v>
          </cell>
          <cell r="C941">
            <v>0</v>
          </cell>
          <cell r="D941">
            <v>0</v>
          </cell>
          <cell r="E941">
            <v>0</v>
          </cell>
          <cell r="F941">
            <v>5</v>
          </cell>
          <cell r="G941">
            <v>0</v>
          </cell>
          <cell r="H941">
            <v>5</v>
          </cell>
          <cell r="I941">
            <v>22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</row>
        <row r="942">
          <cell r="B942" t="str">
            <v>甘子运</v>
          </cell>
          <cell r="C942">
            <v>0</v>
          </cell>
          <cell r="D942">
            <v>0</v>
          </cell>
          <cell r="E942">
            <v>0</v>
          </cell>
          <cell r="F942">
            <v>5</v>
          </cell>
          <cell r="G942">
            <v>0</v>
          </cell>
          <cell r="H942">
            <v>5</v>
          </cell>
          <cell r="I942">
            <v>22</v>
          </cell>
          <cell r="J942">
            <v>22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</row>
        <row r="943">
          <cell r="B943" t="str">
            <v>潘紫琳</v>
          </cell>
          <cell r="C943">
            <v>0</v>
          </cell>
          <cell r="D943">
            <v>0</v>
          </cell>
          <cell r="E943">
            <v>0</v>
          </cell>
          <cell r="F943">
            <v>5</v>
          </cell>
          <cell r="G943">
            <v>0</v>
          </cell>
          <cell r="H943">
            <v>5</v>
          </cell>
          <cell r="I943">
            <v>22</v>
          </cell>
          <cell r="J943">
            <v>4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</row>
        <row r="944">
          <cell r="B944" t="str">
            <v>林颖丽</v>
          </cell>
          <cell r="C944">
            <v>0</v>
          </cell>
          <cell r="D944">
            <v>0</v>
          </cell>
          <cell r="E944">
            <v>0</v>
          </cell>
          <cell r="F944">
            <v>5</v>
          </cell>
          <cell r="G944">
            <v>0</v>
          </cell>
          <cell r="H944">
            <v>5</v>
          </cell>
          <cell r="I944">
            <v>22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</row>
        <row r="945">
          <cell r="B945" t="str">
            <v>曾苑红</v>
          </cell>
          <cell r="C945">
            <v>0</v>
          </cell>
          <cell r="D945">
            <v>0</v>
          </cell>
          <cell r="E945">
            <v>0</v>
          </cell>
          <cell r="F945">
            <v>10</v>
          </cell>
          <cell r="G945">
            <v>0</v>
          </cell>
          <cell r="H945">
            <v>10</v>
          </cell>
          <cell r="I945">
            <v>22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</row>
        <row r="946">
          <cell r="B946" t="str">
            <v>徐华</v>
          </cell>
          <cell r="C946">
            <v>0</v>
          </cell>
          <cell r="D946">
            <v>0</v>
          </cell>
          <cell r="E946">
            <v>0</v>
          </cell>
          <cell r="F946">
            <v>5</v>
          </cell>
          <cell r="G946">
            <v>0</v>
          </cell>
          <cell r="H946">
            <v>5</v>
          </cell>
          <cell r="I946">
            <v>22</v>
          </cell>
          <cell r="J946">
            <v>22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</row>
        <row r="947">
          <cell r="B947" t="str">
            <v>冯雪香</v>
          </cell>
          <cell r="C947">
            <v>0</v>
          </cell>
          <cell r="D947">
            <v>0</v>
          </cell>
          <cell r="E947">
            <v>0</v>
          </cell>
          <cell r="F947">
            <v>5</v>
          </cell>
          <cell r="G947">
            <v>0</v>
          </cell>
          <cell r="H947">
            <v>5</v>
          </cell>
          <cell r="I947">
            <v>22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</row>
        <row r="948">
          <cell r="B948" t="str">
            <v>禤毅良</v>
          </cell>
          <cell r="C948">
            <v>0</v>
          </cell>
          <cell r="D948">
            <v>0</v>
          </cell>
          <cell r="E948">
            <v>0</v>
          </cell>
          <cell r="F948">
            <v>10</v>
          </cell>
          <cell r="G948">
            <v>0</v>
          </cell>
          <cell r="H948">
            <v>10</v>
          </cell>
          <cell r="I948">
            <v>22</v>
          </cell>
          <cell r="J948">
            <v>22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</row>
        <row r="949">
          <cell r="B949" t="str">
            <v>苏显程</v>
          </cell>
          <cell r="C949">
            <v>0</v>
          </cell>
          <cell r="D949">
            <v>0</v>
          </cell>
          <cell r="E949">
            <v>0</v>
          </cell>
          <cell r="F949">
            <v>5</v>
          </cell>
          <cell r="G949">
            <v>0</v>
          </cell>
          <cell r="H949">
            <v>5</v>
          </cell>
          <cell r="I949">
            <v>22</v>
          </cell>
          <cell r="J949">
            <v>22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</row>
        <row r="950">
          <cell r="B950" t="str">
            <v>余敏</v>
          </cell>
          <cell r="C950">
            <v>0</v>
          </cell>
          <cell r="D950">
            <v>0</v>
          </cell>
          <cell r="E950">
            <v>0</v>
          </cell>
          <cell r="F950">
            <v>15</v>
          </cell>
          <cell r="G950">
            <v>0</v>
          </cell>
          <cell r="H950">
            <v>15</v>
          </cell>
          <cell r="I950">
            <v>22</v>
          </cell>
          <cell r="J950">
            <v>22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</row>
        <row r="951">
          <cell r="B951" t="str">
            <v>张亚楠</v>
          </cell>
          <cell r="C951">
            <v>0</v>
          </cell>
          <cell r="D951">
            <v>0</v>
          </cell>
          <cell r="E951">
            <v>0</v>
          </cell>
          <cell r="F951">
            <v>5</v>
          </cell>
          <cell r="G951">
            <v>0</v>
          </cell>
          <cell r="H951">
            <v>5</v>
          </cell>
          <cell r="I951">
            <v>22</v>
          </cell>
          <cell r="J951">
            <v>22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</row>
        <row r="952">
          <cell r="B952" t="str">
            <v>万倩</v>
          </cell>
          <cell r="C952">
            <v>0</v>
          </cell>
          <cell r="D952">
            <v>0</v>
          </cell>
          <cell r="E952">
            <v>0</v>
          </cell>
          <cell r="F952">
            <v>5</v>
          </cell>
          <cell r="G952">
            <v>0</v>
          </cell>
          <cell r="H952">
            <v>5</v>
          </cell>
          <cell r="I952">
            <v>22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</row>
        <row r="953">
          <cell r="B953" t="str">
            <v>王卓珊</v>
          </cell>
          <cell r="C953">
            <v>0</v>
          </cell>
          <cell r="D953">
            <v>0</v>
          </cell>
          <cell r="E953">
            <v>0</v>
          </cell>
          <cell r="F953">
            <v>15</v>
          </cell>
          <cell r="G953">
            <v>-9</v>
          </cell>
          <cell r="H953">
            <v>15</v>
          </cell>
          <cell r="I953">
            <v>22</v>
          </cell>
          <cell r="J953">
            <v>13</v>
          </cell>
          <cell r="K953">
            <v>0</v>
          </cell>
          <cell r="L953">
            <v>0</v>
          </cell>
          <cell r="M953">
            <v>9</v>
          </cell>
          <cell r="N953">
            <v>0</v>
          </cell>
        </row>
        <row r="954">
          <cell r="B954" t="str">
            <v>李洋</v>
          </cell>
          <cell r="C954">
            <v>0</v>
          </cell>
          <cell r="D954">
            <v>0</v>
          </cell>
          <cell r="E954">
            <v>0</v>
          </cell>
          <cell r="F954">
            <v>5</v>
          </cell>
          <cell r="G954">
            <v>0</v>
          </cell>
          <cell r="H954">
            <v>5</v>
          </cell>
          <cell r="I954">
            <v>22</v>
          </cell>
          <cell r="J954">
            <v>13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</row>
        <row r="955">
          <cell r="B955" t="str">
            <v>李智勇</v>
          </cell>
          <cell r="C955">
            <v>0</v>
          </cell>
          <cell r="D955">
            <v>0</v>
          </cell>
          <cell r="E955">
            <v>0</v>
          </cell>
          <cell r="F955">
            <v>15</v>
          </cell>
          <cell r="G955">
            <v>0</v>
          </cell>
          <cell r="H955">
            <v>15</v>
          </cell>
          <cell r="I955">
            <v>22</v>
          </cell>
          <cell r="J955">
            <v>22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</row>
        <row r="956">
          <cell r="B956" t="str">
            <v>徐梅</v>
          </cell>
          <cell r="C956">
            <v>0</v>
          </cell>
          <cell r="D956">
            <v>0</v>
          </cell>
          <cell r="E956">
            <v>0</v>
          </cell>
          <cell r="F956">
            <v>10</v>
          </cell>
          <cell r="G956">
            <v>0</v>
          </cell>
          <cell r="H956">
            <v>10</v>
          </cell>
          <cell r="I956">
            <v>22</v>
          </cell>
          <cell r="J956">
            <v>10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</row>
        <row r="957">
          <cell r="B957" t="str">
            <v>黄泳贤</v>
          </cell>
          <cell r="C957">
            <v>0</v>
          </cell>
          <cell r="D957">
            <v>0</v>
          </cell>
          <cell r="E957">
            <v>0</v>
          </cell>
          <cell r="F957">
            <v>15</v>
          </cell>
          <cell r="G957">
            <v>5</v>
          </cell>
          <cell r="H957">
            <v>10</v>
          </cell>
          <cell r="I957">
            <v>22</v>
          </cell>
          <cell r="J957">
            <v>22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</row>
        <row r="958">
          <cell r="B958" t="str">
            <v>陈雪充</v>
          </cell>
          <cell r="C958">
            <v>0</v>
          </cell>
          <cell r="D958">
            <v>0</v>
          </cell>
          <cell r="E958">
            <v>0</v>
          </cell>
          <cell r="F958">
            <v>5</v>
          </cell>
          <cell r="G958">
            <v>5</v>
          </cell>
          <cell r="H958">
            <v>0</v>
          </cell>
          <cell r="I958">
            <v>22</v>
          </cell>
          <cell r="J958">
            <v>22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</row>
        <row r="959">
          <cell r="B959" t="str">
            <v>陈万良</v>
          </cell>
          <cell r="C959">
            <v>0</v>
          </cell>
          <cell r="D959">
            <v>0</v>
          </cell>
          <cell r="E959">
            <v>0</v>
          </cell>
          <cell r="F959">
            <v>15</v>
          </cell>
          <cell r="G959">
            <v>0</v>
          </cell>
          <cell r="H959">
            <v>15</v>
          </cell>
          <cell r="I959">
            <v>22</v>
          </cell>
          <cell r="J959">
            <v>22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</row>
        <row r="960">
          <cell r="B960" t="str">
            <v>钟建明</v>
          </cell>
          <cell r="C960">
            <v>0</v>
          </cell>
          <cell r="D960">
            <v>0</v>
          </cell>
          <cell r="E960">
            <v>0</v>
          </cell>
          <cell r="F960">
            <v>15</v>
          </cell>
          <cell r="G960">
            <v>2</v>
          </cell>
          <cell r="H960">
            <v>12</v>
          </cell>
          <cell r="I960">
            <v>22</v>
          </cell>
          <cell r="J960">
            <v>21</v>
          </cell>
          <cell r="K960">
            <v>0</v>
          </cell>
          <cell r="L960">
            <v>0</v>
          </cell>
          <cell r="M960">
            <v>1</v>
          </cell>
          <cell r="N960">
            <v>0</v>
          </cell>
        </row>
        <row r="961">
          <cell r="B961" t="str">
            <v>郭锐钦</v>
          </cell>
          <cell r="C961">
            <v>0</v>
          </cell>
          <cell r="D961">
            <v>0</v>
          </cell>
          <cell r="E961">
            <v>0</v>
          </cell>
          <cell r="F961">
            <v>10</v>
          </cell>
          <cell r="G961">
            <v>0</v>
          </cell>
          <cell r="H961">
            <v>10</v>
          </cell>
          <cell r="I961">
            <v>22</v>
          </cell>
          <cell r="J961">
            <v>22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</row>
        <row r="962">
          <cell r="B962" t="str">
            <v>郑智斌</v>
          </cell>
          <cell r="C962">
            <v>0</v>
          </cell>
          <cell r="D962">
            <v>0</v>
          </cell>
          <cell r="E962">
            <v>0</v>
          </cell>
          <cell r="F962">
            <v>5</v>
          </cell>
          <cell r="G962">
            <v>0</v>
          </cell>
          <cell r="H962">
            <v>5</v>
          </cell>
          <cell r="I962">
            <v>22</v>
          </cell>
          <cell r="J962">
            <v>22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</row>
        <row r="963">
          <cell r="B963" t="str">
            <v>邓景赛</v>
          </cell>
          <cell r="C963">
            <v>0</v>
          </cell>
          <cell r="D963">
            <v>0</v>
          </cell>
          <cell r="E963">
            <v>0</v>
          </cell>
          <cell r="F963">
            <v>5</v>
          </cell>
          <cell r="G963">
            <v>5.5</v>
          </cell>
          <cell r="H963">
            <v>-0.5</v>
          </cell>
          <cell r="I963">
            <v>22</v>
          </cell>
          <cell r="J963">
            <v>22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</row>
        <row r="964">
          <cell r="B964" t="str">
            <v>梁永滔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22</v>
          </cell>
          <cell r="J964">
            <v>22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</row>
        <row r="965">
          <cell r="B965" t="str">
            <v>杨海珍</v>
          </cell>
          <cell r="C965">
            <v>0</v>
          </cell>
          <cell r="D965">
            <v>0</v>
          </cell>
          <cell r="E965">
            <v>0</v>
          </cell>
          <cell r="F965">
            <v>15</v>
          </cell>
          <cell r="G965">
            <v>9</v>
          </cell>
          <cell r="H965">
            <v>5</v>
          </cell>
          <cell r="I965">
            <v>22</v>
          </cell>
          <cell r="J965">
            <v>21</v>
          </cell>
          <cell r="K965">
            <v>0</v>
          </cell>
          <cell r="L965">
            <v>0</v>
          </cell>
          <cell r="M965">
            <v>1</v>
          </cell>
          <cell r="N965">
            <v>0</v>
          </cell>
        </row>
        <row r="966">
          <cell r="B966" t="str">
            <v>李小翠</v>
          </cell>
          <cell r="C966">
            <v>0</v>
          </cell>
          <cell r="D966">
            <v>0</v>
          </cell>
          <cell r="E966">
            <v>0</v>
          </cell>
          <cell r="F966">
            <v>5</v>
          </cell>
          <cell r="G966">
            <v>0.5</v>
          </cell>
          <cell r="H966">
            <v>4.5</v>
          </cell>
          <cell r="I966">
            <v>22</v>
          </cell>
          <cell r="J966">
            <v>22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</row>
        <row r="967">
          <cell r="B967" t="str">
            <v>李好华</v>
          </cell>
          <cell r="C967">
            <v>0</v>
          </cell>
          <cell r="D967">
            <v>0</v>
          </cell>
          <cell r="E967">
            <v>0</v>
          </cell>
          <cell r="F967">
            <v>5</v>
          </cell>
          <cell r="G967">
            <v>1</v>
          </cell>
          <cell r="H967">
            <v>4</v>
          </cell>
          <cell r="I967">
            <v>22</v>
          </cell>
          <cell r="J967">
            <v>22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</row>
        <row r="968">
          <cell r="B968" t="str">
            <v>张露丹</v>
          </cell>
          <cell r="C968">
            <v>0</v>
          </cell>
          <cell r="D968">
            <v>0</v>
          </cell>
          <cell r="E968">
            <v>0</v>
          </cell>
          <cell r="F968">
            <v>5</v>
          </cell>
          <cell r="G968">
            <v>0</v>
          </cell>
          <cell r="H968">
            <v>5</v>
          </cell>
          <cell r="I968">
            <v>22</v>
          </cell>
          <cell r="J968">
            <v>22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</row>
        <row r="969">
          <cell r="B969" t="str">
            <v>冯振聪</v>
          </cell>
          <cell r="C969">
            <v>0</v>
          </cell>
          <cell r="D969">
            <v>0</v>
          </cell>
          <cell r="E969">
            <v>0</v>
          </cell>
          <cell r="F969">
            <v>5</v>
          </cell>
          <cell r="G969">
            <v>0</v>
          </cell>
          <cell r="H969">
            <v>5</v>
          </cell>
          <cell r="I969">
            <v>22</v>
          </cell>
          <cell r="J969">
            <v>22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</row>
        <row r="970">
          <cell r="B970" t="str">
            <v>余霞</v>
          </cell>
          <cell r="C970">
            <v>0</v>
          </cell>
          <cell r="D970">
            <v>0</v>
          </cell>
          <cell r="E970">
            <v>0</v>
          </cell>
          <cell r="F970">
            <v>15</v>
          </cell>
          <cell r="G970">
            <v>5</v>
          </cell>
          <cell r="H970">
            <v>8.5</v>
          </cell>
          <cell r="I970">
            <v>22</v>
          </cell>
          <cell r="J970">
            <v>20.5</v>
          </cell>
          <cell r="K970">
            <v>0</v>
          </cell>
          <cell r="L970">
            <v>0</v>
          </cell>
          <cell r="M970">
            <v>1.5</v>
          </cell>
          <cell r="N970">
            <v>0</v>
          </cell>
        </row>
        <row r="971">
          <cell r="B971" t="str">
            <v>苏艳</v>
          </cell>
          <cell r="C971">
            <v>0</v>
          </cell>
          <cell r="D971">
            <v>0</v>
          </cell>
          <cell r="E971">
            <v>0</v>
          </cell>
          <cell r="F971">
            <v>10</v>
          </cell>
          <cell r="G971">
            <v>5</v>
          </cell>
          <cell r="H971">
            <v>5</v>
          </cell>
          <cell r="I971">
            <v>22</v>
          </cell>
          <cell r="J971">
            <v>22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</row>
        <row r="972">
          <cell r="B972" t="str">
            <v>何孟云</v>
          </cell>
          <cell r="C972">
            <v>0</v>
          </cell>
          <cell r="D972">
            <v>0</v>
          </cell>
          <cell r="E972">
            <v>0</v>
          </cell>
          <cell r="F972">
            <v>15</v>
          </cell>
          <cell r="G972">
            <v>1</v>
          </cell>
          <cell r="H972">
            <v>13</v>
          </cell>
          <cell r="I972">
            <v>22</v>
          </cell>
          <cell r="J972">
            <v>21</v>
          </cell>
          <cell r="K972">
            <v>0</v>
          </cell>
          <cell r="L972">
            <v>0</v>
          </cell>
          <cell r="M972">
            <v>1</v>
          </cell>
          <cell r="N972">
            <v>0</v>
          </cell>
        </row>
        <row r="973">
          <cell r="B973" t="str">
            <v>许潜</v>
          </cell>
          <cell r="C973">
            <v>0</v>
          </cell>
          <cell r="D973">
            <v>0</v>
          </cell>
          <cell r="E973">
            <v>0</v>
          </cell>
          <cell r="F973">
            <v>10</v>
          </cell>
          <cell r="G973">
            <v>0</v>
          </cell>
          <cell r="H973">
            <v>10</v>
          </cell>
          <cell r="I973">
            <v>22</v>
          </cell>
          <cell r="J973">
            <v>22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</row>
        <row r="974">
          <cell r="B974" t="str">
            <v>何兵梅</v>
          </cell>
          <cell r="C974">
            <v>0</v>
          </cell>
          <cell r="D974">
            <v>0</v>
          </cell>
          <cell r="E974">
            <v>0</v>
          </cell>
          <cell r="F974">
            <v>5</v>
          </cell>
          <cell r="G974">
            <v>0</v>
          </cell>
          <cell r="H974">
            <v>5</v>
          </cell>
          <cell r="I974">
            <v>22</v>
          </cell>
          <cell r="J974">
            <v>22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</row>
        <row r="975">
          <cell r="B975" t="str">
            <v>陈桂延</v>
          </cell>
          <cell r="C975">
            <v>0</v>
          </cell>
          <cell r="D975">
            <v>0</v>
          </cell>
          <cell r="E975">
            <v>0</v>
          </cell>
          <cell r="F975">
            <v>15</v>
          </cell>
          <cell r="G975">
            <v>5</v>
          </cell>
          <cell r="H975">
            <v>10</v>
          </cell>
          <cell r="I975">
            <v>22</v>
          </cell>
          <cell r="J975">
            <v>22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</row>
        <row r="976">
          <cell r="B976" t="str">
            <v>赖凯威</v>
          </cell>
          <cell r="C976">
            <v>0</v>
          </cell>
          <cell r="D976">
            <v>0</v>
          </cell>
          <cell r="E976">
            <v>0</v>
          </cell>
          <cell r="F976">
            <v>5</v>
          </cell>
          <cell r="G976">
            <v>0</v>
          </cell>
          <cell r="H976">
            <v>5</v>
          </cell>
          <cell r="I976">
            <v>22</v>
          </cell>
          <cell r="J976">
            <v>22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</row>
        <row r="977">
          <cell r="B977" t="str">
            <v>蔡军</v>
          </cell>
          <cell r="C977">
            <v>0</v>
          </cell>
          <cell r="D977">
            <v>0</v>
          </cell>
          <cell r="E977">
            <v>0</v>
          </cell>
          <cell r="F977">
            <v>5</v>
          </cell>
          <cell r="G977">
            <v>0</v>
          </cell>
          <cell r="H977">
            <v>5</v>
          </cell>
          <cell r="I977">
            <v>22</v>
          </cell>
          <cell r="J977">
            <v>22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</row>
        <row r="978">
          <cell r="B978" t="str">
            <v>江晶</v>
          </cell>
          <cell r="C978">
            <v>0</v>
          </cell>
          <cell r="D978">
            <v>0</v>
          </cell>
          <cell r="E978">
            <v>0</v>
          </cell>
          <cell r="F978">
            <v>5</v>
          </cell>
          <cell r="G978">
            <v>0</v>
          </cell>
          <cell r="H978">
            <v>5</v>
          </cell>
          <cell r="I978">
            <v>22</v>
          </cell>
          <cell r="J978">
            <v>22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</row>
        <row r="979">
          <cell r="B979" t="str">
            <v>梁华康</v>
          </cell>
          <cell r="C979">
            <v>0</v>
          </cell>
          <cell r="D979">
            <v>0</v>
          </cell>
          <cell r="E979">
            <v>0</v>
          </cell>
          <cell r="F979">
            <v>5</v>
          </cell>
          <cell r="G979">
            <v>0</v>
          </cell>
          <cell r="H979">
            <v>5</v>
          </cell>
          <cell r="I979">
            <v>22</v>
          </cell>
          <cell r="J979">
            <v>22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</row>
        <row r="980">
          <cell r="B980" t="str">
            <v>梁伟洪</v>
          </cell>
          <cell r="C980">
            <v>0</v>
          </cell>
          <cell r="D980">
            <v>0</v>
          </cell>
          <cell r="E980">
            <v>0</v>
          </cell>
          <cell r="F980">
            <v>15</v>
          </cell>
          <cell r="G980">
            <v>2</v>
          </cell>
          <cell r="H980">
            <v>13</v>
          </cell>
          <cell r="I980">
            <v>22</v>
          </cell>
          <cell r="J980">
            <v>22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</row>
        <row r="981">
          <cell r="B981" t="str">
            <v>李丽平</v>
          </cell>
          <cell r="C981">
            <v>0</v>
          </cell>
          <cell r="D981">
            <v>0</v>
          </cell>
          <cell r="E981">
            <v>0</v>
          </cell>
          <cell r="F981">
            <v>10</v>
          </cell>
          <cell r="G981">
            <v>0</v>
          </cell>
          <cell r="H981">
            <v>10</v>
          </cell>
          <cell r="I981">
            <v>22</v>
          </cell>
          <cell r="J981">
            <v>22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</row>
        <row r="982">
          <cell r="B982" t="str">
            <v>张慧A</v>
          </cell>
          <cell r="C982">
            <v>0</v>
          </cell>
          <cell r="D982">
            <v>0</v>
          </cell>
          <cell r="E982">
            <v>0</v>
          </cell>
          <cell r="F982">
            <v>10</v>
          </cell>
          <cell r="G982">
            <v>3</v>
          </cell>
          <cell r="H982">
            <v>7</v>
          </cell>
          <cell r="I982">
            <v>22</v>
          </cell>
          <cell r="J982">
            <v>22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</row>
        <row r="983">
          <cell r="B983" t="str">
            <v>周斐</v>
          </cell>
          <cell r="C983">
            <v>0</v>
          </cell>
          <cell r="D983">
            <v>0</v>
          </cell>
          <cell r="E983">
            <v>0</v>
          </cell>
          <cell r="F983">
            <v>5</v>
          </cell>
          <cell r="G983">
            <v>3</v>
          </cell>
          <cell r="H983">
            <v>1</v>
          </cell>
          <cell r="I983">
            <v>22</v>
          </cell>
          <cell r="J983">
            <v>21</v>
          </cell>
          <cell r="K983">
            <v>0</v>
          </cell>
          <cell r="L983">
            <v>0</v>
          </cell>
          <cell r="M983">
            <v>1</v>
          </cell>
          <cell r="N983">
            <v>0</v>
          </cell>
        </row>
        <row r="984">
          <cell r="B984" t="str">
            <v>吕盼</v>
          </cell>
          <cell r="C984">
            <v>0</v>
          </cell>
          <cell r="D984">
            <v>0</v>
          </cell>
          <cell r="E984">
            <v>0</v>
          </cell>
          <cell r="F984">
            <v>5</v>
          </cell>
          <cell r="G984">
            <v>0</v>
          </cell>
          <cell r="H984">
            <v>5</v>
          </cell>
          <cell r="I984">
            <v>22</v>
          </cell>
          <cell r="J984">
            <v>22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</row>
        <row r="985">
          <cell r="B985" t="str">
            <v>刘恒</v>
          </cell>
          <cell r="C985">
            <v>0</v>
          </cell>
          <cell r="D985">
            <v>0</v>
          </cell>
          <cell r="E985">
            <v>0</v>
          </cell>
          <cell r="F985">
            <v>5</v>
          </cell>
          <cell r="G985">
            <v>0</v>
          </cell>
          <cell r="H985">
            <v>5</v>
          </cell>
          <cell r="I985">
            <v>22</v>
          </cell>
          <cell r="J985">
            <v>22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</row>
        <row r="986">
          <cell r="B986" t="str">
            <v>关嘉伟</v>
          </cell>
          <cell r="C986">
            <v>0</v>
          </cell>
          <cell r="D986">
            <v>0</v>
          </cell>
          <cell r="E986">
            <v>0</v>
          </cell>
          <cell r="F986">
            <v>5</v>
          </cell>
          <cell r="G986">
            <v>0</v>
          </cell>
          <cell r="H986">
            <v>5</v>
          </cell>
          <cell r="I986">
            <v>22</v>
          </cell>
          <cell r="J986">
            <v>22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</row>
        <row r="987">
          <cell r="B987" t="str">
            <v>蔡展月</v>
          </cell>
          <cell r="C987">
            <v>0</v>
          </cell>
          <cell r="D987">
            <v>0</v>
          </cell>
          <cell r="E987">
            <v>0</v>
          </cell>
          <cell r="F987">
            <v>15</v>
          </cell>
          <cell r="G987">
            <v>0</v>
          </cell>
          <cell r="H987">
            <v>15</v>
          </cell>
          <cell r="I987">
            <v>22</v>
          </cell>
          <cell r="J987">
            <v>22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</row>
        <row r="988">
          <cell r="B988" t="str">
            <v>林钲倍</v>
          </cell>
          <cell r="C988">
            <v>0</v>
          </cell>
          <cell r="D988">
            <v>0</v>
          </cell>
          <cell r="E988">
            <v>0</v>
          </cell>
          <cell r="F988">
            <v>5</v>
          </cell>
          <cell r="G988">
            <v>0</v>
          </cell>
          <cell r="H988">
            <v>5</v>
          </cell>
          <cell r="I988">
            <v>22</v>
          </cell>
          <cell r="J988">
            <v>22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</row>
        <row r="989">
          <cell r="B989" t="str">
            <v>吴惠群</v>
          </cell>
          <cell r="C989">
            <v>0</v>
          </cell>
          <cell r="D989">
            <v>0</v>
          </cell>
          <cell r="E989">
            <v>0</v>
          </cell>
          <cell r="F989">
            <v>15</v>
          </cell>
          <cell r="G989">
            <v>0</v>
          </cell>
          <cell r="H989">
            <v>15</v>
          </cell>
          <cell r="I989">
            <v>22</v>
          </cell>
          <cell r="J989">
            <v>22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</row>
      </sheetData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4">
          <cell r="B4" t="str">
            <v>温林生</v>
          </cell>
          <cell r="C4">
            <v>0</v>
          </cell>
          <cell r="D4">
            <v>0</v>
          </cell>
          <cell r="E4">
            <v>0</v>
          </cell>
          <cell r="F4">
            <v>15</v>
          </cell>
          <cell r="G4">
            <v>0</v>
          </cell>
          <cell r="H4">
            <v>11</v>
          </cell>
          <cell r="I4">
            <v>20</v>
          </cell>
          <cell r="J4">
            <v>16</v>
          </cell>
          <cell r="K4">
            <v>0</v>
          </cell>
          <cell r="L4">
            <v>0</v>
          </cell>
          <cell r="M4">
            <v>4</v>
          </cell>
          <cell r="N4">
            <v>0</v>
          </cell>
        </row>
        <row r="5">
          <cell r="B5" t="str">
            <v>司徒春明</v>
          </cell>
          <cell r="C5">
            <v>0</v>
          </cell>
          <cell r="D5">
            <v>0</v>
          </cell>
          <cell r="E5">
            <v>0</v>
          </cell>
          <cell r="F5">
            <v>15</v>
          </cell>
          <cell r="G5">
            <v>0</v>
          </cell>
          <cell r="H5">
            <v>15</v>
          </cell>
          <cell r="I5">
            <v>20</v>
          </cell>
          <cell r="J5">
            <v>20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B6" t="str">
            <v>李海欢</v>
          </cell>
          <cell r="C6">
            <v>0</v>
          </cell>
          <cell r="D6">
            <v>0</v>
          </cell>
          <cell r="E6">
            <v>0</v>
          </cell>
          <cell r="F6">
            <v>15</v>
          </cell>
          <cell r="G6">
            <v>6</v>
          </cell>
          <cell r="H6">
            <v>9</v>
          </cell>
          <cell r="I6">
            <v>20</v>
          </cell>
          <cell r="J6">
            <v>20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B7" t="str">
            <v>陈适</v>
          </cell>
          <cell r="C7">
            <v>0</v>
          </cell>
          <cell r="D7">
            <v>0</v>
          </cell>
          <cell r="E7">
            <v>0</v>
          </cell>
          <cell r="F7">
            <v>5</v>
          </cell>
          <cell r="G7">
            <v>3</v>
          </cell>
          <cell r="H7">
            <v>2</v>
          </cell>
          <cell r="I7">
            <v>20</v>
          </cell>
          <cell r="J7">
            <v>20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B8" t="str">
            <v>陈启健</v>
          </cell>
          <cell r="C8">
            <v>0</v>
          </cell>
          <cell r="D8">
            <v>0</v>
          </cell>
          <cell r="E8">
            <v>0</v>
          </cell>
          <cell r="F8">
            <v>15</v>
          </cell>
          <cell r="G8">
            <v>0</v>
          </cell>
          <cell r="H8">
            <v>15</v>
          </cell>
          <cell r="I8">
            <v>20</v>
          </cell>
          <cell r="J8">
            <v>20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B9" t="str">
            <v>郑冠能</v>
          </cell>
          <cell r="C9">
            <v>0</v>
          </cell>
          <cell r="D9">
            <v>0</v>
          </cell>
          <cell r="E9">
            <v>0</v>
          </cell>
          <cell r="F9">
            <v>5</v>
          </cell>
          <cell r="G9">
            <v>1</v>
          </cell>
          <cell r="H9">
            <v>4</v>
          </cell>
          <cell r="I9">
            <v>20</v>
          </cell>
          <cell r="J9">
            <v>20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B10" t="str">
            <v>胡锡浩</v>
          </cell>
          <cell r="C10">
            <v>0</v>
          </cell>
          <cell r="D10">
            <v>0</v>
          </cell>
          <cell r="E10">
            <v>0</v>
          </cell>
          <cell r="F10">
            <v>5</v>
          </cell>
          <cell r="G10">
            <v>0</v>
          </cell>
          <cell r="H10">
            <v>5</v>
          </cell>
          <cell r="I10">
            <v>20</v>
          </cell>
          <cell r="J10">
            <v>20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B11" t="str">
            <v>胡华卫</v>
          </cell>
          <cell r="C11">
            <v>0</v>
          </cell>
          <cell r="D11">
            <v>0</v>
          </cell>
          <cell r="E11">
            <v>0</v>
          </cell>
          <cell r="F11">
            <v>15</v>
          </cell>
          <cell r="G11">
            <v>0</v>
          </cell>
          <cell r="H11">
            <v>15</v>
          </cell>
          <cell r="I11">
            <v>20</v>
          </cell>
          <cell r="J11">
            <v>20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B12" t="str">
            <v>王思义</v>
          </cell>
          <cell r="C12">
            <v>0</v>
          </cell>
          <cell r="D12">
            <v>0</v>
          </cell>
          <cell r="E12">
            <v>0</v>
          </cell>
          <cell r="F12">
            <v>5</v>
          </cell>
          <cell r="G12">
            <v>0</v>
          </cell>
          <cell r="H12">
            <v>5</v>
          </cell>
          <cell r="I12">
            <v>20</v>
          </cell>
          <cell r="J12">
            <v>20</v>
          </cell>
          <cell r="K12">
            <v>48</v>
          </cell>
          <cell r="L12">
            <v>0</v>
          </cell>
          <cell r="M12">
            <v>0</v>
          </cell>
          <cell r="N12">
            <v>0</v>
          </cell>
        </row>
        <row r="13">
          <cell r="B13" t="str">
            <v>王伟波</v>
          </cell>
          <cell r="C13">
            <v>0</v>
          </cell>
          <cell r="D13">
            <v>0</v>
          </cell>
          <cell r="E13">
            <v>0</v>
          </cell>
          <cell r="F13">
            <v>10</v>
          </cell>
          <cell r="G13">
            <v>1</v>
          </cell>
          <cell r="H13">
            <v>9</v>
          </cell>
          <cell r="I13">
            <v>20</v>
          </cell>
          <cell r="J13">
            <v>20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B14" t="str">
            <v>李池海</v>
          </cell>
          <cell r="C14">
            <v>0</v>
          </cell>
          <cell r="D14">
            <v>0</v>
          </cell>
          <cell r="E14">
            <v>0</v>
          </cell>
          <cell r="F14">
            <v>5</v>
          </cell>
          <cell r="G14">
            <v>0</v>
          </cell>
          <cell r="H14">
            <v>5</v>
          </cell>
          <cell r="I14">
            <v>20</v>
          </cell>
          <cell r="J14">
            <v>20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B15" t="str">
            <v>李华挺</v>
          </cell>
          <cell r="C15">
            <v>0</v>
          </cell>
          <cell r="D15">
            <v>0</v>
          </cell>
          <cell r="E15">
            <v>0</v>
          </cell>
          <cell r="F15">
            <v>5</v>
          </cell>
          <cell r="G15">
            <v>3</v>
          </cell>
          <cell r="H15">
            <v>-2</v>
          </cell>
          <cell r="I15">
            <v>20</v>
          </cell>
          <cell r="J15">
            <v>16</v>
          </cell>
          <cell r="K15">
            <v>24</v>
          </cell>
          <cell r="L15">
            <v>0</v>
          </cell>
          <cell r="M15">
            <v>4</v>
          </cell>
          <cell r="N15">
            <v>0</v>
          </cell>
        </row>
        <row r="16">
          <cell r="B16" t="str">
            <v>朱胜斌</v>
          </cell>
          <cell r="C16">
            <v>0</v>
          </cell>
          <cell r="D16">
            <v>0</v>
          </cell>
          <cell r="E16">
            <v>0</v>
          </cell>
          <cell r="F16">
            <v>15</v>
          </cell>
          <cell r="G16">
            <v>0</v>
          </cell>
          <cell r="H16">
            <v>14</v>
          </cell>
          <cell r="I16">
            <v>20</v>
          </cell>
          <cell r="J16">
            <v>19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</row>
        <row r="17">
          <cell r="B17" t="str">
            <v>张昱</v>
          </cell>
          <cell r="C17">
            <v>0</v>
          </cell>
          <cell r="D17">
            <v>0</v>
          </cell>
          <cell r="E17">
            <v>0</v>
          </cell>
          <cell r="F17">
            <v>10</v>
          </cell>
          <cell r="G17">
            <v>1</v>
          </cell>
          <cell r="H17">
            <v>9</v>
          </cell>
          <cell r="I17">
            <v>20</v>
          </cell>
          <cell r="J17">
            <v>20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B18" t="str">
            <v>张新斌</v>
          </cell>
          <cell r="C18">
            <v>0</v>
          </cell>
          <cell r="D18">
            <v>0</v>
          </cell>
          <cell r="E18">
            <v>0</v>
          </cell>
          <cell r="F18">
            <v>5</v>
          </cell>
          <cell r="G18">
            <v>0</v>
          </cell>
          <cell r="H18">
            <v>5</v>
          </cell>
          <cell r="I18">
            <v>20</v>
          </cell>
          <cell r="J18">
            <v>20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B19" t="str">
            <v>张文浩</v>
          </cell>
          <cell r="C19">
            <v>0</v>
          </cell>
          <cell r="D19">
            <v>0</v>
          </cell>
          <cell r="E19">
            <v>0</v>
          </cell>
          <cell r="F19">
            <v>10</v>
          </cell>
          <cell r="G19">
            <v>4</v>
          </cell>
          <cell r="H19">
            <v>6</v>
          </cell>
          <cell r="I19">
            <v>20</v>
          </cell>
          <cell r="J19">
            <v>20</v>
          </cell>
          <cell r="K19">
            <v>24</v>
          </cell>
          <cell r="L19">
            <v>0</v>
          </cell>
          <cell r="M19">
            <v>0</v>
          </cell>
          <cell r="N19">
            <v>0</v>
          </cell>
        </row>
        <row r="20">
          <cell r="B20" t="str">
            <v>张国建</v>
          </cell>
          <cell r="C20">
            <v>0</v>
          </cell>
          <cell r="D20">
            <v>0</v>
          </cell>
          <cell r="E20">
            <v>0</v>
          </cell>
          <cell r="F20">
            <v>10</v>
          </cell>
          <cell r="G20">
            <v>0</v>
          </cell>
          <cell r="H20">
            <v>10</v>
          </cell>
          <cell r="I20">
            <v>20</v>
          </cell>
          <cell r="J20">
            <v>20</v>
          </cell>
          <cell r="K20">
            <v>18</v>
          </cell>
          <cell r="L20">
            <v>0</v>
          </cell>
          <cell r="M20">
            <v>0</v>
          </cell>
          <cell r="N20">
            <v>0</v>
          </cell>
        </row>
        <row r="21">
          <cell r="B21" t="str">
            <v>孙雅娜</v>
          </cell>
          <cell r="C21">
            <v>0</v>
          </cell>
          <cell r="D21">
            <v>0</v>
          </cell>
          <cell r="E21">
            <v>0</v>
          </cell>
          <cell r="F21">
            <v>10</v>
          </cell>
          <cell r="G21">
            <v>0</v>
          </cell>
          <cell r="H21">
            <v>10</v>
          </cell>
          <cell r="I21">
            <v>20</v>
          </cell>
          <cell r="J21">
            <v>20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 t="str">
            <v>周朝晖</v>
          </cell>
          <cell r="C22">
            <v>0</v>
          </cell>
          <cell r="D22">
            <v>0</v>
          </cell>
          <cell r="E22">
            <v>0</v>
          </cell>
          <cell r="F22">
            <v>15</v>
          </cell>
          <cell r="G22">
            <v>0</v>
          </cell>
          <cell r="H22">
            <v>14</v>
          </cell>
          <cell r="I22">
            <v>20</v>
          </cell>
          <cell r="J22">
            <v>19</v>
          </cell>
          <cell r="K22">
            <v>18</v>
          </cell>
          <cell r="L22">
            <v>0</v>
          </cell>
          <cell r="M22">
            <v>1</v>
          </cell>
          <cell r="N22">
            <v>0</v>
          </cell>
        </row>
        <row r="23">
          <cell r="B23" t="str">
            <v>刘辕</v>
          </cell>
          <cell r="C23">
            <v>0</v>
          </cell>
          <cell r="D23">
            <v>0</v>
          </cell>
          <cell r="E23">
            <v>0</v>
          </cell>
          <cell r="F23">
            <v>5</v>
          </cell>
          <cell r="G23">
            <v>6</v>
          </cell>
          <cell r="H23">
            <v>-1</v>
          </cell>
          <cell r="I23">
            <v>20</v>
          </cell>
          <cell r="J23">
            <v>20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 t="str">
            <v>刘溢宏</v>
          </cell>
          <cell r="C24">
            <v>0</v>
          </cell>
          <cell r="D24">
            <v>0</v>
          </cell>
          <cell r="E24">
            <v>0</v>
          </cell>
          <cell r="F24">
            <v>15</v>
          </cell>
          <cell r="G24">
            <v>1</v>
          </cell>
          <cell r="H24">
            <v>14</v>
          </cell>
          <cell r="I24">
            <v>20</v>
          </cell>
          <cell r="J24">
            <v>20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 t="str">
            <v>刘建文</v>
          </cell>
          <cell r="C25">
            <v>0</v>
          </cell>
          <cell r="D25">
            <v>0</v>
          </cell>
          <cell r="E25">
            <v>0</v>
          </cell>
          <cell r="F25">
            <v>15</v>
          </cell>
          <cell r="G25">
            <v>0</v>
          </cell>
          <cell r="H25">
            <v>15</v>
          </cell>
          <cell r="I25">
            <v>20</v>
          </cell>
          <cell r="J25">
            <v>20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 t="str">
            <v>凌志康</v>
          </cell>
          <cell r="C26">
            <v>0</v>
          </cell>
          <cell r="D26">
            <v>0</v>
          </cell>
          <cell r="E26">
            <v>0</v>
          </cell>
          <cell r="F26">
            <v>10</v>
          </cell>
          <cell r="G26">
            <v>2</v>
          </cell>
          <cell r="H26">
            <v>8</v>
          </cell>
          <cell r="I26">
            <v>20</v>
          </cell>
          <cell r="J26">
            <v>20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 t="str">
            <v>谢瑞华</v>
          </cell>
          <cell r="C27">
            <v>0</v>
          </cell>
          <cell r="D27">
            <v>0</v>
          </cell>
          <cell r="E27">
            <v>0</v>
          </cell>
          <cell r="F27">
            <v>15</v>
          </cell>
          <cell r="G27">
            <v>5</v>
          </cell>
          <cell r="H27">
            <v>10</v>
          </cell>
          <cell r="I27">
            <v>20</v>
          </cell>
          <cell r="J27">
            <v>20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B28" t="str">
            <v>何舜杨</v>
          </cell>
          <cell r="C28">
            <v>0</v>
          </cell>
          <cell r="D28">
            <v>0</v>
          </cell>
          <cell r="E28">
            <v>0</v>
          </cell>
          <cell r="F28">
            <v>5</v>
          </cell>
          <cell r="G28">
            <v>5</v>
          </cell>
          <cell r="H28">
            <v>0</v>
          </cell>
          <cell r="I28">
            <v>20</v>
          </cell>
          <cell r="J28">
            <v>20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B29" t="str">
            <v>阳成彦</v>
          </cell>
          <cell r="C29">
            <v>0</v>
          </cell>
          <cell r="D29">
            <v>0</v>
          </cell>
          <cell r="E29">
            <v>0</v>
          </cell>
          <cell r="F29">
            <v>5</v>
          </cell>
          <cell r="G29">
            <v>0</v>
          </cell>
          <cell r="H29">
            <v>5</v>
          </cell>
          <cell r="I29">
            <v>20</v>
          </cell>
          <cell r="J29">
            <v>20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B30" t="str">
            <v>温科锋</v>
          </cell>
          <cell r="C30">
            <v>0</v>
          </cell>
          <cell r="D30">
            <v>0</v>
          </cell>
          <cell r="E30">
            <v>0</v>
          </cell>
          <cell r="F30">
            <v>10</v>
          </cell>
          <cell r="G30">
            <v>5</v>
          </cell>
          <cell r="H30">
            <v>2</v>
          </cell>
          <cell r="I30">
            <v>20</v>
          </cell>
          <cell r="J30">
            <v>17</v>
          </cell>
          <cell r="K30">
            <v>0</v>
          </cell>
          <cell r="L30">
            <v>0</v>
          </cell>
          <cell r="M30">
            <v>3</v>
          </cell>
          <cell r="N30">
            <v>0</v>
          </cell>
        </row>
        <row r="31">
          <cell r="B31" t="str">
            <v>黄敏华</v>
          </cell>
          <cell r="C31">
            <v>0</v>
          </cell>
          <cell r="D31">
            <v>0</v>
          </cell>
          <cell r="E31">
            <v>0</v>
          </cell>
          <cell r="F31">
            <v>10</v>
          </cell>
          <cell r="G31">
            <v>0</v>
          </cell>
          <cell r="H31">
            <v>10</v>
          </cell>
          <cell r="I31">
            <v>20</v>
          </cell>
          <cell r="J31">
            <v>23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B32" t="str">
            <v>陈玉泉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20</v>
          </cell>
          <cell r="J32">
            <v>10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B33" t="str">
            <v>王洁雯</v>
          </cell>
          <cell r="C33">
            <v>0</v>
          </cell>
          <cell r="D33">
            <v>0</v>
          </cell>
          <cell r="E33">
            <v>0</v>
          </cell>
          <cell r="F33">
            <v>5</v>
          </cell>
          <cell r="G33">
            <v>5</v>
          </cell>
          <cell r="H33">
            <v>0</v>
          </cell>
          <cell r="I33">
            <v>20</v>
          </cell>
          <cell r="J33">
            <v>6</v>
          </cell>
          <cell r="K33">
            <v>0</v>
          </cell>
          <cell r="L33">
            <v>8.5</v>
          </cell>
          <cell r="M33">
            <v>0</v>
          </cell>
          <cell r="N33">
            <v>0</v>
          </cell>
        </row>
        <row r="34">
          <cell r="B34" t="str">
            <v>李志玲</v>
          </cell>
          <cell r="C34">
            <v>0</v>
          </cell>
          <cell r="D34">
            <v>0</v>
          </cell>
          <cell r="E34">
            <v>0</v>
          </cell>
          <cell r="F34">
            <v>5</v>
          </cell>
          <cell r="G34">
            <v>0</v>
          </cell>
          <cell r="H34">
            <v>5</v>
          </cell>
          <cell r="I34">
            <v>20</v>
          </cell>
          <cell r="J34">
            <v>23</v>
          </cell>
          <cell r="K34">
            <v>0</v>
          </cell>
          <cell r="L34">
            <v>8.5</v>
          </cell>
          <cell r="M34">
            <v>0</v>
          </cell>
          <cell r="N34">
            <v>0</v>
          </cell>
        </row>
        <row r="35">
          <cell r="B35" t="str">
            <v>梁志玲</v>
          </cell>
          <cell r="C35">
            <v>0</v>
          </cell>
          <cell r="D35">
            <v>0</v>
          </cell>
          <cell r="E35">
            <v>0</v>
          </cell>
          <cell r="F35">
            <v>10</v>
          </cell>
          <cell r="G35">
            <v>3</v>
          </cell>
          <cell r="H35">
            <v>7</v>
          </cell>
          <cell r="I35">
            <v>20</v>
          </cell>
          <cell r="J35">
            <v>26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B36" t="str">
            <v>黎金明</v>
          </cell>
          <cell r="C36">
            <v>0</v>
          </cell>
          <cell r="D36">
            <v>0</v>
          </cell>
          <cell r="E36">
            <v>0</v>
          </cell>
          <cell r="F36">
            <v>5</v>
          </cell>
          <cell r="G36">
            <v>0</v>
          </cell>
          <cell r="H36">
            <v>5</v>
          </cell>
          <cell r="I36">
            <v>20</v>
          </cell>
          <cell r="J36">
            <v>19</v>
          </cell>
          <cell r="K36">
            <v>0</v>
          </cell>
          <cell r="L36">
            <v>12</v>
          </cell>
          <cell r="M36">
            <v>0</v>
          </cell>
          <cell r="N36">
            <v>0</v>
          </cell>
        </row>
        <row r="37">
          <cell r="B37" t="str">
            <v>张德强</v>
          </cell>
          <cell r="C37">
            <v>0</v>
          </cell>
          <cell r="D37">
            <v>0</v>
          </cell>
          <cell r="E37">
            <v>0</v>
          </cell>
          <cell r="F37">
            <v>5</v>
          </cell>
          <cell r="G37">
            <v>0</v>
          </cell>
          <cell r="H37">
            <v>5</v>
          </cell>
          <cell r="I37">
            <v>20</v>
          </cell>
          <cell r="J37">
            <v>21</v>
          </cell>
          <cell r="K37">
            <v>0</v>
          </cell>
          <cell r="L37">
            <v>12</v>
          </cell>
          <cell r="M37">
            <v>0</v>
          </cell>
          <cell r="N37">
            <v>0</v>
          </cell>
        </row>
        <row r="38">
          <cell r="B38" t="str">
            <v>郑永毅</v>
          </cell>
          <cell r="C38">
            <v>0</v>
          </cell>
          <cell r="D38">
            <v>0</v>
          </cell>
          <cell r="E38">
            <v>0</v>
          </cell>
          <cell r="F38">
            <v>10</v>
          </cell>
          <cell r="G38">
            <v>0</v>
          </cell>
          <cell r="H38">
            <v>10</v>
          </cell>
          <cell r="I38">
            <v>20</v>
          </cell>
          <cell r="J38">
            <v>21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B39" t="str">
            <v>张翠玲</v>
          </cell>
          <cell r="C39">
            <v>0</v>
          </cell>
          <cell r="D39">
            <v>0</v>
          </cell>
          <cell r="E39">
            <v>0</v>
          </cell>
          <cell r="F39">
            <v>10</v>
          </cell>
          <cell r="G39">
            <v>0</v>
          </cell>
          <cell r="H39">
            <v>10</v>
          </cell>
          <cell r="I39">
            <v>20</v>
          </cell>
          <cell r="J39">
            <v>25</v>
          </cell>
          <cell r="K39">
            <v>0</v>
          </cell>
          <cell r="L39">
            <v>12</v>
          </cell>
          <cell r="M39">
            <v>0</v>
          </cell>
          <cell r="N39">
            <v>0</v>
          </cell>
        </row>
        <row r="40">
          <cell r="B40" t="str">
            <v>黄红梅</v>
          </cell>
          <cell r="C40">
            <v>0</v>
          </cell>
          <cell r="D40">
            <v>0</v>
          </cell>
          <cell r="E40">
            <v>0</v>
          </cell>
          <cell r="F40">
            <v>10</v>
          </cell>
          <cell r="G40">
            <v>0</v>
          </cell>
          <cell r="H40">
            <v>10</v>
          </cell>
          <cell r="I40">
            <v>20</v>
          </cell>
          <cell r="J40">
            <v>25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B41" t="str">
            <v>王永平</v>
          </cell>
          <cell r="C41">
            <v>0</v>
          </cell>
          <cell r="D41">
            <v>0</v>
          </cell>
          <cell r="E41">
            <v>0</v>
          </cell>
          <cell r="F41">
            <v>5</v>
          </cell>
          <cell r="G41">
            <v>0</v>
          </cell>
          <cell r="H41">
            <v>5</v>
          </cell>
          <cell r="I41">
            <v>20</v>
          </cell>
          <cell r="J41">
            <v>22</v>
          </cell>
          <cell r="K41">
            <v>0</v>
          </cell>
          <cell r="L41">
            <v>3</v>
          </cell>
          <cell r="M41">
            <v>0</v>
          </cell>
          <cell r="N41">
            <v>0</v>
          </cell>
        </row>
        <row r="42">
          <cell r="B42" t="str">
            <v>李泳珊</v>
          </cell>
          <cell r="C42">
            <v>0</v>
          </cell>
          <cell r="D42">
            <v>0</v>
          </cell>
          <cell r="E42">
            <v>0</v>
          </cell>
          <cell r="F42">
            <v>5</v>
          </cell>
          <cell r="G42">
            <v>0</v>
          </cell>
          <cell r="H42">
            <v>5</v>
          </cell>
          <cell r="I42">
            <v>20</v>
          </cell>
          <cell r="J42">
            <v>22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B43" t="str">
            <v>徐敏玲</v>
          </cell>
          <cell r="C43">
            <v>0</v>
          </cell>
          <cell r="D43">
            <v>0</v>
          </cell>
          <cell r="E43">
            <v>0</v>
          </cell>
          <cell r="F43">
            <v>5</v>
          </cell>
          <cell r="G43">
            <v>0</v>
          </cell>
          <cell r="H43">
            <v>5</v>
          </cell>
          <cell r="I43">
            <v>20</v>
          </cell>
          <cell r="J43">
            <v>23</v>
          </cell>
          <cell r="K43">
            <v>0</v>
          </cell>
          <cell r="L43">
            <v>10</v>
          </cell>
          <cell r="M43">
            <v>0</v>
          </cell>
          <cell r="N43">
            <v>0</v>
          </cell>
        </row>
        <row r="44">
          <cell r="B44" t="str">
            <v>张剑玲</v>
          </cell>
          <cell r="C44">
            <v>0</v>
          </cell>
          <cell r="D44">
            <v>0</v>
          </cell>
          <cell r="E44">
            <v>0</v>
          </cell>
          <cell r="F44">
            <v>5</v>
          </cell>
          <cell r="G44">
            <v>0</v>
          </cell>
          <cell r="H44">
            <v>5</v>
          </cell>
          <cell r="I44">
            <v>20</v>
          </cell>
          <cell r="J44">
            <v>23</v>
          </cell>
          <cell r="K44">
            <v>0</v>
          </cell>
          <cell r="L44">
            <v>10</v>
          </cell>
          <cell r="M44">
            <v>0</v>
          </cell>
          <cell r="N44">
            <v>0</v>
          </cell>
        </row>
        <row r="45">
          <cell r="B45" t="str">
            <v>钟志鹏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20</v>
          </cell>
          <cell r="J45">
            <v>2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B46" t="str">
            <v>梁秋怡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20</v>
          </cell>
          <cell r="J46">
            <v>22</v>
          </cell>
          <cell r="K46">
            <v>0</v>
          </cell>
          <cell r="L46">
            <v>8</v>
          </cell>
          <cell r="M46">
            <v>0</v>
          </cell>
          <cell r="N46">
            <v>0</v>
          </cell>
        </row>
        <row r="47">
          <cell r="B47" t="str">
            <v>庄伟强</v>
          </cell>
          <cell r="C47">
            <v>0</v>
          </cell>
          <cell r="D47">
            <v>0</v>
          </cell>
          <cell r="E47">
            <v>0</v>
          </cell>
          <cell r="F47">
            <v>5</v>
          </cell>
          <cell r="G47">
            <v>0</v>
          </cell>
          <cell r="H47">
            <v>5</v>
          </cell>
          <cell r="I47">
            <v>20</v>
          </cell>
          <cell r="J47">
            <v>24</v>
          </cell>
          <cell r="K47">
            <v>0</v>
          </cell>
          <cell r="L47">
            <v>8</v>
          </cell>
          <cell r="M47">
            <v>0</v>
          </cell>
          <cell r="N47">
            <v>0</v>
          </cell>
        </row>
        <row r="48">
          <cell r="B48" t="str">
            <v>陈彦立</v>
          </cell>
          <cell r="C48">
            <v>0</v>
          </cell>
          <cell r="D48">
            <v>0</v>
          </cell>
          <cell r="E48">
            <v>0</v>
          </cell>
          <cell r="F48">
            <v>5</v>
          </cell>
          <cell r="G48">
            <v>0</v>
          </cell>
          <cell r="H48">
            <v>5</v>
          </cell>
          <cell r="I48">
            <v>20</v>
          </cell>
          <cell r="J48">
            <v>22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B49" t="str">
            <v>陈冰仪</v>
          </cell>
          <cell r="C49">
            <v>0</v>
          </cell>
          <cell r="D49">
            <v>0</v>
          </cell>
          <cell r="E49">
            <v>0</v>
          </cell>
          <cell r="F49">
            <v>10</v>
          </cell>
          <cell r="G49">
            <v>2</v>
          </cell>
          <cell r="H49">
            <v>8</v>
          </cell>
          <cell r="I49">
            <v>20</v>
          </cell>
          <cell r="J49">
            <v>24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B50" t="str">
            <v>郑绮琳</v>
          </cell>
          <cell r="C50">
            <v>0</v>
          </cell>
          <cell r="D50">
            <v>0</v>
          </cell>
          <cell r="E50">
            <v>0</v>
          </cell>
          <cell r="F50">
            <v>5</v>
          </cell>
          <cell r="G50">
            <v>0</v>
          </cell>
          <cell r="H50">
            <v>5</v>
          </cell>
          <cell r="I50">
            <v>20</v>
          </cell>
          <cell r="J50">
            <v>22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B51" t="str">
            <v>梁莉</v>
          </cell>
          <cell r="C51">
            <v>0</v>
          </cell>
          <cell r="D51">
            <v>0</v>
          </cell>
          <cell r="E51">
            <v>0</v>
          </cell>
          <cell r="F51">
            <v>5</v>
          </cell>
          <cell r="G51">
            <v>0</v>
          </cell>
          <cell r="H51">
            <v>5</v>
          </cell>
          <cell r="I51">
            <v>20</v>
          </cell>
          <cell r="J51">
            <v>22</v>
          </cell>
          <cell r="K51">
            <v>0</v>
          </cell>
          <cell r="L51">
            <v>9</v>
          </cell>
          <cell r="M51">
            <v>0</v>
          </cell>
          <cell r="N51">
            <v>0</v>
          </cell>
        </row>
        <row r="52">
          <cell r="B52" t="str">
            <v>刘晶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20</v>
          </cell>
          <cell r="J52">
            <v>23</v>
          </cell>
          <cell r="K52">
            <v>0</v>
          </cell>
          <cell r="L52">
            <v>9</v>
          </cell>
          <cell r="M52">
            <v>0</v>
          </cell>
          <cell r="N52">
            <v>0</v>
          </cell>
        </row>
        <row r="53">
          <cell r="B53" t="str">
            <v>黄顺安</v>
          </cell>
          <cell r="C53">
            <v>0</v>
          </cell>
          <cell r="D53">
            <v>0</v>
          </cell>
          <cell r="E53">
            <v>0</v>
          </cell>
          <cell r="F53">
            <v>5</v>
          </cell>
          <cell r="G53">
            <v>0</v>
          </cell>
          <cell r="H53">
            <v>1</v>
          </cell>
          <cell r="I53">
            <v>20</v>
          </cell>
          <cell r="J53">
            <v>22</v>
          </cell>
          <cell r="K53">
            <v>0</v>
          </cell>
          <cell r="L53">
            <v>0</v>
          </cell>
          <cell r="M53">
            <v>4</v>
          </cell>
          <cell r="N53">
            <v>0</v>
          </cell>
        </row>
        <row r="54">
          <cell r="B54" t="str">
            <v>陈嘉伟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20</v>
          </cell>
          <cell r="J54">
            <v>20</v>
          </cell>
          <cell r="K54">
            <v>0</v>
          </cell>
          <cell r="L54">
            <v>11</v>
          </cell>
          <cell r="M54">
            <v>0</v>
          </cell>
          <cell r="N54">
            <v>0</v>
          </cell>
        </row>
        <row r="55">
          <cell r="B55" t="str">
            <v>罗敏仪</v>
          </cell>
          <cell r="C55">
            <v>0</v>
          </cell>
          <cell r="D55">
            <v>0</v>
          </cell>
          <cell r="E55">
            <v>0</v>
          </cell>
          <cell r="F55">
            <v>5</v>
          </cell>
          <cell r="G55">
            <v>0</v>
          </cell>
          <cell r="H55">
            <v>5</v>
          </cell>
          <cell r="I55">
            <v>20</v>
          </cell>
          <cell r="J55">
            <v>21</v>
          </cell>
          <cell r="K55">
            <v>0</v>
          </cell>
          <cell r="L55">
            <v>11</v>
          </cell>
          <cell r="M55">
            <v>0</v>
          </cell>
          <cell r="N55">
            <v>0</v>
          </cell>
        </row>
        <row r="56">
          <cell r="B56" t="str">
            <v>梁雪冰</v>
          </cell>
          <cell r="C56">
            <v>0</v>
          </cell>
          <cell r="D56">
            <v>0</v>
          </cell>
          <cell r="E56">
            <v>0</v>
          </cell>
          <cell r="F56">
            <v>5</v>
          </cell>
          <cell r="G56">
            <v>0</v>
          </cell>
          <cell r="H56">
            <v>5</v>
          </cell>
          <cell r="I56">
            <v>20</v>
          </cell>
          <cell r="J56">
            <v>20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B57" t="str">
            <v>赖光耀</v>
          </cell>
          <cell r="C57">
            <v>0</v>
          </cell>
          <cell r="D57">
            <v>0</v>
          </cell>
          <cell r="E57">
            <v>0</v>
          </cell>
          <cell r="F57">
            <v>5</v>
          </cell>
          <cell r="G57">
            <v>4</v>
          </cell>
          <cell r="H57">
            <v>1</v>
          </cell>
          <cell r="I57">
            <v>20</v>
          </cell>
          <cell r="J57">
            <v>25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B58" t="str">
            <v>陈淑华</v>
          </cell>
          <cell r="C58">
            <v>0</v>
          </cell>
          <cell r="D58">
            <v>0</v>
          </cell>
          <cell r="E58">
            <v>0</v>
          </cell>
          <cell r="F58">
            <v>5</v>
          </cell>
          <cell r="G58">
            <v>0</v>
          </cell>
          <cell r="H58">
            <v>5</v>
          </cell>
          <cell r="I58">
            <v>20</v>
          </cell>
          <cell r="J58">
            <v>21</v>
          </cell>
          <cell r="K58">
            <v>0</v>
          </cell>
          <cell r="L58">
            <v>11</v>
          </cell>
          <cell r="M58">
            <v>0</v>
          </cell>
          <cell r="N58">
            <v>0</v>
          </cell>
        </row>
        <row r="59">
          <cell r="B59" t="str">
            <v>林美杏</v>
          </cell>
          <cell r="C59">
            <v>0</v>
          </cell>
          <cell r="D59">
            <v>0</v>
          </cell>
          <cell r="E59">
            <v>0</v>
          </cell>
          <cell r="F59">
            <v>5</v>
          </cell>
          <cell r="G59">
            <v>1</v>
          </cell>
          <cell r="H59">
            <v>4</v>
          </cell>
          <cell r="I59">
            <v>20</v>
          </cell>
          <cell r="J59">
            <v>24</v>
          </cell>
          <cell r="K59">
            <v>0</v>
          </cell>
          <cell r="L59">
            <v>12</v>
          </cell>
          <cell r="M59">
            <v>0</v>
          </cell>
          <cell r="N59">
            <v>0</v>
          </cell>
        </row>
        <row r="60">
          <cell r="B60" t="str">
            <v>张滔</v>
          </cell>
          <cell r="C60">
            <v>0</v>
          </cell>
          <cell r="D60">
            <v>0</v>
          </cell>
          <cell r="E60">
            <v>0</v>
          </cell>
          <cell r="F60">
            <v>5</v>
          </cell>
          <cell r="G60">
            <v>0</v>
          </cell>
          <cell r="H60">
            <v>5</v>
          </cell>
          <cell r="I60">
            <v>20</v>
          </cell>
          <cell r="J60">
            <v>20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B61" t="str">
            <v>刘宝燕</v>
          </cell>
          <cell r="C61">
            <v>0</v>
          </cell>
          <cell r="D61">
            <v>0</v>
          </cell>
          <cell r="E61">
            <v>0</v>
          </cell>
          <cell r="F61">
            <v>5</v>
          </cell>
          <cell r="G61">
            <v>0</v>
          </cell>
          <cell r="H61">
            <v>5</v>
          </cell>
          <cell r="I61">
            <v>20</v>
          </cell>
          <cell r="J61">
            <v>20</v>
          </cell>
          <cell r="K61">
            <v>0</v>
          </cell>
          <cell r="L61">
            <v>12</v>
          </cell>
          <cell r="M61">
            <v>0</v>
          </cell>
          <cell r="N61">
            <v>0</v>
          </cell>
        </row>
        <row r="62">
          <cell r="B62" t="str">
            <v>梁剑聪</v>
          </cell>
          <cell r="C62">
            <v>0</v>
          </cell>
          <cell r="D62">
            <v>0</v>
          </cell>
          <cell r="E62">
            <v>0</v>
          </cell>
          <cell r="F62">
            <v>5</v>
          </cell>
          <cell r="G62">
            <v>0</v>
          </cell>
          <cell r="H62">
            <v>5</v>
          </cell>
          <cell r="I62">
            <v>20</v>
          </cell>
          <cell r="J62">
            <v>22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B63" t="str">
            <v>杨永明</v>
          </cell>
          <cell r="C63">
            <v>0</v>
          </cell>
          <cell r="D63">
            <v>0</v>
          </cell>
          <cell r="E63">
            <v>0</v>
          </cell>
          <cell r="F63">
            <v>5</v>
          </cell>
          <cell r="G63">
            <v>0</v>
          </cell>
          <cell r="H63">
            <v>5</v>
          </cell>
          <cell r="I63">
            <v>20</v>
          </cell>
          <cell r="J63">
            <v>22</v>
          </cell>
          <cell r="K63">
            <v>0</v>
          </cell>
          <cell r="L63">
            <v>10</v>
          </cell>
          <cell r="M63">
            <v>0</v>
          </cell>
          <cell r="N63">
            <v>0</v>
          </cell>
        </row>
        <row r="64">
          <cell r="B64" t="str">
            <v>冯德珠</v>
          </cell>
          <cell r="C64">
            <v>0</v>
          </cell>
          <cell r="D64">
            <v>0</v>
          </cell>
          <cell r="E64">
            <v>0</v>
          </cell>
          <cell r="F64">
            <v>5</v>
          </cell>
          <cell r="G64">
            <v>0</v>
          </cell>
          <cell r="H64">
            <v>5</v>
          </cell>
          <cell r="I64">
            <v>20</v>
          </cell>
          <cell r="J64">
            <v>22</v>
          </cell>
          <cell r="K64">
            <v>0</v>
          </cell>
          <cell r="L64">
            <v>10</v>
          </cell>
          <cell r="M64">
            <v>0</v>
          </cell>
          <cell r="N64">
            <v>0</v>
          </cell>
        </row>
        <row r="65">
          <cell r="B65" t="str">
            <v>阮绮珊</v>
          </cell>
          <cell r="C65">
            <v>0</v>
          </cell>
          <cell r="D65">
            <v>0</v>
          </cell>
          <cell r="E65">
            <v>0</v>
          </cell>
          <cell r="F65">
            <v>5</v>
          </cell>
          <cell r="G65">
            <v>0</v>
          </cell>
          <cell r="H65">
            <v>5</v>
          </cell>
          <cell r="I65">
            <v>20</v>
          </cell>
          <cell r="J65">
            <v>23</v>
          </cell>
          <cell r="K65">
            <v>0</v>
          </cell>
          <cell r="L65">
            <v>11.5</v>
          </cell>
          <cell r="M65">
            <v>0</v>
          </cell>
          <cell r="N65">
            <v>0</v>
          </cell>
        </row>
        <row r="66">
          <cell r="B66" t="str">
            <v>阮淑芳</v>
          </cell>
          <cell r="C66">
            <v>0</v>
          </cell>
          <cell r="D66">
            <v>0</v>
          </cell>
          <cell r="E66">
            <v>0</v>
          </cell>
          <cell r="F66">
            <v>5</v>
          </cell>
          <cell r="G66">
            <v>0</v>
          </cell>
          <cell r="H66">
            <v>5</v>
          </cell>
          <cell r="I66">
            <v>20</v>
          </cell>
          <cell r="J66">
            <v>22</v>
          </cell>
          <cell r="K66">
            <v>0</v>
          </cell>
          <cell r="L66">
            <v>11.5</v>
          </cell>
          <cell r="M66">
            <v>0</v>
          </cell>
          <cell r="N66">
            <v>0</v>
          </cell>
        </row>
        <row r="67">
          <cell r="B67" t="str">
            <v>林柏健</v>
          </cell>
          <cell r="C67">
            <v>0</v>
          </cell>
          <cell r="D67">
            <v>0</v>
          </cell>
          <cell r="E67">
            <v>0</v>
          </cell>
          <cell r="F67">
            <v>5</v>
          </cell>
          <cell r="G67">
            <v>0</v>
          </cell>
          <cell r="H67">
            <v>5</v>
          </cell>
          <cell r="I67">
            <v>20</v>
          </cell>
          <cell r="J67">
            <v>23</v>
          </cell>
          <cell r="K67">
            <v>0</v>
          </cell>
          <cell r="L67">
            <v>11.5</v>
          </cell>
          <cell r="M67">
            <v>0</v>
          </cell>
          <cell r="N67">
            <v>0</v>
          </cell>
        </row>
        <row r="68">
          <cell r="B68" t="str">
            <v>唐榕玫</v>
          </cell>
          <cell r="C68">
            <v>0</v>
          </cell>
          <cell r="D68">
            <v>0</v>
          </cell>
          <cell r="E68">
            <v>0</v>
          </cell>
          <cell r="F68">
            <v>5</v>
          </cell>
          <cell r="G68">
            <v>0</v>
          </cell>
          <cell r="H68">
            <v>5</v>
          </cell>
          <cell r="I68">
            <v>20</v>
          </cell>
          <cell r="J68">
            <v>22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B69" t="str">
            <v>陈美霞</v>
          </cell>
          <cell r="C69">
            <v>0</v>
          </cell>
          <cell r="D69">
            <v>0</v>
          </cell>
          <cell r="E69">
            <v>0</v>
          </cell>
          <cell r="F69">
            <v>10</v>
          </cell>
          <cell r="G69">
            <v>0</v>
          </cell>
          <cell r="H69">
            <v>10</v>
          </cell>
          <cell r="I69">
            <v>20</v>
          </cell>
          <cell r="J69">
            <v>26</v>
          </cell>
          <cell r="K69">
            <v>0</v>
          </cell>
          <cell r="L69">
            <v>8</v>
          </cell>
          <cell r="M69">
            <v>0</v>
          </cell>
          <cell r="N69">
            <v>0</v>
          </cell>
        </row>
        <row r="70">
          <cell r="B70" t="str">
            <v>陈晓娜B</v>
          </cell>
          <cell r="C70">
            <v>0</v>
          </cell>
          <cell r="D70">
            <v>0</v>
          </cell>
          <cell r="E70">
            <v>0</v>
          </cell>
          <cell r="F70">
            <v>5</v>
          </cell>
          <cell r="G70">
            <v>0</v>
          </cell>
          <cell r="H70">
            <v>5</v>
          </cell>
          <cell r="I70">
            <v>20</v>
          </cell>
          <cell r="J70">
            <v>21</v>
          </cell>
          <cell r="K70">
            <v>0</v>
          </cell>
          <cell r="L70">
            <v>8</v>
          </cell>
          <cell r="M70">
            <v>0</v>
          </cell>
          <cell r="N70">
            <v>0</v>
          </cell>
        </row>
        <row r="71">
          <cell r="B71" t="str">
            <v>陈凤娟</v>
          </cell>
          <cell r="C71">
            <v>0</v>
          </cell>
          <cell r="D71">
            <v>0</v>
          </cell>
          <cell r="E71">
            <v>0</v>
          </cell>
          <cell r="F71">
            <v>5</v>
          </cell>
          <cell r="G71">
            <v>0</v>
          </cell>
          <cell r="H71">
            <v>5</v>
          </cell>
          <cell r="I71">
            <v>20</v>
          </cell>
          <cell r="J71">
            <v>22</v>
          </cell>
          <cell r="K71">
            <v>0</v>
          </cell>
          <cell r="L71">
            <v>8</v>
          </cell>
          <cell r="M71">
            <v>0</v>
          </cell>
          <cell r="N71">
            <v>0</v>
          </cell>
        </row>
        <row r="72">
          <cell r="B72" t="str">
            <v>胡兵</v>
          </cell>
          <cell r="C72">
            <v>0</v>
          </cell>
          <cell r="D72">
            <v>0</v>
          </cell>
          <cell r="E72">
            <v>0</v>
          </cell>
          <cell r="F72">
            <v>5</v>
          </cell>
          <cell r="G72">
            <v>0</v>
          </cell>
          <cell r="H72">
            <v>5</v>
          </cell>
          <cell r="I72">
            <v>20</v>
          </cell>
          <cell r="J72">
            <v>22</v>
          </cell>
          <cell r="K72">
            <v>0</v>
          </cell>
          <cell r="L72">
            <v>8</v>
          </cell>
          <cell r="M72">
            <v>0</v>
          </cell>
          <cell r="N72">
            <v>0</v>
          </cell>
        </row>
        <row r="73">
          <cell r="B73" t="str">
            <v>欧阳素雅</v>
          </cell>
          <cell r="C73">
            <v>0</v>
          </cell>
          <cell r="D73">
            <v>0</v>
          </cell>
          <cell r="E73">
            <v>0</v>
          </cell>
          <cell r="F73">
            <v>5</v>
          </cell>
          <cell r="G73">
            <v>0</v>
          </cell>
          <cell r="H73">
            <v>5</v>
          </cell>
          <cell r="I73">
            <v>20</v>
          </cell>
          <cell r="J73">
            <v>23</v>
          </cell>
          <cell r="K73">
            <v>0</v>
          </cell>
          <cell r="L73">
            <v>11</v>
          </cell>
          <cell r="M73">
            <v>0</v>
          </cell>
          <cell r="N73">
            <v>0</v>
          </cell>
        </row>
        <row r="74">
          <cell r="B74" t="str">
            <v>李洁芳</v>
          </cell>
          <cell r="C74">
            <v>0</v>
          </cell>
          <cell r="D74">
            <v>0</v>
          </cell>
          <cell r="E74">
            <v>0</v>
          </cell>
          <cell r="F74">
            <v>5</v>
          </cell>
          <cell r="G74">
            <v>0</v>
          </cell>
          <cell r="H74">
            <v>5</v>
          </cell>
          <cell r="I74">
            <v>20</v>
          </cell>
          <cell r="J74">
            <v>25</v>
          </cell>
          <cell r="K74">
            <v>0</v>
          </cell>
          <cell r="L74">
            <v>9</v>
          </cell>
          <cell r="M74">
            <v>0</v>
          </cell>
          <cell r="N74">
            <v>0</v>
          </cell>
        </row>
        <row r="75">
          <cell r="B75" t="str">
            <v>刘广芬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20</v>
          </cell>
          <cell r="J75">
            <v>24</v>
          </cell>
          <cell r="K75">
            <v>0</v>
          </cell>
          <cell r="L75">
            <v>8</v>
          </cell>
          <cell r="M75">
            <v>0</v>
          </cell>
          <cell r="N75">
            <v>0</v>
          </cell>
        </row>
        <row r="76">
          <cell r="B76" t="str">
            <v>蔡佳霓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20</v>
          </cell>
          <cell r="J76">
            <v>23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B77" t="str">
            <v>杨绮</v>
          </cell>
          <cell r="C77">
            <v>0</v>
          </cell>
          <cell r="D77">
            <v>0</v>
          </cell>
          <cell r="E77">
            <v>0</v>
          </cell>
          <cell r="F77">
            <v>10</v>
          </cell>
          <cell r="G77">
            <v>1</v>
          </cell>
          <cell r="H77">
            <v>9</v>
          </cell>
          <cell r="I77">
            <v>20</v>
          </cell>
          <cell r="J77">
            <v>25</v>
          </cell>
          <cell r="K77">
            <v>0</v>
          </cell>
          <cell r="L77">
            <v>9</v>
          </cell>
          <cell r="M77">
            <v>0</v>
          </cell>
          <cell r="N77">
            <v>0</v>
          </cell>
        </row>
        <row r="78">
          <cell r="B78" t="str">
            <v>何伟珍</v>
          </cell>
          <cell r="C78">
            <v>0</v>
          </cell>
          <cell r="D78">
            <v>0</v>
          </cell>
          <cell r="E78">
            <v>0</v>
          </cell>
          <cell r="F78">
            <v>5</v>
          </cell>
          <cell r="G78">
            <v>0</v>
          </cell>
          <cell r="H78">
            <v>5</v>
          </cell>
          <cell r="I78">
            <v>20</v>
          </cell>
          <cell r="J78">
            <v>22</v>
          </cell>
          <cell r="K78">
            <v>0</v>
          </cell>
          <cell r="L78">
            <v>8</v>
          </cell>
          <cell r="M78">
            <v>0</v>
          </cell>
          <cell r="N78">
            <v>0</v>
          </cell>
        </row>
        <row r="79">
          <cell r="B79" t="str">
            <v>黎绮敏</v>
          </cell>
          <cell r="C79">
            <v>0</v>
          </cell>
          <cell r="D79">
            <v>0</v>
          </cell>
          <cell r="E79">
            <v>0</v>
          </cell>
          <cell r="F79">
            <v>5</v>
          </cell>
          <cell r="G79">
            <v>0</v>
          </cell>
          <cell r="H79">
            <v>5</v>
          </cell>
          <cell r="I79">
            <v>20</v>
          </cell>
          <cell r="J79">
            <v>22</v>
          </cell>
          <cell r="K79">
            <v>0</v>
          </cell>
          <cell r="L79">
            <v>10.5</v>
          </cell>
          <cell r="M79">
            <v>0</v>
          </cell>
          <cell r="N79">
            <v>0</v>
          </cell>
        </row>
        <row r="80">
          <cell r="B80" t="str">
            <v>阮焯豪</v>
          </cell>
          <cell r="C80">
            <v>0</v>
          </cell>
          <cell r="D80">
            <v>0</v>
          </cell>
          <cell r="E80">
            <v>0</v>
          </cell>
          <cell r="F80">
            <v>5</v>
          </cell>
          <cell r="G80">
            <v>0</v>
          </cell>
          <cell r="H80">
            <v>5</v>
          </cell>
          <cell r="I80">
            <v>20</v>
          </cell>
          <cell r="J80">
            <v>22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B81" t="str">
            <v>胡颖莉</v>
          </cell>
          <cell r="C81">
            <v>0</v>
          </cell>
          <cell r="D81">
            <v>0</v>
          </cell>
          <cell r="E81">
            <v>0</v>
          </cell>
          <cell r="F81">
            <v>5</v>
          </cell>
          <cell r="G81">
            <v>0</v>
          </cell>
          <cell r="H81">
            <v>5</v>
          </cell>
          <cell r="I81">
            <v>20</v>
          </cell>
          <cell r="J81">
            <v>22</v>
          </cell>
          <cell r="K81">
            <v>0</v>
          </cell>
          <cell r="L81">
            <v>8.5</v>
          </cell>
          <cell r="M81">
            <v>0</v>
          </cell>
          <cell r="N81">
            <v>0</v>
          </cell>
        </row>
        <row r="82">
          <cell r="B82" t="str">
            <v>杨李红</v>
          </cell>
          <cell r="C82">
            <v>0</v>
          </cell>
          <cell r="D82">
            <v>0</v>
          </cell>
          <cell r="E82">
            <v>0</v>
          </cell>
          <cell r="F82">
            <v>5</v>
          </cell>
          <cell r="G82">
            <v>0</v>
          </cell>
          <cell r="H82">
            <v>5</v>
          </cell>
          <cell r="I82">
            <v>20</v>
          </cell>
          <cell r="J82">
            <v>22</v>
          </cell>
          <cell r="K82">
            <v>0</v>
          </cell>
          <cell r="L82">
            <v>10.5</v>
          </cell>
          <cell r="M82">
            <v>0</v>
          </cell>
          <cell r="N82">
            <v>0</v>
          </cell>
        </row>
        <row r="83">
          <cell r="B83" t="str">
            <v>李梅花</v>
          </cell>
          <cell r="C83">
            <v>0</v>
          </cell>
          <cell r="D83">
            <v>0</v>
          </cell>
          <cell r="E83">
            <v>0</v>
          </cell>
          <cell r="F83">
            <v>5</v>
          </cell>
          <cell r="G83">
            <v>0</v>
          </cell>
          <cell r="H83">
            <v>5</v>
          </cell>
          <cell r="I83">
            <v>20</v>
          </cell>
          <cell r="J83">
            <v>22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B84" t="str">
            <v>罗配华</v>
          </cell>
          <cell r="C84">
            <v>0</v>
          </cell>
          <cell r="D84">
            <v>0</v>
          </cell>
          <cell r="E84">
            <v>0</v>
          </cell>
          <cell r="F84">
            <v>10</v>
          </cell>
          <cell r="G84">
            <v>0</v>
          </cell>
          <cell r="H84">
            <v>10</v>
          </cell>
          <cell r="I84">
            <v>20</v>
          </cell>
          <cell r="J84">
            <v>25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B85" t="str">
            <v>胡培君</v>
          </cell>
          <cell r="C85">
            <v>0</v>
          </cell>
          <cell r="D85">
            <v>0</v>
          </cell>
          <cell r="E85">
            <v>0</v>
          </cell>
          <cell r="F85">
            <v>5</v>
          </cell>
          <cell r="G85">
            <v>0</v>
          </cell>
          <cell r="H85">
            <v>5</v>
          </cell>
          <cell r="I85">
            <v>20</v>
          </cell>
          <cell r="J85">
            <v>23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B86" t="str">
            <v>罗杰</v>
          </cell>
          <cell r="C86">
            <v>0</v>
          </cell>
          <cell r="D86">
            <v>0</v>
          </cell>
          <cell r="E86">
            <v>0</v>
          </cell>
          <cell r="F86">
            <v>5</v>
          </cell>
          <cell r="G86">
            <v>0</v>
          </cell>
          <cell r="H86">
            <v>5</v>
          </cell>
          <cell r="I86">
            <v>20</v>
          </cell>
          <cell r="J86">
            <v>23</v>
          </cell>
          <cell r="K86">
            <v>0</v>
          </cell>
          <cell r="L86">
            <v>8</v>
          </cell>
          <cell r="M86">
            <v>0</v>
          </cell>
          <cell r="N86">
            <v>0</v>
          </cell>
        </row>
        <row r="87">
          <cell r="B87" t="str">
            <v>欧颖怡</v>
          </cell>
          <cell r="C87">
            <v>0</v>
          </cell>
          <cell r="D87">
            <v>0</v>
          </cell>
          <cell r="E87">
            <v>0</v>
          </cell>
          <cell r="F87">
            <v>10</v>
          </cell>
          <cell r="G87">
            <v>0</v>
          </cell>
          <cell r="H87">
            <v>10</v>
          </cell>
          <cell r="I87">
            <v>20</v>
          </cell>
          <cell r="J87">
            <v>24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B88" t="str">
            <v>蔡连弟</v>
          </cell>
          <cell r="C88">
            <v>0</v>
          </cell>
          <cell r="D88">
            <v>0</v>
          </cell>
          <cell r="E88">
            <v>0</v>
          </cell>
          <cell r="F88">
            <v>5</v>
          </cell>
          <cell r="G88">
            <v>0</v>
          </cell>
          <cell r="H88">
            <v>5</v>
          </cell>
          <cell r="I88">
            <v>20</v>
          </cell>
          <cell r="J88">
            <v>23</v>
          </cell>
          <cell r="K88">
            <v>0</v>
          </cell>
          <cell r="L88">
            <v>10</v>
          </cell>
          <cell r="M88">
            <v>0</v>
          </cell>
          <cell r="N88">
            <v>0</v>
          </cell>
        </row>
        <row r="89">
          <cell r="B89" t="str">
            <v>刘志凯</v>
          </cell>
          <cell r="C89">
            <v>0</v>
          </cell>
          <cell r="D89">
            <v>0</v>
          </cell>
          <cell r="E89">
            <v>0</v>
          </cell>
          <cell r="F89">
            <v>5</v>
          </cell>
          <cell r="G89">
            <v>0</v>
          </cell>
          <cell r="H89">
            <v>5</v>
          </cell>
          <cell r="I89">
            <v>20</v>
          </cell>
          <cell r="J89">
            <v>22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B90" t="str">
            <v>余绮娜</v>
          </cell>
          <cell r="C90">
            <v>0</v>
          </cell>
          <cell r="D90">
            <v>0</v>
          </cell>
          <cell r="E90">
            <v>0</v>
          </cell>
          <cell r="F90">
            <v>5</v>
          </cell>
          <cell r="G90">
            <v>0</v>
          </cell>
          <cell r="H90">
            <v>5</v>
          </cell>
          <cell r="I90">
            <v>20</v>
          </cell>
          <cell r="J90">
            <v>22</v>
          </cell>
          <cell r="K90">
            <v>0</v>
          </cell>
          <cell r="L90">
            <v>10</v>
          </cell>
          <cell r="M90">
            <v>0</v>
          </cell>
          <cell r="N90">
            <v>0</v>
          </cell>
        </row>
        <row r="91">
          <cell r="B91" t="str">
            <v>杨钰</v>
          </cell>
          <cell r="C91">
            <v>0</v>
          </cell>
          <cell r="D91">
            <v>0</v>
          </cell>
          <cell r="E91">
            <v>0</v>
          </cell>
          <cell r="F91">
            <v>10</v>
          </cell>
          <cell r="G91">
            <v>0</v>
          </cell>
          <cell r="H91">
            <v>10</v>
          </cell>
          <cell r="I91">
            <v>20</v>
          </cell>
          <cell r="J91">
            <v>25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B92" t="str">
            <v>黄雅颖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20</v>
          </cell>
          <cell r="J92">
            <v>24</v>
          </cell>
          <cell r="K92">
            <v>0</v>
          </cell>
          <cell r="L92">
            <v>10</v>
          </cell>
          <cell r="M92">
            <v>0</v>
          </cell>
          <cell r="N92">
            <v>0</v>
          </cell>
        </row>
        <row r="93">
          <cell r="B93" t="str">
            <v>黄美斯</v>
          </cell>
          <cell r="C93">
            <v>0</v>
          </cell>
          <cell r="D93">
            <v>0</v>
          </cell>
          <cell r="E93">
            <v>0</v>
          </cell>
          <cell r="F93">
            <v>10</v>
          </cell>
          <cell r="G93">
            <v>0</v>
          </cell>
          <cell r="H93">
            <v>10</v>
          </cell>
          <cell r="I93">
            <v>20</v>
          </cell>
          <cell r="J93">
            <v>23</v>
          </cell>
          <cell r="K93">
            <v>0</v>
          </cell>
          <cell r="L93">
            <v>10</v>
          </cell>
          <cell r="M93">
            <v>0</v>
          </cell>
          <cell r="N93">
            <v>0</v>
          </cell>
        </row>
        <row r="94">
          <cell r="B94" t="str">
            <v>陈浩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20</v>
          </cell>
          <cell r="J94">
            <v>23</v>
          </cell>
          <cell r="K94">
            <v>0</v>
          </cell>
          <cell r="L94">
            <v>10</v>
          </cell>
          <cell r="M94">
            <v>0</v>
          </cell>
          <cell r="N94">
            <v>0</v>
          </cell>
        </row>
        <row r="95">
          <cell r="B95" t="str">
            <v>江雪玉</v>
          </cell>
          <cell r="C95">
            <v>0</v>
          </cell>
          <cell r="D95">
            <v>0</v>
          </cell>
          <cell r="E95">
            <v>0</v>
          </cell>
          <cell r="F95">
            <v>10</v>
          </cell>
          <cell r="G95">
            <v>2</v>
          </cell>
          <cell r="H95">
            <v>8</v>
          </cell>
          <cell r="I95">
            <v>20</v>
          </cell>
          <cell r="J95">
            <v>24</v>
          </cell>
          <cell r="K95">
            <v>0</v>
          </cell>
          <cell r="L95">
            <v>12</v>
          </cell>
          <cell r="M95">
            <v>0</v>
          </cell>
          <cell r="N95">
            <v>0</v>
          </cell>
        </row>
        <row r="96">
          <cell r="B96" t="str">
            <v>吴志恩</v>
          </cell>
          <cell r="C96">
            <v>0</v>
          </cell>
          <cell r="D96">
            <v>0</v>
          </cell>
          <cell r="E96">
            <v>0</v>
          </cell>
          <cell r="F96">
            <v>5</v>
          </cell>
          <cell r="G96">
            <v>0</v>
          </cell>
          <cell r="H96">
            <v>5</v>
          </cell>
          <cell r="I96">
            <v>20</v>
          </cell>
          <cell r="J96">
            <v>22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B97" t="str">
            <v>刘雅静</v>
          </cell>
          <cell r="C97">
            <v>0</v>
          </cell>
          <cell r="D97">
            <v>0</v>
          </cell>
          <cell r="E97">
            <v>0</v>
          </cell>
          <cell r="F97">
            <v>10</v>
          </cell>
          <cell r="G97">
            <v>0</v>
          </cell>
          <cell r="H97">
            <v>10</v>
          </cell>
          <cell r="I97">
            <v>20</v>
          </cell>
          <cell r="J97">
            <v>24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B98" t="str">
            <v>刘倩红</v>
          </cell>
          <cell r="C98">
            <v>0</v>
          </cell>
          <cell r="D98">
            <v>0</v>
          </cell>
          <cell r="E98">
            <v>0</v>
          </cell>
          <cell r="F98">
            <v>5</v>
          </cell>
          <cell r="G98">
            <v>0</v>
          </cell>
          <cell r="H98">
            <v>5</v>
          </cell>
          <cell r="I98">
            <v>20</v>
          </cell>
          <cell r="J98">
            <v>22</v>
          </cell>
          <cell r="K98">
            <v>0</v>
          </cell>
          <cell r="L98">
            <v>10</v>
          </cell>
          <cell r="M98">
            <v>0</v>
          </cell>
          <cell r="N98">
            <v>0</v>
          </cell>
        </row>
        <row r="99">
          <cell r="B99" t="str">
            <v>黄维攀</v>
          </cell>
          <cell r="C99">
            <v>0</v>
          </cell>
          <cell r="D99">
            <v>0</v>
          </cell>
          <cell r="E99">
            <v>0</v>
          </cell>
          <cell r="F99">
            <v>5</v>
          </cell>
          <cell r="G99">
            <v>0</v>
          </cell>
          <cell r="H99">
            <v>5</v>
          </cell>
          <cell r="I99">
            <v>20</v>
          </cell>
          <cell r="J99">
            <v>23</v>
          </cell>
          <cell r="K99">
            <v>0</v>
          </cell>
          <cell r="L99">
            <v>9.5</v>
          </cell>
          <cell r="M99">
            <v>0</v>
          </cell>
          <cell r="N99">
            <v>0</v>
          </cell>
        </row>
        <row r="100">
          <cell r="B100" t="str">
            <v>黄婉红</v>
          </cell>
          <cell r="C100">
            <v>0</v>
          </cell>
          <cell r="D100">
            <v>0</v>
          </cell>
          <cell r="E100">
            <v>0</v>
          </cell>
          <cell r="F100">
            <v>10</v>
          </cell>
          <cell r="G100">
            <v>7</v>
          </cell>
          <cell r="H100">
            <v>3</v>
          </cell>
          <cell r="I100">
            <v>20</v>
          </cell>
          <cell r="J100">
            <v>22</v>
          </cell>
          <cell r="K100">
            <v>0</v>
          </cell>
          <cell r="L100">
            <v>9.5</v>
          </cell>
          <cell r="M100">
            <v>0</v>
          </cell>
          <cell r="N100">
            <v>0</v>
          </cell>
        </row>
        <row r="101">
          <cell r="B101" t="str">
            <v>郑丽丽</v>
          </cell>
          <cell r="C101">
            <v>0</v>
          </cell>
          <cell r="D101">
            <v>0</v>
          </cell>
          <cell r="E101">
            <v>0</v>
          </cell>
          <cell r="F101">
            <v>10</v>
          </cell>
          <cell r="G101">
            <v>0</v>
          </cell>
          <cell r="H101">
            <v>5</v>
          </cell>
          <cell r="I101">
            <v>20</v>
          </cell>
          <cell r="J101">
            <v>17</v>
          </cell>
          <cell r="K101">
            <v>0</v>
          </cell>
          <cell r="L101">
            <v>0</v>
          </cell>
          <cell r="M101">
            <v>5</v>
          </cell>
          <cell r="N101">
            <v>0</v>
          </cell>
        </row>
        <row r="102">
          <cell r="B102" t="str">
            <v>邓敏(小)</v>
          </cell>
          <cell r="C102">
            <v>0</v>
          </cell>
          <cell r="D102">
            <v>0</v>
          </cell>
          <cell r="E102">
            <v>0</v>
          </cell>
          <cell r="F102">
            <v>10</v>
          </cell>
          <cell r="G102">
            <v>5</v>
          </cell>
          <cell r="H102">
            <v>-3</v>
          </cell>
          <cell r="I102">
            <v>20</v>
          </cell>
          <cell r="J102">
            <v>13</v>
          </cell>
          <cell r="K102">
            <v>0</v>
          </cell>
          <cell r="L102">
            <v>0</v>
          </cell>
          <cell r="M102">
            <v>8</v>
          </cell>
          <cell r="N102">
            <v>0</v>
          </cell>
        </row>
        <row r="103">
          <cell r="B103" t="str">
            <v>李加欣</v>
          </cell>
          <cell r="C103">
            <v>0</v>
          </cell>
          <cell r="D103">
            <v>0</v>
          </cell>
          <cell r="E103">
            <v>0</v>
          </cell>
          <cell r="F103">
            <v>5</v>
          </cell>
          <cell r="G103">
            <v>0</v>
          </cell>
          <cell r="H103">
            <v>5</v>
          </cell>
          <cell r="I103">
            <v>20</v>
          </cell>
          <cell r="J103">
            <v>23</v>
          </cell>
          <cell r="K103">
            <v>0</v>
          </cell>
          <cell r="L103">
            <v>9.5</v>
          </cell>
          <cell r="M103">
            <v>0</v>
          </cell>
          <cell r="N103">
            <v>0</v>
          </cell>
        </row>
        <row r="104">
          <cell r="B104" t="str">
            <v>仇亦彤</v>
          </cell>
          <cell r="C104">
            <v>0</v>
          </cell>
          <cell r="D104">
            <v>0</v>
          </cell>
          <cell r="E104">
            <v>0</v>
          </cell>
          <cell r="F104">
            <v>5</v>
          </cell>
          <cell r="G104">
            <v>0</v>
          </cell>
          <cell r="H104">
            <v>5</v>
          </cell>
          <cell r="I104">
            <v>20</v>
          </cell>
          <cell r="J104">
            <v>21</v>
          </cell>
          <cell r="K104">
            <v>0</v>
          </cell>
          <cell r="L104">
            <v>9</v>
          </cell>
          <cell r="M104">
            <v>0</v>
          </cell>
          <cell r="N104">
            <v>0</v>
          </cell>
        </row>
        <row r="105">
          <cell r="B105" t="str">
            <v>陈圣守</v>
          </cell>
          <cell r="C105">
            <v>0</v>
          </cell>
          <cell r="D105">
            <v>0</v>
          </cell>
          <cell r="E105">
            <v>0</v>
          </cell>
          <cell r="F105">
            <v>10</v>
          </cell>
          <cell r="G105">
            <v>6</v>
          </cell>
          <cell r="H105">
            <v>4</v>
          </cell>
          <cell r="I105">
            <v>20</v>
          </cell>
          <cell r="J105">
            <v>22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B106" t="str">
            <v>魏素贞</v>
          </cell>
          <cell r="C106">
            <v>0</v>
          </cell>
          <cell r="D106">
            <v>0</v>
          </cell>
          <cell r="E106">
            <v>0</v>
          </cell>
          <cell r="F106">
            <v>10</v>
          </cell>
          <cell r="G106">
            <v>2</v>
          </cell>
          <cell r="H106">
            <v>8</v>
          </cell>
          <cell r="I106">
            <v>20</v>
          </cell>
          <cell r="J106">
            <v>21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B107" t="str">
            <v>覃超杰</v>
          </cell>
          <cell r="C107">
            <v>0</v>
          </cell>
          <cell r="D107">
            <v>0</v>
          </cell>
          <cell r="E107">
            <v>0</v>
          </cell>
          <cell r="F107">
            <v>5</v>
          </cell>
          <cell r="G107">
            <v>0</v>
          </cell>
          <cell r="H107">
            <v>5</v>
          </cell>
          <cell r="I107">
            <v>20</v>
          </cell>
          <cell r="J107">
            <v>21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B108" t="str">
            <v>罗壹琳</v>
          </cell>
          <cell r="C108">
            <v>0</v>
          </cell>
          <cell r="D108">
            <v>0</v>
          </cell>
          <cell r="E108">
            <v>0</v>
          </cell>
          <cell r="F108">
            <v>5</v>
          </cell>
          <cell r="G108">
            <v>1</v>
          </cell>
          <cell r="H108">
            <v>4</v>
          </cell>
          <cell r="I108">
            <v>20</v>
          </cell>
          <cell r="J108">
            <v>21</v>
          </cell>
          <cell r="K108">
            <v>0</v>
          </cell>
          <cell r="L108">
            <v>10</v>
          </cell>
          <cell r="M108">
            <v>0</v>
          </cell>
          <cell r="N108">
            <v>0</v>
          </cell>
        </row>
        <row r="109">
          <cell r="B109" t="str">
            <v>何东海</v>
          </cell>
          <cell r="C109">
            <v>0</v>
          </cell>
          <cell r="D109">
            <v>0</v>
          </cell>
          <cell r="E109">
            <v>0</v>
          </cell>
          <cell r="F109">
            <v>5</v>
          </cell>
          <cell r="G109">
            <v>0</v>
          </cell>
          <cell r="H109">
            <v>5</v>
          </cell>
          <cell r="I109">
            <v>20</v>
          </cell>
          <cell r="J109">
            <v>18</v>
          </cell>
          <cell r="K109">
            <v>0</v>
          </cell>
          <cell r="L109">
            <v>10</v>
          </cell>
          <cell r="M109">
            <v>0</v>
          </cell>
          <cell r="N109">
            <v>0</v>
          </cell>
        </row>
        <row r="110">
          <cell r="B110" t="str">
            <v>黄伟俊</v>
          </cell>
          <cell r="C110">
            <v>0</v>
          </cell>
          <cell r="D110">
            <v>0</v>
          </cell>
          <cell r="E110">
            <v>0</v>
          </cell>
          <cell r="F110">
            <v>5</v>
          </cell>
          <cell r="G110">
            <v>0</v>
          </cell>
          <cell r="H110">
            <v>5</v>
          </cell>
          <cell r="I110">
            <v>20</v>
          </cell>
          <cell r="J110">
            <v>21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B111" t="str">
            <v>梁文丽</v>
          </cell>
          <cell r="C111">
            <v>0</v>
          </cell>
          <cell r="D111">
            <v>0</v>
          </cell>
          <cell r="E111">
            <v>0</v>
          </cell>
          <cell r="F111">
            <v>5</v>
          </cell>
          <cell r="G111">
            <v>0</v>
          </cell>
          <cell r="H111">
            <v>5</v>
          </cell>
          <cell r="I111">
            <v>20</v>
          </cell>
          <cell r="J111">
            <v>22</v>
          </cell>
          <cell r="K111">
            <v>0</v>
          </cell>
          <cell r="L111">
            <v>9</v>
          </cell>
          <cell r="M111">
            <v>0</v>
          </cell>
          <cell r="N111">
            <v>0</v>
          </cell>
        </row>
        <row r="112">
          <cell r="B112" t="str">
            <v>张淑婷</v>
          </cell>
          <cell r="C112">
            <v>0</v>
          </cell>
          <cell r="D112">
            <v>0</v>
          </cell>
          <cell r="E112">
            <v>0</v>
          </cell>
          <cell r="F112">
            <v>5</v>
          </cell>
          <cell r="G112">
            <v>0</v>
          </cell>
          <cell r="H112">
            <v>5</v>
          </cell>
          <cell r="I112">
            <v>20</v>
          </cell>
          <cell r="J112">
            <v>22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B113" t="str">
            <v>钱月玲</v>
          </cell>
          <cell r="C113">
            <v>0</v>
          </cell>
          <cell r="D113">
            <v>0</v>
          </cell>
          <cell r="E113">
            <v>0</v>
          </cell>
          <cell r="F113">
            <v>5</v>
          </cell>
          <cell r="G113">
            <v>0</v>
          </cell>
          <cell r="H113">
            <v>5</v>
          </cell>
          <cell r="I113">
            <v>20</v>
          </cell>
          <cell r="J113">
            <v>20</v>
          </cell>
          <cell r="K113">
            <v>0</v>
          </cell>
          <cell r="L113">
            <v>10.5</v>
          </cell>
          <cell r="M113">
            <v>0</v>
          </cell>
          <cell r="N113">
            <v>0</v>
          </cell>
        </row>
        <row r="114">
          <cell r="B114" t="str">
            <v>程丽娟</v>
          </cell>
          <cell r="C114">
            <v>0</v>
          </cell>
          <cell r="D114">
            <v>0</v>
          </cell>
          <cell r="E114">
            <v>0</v>
          </cell>
          <cell r="F114">
            <v>15</v>
          </cell>
          <cell r="G114">
            <v>4</v>
          </cell>
          <cell r="H114">
            <v>11</v>
          </cell>
          <cell r="I114">
            <v>20</v>
          </cell>
          <cell r="J114">
            <v>21</v>
          </cell>
          <cell r="K114">
            <v>0</v>
          </cell>
          <cell r="L114">
            <v>10.5</v>
          </cell>
          <cell r="M114">
            <v>0</v>
          </cell>
          <cell r="N114">
            <v>0</v>
          </cell>
        </row>
        <row r="115">
          <cell r="B115" t="str">
            <v>梁慧敏</v>
          </cell>
          <cell r="C115">
            <v>0</v>
          </cell>
          <cell r="D115">
            <v>0</v>
          </cell>
          <cell r="E115">
            <v>0</v>
          </cell>
          <cell r="F115">
            <v>5</v>
          </cell>
          <cell r="G115">
            <v>0</v>
          </cell>
          <cell r="H115">
            <v>5</v>
          </cell>
          <cell r="I115">
            <v>20</v>
          </cell>
          <cell r="J115">
            <v>20</v>
          </cell>
          <cell r="K115">
            <v>0</v>
          </cell>
          <cell r="L115">
            <v>10.5</v>
          </cell>
          <cell r="M115">
            <v>0</v>
          </cell>
          <cell r="N115">
            <v>0</v>
          </cell>
        </row>
        <row r="116">
          <cell r="B116" t="str">
            <v>林沛潮</v>
          </cell>
          <cell r="C116">
            <v>0</v>
          </cell>
          <cell r="D116">
            <v>0</v>
          </cell>
          <cell r="E116">
            <v>0</v>
          </cell>
          <cell r="F116">
            <v>15</v>
          </cell>
          <cell r="G116">
            <v>0</v>
          </cell>
          <cell r="H116">
            <v>14</v>
          </cell>
          <cell r="I116">
            <v>20</v>
          </cell>
          <cell r="J116">
            <v>19</v>
          </cell>
          <cell r="K116">
            <v>0</v>
          </cell>
          <cell r="L116">
            <v>0</v>
          </cell>
          <cell r="M116">
            <v>1</v>
          </cell>
          <cell r="N116">
            <v>0</v>
          </cell>
        </row>
        <row r="117">
          <cell r="B117" t="str">
            <v>黄萍</v>
          </cell>
          <cell r="C117">
            <v>0</v>
          </cell>
          <cell r="D117">
            <v>0</v>
          </cell>
          <cell r="E117">
            <v>0</v>
          </cell>
          <cell r="F117">
            <v>5</v>
          </cell>
          <cell r="G117">
            <v>0</v>
          </cell>
          <cell r="H117">
            <v>5</v>
          </cell>
          <cell r="I117">
            <v>20</v>
          </cell>
          <cell r="J117">
            <v>21</v>
          </cell>
          <cell r="K117">
            <v>0</v>
          </cell>
          <cell r="L117">
            <v>8.5</v>
          </cell>
          <cell r="M117">
            <v>0</v>
          </cell>
          <cell r="N117">
            <v>0</v>
          </cell>
        </row>
        <row r="118">
          <cell r="B118" t="str">
            <v>陈宪强</v>
          </cell>
          <cell r="C118">
            <v>0</v>
          </cell>
          <cell r="D118">
            <v>0</v>
          </cell>
          <cell r="E118">
            <v>0</v>
          </cell>
          <cell r="F118">
            <v>5</v>
          </cell>
          <cell r="G118">
            <v>0</v>
          </cell>
          <cell r="H118">
            <v>5</v>
          </cell>
          <cell r="I118">
            <v>20</v>
          </cell>
          <cell r="J118">
            <v>20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B119" t="str">
            <v>李红红</v>
          </cell>
          <cell r="C119">
            <v>0</v>
          </cell>
          <cell r="D119">
            <v>0</v>
          </cell>
          <cell r="E119">
            <v>0</v>
          </cell>
          <cell r="F119">
            <v>5</v>
          </cell>
          <cell r="G119">
            <v>0</v>
          </cell>
          <cell r="H119">
            <v>5</v>
          </cell>
          <cell r="I119">
            <v>20</v>
          </cell>
          <cell r="J119">
            <v>20</v>
          </cell>
          <cell r="K119">
            <v>0</v>
          </cell>
          <cell r="L119">
            <v>8.5</v>
          </cell>
          <cell r="M119">
            <v>0</v>
          </cell>
          <cell r="N119">
            <v>0</v>
          </cell>
        </row>
        <row r="120">
          <cell r="B120" t="str">
            <v>吴杰玲</v>
          </cell>
          <cell r="C120">
            <v>0</v>
          </cell>
          <cell r="D120">
            <v>0</v>
          </cell>
          <cell r="E120">
            <v>0</v>
          </cell>
          <cell r="F120">
            <v>5</v>
          </cell>
          <cell r="G120">
            <v>3</v>
          </cell>
          <cell r="H120">
            <v>2</v>
          </cell>
          <cell r="I120">
            <v>20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B121" t="str">
            <v>文进</v>
          </cell>
          <cell r="C121">
            <v>0</v>
          </cell>
          <cell r="D121">
            <v>0</v>
          </cell>
          <cell r="E121">
            <v>0</v>
          </cell>
          <cell r="F121">
            <v>5</v>
          </cell>
          <cell r="G121">
            <v>0</v>
          </cell>
          <cell r="H121">
            <v>5</v>
          </cell>
          <cell r="I121">
            <v>20</v>
          </cell>
          <cell r="J121">
            <v>22</v>
          </cell>
          <cell r="K121">
            <v>0</v>
          </cell>
          <cell r="L121">
            <v>10</v>
          </cell>
          <cell r="M121">
            <v>0</v>
          </cell>
          <cell r="N121">
            <v>0</v>
          </cell>
        </row>
        <row r="122">
          <cell r="B122" t="str">
            <v>刘甜</v>
          </cell>
          <cell r="C122">
            <v>0</v>
          </cell>
          <cell r="D122">
            <v>0</v>
          </cell>
          <cell r="E122">
            <v>0</v>
          </cell>
          <cell r="F122">
            <v>5</v>
          </cell>
          <cell r="G122">
            <v>0</v>
          </cell>
          <cell r="H122">
            <v>5</v>
          </cell>
          <cell r="I122">
            <v>20</v>
          </cell>
          <cell r="J122">
            <v>22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B123" t="str">
            <v>冯天梅</v>
          </cell>
          <cell r="C123">
            <v>0</v>
          </cell>
          <cell r="D123">
            <v>0</v>
          </cell>
          <cell r="E123">
            <v>0</v>
          </cell>
          <cell r="F123">
            <v>5</v>
          </cell>
          <cell r="G123">
            <v>0</v>
          </cell>
          <cell r="H123">
            <v>5</v>
          </cell>
          <cell r="I123">
            <v>20</v>
          </cell>
          <cell r="J123">
            <v>23</v>
          </cell>
          <cell r="K123">
            <v>0</v>
          </cell>
          <cell r="L123">
            <v>10</v>
          </cell>
          <cell r="M123">
            <v>0</v>
          </cell>
          <cell r="N123">
            <v>0</v>
          </cell>
        </row>
        <row r="124">
          <cell r="B124" t="str">
            <v>何佩嫦</v>
          </cell>
          <cell r="C124">
            <v>0</v>
          </cell>
          <cell r="D124">
            <v>0</v>
          </cell>
          <cell r="E124">
            <v>0</v>
          </cell>
          <cell r="F124">
            <v>10</v>
          </cell>
          <cell r="G124">
            <v>0</v>
          </cell>
          <cell r="H124">
            <v>10</v>
          </cell>
          <cell r="I124">
            <v>20</v>
          </cell>
          <cell r="J124">
            <v>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B125" t="str">
            <v>叶剑贞</v>
          </cell>
          <cell r="C125">
            <v>0</v>
          </cell>
          <cell r="D125">
            <v>0</v>
          </cell>
          <cell r="E125">
            <v>0</v>
          </cell>
          <cell r="F125">
            <v>10</v>
          </cell>
          <cell r="G125">
            <v>0</v>
          </cell>
          <cell r="H125">
            <v>10</v>
          </cell>
          <cell r="I125">
            <v>20</v>
          </cell>
          <cell r="J125">
            <v>25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B126" t="str">
            <v>颜美良</v>
          </cell>
          <cell r="C126">
            <v>0</v>
          </cell>
          <cell r="D126">
            <v>0</v>
          </cell>
          <cell r="E126">
            <v>0</v>
          </cell>
          <cell r="F126">
            <v>5</v>
          </cell>
          <cell r="G126">
            <v>0</v>
          </cell>
          <cell r="H126">
            <v>5</v>
          </cell>
          <cell r="I126">
            <v>20</v>
          </cell>
          <cell r="J126">
            <v>20</v>
          </cell>
          <cell r="K126">
            <v>0</v>
          </cell>
          <cell r="L126">
            <v>11</v>
          </cell>
          <cell r="M126">
            <v>0</v>
          </cell>
          <cell r="N126">
            <v>0</v>
          </cell>
        </row>
        <row r="127">
          <cell r="B127" t="str">
            <v>蔡凤珠</v>
          </cell>
          <cell r="C127">
            <v>0</v>
          </cell>
          <cell r="D127">
            <v>0</v>
          </cell>
          <cell r="E127">
            <v>0</v>
          </cell>
          <cell r="F127">
            <v>10</v>
          </cell>
          <cell r="G127">
            <v>0</v>
          </cell>
          <cell r="H127">
            <v>10</v>
          </cell>
          <cell r="I127">
            <v>20</v>
          </cell>
          <cell r="J127">
            <v>22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B128" t="str">
            <v>林明法</v>
          </cell>
          <cell r="C128">
            <v>0</v>
          </cell>
          <cell r="D128">
            <v>0</v>
          </cell>
          <cell r="E128">
            <v>0</v>
          </cell>
          <cell r="F128">
            <v>5</v>
          </cell>
          <cell r="G128">
            <v>2</v>
          </cell>
          <cell r="H128">
            <v>1</v>
          </cell>
          <cell r="I128">
            <v>20</v>
          </cell>
          <cell r="J128">
            <v>17</v>
          </cell>
          <cell r="K128">
            <v>0</v>
          </cell>
          <cell r="L128">
            <v>0</v>
          </cell>
          <cell r="M128">
            <v>2</v>
          </cell>
          <cell r="N128">
            <v>0</v>
          </cell>
        </row>
        <row r="129">
          <cell r="B129" t="str">
            <v>罗智贤</v>
          </cell>
          <cell r="C129">
            <v>0</v>
          </cell>
          <cell r="D129">
            <v>0</v>
          </cell>
          <cell r="E129">
            <v>0</v>
          </cell>
          <cell r="F129">
            <v>5</v>
          </cell>
          <cell r="G129">
            <v>0</v>
          </cell>
          <cell r="H129">
            <v>5</v>
          </cell>
          <cell r="I129">
            <v>20</v>
          </cell>
          <cell r="J129">
            <v>22</v>
          </cell>
          <cell r="K129">
            <v>0</v>
          </cell>
          <cell r="L129">
            <v>5.5</v>
          </cell>
          <cell r="M129">
            <v>0</v>
          </cell>
          <cell r="N129">
            <v>0</v>
          </cell>
        </row>
        <row r="130">
          <cell r="B130" t="str">
            <v>王绮琪</v>
          </cell>
          <cell r="C130">
            <v>0</v>
          </cell>
          <cell r="D130">
            <v>0</v>
          </cell>
          <cell r="E130">
            <v>0</v>
          </cell>
          <cell r="F130">
            <v>5</v>
          </cell>
          <cell r="G130">
            <v>0</v>
          </cell>
          <cell r="H130">
            <v>5</v>
          </cell>
          <cell r="I130">
            <v>20</v>
          </cell>
          <cell r="J130">
            <v>22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B131" t="str">
            <v>梁暖霞</v>
          </cell>
          <cell r="C131">
            <v>0</v>
          </cell>
          <cell r="D131">
            <v>0</v>
          </cell>
          <cell r="E131">
            <v>0</v>
          </cell>
          <cell r="F131">
            <v>5</v>
          </cell>
          <cell r="G131">
            <v>6</v>
          </cell>
          <cell r="H131">
            <v>-1</v>
          </cell>
          <cell r="I131">
            <v>20</v>
          </cell>
          <cell r="J131">
            <v>23</v>
          </cell>
          <cell r="K131">
            <v>0</v>
          </cell>
          <cell r="L131">
            <v>11</v>
          </cell>
          <cell r="M131">
            <v>0</v>
          </cell>
          <cell r="N131">
            <v>0</v>
          </cell>
        </row>
        <row r="132">
          <cell r="B132" t="str">
            <v>梁少珍</v>
          </cell>
          <cell r="C132">
            <v>0</v>
          </cell>
          <cell r="D132">
            <v>0</v>
          </cell>
          <cell r="E132">
            <v>0</v>
          </cell>
          <cell r="F132">
            <v>10</v>
          </cell>
          <cell r="G132">
            <v>5</v>
          </cell>
          <cell r="H132">
            <v>5</v>
          </cell>
          <cell r="I132">
            <v>20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B133" t="str">
            <v>何文枝</v>
          </cell>
          <cell r="C133">
            <v>0</v>
          </cell>
          <cell r="D133">
            <v>0</v>
          </cell>
          <cell r="E133">
            <v>0</v>
          </cell>
          <cell r="F133">
            <v>5</v>
          </cell>
          <cell r="G133">
            <v>0</v>
          </cell>
          <cell r="H133">
            <v>5</v>
          </cell>
          <cell r="I133">
            <v>20</v>
          </cell>
          <cell r="J133">
            <v>23</v>
          </cell>
          <cell r="K133">
            <v>0</v>
          </cell>
          <cell r="L133">
            <v>5.5</v>
          </cell>
          <cell r="M133">
            <v>0</v>
          </cell>
          <cell r="N133">
            <v>0</v>
          </cell>
        </row>
        <row r="134">
          <cell r="B134" t="str">
            <v>覃旭凤</v>
          </cell>
          <cell r="C134">
            <v>0</v>
          </cell>
          <cell r="D134">
            <v>0</v>
          </cell>
          <cell r="E134">
            <v>0</v>
          </cell>
          <cell r="F134">
            <v>10</v>
          </cell>
          <cell r="G134">
            <v>0</v>
          </cell>
          <cell r="H134">
            <v>10</v>
          </cell>
          <cell r="I134">
            <v>20</v>
          </cell>
          <cell r="J134">
            <v>23</v>
          </cell>
          <cell r="K134">
            <v>0</v>
          </cell>
          <cell r="L134">
            <v>6</v>
          </cell>
          <cell r="M134">
            <v>0</v>
          </cell>
          <cell r="N134">
            <v>0</v>
          </cell>
        </row>
        <row r="135">
          <cell r="B135" t="str">
            <v>霍智森</v>
          </cell>
          <cell r="C135">
            <v>0</v>
          </cell>
          <cell r="D135">
            <v>0</v>
          </cell>
          <cell r="E135">
            <v>0</v>
          </cell>
          <cell r="F135">
            <v>5</v>
          </cell>
          <cell r="G135">
            <v>0</v>
          </cell>
          <cell r="H135">
            <v>5</v>
          </cell>
          <cell r="I135">
            <v>20</v>
          </cell>
          <cell r="J135">
            <v>21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B136" t="str">
            <v>贺花</v>
          </cell>
          <cell r="C136">
            <v>0</v>
          </cell>
          <cell r="D136">
            <v>0</v>
          </cell>
          <cell r="E136">
            <v>0</v>
          </cell>
          <cell r="F136">
            <v>5</v>
          </cell>
          <cell r="G136">
            <v>5</v>
          </cell>
          <cell r="H136">
            <v>0</v>
          </cell>
          <cell r="I136">
            <v>20</v>
          </cell>
          <cell r="J136">
            <v>20</v>
          </cell>
          <cell r="K136">
            <v>0</v>
          </cell>
          <cell r="L136">
            <v>10.5</v>
          </cell>
          <cell r="M136">
            <v>0</v>
          </cell>
          <cell r="N136">
            <v>0</v>
          </cell>
        </row>
        <row r="137">
          <cell r="B137" t="str">
            <v>苏燕玲</v>
          </cell>
          <cell r="C137">
            <v>0</v>
          </cell>
          <cell r="D137">
            <v>0</v>
          </cell>
          <cell r="E137">
            <v>0</v>
          </cell>
          <cell r="F137">
            <v>5</v>
          </cell>
          <cell r="G137">
            <v>5</v>
          </cell>
          <cell r="H137">
            <v>0</v>
          </cell>
          <cell r="I137">
            <v>20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B138" t="str">
            <v>梁嘉红</v>
          </cell>
          <cell r="C138">
            <v>0</v>
          </cell>
          <cell r="D138">
            <v>0</v>
          </cell>
          <cell r="E138">
            <v>0</v>
          </cell>
          <cell r="F138">
            <v>5</v>
          </cell>
          <cell r="G138">
            <v>0</v>
          </cell>
          <cell r="H138">
            <v>5</v>
          </cell>
          <cell r="I138">
            <v>20</v>
          </cell>
          <cell r="J138">
            <v>21</v>
          </cell>
          <cell r="K138">
            <v>0</v>
          </cell>
          <cell r="L138">
            <v>10.5</v>
          </cell>
          <cell r="M138">
            <v>0</v>
          </cell>
          <cell r="N138">
            <v>0</v>
          </cell>
        </row>
        <row r="139">
          <cell r="B139" t="str">
            <v>梁凤娟</v>
          </cell>
          <cell r="C139">
            <v>0</v>
          </cell>
          <cell r="D139">
            <v>0</v>
          </cell>
          <cell r="E139">
            <v>0</v>
          </cell>
          <cell r="F139">
            <v>5</v>
          </cell>
          <cell r="G139">
            <v>0</v>
          </cell>
          <cell r="H139">
            <v>0</v>
          </cell>
          <cell r="I139">
            <v>20</v>
          </cell>
          <cell r="J139">
            <v>7</v>
          </cell>
          <cell r="K139">
            <v>0</v>
          </cell>
          <cell r="L139">
            <v>0</v>
          </cell>
          <cell r="M139">
            <v>5</v>
          </cell>
          <cell r="N139">
            <v>0</v>
          </cell>
        </row>
        <row r="140">
          <cell r="B140" t="str">
            <v>林加玲</v>
          </cell>
          <cell r="C140">
            <v>0</v>
          </cell>
          <cell r="D140">
            <v>0</v>
          </cell>
          <cell r="E140">
            <v>0</v>
          </cell>
          <cell r="F140">
            <v>10</v>
          </cell>
          <cell r="G140">
            <v>0</v>
          </cell>
          <cell r="H140">
            <v>10</v>
          </cell>
          <cell r="I140">
            <v>20</v>
          </cell>
          <cell r="J140">
            <v>27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str">
            <v>高佩珊</v>
          </cell>
          <cell r="C141">
            <v>0</v>
          </cell>
          <cell r="D141">
            <v>0</v>
          </cell>
          <cell r="E141">
            <v>0</v>
          </cell>
          <cell r="F141">
            <v>5</v>
          </cell>
          <cell r="G141">
            <v>0</v>
          </cell>
          <cell r="H141">
            <v>5</v>
          </cell>
          <cell r="I141">
            <v>20</v>
          </cell>
          <cell r="J141">
            <v>27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str">
            <v>郭景明</v>
          </cell>
          <cell r="C142">
            <v>0</v>
          </cell>
          <cell r="D142">
            <v>0</v>
          </cell>
          <cell r="E142">
            <v>0</v>
          </cell>
          <cell r="F142">
            <v>5</v>
          </cell>
          <cell r="G142">
            <v>0</v>
          </cell>
          <cell r="H142">
            <v>5</v>
          </cell>
          <cell r="I142">
            <v>20</v>
          </cell>
          <cell r="J142">
            <v>21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str">
            <v>李嘉雯</v>
          </cell>
          <cell r="C143">
            <v>0</v>
          </cell>
          <cell r="D143">
            <v>0</v>
          </cell>
          <cell r="E143">
            <v>0</v>
          </cell>
          <cell r="F143">
            <v>5</v>
          </cell>
          <cell r="G143">
            <v>2</v>
          </cell>
          <cell r="H143">
            <v>3</v>
          </cell>
          <cell r="I143">
            <v>20</v>
          </cell>
          <cell r="J143">
            <v>21</v>
          </cell>
          <cell r="K143">
            <v>0</v>
          </cell>
          <cell r="L143">
            <v>10.5</v>
          </cell>
          <cell r="M143">
            <v>0</v>
          </cell>
          <cell r="N143">
            <v>0</v>
          </cell>
        </row>
        <row r="144">
          <cell r="B144" t="str">
            <v>张梅珊</v>
          </cell>
          <cell r="C144">
            <v>0</v>
          </cell>
          <cell r="D144">
            <v>0</v>
          </cell>
          <cell r="E144">
            <v>0</v>
          </cell>
          <cell r="F144">
            <v>5</v>
          </cell>
          <cell r="G144">
            <v>2</v>
          </cell>
          <cell r="H144">
            <v>3</v>
          </cell>
          <cell r="I144">
            <v>20</v>
          </cell>
          <cell r="J144">
            <v>20</v>
          </cell>
          <cell r="K144">
            <v>0</v>
          </cell>
          <cell r="L144">
            <v>10.5</v>
          </cell>
          <cell r="M144">
            <v>0</v>
          </cell>
          <cell r="N144">
            <v>0</v>
          </cell>
        </row>
        <row r="145">
          <cell r="B145" t="str">
            <v>梁少婷</v>
          </cell>
          <cell r="C145">
            <v>0</v>
          </cell>
          <cell r="D145">
            <v>0</v>
          </cell>
          <cell r="E145">
            <v>0</v>
          </cell>
          <cell r="F145">
            <v>5</v>
          </cell>
          <cell r="G145">
            <v>0</v>
          </cell>
          <cell r="H145">
            <v>5</v>
          </cell>
          <cell r="I145">
            <v>20</v>
          </cell>
          <cell r="J145">
            <v>22</v>
          </cell>
          <cell r="K145">
            <v>0</v>
          </cell>
          <cell r="L145">
            <v>5.5</v>
          </cell>
          <cell r="M145">
            <v>0</v>
          </cell>
          <cell r="N145">
            <v>0</v>
          </cell>
        </row>
        <row r="146">
          <cell r="B146" t="str">
            <v>官美芹</v>
          </cell>
          <cell r="C146">
            <v>0</v>
          </cell>
          <cell r="D146">
            <v>0</v>
          </cell>
          <cell r="E146">
            <v>0</v>
          </cell>
          <cell r="F146">
            <v>5</v>
          </cell>
          <cell r="G146">
            <v>0</v>
          </cell>
          <cell r="H146">
            <v>5</v>
          </cell>
          <cell r="I146">
            <v>20</v>
          </cell>
          <cell r="J146">
            <v>23</v>
          </cell>
          <cell r="K146">
            <v>0</v>
          </cell>
          <cell r="L146">
            <v>5.5</v>
          </cell>
          <cell r="M146">
            <v>0</v>
          </cell>
          <cell r="N146">
            <v>0</v>
          </cell>
        </row>
        <row r="147">
          <cell r="B147" t="str">
            <v>卢国强</v>
          </cell>
          <cell r="C147">
            <v>0</v>
          </cell>
          <cell r="D147">
            <v>0</v>
          </cell>
          <cell r="E147">
            <v>0</v>
          </cell>
          <cell r="F147">
            <v>5</v>
          </cell>
          <cell r="G147">
            <v>0</v>
          </cell>
          <cell r="H147">
            <v>5</v>
          </cell>
          <cell r="I147">
            <v>20</v>
          </cell>
          <cell r="J147">
            <v>23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str">
            <v>何就全</v>
          </cell>
          <cell r="C148">
            <v>0</v>
          </cell>
          <cell r="D148">
            <v>0</v>
          </cell>
          <cell r="E148">
            <v>0</v>
          </cell>
          <cell r="F148">
            <v>5</v>
          </cell>
          <cell r="G148">
            <v>2</v>
          </cell>
          <cell r="H148">
            <v>3</v>
          </cell>
          <cell r="I148">
            <v>20</v>
          </cell>
          <cell r="J148">
            <v>22</v>
          </cell>
          <cell r="K148">
            <v>0</v>
          </cell>
          <cell r="L148">
            <v>11</v>
          </cell>
          <cell r="M148">
            <v>0</v>
          </cell>
          <cell r="N148">
            <v>0</v>
          </cell>
        </row>
        <row r="149">
          <cell r="B149" t="str">
            <v>饶锦秀</v>
          </cell>
          <cell r="C149">
            <v>0</v>
          </cell>
          <cell r="D149">
            <v>0</v>
          </cell>
          <cell r="E149">
            <v>0</v>
          </cell>
          <cell r="F149">
            <v>10</v>
          </cell>
          <cell r="G149">
            <v>3</v>
          </cell>
          <cell r="H149">
            <v>7</v>
          </cell>
          <cell r="I149">
            <v>20</v>
          </cell>
          <cell r="J149">
            <v>24</v>
          </cell>
          <cell r="K149">
            <v>0</v>
          </cell>
          <cell r="L149">
            <v>11</v>
          </cell>
          <cell r="M149">
            <v>0</v>
          </cell>
          <cell r="N149">
            <v>0</v>
          </cell>
        </row>
        <row r="150">
          <cell r="B150" t="str">
            <v>陈彩英</v>
          </cell>
          <cell r="C150">
            <v>0</v>
          </cell>
          <cell r="D150">
            <v>0</v>
          </cell>
          <cell r="E150">
            <v>0</v>
          </cell>
          <cell r="F150">
            <v>5</v>
          </cell>
          <cell r="G150">
            <v>0</v>
          </cell>
          <cell r="H150">
            <v>5</v>
          </cell>
          <cell r="I150">
            <v>20</v>
          </cell>
          <cell r="J150">
            <v>20</v>
          </cell>
          <cell r="K150">
            <v>0</v>
          </cell>
          <cell r="L150">
            <v>11</v>
          </cell>
          <cell r="M150">
            <v>0</v>
          </cell>
          <cell r="N150">
            <v>0</v>
          </cell>
        </row>
        <row r="151">
          <cell r="B151" t="str">
            <v>梁文清</v>
          </cell>
          <cell r="C151">
            <v>0</v>
          </cell>
          <cell r="D151">
            <v>0</v>
          </cell>
          <cell r="E151">
            <v>0</v>
          </cell>
          <cell r="F151">
            <v>10</v>
          </cell>
          <cell r="G151">
            <v>1</v>
          </cell>
          <cell r="H151">
            <v>9</v>
          </cell>
          <cell r="I151">
            <v>20</v>
          </cell>
          <cell r="J151">
            <v>20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str">
            <v>徐婉青</v>
          </cell>
          <cell r="C152">
            <v>0</v>
          </cell>
          <cell r="D152">
            <v>0</v>
          </cell>
          <cell r="E152">
            <v>0</v>
          </cell>
          <cell r="F152">
            <v>5</v>
          </cell>
          <cell r="G152">
            <v>2</v>
          </cell>
          <cell r="H152">
            <v>3</v>
          </cell>
          <cell r="I152">
            <v>20</v>
          </cell>
          <cell r="J152">
            <v>20</v>
          </cell>
          <cell r="K152">
            <v>0</v>
          </cell>
          <cell r="L152">
            <v>11</v>
          </cell>
          <cell r="M152">
            <v>0</v>
          </cell>
          <cell r="N152">
            <v>0</v>
          </cell>
        </row>
        <row r="153">
          <cell r="B153" t="str">
            <v>何亮超</v>
          </cell>
          <cell r="C153">
            <v>0</v>
          </cell>
          <cell r="D153">
            <v>0</v>
          </cell>
          <cell r="E153">
            <v>0</v>
          </cell>
          <cell r="F153">
            <v>5</v>
          </cell>
          <cell r="G153">
            <v>1</v>
          </cell>
          <cell r="H153">
            <v>4</v>
          </cell>
          <cell r="I153">
            <v>20</v>
          </cell>
          <cell r="J153">
            <v>24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str">
            <v>黄绮婷</v>
          </cell>
          <cell r="C154">
            <v>0</v>
          </cell>
          <cell r="D154">
            <v>0</v>
          </cell>
          <cell r="E154">
            <v>0</v>
          </cell>
          <cell r="F154">
            <v>10</v>
          </cell>
          <cell r="G154">
            <v>5</v>
          </cell>
          <cell r="H154">
            <v>5</v>
          </cell>
          <cell r="I154">
            <v>20</v>
          </cell>
          <cell r="J154">
            <v>14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str">
            <v>陈晓纯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20</v>
          </cell>
          <cell r="J155">
            <v>20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陈剑敏</v>
          </cell>
          <cell r="C156">
            <v>0</v>
          </cell>
          <cell r="D156">
            <v>0</v>
          </cell>
          <cell r="E156">
            <v>0</v>
          </cell>
          <cell r="F156">
            <v>10</v>
          </cell>
          <cell r="G156">
            <v>5</v>
          </cell>
          <cell r="H156">
            <v>5</v>
          </cell>
          <cell r="I156">
            <v>20</v>
          </cell>
          <cell r="J156">
            <v>20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袁美芬</v>
          </cell>
          <cell r="C157">
            <v>0</v>
          </cell>
          <cell r="D157">
            <v>0</v>
          </cell>
          <cell r="E157">
            <v>0</v>
          </cell>
          <cell r="F157">
            <v>10</v>
          </cell>
          <cell r="G157">
            <v>2</v>
          </cell>
          <cell r="H157">
            <v>8</v>
          </cell>
          <cell r="I157">
            <v>20</v>
          </cell>
          <cell r="J157">
            <v>20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罗和云</v>
          </cell>
          <cell r="C158">
            <v>0</v>
          </cell>
          <cell r="D158">
            <v>0</v>
          </cell>
          <cell r="E158">
            <v>0</v>
          </cell>
          <cell r="F158">
            <v>15</v>
          </cell>
          <cell r="G158">
            <v>0</v>
          </cell>
          <cell r="H158">
            <v>15</v>
          </cell>
          <cell r="I158">
            <v>20</v>
          </cell>
          <cell r="J158">
            <v>20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梁霞</v>
          </cell>
          <cell r="C159">
            <v>0</v>
          </cell>
          <cell r="D159">
            <v>0</v>
          </cell>
          <cell r="E159">
            <v>0</v>
          </cell>
          <cell r="F159">
            <v>5</v>
          </cell>
          <cell r="G159">
            <v>5</v>
          </cell>
          <cell r="H159">
            <v>0</v>
          </cell>
          <cell r="I159">
            <v>20</v>
          </cell>
          <cell r="J159">
            <v>20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徐翩</v>
          </cell>
          <cell r="C160">
            <v>0</v>
          </cell>
          <cell r="D160">
            <v>0</v>
          </cell>
          <cell r="E160">
            <v>0</v>
          </cell>
          <cell r="F160">
            <v>10</v>
          </cell>
          <cell r="G160">
            <v>1</v>
          </cell>
          <cell r="H160">
            <v>9</v>
          </cell>
          <cell r="I160">
            <v>20</v>
          </cell>
          <cell r="J160">
            <v>20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张逸</v>
          </cell>
          <cell r="C161">
            <v>0</v>
          </cell>
          <cell r="D161">
            <v>0</v>
          </cell>
          <cell r="E161">
            <v>0</v>
          </cell>
          <cell r="F161">
            <v>10</v>
          </cell>
          <cell r="G161">
            <v>3</v>
          </cell>
          <cell r="H161">
            <v>5</v>
          </cell>
          <cell r="I161">
            <v>20</v>
          </cell>
          <cell r="J161">
            <v>8</v>
          </cell>
          <cell r="K161">
            <v>0</v>
          </cell>
          <cell r="L161">
            <v>0</v>
          </cell>
          <cell r="M161">
            <v>2</v>
          </cell>
          <cell r="N161">
            <v>0</v>
          </cell>
        </row>
        <row r="162">
          <cell r="B162" t="str">
            <v>张懿</v>
          </cell>
          <cell r="C162">
            <v>0</v>
          </cell>
          <cell r="D162">
            <v>0</v>
          </cell>
          <cell r="E162">
            <v>0</v>
          </cell>
          <cell r="F162">
            <v>10</v>
          </cell>
          <cell r="G162">
            <v>0</v>
          </cell>
          <cell r="H162">
            <v>10</v>
          </cell>
          <cell r="I162">
            <v>20</v>
          </cell>
          <cell r="J162">
            <v>20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B163" t="str">
            <v>严淑娴</v>
          </cell>
          <cell r="C163">
            <v>0</v>
          </cell>
          <cell r="D163">
            <v>0</v>
          </cell>
          <cell r="E163">
            <v>0</v>
          </cell>
          <cell r="F163">
            <v>15</v>
          </cell>
          <cell r="G163">
            <v>4</v>
          </cell>
          <cell r="H163">
            <v>11</v>
          </cell>
          <cell r="I163">
            <v>20</v>
          </cell>
          <cell r="J163">
            <v>20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B164" t="str">
            <v>邓佩怡</v>
          </cell>
          <cell r="C164">
            <v>0</v>
          </cell>
          <cell r="D164">
            <v>0</v>
          </cell>
          <cell r="E164">
            <v>0</v>
          </cell>
          <cell r="F164">
            <v>5</v>
          </cell>
          <cell r="G164">
            <v>0</v>
          </cell>
          <cell r="H164">
            <v>5</v>
          </cell>
          <cell r="I164">
            <v>20</v>
          </cell>
          <cell r="J164">
            <v>23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B165" t="str">
            <v>卢沛玲</v>
          </cell>
          <cell r="C165">
            <v>0</v>
          </cell>
          <cell r="D165">
            <v>0</v>
          </cell>
          <cell r="E165">
            <v>0</v>
          </cell>
          <cell r="F165">
            <v>5</v>
          </cell>
          <cell r="G165">
            <v>0</v>
          </cell>
          <cell r="H165">
            <v>5</v>
          </cell>
          <cell r="I165">
            <v>20</v>
          </cell>
          <cell r="J165">
            <v>25</v>
          </cell>
          <cell r="K165">
            <v>0</v>
          </cell>
          <cell r="L165">
            <v>10</v>
          </cell>
          <cell r="M165">
            <v>0</v>
          </cell>
          <cell r="N165">
            <v>0</v>
          </cell>
        </row>
        <row r="166">
          <cell r="B166" t="str">
            <v>袁泳燕</v>
          </cell>
          <cell r="C166">
            <v>0</v>
          </cell>
          <cell r="D166">
            <v>0</v>
          </cell>
          <cell r="E166">
            <v>0</v>
          </cell>
          <cell r="F166">
            <v>5</v>
          </cell>
          <cell r="G166">
            <v>0</v>
          </cell>
          <cell r="H166">
            <v>5</v>
          </cell>
          <cell r="I166">
            <v>20</v>
          </cell>
          <cell r="J166">
            <v>20</v>
          </cell>
          <cell r="K166">
            <v>0</v>
          </cell>
          <cell r="L166">
            <v>12</v>
          </cell>
          <cell r="M166">
            <v>0</v>
          </cell>
          <cell r="N166">
            <v>0</v>
          </cell>
        </row>
        <row r="167">
          <cell r="B167" t="str">
            <v>袁俊智</v>
          </cell>
          <cell r="C167">
            <v>0</v>
          </cell>
          <cell r="D167">
            <v>0</v>
          </cell>
          <cell r="E167">
            <v>0</v>
          </cell>
          <cell r="F167">
            <v>5</v>
          </cell>
          <cell r="G167">
            <v>0</v>
          </cell>
          <cell r="H167">
            <v>5</v>
          </cell>
          <cell r="I167">
            <v>20</v>
          </cell>
          <cell r="J167">
            <v>20</v>
          </cell>
          <cell r="K167">
            <v>0</v>
          </cell>
          <cell r="L167">
            <v>12</v>
          </cell>
          <cell r="M167">
            <v>0</v>
          </cell>
          <cell r="N167">
            <v>0</v>
          </cell>
        </row>
        <row r="168">
          <cell r="B168" t="str">
            <v>梁朝伟</v>
          </cell>
          <cell r="C168">
            <v>0</v>
          </cell>
          <cell r="D168">
            <v>0</v>
          </cell>
          <cell r="E168">
            <v>0</v>
          </cell>
          <cell r="F168">
            <v>5</v>
          </cell>
          <cell r="G168">
            <v>0</v>
          </cell>
          <cell r="H168">
            <v>5</v>
          </cell>
          <cell r="I168">
            <v>20</v>
          </cell>
          <cell r="J168">
            <v>20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B169" t="str">
            <v>陈蔼婷</v>
          </cell>
          <cell r="C169">
            <v>0</v>
          </cell>
          <cell r="D169">
            <v>0</v>
          </cell>
          <cell r="E169">
            <v>0</v>
          </cell>
          <cell r="F169">
            <v>5</v>
          </cell>
          <cell r="G169">
            <v>0</v>
          </cell>
          <cell r="H169">
            <v>5</v>
          </cell>
          <cell r="I169">
            <v>20</v>
          </cell>
          <cell r="J169">
            <v>27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B170" t="str">
            <v>谭世聪</v>
          </cell>
          <cell r="C170">
            <v>0</v>
          </cell>
          <cell r="D170">
            <v>0</v>
          </cell>
          <cell r="E170">
            <v>0</v>
          </cell>
          <cell r="F170">
            <v>5</v>
          </cell>
          <cell r="G170">
            <v>0</v>
          </cell>
          <cell r="H170">
            <v>5</v>
          </cell>
          <cell r="I170">
            <v>20</v>
          </cell>
          <cell r="J170">
            <v>20</v>
          </cell>
          <cell r="K170">
            <v>0</v>
          </cell>
          <cell r="L170">
            <v>11</v>
          </cell>
          <cell r="M170">
            <v>0</v>
          </cell>
          <cell r="N170">
            <v>0</v>
          </cell>
        </row>
        <row r="171">
          <cell r="B171" t="str">
            <v>周光峰</v>
          </cell>
          <cell r="C171">
            <v>0</v>
          </cell>
          <cell r="D171">
            <v>0</v>
          </cell>
          <cell r="E171">
            <v>0</v>
          </cell>
          <cell r="F171">
            <v>5</v>
          </cell>
          <cell r="G171">
            <v>0</v>
          </cell>
          <cell r="H171">
            <v>5</v>
          </cell>
          <cell r="I171">
            <v>20</v>
          </cell>
          <cell r="J171">
            <v>21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B172" t="str">
            <v>吕凤萍</v>
          </cell>
          <cell r="C172">
            <v>0</v>
          </cell>
          <cell r="D172">
            <v>0</v>
          </cell>
          <cell r="E172">
            <v>0</v>
          </cell>
          <cell r="F172">
            <v>5</v>
          </cell>
          <cell r="G172">
            <v>0</v>
          </cell>
          <cell r="H172">
            <v>5</v>
          </cell>
          <cell r="I172">
            <v>20</v>
          </cell>
          <cell r="J172">
            <v>21</v>
          </cell>
          <cell r="K172">
            <v>0</v>
          </cell>
          <cell r="L172">
            <v>11</v>
          </cell>
          <cell r="M172">
            <v>0</v>
          </cell>
          <cell r="N172">
            <v>0</v>
          </cell>
        </row>
        <row r="173">
          <cell r="B173" t="str">
            <v>郑韵绮</v>
          </cell>
          <cell r="C173">
            <v>0</v>
          </cell>
          <cell r="D173">
            <v>0</v>
          </cell>
          <cell r="E173">
            <v>0</v>
          </cell>
          <cell r="F173">
            <v>15</v>
          </cell>
          <cell r="G173">
            <v>2</v>
          </cell>
          <cell r="H173">
            <v>10</v>
          </cell>
          <cell r="I173">
            <v>20</v>
          </cell>
          <cell r="J173">
            <v>20</v>
          </cell>
          <cell r="K173">
            <v>0</v>
          </cell>
          <cell r="L173">
            <v>0</v>
          </cell>
          <cell r="M173">
            <v>3</v>
          </cell>
          <cell r="N173">
            <v>0</v>
          </cell>
        </row>
        <row r="174">
          <cell r="B174" t="str">
            <v>麦俊杰</v>
          </cell>
          <cell r="C174">
            <v>0</v>
          </cell>
          <cell r="D174">
            <v>0</v>
          </cell>
          <cell r="E174">
            <v>0</v>
          </cell>
          <cell r="F174">
            <v>5</v>
          </cell>
          <cell r="G174">
            <v>0</v>
          </cell>
          <cell r="H174">
            <v>5</v>
          </cell>
          <cell r="I174">
            <v>20</v>
          </cell>
          <cell r="J174">
            <v>25</v>
          </cell>
          <cell r="K174">
            <v>0</v>
          </cell>
          <cell r="L174">
            <v>12</v>
          </cell>
          <cell r="M174">
            <v>0</v>
          </cell>
          <cell r="N174">
            <v>0</v>
          </cell>
        </row>
        <row r="175">
          <cell r="B175" t="str">
            <v>陈绿纯</v>
          </cell>
          <cell r="C175">
            <v>0</v>
          </cell>
          <cell r="D175">
            <v>0</v>
          </cell>
          <cell r="E175">
            <v>0</v>
          </cell>
          <cell r="F175">
            <v>10</v>
          </cell>
          <cell r="G175">
            <v>0</v>
          </cell>
          <cell r="H175">
            <v>10</v>
          </cell>
          <cell r="I175">
            <v>20</v>
          </cell>
          <cell r="J175">
            <v>24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B176" t="str">
            <v>苏楚雯</v>
          </cell>
          <cell r="C176">
            <v>0</v>
          </cell>
          <cell r="D176">
            <v>0</v>
          </cell>
          <cell r="E176">
            <v>0</v>
          </cell>
          <cell r="F176">
            <v>5</v>
          </cell>
          <cell r="G176">
            <v>0</v>
          </cell>
          <cell r="H176">
            <v>5</v>
          </cell>
          <cell r="I176">
            <v>20</v>
          </cell>
          <cell r="J176">
            <v>21</v>
          </cell>
          <cell r="K176">
            <v>0</v>
          </cell>
          <cell r="L176">
            <v>10.5</v>
          </cell>
          <cell r="M176">
            <v>0</v>
          </cell>
          <cell r="N176">
            <v>0</v>
          </cell>
        </row>
        <row r="177">
          <cell r="B177" t="str">
            <v>苏旺娣</v>
          </cell>
          <cell r="C177">
            <v>0</v>
          </cell>
          <cell r="D177">
            <v>0</v>
          </cell>
          <cell r="E177">
            <v>0</v>
          </cell>
          <cell r="F177">
            <v>5</v>
          </cell>
          <cell r="G177">
            <v>7</v>
          </cell>
          <cell r="H177">
            <v>-2</v>
          </cell>
          <cell r="I177">
            <v>20</v>
          </cell>
          <cell r="J177">
            <v>25</v>
          </cell>
          <cell r="K177">
            <v>0</v>
          </cell>
          <cell r="L177">
            <v>9</v>
          </cell>
          <cell r="M177">
            <v>0</v>
          </cell>
          <cell r="N177">
            <v>0</v>
          </cell>
        </row>
        <row r="178">
          <cell r="B178" t="str">
            <v>梁培芬</v>
          </cell>
          <cell r="C178">
            <v>0</v>
          </cell>
          <cell r="D178">
            <v>0</v>
          </cell>
          <cell r="E178">
            <v>0</v>
          </cell>
          <cell r="F178">
            <v>5</v>
          </cell>
          <cell r="G178">
            <v>0</v>
          </cell>
          <cell r="H178">
            <v>5</v>
          </cell>
          <cell r="I178">
            <v>20</v>
          </cell>
          <cell r="J178">
            <v>25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B179" t="str">
            <v>杨娟</v>
          </cell>
          <cell r="C179">
            <v>0</v>
          </cell>
          <cell r="D179">
            <v>0</v>
          </cell>
          <cell r="E179">
            <v>0</v>
          </cell>
          <cell r="F179">
            <v>5</v>
          </cell>
          <cell r="G179">
            <v>0</v>
          </cell>
          <cell r="H179">
            <v>5</v>
          </cell>
          <cell r="I179">
            <v>20</v>
          </cell>
          <cell r="J179">
            <v>25</v>
          </cell>
          <cell r="K179">
            <v>0</v>
          </cell>
          <cell r="L179">
            <v>10</v>
          </cell>
          <cell r="M179">
            <v>0</v>
          </cell>
          <cell r="N179">
            <v>0</v>
          </cell>
        </row>
        <row r="180">
          <cell r="B180" t="str">
            <v>朱绮雯</v>
          </cell>
          <cell r="C180">
            <v>0</v>
          </cell>
          <cell r="D180">
            <v>0</v>
          </cell>
          <cell r="E180">
            <v>0</v>
          </cell>
          <cell r="F180">
            <v>5</v>
          </cell>
          <cell r="G180">
            <v>0</v>
          </cell>
          <cell r="H180">
            <v>5</v>
          </cell>
          <cell r="I180">
            <v>20</v>
          </cell>
          <cell r="J180">
            <v>26</v>
          </cell>
          <cell r="K180">
            <v>0</v>
          </cell>
          <cell r="L180">
            <v>12</v>
          </cell>
          <cell r="M180">
            <v>0</v>
          </cell>
          <cell r="N180">
            <v>0</v>
          </cell>
        </row>
        <row r="181">
          <cell r="B181" t="str">
            <v>杨群芳</v>
          </cell>
          <cell r="C181">
            <v>0</v>
          </cell>
          <cell r="D181">
            <v>0</v>
          </cell>
          <cell r="E181">
            <v>0</v>
          </cell>
          <cell r="F181">
            <v>10</v>
          </cell>
          <cell r="G181">
            <v>0</v>
          </cell>
          <cell r="H181">
            <v>10</v>
          </cell>
          <cell r="I181">
            <v>20</v>
          </cell>
          <cell r="J181">
            <v>24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</row>
        <row r="182">
          <cell r="B182" t="str">
            <v>蔡杏燕</v>
          </cell>
          <cell r="C182">
            <v>0</v>
          </cell>
          <cell r="D182">
            <v>0</v>
          </cell>
          <cell r="E182">
            <v>0</v>
          </cell>
          <cell r="F182">
            <v>5</v>
          </cell>
          <cell r="G182">
            <v>4</v>
          </cell>
          <cell r="H182">
            <v>1</v>
          </cell>
          <cell r="I182">
            <v>20</v>
          </cell>
          <cell r="J182">
            <v>22</v>
          </cell>
          <cell r="K182">
            <v>0</v>
          </cell>
          <cell r="L182">
            <v>10.5</v>
          </cell>
          <cell r="M182">
            <v>0</v>
          </cell>
          <cell r="N182">
            <v>0</v>
          </cell>
        </row>
        <row r="183">
          <cell r="B183" t="str">
            <v>肖尔广</v>
          </cell>
          <cell r="C183">
            <v>0</v>
          </cell>
          <cell r="D183">
            <v>0</v>
          </cell>
          <cell r="E183">
            <v>0</v>
          </cell>
          <cell r="F183">
            <v>5</v>
          </cell>
          <cell r="G183">
            <v>0</v>
          </cell>
          <cell r="H183">
            <v>5</v>
          </cell>
          <cell r="I183">
            <v>20</v>
          </cell>
          <cell r="J183">
            <v>24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</row>
        <row r="184">
          <cell r="B184" t="str">
            <v>梁丽芳</v>
          </cell>
          <cell r="C184">
            <v>0</v>
          </cell>
          <cell r="D184">
            <v>0</v>
          </cell>
          <cell r="E184">
            <v>0</v>
          </cell>
          <cell r="F184">
            <v>5</v>
          </cell>
          <cell r="G184">
            <v>0</v>
          </cell>
          <cell r="H184">
            <v>5</v>
          </cell>
          <cell r="I184">
            <v>20</v>
          </cell>
          <cell r="J184">
            <v>19</v>
          </cell>
          <cell r="K184">
            <v>0</v>
          </cell>
          <cell r="L184">
            <v>10.5</v>
          </cell>
          <cell r="M184">
            <v>0</v>
          </cell>
          <cell r="N184">
            <v>0</v>
          </cell>
        </row>
        <row r="185">
          <cell r="B185" t="str">
            <v>高嘉俊</v>
          </cell>
          <cell r="C185">
            <v>0</v>
          </cell>
          <cell r="D185">
            <v>0</v>
          </cell>
          <cell r="E185">
            <v>0</v>
          </cell>
          <cell r="F185">
            <v>5</v>
          </cell>
          <cell r="G185">
            <v>0</v>
          </cell>
          <cell r="H185">
            <v>5</v>
          </cell>
          <cell r="I185">
            <v>20</v>
          </cell>
          <cell r="J185">
            <v>22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</row>
        <row r="186">
          <cell r="B186" t="str">
            <v>李小瑜</v>
          </cell>
          <cell r="C186">
            <v>0</v>
          </cell>
          <cell r="D186">
            <v>0</v>
          </cell>
          <cell r="E186">
            <v>0</v>
          </cell>
          <cell r="F186">
            <v>5</v>
          </cell>
          <cell r="G186">
            <v>0</v>
          </cell>
          <cell r="H186">
            <v>5</v>
          </cell>
          <cell r="I186">
            <v>20</v>
          </cell>
          <cell r="J186">
            <v>23</v>
          </cell>
          <cell r="K186">
            <v>0</v>
          </cell>
          <cell r="L186">
            <v>10</v>
          </cell>
          <cell r="M186">
            <v>0</v>
          </cell>
          <cell r="N186">
            <v>0</v>
          </cell>
        </row>
        <row r="187">
          <cell r="B187" t="str">
            <v>曾天文</v>
          </cell>
          <cell r="C187">
            <v>0</v>
          </cell>
          <cell r="D187">
            <v>0</v>
          </cell>
          <cell r="E187">
            <v>0</v>
          </cell>
          <cell r="F187">
            <v>5</v>
          </cell>
          <cell r="G187">
            <v>0</v>
          </cell>
          <cell r="H187">
            <v>5</v>
          </cell>
          <cell r="I187">
            <v>20</v>
          </cell>
          <cell r="J187">
            <v>21</v>
          </cell>
          <cell r="K187">
            <v>0</v>
          </cell>
          <cell r="L187">
            <v>11</v>
          </cell>
          <cell r="M187">
            <v>0</v>
          </cell>
          <cell r="N187">
            <v>0</v>
          </cell>
        </row>
        <row r="188">
          <cell r="B188" t="str">
            <v>周洁仪</v>
          </cell>
          <cell r="C188">
            <v>0</v>
          </cell>
          <cell r="D188">
            <v>0</v>
          </cell>
          <cell r="E188">
            <v>0</v>
          </cell>
          <cell r="F188">
            <v>5</v>
          </cell>
          <cell r="G188">
            <v>0</v>
          </cell>
          <cell r="H188">
            <v>5</v>
          </cell>
          <cell r="I188">
            <v>20</v>
          </cell>
          <cell r="J188">
            <v>20</v>
          </cell>
          <cell r="K188">
            <v>0</v>
          </cell>
          <cell r="L188">
            <v>11</v>
          </cell>
          <cell r="M188">
            <v>0</v>
          </cell>
          <cell r="N188">
            <v>0</v>
          </cell>
        </row>
        <row r="189">
          <cell r="B189" t="str">
            <v>吴银婵</v>
          </cell>
          <cell r="C189">
            <v>0</v>
          </cell>
          <cell r="D189">
            <v>0</v>
          </cell>
          <cell r="E189">
            <v>0</v>
          </cell>
          <cell r="F189">
            <v>5</v>
          </cell>
          <cell r="G189">
            <v>0</v>
          </cell>
          <cell r="H189">
            <v>5</v>
          </cell>
          <cell r="I189">
            <v>20</v>
          </cell>
          <cell r="J189">
            <v>21</v>
          </cell>
          <cell r="K189">
            <v>0</v>
          </cell>
          <cell r="L189">
            <v>9.5</v>
          </cell>
          <cell r="M189">
            <v>0</v>
          </cell>
          <cell r="N189">
            <v>0</v>
          </cell>
        </row>
        <row r="190">
          <cell r="B190" t="str">
            <v>吴海健</v>
          </cell>
          <cell r="C190">
            <v>0</v>
          </cell>
          <cell r="D190">
            <v>0</v>
          </cell>
          <cell r="E190">
            <v>0</v>
          </cell>
          <cell r="F190">
            <v>5</v>
          </cell>
          <cell r="G190">
            <v>0</v>
          </cell>
          <cell r="H190">
            <v>5</v>
          </cell>
          <cell r="I190">
            <v>20</v>
          </cell>
          <cell r="J190">
            <v>21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</row>
        <row r="191">
          <cell r="B191" t="str">
            <v>区燕婷</v>
          </cell>
          <cell r="C191">
            <v>0</v>
          </cell>
          <cell r="D191">
            <v>0</v>
          </cell>
          <cell r="E191">
            <v>0</v>
          </cell>
          <cell r="F191">
            <v>10</v>
          </cell>
          <cell r="G191">
            <v>0</v>
          </cell>
          <cell r="H191">
            <v>10</v>
          </cell>
          <cell r="I191">
            <v>20</v>
          </cell>
          <cell r="J191">
            <v>22</v>
          </cell>
          <cell r="K191">
            <v>0</v>
          </cell>
          <cell r="L191">
            <v>9.5</v>
          </cell>
          <cell r="M191">
            <v>0</v>
          </cell>
          <cell r="N191">
            <v>0</v>
          </cell>
        </row>
        <row r="192">
          <cell r="B192" t="str">
            <v>梁杏恩</v>
          </cell>
          <cell r="C192">
            <v>0</v>
          </cell>
          <cell r="D192">
            <v>0</v>
          </cell>
          <cell r="E192">
            <v>0</v>
          </cell>
          <cell r="F192">
            <v>5</v>
          </cell>
          <cell r="G192">
            <v>0</v>
          </cell>
          <cell r="H192">
            <v>5</v>
          </cell>
          <cell r="I192">
            <v>20</v>
          </cell>
          <cell r="J192">
            <v>23</v>
          </cell>
          <cell r="K192">
            <v>0</v>
          </cell>
          <cell r="L192">
            <v>11</v>
          </cell>
          <cell r="M192">
            <v>0</v>
          </cell>
          <cell r="N192">
            <v>0</v>
          </cell>
        </row>
        <row r="193">
          <cell r="B193" t="str">
            <v>张彦</v>
          </cell>
          <cell r="C193">
            <v>0</v>
          </cell>
          <cell r="D193">
            <v>0</v>
          </cell>
          <cell r="E193">
            <v>0</v>
          </cell>
          <cell r="F193">
            <v>5</v>
          </cell>
          <cell r="G193">
            <v>0</v>
          </cell>
          <cell r="H193">
            <v>5</v>
          </cell>
          <cell r="I193">
            <v>20</v>
          </cell>
          <cell r="J193">
            <v>22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</row>
        <row r="194">
          <cell r="B194" t="str">
            <v>吴芷晴</v>
          </cell>
          <cell r="C194">
            <v>0</v>
          </cell>
          <cell r="D194">
            <v>0</v>
          </cell>
          <cell r="E194">
            <v>0</v>
          </cell>
          <cell r="F194">
            <v>5</v>
          </cell>
          <cell r="G194">
            <v>0</v>
          </cell>
          <cell r="H194">
            <v>5</v>
          </cell>
          <cell r="I194">
            <v>20</v>
          </cell>
          <cell r="J194">
            <v>24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</row>
        <row r="195">
          <cell r="B195" t="str">
            <v>吴仲妍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20</v>
          </cell>
          <cell r="J195">
            <v>24</v>
          </cell>
          <cell r="K195">
            <v>0</v>
          </cell>
          <cell r="L195">
            <v>11</v>
          </cell>
          <cell r="M195">
            <v>0</v>
          </cell>
          <cell r="N195">
            <v>0</v>
          </cell>
        </row>
        <row r="196">
          <cell r="B196" t="str">
            <v>叶笑梅</v>
          </cell>
          <cell r="C196">
            <v>0</v>
          </cell>
          <cell r="D196">
            <v>0</v>
          </cell>
          <cell r="E196">
            <v>0</v>
          </cell>
          <cell r="F196">
            <v>10</v>
          </cell>
          <cell r="G196">
            <v>0</v>
          </cell>
          <cell r="H196">
            <v>10</v>
          </cell>
          <cell r="I196">
            <v>20</v>
          </cell>
          <cell r="J196">
            <v>24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</row>
        <row r="197">
          <cell r="B197" t="str">
            <v>邱汶娴</v>
          </cell>
          <cell r="C197">
            <v>0</v>
          </cell>
          <cell r="D197">
            <v>0</v>
          </cell>
          <cell r="E197">
            <v>0</v>
          </cell>
          <cell r="F197">
            <v>5</v>
          </cell>
          <cell r="G197">
            <v>0</v>
          </cell>
          <cell r="H197">
            <v>5</v>
          </cell>
          <cell r="I197">
            <v>20</v>
          </cell>
          <cell r="J197">
            <v>22</v>
          </cell>
          <cell r="K197">
            <v>0</v>
          </cell>
          <cell r="L197">
            <v>8</v>
          </cell>
          <cell r="M197">
            <v>0</v>
          </cell>
          <cell r="N197">
            <v>0</v>
          </cell>
        </row>
        <row r="198">
          <cell r="B198" t="str">
            <v>梁洁丽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20</v>
          </cell>
          <cell r="J198">
            <v>20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</row>
        <row r="199">
          <cell r="B199" t="str">
            <v>朴明玉</v>
          </cell>
          <cell r="C199">
            <v>0</v>
          </cell>
          <cell r="D199">
            <v>0</v>
          </cell>
          <cell r="E199">
            <v>0</v>
          </cell>
          <cell r="F199">
            <v>5</v>
          </cell>
          <cell r="G199">
            <v>0</v>
          </cell>
          <cell r="H199">
            <v>5</v>
          </cell>
          <cell r="I199">
            <v>20</v>
          </cell>
          <cell r="J199">
            <v>23</v>
          </cell>
          <cell r="K199">
            <v>0</v>
          </cell>
          <cell r="L199">
            <v>9.5</v>
          </cell>
          <cell r="M199">
            <v>0</v>
          </cell>
          <cell r="N199">
            <v>0</v>
          </cell>
        </row>
        <row r="200">
          <cell r="B200" t="str">
            <v>林起凤</v>
          </cell>
          <cell r="C200">
            <v>0</v>
          </cell>
          <cell r="D200">
            <v>0</v>
          </cell>
          <cell r="E200">
            <v>0</v>
          </cell>
          <cell r="F200">
            <v>5</v>
          </cell>
          <cell r="G200">
            <v>0</v>
          </cell>
          <cell r="H200">
            <v>5</v>
          </cell>
          <cell r="I200">
            <v>20</v>
          </cell>
          <cell r="J200">
            <v>22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B201" t="str">
            <v>曾广灿</v>
          </cell>
          <cell r="C201">
            <v>0</v>
          </cell>
          <cell r="D201">
            <v>0</v>
          </cell>
          <cell r="E201">
            <v>0</v>
          </cell>
          <cell r="F201">
            <v>5</v>
          </cell>
          <cell r="G201">
            <v>0</v>
          </cell>
          <cell r="H201">
            <v>5</v>
          </cell>
          <cell r="I201">
            <v>20</v>
          </cell>
          <cell r="J201">
            <v>22</v>
          </cell>
          <cell r="K201">
            <v>0</v>
          </cell>
          <cell r="L201">
            <v>8.5</v>
          </cell>
          <cell r="M201">
            <v>0</v>
          </cell>
          <cell r="N201">
            <v>0</v>
          </cell>
        </row>
        <row r="202">
          <cell r="B202" t="str">
            <v>吴小兰</v>
          </cell>
          <cell r="C202">
            <v>0</v>
          </cell>
          <cell r="D202">
            <v>0</v>
          </cell>
          <cell r="E202">
            <v>0</v>
          </cell>
          <cell r="F202">
            <v>5</v>
          </cell>
          <cell r="G202">
            <v>0</v>
          </cell>
          <cell r="H202">
            <v>5</v>
          </cell>
          <cell r="I202">
            <v>20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B203" t="str">
            <v>严开明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20</v>
          </cell>
          <cell r="J203">
            <v>23</v>
          </cell>
          <cell r="K203">
            <v>0</v>
          </cell>
          <cell r="L203">
            <v>10</v>
          </cell>
          <cell r="M203">
            <v>0</v>
          </cell>
          <cell r="N203">
            <v>0</v>
          </cell>
        </row>
        <row r="204">
          <cell r="B204" t="str">
            <v>麦文钊</v>
          </cell>
          <cell r="C204">
            <v>0</v>
          </cell>
          <cell r="D204">
            <v>0</v>
          </cell>
          <cell r="E204">
            <v>0</v>
          </cell>
          <cell r="F204">
            <v>5</v>
          </cell>
          <cell r="G204">
            <v>0</v>
          </cell>
          <cell r="H204">
            <v>5</v>
          </cell>
          <cell r="I204">
            <v>20</v>
          </cell>
          <cell r="J204">
            <v>22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B205" t="str">
            <v>陈婷</v>
          </cell>
          <cell r="C205">
            <v>0</v>
          </cell>
          <cell r="D205">
            <v>0</v>
          </cell>
          <cell r="E205">
            <v>0</v>
          </cell>
          <cell r="F205">
            <v>5</v>
          </cell>
          <cell r="G205">
            <v>0</v>
          </cell>
          <cell r="H205">
            <v>5</v>
          </cell>
          <cell r="I205">
            <v>20</v>
          </cell>
          <cell r="J205">
            <v>20</v>
          </cell>
          <cell r="K205">
            <v>0</v>
          </cell>
          <cell r="L205">
            <v>10</v>
          </cell>
          <cell r="M205">
            <v>0</v>
          </cell>
          <cell r="N205">
            <v>0</v>
          </cell>
        </row>
        <row r="206">
          <cell r="B206" t="str">
            <v>林虹</v>
          </cell>
          <cell r="C206">
            <v>0</v>
          </cell>
          <cell r="D206">
            <v>0</v>
          </cell>
          <cell r="E206">
            <v>0</v>
          </cell>
          <cell r="F206">
            <v>5</v>
          </cell>
          <cell r="G206">
            <v>0</v>
          </cell>
          <cell r="H206">
            <v>5</v>
          </cell>
          <cell r="I206">
            <v>20</v>
          </cell>
          <cell r="J206">
            <v>21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B207" t="str">
            <v>吴小苗</v>
          </cell>
          <cell r="C207">
            <v>0</v>
          </cell>
          <cell r="D207">
            <v>0</v>
          </cell>
          <cell r="E207">
            <v>0</v>
          </cell>
          <cell r="F207">
            <v>5</v>
          </cell>
          <cell r="G207">
            <v>0</v>
          </cell>
          <cell r="H207">
            <v>5</v>
          </cell>
          <cell r="I207">
            <v>20</v>
          </cell>
          <cell r="J207">
            <v>24</v>
          </cell>
          <cell r="K207">
            <v>0</v>
          </cell>
          <cell r="L207">
            <v>9</v>
          </cell>
          <cell r="M207">
            <v>0</v>
          </cell>
          <cell r="N207">
            <v>0</v>
          </cell>
        </row>
        <row r="208">
          <cell r="B208" t="str">
            <v>严开珍</v>
          </cell>
          <cell r="C208">
            <v>0</v>
          </cell>
          <cell r="D208">
            <v>0</v>
          </cell>
          <cell r="E208">
            <v>0</v>
          </cell>
          <cell r="F208">
            <v>5</v>
          </cell>
          <cell r="G208">
            <v>0</v>
          </cell>
          <cell r="H208">
            <v>5</v>
          </cell>
          <cell r="I208">
            <v>20</v>
          </cell>
          <cell r="J208">
            <v>20</v>
          </cell>
          <cell r="K208">
            <v>0</v>
          </cell>
          <cell r="L208">
            <v>10</v>
          </cell>
          <cell r="M208">
            <v>0</v>
          </cell>
          <cell r="N208">
            <v>0</v>
          </cell>
        </row>
        <row r="209">
          <cell r="B209" t="str">
            <v>黄晓嫣</v>
          </cell>
          <cell r="C209">
            <v>0</v>
          </cell>
          <cell r="D209">
            <v>0</v>
          </cell>
          <cell r="E209">
            <v>0</v>
          </cell>
          <cell r="F209">
            <v>5</v>
          </cell>
          <cell r="G209">
            <v>0</v>
          </cell>
          <cell r="H209">
            <v>5</v>
          </cell>
          <cell r="I209">
            <v>20</v>
          </cell>
          <cell r="J209">
            <v>23</v>
          </cell>
          <cell r="K209">
            <v>0</v>
          </cell>
          <cell r="L209">
            <v>10</v>
          </cell>
          <cell r="M209">
            <v>0</v>
          </cell>
          <cell r="N209">
            <v>0</v>
          </cell>
        </row>
        <row r="210">
          <cell r="B210" t="str">
            <v>梁嘉欣</v>
          </cell>
          <cell r="C210">
            <v>0</v>
          </cell>
          <cell r="D210">
            <v>0</v>
          </cell>
          <cell r="E210">
            <v>0</v>
          </cell>
          <cell r="F210">
            <v>5</v>
          </cell>
          <cell r="G210">
            <v>0</v>
          </cell>
          <cell r="H210">
            <v>5</v>
          </cell>
          <cell r="I210">
            <v>20</v>
          </cell>
          <cell r="J210">
            <v>25</v>
          </cell>
          <cell r="K210">
            <v>0</v>
          </cell>
          <cell r="L210">
            <v>10</v>
          </cell>
          <cell r="M210">
            <v>0</v>
          </cell>
          <cell r="N210">
            <v>0</v>
          </cell>
        </row>
        <row r="211">
          <cell r="B211" t="str">
            <v>梁丽婵</v>
          </cell>
          <cell r="C211">
            <v>0</v>
          </cell>
          <cell r="D211">
            <v>0</v>
          </cell>
          <cell r="E211">
            <v>0</v>
          </cell>
          <cell r="F211">
            <v>5</v>
          </cell>
          <cell r="G211">
            <v>0</v>
          </cell>
          <cell r="H211">
            <v>5</v>
          </cell>
          <cell r="I211">
            <v>20</v>
          </cell>
          <cell r="J211">
            <v>23</v>
          </cell>
          <cell r="K211">
            <v>0</v>
          </cell>
          <cell r="L211">
            <v>10</v>
          </cell>
          <cell r="M211">
            <v>0</v>
          </cell>
          <cell r="N211">
            <v>0</v>
          </cell>
        </row>
        <row r="212">
          <cell r="B212" t="str">
            <v>余倩莹</v>
          </cell>
          <cell r="C212">
            <v>0</v>
          </cell>
          <cell r="D212">
            <v>0</v>
          </cell>
          <cell r="E212">
            <v>0</v>
          </cell>
          <cell r="F212">
            <v>5</v>
          </cell>
          <cell r="G212">
            <v>0</v>
          </cell>
          <cell r="H212">
            <v>5</v>
          </cell>
          <cell r="I212">
            <v>20</v>
          </cell>
          <cell r="J212">
            <v>23</v>
          </cell>
          <cell r="K212">
            <v>0</v>
          </cell>
          <cell r="L212">
            <v>10</v>
          </cell>
          <cell r="M212">
            <v>0</v>
          </cell>
          <cell r="N212">
            <v>0</v>
          </cell>
        </row>
        <row r="213">
          <cell r="B213" t="str">
            <v>严敏仪</v>
          </cell>
          <cell r="C213">
            <v>0</v>
          </cell>
          <cell r="D213">
            <v>0</v>
          </cell>
          <cell r="E213">
            <v>0</v>
          </cell>
          <cell r="F213">
            <v>5</v>
          </cell>
          <cell r="G213">
            <v>0</v>
          </cell>
          <cell r="H213">
            <v>5</v>
          </cell>
          <cell r="I213">
            <v>20</v>
          </cell>
          <cell r="J213">
            <v>22</v>
          </cell>
          <cell r="K213">
            <v>0</v>
          </cell>
          <cell r="L213">
            <v>9</v>
          </cell>
          <cell r="M213">
            <v>0</v>
          </cell>
          <cell r="N213">
            <v>0</v>
          </cell>
        </row>
        <row r="214">
          <cell r="B214" t="str">
            <v>陈素珍</v>
          </cell>
          <cell r="C214">
            <v>0</v>
          </cell>
          <cell r="D214">
            <v>0</v>
          </cell>
          <cell r="E214">
            <v>0</v>
          </cell>
          <cell r="F214">
            <v>5</v>
          </cell>
          <cell r="G214">
            <v>0</v>
          </cell>
          <cell r="H214">
            <v>5</v>
          </cell>
          <cell r="I214">
            <v>20</v>
          </cell>
          <cell r="J214">
            <v>23</v>
          </cell>
          <cell r="K214">
            <v>0</v>
          </cell>
          <cell r="L214">
            <v>10</v>
          </cell>
          <cell r="M214">
            <v>0</v>
          </cell>
          <cell r="N214">
            <v>0</v>
          </cell>
        </row>
        <row r="215">
          <cell r="B215" t="str">
            <v>钟金鑫</v>
          </cell>
          <cell r="C215">
            <v>0</v>
          </cell>
          <cell r="D215">
            <v>0</v>
          </cell>
          <cell r="E215">
            <v>0</v>
          </cell>
          <cell r="F215">
            <v>5</v>
          </cell>
          <cell r="G215">
            <v>0</v>
          </cell>
          <cell r="H215">
            <v>5</v>
          </cell>
          <cell r="I215">
            <v>20</v>
          </cell>
          <cell r="J215">
            <v>25</v>
          </cell>
          <cell r="K215">
            <v>0</v>
          </cell>
          <cell r="L215">
            <v>10</v>
          </cell>
          <cell r="M215">
            <v>0</v>
          </cell>
          <cell r="N215">
            <v>0</v>
          </cell>
        </row>
        <row r="216">
          <cell r="B216" t="str">
            <v>高慧芬</v>
          </cell>
          <cell r="C216">
            <v>0</v>
          </cell>
          <cell r="D216">
            <v>0</v>
          </cell>
          <cell r="E216">
            <v>0</v>
          </cell>
          <cell r="F216">
            <v>5</v>
          </cell>
          <cell r="G216">
            <v>0</v>
          </cell>
          <cell r="H216">
            <v>5</v>
          </cell>
          <cell r="I216">
            <v>20</v>
          </cell>
          <cell r="J216">
            <v>20</v>
          </cell>
          <cell r="K216">
            <v>0</v>
          </cell>
          <cell r="L216">
            <v>10.5</v>
          </cell>
          <cell r="M216">
            <v>0</v>
          </cell>
          <cell r="N216">
            <v>0</v>
          </cell>
        </row>
        <row r="217">
          <cell r="B217" t="str">
            <v>郭静雯</v>
          </cell>
          <cell r="C217">
            <v>0</v>
          </cell>
          <cell r="D217">
            <v>0</v>
          </cell>
          <cell r="E217">
            <v>0</v>
          </cell>
          <cell r="F217">
            <v>5</v>
          </cell>
          <cell r="G217">
            <v>0</v>
          </cell>
          <cell r="H217">
            <v>5</v>
          </cell>
          <cell r="I217">
            <v>20</v>
          </cell>
          <cell r="J217">
            <v>20</v>
          </cell>
          <cell r="K217">
            <v>0</v>
          </cell>
          <cell r="L217">
            <v>10.5</v>
          </cell>
          <cell r="M217">
            <v>0</v>
          </cell>
          <cell r="N217">
            <v>0</v>
          </cell>
        </row>
        <row r="218">
          <cell r="B218" t="str">
            <v>梁施敏</v>
          </cell>
          <cell r="C218">
            <v>0</v>
          </cell>
          <cell r="D218">
            <v>0</v>
          </cell>
          <cell r="E218">
            <v>0</v>
          </cell>
          <cell r="F218">
            <v>5</v>
          </cell>
          <cell r="G218">
            <v>0</v>
          </cell>
          <cell r="H218">
            <v>5</v>
          </cell>
          <cell r="I218">
            <v>20</v>
          </cell>
          <cell r="J218">
            <v>24</v>
          </cell>
          <cell r="K218">
            <v>0</v>
          </cell>
          <cell r="L218">
            <v>8</v>
          </cell>
          <cell r="M218">
            <v>0</v>
          </cell>
          <cell r="N218">
            <v>0</v>
          </cell>
        </row>
        <row r="219">
          <cell r="B219" t="str">
            <v>李书旺</v>
          </cell>
          <cell r="C219">
            <v>0</v>
          </cell>
          <cell r="D219">
            <v>0</v>
          </cell>
          <cell r="E219">
            <v>0</v>
          </cell>
          <cell r="F219">
            <v>5</v>
          </cell>
          <cell r="G219">
            <v>0</v>
          </cell>
          <cell r="H219">
            <v>5</v>
          </cell>
          <cell r="I219">
            <v>20</v>
          </cell>
          <cell r="J219">
            <v>20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</row>
        <row r="220">
          <cell r="B220" t="str">
            <v>吴倩文</v>
          </cell>
          <cell r="C220">
            <v>0</v>
          </cell>
          <cell r="D220">
            <v>0</v>
          </cell>
          <cell r="E220">
            <v>0</v>
          </cell>
          <cell r="F220">
            <v>5</v>
          </cell>
          <cell r="G220">
            <v>0</v>
          </cell>
          <cell r="H220">
            <v>5</v>
          </cell>
          <cell r="I220">
            <v>20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</row>
        <row r="221">
          <cell r="B221" t="str">
            <v>邱碧凤</v>
          </cell>
          <cell r="C221">
            <v>0</v>
          </cell>
          <cell r="D221">
            <v>0</v>
          </cell>
          <cell r="E221">
            <v>0</v>
          </cell>
          <cell r="F221">
            <v>5</v>
          </cell>
          <cell r="G221">
            <v>0</v>
          </cell>
          <cell r="H221">
            <v>5</v>
          </cell>
          <cell r="I221">
            <v>20</v>
          </cell>
          <cell r="J221">
            <v>22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</row>
        <row r="222">
          <cell r="B222" t="str">
            <v>戎琳</v>
          </cell>
          <cell r="C222">
            <v>0</v>
          </cell>
          <cell r="D222">
            <v>0</v>
          </cell>
          <cell r="E222">
            <v>0</v>
          </cell>
          <cell r="F222">
            <v>5</v>
          </cell>
          <cell r="G222">
            <v>0</v>
          </cell>
          <cell r="H222">
            <v>5</v>
          </cell>
          <cell r="I222">
            <v>20</v>
          </cell>
          <cell r="J222">
            <v>23</v>
          </cell>
          <cell r="K222">
            <v>0</v>
          </cell>
          <cell r="L222">
            <v>11</v>
          </cell>
          <cell r="M222">
            <v>0</v>
          </cell>
          <cell r="N222">
            <v>0</v>
          </cell>
        </row>
        <row r="223">
          <cell r="B223" t="str">
            <v>吴彩燕</v>
          </cell>
          <cell r="C223">
            <v>0</v>
          </cell>
          <cell r="D223">
            <v>0</v>
          </cell>
          <cell r="E223">
            <v>0</v>
          </cell>
          <cell r="F223">
            <v>10</v>
          </cell>
          <cell r="G223">
            <v>0</v>
          </cell>
          <cell r="H223">
            <v>10</v>
          </cell>
          <cell r="I223">
            <v>20</v>
          </cell>
          <cell r="J223">
            <v>26</v>
          </cell>
          <cell r="K223">
            <v>0</v>
          </cell>
          <cell r="L223">
            <v>11</v>
          </cell>
          <cell r="M223">
            <v>0</v>
          </cell>
          <cell r="N223">
            <v>0</v>
          </cell>
        </row>
        <row r="224">
          <cell r="B224" t="str">
            <v>吴小群</v>
          </cell>
          <cell r="C224">
            <v>0</v>
          </cell>
          <cell r="D224">
            <v>0</v>
          </cell>
          <cell r="E224">
            <v>0</v>
          </cell>
          <cell r="F224">
            <v>5</v>
          </cell>
          <cell r="G224">
            <v>0</v>
          </cell>
          <cell r="H224">
            <v>5</v>
          </cell>
          <cell r="I224">
            <v>20</v>
          </cell>
          <cell r="J224">
            <v>23</v>
          </cell>
          <cell r="K224">
            <v>0</v>
          </cell>
          <cell r="L224">
            <v>11</v>
          </cell>
          <cell r="M224">
            <v>0</v>
          </cell>
          <cell r="N224">
            <v>0</v>
          </cell>
        </row>
        <row r="225">
          <cell r="B225" t="str">
            <v>卢观婵</v>
          </cell>
          <cell r="C225">
            <v>0</v>
          </cell>
          <cell r="D225">
            <v>0</v>
          </cell>
          <cell r="E225">
            <v>0</v>
          </cell>
          <cell r="F225">
            <v>5</v>
          </cell>
          <cell r="G225">
            <v>0</v>
          </cell>
          <cell r="H225">
            <v>5</v>
          </cell>
          <cell r="I225">
            <v>20</v>
          </cell>
          <cell r="J225">
            <v>22</v>
          </cell>
          <cell r="K225">
            <v>0</v>
          </cell>
          <cell r="L225">
            <v>11</v>
          </cell>
          <cell r="M225">
            <v>0</v>
          </cell>
          <cell r="N225">
            <v>0</v>
          </cell>
        </row>
        <row r="226">
          <cell r="B226" t="str">
            <v>黄紫红</v>
          </cell>
          <cell r="C226">
            <v>0</v>
          </cell>
          <cell r="D226">
            <v>0</v>
          </cell>
          <cell r="E226">
            <v>0</v>
          </cell>
          <cell r="F226">
            <v>5</v>
          </cell>
          <cell r="G226">
            <v>0</v>
          </cell>
          <cell r="H226">
            <v>5</v>
          </cell>
          <cell r="I226">
            <v>20</v>
          </cell>
          <cell r="J226">
            <v>20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B227" t="str">
            <v>郭堪宏</v>
          </cell>
          <cell r="C227">
            <v>0</v>
          </cell>
          <cell r="D227">
            <v>0</v>
          </cell>
          <cell r="E227">
            <v>0</v>
          </cell>
          <cell r="F227">
            <v>5</v>
          </cell>
          <cell r="G227">
            <v>0</v>
          </cell>
          <cell r="H227">
            <v>5</v>
          </cell>
          <cell r="I227">
            <v>20</v>
          </cell>
          <cell r="J227">
            <v>26</v>
          </cell>
          <cell r="K227">
            <v>0</v>
          </cell>
          <cell r="L227">
            <v>10</v>
          </cell>
          <cell r="M227">
            <v>0</v>
          </cell>
          <cell r="N227">
            <v>0</v>
          </cell>
        </row>
        <row r="228">
          <cell r="B228" t="str">
            <v>郑美婷</v>
          </cell>
          <cell r="C228">
            <v>0</v>
          </cell>
          <cell r="D228">
            <v>0</v>
          </cell>
          <cell r="E228">
            <v>0</v>
          </cell>
          <cell r="F228">
            <v>5</v>
          </cell>
          <cell r="G228">
            <v>0</v>
          </cell>
          <cell r="H228">
            <v>5</v>
          </cell>
          <cell r="I228">
            <v>20</v>
          </cell>
          <cell r="J228">
            <v>20</v>
          </cell>
          <cell r="K228">
            <v>0</v>
          </cell>
          <cell r="L228">
            <v>10</v>
          </cell>
          <cell r="M228">
            <v>0</v>
          </cell>
          <cell r="N228">
            <v>0</v>
          </cell>
        </row>
        <row r="229">
          <cell r="B229" t="str">
            <v>冯嘉荣</v>
          </cell>
          <cell r="C229">
            <v>0</v>
          </cell>
          <cell r="D229">
            <v>0</v>
          </cell>
          <cell r="E229">
            <v>0</v>
          </cell>
          <cell r="F229">
            <v>5</v>
          </cell>
          <cell r="G229">
            <v>0</v>
          </cell>
          <cell r="H229">
            <v>5</v>
          </cell>
          <cell r="I229">
            <v>20</v>
          </cell>
          <cell r="J229">
            <v>20</v>
          </cell>
          <cell r="K229">
            <v>0</v>
          </cell>
          <cell r="L229">
            <v>10</v>
          </cell>
          <cell r="M229">
            <v>0</v>
          </cell>
          <cell r="N229">
            <v>0</v>
          </cell>
        </row>
        <row r="230">
          <cell r="B230" t="str">
            <v>龙容妹</v>
          </cell>
          <cell r="C230">
            <v>0</v>
          </cell>
          <cell r="D230">
            <v>0</v>
          </cell>
          <cell r="E230">
            <v>0</v>
          </cell>
          <cell r="F230">
            <v>10</v>
          </cell>
          <cell r="G230">
            <v>10</v>
          </cell>
          <cell r="H230">
            <v>0</v>
          </cell>
          <cell r="I230">
            <v>20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</row>
        <row r="231">
          <cell r="B231" t="str">
            <v>黄淑敏</v>
          </cell>
          <cell r="C231">
            <v>0</v>
          </cell>
          <cell r="D231">
            <v>0</v>
          </cell>
          <cell r="E231">
            <v>0</v>
          </cell>
          <cell r="F231">
            <v>5</v>
          </cell>
          <cell r="G231">
            <v>0</v>
          </cell>
          <cell r="H231">
            <v>5</v>
          </cell>
          <cell r="I231">
            <v>20</v>
          </cell>
          <cell r="J231">
            <v>23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</row>
        <row r="232">
          <cell r="B232" t="str">
            <v>梁笑新</v>
          </cell>
          <cell r="C232">
            <v>0</v>
          </cell>
          <cell r="D232">
            <v>0</v>
          </cell>
          <cell r="E232">
            <v>0</v>
          </cell>
          <cell r="F232">
            <v>5</v>
          </cell>
          <cell r="G232">
            <v>0</v>
          </cell>
          <cell r="H232">
            <v>5</v>
          </cell>
          <cell r="I232">
            <v>20</v>
          </cell>
          <cell r="J232">
            <v>23</v>
          </cell>
          <cell r="K232">
            <v>0</v>
          </cell>
          <cell r="L232">
            <v>11</v>
          </cell>
          <cell r="M232">
            <v>0</v>
          </cell>
          <cell r="N232">
            <v>0</v>
          </cell>
        </row>
        <row r="233">
          <cell r="B233" t="str">
            <v>张晓林</v>
          </cell>
          <cell r="C233">
            <v>0</v>
          </cell>
          <cell r="D233">
            <v>0</v>
          </cell>
          <cell r="E233">
            <v>0</v>
          </cell>
          <cell r="F233">
            <v>5</v>
          </cell>
          <cell r="G233">
            <v>0</v>
          </cell>
          <cell r="H233">
            <v>5</v>
          </cell>
          <cell r="I233">
            <v>20</v>
          </cell>
          <cell r="J233">
            <v>22</v>
          </cell>
          <cell r="K233">
            <v>0</v>
          </cell>
          <cell r="L233">
            <v>9</v>
          </cell>
          <cell r="M233">
            <v>0</v>
          </cell>
          <cell r="N233">
            <v>0</v>
          </cell>
        </row>
        <row r="234">
          <cell r="B234" t="str">
            <v>刘海媚</v>
          </cell>
          <cell r="C234">
            <v>0</v>
          </cell>
          <cell r="D234">
            <v>0</v>
          </cell>
          <cell r="E234">
            <v>0</v>
          </cell>
          <cell r="F234">
            <v>5</v>
          </cell>
          <cell r="G234">
            <v>0</v>
          </cell>
          <cell r="H234">
            <v>5</v>
          </cell>
          <cell r="I234">
            <v>20</v>
          </cell>
          <cell r="J234">
            <v>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B235" t="str">
            <v>伍泳霞</v>
          </cell>
          <cell r="C235">
            <v>0</v>
          </cell>
          <cell r="D235">
            <v>0</v>
          </cell>
          <cell r="E235">
            <v>0</v>
          </cell>
          <cell r="F235">
            <v>10</v>
          </cell>
          <cell r="G235">
            <v>0</v>
          </cell>
          <cell r="H235">
            <v>10</v>
          </cell>
          <cell r="I235">
            <v>20</v>
          </cell>
          <cell r="J235">
            <v>24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36">
          <cell r="B236" t="str">
            <v>罗雪云</v>
          </cell>
          <cell r="C236">
            <v>0</v>
          </cell>
          <cell r="D236">
            <v>0</v>
          </cell>
          <cell r="E236">
            <v>0</v>
          </cell>
          <cell r="F236">
            <v>10</v>
          </cell>
          <cell r="G236">
            <v>0</v>
          </cell>
          <cell r="H236">
            <v>10</v>
          </cell>
          <cell r="I236">
            <v>20</v>
          </cell>
          <cell r="J236">
            <v>22</v>
          </cell>
          <cell r="K236">
            <v>0</v>
          </cell>
          <cell r="L236">
            <v>11</v>
          </cell>
          <cell r="M236">
            <v>0</v>
          </cell>
          <cell r="N236">
            <v>0</v>
          </cell>
        </row>
        <row r="237">
          <cell r="B237" t="str">
            <v>麦智伟</v>
          </cell>
          <cell r="C237">
            <v>0</v>
          </cell>
          <cell r="D237">
            <v>0</v>
          </cell>
          <cell r="E237">
            <v>0</v>
          </cell>
          <cell r="F237">
            <v>5</v>
          </cell>
          <cell r="G237">
            <v>0</v>
          </cell>
          <cell r="H237">
            <v>5</v>
          </cell>
          <cell r="I237">
            <v>20</v>
          </cell>
          <cell r="J237">
            <v>26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</row>
        <row r="238">
          <cell r="B238" t="str">
            <v>贺莉</v>
          </cell>
          <cell r="C238">
            <v>0</v>
          </cell>
          <cell r="D238">
            <v>0</v>
          </cell>
          <cell r="E238">
            <v>0</v>
          </cell>
          <cell r="F238">
            <v>5</v>
          </cell>
          <cell r="G238">
            <v>0</v>
          </cell>
          <cell r="H238">
            <v>5</v>
          </cell>
          <cell r="I238">
            <v>20</v>
          </cell>
          <cell r="J238">
            <v>26</v>
          </cell>
          <cell r="K238">
            <v>0</v>
          </cell>
          <cell r="L238">
            <v>11</v>
          </cell>
          <cell r="M238">
            <v>0</v>
          </cell>
          <cell r="N238">
            <v>0</v>
          </cell>
        </row>
        <row r="239">
          <cell r="B239" t="str">
            <v>王丽华</v>
          </cell>
          <cell r="C239">
            <v>0</v>
          </cell>
          <cell r="D239">
            <v>0</v>
          </cell>
          <cell r="E239">
            <v>0</v>
          </cell>
          <cell r="F239">
            <v>5</v>
          </cell>
          <cell r="G239">
            <v>0</v>
          </cell>
          <cell r="H239">
            <v>5</v>
          </cell>
          <cell r="I239">
            <v>20</v>
          </cell>
          <cell r="J239">
            <v>24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</row>
        <row r="240">
          <cell r="B240" t="str">
            <v>宋岱</v>
          </cell>
          <cell r="C240">
            <v>0</v>
          </cell>
          <cell r="D240">
            <v>0</v>
          </cell>
          <cell r="E240">
            <v>0</v>
          </cell>
          <cell r="F240">
            <v>5</v>
          </cell>
          <cell r="G240">
            <v>0</v>
          </cell>
          <cell r="H240">
            <v>0</v>
          </cell>
          <cell r="I240">
            <v>20</v>
          </cell>
          <cell r="J240">
            <v>12</v>
          </cell>
          <cell r="K240">
            <v>0</v>
          </cell>
          <cell r="L240">
            <v>11</v>
          </cell>
          <cell r="M240">
            <v>5</v>
          </cell>
          <cell r="N240">
            <v>7</v>
          </cell>
        </row>
        <row r="241">
          <cell r="B241" t="str">
            <v>邓梅芳</v>
          </cell>
          <cell r="C241">
            <v>0</v>
          </cell>
          <cell r="D241">
            <v>0</v>
          </cell>
          <cell r="E241">
            <v>0</v>
          </cell>
          <cell r="F241">
            <v>5</v>
          </cell>
          <cell r="G241">
            <v>0</v>
          </cell>
          <cell r="H241">
            <v>5</v>
          </cell>
          <cell r="I241">
            <v>20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B242" t="str">
            <v>林颖丽</v>
          </cell>
          <cell r="C242">
            <v>0</v>
          </cell>
          <cell r="D242">
            <v>0</v>
          </cell>
          <cell r="E242">
            <v>0</v>
          </cell>
          <cell r="F242">
            <v>5</v>
          </cell>
          <cell r="G242">
            <v>0</v>
          </cell>
          <cell r="H242">
            <v>5</v>
          </cell>
          <cell r="I242">
            <v>20</v>
          </cell>
          <cell r="J242">
            <v>20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B243" t="str">
            <v>林焕冰</v>
          </cell>
          <cell r="C243">
            <v>0</v>
          </cell>
          <cell r="D243">
            <v>0</v>
          </cell>
          <cell r="E243">
            <v>0</v>
          </cell>
          <cell r="F243">
            <v>10</v>
          </cell>
          <cell r="G243">
            <v>0</v>
          </cell>
          <cell r="H243">
            <v>10</v>
          </cell>
          <cell r="I243">
            <v>20</v>
          </cell>
          <cell r="J243">
            <v>20</v>
          </cell>
          <cell r="K243">
            <v>0</v>
          </cell>
          <cell r="L243">
            <v>8.5</v>
          </cell>
          <cell r="M243">
            <v>0</v>
          </cell>
          <cell r="N243">
            <v>0</v>
          </cell>
        </row>
        <row r="244">
          <cell r="B244" t="str">
            <v>林善炜</v>
          </cell>
          <cell r="C244">
            <v>0</v>
          </cell>
          <cell r="D244">
            <v>0</v>
          </cell>
          <cell r="E244">
            <v>0</v>
          </cell>
          <cell r="F244">
            <v>5</v>
          </cell>
          <cell r="G244">
            <v>0</v>
          </cell>
          <cell r="H244">
            <v>5</v>
          </cell>
          <cell r="I244">
            <v>20</v>
          </cell>
          <cell r="J244">
            <v>20</v>
          </cell>
          <cell r="K244">
            <v>0</v>
          </cell>
          <cell r="L244">
            <v>9</v>
          </cell>
          <cell r="M244">
            <v>0</v>
          </cell>
          <cell r="N244">
            <v>0</v>
          </cell>
        </row>
        <row r="245">
          <cell r="B245" t="str">
            <v>罗杰洪</v>
          </cell>
          <cell r="C245">
            <v>0</v>
          </cell>
          <cell r="D245">
            <v>0</v>
          </cell>
          <cell r="E245">
            <v>0</v>
          </cell>
          <cell r="F245">
            <v>5</v>
          </cell>
          <cell r="G245">
            <v>0</v>
          </cell>
          <cell r="H245">
            <v>5</v>
          </cell>
          <cell r="I245">
            <v>20</v>
          </cell>
          <cell r="J245">
            <v>25</v>
          </cell>
          <cell r="K245">
            <v>0</v>
          </cell>
          <cell r="L245">
            <v>11</v>
          </cell>
          <cell r="M245">
            <v>0</v>
          </cell>
          <cell r="N245">
            <v>0</v>
          </cell>
        </row>
        <row r="246">
          <cell r="B246" t="str">
            <v>欧志鹏</v>
          </cell>
          <cell r="C246">
            <v>0</v>
          </cell>
          <cell r="D246">
            <v>0</v>
          </cell>
          <cell r="E246">
            <v>0</v>
          </cell>
          <cell r="F246">
            <v>5</v>
          </cell>
          <cell r="G246">
            <v>0</v>
          </cell>
          <cell r="H246">
            <v>5</v>
          </cell>
          <cell r="I246">
            <v>20</v>
          </cell>
          <cell r="J246">
            <v>21</v>
          </cell>
          <cell r="K246">
            <v>0</v>
          </cell>
          <cell r="L246">
            <v>11</v>
          </cell>
          <cell r="M246">
            <v>0</v>
          </cell>
          <cell r="N246">
            <v>0</v>
          </cell>
        </row>
        <row r="247">
          <cell r="B247" t="str">
            <v>李键欣</v>
          </cell>
          <cell r="C247">
            <v>0</v>
          </cell>
          <cell r="D247">
            <v>0</v>
          </cell>
          <cell r="E247">
            <v>0</v>
          </cell>
          <cell r="F247">
            <v>5</v>
          </cell>
          <cell r="G247">
            <v>0</v>
          </cell>
          <cell r="H247">
            <v>5</v>
          </cell>
          <cell r="I247">
            <v>20</v>
          </cell>
          <cell r="J247">
            <v>22</v>
          </cell>
          <cell r="K247">
            <v>0</v>
          </cell>
          <cell r="L247">
            <v>5</v>
          </cell>
          <cell r="M247">
            <v>0</v>
          </cell>
          <cell r="N247">
            <v>0</v>
          </cell>
        </row>
        <row r="248">
          <cell r="B248" t="str">
            <v>邓健欣</v>
          </cell>
          <cell r="C248">
            <v>0</v>
          </cell>
          <cell r="D248">
            <v>0</v>
          </cell>
          <cell r="E248">
            <v>0</v>
          </cell>
          <cell r="F248">
            <v>5</v>
          </cell>
          <cell r="G248">
            <v>0</v>
          </cell>
          <cell r="H248">
            <v>5</v>
          </cell>
          <cell r="I248">
            <v>20</v>
          </cell>
          <cell r="J248">
            <v>26</v>
          </cell>
          <cell r="K248">
            <v>0</v>
          </cell>
          <cell r="L248">
            <v>11</v>
          </cell>
          <cell r="M248">
            <v>0</v>
          </cell>
          <cell r="N248">
            <v>0</v>
          </cell>
        </row>
        <row r="249">
          <cell r="B249" t="str">
            <v>甘丽雯</v>
          </cell>
          <cell r="C249">
            <v>0</v>
          </cell>
          <cell r="D249">
            <v>0</v>
          </cell>
          <cell r="E249">
            <v>0</v>
          </cell>
          <cell r="F249">
            <v>5</v>
          </cell>
          <cell r="G249">
            <v>0</v>
          </cell>
          <cell r="H249">
            <v>5</v>
          </cell>
          <cell r="I249">
            <v>20</v>
          </cell>
          <cell r="J249">
            <v>26</v>
          </cell>
          <cell r="K249">
            <v>0</v>
          </cell>
          <cell r="L249">
            <v>6</v>
          </cell>
          <cell r="M249">
            <v>0</v>
          </cell>
          <cell r="N249">
            <v>0</v>
          </cell>
        </row>
        <row r="250">
          <cell r="B250" t="str">
            <v>梁永鸿</v>
          </cell>
          <cell r="C250">
            <v>0</v>
          </cell>
          <cell r="D250">
            <v>0</v>
          </cell>
          <cell r="E250">
            <v>0</v>
          </cell>
          <cell r="F250">
            <v>5</v>
          </cell>
          <cell r="G250">
            <v>0</v>
          </cell>
          <cell r="H250">
            <v>5</v>
          </cell>
          <cell r="I250">
            <v>20</v>
          </cell>
          <cell r="J250">
            <v>26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B251" t="str">
            <v>梁亦笑</v>
          </cell>
          <cell r="C251">
            <v>0</v>
          </cell>
          <cell r="D251">
            <v>0</v>
          </cell>
          <cell r="E251">
            <v>0</v>
          </cell>
          <cell r="F251">
            <v>10</v>
          </cell>
          <cell r="G251">
            <v>0</v>
          </cell>
          <cell r="H251">
            <v>10</v>
          </cell>
          <cell r="I251">
            <v>20</v>
          </cell>
          <cell r="J251">
            <v>25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B252" t="str">
            <v>张建帮</v>
          </cell>
          <cell r="C252">
            <v>0</v>
          </cell>
          <cell r="D252">
            <v>0</v>
          </cell>
          <cell r="E252">
            <v>0</v>
          </cell>
          <cell r="F252">
            <v>5</v>
          </cell>
          <cell r="G252">
            <v>0</v>
          </cell>
          <cell r="H252">
            <v>5</v>
          </cell>
          <cell r="I252">
            <v>20</v>
          </cell>
          <cell r="J252">
            <v>26</v>
          </cell>
          <cell r="K252">
            <v>0</v>
          </cell>
          <cell r="L252">
            <v>11</v>
          </cell>
          <cell r="M252">
            <v>0</v>
          </cell>
          <cell r="N252">
            <v>0</v>
          </cell>
        </row>
        <row r="253">
          <cell r="B253" t="str">
            <v>陈家辉</v>
          </cell>
          <cell r="C253">
            <v>0</v>
          </cell>
          <cell r="D253">
            <v>0</v>
          </cell>
          <cell r="E253">
            <v>0</v>
          </cell>
          <cell r="F253">
            <v>5</v>
          </cell>
          <cell r="G253">
            <v>0</v>
          </cell>
          <cell r="H253">
            <v>5</v>
          </cell>
          <cell r="I253">
            <v>20</v>
          </cell>
          <cell r="J253">
            <v>26</v>
          </cell>
          <cell r="K253">
            <v>0</v>
          </cell>
          <cell r="L253">
            <v>11</v>
          </cell>
          <cell r="M253">
            <v>0</v>
          </cell>
          <cell r="N253">
            <v>0</v>
          </cell>
        </row>
        <row r="254">
          <cell r="B254" t="str">
            <v>钟水妹</v>
          </cell>
          <cell r="C254">
            <v>0</v>
          </cell>
          <cell r="D254">
            <v>0</v>
          </cell>
          <cell r="E254">
            <v>0</v>
          </cell>
          <cell r="F254">
            <v>5</v>
          </cell>
          <cell r="G254">
            <v>0</v>
          </cell>
          <cell r="H254">
            <v>5</v>
          </cell>
          <cell r="I254">
            <v>20</v>
          </cell>
          <cell r="J254">
            <v>23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B255" t="str">
            <v>聂水群</v>
          </cell>
          <cell r="C255">
            <v>0</v>
          </cell>
          <cell r="D255">
            <v>0</v>
          </cell>
          <cell r="E255">
            <v>0</v>
          </cell>
          <cell r="F255">
            <v>5</v>
          </cell>
          <cell r="G255">
            <v>5</v>
          </cell>
          <cell r="H255">
            <v>0</v>
          </cell>
          <cell r="I255">
            <v>20</v>
          </cell>
          <cell r="J255">
            <v>24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</row>
        <row r="256">
          <cell r="B256" t="str">
            <v>程民峰</v>
          </cell>
          <cell r="C256">
            <v>0</v>
          </cell>
          <cell r="D256">
            <v>0</v>
          </cell>
          <cell r="E256">
            <v>0</v>
          </cell>
          <cell r="F256">
            <v>5</v>
          </cell>
          <cell r="G256">
            <v>0</v>
          </cell>
          <cell r="H256">
            <v>5</v>
          </cell>
          <cell r="I256">
            <v>20</v>
          </cell>
          <cell r="J256">
            <v>25</v>
          </cell>
          <cell r="K256">
            <v>0</v>
          </cell>
          <cell r="L256">
            <v>11</v>
          </cell>
          <cell r="M256">
            <v>0</v>
          </cell>
          <cell r="N256">
            <v>0</v>
          </cell>
        </row>
        <row r="257">
          <cell r="B257" t="str">
            <v>禤嘉铭</v>
          </cell>
          <cell r="C257">
            <v>0</v>
          </cell>
          <cell r="D257">
            <v>0</v>
          </cell>
          <cell r="E257">
            <v>0</v>
          </cell>
          <cell r="F257">
            <v>5</v>
          </cell>
          <cell r="G257">
            <v>2</v>
          </cell>
          <cell r="H257">
            <v>3</v>
          </cell>
          <cell r="I257">
            <v>20</v>
          </cell>
          <cell r="J257">
            <v>26</v>
          </cell>
          <cell r="K257">
            <v>0</v>
          </cell>
          <cell r="L257">
            <v>9</v>
          </cell>
          <cell r="M257">
            <v>0</v>
          </cell>
          <cell r="N257">
            <v>0</v>
          </cell>
        </row>
        <row r="258">
          <cell r="B258" t="str">
            <v>李贤霞</v>
          </cell>
          <cell r="C258">
            <v>0</v>
          </cell>
          <cell r="D258">
            <v>0</v>
          </cell>
          <cell r="E258">
            <v>0</v>
          </cell>
          <cell r="F258">
            <v>10</v>
          </cell>
          <cell r="G258">
            <v>0</v>
          </cell>
          <cell r="H258">
            <v>10</v>
          </cell>
          <cell r="I258">
            <v>20</v>
          </cell>
          <cell r="J258">
            <v>23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</row>
        <row r="259">
          <cell r="B259" t="str">
            <v>董春伶</v>
          </cell>
          <cell r="C259">
            <v>0</v>
          </cell>
          <cell r="D259">
            <v>0</v>
          </cell>
          <cell r="E259">
            <v>0</v>
          </cell>
          <cell r="F259">
            <v>5</v>
          </cell>
          <cell r="G259">
            <v>0</v>
          </cell>
          <cell r="H259">
            <v>5</v>
          </cell>
          <cell r="I259">
            <v>20</v>
          </cell>
          <cell r="J259">
            <v>25</v>
          </cell>
          <cell r="K259">
            <v>0</v>
          </cell>
          <cell r="L259">
            <v>8</v>
          </cell>
          <cell r="M259">
            <v>0</v>
          </cell>
          <cell r="N259">
            <v>0</v>
          </cell>
        </row>
        <row r="260">
          <cell r="B260" t="str">
            <v>梁培瑜</v>
          </cell>
          <cell r="C260">
            <v>0</v>
          </cell>
          <cell r="D260">
            <v>0</v>
          </cell>
          <cell r="E260">
            <v>0</v>
          </cell>
          <cell r="F260">
            <v>10</v>
          </cell>
          <cell r="G260">
            <v>0</v>
          </cell>
          <cell r="H260">
            <v>10</v>
          </cell>
          <cell r="I260">
            <v>20</v>
          </cell>
          <cell r="J260">
            <v>24</v>
          </cell>
          <cell r="K260">
            <v>0</v>
          </cell>
          <cell r="L260">
            <v>8</v>
          </cell>
          <cell r="M260">
            <v>0</v>
          </cell>
          <cell r="N260">
            <v>0</v>
          </cell>
        </row>
        <row r="261">
          <cell r="B261" t="str">
            <v>何仙</v>
          </cell>
          <cell r="C261">
            <v>0</v>
          </cell>
          <cell r="D261">
            <v>0</v>
          </cell>
          <cell r="E261">
            <v>0</v>
          </cell>
          <cell r="F261">
            <v>5</v>
          </cell>
          <cell r="G261">
            <v>0</v>
          </cell>
          <cell r="H261">
            <v>5</v>
          </cell>
          <cell r="I261">
            <v>20</v>
          </cell>
          <cell r="J261">
            <v>26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</row>
        <row r="262">
          <cell r="B262" t="str">
            <v>黎倚琴</v>
          </cell>
          <cell r="C262">
            <v>0</v>
          </cell>
          <cell r="D262">
            <v>0</v>
          </cell>
          <cell r="E262">
            <v>0</v>
          </cell>
          <cell r="F262">
            <v>5</v>
          </cell>
          <cell r="G262">
            <v>0</v>
          </cell>
          <cell r="H262">
            <v>5</v>
          </cell>
          <cell r="I262">
            <v>20</v>
          </cell>
          <cell r="J262">
            <v>21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</row>
        <row r="263">
          <cell r="B263" t="str">
            <v>梁才利</v>
          </cell>
          <cell r="C263">
            <v>0</v>
          </cell>
          <cell r="D263">
            <v>0</v>
          </cell>
          <cell r="E263">
            <v>0</v>
          </cell>
          <cell r="F263">
            <v>5</v>
          </cell>
          <cell r="G263">
            <v>0</v>
          </cell>
          <cell r="H263">
            <v>5</v>
          </cell>
          <cell r="I263">
            <v>20</v>
          </cell>
          <cell r="J263">
            <v>20</v>
          </cell>
          <cell r="K263">
            <v>0</v>
          </cell>
          <cell r="L263">
            <v>12</v>
          </cell>
          <cell r="M263">
            <v>0</v>
          </cell>
          <cell r="N263">
            <v>0</v>
          </cell>
        </row>
        <row r="264">
          <cell r="B264" t="str">
            <v>陈广鹏</v>
          </cell>
          <cell r="C264">
            <v>0</v>
          </cell>
          <cell r="D264">
            <v>0</v>
          </cell>
          <cell r="E264">
            <v>0</v>
          </cell>
          <cell r="F264">
            <v>5</v>
          </cell>
          <cell r="G264">
            <v>0</v>
          </cell>
          <cell r="H264">
            <v>5</v>
          </cell>
          <cell r="I264">
            <v>20</v>
          </cell>
          <cell r="J264">
            <v>24</v>
          </cell>
          <cell r="K264">
            <v>0</v>
          </cell>
          <cell r="L264">
            <v>11</v>
          </cell>
          <cell r="M264">
            <v>0</v>
          </cell>
          <cell r="N264">
            <v>0</v>
          </cell>
        </row>
        <row r="265">
          <cell r="B265" t="str">
            <v>钟思婷</v>
          </cell>
          <cell r="C265">
            <v>0</v>
          </cell>
          <cell r="D265">
            <v>0</v>
          </cell>
          <cell r="E265">
            <v>0</v>
          </cell>
          <cell r="F265">
            <v>5</v>
          </cell>
          <cell r="G265">
            <v>0</v>
          </cell>
          <cell r="H265">
            <v>5</v>
          </cell>
          <cell r="I265">
            <v>20</v>
          </cell>
          <cell r="J265">
            <v>24</v>
          </cell>
          <cell r="K265">
            <v>0</v>
          </cell>
          <cell r="L265">
            <v>11</v>
          </cell>
          <cell r="M265">
            <v>0</v>
          </cell>
          <cell r="N265">
            <v>0</v>
          </cell>
        </row>
        <row r="266">
          <cell r="B266" t="str">
            <v>李紫君</v>
          </cell>
          <cell r="C266">
            <v>0</v>
          </cell>
          <cell r="D266">
            <v>0</v>
          </cell>
          <cell r="E266">
            <v>0</v>
          </cell>
          <cell r="F266">
            <v>5</v>
          </cell>
          <cell r="G266">
            <v>0</v>
          </cell>
          <cell r="H266">
            <v>5</v>
          </cell>
          <cell r="I266">
            <v>20</v>
          </cell>
          <cell r="J266">
            <v>25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B267" t="str">
            <v>黄汝荣</v>
          </cell>
          <cell r="C267">
            <v>0</v>
          </cell>
          <cell r="D267">
            <v>0</v>
          </cell>
          <cell r="E267">
            <v>0</v>
          </cell>
          <cell r="F267">
            <v>5</v>
          </cell>
          <cell r="G267">
            <v>0</v>
          </cell>
          <cell r="H267">
            <v>5</v>
          </cell>
          <cell r="I267">
            <v>20</v>
          </cell>
          <cell r="J267">
            <v>24</v>
          </cell>
          <cell r="K267">
            <v>0</v>
          </cell>
          <cell r="L267">
            <v>11</v>
          </cell>
          <cell r="M267">
            <v>0</v>
          </cell>
          <cell r="N267">
            <v>0</v>
          </cell>
        </row>
        <row r="268">
          <cell r="B268" t="str">
            <v>黄杏凤</v>
          </cell>
          <cell r="C268">
            <v>0</v>
          </cell>
          <cell r="D268">
            <v>0</v>
          </cell>
          <cell r="E268">
            <v>0</v>
          </cell>
          <cell r="F268">
            <v>5</v>
          </cell>
          <cell r="G268">
            <v>0</v>
          </cell>
          <cell r="H268">
            <v>5</v>
          </cell>
          <cell r="I268">
            <v>20</v>
          </cell>
          <cell r="J268">
            <v>24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B269" t="str">
            <v>关润兴</v>
          </cell>
          <cell r="C269">
            <v>0</v>
          </cell>
          <cell r="D269">
            <v>0</v>
          </cell>
          <cell r="E269">
            <v>0</v>
          </cell>
          <cell r="F269">
            <v>5</v>
          </cell>
          <cell r="G269">
            <v>0</v>
          </cell>
          <cell r="H269">
            <v>5</v>
          </cell>
          <cell r="I269">
            <v>20</v>
          </cell>
          <cell r="J269">
            <v>24</v>
          </cell>
          <cell r="K269">
            <v>0</v>
          </cell>
          <cell r="L269">
            <v>11</v>
          </cell>
          <cell r="M269">
            <v>0</v>
          </cell>
          <cell r="N269">
            <v>0</v>
          </cell>
        </row>
        <row r="270">
          <cell r="B270" t="str">
            <v>王丽容</v>
          </cell>
          <cell r="C270">
            <v>0</v>
          </cell>
          <cell r="D270">
            <v>0</v>
          </cell>
          <cell r="E270">
            <v>0</v>
          </cell>
          <cell r="F270">
            <v>5</v>
          </cell>
          <cell r="G270">
            <v>3</v>
          </cell>
          <cell r="H270">
            <v>2</v>
          </cell>
          <cell r="I270">
            <v>20</v>
          </cell>
          <cell r="J270">
            <v>26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B271" t="str">
            <v>崔彩英</v>
          </cell>
          <cell r="C271">
            <v>0</v>
          </cell>
          <cell r="D271">
            <v>0</v>
          </cell>
          <cell r="E271">
            <v>0</v>
          </cell>
          <cell r="F271">
            <v>10</v>
          </cell>
          <cell r="G271">
            <v>0</v>
          </cell>
          <cell r="H271">
            <v>10</v>
          </cell>
          <cell r="I271">
            <v>20</v>
          </cell>
          <cell r="J271">
            <v>22</v>
          </cell>
          <cell r="K271">
            <v>0</v>
          </cell>
          <cell r="L271">
            <v>11</v>
          </cell>
          <cell r="M271">
            <v>0</v>
          </cell>
          <cell r="N271">
            <v>0</v>
          </cell>
        </row>
        <row r="272">
          <cell r="B272" t="str">
            <v>唐垣辉</v>
          </cell>
          <cell r="C272">
            <v>0</v>
          </cell>
          <cell r="D272">
            <v>0</v>
          </cell>
          <cell r="E272">
            <v>0</v>
          </cell>
          <cell r="F272">
            <v>5</v>
          </cell>
          <cell r="G272">
            <v>0</v>
          </cell>
          <cell r="H272">
            <v>5</v>
          </cell>
          <cell r="I272">
            <v>20</v>
          </cell>
          <cell r="J272">
            <v>20</v>
          </cell>
          <cell r="K272">
            <v>0</v>
          </cell>
          <cell r="L272">
            <v>4</v>
          </cell>
          <cell r="M272">
            <v>0</v>
          </cell>
          <cell r="N272">
            <v>0</v>
          </cell>
        </row>
        <row r="273">
          <cell r="B273" t="str">
            <v>余芬</v>
          </cell>
          <cell r="C273">
            <v>0</v>
          </cell>
          <cell r="D273">
            <v>0</v>
          </cell>
          <cell r="E273">
            <v>0</v>
          </cell>
          <cell r="F273">
            <v>5</v>
          </cell>
          <cell r="G273">
            <v>0</v>
          </cell>
          <cell r="H273">
            <v>5</v>
          </cell>
          <cell r="I273">
            <v>20</v>
          </cell>
          <cell r="J273">
            <v>21</v>
          </cell>
          <cell r="K273">
            <v>0</v>
          </cell>
          <cell r="L273">
            <v>7</v>
          </cell>
          <cell r="M273">
            <v>0</v>
          </cell>
          <cell r="N273">
            <v>0</v>
          </cell>
        </row>
        <row r="274">
          <cell r="B274" t="str">
            <v>詹泽曙</v>
          </cell>
          <cell r="C274">
            <v>0</v>
          </cell>
          <cell r="D274">
            <v>0</v>
          </cell>
          <cell r="E274">
            <v>0</v>
          </cell>
          <cell r="F274">
            <v>15</v>
          </cell>
          <cell r="G274">
            <v>2</v>
          </cell>
          <cell r="H274">
            <v>11</v>
          </cell>
          <cell r="I274">
            <v>20</v>
          </cell>
          <cell r="J274">
            <v>18</v>
          </cell>
          <cell r="K274">
            <v>0</v>
          </cell>
          <cell r="L274">
            <v>0</v>
          </cell>
          <cell r="M274">
            <v>2</v>
          </cell>
          <cell r="N274">
            <v>0</v>
          </cell>
        </row>
        <row r="275">
          <cell r="B275" t="str">
            <v>李洁玲(大)</v>
          </cell>
          <cell r="C275">
            <v>0</v>
          </cell>
          <cell r="D275">
            <v>0</v>
          </cell>
          <cell r="E275">
            <v>0</v>
          </cell>
          <cell r="F275">
            <v>15</v>
          </cell>
          <cell r="G275">
            <v>3</v>
          </cell>
          <cell r="H275">
            <v>9</v>
          </cell>
          <cell r="I275">
            <v>20</v>
          </cell>
          <cell r="J275">
            <v>17</v>
          </cell>
          <cell r="K275">
            <v>0</v>
          </cell>
          <cell r="L275">
            <v>0</v>
          </cell>
          <cell r="M275">
            <v>3</v>
          </cell>
          <cell r="N275">
            <v>0</v>
          </cell>
        </row>
        <row r="276">
          <cell r="B276" t="str">
            <v>陈正新</v>
          </cell>
          <cell r="C276">
            <v>0</v>
          </cell>
          <cell r="D276">
            <v>0</v>
          </cell>
          <cell r="E276">
            <v>0</v>
          </cell>
          <cell r="F276">
            <v>15</v>
          </cell>
          <cell r="G276">
            <v>9</v>
          </cell>
          <cell r="H276">
            <v>6</v>
          </cell>
          <cell r="I276">
            <v>20</v>
          </cell>
          <cell r="J276">
            <v>20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</row>
        <row r="277">
          <cell r="B277" t="str">
            <v>范贤丽</v>
          </cell>
          <cell r="C277">
            <v>0</v>
          </cell>
          <cell r="D277">
            <v>0</v>
          </cell>
          <cell r="E277">
            <v>0</v>
          </cell>
          <cell r="F277">
            <v>10</v>
          </cell>
          <cell r="G277">
            <v>2</v>
          </cell>
          <cell r="H277">
            <v>8</v>
          </cell>
          <cell r="I277">
            <v>20</v>
          </cell>
          <cell r="J277">
            <v>20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</row>
        <row r="278">
          <cell r="B278" t="str">
            <v>冯晓锋</v>
          </cell>
          <cell r="C278">
            <v>0</v>
          </cell>
          <cell r="D278">
            <v>0</v>
          </cell>
          <cell r="E278">
            <v>0</v>
          </cell>
          <cell r="F278">
            <v>10</v>
          </cell>
          <cell r="G278">
            <v>0</v>
          </cell>
          <cell r="H278">
            <v>10</v>
          </cell>
          <cell r="I278">
            <v>20</v>
          </cell>
          <cell r="J278">
            <v>20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B279" t="str">
            <v>司徒美华</v>
          </cell>
          <cell r="C279">
            <v>0</v>
          </cell>
          <cell r="D279">
            <v>0</v>
          </cell>
          <cell r="E279">
            <v>0</v>
          </cell>
          <cell r="F279">
            <v>15</v>
          </cell>
          <cell r="G279">
            <v>3</v>
          </cell>
          <cell r="H279">
            <v>10</v>
          </cell>
          <cell r="I279">
            <v>20</v>
          </cell>
          <cell r="J279">
            <v>18</v>
          </cell>
          <cell r="K279">
            <v>0</v>
          </cell>
          <cell r="L279">
            <v>0</v>
          </cell>
          <cell r="M279">
            <v>2</v>
          </cell>
          <cell r="N279">
            <v>0</v>
          </cell>
        </row>
        <row r="280">
          <cell r="B280" t="str">
            <v>欧阳柱冰</v>
          </cell>
          <cell r="C280">
            <v>0</v>
          </cell>
          <cell r="D280">
            <v>0</v>
          </cell>
          <cell r="E280">
            <v>0</v>
          </cell>
          <cell r="F280">
            <v>10</v>
          </cell>
          <cell r="G280">
            <v>3</v>
          </cell>
          <cell r="H280">
            <v>7</v>
          </cell>
          <cell r="I280">
            <v>20</v>
          </cell>
          <cell r="J280">
            <v>20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B281" t="str">
            <v>姜益群</v>
          </cell>
          <cell r="C281">
            <v>0</v>
          </cell>
          <cell r="D281">
            <v>0</v>
          </cell>
          <cell r="E281">
            <v>0</v>
          </cell>
          <cell r="F281">
            <v>15</v>
          </cell>
          <cell r="G281">
            <v>0</v>
          </cell>
          <cell r="H281">
            <v>15</v>
          </cell>
          <cell r="I281">
            <v>20</v>
          </cell>
          <cell r="J281">
            <v>20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B282" t="str">
            <v>薛玮</v>
          </cell>
          <cell r="C282">
            <v>0</v>
          </cell>
          <cell r="D282">
            <v>0</v>
          </cell>
          <cell r="E282">
            <v>0</v>
          </cell>
          <cell r="F282">
            <v>5</v>
          </cell>
          <cell r="G282">
            <v>6</v>
          </cell>
          <cell r="H282">
            <v>-1</v>
          </cell>
          <cell r="I282">
            <v>20</v>
          </cell>
          <cell r="J282">
            <v>20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</row>
        <row r="283">
          <cell r="B283" t="str">
            <v>陈悦娟</v>
          </cell>
          <cell r="C283">
            <v>0</v>
          </cell>
          <cell r="D283">
            <v>0</v>
          </cell>
          <cell r="E283">
            <v>0</v>
          </cell>
          <cell r="F283">
            <v>10</v>
          </cell>
          <cell r="G283">
            <v>0</v>
          </cell>
          <cell r="H283">
            <v>10</v>
          </cell>
          <cell r="I283">
            <v>20</v>
          </cell>
          <cell r="J283">
            <v>20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B284" t="str">
            <v>肖凤娟</v>
          </cell>
          <cell r="C284">
            <v>0</v>
          </cell>
          <cell r="D284">
            <v>0</v>
          </cell>
          <cell r="E284">
            <v>0</v>
          </cell>
          <cell r="F284">
            <v>15</v>
          </cell>
          <cell r="G284">
            <v>0</v>
          </cell>
          <cell r="H284">
            <v>15</v>
          </cell>
          <cell r="I284">
            <v>20</v>
          </cell>
          <cell r="J284">
            <v>20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B285" t="str">
            <v>梁克冰</v>
          </cell>
          <cell r="C285">
            <v>0</v>
          </cell>
          <cell r="D285">
            <v>0</v>
          </cell>
          <cell r="E285">
            <v>0</v>
          </cell>
          <cell r="F285">
            <v>10</v>
          </cell>
          <cell r="G285">
            <v>0</v>
          </cell>
          <cell r="H285">
            <v>10</v>
          </cell>
          <cell r="I285">
            <v>20</v>
          </cell>
          <cell r="J285">
            <v>20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B286" t="str">
            <v>刘佳容</v>
          </cell>
          <cell r="C286">
            <v>0</v>
          </cell>
          <cell r="D286">
            <v>0</v>
          </cell>
          <cell r="E286">
            <v>0</v>
          </cell>
          <cell r="F286">
            <v>5</v>
          </cell>
          <cell r="G286">
            <v>3</v>
          </cell>
          <cell r="H286">
            <v>2</v>
          </cell>
          <cell r="I286">
            <v>20</v>
          </cell>
          <cell r="J286">
            <v>20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B287" t="str">
            <v>萧健煜</v>
          </cell>
          <cell r="C287">
            <v>0</v>
          </cell>
          <cell r="D287">
            <v>0</v>
          </cell>
          <cell r="E287">
            <v>0</v>
          </cell>
          <cell r="F287">
            <v>5</v>
          </cell>
          <cell r="G287">
            <v>0</v>
          </cell>
          <cell r="H287">
            <v>5</v>
          </cell>
          <cell r="I287">
            <v>20</v>
          </cell>
          <cell r="J287">
            <v>20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B288" t="str">
            <v>郑家茵</v>
          </cell>
          <cell r="C288">
            <v>0</v>
          </cell>
          <cell r="D288">
            <v>0</v>
          </cell>
          <cell r="E288">
            <v>0</v>
          </cell>
          <cell r="F288">
            <v>10</v>
          </cell>
          <cell r="G288">
            <v>1</v>
          </cell>
          <cell r="H288">
            <v>8</v>
          </cell>
          <cell r="I288">
            <v>20</v>
          </cell>
          <cell r="J288">
            <v>19</v>
          </cell>
          <cell r="K288">
            <v>0</v>
          </cell>
          <cell r="L288">
            <v>0</v>
          </cell>
          <cell r="M288">
            <v>1</v>
          </cell>
          <cell r="N288">
            <v>0</v>
          </cell>
        </row>
        <row r="289">
          <cell r="B289" t="str">
            <v>蔡增祺</v>
          </cell>
          <cell r="C289">
            <v>0</v>
          </cell>
          <cell r="D289">
            <v>0</v>
          </cell>
          <cell r="E289">
            <v>0</v>
          </cell>
          <cell r="F289">
            <v>5</v>
          </cell>
          <cell r="G289">
            <v>0</v>
          </cell>
          <cell r="H289">
            <v>5</v>
          </cell>
          <cell r="I289">
            <v>20</v>
          </cell>
          <cell r="J289">
            <v>19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B290" t="str">
            <v>陈家敏</v>
          </cell>
          <cell r="C290">
            <v>0</v>
          </cell>
          <cell r="D290">
            <v>0</v>
          </cell>
          <cell r="E290">
            <v>0</v>
          </cell>
          <cell r="F290">
            <v>5</v>
          </cell>
          <cell r="G290">
            <v>0</v>
          </cell>
          <cell r="H290">
            <v>4</v>
          </cell>
          <cell r="I290">
            <v>20</v>
          </cell>
          <cell r="J290">
            <v>20</v>
          </cell>
          <cell r="K290">
            <v>0</v>
          </cell>
          <cell r="L290">
            <v>0</v>
          </cell>
          <cell r="M290">
            <v>1</v>
          </cell>
          <cell r="N290">
            <v>0</v>
          </cell>
        </row>
        <row r="291">
          <cell r="B291" t="str">
            <v>陈美群</v>
          </cell>
          <cell r="C291">
            <v>0</v>
          </cell>
          <cell r="D291">
            <v>0</v>
          </cell>
          <cell r="E291">
            <v>0</v>
          </cell>
          <cell r="F291">
            <v>5</v>
          </cell>
          <cell r="G291">
            <v>1</v>
          </cell>
          <cell r="H291">
            <v>3</v>
          </cell>
          <cell r="I291">
            <v>20</v>
          </cell>
          <cell r="J291">
            <v>12</v>
          </cell>
          <cell r="K291">
            <v>0</v>
          </cell>
          <cell r="L291">
            <v>0</v>
          </cell>
          <cell r="M291">
            <v>1</v>
          </cell>
          <cell r="N291">
            <v>0</v>
          </cell>
        </row>
        <row r="292">
          <cell r="B292" t="str">
            <v>何凤萍</v>
          </cell>
          <cell r="C292">
            <v>0</v>
          </cell>
          <cell r="D292">
            <v>0</v>
          </cell>
          <cell r="E292">
            <v>0</v>
          </cell>
          <cell r="F292">
            <v>10</v>
          </cell>
          <cell r="G292">
            <v>1</v>
          </cell>
          <cell r="H292">
            <v>9</v>
          </cell>
          <cell r="I292">
            <v>20</v>
          </cell>
          <cell r="J292">
            <v>21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B293" t="str">
            <v>黄佩欣</v>
          </cell>
          <cell r="C293">
            <v>0</v>
          </cell>
          <cell r="D293">
            <v>0</v>
          </cell>
          <cell r="E293">
            <v>0</v>
          </cell>
          <cell r="F293">
            <v>5</v>
          </cell>
          <cell r="G293">
            <v>0</v>
          </cell>
          <cell r="H293">
            <v>1</v>
          </cell>
          <cell r="I293">
            <v>20</v>
          </cell>
          <cell r="J293">
            <v>15</v>
          </cell>
          <cell r="K293">
            <v>0</v>
          </cell>
          <cell r="L293">
            <v>0</v>
          </cell>
          <cell r="M293">
            <v>4</v>
          </cell>
          <cell r="N293">
            <v>0</v>
          </cell>
        </row>
        <row r="294">
          <cell r="B294" t="str">
            <v>莫月娥</v>
          </cell>
          <cell r="C294">
            <v>0</v>
          </cell>
          <cell r="D294">
            <v>0</v>
          </cell>
          <cell r="E294">
            <v>0</v>
          </cell>
          <cell r="F294">
            <v>5</v>
          </cell>
          <cell r="G294">
            <v>0</v>
          </cell>
          <cell r="H294">
            <v>2</v>
          </cell>
          <cell r="I294">
            <v>20</v>
          </cell>
          <cell r="J294">
            <v>18</v>
          </cell>
          <cell r="K294">
            <v>0</v>
          </cell>
          <cell r="L294">
            <v>0</v>
          </cell>
          <cell r="M294">
            <v>3</v>
          </cell>
          <cell r="N294">
            <v>0</v>
          </cell>
        </row>
        <row r="295">
          <cell r="B295" t="str">
            <v>汤妙娜</v>
          </cell>
          <cell r="C295">
            <v>0</v>
          </cell>
          <cell r="D295">
            <v>0</v>
          </cell>
          <cell r="E295">
            <v>0</v>
          </cell>
          <cell r="F295">
            <v>5</v>
          </cell>
          <cell r="G295">
            <v>0</v>
          </cell>
          <cell r="H295">
            <v>5</v>
          </cell>
          <cell r="I295">
            <v>20</v>
          </cell>
          <cell r="J295">
            <v>21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</row>
        <row r="296">
          <cell r="B296" t="str">
            <v>肖泳沙</v>
          </cell>
          <cell r="C296">
            <v>0</v>
          </cell>
          <cell r="D296">
            <v>0</v>
          </cell>
          <cell r="E296">
            <v>0</v>
          </cell>
          <cell r="F296">
            <v>5</v>
          </cell>
          <cell r="G296">
            <v>1</v>
          </cell>
          <cell r="H296">
            <v>4</v>
          </cell>
          <cell r="I296">
            <v>20</v>
          </cell>
          <cell r="J296">
            <v>20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B297" t="str">
            <v>杨谊</v>
          </cell>
          <cell r="C297">
            <v>0</v>
          </cell>
          <cell r="D297">
            <v>0</v>
          </cell>
          <cell r="E297">
            <v>0</v>
          </cell>
          <cell r="F297">
            <v>5</v>
          </cell>
          <cell r="G297">
            <v>0</v>
          </cell>
          <cell r="H297">
            <v>5</v>
          </cell>
          <cell r="I297">
            <v>20</v>
          </cell>
          <cell r="J297">
            <v>21</v>
          </cell>
          <cell r="K297">
            <v>0</v>
          </cell>
          <cell r="L297">
            <v>6</v>
          </cell>
          <cell r="M297">
            <v>0</v>
          </cell>
          <cell r="N297">
            <v>0</v>
          </cell>
        </row>
        <row r="298">
          <cell r="B298" t="str">
            <v>张佩珊</v>
          </cell>
          <cell r="C298">
            <v>0</v>
          </cell>
          <cell r="D298">
            <v>0</v>
          </cell>
          <cell r="E298">
            <v>0</v>
          </cell>
          <cell r="F298">
            <v>5</v>
          </cell>
          <cell r="G298">
            <v>0</v>
          </cell>
          <cell r="H298">
            <v>5</v>
          </cell>
          <cell r="I298">
            <v>20</v>
          </cell>
          <cell r="J298">
            <v>20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299">
          <cell r="B299" t="str">
            <v>郑敏炫</v>
          </cell>
          <cell r="C299">
            <v>0</v>
          </cell>
          <cell r="D299">
            <v>0</v>
          </cell>
          <cell r="E299">
            <v>0</v>
          </cell>
          <cell r="F299">
            <v>5</v>
          </cell>
          <cell r="G299">
            <v>0</v>
          </cell>
          <cell r="H299">
            <v>5</v>
          </cell>
          <cell r="I299">
            <v>20</v>
          </cell>
          <cell r="J299">
            <v>21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</row>
        <row r="300">
          <cell r="B300" t="str">
            <v>张泳茵</v>
          </cell>
          <cell r="C300">
            <v>0</v>
          </cell>
          <cell r="D300">
            <v>0</v>
          </cell>
          <cell r="E300">
            <v>0</v>
          </cell>
          <cell r="F300">
            <v>5</v>
          </cell>
          <cell r="G300">
            <v>0</v>
          </cell>
          <cell r="H300">
            <v>5</v>
          </cell>
          <cell r="I300">
            <v>20</v>
          </cell>
          <cell r="J300">
            <v>6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</row>
        <row r="301">
          <cell r="B301" t="str">
            <v>李丹</v>
          </cell>
          <cell r="C301">
            <v>0</v>
          </cell>
          <cell r="D301">
            <v>0</v>
          </cell>
          <cell r="E301">
            <v>0</v>
          </cell>
          <cell r="F301">
            <v>10</v>
          </cell>
          <cell r="G301">
            <v>0</v>
          </cell>
          <cell r="H301">
            <v>10</v>
          </cell>
          <cell r="I301">
            <v>20</v>
          </cell>
          <cell r="J301">
            <v>20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</row>
        <row r="302">
          <cell r="B302" t="str">
            <v>潘栩怡</v>
          </cell>
          <cell r="C302">
            <v>0</v>
          </cell>
          <cell r="D302">
            <v>0</v>
          </cell>
          <cell r="E302">
            <v>0</v>
          </cell>
          <cell r="F302">
            <v>5</v>
          </cell>
          <cell r="G302">
            <v>0</v>
          </cell>
          <cell r="H302">
            <v>5</v>
          </cell>
          <cell r="I302">
            <v>20</v>
          </cell>
          <cell r="J302">
            <v>20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</row>
        <row r="303">
          <cell r="B303" t="str">
            <v>周敏敏</v>
          </cell>
          <cell r="C303">
            <v>0</v>
          </cell>
          <cell r="D303">
            <v>0</v>
          </cell>
          <cell r="E303">
            <v>0</v>
          </cell>
          <cell r="F303">
            <v>10</v>
          </cell>
          <cell r="G303">
            <v>0</v>
          </cell>
          <cell r="H303">
            <v>10</v>
          </cell>
          <cell r="I303">
            <v>20</v>
          </cell>
          <cell r="J303">
            <v>20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B304" t="str">
            <v>林汉仪</v>
          </cell>
          <cell r="C304">
            <v>0</v>
          </cell>
          <cell r="D304">
            <v>0</v>
          </cell>
          <cell r="E304">
            <v>0</v>
          </cell>
          <cell r="F304">
            <v>15</v>
          </cell>
          <cell r="G304">
            <v>5</v>
          </cell>
          <cell r="H304">
            <v>10</v>
          </cell>
          <cell r="I304">
            <v>20</v>
          </cell>
          <cell r="J304">
            <v>20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B305" t="str">
            <v>黄华洁</v>
          </cell>
          <cell r="C305">
            <v>0</v>
          </cell>
          <cell r="D305">
            <v>0</v>
          </cell>
          <cell r="E305">
            <v>0</v>
          </cell>
          <cell r="F305">
            <v>10</v>
          </cell>
          <cell r="G305">
            <v>10</v>
          </cell>
          <cell r="H305">
            <v>0</v>
          </cell>
          <cell r="I305">
            <v>20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</row>
        <row r="306">
          <cell r="B306" t="str">
            <v>范祖森</v>
          </cell>
          <cell r="C306">
            <v>0</v>
          </cell>
          <cell r="D306">
            <v>0</v>
          </cell>
          <cell r="E306">
            <v>0</v>
          </cell>
          <cell r="F306">
            <v>5</v>
          </cell>
          <cell r="G306">
            <v>2</v>
          </cell>
          <cell r="H306">
            <v>3</v>
          </cell>
          <cell r="I306">
            <v>20</v>
          </cell>
          <cell r="J306">
            <v>20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</row>
        <row r="307">
          <cell r="B307" t="str">
            <v>陈秋彦</v>
          </cell>
          <cell r="C307">
            <v>0</v>
          </cell>
          <cell r="D307">
            <v>0</v>
          </cell>
          <cell r="E307">
            <v>0</v>
          </cell>
          <cell r="F307">
            <v>5</v>
          </cell>
          <cell r="G307">
            <v>1</v>
          </cell>
          <cell r="H307">
            <v>4</v>
          </cell>
          <cell r="I307">
            <v>20</v>
          </cell>
          <cell r="J307">
            <v>22</v>
          </cell>
          <cell r="K307">
            <v>0</v>
          </cell>
          <cell r="L307">
            <v>8</v>
          </cell>
          <cell r="M307">
            <v>0</v>
          </cell>
          <cell r="N307">
            <v>0</v>
          </cell>
        </row>
        <row r="308">
          <cell r="B308" t="str">
            <v>谭嘉慧</v>
          </cell>
          <cell r="C308">
            <v>0</v>
          </cell>
          <cell r="D308">
            <v>0</v>
          </cell>
          <cell r="E308">
            <v>0</v>
          </cell>
          <cell r="F308">
            <v>5</v>
          </cell>
          <cell r="G308">
            <v>0</v>
          </cell>
          <cell r="H308">
            <v>5</v>
          </cell>
          <cell r="I308">
            <v>20</v>
          </cell>
          <cell r="J308">
            <v>22</v>
          </cell>
          <cell r="K308">
            <v>0</v>
          </cell>
          <cell r="L308">
            <v>8</v>
          </cell>
          <cell r="M308">
            <v>0</v>
          </cell>
          <cell r="N308">
            <v>0</v>
          </cell>
        </row>
        <row r="309">
          <cell r="B309" t="str">
            <v>梁艳文</v>
          </cell>
          <cell r="C309">
            <v>0</v>
          </cell>
          <cell r="D309">
            <v>0</v>
          </cell>
          <cell r="E309">
            <v>0</v>
          </cell>
          <cell r="F309">
            <v>10</v>
          </cell>
          <cell r="G309">
            <v>2</v>
          </cell>
          <cell r="H309">
            <v>8</v>
          </cell>
          <cell r="I309">
            <v>20</v>
          </cell>
          <cell r="J309">
            <v>22</v>
          </cell>
          <cell r="K309">
            <v>0</v>
          </cell>
          <cell r="L309">
            <v>8</v>
          </cell>
          <cell r="M309">
            <v>0</v>
          </cell>
          <cell r="N309">
            <v>0</v>
          </cell>
        </row>
        <row r="310">
          <cell r="B310" t="str">
            <v>梁淑媚</v>
          </cell>
          <cell r="C310">
            <v>0</v>
          </cell>
          <cell r="D310">
            <v>0</v>
          </cell>
          <cell r="E310">
            <v>0</v>
          </cell>
          <cell r="F310">
            <v>15</v>
          </cell>
          <cell r="G310">
            <v>3</v>
          </cell>
          <cell r="H310">
            <v>11</v>
          </cell>
          <cell r="I310">
            <v>20</v>
          </cell>
          <cell r="J310">
            <v>19</v>
          </cell>
          <cell r="K310">
            <v>0</v>
          </cell>
          <cell r="L310">
            <v>0</v>
          </cell>
          <cell r="M310">
            <v>1</v>
          </cell>
          <cell r="N310">
            <v>0</v>
          </cell>
        </row>
        <row r="311">
          <cell r="B311" t="str">
            <v>梁丽华</v>
          </cell>
          <cell r="C311">
            <v>0</v>
          </cell>
          <cell r="D311">
            <v>0</v>
          </cell>
          <cell r="E311">
            <v>0</v>
          </cell>
          <cell r="F311">
            <v>15</v>
          </cell>
          <cell r="G311">
            <v>3</v>
          </cell>
          <cell r="H311">
            <v>10</v>
          </cell>
          <cell r="I311">
            <v>20</v>
          </cell>
          <cell r="J311">
            <v>20</v>
          </cell>
          <cell r="K311">
            <v>0</v>
          </cell>
          <cell r="L311">
            <v>8</v>
          </cell>
          <cell r="M311">
            <v>2</v>
          </cell>
          <cell r="N311">
            <v>0</v>
          </cell>
        </row>
        <row r="312">
          <cell r="B312" t="str">
            <v>余泳欣</v>
          </cell>
          <cell r="C312">
            <v>0</v>
          </cell>
          <cell r="D312">
            <v>0</v>
          </cell>
          <cell r="E312">
            <v>0</v>
          </cell>
          <cell r="F312">
            <v>15</v>
          </cell>
          <cell r="G312">
            <v>3</v>
          </cell>
          <cell r="H312">
            <v>12</v>
          </cell>
          <cell r="I312">
            <v>20</v>
          </cell>
          <cell r="J312">
            <v>22</v>
          </cell>
          <cell r="K312">
            <v>0</v>
          </cell>
          <cell r="L312">
            <v>8</v>
          </cell>
          <cell r="M312">
            <v>0</v>
          </cell>
          <cell r="N312">
            <v>0</v>
          </cell>
        </row>
        <row r="313">
          <cell r="B313" t="str">
            <v>严淑妍</v>
          </cell>
          <cell r="C313">
            <v>0</v>
          </cell>
          <cell r="D313">
            <v>0</v>
          </cell>
          <cell r="E313">
            <v>0</v>
          </cell>
          <cell r="F313">
            <v>10</v>
          </cell>
          <cell r="G313">
            <v>2</v>
          </cell>
          <cell r="H313">
            <v>8</v>
          </cell>
          <cell r="I313">
            <v>20</v>
          </cell>
          <cell r="J313">
            <v>20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B314" t="str">
            <v>刘燕映</v>
          </cell>
          <cell r="C314">
            <v>0</v>
          </cell>
          <cell r="D314">
            <v>0</v>
          </cell>
          <cell r="E314">
            <v>0</v>
          </cell>
          <cell r="F314">
            <v>15</v>
          </cell>
          <cell r="G314">
            <v>0</v>
          </cell>
          <cell r="H314">
            <v>13</v>
          </cell>
          <cell r="I314">
            <v>20</v>
          </cell>
          <cell r="J314">
            <v>20</v>
          </cell>
          <cell r="K314">
            <v>0</v>
          </cell>
          <cell r="L314">
            <v>8</v>
          </cell>
          <cell r="M314">
            <v>2</v>
          </cell>
          <cell r="N314">
            <v>0</v>
          </cell>
        </row>
        <row r="315">
          <cell r="B315" t="str">
            <v>杨子卿</v>
          </cell>
          <cell r="C315">
            <v>0</v>
          </cell>
          <cell r="D315">
            <v>0</v>
          </cell>
          <cell r="E315">
            <v>0</v>
          </cell>
          <cell r="F315">
            <v>15</v>
          </cell>
          <cell r="G315">
            <v>3</v>
          </cell>
          <cell r="H315">
            <v>12</v>
          </cell>
          <cell r="I315">
            <v>20</v>
          </cell>
          <cell r="J315">
            <v>22</v>
          </cell>
          <cell r="K315">
            <v>0</v>
          </cell>
          <cell r="L315">
            <v>8</v>
          </cell>
          <cell r="M315">
            <v>0</v>
          </cell>
          <cell r="N315">
            <v>0</v>
          </cell>
        </row>
        <row r="316">
          <cell r="B316" t="str">
            <v>郭嘉榆</v>
          </cell>
          <cell r="C316">
            <v>0</v>
          </cell>
          <cell r="D316">
            <v>0</v>
          </cell>
          <cell r="E316">
            <v>0</v>
          </cell>
          <cell r="F316">
            <v>10</v>
          </cell>
          <cell r="G316">
            <v>3</v>
          </cell>
          <cell r="H316">
            <v>6</v>
          </cell>
          <cell r="I316">
            <v>20</v>
          </cell>
          <cell r="J316">
            <v>21</v>
          </cell>
          <cell r="K316">
            <v>0</v>
          </cell>
          <cell r="L316">
            <v>0</v>
          </cell>
          <cell r="M316">
            <v>1</v>
          </cell>
          <cell r="N316">
            <v>0</v>
          </cell>
        </row>
        <row r="317">
          <cell r="B317" t="str">
            <v>梅雯珊</v>
          </cell>
          <cell r="C317">
            <v>0</v>
          </cell>
          <cell r="D317">
            <v>0</v>
          </cell>
          <cell r="E317">
            <v>0</v>
          </cell>
          <cell r="F317">
            <v>5</v>
          </cell>
          <cell r="G317">
            <v>0</v>
          </cell>
          <cell r="H317">
            <v>5</v>
          </cell>
          <cell r="I317">
            <v>20</v>
          </cell>
          <cell r="J317">
            <v>1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B318" t="str">
            <v>潘紫琳</v>
          </cell>
          <cell r="C318">
            <v>0</v>
          </cell>
          <cell r="D318">
            <v>0</v>
          </cell>
          <cell r="E318">
            <v>0</v>
          </cell>
          <cell r="F318">
            <v>5</v>
          </cell>
          <cell r="G318">
            <v>0</v>
          </cell>
          <cell r="H318">
            <v>4</v>
          </cell>
          <cell r="I318">
            <v>20</v>
          </cell>
          <cell r="J318">
            <v>21</v>
          </cell>
          <cell r="K318">
            <v>0</v>
          </cell>
          <cell r="L318">
            <v>8</v>
          </cell>
          <cell r="M318">
            <v>1</v>
          </cell>
          <cell r="N318">
            <v>0</v>
          </cell>
        </row>
        <row r="319">
          <cell r="B319" t="str">
            <v>成玮琪</v>
          </cell>
          <cell r="C319">
            <v>0</v>
          </cell>
          <cell r="D319">
            <v>0</v>
          </cell>
          <cell r="E319">
            <v>0</v>
          </cell>
          <cell r="F319">
            <v>5</v>
          </cell>
          <cell r="G319">
            <v>0</v>
          </cell>
          <cell r="H319">
            <v>5</v>
          </cell>
          <cell r="I319">
            <v>20</v>
          </cell>
          <cell r="J319">
            <v>19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0">
          <cell r="B320" t="str">
            <v>彭芷阶</v>
          </cell>
          <cell r="C320">
            <v>0</v>
          </cell>
          <cell r="D320">
            <v>0</v>
          </cell>
          <cell r="E320">
            <v>0</v>
          </cell>
          <cell r="F320">
            <v>15</v>
          </cell>
          <cell r="G320">
            <v>3</v>
          </cell>
          <cell r="H320">
            <v>12</v>
          </cell>
          <cell r="I320">
            <v>20</v>
          </cell>
          <cell r="J320">
            <v>20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</row>
        <row r="321">
          <cell r="B321" t="str">
            <v>郑碧莹</v>
          </cell>
          <cell r="C321">
            <v>0</v>
          </cell>
          <cell r="D321">
            <v>0</v>
          </cell>
          <cell r="E321">
            <v>0</v>
          </cell>
          <cell r="F321">
            <v>5</v>
          </cell>
          <cell r="G321">
            <v>0</v>
          </cell>
          <cell r="H321">
            <v>5</v>
          </cell>
          <cell r="I321">
            <v>20</v>
          </cell>
          <cell r="J321">
            <v>20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</row>
        <row r="322">
          <cell r="B322" t="str">
            <v>袁书敏</v>
          </cell>
          <cell r="C322">
            <v>0</v>
          </cell>
          <cell r="D322">
            <v>0</v>
          </cell>
          <cell r="E322">
            <v>0</v>
          </cell>
          <cell r="F322">
            <v>15</v>
          </cell>
          <cell r="G322">
            <v>4</v>
          </cell>
          <cell r="H322">
            <v>8</v>
          </cell>
          <cell r="I322">
            <v>20</v>
          </cell>
          <cell r="J322">
            <v>17</v>
          </cell>
          <cell r="K322">
            <v>0</v>
          </cell>
          <cell r="L322">
            <v>0</v>
          </cell>
          <cell r="M322">
            <v>3</v>
          </cell>
          <cell r="N322">
            <v>0</v>
          </cell>
        </row>
        <row r="323">
          <cell r="B323" t="str">
            <v>李桂娇</v>
          </cell>
          <cell r="C323">
            <v>0</v>
          </cell>
          <cell r="D323">
            <v>0</v>
          </cell>
          <cell r="E323">
            <v>0</v>
          </cell>
          <cell r="F323">
            <v>10</v>
          </cell>
          <cell r="G323">
            <v>2</v>
          </cell>
          <cell r="H323">
            <v>8</v>
          </cell>
          <cell r="I323">
            <v>20</v>
          </cell>
          <cell r="J323">
            <v>20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B324" t="str">
            <v>林青霞</v>
          </cell>
          <cell r="C324">
            <v>0</v>
          </cell>
          <cell r="D324">
            <v>0</v>
          </cell>
          <cell r="E324">
            <v>0</v>
          </cell>
          <cell r="F324">
            <v>10</v>
          </cell>
          <cell r="G324">
            <v>0</v>
          </cell>
          <cell r="H324">
            <v>10</v>
          </cell>
          <cell r="I324">
            <v>20</v>
          </cell>
          <cell r="J324">
            <v>21</v>
          </cell>
          <cell r="K324">
            <v>0</v>
          </cell>
          <cell r="L324">
            <v>7</v>
          </cell>
          <cell r="M324">
            <v>0</v>
          </cell>
          <cell r="N324">
            <v>0</v>
          </cell>
        </row>
        <row r="325">
          <cell r="B325" t="str">
            <v>鲁成华</v>
          </cell>
          <cell r="C325">
            <v>0</v>
          </cell>
          <cell r="D325">
            <v>0</v>
          </cell>
          <cell r="E325">
            <v>0</v>
          </cell>
          <cell r="F325">
            <v>10</v>
          </cell>
          <cell r="G325">
            <v>0</v>
          </cell>
          <cell r="H325">
            <v>10</v>
          </cell>
          <cell r="I325">
            <v>20</v>
          </cell>
          <cell r="J325">
            <v>21</v>
          </cell>
          <cell r="K325">
            <v>0</v>
          </cell>
          <cell r="L325">
            <v>7</v>
          </cell>
          <cell r="M325">
            <v>0</v>
          </cell>
          <cell r="N325">
            <v>0</v>
          </cell>
        </row>
        <row r="326">
          <cell r="B326" t="str">
            <v>周燕环</v>
          </cell>
          <cell r="C326">
            <v>0</v>
          </cell>
          <cell r="D326">
            <v>0</v>
          </cell>
          <cell r="E326">
            <v>0</v>
          </cell>
          <cell r="F326">
            <v>10</v>
          </cell>
          <cell r="G326">
            <v>0</v>
          </cell>
          <cell r="H326">
            <v>10</v>
          </cell>
          <cell r="I326">
            <v>20</v>
          </cell>
          <cell r="J326">
            <v>20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</row>
        <row r="327">
          <cell r="B327" t="str">
            <v>李喜悦</v>
          </cell>
          <cell r="C327">
            <v>0</v>
          </cell>
          <cell r="D327">
            <v>0</v>
          </cell>
          <cell r="E327">
            <v>0</v>
          </cell>
          <cell r="F327">
            <v>5</v>
          </cell>
          <cell r="G327">
            <v>0</v>
          </cell>
          <cell r="H327">
            <v>5</v>
          </cell>
          <cell r="I327">
            <v>20</v>
          </cell>
          <cell r="J327">
            <v>20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B328" t="str">
            <v>施燕菊</v>
          </cell>
          <cell r="C328">
            <v>0</v>
          </cell>
          <cell r="D328">
            <v>0</v>
          </cell>
          <cell r="E328">
            <v>0</v>
          </cell>
          <cell r="F328">
            <v>5</v>
          </cell>
          <cell r="G328">
            <v>0</v>
          </cell>
          <cell r="H328">
            <v>5</v>
          </cell>
          <cell r="I328">
            <v>20</v>
          </cell>
          <cell r="J328">
            <v>20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B329" t="str">
            <v>邓丽玲</v>
          </cell>
          <cell r="C329">
            <v>0</v>
          </cell>
          <cell r="D329">
            <v>0</v>
          </cell>
          <cell r="E329">
            <v>0</v>
          </cell>
          <cell r="F329">
            <v>5</v>
          </cell>
          <cell r="G329">
            <v>0</v>
          </cell>
          <cell r="H329">
            <v>5</v>
          </cell>
          <cell r="I329">
            <v>20</v>
          </cell>
          <cell r="J329">
            <v>20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B330" t="str">
            <v>黄巧荣</v>
          </cell>
          <cell r="C330">
            <v>0</v>
          </cell>
          <cell r="D330">
            <v>0</v>
          </cell>
          <cell r="E330">
            <v>0</v>
          </cell>
          <cell r="F330">
            <v>15</v>
          </cell>
          <cell r="G330">
            <v>2</v>
          </cell>
          <cell r="H330">
            <v>13</v>
          </cell>
          <cell r="I330">
            <v>20</v>
          </cell>
          <cell r="J330">
            <v>20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B331" t="str">
            <v>郑燕芬</v>
          </cell>
          <cell r="C331">
            <v>0</v>
          </cell>
          <cell r="D331">
            <v>0</v>
          </cell>
          <cell r="E331">
            <v>0</v>
          </cell>
          <cell r="F331">
            <v>15</v>
          </cell>
          <cell r="G331">
            <v>0</v>
          </cell>
          <cell r="H331">
            <v>15</v>
          </cell>
          <cell r="I331">
            <v>20</v>
          </cell>
          <cell r="J331">
            <v>20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</row>
        <row r="332">
          <cell r="B332" t="str">
            <v>张健君</v>
          </cell>
          <cell r="C332">
            <v>0</v>
          </cell>
          <cell r="D332">
            <v>0</v>
          </cell>
          <cell r="E332">
            <v>0</v>
          </cell>
          <cell r="F332">
            <v>10</v>
          </cell>
          <cell r="G332">
            <v>0</v>
          </cell>
          <cell r="H332">
            <v>10</v>
          </cell>
          <cell r="I332">
            <v>20</v>
          </cell>
          <cell r="J332">
            <v>20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</row>
        <row r="333">
          <cell r="B333" t="str">
            <v>梁洁</v>
          </cell>
          <cell r="C333">
            <v>0</v>
          </cell>
          <cell r="D333">
            <v>0</v>
          </cell>
          <cell r="E333">
            <v>0</v>
          </cell>
          <cell r="F333">
            <v>10</v>
          </cell>
          <cell r="G333">
            <v>0</v>
          </cell>
          <cell r="H333">
            <v>10</v>
          </cell>
          <cell r="I333">
            <v>20</v>
          </cell>
          <cell r="J333">
            <v>20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</row>
        <row r="334">
          <cell r="B334" t="str">
            <v>练秀欢</v>
          </cell>
          <cell r="C334">
            <v>0</v>
          </cell>
          <cell r="D334">
            <v>0</v>
          </cell>
          <cell r="E334">
            <v>0</v>
          </cell>
          <cell r="F334">
            <v>10</v>
          </cell>
          <cell r="G334">
            <v>0</v>
          </cell>
          <cell r="H334">
            <v>10</v>
          </cell>
          <cell r="I334">
            <v>20</v>
          </cell>
          <cell r="J334">
            <v>20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35">
          <cell r="B335" t="str">
            <v>袁敏华</v>
          </cell>
          <cell r="C335">
            <v>0</v>
          </cell>
          <cell r="D335">
            <v>0</v>
          </cell>
          <cell r="E335">
            <v>0</v>
          </cell>
          <cell r="F335">
            <v>15</v>
          </cell>
          <cell r="G335">
            <v>1</v>
          </cell>
          <cell r="H335">
            <v>14</v>
          </cell>
          <cell r="I335">
            <v>20</v>
          </cell>
          <cell r="J335">
            <v>20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</row>
        <row r="336">
          <cell r="B336" t="str">
            <v>陈瑞娴</v>
          </cell>
          <cell r="C336">
            <v>0</v>
          </cell>
          <cell r="D336">
            <v>0</v>
          </cell>
          <cell r="E336">
            <v>0</v>
          </cell>
          <cell r="F336">
            <v>15</v>
          </cell>
          <cell r="G336">
            <v>10</v>
          </cell>
          <cell r="H336">
            <v>5</v>
          </cell>
          <cell r="I336">
            <v>20</v>
          </cell>
          <cell r="J336">
            <v>20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</row>
        <row r="337">
          <cell r="B337" t="str">
            <v>徐卫平</v>
          </cell>
          <cell r="C337">
            <v>0</v>
          </cell>
          <cell r="D337">
            <v>0</v>
          </cell>
          <cell r="E337">
            <v>0</v>
          </cell>
          <cell r="F337">
            <v>10</v>
          </cell>
          <cell r="G337">
            <v>0</v>
          </cell>
          <cell r="H337">
            <v>10</v>
          </cell>
          <cell r="I337">
            <v>20</v>
          </cell>
          <cell r="J337">
            <v>20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</row>
        <row r="338">
          <cell r="B338" t="str">
            <v>杨丽芳</v>
          </cell>
          <cell r="C338">
            <v>0</v>
          </cell>
          <cell r="D338">
            <v>0</v>
          </cell>
          <cell r="E338">
            <v>0</v>
          </cell>
          <cell r="F338">
            <v>10</v>
          </cell>
          <cell r="G338">
            <v>0</v>
          </cell>
          <cell r="H338">
            <v>10</v>
          </cell>
          <cell r="I338">
            <v>20</v>
          </cell>
          <cell r="J338">
            <v>20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</row>
        <row r="339">
          <cell r="B339" t="str">
            <v>李秋英</v>
          </cell>
          <cell r="C339">
            <v>0</v>
          </cell>
          <cell r="D339">
            <v>0</v>
          </cell>
          <cell r="E339">
            <v>0</v>
          </cell>
          <cell r="F339">
            <v>10</v>
          </cell>
          <cell r="G339">
            <v>0</v>
          </cell>
          <cell r="H339">
            <v>10</v>
          </cell>
          <cell r="I339">
            <v>20</v>
          </cell>
          <cell r="J339">
            <v>20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</row>
        <row r="340">
          <cell r="B340" t="str">
            <v>黄曼妍</v>
          </cell>
          <cell r="C340">
            <v>0</v>
          </cell>
          <cell r="D340">
            <v>0</v>
          </cell>
          <cell r="E340">
            <v>0</v>
          </cell>
          <cell r="F340">
            <v>15</v>
          </cell>
          <cell r="G340">
            <v>0</v>
          </cell>
          <cell r="H340">
            <v>15</v>
          </cell>
          <cell r="I340">
            <v>20</v>
          </cell>
          <cell r="J340">
            <v>20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</row>
        <row r="341">
          <cell r="B341" t="str">
            <v>霍星强</v>
          </cell>
          <cell r="C341">
            <v>0</v>
          </cell>
          <cell r="D341">
            <v>0</v>
          </cell>
          <cell r="E341">
            <v>0</v>
          </cell>
          <cell r="F341">
            <v>5</v>
          </cell>
          <cell r="G341">
            <v>0</v>
          </cell>
          <cell r="H341">
            <v>5</v>
          </cell>
          <cell r="I341">
            <v>20</v>
          </cell>
          <cell r="J341">
            <v>20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B342" t="str">
            <v>谈其伟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20</v>
          </cell>
          <cell r="J342">
            <v>20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</row>
        <row r="343">
          <cell r="B343" t="str">
            <v>步士伟</v>
          </cell>
          <cell r="C343">
            <v>0</v>
          </cell>
          <cell r="D343">
            <v>0</v>
          </cell>
          <cell r="E343">
            <v>0</v>
          </cell>
          <cell r="F343">
            <v>10</v>
          </cell>
          <cell r="G343">
            <v>7</v>
          </cell>
          <cell r="H343">
            <v>3</v>
          </cell>
          <cell r="I343">
            <v>20</v>
          </cell>
          <cell r="J343">
            <v>20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</row>
        <row r="344">
          <cell r="B344" t="str">
            <v>张嘉明</v>
          </cell>
          <cell r="C344">
            <v>0</v>
          </cell>
          <cell r="D344">
            <v>0</v>
          </cell>
          <cell r="E344">
            <v>0</v>
          </cell>
          <cell r="F344">
            <v>5</v>
          </cell>
          <cell r="G344">
            <v>0</v>
          </cell>
          <cell r="H344">
            <v>5</v>
          </cell>
          <cell r="I344">
            <v>20</v>
          </cell>
          <cell r="J344">
            <v>20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B345" t="str">
            <v>梁豪杰</v>
          </cell>
          <cell r="C345">
            <v>0</v>
          </cell>
          <cell r="D345">
            <v>0</v>
          </cell>
          <cell r="E345">
            <v>0</v>
          </cell>
          <cell r="F345">
            <v>5</v>
          </cell>
          <cell r="G345">
            <v>0</v>
          </cell>
          <cell r="H345">
            <v>5</v>
          </cell>
          <cell r="I345">
            <v>20</v>
          </cell>
          <cell r="J345">
            <v>20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</row>
        <row r="346">
          <cell r="B346" t="str">
            <v>梁广华</v>
          </cell>
          <cell r="C346">
            <v>0</v>
          </cell>
          <cell r="D346">
            <v>0</v>
          </cell>
          <cell r="E346">
            <v>0</v>
          </cell>
          <cell r="F346">
            <v>5</v>
          </cell>
          <cell r="G346">
            <v>0</v>
          </cell>
          <cell r="H346">
            <v>5</v>
          </cell>
          <cell r="I346">
            <v>20</v>
          </cell>
          <cell r="J346">
            <v>20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</row>
        <row r="347">
          <cell r="B347" t="str">
            <v>梁嘉辉</v>
          </cell>
          <cell r="C347">
            <v>0</v>
          </cell>
          <cell r="D347">
            <v>0</v>
          </cell>
          <cell r="E347">
            <v>0</v>
          </cell>
          <cell r="F347">
            <v>5</v>
          </cell>
          <cell r="G347">
            <v>0</v>
          </cell>
          <cell r="H347">
            <v>5</v>
          </cell>
          <cell r="I347">
            <v>20</v>
          </cell>
          <cell r="J347">
            <v>20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B348" t="str">
            <v>林伟强</v>
          </cell>
          <cell r="C348">
            <v>0</v>
          </cell>
          <cell r="D348">
            <v>0</v>
          </cell>
          <cell r="E348">
            <v>0</v>
          </cell>
          <cell r="F348">
            <v>10</v>
          </cell>
          <cell r="G348">
            <v>1</v>
          </cell>
          <cell r="H348">
            <v>9</v>
          </cell>
          <cell r="I348">
            <v>20</v>
          </cell>
          <cell r="J348">
            <v>20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</row>
        <row r="349">
          <cell r="B349" t="str">
            <v>卢洁倩</v>
          </cell>
          <cell r="C349">
            <v>0</v>
          </cell>
          <cell r="D349">
            <v>0</v>
          </cell>
          <cell r="E349">
            <v>0</v>
          </cell>
          <cell r="F349">
            <v>10</v>
          </cell>
          <cell r="G349">
            <v>1</v>
          </cell>
          <cell r="H349">
            <v>9</v>
          </cell>
          <cell r="I349">
            <v>20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</row>
        <row r="350">
          <cell r="B350" t="str">
            <v>刘荣昌</v>
          </cell>
          <cell r="C350">
            <v>0</v>
          </cell>
          <cell r="D350">
            <v>0</v>
          </cell>
          <cell r="E350">
            <v>0</v>
          </cell>
          <cell r="F350">
            <v>5</v>
          </cell>
          <cell r="G350">
            <v>0</v>
          </cell>
          <cell r="H350">
            <v>5</v>
          </cell>
          <cell r="I350">
            <v>20</v>
          </cell>
          <cell r="J350">
            <v>20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B351" t="str">
            <v>许彦斌</v>
          </cell>
          <cell r="C351">
            <v>0</v>
          </cell>
          <cell r="D351">
            <v>0</v>
          </cell>
          <cell r="E351">
            <v>0</v>
          </cell>
          <cell r="F351">
            <v>10</v>
          </cell>
          <cell r="G351">
            <v>0</v>
          </cell>
          <cell r="H351">
            <v>10</v>
          </cell>
          <cell r="I351">
            <v>20</v>
          </cell>
          <cell r="J351">
            <v>20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</row>
        <row r="352">
          <cell r="B352" t="str">
            <v>何敏芳</v>
          </cell>
          <cell r="C352">
            <v>0</v>
          </cell>
          <cell r="D352">
            <v>0</v>
          </cell>
          <cell r="E352">
            <v>0</v>
          </cell>
          <cell r="F352">
            <v>10</v>
          </cell>
          <cell r="G352">
            <v>0</v>
          </cell>
          <cell r="H352">
            <v>10</v>
          </cell>
          <cell r="I352">
            <v>20</v>
          </cell>
          <cell r="J352">
            <v>20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B353" t="str">
            <v>苏冠祥</v>
          </cell>
          <cell r="C353">
            <v>0</v>
          </cell>
          <cell r="D353">
            <v>0</v>
          </cell>
          <cell r="E353">
            <v>0</v>
          </cell>
          <cell r="F353">
            <v>5</v>
          </cell>
          <cell r="G353">
            <v>3</v>
          </cell>
          <cell r="H353">
            <v>2</v>
          </cell>
          <cell r="I353">
            <v>20</v>
          </cell>
          <cell r="J353">
            <v>20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B354" t="str">
            <v>胡俊龙</v>
          </cell>
          <cell r="C354">
            <v>0</v>
          </cell>
          <cell r="D354">
            <v>0</v>
          </cell>
          <cell r="E354">
            <v>0</v>
          </cell>
          <cell r="F354">
            <v>5</v>
          </cell>
          <cell r="G354">
            <v>0</v>
          </cell>
          <cell r="H354">
            <v>5</v>
          </cell>
          <cell r="I354">
            <v>20</v>
          </cell>
          <cell r="J354">
            <v>20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</row>
        <row r="355">
          <cell r="B355" t="str">
            <v>梁文锷</v>
          </cell>
          <cell r="C355">
            <v>0</v>
          </cell>
          <cell r="D355">
            <v>0</v>
          </cell>
          <cell r="E355">
            <v>0</v>
          </cell>
          <cell r="F355">
            <v>5</v>
          </cell>
          <cell r="G355">
            <v>0</v>
          </cell>
          <cell r="H355">
            <v>5</v>
          </cell>
          <cell r="I355">
            <v>20</v>
          </cell>
          <cell r="J355">
            <v>20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</row>
        <row r="356">
          <cell r="B356" t="str">
            <v>冼志辉</v>
          </cell>
          <cell r="C356">
            <v>0</v>
          </cell>
          <cell r="D356">
            <v>0</v>
          </cell>
          <cell r="E356">
            <v>0</v>
          </cell>
          <cell r="F356">
            <v>5</v>
          </cell>
          <cell r="G356">
            <v>0</v>
          </cell>
          <cell r="H356">
            <v>5</v>
          </cell>
          <cell r="I356">
            <v>20</v>
          </cell>
          <cell r="J356">
            <v>20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</row>
        <row r="357">
          <cell r="B357" t="str">
            <v>冯景华</v>
          </cell>
          <cell r="C357">
            <v>0</v>
          </cell>
          <cell r="D357">
            <v>0</v>
          </cell>
          <cell r="E357">
            <v>0</v>
          </cell>
          <cell r="F357">
            <v>5</v>
          </cell>
          <cell r="G357">
            <v>0</v>
          </cell>
          <cell r="H357">
            <v>5</v>
          </cell>
          <cell r="I357">
            <v>20</v>
          </cell>
          <cell r="J357">
            <v>20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</row>
        <row r="358">
          <cell r="B358" t="str">
            <v>陈镇基</v>
          </cell>
          <cell r="C358">
            <v>0</v>
          </cell>
          <cell r="D358">
            <v>0</v>
          </cell>
          <cell r="E358">
            <v>0</v>
          </cell>
          <cell r="F358">
            <v>5</v>
          </cell>
          <cell r="G358">
            <v>3</v>
          </cell>
          <cell r="H358">
            <v>2</v>
          </cell>
          <cell r="I358">
            <v>20</v>
          </cell>
          <cell r="J358">
            <v>20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B359" t="str">
            <v>邓俊华</v>
          </cell>
          <cell r="C359">
            <v>0</v>
          </cell>
          <cell r="D359">
            <v>0</v>
          </cell>
          <cell r="E359">
            <v>0</v>
          </cell>
          <cell r="F359">
            <v>5</v>
          </cell>
          <cell r="G359">
            <v>0</v>
          </cell>
          <cell r="H359">
            <v>5</v>
          </cell>
          <cell r="I359">
            <v>20</v>
          </cell>
          <cell r="J359">
            <v>20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B360" t="str">
            <v>罗松辉</v>
          </cell>
          <cell r="C360">
            <v>0</v>
          </cell>
          <cell r="D360">
            <v>0</v>
          </cell>
          <cell r="E360">
            <v>0</v>
          </cell>
          <cell r="F360">
            <v>5</v>
          </cell>
          <cell r="G360">
            <v>0</v>
          </cell>
          <cell r="H360">
            <v>5</v>
          </cell>
          <cell r="I360">
            <v>20</v>
          </cell>
          <cell r="J360">
            <v>21</v>
          </cell>
          <cell r="K360">
            <v>0</v>
          </cell>
          <cell r="L360">
            <v>7</v>
          </cell>
          <cell r="M360">
            <v>0</v>
          </cell>
          <cell r="N360">
            <v>0</v>
          </cell>
        </row>
        <row r="361">
          <cell r="B361" t="str">
            <v>梁浩康</v>
          </cell>
          <cell r="C361">
            <v>0</v>
          </cell>
          <cell r="D361">
            <v>0</v>
          </cell>
          <cell r="E361">
            <v>0</v>
          </cell>
          <cell r="F361">
            <v>5</v>
          </cell>
          <cell r="G361">
            <v>0</v>
          </cell>
          <cell r="H361">
            <v>5</v>
          </cell>
          <cell r="I361">
            <v>20</v>
          </cell>
          <cell r="J361">
            <v>21</v>
          </cell>
          <cell r="K361">
            <v>0</v>
          </cell>
          <cell r="L361">
            <v>7</v>
          </cell>
          <cell r="M361">
            <v>0</v>
          </cell>
          <cell r="N361">
            <v>0</v>
          </cell>
        </row>
        <row r="362">
          <cell r="B362" t="str">
            <v>吴钟明</v>
          </cell>
          <cell r="C362">
            <v>0</v>
          </cell>
          <cell r="D362">
            <v>0</v>
          </cell>
          <cell r="E362">
            <v>0</v>
          </cell>
          <cell r="F362">
            <v>5</v>
          </cell>
          <cell r="G362">
            <v>0</v>
          </cell>
          <cell r="H362">
            <v>5</v>
          </cell>
          <cell r="I362">
            <v>20</v>
          </cell>
          <cell r="J362">
            <v>20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</row>
        <row r="363">
          <cell r="B363" t="str">
            <v>吴豪</v>
          </cell>
          <cell r="C363">
            <v>0</v>
          </cell>
          <cell r="D363">
            <v>0</v>
          </cell>
          <cell r="E363">
            <v>0</v>
          </cell>
          <cell r="F363">
            <v>5</v>
          </cell>
          <cell r="G363">
            <v>0</v>
          </cell>
          <cell r="H363">
            <v>5</v>
          </cell>
          <cell r="I363">
            <v>20</v>
          </cell>
          <cell r="J363">
            <v>20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B364" t="str">
            <v>冯汝佳</v>
          </cell>
          <cell r="C364">
            <v>0</v>
          </cell>
          <cell r="D364">
            <v>0</v>
          </cell>
          <cell r="E364">
            <v>0</v>
          </cell>
          <cell r="F364">
            <v>10</v>
          </cell>
          <cell r="G364">
            <v>0</v>
          </cell>
          <cell r="H364">
            <v>10</v>
          </cell>
          <cell r="I364">
            <v>20</v>
          </cell>
          <cell r="J364">
            <v>20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B365" t="str">
            <v>黄惠连</v>
          </cell>
          <cell r="C365">
            <v>0</v>
          </cell>
          <cell r="D365">
            <v>0</v>
          </cell>
          <cell r="E365">
            <v>0</v>
          </cell>
          <cell r="F365">
            <v>5</v>
          </cell>
          <cell r="G365">
            <v>0</v>
          </cell>
          <cell r="H365">
            <v>5</v>
          </cell>
          <cell r="I365">
            <v>20</v>
          </cell>
          <cell r="J365">
            <v>20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</row>
        <row r="366">
          <cell r="B366" t="str">
            <v>黄伟浩</v>
          </cell>
          <cell r="C366">
            <v>0</v>
          </cell>
          <cell r="D366">
            <v>0</v>
          </cell>
          <cell r="E366">
            <v>0</v>
          </cell>
          <cell r="F366">
            <v>5</v>
          </cell>
          <cell r="G366">
            <v>0</v>
          </cell>
          <cell r="H366">
            <v>5</v>
          </cell>
          <cell r="I366">
            <v>20</v>
          </cell>
          <cell r="J366">
            <v>20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B367" t="str">
            <v>邓钊林</v>
          </cell>
          <cell r="C367">
            <v>0</v>
          </cell>
          <cell r="D367">
            <v>0</v>
          </cell>
          <cell r="E367">
            <v>0</v>
          </cell>
          <cell r="F367">
            <v>10</v>
          </cell>
          <cell r="G367">
            <v>3</v>
          </cell>
          <cell r="H367">
            <v>7</v>
          </cell>
          <cell r="I367">
            <v>20</v>
          </cell>
          <cell r="J367">
            <v>20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</row>
        <row r="368">
          <cell r="B368" t="str">
            <v>翟华健</v>
          </cell>
          <cell r="C368">
            <v>0</v>
          </cell>
          <cell r="D368">
            <v>0</v>
          </cell>
          <cell r="E368">
            <v>0</v>
          </cell>
          <cell r="F368">
            <v>10</v>
          </cell>
          <cell r="G368">
            <v>1</v>
          </cell>
          <cell r="H368">
            <v>9</v>
          </cell>
          <cell r="I368">
            <v>20</v>
          </cell>
          <cell r="J368">
            <v>20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</row>
        <row r="369">
          <cell r="B369" t="str">
            <v>林俊晖</v>
          </cell>
          <cell r="C369">
            <v>0</v>
          </cell>
          <cell r="D369">
            <v>0</v>
          </cell>
          <cell r="E369">
            <v>0</v>
          </cell>
          <cell r="F369">
            <v>15</v>
          </cell>
          <cell r="G369">
            <v>0</v>
          </cell>
          <cell r="H369">
            <v>15</v>
          </cell>
          <cell r="I369">
            <v>20</v>
          </cell>
          <cell r="J369">
            <v>20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B370" t="str">
            <v>叶丽华</v>
          </cell>
          <cell r="C370">
            <v>0</v>
          </cell>
          <cell r="D370">
            <v>0</v>
          </cell>
          <cell r="E370">
            <v>0</v>
          </cell>
          <cell r="F370">
            <v>5</v>
          </cell>
          <cell r="G370">
            <v>0</v>
          </cell>
          <cell r="H370">
            <v>5</v>
          </cell>
          <cell r="I370">
            <v>20</v>
          </cell>
          <cell r="J370">
            <v>20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B371" t="str">
            <v>朱柏林</v>
          </cell>
          <cell r="C371">
            <v>0</v>
          </cell>
          <cell r="D371">
            <v>0</v>
          </cell>
          <cell r="E371">
            <v>0</v>
          </cell>
          <cell r="F371">
            <v>15</v>
          </cell>
          <cell r="G371">
            <v>0</v>
          </cell>
          <cell r="H371">
            <v>15</v>
          </cell>
          <cell r="I371">
            <v>20</v>
          </cell>
          <cell r="J371">
            <v>20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B372" t="str">
            <v>吴志晓</v>
          </cell>
          <cell r="C372">
            <v>0</v>
          </cell>
          <cell r="D372">
            <v>0</v>
          </cell>
          <cell r="E372">
            <v>0</v>
          </cell>
          <cell r="F372">
            <v>5</v>
          </cell>
          <cell r="G372">
            <v>0</v>
          </cell>
          <cell r="H372">
            <v>5</v>
          </cell>
          <cell r="I372">
            <v>20</v>
          </cell>
          <cell r="J372">
            <v>20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</row>
        <row r="373">
          <cell r="B373" t="str">
            <v>陈水僯</v>
          </cell>
          <cell r="C373">
            <v>0</v>
          </cell>
          <cell r="D373">
            <v>0</v>
          </cell>
          <cell r="E373">
            <v>0</v>
          </cell>
          <cell r="F373">
            <v>10</v>
          </cell>
          <cell r="G373">
            <v>0</v>
          </cell>
          <cell r="H373">
            <v>10</v>
          </cell>
          <cell r="I373">
            <v>20</v>
          </cell>
          <cell r="J373">
            <v>20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B374" t="str">
            <v>赵猛</v>
          </cell>
          <cell r="C374">
            <v>0</v>
          </cell>
          <cell r="D374">
            <v>0</v>
          </cell>
          <cell r="E374">
            <v>0</v>
          </cell>
          <cell r="F374">
            <v>10</v>
          </cell>
          <cell r="G374">
            <v>0</v>
          </cell>
          <cell r="H374">
            <v>10</v>
          </cell>
          <cell r="I374">
            <v>20</v>
          </cell>
          <cell r="J374">
            <v>20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</row>
        <row r="375">
          <cell r="B375" t="str">
            <v>胡振荣</v>
          </cell>
          <cell r="C375">
            <v>0</v>
          </cell>
          <cell r="D375">
            <v>0</v>
          </cell>
          <cell r="E375">
            <v>0</v>
          </cell>
          <cell r="F375">
            <v>5</v>
          </cell>
          <cell r="G375">
            <v>0</v>
          </cell>
          <cell r="H375">
            <v>5</v>
          </cell>
          <cell r="I375">
            <v>20</v>
          </cell>
          <cell r="J375">
            <v>20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</row>
        <row r="376">
          <cell r="B376" t="str">
            <v>盘发雄</v>
          </cell>
          <cell r="C376">
            <v>0</v>
          </cell>
          <cell r="D376">
            <v>0</v>
          </cell>
          <cell r="E376">
            <v>0</v>
          </cell>
          <cell r="F376">
            <v>5</v>
          </cell>
          <cell r="G376">
            <v>0</v>
          </cell>
          <cell r="H376">
            <v>5</v>
          </cell>
          <cell r="I376">
            <v>20</v>
          </cell>
          <cell r="J376">
            <v>20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</row>
        <row r="377">
          <cell r="B377" t="str">
            <v>徐建森</v>
          </cell>
          <cell r="C377">
            <v>0</v>
          </cell>
          <cell r="D377">
            <v>0</v>
          </cell>
          <cell r="E377">
            <v>0</v>
          </cell>
          <cell r="F377">
            <v>5</v>
          </cell>
          <cell r="G377">
            <v>0</v>
          </cell>
          <cell r="H377">
            <v>5</v>
          </cell>
          <cell r="I377">
            <v>20</v>
          </cell>
          <cell r="J377">
            <v>20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</row>
        <row r="378">
          <cell r="B378" t="str">
            <v>庄坤展</v>
          </cell>
          <cell r="C378">
            <v>0</v>
          </cell>
          <cell r="D378">
            <v>0</v>
          </cell>
          <cell r="E378">
            <v>0</v>
          </cell>
          <cell r="F378">
            <v>5</v>
          </cell>
          <cell r="G378">
            <v>2</v>
          </cell>
          <cell r="H378">
            <v>3</v>
          </cell>
          <cell r="I378">
            <v>20</v>
          </cell>
          <cell r="J378">
            <v>20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</row>
        <row r="379">
          <cell r="B379" t="str">
            <v>周荣强</v>
          </cell>
          <cell r="C379">
            <v>0</v>
          </cell>
          <cell r="D379">
            <v>0</v>
          </cell>
          <cell r="E379">
            <v>0</v>
          </cell>
          <cell r="F379">
            <v>5</v>
          </cell>
          <cell r="G379">
            <v>0</v>
          </cell>
          <cell r="H379">
            <v>5</v>
          </cell>
          <cell r="I379">
            <v>20</v>
          </cell>
          <cell r="J379">
            <v>20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</row>
        <row r="380">
          <cell r="B380" t="str">
            <v>黄映玲</v>
          </cell>
          <cell r="C380">
            <v>0</v>
          </cell>
          <cell r="D380">
            <v>0</v>
          </cell>
          <cell r="E380">
            <v>0</v>
          </cell>
          <cell r="F380">
            <v>5</v>
          </cell>
          <cell r="G380">
            <v>0</v>
          </cell>
          <cell r="H380">
            <v>5</v>
          </cell>
          <cell r="I380">
            <v>20</v>
          </cell>
          <cell r="J380">
            <v>20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</row>
        <row r="381">
          <cell r="B381" t="str">
            <v>黄斯慧</v>
          </cell>
          <cell r="C381">
            <v>0</v>
          </cell>
          <cell r="D381">
            <v>0</v>
          </cell>
          <cell r="E381">
            <v>0</v>
          </cell>
          <cell r="F381">
            <v>5</v>
          </cell>
          <cell r="G381">
            <v>0</v>
          </cell>
          <cell r="H381">
            <v>5</v>
          </cell>
          <cell r="I381">
            <v>20</v>
          </cell>
          <cell r="J381">
            <v>20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</row>
        <row r="382">
          <cell r="B382" t="str">
            <v>黄志刚</v>
          </cell>
          <cell r="C382">
            <v>0</v>
          </cell>
          <cell r="D382">
            <v>0</v>
          </cell>
          <cell r="E382">
            <v>0</v>
          </cell>
          <cell r="F382">
            <v>10</v>
          </cell>
          <cell r="G382">
            <v>0</v>
          </cell>
          <cell r="H382">
            <v>10</v>
          </cell>
          <cell r="I382">
            <v>20</v>
          </cell>
          <cell r="J382">
            <v>20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</row>
        <row r="383">
          <cell r="B383" t="str">
            <v>黄家杰</v>
          </cell>
          <cell r="C383">
            <v>0</v>
          </cell>
          <cell r="D383">
            <v>0</v>
          </cell>
          <cell r="E383">
            <v>0</v>
          </cell>
          <cell r="F383">
            <v>5</v>
          </cell>
          <cell r="G383">
            <v>0</v>
          </cell>
          <cell r="H383">
            <v>5</v>
          </cell>
          <cell r="I383">
            <v>20</v>
          </cell>
          <cell r="J383">
            <v>20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</row>
        <row r="384">
          <cell r="B384" t="str">
            <v>黄宇华</v>
          </cell>
          <cell r="C384">
            <v>0</v>
          </cell>
          <cell r="D384">
            <v>0</v>
          </cell>
          <cell r="E384">
            <v>0</v>
          </cell>
          <cell r="F384">
            <v>15</v>
          </cell>
          <cell r="G384">
            <v>0</v>
          </cell>
          <cell r="H384">
            <v>15</v>
          </cell>
          <cell r="I384">
            <v>20</v>
          </cell>
          <cell r="J384">
            <v>20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</row>
        <row r="385">
          <cell r="B385" t="str">
            <v>魏海鸥</v>
          </cell>
          <cell r="C385">
            <v>0</v>
          </cell>
          <cell r="D385">
            <v>0</v>
          </cell>
          <cell r="E385">
            <v>0</v>
          </cell>
          <cell r="F385">
            <v>15</v>
          </cell>
          <cell r="G385">
            <v>0</v>
          </cell>
          <cell r="H385">
            <v>15</v>
          </cell>
          <cell r="I385">
            <v>20</v>
          </cell>
          <cell r="J385">
            <v>20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B386" t="str">
            <v>韩静雯</v>
          </cell>
          <cell r="C386">
            <v>0</v>
          </cell>
          <cell r="D386">
            <v>0</v>
          </cell>
          <cell r="E386">
            <v>0</v>
          </cell>
          <cell r="F386">
            <v>5</v>
          </cell>
          <cell r="G386">
            <v>0</v>
          </cell>
          <cell r="H386">
            <v>5</v>
          </cell>
          <cell r="I386">
            <v>20</v>
          </cell>
          <cell r="J386">
            <v>20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B387" t="str">
            <v>许检会</v>
          </cell>
          <cell r="C387">
            <v>0</v>
          </cell>
          <cell r="D387">
            <v>0</v>
          </cell>
          <cell r="E387">
            <v>0</v>
          </cell>
          <cell r="F387">
            <v>5</v>
          </cell>
          <cell r="G387">
            <v>-2</v>
          </cell>
          <cell r="H387">
            <v>5</v>
          </cell>
          <cell r="I387">
            <v>20</v>
          </cell>
          <cell r="J387">
            <v>18</v>
          </cell>
          <cell r="K387">
            <v>0</v>
          </cell>
          <cell r="L387">
            <v>0</v>
          </cell>
          <cell r="M387">
            <v>2</v>
          </cell>
          <cell r="N387">
            <v>0</v>
          </cell>
        </row>
        <row r="388">
          <cell r="B388" t="str">
            <v>聂伟恒</v>
          </cell>
          <cell r="C388">
            <v>0</v>
          </cell>
          <cell r="D388">
            <v>0</v>
          </cell>
          <cell r="E388">
            <v>0</v>
          </cell>
          <cell r="F388">
            <v>5</v>
          </cell>
          <cell r="G388">
            <v>-1</v>
          </cell>
          <cell r="H388">
            <v>5</v>
          </cell>
          <cell r="I388">
            <v>20</v>
          </cell>
          <cell r="J388">
            <v>19</v>
          </cell>
          <cell r="K388">
            <v>0</v>
          </cell>
          <cell r="L388">
            <v>0</v>
          </cell>
          <cell r="M388">
            <v>1</v>
          </cell>
          <cell r="N388">
            <v>0</v>
          </cell>
        </row>
        <row r="389">
          <cell r="B389" t="str">
            <v>罗文东</v>
          </cell>
          <cell r="C389">
            <v>0</v>
          </cell>
          <cell r="D389">
            <v>0</v>
          </cell>
          <cell r="E389">
            <v>0</v>
          </cell>
          <cell r="F389">
            <v>5</v>
          </cell>
          <cell r="G389">
            <v>0</v>
          </cell>
          <cell r="H389">
            <v>5</v>
          </cell>
          <cell r="I389">
            <v>20</v>
          </cell>
          <cell r="J389">
            <v>20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B390" t="str">
            <v>王雄华</v>
          </cell>
          <cell r="C390">
            <v>0</v>
          </cell>
          <cell r="D390">
            <v>0</v>
          </cell>
          <cell r="E390">
            <v>0</v>
          </cell>
          <cell r="F390">
            <v>5</v>
          </cell>
          <cell r="G390">
            <v>1</v>
          </cell>
          <cell r="H390">
            <v>3</v>
          </cell>
          <cell r="I390">
            <v>20</v>
          </cell>
          <cell r="J390">
            <v>19</v>
          </cell>
          <cell r="K390">
            <v>0</v>
          </cell>
          <cell r="L390">
            <v>0</v>
          </cell>
          <cell r="M390">
            <v>1</v>
          </cell>
          <cell r="N390">
            <v>0</v>
          </cell>
        </row>
        <row r="391">
          <cell r="B391" t="str">
            <v>欧倩欣</v>
          </cell>
          <cell r="C391">
            <v>0</v>
          </cell>
          <cell r="D391">
            <v>0</v>
          </cell>
          <cell r="E391">
            <v>0</v>
          </cell>
          <cell r="F391">
            <v>5</v>
          </cell>
          <cell r="G391">
            <v>0</v>
          </cell>
          <cell r="H391">
            <v>5</v>
          </cell>
          <cell r="I391">
            <v>20</v>
          </cell>
          <cell r="J391">
            <v>20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</row>
        <row r="392">
          <cell r="B392" t="str">
            <v>梁淑萍</v>
          </cell>
          <cell r="C392">
            <v>0</v>
          </cell>
          <cell r="D392">
            <v>0</v>
          </cell>
          <cell r="E392">
            <v>0</v>
          </cell>
          <cell r="F392">
            <v>5</v>
          </cell>
          <cell r="G392">
            <v>0</v>
          </cell>
          <cell r="H392">
            <v>5</v>
          </cell>
          <cell r="I392">
            <v>20</v>
          </cell>
          <cell r="J392">
            <v>20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B393" t="str">
            <v>梁健A</v>
          </cell>
          <cell r="C393">
            <v>0</v>
          </cell>
          <cell r="D393">
            <v>0</v>
          </cell>
          <cell r="E393">
            <v>0</v>
          </cell>
          <cell r="F393">
            <v>5</v>
          </cell>
          <cell r="G393">
            <v>0</v>
          </cell>
          <cell r="H393">
            <v>5</v>
          </cell>
          <cell r="I393">
            <v>20</v>
          </cell>
          <cell r="J393">
            <v>20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B394" t="str">
            <v>杨嘉荣</v>
          </cell>
          <cell r="C394">
            <v>0</v>
          </cell>
          <cell r="D394">
            <v>0</v>
          </cell>
          <cell r="E394">
            <v>0</v>
          </cell>
          <cell r="F394">
            <v>10</v>
          </cell>
          <cell r="G394">
            <v>-2</v>
          </cell>
          <cell r="H394">
            <v>9</v>
          </cell>
          <cell r="I394">
            <v>20</v>
          </cell>
          <cell r="J394">
            <v>17</v>
          </cell>
          <cell r="K394">
            <v>0</v>
          </cell>
          <cell r="L394">
            <v>0</v>
          </cell>
          <cell r="M394">
            <v>3</v>
          </cell>
          <cell r="N394">
            <v>0</v>
          </cell>
        </row>
        <row r="395">
          <cell r="B395" t="str">
            <v>李毅欣</v>
          </cell>
          <cell r="C395">
            <v>0</v>
          </cell>
          <cell r="D395">
            <v>0</v>
          </cell>
          <cell r="E395">
            <v>0</v>
          </cell>
          <cell r="F395">
            <v>10</v>
          </cell>
          <cell r="G395">
            <v>0</v>
          </cell>
          <cell r="H395">
            <v>10</v>
          </cell>
          <cell r="I395">
            <v>20</v>
          </cell>
          <cell r="J395">
            <v>20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</row>
        <row r="396">
          <cell r="B396" t="str">
            <v>朱莹楚</v>
          </cell>
          <cell r="C396">
            <v>0</v>
          </cell>
          <cell r="D396">
            <v>0</v>
          </cell>
          <cell r="E396">
            <v>0</v>
          </cell>
          <cell r="F396">
            <v>10</v>
          </cell>
          <cell r="G396">
            <v>3</v>
          </cell>
          <cell r="H396">
            <v>7</v>
          </cell>
          <cell r="I396">
            <v>20</v>
          </cell>
          <cell r="J396">
            <v>20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</row>
        <row r="397">
          <cell r="B397" t="str">
            <v>曹红光</v>
          </cell>
          <cell r="C397">
            <v>0</v>
          </cell>
          <cell r="D397">
            <v>0</v>
          </cell>
          <cell r="E397">
            <v>0</v>
          </cell>
          <cell r="F397">
            <v>5</v>
          </cell>
          <cell r="G397">
            <v>0</v>
          </cell>
          <cell r="H397">
            <v>5</v>
          </cell>
          <cell r="I397">
            <v>20</v>
          </cell>
          <cell r="J397">
            <v>20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</row>
        <row r="398">
          <cell r="B398" t="str">
            <v>徐建军</v>
          </cell>
          <cell r="C398">
            <v>0</v>
          </cell>
          <cell r="D398">
            <v>0</v>
          </cell>
          <cell r="E398">
            <v>0</v>
          </cell>
          <cell r="F398">
            <v>5</v>
          </cell>
          <cell r="G398">
            <v>-3</v>
          </cell>
          <cell r="H398">
            <v>5</v>
          </cell>
          <cell r="I398">
            <v>20</v>
          </cell>
          <cell r="J398">
            <v>17</v>
          </cell>
          <cell r="K398">
            <v>0</v>
          </cell>
          <cell r="L398">
            <v>0</v>
          </cell>
          <cell r="M398">
            <v>3</v>
          </cell>
          <cell r="N398">
            <v>0</v>
          </cell>
        </row>
        <row r="399">
          <cell r="B399" t="str">
            <v>刘洁珊</v>
          </cell>
          <cell r="C399">
            <v>0</v>
          </cell>
          <cell r="D399">
            <v>0</v>
          </cell>
          <cell r="E399">
            <v>0</v>
          </cell>
          <cell r="F399">
            <v>5</v>
          </cell>
          <cell r="G399">
            <v>0</v>
          </cell>
          <cell r="H399">
            <v>5</v>
          </cell>
          <cell r="I399">
            <v>20</v>
          </cell>
          <cell r="J399">
            <v>20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B400" t="str">
            <v>刘嘉露</v>
          </cell>
          <cell r="C400">
            <v>0</v>
          </cell>
          <cell r="D400">
            <v>0</v>
          </cell>
          <cell r="E400">
            <v>0</v>
          </cell>
          <cell r="F400">
            <v>5</v>
          </cell>
          <cell r="G400">
            <v>0</v>
          </cell>
          <cell r="H400">
            <v>5</v>
          </cell>
          <cell r="I400">
            <v>20</v>
          </cell>
          <cell r="J400">
            <v>20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B401" t="str">
            <v>关卓钧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20</v>
          </cell>
          <cell r="J401">
            <v>20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B402" t="str">
            <v>何迎芝</v>
          </cell>
          <cell r="C402">
            <v>0</v>
          </cell>
          <cell r="D402">
            <v>0</v>
          </cell>
          <cell r="E402">
            <v>0</v>
          </cell>
          <cell r="F402">
            <v>10</v>
          </cell>
          <cell r="G402">
            <v>0</v>
          </cell>
          <cell r="H402">
            <v>10</v>
          </cell>
          <cell r="I402">
            <v>20</v>
          </cell>
          <cell r="J402">
            <v>20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</row>
        <row r="403">
          <cell r="B403" t="str">
            <v>黄敏慧</v>
          </cell>
          <cell r="C403">
            <v>0</v>
          </cell>
          <cell r="D403">
            <v>0</v>
          </cell>
          <cell r="E403">
            <v>0</v>
          </cell>
          <cell r="F403">
            <v>5</v>
          </cell>
          <cell r="G403">
            <v>1</v>
          </cell>
          <cell r="H403">
            <v>4</v>
          </cell>
          <cell r="I403">
            <v>20</v>
          </cell>
          <cell r="J403">
            <v>20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</row>
        <row r="404">
          <cell r="B404" t="str">
            <v>蔡蔼霞</v>
          </cell>
          <cell r="C404">
            <v>0</v>
          </cell>
          <cell r="D404">
            <v>0</v>
          </cell>
          <cell r="E404">
            <v>0</v>
          </cell>
          <cell r="F404">
            <v>15</v>
          </cell>
          <cell r="G404">
            <v>0</v>
          </cell>
          <cell r="H404">
            <v>15</v>
          </cell>
          <cell r="I404">
            <v>20</v>
          </cell>
          <cell r="J404">
            <v>20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B405" t="str">
            <v>杨静</v>
          </cell>
          <cell r="C405">
            <v>0</v>
          </cell>
          <cell r="D405">
            <v>0</v>
          </cell>
          <cell r="E405">
            <v>0</v>
          </cell>
          <cell r="F405">
            <v>15</v>
          </cell>
          <cell r="G405">
            <v>0</v>
          </cell>
          <cell r="H405">
            <v>15</v>
          </cell>
          <cell r="I405">
            <v>20</v>
          </cell>
          <cell r="J405">
            <v>20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</row>
        <row r="406">
          <cell r="B406" t="str">
            <v>黄泳贤</v>
          </cell>
          <cell r="C406">
            <v>0</v>
          </cell>
          <cell r="D406">
            <v>0</v>
          </cell>
          <cell r="E406">
            <v>0</v>
          </cell>
          <cell r="F406">
            <v>15</v>
          </cell>
          <cell r="G406">
            <v>5</v>
          </cell>
          <cell r="H406">
            <v>10</v>
          </cell>
          <cell r="I406">
            <v>20</v>
          </cell>
          <cell r="J406">
            <v>20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</row>
        <row r="407">
          <cell r="B407" t="str">
            <v>陈雪充</v>
          </cell>
          <cell r="C407">
            <v>0</v>
          </cell>
          <cell r="D407">
            <v>0</v>
          </cell>
          <cell r="E407">
            <v>0</v>
          </cell>
          <cell r="F407">
            <v>5</v>
          </cell>
          <cell r="G407">
            <v>5</v>
          </cell>
          <cell r="H407">
            <v>0</v>
          </cell>
          <cell r="I407">
            <v>20</v>
          </cell>
          <cell r="J407">
            <v>20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</row>
        <row r="408">
          <cell r="B408" t="str">
            <v>陈万良</v>
          </cell>
          <cell r="C408">
            <v>0</v>
          </cell>
          <cell r="D408">
            <v>0</v>
          </cell>
          <cell r="E408">
            <v>0</v>
          </cell>
          <cell r="F408">
            <v>15</v>
          </cell>
          <cell r="G408">
            <v>0</v>
          </cell>
          <cell r="H408">
            <v>15</v>
          </cell>
          <cell r="I408">
            <v>20</v>
          </cell>
          <cell r="J408">
            <v>20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</row>
        <row r="409">
          <cell r="B409" t="str">
            <v>钟建明</v>
          </cell>
          <cell r="C409">
            <v>0</v>
          </cell>
          <cell r="D409">
            <v>0</v>
          </cell>
          <cell r="E409">
            <v>0</v>
          </cell>
          <cell r="F409">
            <v>15</v>
          </cell>
          <cell r="G409">
            <v>3</v>
          </cell>
          <cell r="H409">
            <v>12</v>
          </cell>
          <cell r="I409">
            <v>20</v>
          </cell>
          <cell r="J409">
            <v>20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</row>
        <row r="410">
          <cell r="B410" t="str">
            <v>郭锐钦</v>
          </cell>
          <cell r="C410">
            <v>0</v>
          </cell>
          <cell r="D410">
            <v>0</v>
          </cell>
          <cell r="E410">
            <v>0</v>
          </cell>
          <cell r="F410">
            <v>10</v>
          </cell>
          <cell r="G410">
            <v>0</v>
          </cell>
          <cell r="H410">
            <v>10</v>
          </cell>
          <cell r="I410">
            <v>20</v>
          </cell>
          <cell r="J410">
            <v>20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B411" t="str">
            <v>郭运方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20</v>
          </cell>
          <cell r="J411">
            <v>17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</row>
        <row r="412">
          <cell r="B412" t="str">
            <v>郑智斌</v>
          </cell>
          <cell r="C412">
            <v>0</v>
          </cell>
          <cell r="D412">
            <v>0</v>
          </cell>
          <cell r="E412">
            <v>0</v>
          </cell>
          <cell r="F412">
            <v>5</v>
          </cell>
          <cell r="G412">
            <v>0</v>
          </cell>
          <cell r="H412">
            <v>5</v>
          </cell>
          <cell r="I412">
            <v>20</v>
          </cell>
          <cell r="J412">
            <v>20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</row>
        <row r="413">
          <cell r="B413" t="str">
            <v>邓景赛</v>
          </cell>
          <cell r="C413">
            <v>0</v>
          </cell>
          <cell r="D413">
            <v>0</v>
          </cell>
          <cell r="E413">
            <v>0</v>
          </cell>
          <cell r="F413">
            <v>5</v>
          </cell>
          <cell r="G413">
            <v>4.5</v>
          </cell>
          <cell r="H413">
            <v>-0.5</v>
          </cell>
          <cell r="I413">
            <v>20</v>
          </cell>
          <cell r="J413">
            <v>19</v>
          </cell>
          <cell r="K413">
            <v>0</v>
          </cell>
          <cell r="L413">
            <v>0</v>
          </cell>
          <cell r="M413">
            <v>1</v>
          </cell>
          <cell r="N413">
            <v>0</v>
          </cell>
        </row>
        <row r="414">
          <cell r="B414" t="str">
            <v>梁永滔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20</v>
          </cell>
          <cell r="J414">
            <v>20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</row>
        <row r="415">
          <cell r="B415" t="str">
            <v>杨海珍</v>
          </cell>
          <cell r="C415">
            <v>0</v>
          </cell>
          <cell r="D415">
            <v>0</v>
          </cell>
          <cell r="E415">
            <v>0</v>
          </cell>
          <cell r="F415">
            <v>15</v>
          </cell>
          <cell r="G415">
            <v>10</v>
          </cell>
          <cell r="H415">
            <v>5</v>
          </cell>
          <cell r="I415">
            <v>20</v>
          </cell>
          <cell r="J415">
            <v>20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16">
          <cell r="B416" t="str">
            <v>李小翠</v>
          </cell>
          <cell r="C416">
            <v>0</v>
          </cell>
          <cell r="D416">
            <v>0</v>
          </cell>
          <cell r="E416">
            <v>0</v>
          </cell>
          <cell r="F416">
            <v>5</v>
          </cell>
          <cell r="G416">
            <v>0.5</v>
          </cell>
          <cell r="H416">
            <v>4.5</v>
          </cell>
          <cell r="I416">
            <v>20</v>
          </cell>
          <cell r="J416">
            <v>20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</row>
        <row r="417">
          <cell r="B417" t="str">
            <v>李好华</v>
          </cell>
          <cell r="C417">
            <v>0</v>
          </cell>
          <cell r="D417">
            <v>0</v>
          </cell>
          <cell r="E417">
            <v>0</v>
          </cell>
          <cell r="F417">
            <v>5</v>
          </cell>
          <cell r="G417">
            <v>1</v>
          </cell>
          <cell r="H417">
            <v>4</v>
          </cell>
          <cell r="I417">
            <v>20</v>
          </cell>
          <cell r="J417">
            <v>20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</row>
        <row r="418">
          <cell r="B418" t="str">
            <v>张露丹</v>
          </cell>
          <cell r="C418">
            <v>0</v>
          </cell>
          <cell r="D418">
            <v>0</v>
          </cell>
          <cell r="E418">
            <v>0</v>
          </cell>
          <cell r="F418">
            <v>5</v>
          </cell>
          <cell r="G418">
            <v>-1.5</v>
          </cell>
          <cell r="H418">
            <v>5</v>
          </cell>
          <cell r="I418">
            <v>20</v>
          </cell>
          <cell r="J418">
            <v>18.5</v>
          </cell>
          <cell r="K418">
            <v>0</v>
          </cell>
          <cell r="L418">
            <v>0</v>
          </cell>
          <cell r="M418">
            <v>1.5</v>
          </cell>
          <cell r="N418">
            <v>0</v>
          </cell>
        </row>
        <row r="419">
          <cell r="B419" t="str">
            <v>冯振聪</v>
          </cell>
          <cell r="C419">
            <v>0</v>
          </cell>
          <cell r="D419">
            <v>0</v>
          </cell>
          <cell r="E419">
            <v>0</v>
          </cell>
          <cell r="F419">
            <v>5</v>
          </cell>
          <cell r="G419">
            <v>0</v>
          </cell>
          <cell r="H419">
            <v>5</v>
          </cell>
          <cell r="I419">
            <v>20</v>
          </cell>
          <cell r="J419">
            <v>20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</row>
        <row r="420">
          <cell r="B420" t="str">
            <v>余霞</v>
          </cell>
          <cell r="C420">
            <v>0</v>
          </cell>
          <cell r="D420">
            <v>0</v>
          </cell>
          <cell r="E420">
            <v>0</v>
          </cell>
          <cell r="F420">
            <v>15</v>
          </cell>
          <cell r="G420">
            <v>6.5</v>
          </cell>
          <cell r="H420">
            <v>8.5</v>
          </cell>
          <cell r="I420">
            <v>20</v>
          </cell>
          <cell r="J420">
            <v>20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</row>
        <row r="421">
          <cell r="B421" t="str">
            <v>苏艳</v>
          </cell>
          <cell r="C421">
            <v>0</v>
          </cell>
          <cell r="D421">
            <v>0</v>
          </cell>
          <cell r="E421">
            <v>0</v>
          </cell>
          <cell r="F421">
            <v>10</v>
          </cell>
          <cell r="G421">
            <v>5</v>
          </cell>
          <cell r="H421">
            <v>5</v>
          </cell>
          <cell r="I421">
            <v>20</v>
          </cell>
          <cell r="J421">
            <v>20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</row>
        <row r="422">
          <cell r="B422" t="str">
            <v>何孟云</v>
          </cell>
          <cell r="C422">
            <v>0</v>
          </cell>
          <cell r="D422">
            <v>0</v>
          </cell>
          <cell r="E422">
            <v>0</v>
          </cell>
          <cell r="F422">
            <v>15</v>
          </cell>
          <cell r="G422">
            <v>2</v>
          </cell>
          <cell r="H422">
            <v>13</v>
          </cell>
          <cell r="I422">
            <v>20</v>
          </cell>
          <cell r="J422">
            <v>20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</row>
        <row r="423">
          <cell r="B423" t="str">
            <v>许潜</v>
          </cell>
          <cell r="C423">
            <v>0</v>
          </cell>
          <cell r="D423">
            <v>0</v>
          </cell>
          <cell r="E423">
            <v>0</v>
          </cell>
          <cell r="F423">
            <v>10</v>
          </cell>
          <cell r="G423">
            <v>-2</v>
          </cell>
          <cell r="H423">
            <v>10</v>
          </cell>
          <cell r="I423">
            <v>20</v>
          </cell>
          <cell r="J423">
            <v>18</v>
          </cell>
          <cell r="K423">
            <v>0</v>
          </cell>
          <cell r="L423">
            <v>0</v>
          </cell>
          <cell r="M423">
            <v>2</v>
          </cell>
          <cell r="N423">
            <v>0</v>
          </cell>
        </row>
        <row r="424">
          <cell r="B424" t="str">
            <v>何兵梅</v>
          </cell>
          <cell r="C424">
            <v>0</v>
          </cell>
          <cell r="D424">
            <v>0</v>
          </cell>
          <cell r="E424">
            <v>0</v>
          </cell>
          <cell r="F424">
            <v>5</v>
          </cell>
          <cell r="G424">
            <v>0</v>
          </cell>
          <cell r="H424">
            <v>5</v>
          </cell>
          <cell r="I424">
            <v>20</v>
          </cell>
          <cell r="J424">
            <v>20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</row>
        <row r="425">
          <cell r="B425" t="str">
            <v>黄荣华</v>
          </cell>
          <cell r="C425">
            <v>0</v>
          </cell>
          <cell r="D425">
            <v>0</v>
          </cell>
          <cell r="E425">
            <v>0</v>
          </cell>
          <cell r="F425">
            <v>5</v>
          </cell>
          <cell r="G425">
            <v>0</v>
          </cell>
          <cell r="H425">
            <v>5</v>
          </cell>
          <cell r="I425">
            <v>20</v>
          </cell>
          <cell r="J425">
            <v>22</v>
          </cell>
          <cell r="K425">
            <v>45</v>
          </cell>
          <cell r="L425">
            <v>2</v>
          </cell>
          <cell r="M425">
            <v>0</v>
          </cell>
          <cell r="N425">
            <v>0</v>
          </cell>
        </row>
        <row r="426">
          <cell r="B426" t="str">
            <v>陈晓辉</v>
          </cell>
          <cell r="C426">
            <v>0</v>
          </cell>
          <cell r="D426">
            <v>0</v>
          </cell>
          <cell r="E426">
            <v>0</v>
          </cell>
          <cell r="F426">
            <v>5</v>
          </cell>
          <cell r="G426">
            <v>0</v>
          </cell>
          <cell r="H426">
            <v>5</v>
          </cell>
          <cell r="I426">
            <v>20</v>
          </cell>
          <cell r="J426">
            <v>30</v>
          </cell>
          <cell r="K426">
            <v>58</v>
          </cell>
          <cell r="L426">
            <v>7</v>
          </cell>
          <cell r="M426">
            <v>0</v>
          </cell>
          <cell r="N426">
            <v>0</v>
          </cell>
        </row>
        <row r="427">
          <cell r="B427" t="str">
            <v>蓝昭英</v>
          </cell>
          <cell r="C427">
            <v>0</v>
          </cell>
          <cell r="D427">
            <v>0</v>
          </cell>
          <cell r="E427">
            <v>0</v>
          </cell>
          <cell r="F427">
            <v>10</v>
          </cell>
          <cell r="G427">
            <v>0</v>
          </cell>
          <cell r="H427">
            <v>10</v>
          </cell>
          <cell r="I427">
            <v>20</v>
          </cell>
          <cell r="J427">
            <v>25</v>
          </cell>
          <cell r="K427">
            <v>0</v>
          </cell>
          <cell r="L427">
            <v>11</v>
          </cell>
          <cell r="M427">
            <v>0</v>
          </cell>
          <cell r="N427">
            <v>0</v>
          </cell>
        </row>
        <row r="428">
          <cell r="B428" t="str">
            <v>罗少清</v>
          </cell>
          <cell r="C428">
            <v>0</v>
          </cell>
          <cell r="D428">
            <v>0</v>
          </cell>
          <cell r="E428">
            <v>0</v>
          </cell>
          <cell r="F428">
            <v>10</v>
          </cell>
          <cell r="G428">
            <v>0</v>
          </cell>
          <cell r="H428">
            <v>10</v>
          </cell>
          <cell r="I428">
            <v>20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</row>
        <row r="429">
          <cell r="B429" t="str">
            <v>王涛</v>
          </cell>
          <cell r="C429">
            <v>0</v>
          </cell>
          <cell r="D429">
            <v>0</v>
          </cell>
          <cell r="E429">
            <v>0</v>
          </cell>
          <cell r="F429">
            <v>10</v>
          </cell>
          <cell r="G429">
            <v>0</v>
          </cell>
          <cell r="H429">
            <v>10</v>
          </cell>
          <cell r="I429">
            <v>20</v>
          </cell>
          <cell r="J429">
            <v>30</v>
          </cell>
          <cell r="K429">
            <v>54</v>
          </cell>
          <cell r="L429">
            <v>10</v>
          </cell>
          <cell r="M429">
            <v>0</v>
          </cell>
          <cell r="N429">
            <v>0</v>
          </cell>
        </row>
        <row r="430">
          <cell r="B430" t="str">
            <v>沈锋</v>
          </cell>
          <cell r="C430">
            <v>0</v>
          </cell>
          <cell r="D430">
            <v>0</v>
          </cell>
          <cell r="E430">
            <v>0</v>
          </cell>
          <cell r="F430">
            <v>15</v>
          </cell>
          <cell r="G430">
            <v>0</v>
          </cell>
          <cell r="H430">
            <v>15</v>
          </cell>
          <cell r="I430">
            <v>20</v>
          </cell>
          <cell r="J430">
            <v>20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B431" t="str">
            <v>李海文</v>
          </cell>
          <cell r="C431">
            <v>0</v>
          </cell>
          <cell r="D431">
            <v>0</v>
          </cell>
          <cell r="E431">
            <v>0</v>
          </cell>
          <cell r="F431">
            <v>5</v>
          </cell>
          <cell r="G431">
            <v>0</v>
          </cell>
          <cell r="H431">
            <v>5</v>
          </cell>
          <cell r="I431">
            <v>20</v>
          </cell>
          <cell r="J431">
            <v>30</v>
          </cell>
          <cell r="K431">
            <v>30</v>
          </cell>
          <cell r="L431">
            <v>6</v>
          </cell>
          <cell r="M431">
            <v>0</v>
          </cell>
          <cell r="N431">
            <v>0</v>
          </cell>
        </row>
        <row r="432">
          <cell r="B432" t="str">
            <v>李嘉瀛</v>
          </cell>
          <cell r="C432">
            <v>0</v>
          </cell>
          <cell r="D432">
            <v>0</v>
          </cell>
          <cell r="E432">
            <v>0</v>
          </cell>
          <cell r="F432">
            <v>5</v>
          </cell>
          <cell r="G432">
            <v>0</v>
          </cell>
          <cell r="H432">
            <v>5</v>
          </cell>
          <cell r="I432">
            <v>20</v>
          </cell>
          <cell r="J432">
            <v>30</v>
          </cell>
          <cell r="K432">
            <v>57</v>
          </cell>
          <cell r="L432">
            <v>2</v>
          </cell>
          <cell r="M432">
            <v>0</v>
          </cell>
          <cell r="N432">
            <v>0</v>
          </cell>
        </row>
        <row r="433">
          <cell r="B433" t="str">
            <v>李伟标</v>
          </cell>
          <cell r="C433">
            <v>0</v>
          </cell>
          <cell r="D433">
            <v>0</v>
          </cell>
          <cell r="E433">
            <v>0</v>
          </cell>
          <cell r="F433">
            <v>10</v>
          </cell>
          <cell r="G433">
            <v>0</v>
          </cell>
          <cell r="H433">
            <v>10</v>
          </cell>
          <cell r="I433">
            <v>20</v>
          </cell>
          <cell r="J433">
            <v>30</v>
          </cell>
          <cell r="K433">
            <v>46</v>
          </cell>
          <cell r="L433">
            <v>6</v>
          </cell>
          <cell r="M433">
            <v>0</v>
          </cell>
          <cell r="N433">
            <v>0</v>
          </cell>
        </row>
        <row r="434">
          <cell r="B434" t="str">
            <v>曾浚</v>
          </cell>
          <cell r="C434">
            <v>0</v>
          </cell>
          <cell r="D434">
            <v>0</v>
          </cell>
          <cell r="E434">
            <v>0</v>
          </cell>
          <cell r="F434">
            <v>5</v>
          </cell>
          <cell r="G434">
            <v>0</v>
          </cell>
          <cell r="H434">
            <v>5</v>
          </cell>
          <cell r="I434">
            <v>20</v>
          </cell>
          <cell r="J434">
            <v>22</v>
          </cell>
          <cell r="K434">
            <v>0</v>
          </cell>
          <cell r="L434">
            <v>9.5</v>
          </cell>
          <cell r="M434">
            <v>0</v>
          </cell>
          <cell r="N434">
            <v>0</v>
          </cell>
        </row>
        <row r="435">
          <cell r="B435" t="str">
            <v>孙锦荣</v>
          </cell>
          <cell r="C435">
            <v>0</v>
          </cell>
          <cell r="D435">
            <v>0</v>
          </cell>
          <cell r="E435">
            <v>0</v>
          </cell>
          <cell r="F435">
            <v>5</v>
          </cell>
          <cell r="G435">
            <v>0</v>
          </cell>
          <cell r="H435">
            <v>5</v>
          </cell>
          <cell r="I435">
            <v>20</v>
          </cell>
          <cell r="J435">
            <v>30</v>
          </cell>
          <cell r="K435">
            <v>54</v>
          </cell>
          <cell r="L435">
            <v>10</v>
          </cell>
          <cell r="M435">
            <v>0</v>
          </cell>
          <cell r="N435">
            <v>0</v>
          </cell>
        </row>
        <row r="436">
          <cell r="B436" t="str">
            <v>吴民安</v>
          </cell>
          <cell r="C436">
            <v>0</v>
          </cell>
          <cell r="D436">
            <v>0</v>
          </cell>
          <cell r="E436">
            <v>0</v>
          </cell>
          <cell r="F436">
            <v>5</v>
          </cell>
          <cell r="G436">
            <v>0</v>
          </cell>
          <cell r="H436">
            <v>5</v>
          </cell>
          <cell r="I436">
            <v>20</v>
          </cell>
          <cell r="J436">
            <v>23</v>
          </cell>
          <cell r="K436">
            <v>0</v>
          </cell>
          <cell r="L436">
            <v>8.5</v>
          </cell>
          <cell r="M436">
            <v>0</v>
          </cell>
          <cell r="N436">
            <v>0</v>
          </cell>
        </row>
        <row r="437">
          <cell r="B437" t="str">
            <v>何洪章</v>
          </cell>
          <cell r="C437">
            <v>0</v>
          </cell>
          <cell r="D437">
            <v>0</v>
          </cell>
          <cell r="E437">
            <v>0</v>
          </cell>
          <cell r="F437">
            <v>10</v>
          </cell>
          <cell r="G437">
            <v>0</v>
          </cell>
          <cell r="H437">
            <v>10</v>
          </cell>
          <cell r="I437">
            <v>20</v>
          </cell>
          <cell r="J437">
            <v>22</v>
          </cell>
          <cell r="K437">
            <v>62</v>
          </cell>
          <cell r="L437">
            <v>7</v>
          </cell>
          <cell r="M437">
            <v>0</v>
          </cell>
          <cell r="N437">
            <v>0</v>
          </cell>
        </row>
        <row r="438">
          <cell r="B438" t="str">
            <v>任清华</v>
          </cell>
          <cell r="C438">
            <v>0</v>
          </cell>
          <cell r="D438">
            <v>0</v>
          </cell>
          <cell r="E438">
            <v>0</v>
          </cell>
          <cell r="F438">
            <v>5</v>
          </cell>
          <cell r="G438">
            <v>0</v>
          </cell>
          <cell r="H438">
            <v>5</v>
          </cell>
          <cell r="I438">
            <v>20</v>
          </cell>
          <cell r="J438">
            <v>22</v>
          </cell>
          <cell r="K438">
            <v>0</v>
          </cell>
          <cell r="L438">
            <v>9.5</v>
          </cell>
          <cell r="M438">
            <v>0</v>
          </cell>
          <cell r="N438">
            <v>0</v>
          </cell>
        </row>
        <row r="439">
          <cell r="B439" t="str">
            <v>黄健</v>
          </cell>
          <cell r="C439">
            <v>0</v>
          </cell>
          <cell r="D439">
            <v>0</v>
          </cell>
          <cell r="E439">
            <v>0</v>
          </cell>
          <cell r="F439">
            <v>5</v>
          </cell>
          <cell r="G439">
            <v>0</v>
          </cell>
          <cell r="H439">
            <v>5</v>
          </cell>
          <cell r="I439">
            <v>20</v>
          </cell>
          <cell r="J439">
            <v>30</v>
          </cell>
          <cell r="K439">
            <v>110.5</v>
          </cell>
          <cell r="L439">
            <v>11.5</v>
          </cell>
          <cell r="M439">
            <v>0</v>
          </cell>
          <cell r="N439">
            <v>0</v>
          </cell>
        </row>
        <row r="440">
          <cell r="B440" t="str">
            <v>欧进豪</v>
          </cell>
          <cell r="C440">
            <v>0</v>
          </cell>
          <cell r="D440">
            <v>0</v>
          </cell>
          <cell r="E440">
            <v>0</v>
          </cell>
          <cell r="F440">
            <v>5</v>
          </cell>
          <cell r="G440">
            <v>0</v>
          </cell>
          <cell r="H440">
            <v>5</v>
          </cell>
          <cell r="I440">
            <v>20</v>
          </cell>
          <cell r="J440">
            <v>25</v>
          </cell>
          <cell r="K440">
            <v>84</v>
          </cell>
          <cell r="L440">
            <v>11.5</v>
          </cell>
          <cell r="M440">
            <v>0</v>
          </cell>
          <cell r="N440">
            <v>0</v>
          </cell>
        </row>
        <row r="441">
          <cell r="B441" t="str">
            <v>李福来</v>
          </cell>
          <cell r="C441">
            <v>0</v>
          </cell>
          <cell r="D441">
            <v>0</v>
          </cell>
          <cell r="E441">
            <v>0</v>
          </cell>
          <cell r="F441">
            <v>5</v>
          </cell>
          <cell r="G441">
            <v>0</v>
          </cell>
          <cell r="H441">
            <v>5</v>
          </cell>
          <cell r="I441">
            <v>20</v>
          </cell>
          <cell r="J441">
            <v>21</v>
          </cell>
          <cell r="K441">
            <v>0</v>
          </cell>
          <cell r="L441">
            <v>11.5</v>
          </cell>
          <cell r="M441">
            <v>0</v>
          </cell>
          <cell r="N441">
            <v>0</v>
          </cell>
        </row>
        <row r="442">
          <cell r="B442" t="str">
            <v>张新锋</v>
          </cell>
          <cell r="C442">
            <v>0</v>
          </cell>
          <cell r="D442">
            <v>0</v>
          </cell>
          <cell r="E442">
            <v>0</v>
          </cell>
          <cell r="F442">
            <v>5</v>
          </cell>
          <cell r="G442">
            <v>0</v>
          </cell>
          <cell r="H442">
            <v>5</v>
          </cell>
          <cell r="I442">
            <v>20</v>
          </cell>
          <cell r="J442">
            <v>30</v>
          </cell>
          <cell r="K442">
            <v>110.5</v>
          </cell>
          <cell r="L442">
            <v>11.5</v>
          </cell>
          <cell r="M442">
            <v>0</v>
          </cell>
          <cell r="N442">
            <v>0</v>
          </cell>
        </row>
        <row r="443">
          <cell r="B443" t="str">
            <v>霍均昌</v>
          </cell>
          <cell r="C443">
            <v>0</v>
          </cell>
          <cell r="D443">
            <v>0</v>
          </cell>
          <cell r="E443">
            <v>0</v>
          </cell>
          <cell r="F443">
            <v>5</v>
          </cell>
          <cell r="G443">
            <v>0</v>
          </cell>
          <cell r="H443">
            <v>5</v>
          </cell>
          <cell r="I443">
            <v>20</v>
          </cell>
          <cell r="J443">
            <v>27</v>
          </cell>
          <cell r="K443">
            <v>73</v>
          </cell>
          <cell r="L443">
            <v>0</v>
          </cell>
          <cell r="M443">
            <v>0</v>
          </cell>
          <cell r="N443">
            <v>0</v>
          </cell>
        </row>
        <row r="444">
          <cell r="B444" t="str">
            <v>莫开强</v>
          </cell>
          <cell r="C444">
            <v>0</v>
          </cell>
          <cell r="D444">
            <v>0</v>
          </cell>
          <cell r="E444">
            <v>0</v>
          </cell>
          <cell r="F444">
            <v>5</v>
          </cell>
          <cell r="G444">
            <v>5</v>
          </cell>
          <cell r="H444">
            <v>0</v>
          </cell>
          <cell r="I444">
            <v>20</v>
          </cell>
          <cell r="J444">
            <v>27</v>
          </cell>
          <cell r="K444">
            <v>76</v>
          </cell>
          <cell r="L444">
            <v>0</v>
          </cell>
          <cell r="M444">
            <v>0</v>
          </cell>
          <cell r="N444">
            <v>0</v>
          </cell>
        </row>
        <row r="445">
          <cell r="B445" t="str">
            <v>吴汉良</v>
          </cell>
          <cell r="C445">
            <v>0</v>
          </cell>
          <cell r="D445">
            <v>0</v>
          </cell>
          <cell r="E445">
            <v>0</v>
          </cell>
          <cell r="F445">
            <v>10</v>
          </cell>
          <cell r="G445">
            <v>3</v>
          </cell>
          <cell r="H445">
            <v>6</v>
          </cell>
          <cell r="I445">
            <v>20</v>
          </cell>
          <cell r="J445">
            <v>19</v>
          </cell>
          <cell r="K445">
            <v>0</v>
          </cell>
          <cell r="L445">
            <v>0</v>
          </cell>
          <cell r="M445">
            <v>1</v>
          </cell>
          <cell r="N445">
            <v>0</v>
          </cell>
        </row>
        <row r="446">
          <cell r="B446" t="str">
            <v>吴晓华</v>
          </cell>
          <cell r="C446">
            <v>0</v>
          </cell>
          <cell r="D446">
            <v>0</v>
          </cell>
          <cell r="E446">
            <v>0</v>
          </cell>
          <cell r="F446">
            <v>5</v>
          </cell>
          <cell r="G446">
            <v>2</v>
          </cell>
          <cell r="H446">
            <v>3</v>
          </cell>
          <cell r="I446">
            <v>20</v>
          </cell>
          <cell r="J446">
            <v>27</v>
          </cell>
          <cell r="K446">
            <v>76</v>
          </cell>
          <cell r="L446">
            <v>0</v>
          </cell>
          <cell r="M446">
            <v>0</v>
          </cell>
          <cell r="N446">
            <v>0</v>
          </cell>
        </row>
        <row r="447">
          <cell r="B447" t="str">
            <v>何锐锋</v>
          </cell>
          <cell r="C447">
            <v>0</v>
          </cell>
          <cell r="D447">
            <v>0</v>
          </cell>
          <cell r="E447">
            <v>0</v>
          </cell>
          <cell r="F447">
            <v>5</v>
          </cell>
          <cell r="G447">
            <v>0</v>
          </cell>
          <cell r="H447">
            <v>5</v>
          </cell>
          <cell r="I447">
            <v>20</v>
          </cell>
          <cell r="J447">
            <v>27</v>
          </cell>
          <cell r="K447">
            <v>73</v>
          </cell>
          <cell r="L447">
            <v>0</v>
          </cell>
          <cell r="M447">
            <v>0</v>
          </cell>
          <cell r="N447">
            <v>0</v>
          </cell>
        </row>
        <row r="448">
          <cell r="B448" t="str">
            <v>陈燕娥</v>
          </cell>
          <cell r="C448">
            <v>0</v>
          </cell>
          <cell r="D448">
            <v>0</v>
          </cell>
          <cell r="E448">
            <v>0</v>
          </cell>
          <cell r="F448">
            <v>5</v>
          </cell>
          <cell r="G448">
            <v>0</v>
          </cell>
          <cell r="H448">
            <v>5</v>
          </cell>
          <cell r="I448">
            <v>20</v>
          </cell>
          <cell r="J448">
            <v>21</v>
          </cell>
          <cell r="K448">
            <v>11</v>
          </cell>
          <cell r="L448">
            <v>0</v>
          </cell>
          <cell r="M448">
            <v>0</v>
          </cell>
          <cell r="N448">
            <v>0</v>
          </cell>
        </row>
        <row r="449">
          <cell r="B449" t="str">
            <v>阮海宏</v>
          </cell>
          <cell r="C449">
            <v>0</v>
          </cell>
          <cell r="D449">
            <v>0</v>
          </cell>
          <cell r="E449">
            <v>0</v>
          </cell>
          <cell r="F449">
            <v>5</v>
          </cell>
          <cell r="G449">
            <v>0</v>
          </cell>
          <cell r="H449">
            <v>5</v>
          </cell>
          <cell r="I449">
            <v>20</v>
          </cell>
          <cell r="J449">
            <v>21</v>
          </cell>
          <cell r="K449">
            <v>10</v>
          </cell>
          <cell r="L449">
            <v>0</v>
          </cell>
          <cell r="M449">
            <v>0</v>
          </cell>
          <cell r="N449">
            <v>0</v>
          </cell>
        </row>
        <row r="450">
          <cell r="B450" t="str">
            <v>张勇</v>
          </cell>
          <cell r="C450">
            <v>0</v>
          </cell>
          <cell r="D450">
            <v>0</v>
          </cell>
          <cell r="E450">
            <v>0</v>
          </cell>
          <cell r="F450">
            <v>10</v>
          </cell>
          <cell r="G450">
            <v>4</v>
          </cell>
          <cell r="H450">
            <v>6</v>
          </cell>
          <cell r="I450">
            <v>20</v>
          </cell>
          <cell r="J450">
            <v>20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B451" t="str">
            <v>刘立湘</v>
          </cell>
          <cell r="C451">
            <v>0</v>
          </cell>
          <cell r="D451">
            <v>0</v>
          </cell>
          <cell r="E451">
            <v>0</v>
          </cell>
          <cell r="F451">
            <v>5</v>
          </cell>
          <cell r="G451">
            <v>0</v>
          </cell>
          <cell r="H451">
            <v>5</v>
          </cell>
          <cell r="I451">
            <v>20</v>
          </cell>
          <cell r="J451">
            <v>21</v>
          </cell>
          <cell r="K451">
            <v>12</v>
          </cell>
          <cell r="L451">
            <v>0</v>
          </cell>
          <cell r="M451">
            <v>0</v>
          </cell>
          <cell r="N451">
            <v>0</v>
          </cell>
        </row>
        <row r="452">
          <cell r="B452" t="str">
            <v>陈伊达</v>
          </cell>
          <cell r="C452">
            <v>0</v>
          </cell>
          <cell r="D452">
            <v>0</v>
          </cell>
          <cell r="E452">
            <v>0</v>
          </cell>
          <cell r="F452">
            <v>5</v>
          </cell>
          <cell r="G452">
            <v>0</v>
          </cell>
          <cell r="H452">
            <v>5</v>
          </cell>
          <cell r="I452">
            <v>20</v>
          </cell>
          <cell r="J452">
            <v>21</v>
          </cell>
          <cell r="K452">
            <v>11</v>
          </cell>
          <cell r="L452">
            <v>0</v>
          </cell>
          <cell r="M452">
            <v>0</v>
          </cell>
          <cell r="N452">
            <v>0</v>
          </cell>
        </row>
        <row r="453">
          <cell r="B453" t="str">
            <v>黄启煌</v>
          </cell>
          <cell r="C453">
            <v>0</v>
          </cell>
          <cell r="D453">
            <v>0</v>
          </cell>
          <cell r="E453">
            <v>0</v>
          </cell>
          <cell r="F453">
            <v>5</v>
          </cell>
          <cell r="G453">
            <v>0</v>
          </cell>
          <cell r="H453">
            <v>5</v>
          </cell>
          <cell r="I453">
            <v>20</v>
          </cell>
          <cell r="J453">
            <v>20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B454" t="str">
            <v>郑晓芬</v>
          </cell>
          <cell r="C454">
            <v>0</v>
          </cell>
          <cell r="D454">
            <v>0</v>
          </cell>
          <cell r="E454">
            <v>0</v>
          </cell>
          <cell r="F454">
            <v>10</v>
          </cell>
          <cell r="G454">
            <v>0</v>
          </cell>
          <cell r="H454">
            <v>10</v>
          </cell>
          <cell r="I454">
            <v>20</v>
          </cell>
          <cell r="J454">
            <v>20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B455" t="str">
            <v>梁泳宁</v>
          </cell>
          <cell r="C455">
            <v>0</v>
          </cell>
          <cell r="D455">
            <v>0</v>
          </cell>
          <cell r="E455">
            <v>0</v>
          </cell>
          <cell r="F455">
            <v>5</v>
          </cell>
          <cell r="G455">
            <v>0</v>
          </cell>
          <cell r="H455">
            <v>5</v>
          </cell>
          <cell r="I455">
            <v>20</v>
          </cell>
          <cell r="J455">
            <v>20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</row>
        <row r="456">
          <cell r="B456" t="str">
            <v>林明亭</v>
          </cell>
          <cell r="C456">
            <v>0</v>
          </cell>
          <cell r="D456">
            <v>0</v>
          </cell>
          <cell r="E456">
            <v>0</v>
          </cell>
          <cell r="F456">
            <v>5</v>
          </cell>
          <cell r="G456">
            <v>0</v>
          </cell>
          <cell r="H456">
            <v>5</v>
          </cell>
          <cell r="I456">
            <v>20</v>
          </cell>
          <cell r="J456">
            <v>20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</row>
        <row r="457">
          <cell r="B457" t="str">
            <v>林嘉伟</v>
          </cell>
          <cell r="C457">
            <v>0</v>
          </cell>
          <cell r="D457">
            <v>0</v>
          </cell>
          <cell r="E457">
            <v>0</v>
          </cell>
          <cell r="F457">
            <v>5</v>
          </cell>
          <cell r="G457">
            <v>0</v>
          </cell>
          <cell r="H457">
            <v>5</v>
          </cell>
          <cell r="I457">
            <v>20</v>
          </cell>
          <cell r="J457">
            <v>20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</row>
        <row r="458">
          <cell r="B458" t="str">
            <v>李杰</v>
          </cell>
          <cell r="C458">
            <v>0</v>
          </cell>
          <cell r="D458">
            <v>0</v>
          </cell>
          <cell r="E458">
            <v>0</v>
          </cell>
          <cell r="F458">
            <v>5</v>
          </cell>
          <cell r="G458">
            <v>0</v>
          </cell>
          <cell r="H458">
            <v>5</v>
          </cell>
          <cell r="I458">
            <v>20</v>
          </cell>
          <cell r="J458">
            <v>20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</row>
        <row r="459">
          <cell r="B459" t="str">
            <v>李国纶</v>
          </cell>
          <cell r="C459">
            <v>0</v>
          </cell>
          <cell r="D459">
            <v>0</v>
          </cell>
          <cell r="E459">
            <v>0</v>
          </cell>
          <cell r="F459">
            <v>5</v>
          </cell>
          <cell r="G459">
            <v>0</v>
          </cell>
          <cell r="H459">
            <v>5</v>
          </cell>
          <cell r="I459">
            <v>20</v>
          </cell>
          <cell r="J459">
            <v>20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</row>
        <row r="460">
          <cell r="B460" t="str">
            <v>朱铭新</v>
          </cell>
          <cell r="C460">
            <v>0</v>
          </cell>
          <cell r="D460">
            <v>0</v>
          </cell>
          <cell r="E460">
            <v>0</v>
          </cell>
          <cell r="F460">
            <v>15</v>
          </cell>
          <cell r="G460">
            <v>-4</v>
          </cell>
          <cell r="H460">
            <v>15</v>
          </cell>
          <cell r="I460">
            <v>20</v>
          </cell>
          <cell r="J460">
            <v>16</v>
          </cell>
          <cell r="K460">
            <v>0</v>
          </cell>
          <cell r="L460">
            <v>0</v>
          </cell>
          <cell r="M460">
            <v>4</v>
          </cell>
          <cell r="N460">
            <v>0</v>
          </cell>
        </row>
        <row r="461">
          <cell r="B461" t="str">
            <v>敬永明</v>
          </cell>
          <cell r="C461">
            <v>0</v>
          </cell>
          <cell r="D461">
            <v>0</v>
          </cell>
          <cell r="E461">
            <v>0</v>
          </cell>
          <cell r="F461">
            <v>5</v>
          </cell>
          <cell r="G461">
            <v>0</v>
          </cell>
          <cell r="H461">
            <v>5</v>
          </cell>
          <cell r="I461">
            <v>20</v>
          </cell>
          <cell r="J461">
            <v>20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</row>
        <row r="462">
          <cell r="B462" t="str">
            <v>张喆</v>
          </cell>
          <cell r="C462">
            <v>0</v>
          </cell>
          <cell r="D462">
            <v>0</v>
          </cell>
          <cell r="E462">
            <v>0</v>
          </cell>
          <cell r="F462">
            <v>10</v>
          </cell>
          <cell r="G462">
            <v>0</v>
          </cell>
          <cell r="H462">
            <v>10</v>
          </cell>
          <cell r="I462">
            <v>20</v>
          </cell>
          <cell r="J462">
            <v>20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B463" t="str">
            <v>刘飞鹏</v>
          </cell>
          <cell r="C463">
            <v>0</v>
          </cell>
          <cell r="D463">
            <v>0</v>
          </cell>
          <cell r="E463">
            <v>0</v>
          </cell>
          <cell r="F463">
            <v>10</v>
          </cell>
          <cell r="G463">
            <v>-5</v>
          </cell>
          <cell r="H463">
            <v>10</v>
          </cell>
          <cell r="I463">
            <v>20</v>
          </cell>
          <cell r="J463">
            <v>15</v>
          </cell>
          <cell r="K463">
            <v>0</v>
          </cell>
          <cell r="L463">
            <v>0</v>
          </cell>
          <cell r="M463">
            <v>5</v>
          </cell>
          <cell r="N463">
            <v>0</v>
          </cell>
        </row>
        <row r="464">
          <cell r="B464" t="str">
            <v>刘子健</v>
          </cell>
          <cell r="C464">
            <v>0</v>
          </cell>
          <cell r="D464">
            <v>0</v>
          </cell>
          <cell r="E464">
            <v>0</v>
          </cell>
          <cell r="F464">
            <v>5</v>
          </cell>
          <cell r="G464">
            <v>0</v>
          </cell>
          <cell r="H464">
            <v>5</v>
          </cell>
          <cell r="I464">
            <v>20</v>
          </cell>
          <cell r="J464">
            <v>20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B465" t="str">
            <v>陈旭煌</v>
          </cell>
          <cell r="C465">
            <v>0</v>
          </cell>
          <cell r="D465">
            <v>0</v>
          </cell>
          <cell r="E465">
            <v>0</v>
          </cell>
          <cell r="F465">
            <v>10</v>
          </cell>
          <cell r="G465">
            <v>-3</v>
          </cell>
          <cell r="H465">
            <v>10</v>
          </cell>
          <cell r="I465">
            <v>20</v>
          </cell>
          <cell r="J465">
            <v>17</v>
          </cell>
          <cell r="K465">
            <v>0</v>
          </cell>
          <cell r="L465">
            <v>0</v>
          </cell>
          <cell r="M465">
            <v>3</v>
          </cell>
          <cell r="N465">
            <v>0</v>
          </cell>
        </row>
        <row r="466">
          <cell r="B466" t="str">
            <v>黎冠祥</v>
          </cell>
          <cell r="C466">
            <v>0</v>
          </cell>
          <cell r="D466">
            <v>0</v>
          </cell>
          <cell r="E466">
            <v>0</v>
          </cell>
          <cell r="F466">
            <v>5</v>
          </cell>
          <cell r="G466">
            <v>0</v>
          </cell>
          <cell r="H466">
            <v>5</v>
          </cell>
          <cell r="I466">
            <v>20</v>
          </cell>
          <cell r="J466">
            <v>20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</row>
        <row r="467">
          <cell r="B467" t="str">
            <v>赵凡</v>
          </cell>
          <cell r="C467">
            <v>0</v>
          </cell>
          <cell r="D467">
            <v>0</v>
          </cell>
          <cell r="E467">
            <v>0</v>
          </cell>
          <cell r="F467">
            <v>10</v>
          </cell>
          <cell r="G467">
            <v>-3</v>
          </cell>
          <cell r="H467">
            <v>10</v>
          </cell>
          <cell r="I467">
            <v>20</v>
          </cell>
          <cell r="J467">
            <v>17</v>
          </cell>
          <cell r="K467">
            <v>0</v>
          </cell>
          <cell r="L467">
            <v>0</v>
          </cell>
          <cell r="M467">
            <v>3</v>
          </cell>
          <cell r="N467">
            <v>0</v>
          </cell>
        </row>
        <row r="468">
          <cell r="B468" t="str">
            <v>许国鹏</v>
          </cell>
          <cell r="C468">
            <v>0</v>
          </cell>
          <cell r="D468">
            <v>0</v>
          </cell>
          <cell r="E468">
            <v>0</v>
          </cell>
          <cell r="F468">
            <v>5</v>
          </cell>
          <cell r="G468">
            <v>3</v>
          </cell>
          <cell r="H468">
            <v>2</v>
          </cell>
          <cell r="I468">
            <v>20</v>
          </cell>
          <cell r="J468">
            <v>20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B469" t="str">
            <v>薛金连</v>
          </cell>
          <cell r="C469">
            <v>0</v>
          </cell>
          <cell r="D469">
            <v>0</v>
          </cell>
          <cell r="E469">
            <v>0</v>
          </cell>
          <cell r="F469">
            <v>10</v>
          </cell>
          <cell r="G469">
            <v>2</v>
          </cell>
          <cell r="H469">
            <v>8</v>
          </cell>
          <cell r="I469">
            <v>20</v>
          </cell>
          <cell r="J469">
            <v>20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B470" t="str">
            <v>熊兰</v>
          </cell>
          <cell r="C470">
            <v>0</v>
          </cell>
          <cell r="D470">
            <v>0</v>
          </cell>
          <cell r="E470">
            <v>0</v>
          </cell>
          <cell r="F470">
            <v>5</v>
          </cell>
          <cell r="G470">
            <v>0</v>
          </cell>
          <cell r="H470">
            <v>5</v>
          </cell>
          <cell r="I470">
            <v>20</v>
          </cell>
          <cell r="J470">
            <v>16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</row>
        <row r="471">
          <cell r="B471" t="str">
            <v>梁雪敏</v>
          </cell>
          <cell r="C471">
            <v>0</v>
          </cell>
          <cell r="D471">
            <v>0</v>
          </cell>
          <cell r="E471">
            <v>0</v>
          </cell>
          <cell r="F471">
            <v>5</v>
          </cell>
          <cell r="G471">
            <v>0</v>
          </cell>
          <cell r="H471">
            <v>5</v>
          </cell>
          <cell r="I471">
            <v>20</v>
          </cell>
          <cell r="J471">
            <v>20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</row>
        <row r="472">
          <cell r="B472" t="str">
            <v>梁文锐</v>
          </cell>
          <cell r="C472">
            <v>0</v>
          </cell>
          <cell r="D472">
            <v>0</v>
          </cell>
          <cell r="E472">
            <v>0</v>
          </cell>
          <cell r="F472">
            <v>5</v>
          </cell>
          <cell r="G472">
            <v>0</v>
          </cell>
          <cell r="H472">
            <v>5</v>
          </cell>
          <cell r="I472">
            <v>20</v>
          </cell>
          <cell r="J472">
            <v>20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</row>
        <row r="473">
          <cell r="B473" t="str">
            <v>杜海茵</v>
          </cell>
          <cell r="C473">
            <v>0</v>
          </cell>
          <cell r="D473">
            <v>0</v>
          </cell>
          <cell r="E473">
            <v>0</v>
          </cell>
          <cell r="F473">
            <v>10</v>
          </cell>
          <cell r="G473">
            <v>0</v>
          </cell>
          <cell r="H473">
            <v>10</v>
          </cell>
          <cell r="I473">
            <v>20</v>
          </cell>
          <cell r="J473">
            <v>20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B474" t="str">
            <v>岑冠开</v>
          </cell>
          <cell r="C474">
            <v>0</v>
          </cell>
          <cell r="D474">
            <v>0</v>
          </cell>
          <cell r="E474">
            <v>0</v>
          </cell>
          <cell r="F474">
            <v>5</v>
          </cell>
          <cell r="G474">
            <v>-1</v>
          </cell>
          <cell r="H474">
            <v>5</v>
          </cell>
          <cell r="I474">
            <v>20</v>
          </cell>
          <cell r="J474">
            <v>19</v>
          </cell>
          <cell r="K474">
            <v>0</v>
          </cell>
          <cell r="L474">
            <v>0</v>
          </cell>
          <cell r="M474">
            <v>1</v>
          </cell>
          <cell r="N474">
            <v>0</v>
          </cell>
        </row>
        <row r="475">
          <cell r="B475" t="str">
            <v>喻晓明</v>
          </cell>
          <cell r="C475">
            <v>0</v>
          </cell>
          <cell r="D475">
            <v>0</v>
          </cell>
          <cell r="E475">
            <v>0</v>
          </cell>
          <cell r="F475">
            <v>10</v>
          </cell>
          <cell r="G475">
            <v>4</v>
          </cell>
          <cell r="H475">
            <v>6</v>
          </cell>
          <cell r="I475">
            <v>20</v>
          </cell>
          <cell r="J475">
            <v>20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</row>
        <row r="476">
          <cell r="B476" t="str">
            <v>吴彩兰</v>
          </cell>
          <cell r="C476">
            <v>0</v>
          </cell>
          <cell r="D476">
            <v>0</v>
          </cell>
          <cell r="E476">
            <v>0</v>
          </cell>
          <cell r="F476">
            <v>10</v>
          </cell>
          <cell r="G476">
            <v>0</v>
          </cell>
          <cell r="H476">
            <v>10</v>
          </cell>
          <cell r="I476">
            <v>20</v>
          </cell>
          <cell r="J476">
            <v>20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B477" t="str">
            <v>卢艳</v>
          </cell>
          <cell r="C477">
            <v>0</v>
          </cell>
          <cell r="D477">
            <v>0</v>
          </cell>
          <cell r="E477">
            <v>0</v>
          </cell>
          <cell r="F477">
            <v>10</v>
          </cell>
          <cell r="G477">
            <v>4</v>
          </cell>
          <cell r="H477">
            <v>6</v>
          </cell>
          <cell r="I477">
            <v>20</v>
          </cell>
          <cell r="J477">
            <v>20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</row>
        <row r="478">
          <cell r="B478" t="str">
            <v>余晓聪</v>
          </cell>
          <cell r="C478">
            <v>0</v>
          </cell>
          <cell r="D478">
            <v>0</v>
          </cell>
          <cell r="E478">
            <v>0</v>
          </cell>
          <cell r="F478">
            <v>5</v>
          </cell>
          <cell r="G478">
            <v>3</v>
          </cell>
          <cell r="H478">
            <v>1</v>
          </cell>
          <cell r="I478">
            <v>20</v>
          </cell>
          <cell r="J478">
            <v>19</v>
          </cell>
          <cell r="K478">
            <v>0</v>
          </cell>
          <cell r="L478">
            <v>0</v>
          </cell>
          <cell r="M478">
            <v>1</v>
          </cell>
          <cell r="N478">
            <v>0</v>
          </cell>
        </row>
        <row r="479">
          <cell r="B479" t="str">
            <v>吴兰芬</v>
          </cell>
          <cell r="C479">
            <v>0</v>
          </cell>
          <cell r="D479">
            <v>0</v>
          </cell>
          <cell r="E479">
            <v>0</v>
          </cell>
          <cell r="F479">
            <v>10</v>
          </cell>
          <cell r="G479">
            <v>5</v>
          </cell>
          <cell r="H479">
            <v>5</v>
          </cell>
          <cell r="I479">
            <v>20</v>
          </cell>
          <cell r="J479">
            <v>20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</row>
        <row r="480">
          <cell r="B480" t="str">
            <v>黄锐贤</v>
          </cell>
          <cell r="C480">
            <v>0</v>
          </cell>
          <cell r="D480">
            <v>0</v>
          </cell>
          <cell r="E480">
            <v>0</v>
          </cell>
          <cell r="F480">
            <v>10</v>
          </cell>
          <cell r="G480">
            <v>0</v>
          </cell>
          <cell r="H480">
            <v>10</v>
          </cell>
          <cell r="I480">
            <v>20</v>
          </cell>
          <cell r="J480">
            <v>20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B481" t="str">
            <v>李惠东</v>
          </cell>
          <cell r="C481">
            <v>0</v>
          </cell>
          <cell r="D481">
            <v>0</v>
          </cell>
          <cell r="E481">
            <v>0</v>
          </cell>
          <cell r="F481">
            <v>10</v>
          </cell>
          <cell r="G481">
            <v>0</v>
          </cell>
          <cell r="H481">
            <v>10</v>
          </cell>
          <cell r="I481">
            <v>20</v>
          </cell>
          <cell r="J481">
            <v>20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B482" t="str">
            <v>唐勇胜</v>
          </cell>
          <cell r="C482">
            <v>0</v>
          </cell>
          <cell r="D482">
            <v>0</v>
          </cell>
          <cell r="E482">
            <v>0</v>
          </cell>
          <cell r="F482">
            <v>10</v>
          </cell>
          <cell r="G482">
            <v>6</v>
          </cell>
          <cell r="H482">
            <v>4</v>
          </cell>
          <cell r="I482">
            <v>20</v>
          </cell>
          <cell r="J482">
            <v>20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</row>
        <row r="483">
          <cell r="B483" t="str">
            <v>吴永铭</v>
          </cell>
          <cell r="C483">
            <v>0</v>
          </cell>
          <cell r="D483">
            <v>0</v>
          </cell>
          <cell r="E483">
            <v>0</v>
          </cell>
          <cell r="F483">
            <v>5</v>
          </cell>
          <cell r="G483">
            <v>1</v>
          </cell>
          <cell r="H483">
            <v>4</v>
          </cell>
          <cell r="I483">
            <v>20</v>
          </cell>
          <cell r="J483">
            <v>20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</row>
        <row r="484">
          <cell r="B484" t="str">
            <v>吴霜娴</v>
          </cell>
          <cell r="C484">
            <v>0</v>
          </cell>
          <cell r="D484">
            <v>0</v>
          </cell>
          <cell r="E484">
            <v>0</v>
          </cell>
          <cell r="F484">
            <v>10</v>
          </cell>
          <cell r="G484">
            <v>0</v>
          </cell>
          <cell r="H484">
            <v>10</v>
          </cell>
          <cell r="I484">
            <v>20</v>
          </cell>
          <cell r="J484">
            <v>20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B485" t="str">
            <v>郭文福</v>
          </cell>
          <cell r="C485">
            <v>0</v>
          </cell>
          <cell r="D485">
            <v>0</v>
          </cell>
          <cell r="E485">
            <v>0</v>
          </cell>
          <cell r="F485">
            <v>5</v>
          </cell>
          <cell r="G485">
            <v>3</v>
          </cell>
          <cell r="H485">
            <v>1</v>
          </cell>
          <cell r="I485">
            <v>20</v>
          </cell>
          <cell r="J485">
            <v>19</v>
          </cell>
          <cell r="K485">
            <v>0</v>
          </cell>
          <cell r="L485">
            <v>0</v>
          </cell>
          <cell r="M485">
            <v>1</v>
          </cell>
          <cell r="N485">
            <v>0</v>
          </cell>
        </row>
        <row r="486">
          <cell r="B486" t="str">
            <v>梁树成</v>
          </cell>
          <cell r="C486">
            <v>0</v>
          </cell>
          <cell r="D486">
            <v>0</v>
          </cell>
          <cell r="E486">
            <v>0</v>
          </cell>
          <cell r="F486">
            <v>5</v>
          </cell>
          <cell r="G486">
            <v>0</v>
          </cell>
          <cell r="H486">
            <v>5</v>
          </cell>
          <cell r="I486">
            <v>20</v>
          </cell>
          <cell r="J486">
            <v>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</row>
        <row r="487">
          <cell r="B487" t="str">
            <v>林仲明</v>
          </cell>
          <cell r="C487">
            <v>0</v>
          </cell>
          <cell r="D487">
            <v>0</v>
          </cell>
          <cell r="E487">
            <v>0</v>
          </cell>
          <cell r="F487">
            <v>5</v>
          </cell>
          <cell r="G487">
            <v>0</v>
          </cell>
          <cell r="H487">
            <v>2</v>
          </cell>
          <cell r="I487">
            <v>20</v>
          </cell>
          <cell r="J487">
            <v>17</v>
          </cell>
          <cell r="K487">
            <v>0</v>
          </cell>
          <cell r="L487">
            <v>0</v>
          </cell>
          <cell r="M487">
            <v>3</v>
          </cell>
          <cell r="N487">
            <v>0</v>
          </cell>
        </row>
        <row r="488">
          <cell r="B488" t="str">
            <v>刘洪标</v>
          </cell>
          <cell r="C488">
            <v>0</v>
          </cell>
          <cell r="D488">
            <v>0</v>
          </cell>
          <cell r="E488">
            <v>0</v>
          </cell>
          <cell r="F488">
            <v>5</v>
          </cell>
          <cell r="G488">
            <v>0</v>
          </cell>
          <cell r="H488">
            <v>5</v>
          </cell>
          <cell r="I488">
            <v>20</v>
          </cell>
          <cell r="J488">
            <v>20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B489" t="str">
            <v>万佳友</v>
          </cell>
          <cell r="C489">
            <v>0</v>
          </cell>
          <cell r="D489">
            <v>0</v>
          </cell>
          <cell r="E489">
            <v>0</v>
          </cell>
          <cell r="F489">
            <v>5</v>
          </cell>
          <cell r="G489">
            <v>0</v>
          </cell>
          <cell r="H489">
            <v>5</v>
          </cell>
          <cell r="I489">
            <v>20</v>
          </cell>
          <cell r="J489">
            <v>20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B490" t="str">
            <v>梁钊坤</v>
          </cell>
          <cell r="C490">
            <v>0</v>
          </cell>
          <cell r="D490">
            <v>0</v>
          </cell>
          <cell r="E490">
            <v>0</v>
          </cell>
          <cell r="F490">
            <v>10</v>
          </cell>
          <cell r="G490">
            <v>0</v>
          </cell>
          <cell r="H490">
            <v>9</v>
          </cell>
          <cell r="I490">
            <v>20</v>
          </cell>
          <cell r="J490">
            <v>19</v>
          </cell>
          <cell r="K490">
            <v>0</v>
          </cell>
          <cell r="L490">
            <v>0</v>
          </cell>
          <cell r="M490">
            <v>1</v>
          </cell>
          <cell r="N490">
            <v>0</v>
          </cell>
        </row>
        <row r="491">
          <cell r="B491" t="str">
            <v>陈菲菲</v>
          </cell>
          <cell r="C491">
            <v>0</v>
          </cell>
          <cell r="D491">
            <v>0</v>
          </cell>
          <cell r="E491">
            <v>0</v>
          </cell>
          <cell r="F491">
            <v>10</v>
          </cell>
          <cell r="G491">
            <v>0</v>
          </cell>
          <cell r="H491">
            <v>10</v>
          </cell>
          <cell r="I491">
            <v>20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</row>
        <row r="492">
          <cell r="B492" t="str">
            <v>黎邢</v>
          </cell>
          <cell r="C492">
            <v>0</v>
          </cell>
          <cell r="D492">
            <v>0</v>
          </cell>
          <cell r="E492">
            <v>0</v>
          </cell>
          <cell r="F492">
            <v>10</v>
          </cell>
          <cell r="G492">
            <v>0</v>
          </cell>
          <cell r="H492">
            <v>10</v>
          </cell>
          <cell r="I492">
            <v>20</v>
          </cell>
          <cell r="J492">
            <v>24</v>
          </cell>
          <cell r="K492">
            <v>22.5</v>
          </cell>
          <cell r="L492">
            <v>0</v>
          </cell>
          <cell r="M492">
            <v>0</v>
          </cell>
          <cell r="N492">
            <v>0</v>
          </cell>
        </row>
        <row r="493">
          <cell r="B493" t="str">
            <v>黎炎南</v>
          </cell>
          <cell r="C493">
            <v>0</v>
          </cell>
          <cell r="D493">
            <v>0</v>
          </cell>
          <cell r="E493">
            <v>0</v>
          </cell>
          <cell r="F493">
            <v>10</v>
          </cell>
          <cell r="G493">
            <v>0</v>
          </cell>
          <cell r="H493">
            <v>10</v>
          </cell>
          <cell r="I493">
            <v>20</v>
          </cell>
          <cell r="J493">
            <v>20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B494" t="str">
            <v>黄琴</v>
          </cell>
          <cell r="C494">
            <v>0</v>
          </cell>
          <cell r="D494">
            <v>0</v>
          </cell>
          <cell r="E494">
            <v>0</v>
          </cell>
          <cell r="F494">
            <v>10</v>
          </cell>
          <cell r="G494">
            <v>0</v>
          </cell>
          <cell r="H494">
            <v>10</v>
          </cell>
          <cell r="I494">
            <v>20</v>
          </cell>
          <cell r="J494">
            <v>20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5">
          <cell r="B495" t="str">
            <v>高健祥</v>
          </cell>
          <cell r="C495">
            <v>0</v>
          </cell>
          <cell r="D495">
            <v>0</v>
          </cell>
          <cell r="E495">
            <v>0</v>
          </cell>
          <cell r="F495">
            <v>5</v>
          </cell>
          <cell r="G495">
            <v>0</v>
          </cell>
          <cell r="H495">
            <v>5</v>
          </cell>
          <cell r="I495">
            <v>20</v>
          </cell>
          <cell r="J495">
            <v>17.5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</row>
        <row r="496">
          <cell r="B496" t="str">
            <v>陈翠芬</v>
          </cell>
          <cell r="C496">
            <v>0</v>
          </cell>
          <cell r="D496">
            <v>0</v>
          </cell>
          <cell r="E496">
            <v>0</v>
          </cell>
          <cell r="F496">
            <v>10</v>
          </cell>
          <cell r="G496">
            <v>0</v>
          </cell>
          <cell r="H496">
            <v>10</v>
          </cell>
          <cell r="I496">
            <v>20</v>
          </cell>
          <cell r="J496">
            <v>19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</row>
        <row r="497">
          <cell r="B497" t="str">
            <v>陈炜壕</v>
          </cell>
          <cell r="C497">
            <v>0</v>
          </cell>
          <cell r="D497">
            <v>0</v>
          </cell>
          <cell r="E497">
            <v>0</v>
          </cell>
          <cell r="F497">
            <v>10</v>
          </cell>
          <cell r="G497">
            <v>0</v>
          </cell>
          <cell r="H497">
            <v>10</v>
          </cell>
          <cell r="I497">
            <v>20</v>
          </cell>
          <cell r="J497">
            <v>20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</row>
        <row r="498">
          <cell r="B498" t="str">
            <v>邓煌华</v>
          </cell>
          <cell r="C498">
            <v>0</v>
          </cell>
          <cell r="D498">
            <v>0</v>
          </cell>
          <cell r="E498">
            <v>0</v>
          </cell>
          <cell r="F498">
            <v>5</v>
          </cell>
          <cell r="G498">
            <v>0</v>
          </cell>
          <cell r="H498">
            <v>5</v>
          </cell>
          <cell r="I498">
            <v>20</v>
          </cell>
          <cell r="J498">
            <v>19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</row>
        <row r="499">
          <cell r="B499" t="str">
            <v>贺文杰</v>
          </cell>
          <cell r="C499">
            <v>0</v>
          </cell>
          <cell r="D499">
            <v>0</v>
          </cell>
          <cell r="E499">
            <v>0</v>
          </cell>
          <cell r="F499">
            <v>5</v>
          </cell>
          <cell r="G499">
            <v>0</v>
          </cell>
          <cell r="H499">
            <v>5</v>
          </cell>
          <cell r="I499">
            <v>20</v>
          </cell>
          <cell r="J499">
            <v>14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B500" t="str">
            <v>罗炽恩</v>
          </cell>
          <cell r="C500">
            <v>0</v>
          </cell>
          <cell r="D500">
            <v>0</v>
          </cell>
          <cell r="E500">
            <v>0</v>
          </cell>
          <cell r="F500">
            <v>5</v>
          </cell>
          <cell r="G500">
            <v>0</v>
          </cell>
          <cell r="H500">
            <v>5</v>
          </cell>
          <cell r="I500">
            <v>20</v>
          </cell>
          <cell r="J500">
            <v>20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B501" t="str">
            <v>梁照华</v>
          </cell>
          <cell r="C501">
            <v>0</v>
          </cell>
          <cell r="D501">
            <v>0</v>
          </cell>
          <cell r="E501">
            <v>0</v>
          </cell>
          <cell r="F501">
            <v>5</v>
          </cell>
          <cell r="G501">
            <v>0</v>
          </cell>
          <cell r="H501">
            <v>5</v>
          </cell>
          <cell r="I501">
            <v>20</v>
          </cell>
          <cell r="J501">
            <v>19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B502" t="str">
            <v>林籽宇</v>
          </cell>
          <cell r="C502">
            <v>0</v>
          </cell>
          <cell r="D502">
            <v>0</v>
          </cell>
          <cell r="E502">
            <v>0</v>
          </cell>
          <cell r="F502">
            <v>5</v>
          </cell>
          <cell r="G502">
            <v>0</v>
          </cell>
          <cell r="H502">
            <v>5</v>
          </cell>
          <cell r="I502">
            <v>20</v>
          </cell>
          <cell r="J502">
            <v>20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</row>
        <row r="503">
          <cell r="B503" t="str">
            <v>李文昌</v>
          </cell>
          <cell r="C503">
            <v>0</v>
          </cell>
          <cell r="D503">
            <v>0</v>
          </cell>
          <cell r="E503">
            <v>0</v>
          </cell>
          <cell r="F503">
            <v>5</v>
          </cell>
          <cell r="G503">
            <v>0</v>
          </cell>
          <cell r="H503">
            <v>5</v>
          </cell>
          <cell r="I503">
            <v>20</v>
          </cell>
          <cell r="J503">
            <v>20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B504" t="str">
            <v>张嘉玲</v>
          </cell>
          <cell r="C504">
            <v>0</v>
          </cell>
          <cell r="D504">
            <v>0</v>
          </cell>
          <cell r="E504">
            <v>0</v>
          </cell>
          <cell r="F504">
            <v>5</v>
          </cell>
          <cell r="G504">
            <v>0</v>
          </cell>
          <cell r="H504">
            <v>5</v>
          </cell>
          <cell r="I504">
            <v>20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B505" t="str">
            <v>周太伟</v>
          </cell>
          <cell r="C505">
            <v>0</v>
          </cell>
          <cell r="D505">
            <v>0</v>
          </cell>
          <cell r="E505">
            <v>0</v>
          </cell>
          <cell r="F505">
            <v>10</v>
          </cell>
          <cell r="G505">
            <v>0</v>
          </cell>
          <cell r="H505">
            <v>10</v>
          </cell>
          <cell r="I505">
            <v>20</v>
          </cell>
          <cell r="J505">
            <v>20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B506" t="str">
            <v>吴圳均</v>
          </cell>
          <cell r="C506">
            <v>0</v>
          </cell>
          <cell r="D506">
            <v>0</v>
          </cell>
          <cell r="E506">
            <v>0</v>
          </cell>
          <cell r="F506">
            <v>5</v>
          </cell>
          <cell r="G506">
            <v>0</v>
          </cell>
          <cell r="H506">
            <v>5</v>
          </cell>
          <cell r="I506">
            <v>20</v>
          </cell>
          <cell r="J506">
            <v>25</v>
          </cell>
          <cell r="K506">
            <v>22.5</v>
          </cell>
          <cell r="L506">
            <v>0</v>
          </cell>
          <cell r="M506">
            <v>0</v>
          </cell>
          <cell r="N506">
            <v>0</v>
          </cell>
        </row>
        <row r="507">
          <cell r="B507" t="str">
            <v>冯莹莹</v>
          </cell>
          <cell r="C507">
            <v>0</v>
          </cell>
          <cell r="D507">
            <v>0</v>
          </cell>
          <cell r="E507">
            <v>0</v>
          </cell>
          <cell r="F507">
            <v>5</v>
          </cell>
          <cell r="G507">
            <v>0</v>
          </cell>
          <cell r="H507">
            <v>5</v>
          </cell>
          <cell r="I507">
            <v>20</v>
          </cell>
          <cell r="J507">
            <v>20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B508" t="str">
            <v>何湛富</v>
          </cell>
          <cell r="C508">
            <v>0</v>
          </cell>
          <cell r="D508">
            <v>0</v>
          </cell>
          <cell r="E508">
            <v>0</v>
          </cell>
          <cell r="F508">
            <v>5</v>
          </cell>
          <cell r="G508">
            <v>0</v>
          </cell>
          <cell r="H508">
            <v>5</v>
          </cell>
          <cell r="I508">
            <v>20</v>
          </cell>
          <cell r="J508">
            <v>20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B509" t="str">
            <v>何坤汉</v>
          </cell>
          <cell r="C509">
            <v>0</v>
          </cell>
          <cell r="D509">
            <v>0</v>
          </cell>
          <cell r="E509">
            <v>0</v>
          </cell>
          <cell r="F509">
            <v>5</v>
          </cell>
          <cell r="G509">
            <v>0</v>
          </cell>
          <cell r="H509">
            <v>5</v>
          </cell>
          <cell r="I509">
            <v>20</v>
          </cell>
          <cell r="J509">
            <v>20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</row>
        <row r="510">
          <cell r="B510" t="str">
            <v>钟莹珊</v>
          </cell>
          <cell r="C510">
            <v>0</v>
          </cell>
          <cell r="D510">
            <v>0</v>
          </cell>
          <cell r="E510">
            <v>0</v>
          </cell>
          <cell r="F510">
            <v>5</v>
          </cell>
          <cell r="G510">
            <v>0</v>
          </cell>
          <cell r="H510">
            <v>5</v>
          </cell>
          <cell r="I510">
            <v>20</v>
          </cell>
          <cell r="J510">
            <v>20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</row>
        <row r="511">
          <cell r="B511" t="str">
            <v>梁斯敏</v>
          </cell>
          <cell r="C511">
            <v>0</v>
          </cell>
          <cell r="D511">
            <v>0</v>
          </cell>
          <cell r="E511">
            <v>0</v>
          </cell>
          <cell r="F511">
            <v>10</v>
          </cell>
          <cell r="G511">
            <v>0</v>
          </cell>
          <cell r="H511">
            <v>10</v>
          </cell>
          <cell r="I511">
            <v>20</v>
          </cell>
          <cell r="J511">
            <v>20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B512" t="str">
            <v>杨中良</v>
          </cell>
          <cell r="C512">
            <v>0</v>
          </cell>
          <cell r="D512">
            <v>0</v>
          </cell>
          <cell r="E512">
            <v>0</v>
          </cell>
          <cell r="F512">
            <v>5</v>
          </cell>
          <cell r="G512">
            <v>0</v>
          </cell>
          <cell r="H512">
            <v>5</v>
          </cell>
          <cell r="I512">
            <v>20</v>
          </cell>
          <cell r="J512">
            <v>20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B513" t="str">
            <v>卢云杰</v>
          </cell>
          <cell r="C513">
            <v>0</v>
          </cell>
          <cell r="D513">
            <v>0</v>
          </cell>
          <cell r="E513">
            <v>0</v>
          </cell>
          <cell r="F513">
            <v>5</v>
          </cell>
          <cell r="G513">
            <v>0</v>
          </cell>
          <cell r="H513">
            <v>5</v>
          </cell>
          <cell r="I513">
            <v>20</v>
          </cell>
          <cell r="J513">
            <v>20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B514" t="str">
            <v>张文君</v>
          </cell>
          <cell r="C514">
            <v>0</v>
          </cell>
          <cell r="D514">
            <v>0</v>
          </cell>
          <cell r="E514">
            <v>0</v>
          </cell>
          <cell r="F514">
            <v>5</v>
          </cell>
          <cell r="G514">
            <v>0</v>
          </cell>
          <cell r="H514">
            <v>5</v>
          </cell>
          <cell r="I514">
            <v>20</v>
          </cell>
          <cell r="J514">
            <v>20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B515" t="str">
            <v>黄海霞</v>
          </cell>
          <cell r="C515">
            <v>0</v>
          </cell>
          <cell r="D515">
            <v>0</v>
          </cell>
          <cell r="E515">
            <v>0</v>
          </cell>
          <cell r="F515">
            <v>5</v>
          </cell>
          <cell r="G515">
            <v>-1</v>
          </cell>
          <cell r="H515">
            <v>5</v>
          </cell>
          <cell r="I515">
            <v>20</v>
          </cell>
          <cell r="J515">
            <v>19</v>
          </cell>
          <cell r="K515">
            <v>0</v>
          </cell>
          <cell r="L515">
            <v>0</v>
          </cell>
          <cell r="M515">
            <v>1</v>
          </cell>
          <cell r="N515">
            <v>0</v>
          </cell>
        </row>
        <row r="516">
          <cell r="B516" t="str">
            <v>黄嘉欣</v>
          </cell>
          <cell r="C516">
            <v>0</v>
          </cell>
          <cell r="D516">
            <v>0</v>
          </cell>
          <cell r="E516">
            <v>0</v>
          </cell>
          <cell r="F516">
            <v>5</v>
          </cell>
          <cell r="G516">
            <v>0</v>
          </cell>
          <cell r="H516">
            <v>5</v>
          </cell>
          <cell r="I516">
            <v>20</v>
          </cell>
          <cell r="J516">
            <v>22</v>
          </cell>
          <cell r="K516">
            <v>6</v>
          </cell>
          <cell r="L516">
            <v>5</v>
          </cell>
          <cell r="M516">
            <v>0</v>
          </cell>
          <cell r="N516">
            <v>0</v>
          </cell>
        </row>
        <row r="517">
          <cell r="B517" t="str">
            <v>黄兰花</v>
          </cell>
          <cell r="C517">
            <v>0</v>
          </cell>
          <cell r="D517">
            <v>0</v>
          </cell>
          <cell r="E517">
            <v>0</v>
          </cell>
          <cell r="F517">
            <v>10</v>
          </cell>
          <cell r="G517">
            <v>1</v>
          </cell>
          <cell r="H517">
            <v>9</v>
          </cell>
          <cell r="I517">
            <v>20</v>
          </cell>
          <cell r="J517">
            <v>21</v>
          </cell>
          <cell r="K517">
            <v>9</v>
          </cell>
          <cell r="L517">
            <v>0</v>
          </cell>
          <cell r="M517">
            <v>0</v>
          </cell>
          <cell r="N517">
            <v>0</v>
          </cell>
        </row>
        <row r="518">
          <cell r="B518" t="str">
            <v>麦健仪</v>
          </cell>
          <cell r="C518">
            <v>0</v>
          </cell>
          <cell r="D518">
            <v>0</v>
          </cell>
          <cell r="E518">
            <v>0</v>
          </cell>
          <cell r="F518">
            <v>10</v>
          </cell>
          <cell r="G518">
            <v>0</v>
          </cell>
          <cell r="H518">
            <v>9</v>
          </cell>
          <cell r="I518">
            <v>20</v>
          </cell>
          <cell r="J518">
            <v>20</v>
          </cell>
          <cell r="K518">
            <v>8</v>
          </cell>
          <cell r="L518">
            <v>0</v>
          </cell>
          <cell r="M518">
            <v>1</v>
          </cell>
          <cell r="N518">
            <v>0</v>
          </cell>
        </row>
        <row r="519">
          <cell r="B519" t="str">
            <v>魏建鸿</v>
          </cell>
          <cell r="C519">
            <v>0</v>
          </cell>
          <cell r="D519">
            <v>0</v>
          </cell>
          <cell r="E519">
            <v>0</v>
          </cell>
          <cell r="F519">
            <v>10</v>
          </cell>
          <cell r="G519">
            <v>2</v>
          </cell>
          <cell r="H519">
            <v>8</v>
          </cell>
          <cell r="I519">
            <v>20</v>
          </cell>
          <cell r="J519">
            <v>20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</row>
        <row r="520">
          <cell r="B520" t="str">
            <v>陈思艳</v>
          </cell>
          <cell r="C520">
            <v>0</v>
          </cell>
          <cell r="D520">
            <v>0</v>
          </cell>
          <cell r="E520">
            <v>0</v>
          </cell>
          <cell r="F520">
            <v>10</v>
          </cell>
          <cell r="G520">
            <v>-8</v>
          </cell>
          <cell r="H520">
            <v>10</v>
          </cell>
          <cell r="I520">
            <v>20</v>
          </cell>
          <cell r="J520">
            <v>4</v>
          </cell>
          <cell r="K520">
            <v>9</v>
          </cell>
          <cell r="L520">
            <v>0</v>
          </cell>
          <cell r="M520">
            <v>8</v>
          </cell>
          <cell r="N520">
            <v>0</v>
          </cell>
        </row>
        <row r="521">
          <cell r="B521" t="str">
            <v>陈忆楼</v>
          </cell>
          <cell r="C521">
            <v>0</v>
          </cell>
          <cell r="D521">
            <v>0</v>
          </cell>
          <cell r="E521">
            <v>0</v>
          </cell>
          <cell r="F521">
            <v>5</v>
          </cell>
          <cell r="G521">
            <v>3</v>
          </cell>
          <cell r="H521">
            <v>2</v>
          </cell>
          <cell r="I521">
            <v>20</v>
          </cell>
          <cell r="J521">
            <v>21</v>
          </cell>
          <cell r="K521">
            <v>8</v>
          </cell>
          <cell r="L521">
            <v>0</v>
          </cell>
          <cell r="M521">
            <v>0</v>
          </cell>
          <cell r="N521">
            <v>0</v>
          </cell>
        </row>
        <row r="522">
          <cell r="B522" t="str">
            <v>陈定班</v>
          </cell>
          <cell r="C522">
            <v>0</v>
          </cell>
          <cell r="D522">
            <v>0</v>
          </cell>
          <cell r="E522">
            <v>0</v>
          </cell>
          <cell r="F522">
            <v>10</v>
          </cell>
          <cell r="G522">
            <v>5</v>
          </cell>
          <cell r="H522">
            <v>5</v>
          </cell>
          <cell r="I522">
            <v>20</v>
          </cell>
          <cell r="J522">
            <v>20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</row>
        <row r="523">
          <cell r="B523" t="str">
            <v>郭润球</v>
          </cell>
          <cell r="C523">
            <v>0</v>
          </cell>
          <cell r="D523">
            <v>0</v>
          </cell>
          <cell r="E523">
            <v>0</v>
          </cell>
          <cell r="F523">
            <v>10</v>
          </cell>
          <cell r="G523">
            <v>0</v>
          </cell>
          <cell r="H523">
            <v>10</v>
          </cell>
          <cell r="I523">
            <v>20</v>
          </cell>
          <cell r="J523">
            <v>20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</row>
        <row r="524">
          <cell r="B524" t="str">
            <v>覃弟安</v>
          </cell>
          <cell r="C524">
            <v>0</v>
          </cell>
          <cell r="D524">
            <v>0</v>
          </cell>
          <cell r="E524">
            <v>0</v>
          </cell>
          <cell r="F524">
            <v>15</v>
          </cell>
          <cell r="G524">
            <v>1</v>
          </cell>
          <cell r="H524">
            <v>11</v>
          </cell>
          <cell r="I524">
            <v>20</v>
          </cell>
          <cell r="J524">
            <v>17</v>
          </cell>
          <cell r="K524">
            <v>0</v>
          </cell>
          <cell r="L524">
            <v>0</v>
          </cell>
          <cell r="M524">
            <v>3</v>
          </cell>
          <cell r="N524">
            <v>0</v>
          </cell>
        </row>
        <row r="525">
          <cell r="B525" t="str">
            <v>袁晓燕</v>
          </cell>
          <cell r="C525">
            <v>0</v>
          </cell>
          <cell r="D525">
            <v>0</v>
          </cell>
          <cell r="E525">
            <v>0</v>
          </cell>
          <cell r="F525">
            <v>5</v>
          </cell>
          <cell r="G525">
            <v>4</v>
          </cell>
          <cell r="H525">
            <v>1</v>
          </cell>
          <cell r="I525">
            <v>20</v>
          </cell>
          <cell r="J525">
            <v>20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B526" t="str">
            <v>董结冰</v>
          </cell>
          <cell r="C526">
            <v>0</v>
          </cell>
          <cell r="D526">
            <v>0</v>
          </cell>
          <cell r="E526">
            <v>0</v>
          </cell>
          <cell r="F526">
            <v>15</v>
          </cell>
          <cell r="G526">
            <v>-2</v>
          </cell>
          <cell r="H526">
            <v>15</v>
          </cell>
          <cell r="I526">
            <v>20</v>
          </cell>
          <cell r="J526">
            <v>9</v>
          </cell>
          <cell r="K526">
            <v>0</v>
          </cell>
          <cell r="L526">
            <v>0</v>
          </cell>
          <cell r="M526">
            <v>2</v>
          </cell>
          <cell r="N526">
            <v>0</v>
          </cell>
        </row>
        <row r="527">
          <cell r="B527" t="str">
            <v>莫益间</v>
          </cell>
          <cell r="C527">
            <v>0</v>
          </cell>
          <cell r="D527">
            <v>0</v>
          </cell>
          <cell r="E527">
            <v>0</v>
          </cell>
          <cell r="F527">
            <v>5</v>
          </cell>
          <cell r="G527">
            <v>0</v>
          </cell>
          <cell r="H527">
            <v>5</v>
          </cell>
          <cell r="I527">
            <v>20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B528" t="str">
            <v>欧惠华</v>
          </cell>
          <cell r="C528">
            <v>0</v>
          </cell>
          <cell r="D528">
            <v>0</v>
          </cell>
          <cell r="E528">
            <v>0</v>
          </cell>
          <cell r="F528">
            <v>5</v>
          </cell>
          <cell r="G528">
            <v>1</v>
          </cell>
          <cell r="H528">
            <v>4</v>
          </cell>
          <cell r="I528">
            <v>20</v>
          </cell>
          <cell r="J528">
            <v>20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B529" t="str">
            <v>林惠颜</v>
          </cell>
          <cell r="C529">
            <v>0</v>
          </cell>
          <cell r="D529">
            <v>0</v>
          </cell>
          <cell r="E529">
            <v>0</v>
          </cell>
          <cell r="F529">
            <v>10</v>
          </cell>
          <cell r="G529">
            <v>2</v>
          </cell>
          <cell r="H529">
            <v>2</v>
          </cell>
          <cell r="I529">
            <v>20</v>
          </cell>
          <cell r="J529">
            <v>15</v>
          </cell>
          <cell r="K529">
            <v>9</v>
          </cell>
          <cell r="L529">
            <v>0</v>
          </cell>
          <cell r="M529">
            <v>6</v>
          </cell>
          <cell r="N529">
            <v>0</v>
          </cell>
        </row>
        <row r="530">
          <cell r="B530" t="str">
            <v>林倩嘉</v>
          </cell>
          <cell r="C530">
            <v>0</v>
          </cell>
          <cell r="D530">
            <v>0</v>
          </cell>
          <cell r="E530">
            <v>0</v>
          </cell>
          <cell r="F530">
            <v>10</v>
          </cell>
          <cell r="G530">
            <v>0</v>
          </cell>
          <cell r="H530">
            <v>10</v>
          </cell>
          <cell r="I530">
            <v>20</v>
          </cell>
          <cell r="J530">
            <v>20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</row>
        <row r="531">
          <cell r="B531" t="str">
            <v>杨佩珊</v>
          </cell>
          <cell r="C531">
            <v>0</v>
          </cell>
          <cell r="D531">
            <v>0</v>
          </cell>
          <cell r="E531">
            <v>0</v>
          </cell>
          <cell r="F531">
            <v>5</v>
          </cell>
          <cell r="G531">
            <v>-5</v>
          </cell>
          <cell r="H531">
            <v>5</v>
          </cell>
          <cell r="I531">
            <v>20</v>
          </cell>
          <cell r="J531">
            <v>15</v>
          </cell>
          <cell r="K531">
            <v>0</v>
          </cell>
          <cell r="L531">
            <v>0</v>
          </cell>
          <cell r="M531">
            <v>5</v>
          </cell>
          <cell r="N531">
            <v>0</v>
          </cell>
        </row>
        <row r="532">
          <cell r="B532" t="str">
            <v>李洁玲</v>
          </cell>
          <cell r="C532">
            <v>0</v>
          </cell>
          <cell r="D532">
            <v>0</v>
          </cell>
          <cell r="E532">
            <v>0</v>
          </cell>
          <cell r="F532">
            <v>10</v>
          </cell>
          <cell r="G532">
            <v>2</v>
          </cell>
          <cell r="H532">
            <v>8</v>
          </cell>
          <cell r="I532">
            <v>20</v>
          </cell>
          <cell r="J532">
            <v>22</v>
          </cell>
          <cell r="K532">
            <v>9</v>
          </cell>
          <cell r="L532">
            <v>4.5</v>
          </cell>
          <cell r="M532">
            <v>0</v>
          </cell>
          <cell r="N532">
            <v>0</v>
          </cell>
        </row>
        <row r="533">
          <cell r="B533" t="str">
            <v>彭丽娟</v>
          </cell>
          <cell r="C533">
            <v>0</v>
          </cell>
          <cell r="D533">
            <v>0</v>
          </cell>
          <cell r="E533">
            <v>0</v>
          </cell>
          <cell r="F533">
            <v>10</v>
          </cell>
          <cell r="G533">
            <v>2</v>
          </cell>
          <cell r="H533">
            <v>8</v>
          </cell>
          <cell r="I533">
            <v>20</v>
          </cell>
          <cell r="J533">
            <v>20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B534" t="str">
            <v>张丹萍</v>
          </cell>
          <cell r="C534">
            <v>0</v>
          </cell>
          <cell r="D534">
            <v>0</v>
          </cell>
          <cell r="E534">
            <v>0</v>
          </cell>
          <cell r="F534">
            <v>5</v>
          </cell>
          <cell r="G534">
            <v>0</v>
          </cell>
          <cell r="H534">
            <v>5</v>
          </cell>
          <cell r="I534">
            <v>20</v>
          </cell>
          <cell r="J534">
            <v>20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B535" t="str">
            <v>廖宝珍</v>
          </cell>
          <cell r="C535">
            <v>0</v>
          </cell>
          <cell r="D535">
            <v>0</v>
          </cell>
          <cell r="E535">
            <v>0</v>
          </cell>
          <cell r="F535">
            <v>15</v>
          </cell>
          <cell r="G535">
            <v>3</v>
          </cell>
          <cell r="H535">
            <v>12</v>
          </cell>
          <cell r="I535">
            <v>20</v>
          </cell>
          <cell r="J535">
            <v>21</v>
          </cell>
          <cell r="K535">
            <v>7</v>
          </cell>
          <cell r="L535">
            <v>0</v>
          </cell>
          <cell r="M535">
            <v>0</v>
          </cell>
          <cell r="N535">
            <v>0</v>
          </cell>
        </row>
        <row r="536">
          <cell r="B536" t="str">
            <v>孙晓骅</v>
          </cell>
          <cell r="C536">
            <v>0</v>
          </cell>
          <cell r="D536">
            <v>0</v>
          </cell>
          <cell r="E536">
            <v>0</v>
          </cell>
          <cell r="F536">
            <v>5</v>
          </cell>
          <cell r="G536">
            <v>0</v>
          </cell>
          <cell r="H536">
            <v>5</v>
          </cell>
          <cell r="I536">
            <v>20</v>
          </cell>
          <cell r="J536">
            <v>20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B537" t="str">
            <v>吴海珊</v>
          </cell>
          <cell r="C537">
            <v>0</v>
          </cell>
          <cell r="D537">
            <v>0</v>
          </cell>
          <cell r="E537">
            <v>0</v>
          </cell>
          <cell r="F537">
            <v>15</v>
          </cell>
          <cell r="G537">
            <v>0</v>
          </cell>
          <cell r="H537">
            <v>15</v>
          </cell>
          <cell r="I537">
            <v>20</v>
          </cell>
          <cell r="J537">
            <v>21</v>
          </cell>
          <cell r="K537">
            <v>0</v>
          </cell>
          <cell r="L537">
            <v>8.5</v>
          </cell>
          <cell r="M537">
            <v>0</v>
          </cell>
          <cell r="N537">
            <v>0</v>
          </cell>
        </row>
        <row r="538">
          <cell r="B538" t="str">
            <v>叶小娟</v>
          </cell>
          <cell r="C538">
            <v>0</v>
          </cell>
          <cell r="D538">
            <v>0</v>
          </cell>
          <cell r="E538">
            <v>0</v>
          </cell>
          <cell r="F538">
            <v>10</v>
          </cell>
          <cell r="G538">
            <v>0</v>
          </cell>
          <cell r="H538">
            <v>10</v>
          </cell>
          <cell r="I538">
            <v>20</v>
          </cell>
          <cell r="J538">
            <v>22</v>
          </cell>
          <cell r="K538">
            <v>9</v>
          </cell>
          <cell r="L538">
            <v>9.5</v>
          </cell>
          <cell r="M538">
            <v>0</v>
          </cell>
          <cell r="N538">
            <v>0</v>
          </cell>
        </row>
        <row r="539">
          <cell r="B539" t="str">
            <v>刘颖</v>
          </cell>
          <cell r="C539">
            <v>0</v>
          </cell>
          <cell r="D539">
            <v>0</v>
          </cell>
          <cell r="E539">
            <v>0</v>
          </cell>
          <cell r="F539">
            <v>15</v>
          </cell>
          <cell r="G539">
            <v>3</v>
          </cell>
          <cell r="H539">
            <v>12</v>
          </cell>
          <cell r="I539">
            <v>20</v>
          </cell>
          <cell r="J539">
            <v>20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</row>
        <row r="540">
          <cell r="B540" t="str">
            <v>刘敬智</v>
          </cell>
          <cell r="C540">
            <v>0</v>
          </cell>
          <cell r="D540">
            <v>0</v>
          </cell>
          <cell r="E540">
            <v>0</v>
          </cell>
          <cell r="F540">
            <v>15</v>
          </cell>
          <cell r="G540">
            <v>-7</v>
          </cell>
          <cell r="H540">
            <v>15</v>
          </cell>
          <cell r="I540">
            <v>20</v>
          </cell>
          <cell r="J540">
            <v>13</v>
          </cell>
          <cell r="K540">
            <v>0</v>
          </cell>
          <cell r="L540">
            <v>0</v>
          </cell>
          <cell r="M540">
            <v>7</v>
          </cell>
          <cell r="N540">
            <v>0</v>
          </cell>
        </row>
        <row r="541">
          <cell r="B541" t="str">
            <v>何一璇</v>
          </cell>
          <cell r="C541">
            <v>0</v>
          </cell>
          <cell r="D541">
            <v>0</v>
          </cell>
          <cell r="E541">
            <v>0</v>
          </cell>
          <cell r="F541">
            <v>15</v>
          </cell>
          <cell r="G541">
            <v>4</v>
          </cell>
          <cell r="H541">
            <v>11</v>
          </cell>
          <cell r="I541">
            <v>20</v>
          </cell>
          <cell r="J541">
            <v>20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B542" t="str">
            <v>潘共新</v>
          </cell>
          <cell r="C542">
            <v>0</v>
          </cell>
          <cell r="D542">
            <v>0</v>
          </cell>
          <cell r="E542">
            <v>0</v>
          </cell>
          <cell r="F542">
            <v>10</v>
          </cell>
          <cell r="G542">
            <v>0</v>
          </cell>
          <cell r="H542">
            <v>10</v>
          </cell>
          <cell r="I542">
            <v>20</v>
          </cell>
          <cell r="J542">
            <v>22</v>
          </cell>
          <cell r="K542">
            <v>16.5</v>
          </cell>
          <cell r="L542">
            <v>0</v>
          </cell>
          <cell r="M542">
            <v>0</v>
          </cell>
          <cell r="N542">
            <v>0</v>
          </cell>
        </row>
        <row r="543">
          <cell r="B543" t="str">
            <v>李丝韵</v>
          </cell>
          <cell r="C543">
            <v>0</v>
          </cell>
          <cell r="D543">
            <v>0</v>
          </cell>
          <cell r="E543">
            <v>0</v>
          </cell>
          <cell r="F543">
            <v>10</v>
          </cell>
          <cell r="G543">
            <v>2</v>
          </cell>
          <cell r="H543">
            <v>8</v>
          </cell>
          <cell r="I543">
            <v>20</v>
          </cell>
          <cell r="J543">
            <v>20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B544" t="str">
            <v>郭泽民</v>
          </cell>
          <cell r="C544">
            <v>0</v>
          </cell>
          <cell r="D544">
            <v>0</v>
          </cell>
          <cell r="E544">
            <v>0</v>
          </cell>
          <cell r="F544">
            <v>10</v>
          </cell>
          <cell r="G544">
            <v>7</v>
          </cell>
          <cell r="H544">
            <v>3</v>
          </cell>
          <cell r="I544">
            <v>20</v>
          </cell>
          <cell r="J544">
            <v>20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</row>
        <row r="545">
          <cell r="B545" t="str">
            <v>吴泽民</v>
          </cell>
          <cell r="C545">
            <v>0</v>
          </cell>
          <cell r="D545">
            <v>0</v>
          </cell>
          <cell r="E545">
            <v>0</v>
          </cell>
          <cell r="F545">
            <v>10</v>
          </cell>
          <cell r="G545">
            <v>0</v>
          </cell>
          <cell r="H545">
            <v>10</v>
          </cell>
          <cell r="I545">
            <v>20</v>
          </cell>
          <cell r="J545">
            <v>20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</row>
        <row r="546">
          <cell r="B546" t="str">
            <v>张海燕</v>
          </cell>
          <cell r="C546">
            <v>0</v>
          </cell>
          <cell r="D546">
            <v>0</v>
          </cell>
          <cell r="E546">
            <v>0</v>
          </cell>
          <cell r="F546">
            <v>15</v>
          </cell>
          <cell r="G546">
            <v>2</v>
          </cell>
          <cell r="H546">
            <v>13</v>
          </cell>
          <cell r="I546">
            <v>20</v>
          </cell>
          <cell r="J546">
            <v>22</v>
          </cell>
          <cell r="K546">
            <v>3</v>
          </cell>
          <cell r="L546">
            <v>6.5</v>
          </cell>
          <cell r="M546">
            <v>0</v>
          </cell>
          <cell r="N546">
            <v>0</v>
          </cell>
        </row>
        <row r="547">
          <cell r="B547" t="str">
            <v>陈桂延</v>
          </cell>
          <cell r="C547">
            <v>0</v>
          </cell>
          <cell r="D547">
            <v>0</v>
          </cell>
          <cell r="E547">
            <v>0</v>
          </cell>
          <cell r="F547">
            <v>15</v>
          </cell>
          <cell r="G547">
            <v>5</v>
          </cell>
          <cell r="H547">
            <v>6</v>
          </cell>
          <cell r="I547">
            <v>20</v>
          </cell>
          <cell r="J547">
            <v>16</v>
          </cell>
          <cell r="K547">
            <v>0</v>
          </cell>
          <cell r="L547">
            <v>0</v>
          </cell>
          <cell r="M547">
            <v>4</v>
          </cell>
          <cell r="N547">
            <v>0</v>
          </cell>
        </row>
        <row r="548">
          <cell r="B548" t="str">
            <v>赖凯威</v>
          </cell>
          <cell r="C548">
            <v>0</v>
          </cell>
          <cell r="D548">
            <v>0</v>
          </cell>
          <cell r="E548">
            <v>0</v>
          </cell>
          <cell r="F548">
            <v>5</v>
          </cell>
          <cell r="G548">
            <v>0</v>
          </cell>
          <cell r="H548">
            <v>5</v>
          </cell>
          <cell r="I548">
            <v>20</v>
          </cell>
          <cell r="J548">
            <v>20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</row>
        <row r="549">
          <cell r="B549" t="str">
            <v>蔡军</v>
          </cell>
          <cell r="C549">
            <v>0</v>
          </cell>
          <cell r="D549">
            <v>0</v>
          </cell>
          <cell r="E549">
            <v>0</v>
          </cell>
          <cell r="F549">
            <v>5</v>
          </cell>
          <cell r="G549">
            <v>0</v>
          </cell>
          <cell r="H549">
            <v>5</v>
          </cell>
          <cell r="I549">
            <v>20</v>
          </cell>
          <cell r="J549">
            <v>20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</row>
        <row r="550">
          <cell r="B550" t="str">
            <v>江晶</v>
          </cell>
          <cell r="C550">
            <v>0</v>
          </cell>
          <cell r="D550">
            <v>0</v>
          </cell>
          <cell r="E550">
            <v>0</v>
          </cell>
          <cell r="F550">
            <v>5</v>
          </cell>
          <cell r="G550">
            <v>0</v>
          </cell>
          <cell r="H550">
            <v>5</v>
          </cell>
          <cell r="I550">
            <v>20</v>
          </cell>
          <cell r="J550">
            <v>20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1">
          <cell r="B551" t="str">
            <v>梁华康</v>
          </cell>
          <cell r="C551">
            <v>0</v>
          </cell>
          <cell r="D551">
            <v>0</v>
          </cell>
          <cell r="E551">
            <v>0</v>
          </cell>
          <cell r="F551">
            <v>5</v>
          </cell>
          <cell r="G551">
            <v>0</v>
          </cell>
          <cell r="H551">
            <v>5</v>
          </cell>
          <cell r="I551">
            <v>20</v>
          </cell>
          <cell r="J551">
            <v>20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B552" t="str">
            <v>梁伟洪</v>
          </cell>
          <cell r="C552">
            <v>0</v>
          </cell>
          <cell r="D552">
            <v>0</v>
          </cell>
          <cell r="E552">
            <v>0</v>
          </cell>
          <cell r="F552">
            <v>15</v>
          </cell>
          <cell r="G552">
            <v>2</v>
          </cell>
          <cell r="H552">
            <v>13</v>
          </cell>
          <cell r="I552">
            <v>20</v>
          </cell>
          <cell r="J552">
            <v>20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B553" t="str">
            <v>李丽平</v>
          </cell>
          <cell r="C553">
            <v>0</v>
          </cell>
          <cell r="D553">
            <v>0</v>
          </cell>
          <cell r="E553">
            <v>0</v>
          </cell>
          <cell r="F553">
            <v>10</v>
          </cell>
          <cell r="G553">
            <v>0</v>
          </cell>
          <cell r="H553">
            <v>10</v>
          </cell>
          <cell r="I553">
            <v>20</v>
          </cell>
          <cell r="J553">
            <v>20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B554" t="str">
            <v>张慧A</v>
          </cell>
          <cell r="C554">
            <v>0</v>
          </cell>
          <cell r="D554">
            <v>0</v>
          </cell>
          <cell r="E554">
            <v>0</v>
          </cell>
          <cell r="F554">
            <v>10</v>
          </cell>
          <cell r="G554">
            <v>3</v>
          </cell>
          <cell r="H554">
            <v>7</v>
          </cell>
          <cell r="I554">
            <v>20</v>
          </cell>
          <cell r="J554">
            <v>20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B555" t="str">
            <v>周斐</v>
          </cell>
          <cell r="C555">
            <v>0</v>
          </cell>
          <cell r="D555">
            <v>0</v>
          </cell>
          <cell r="E555">
            <v>0</v>
          </cell>
          <cell r="F555">
            <v>5</v>
          </cell>
          <cell r="G555">
            <v>4</v>
          </cell>
          <cell r="H555">
            <v>1</v>
          </cell>
          <cell r="I555">
            <v>20</v>
          </cell>
          <cell r="J555">
            <v>20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</row>
        <row r="556">
          <cell r="B556" t="str">
            <v>吕盼</v>
          </cell>
          <cell r="C556">
            <v>0</v>
          </cell>
          <cell r="D556">
            <v>0</v>
          </cell>
          <cell r="E556">
            <v>0</v>
          </cell>
          <cell r="F556">
            <v>5</v>
          </cell>
          <cell r="G556">
            <v>0</v>
          </cell>
          <cell r="H556">
            <v>5</v>
          </cell>
          <cell r="I556">
            <v>20</v>
          </cell>
          <cell r="J556">
            <v>20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</row>
        <row r="557">
          <cell r="B557" t="str">
            <v>刘恒</v>
          </cell>
          <cell r="C557">
            <v>0</v>
          </cell>
          <cell r="D557">
            <v>0</v>
          </cell>
          <cell r="E557">
            <v>0</v>
          </cell>
          <cell r="F557">
            <v>5</v>
          </cell>
          <cell r="G557">
            <v>0</v>
          </cell>
          <cell r="H557">
            <v>5</v>
          </cell>
          <cell r="I557">
            <v>20</v>
          </cell>
          <cell r="J557">
            <v>20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B558" t="str">
            <v>关嘉伟</v>
          </cell>
          <cell r="C558">
            <v>0</v>
          </cell>
          <cell r="D558">
            <v>0</v>
          </cell>
          <cell r="E558">
            <v>0</v>
          </cell>
          <cell r="F558">
            <v>5</v>
          </cell>
          <cell r="G558">
            <v>0</v>
          </cell>
          <cell r="H558">
            <v>3</v>
          </cell>
          <cell r="I558">
            <v>20</v>
          </cell>
          <cell r="J558">
            <v>18</v>
          </cell>
          <cell r="K558">
            <v>0</v>
          </cell>
          <cell r="L558">
            <v>0</v>
          </cell>
          <cell r="M558">
            <v>2</v>
          </cell>
          <cell r="N558">
            <v>0</v>
          </cell>
        </row>
        <row r="559">
          <cell r="B559" t="str">
            <v>蔡展月</v>
          </cell>
          <cell r="C559">
            <v>0</v>
          </cell>
          <cell r="D559">
            <v>0</v>
          </cell>
          <cell r="E559">
            <v>0</v>
          </cell>
          <cell r="F559">
            <v>15</v>
          </cell>
          <cell r="G559">
            <v>0</v>
          </cell>
          <cell r="H559">
            <v>15</v>
          </cell>
          <cell r="I559">
            <v>20</v>
          </cell>
          <cell r="J559">
            <v>20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B560" t="str">
            <v>林钲倍</v>
          </cell>
          <cell r="C560">
            <v>0</v>
          </cell>
          <cell r="D560">
            <v>0</v>
          </cell>
          <cell r="E560">
            <v>0</v>
          </cell>
          <cell r="F560">
            <v>5</v>
          </cell>
          <cell r="G560">
            <v>0</v>
          </cell>
          <cell r="H560">
            <v>5</v>
          </cell>
          <cell r="I560">
            <v>20</v>
          </cell>
          <cell r="J560">
            <v>20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B561" t="str">
            <v>吴惠群</v>
          </cell>
          <cell r="C561">
            <v>0</v>
          </cell>
          <cell r="D561">
            <v>0</v>
          </cell>
          <cell r="E561">
            <v>0</v>
          </cell>
          <cell r="F561">
            <v>15</v>
          </cell>
          <cell r="G561">
            <v>0</v>
          </cell>
          <cell r="H561">
            <v>15</v>
          </cell>
          <cell r="I561">
            <v>20</v>
          </cell>
          <cell r="J561">
            <v>20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</row>
        <row r="562">
          <cell r="B562" t="str">
            <v>金伟</v>
          </cell>
          <cell r="C562">
            <v>0</v>
          </cell>
          <cell r="D562">
            <v>0</v>
          </cell>
          <cell r="E562">
            <v>0</v>
          </cell>
          <cell r="F562">
            <v>15</v>
          </cell>
          <cell r="G562">
            <v>3</v>
          </cell>
          <cell r="H562">
            <v>12</v>
          </cell>
          <cell r="I562">
            <v>20</v>
          </cell>
          <cell r="J562">
            <v>20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</row>
        <row r="563">
          <cell r="B563" t="str">
            <v>黄志伟</v>
          </cell>
          <cell r="C563">
            <v>0</v>
          </cell>
          <cell r="D563">
            <v>0</v>
          </cell>
          <cell r="E563">
            <v>0</v>
          </cell>
          <cell r="F563">
            <v>5</v>
          </cell>
          <cell r="G563">
            <v>0</v>
          </cell>
          <cell r="H563">
            <v>5</v>
          </cell>
          <cell r="I563">
            <v>20</v>
          </cell>
          <cell r="J563">
            <v>20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</row>
        <row r="564">
          <cell r="B564" t="str">
            <v>程文洁</v>
          </cell>
          <cell r="C564">
            <v>0</v>
          </cell>
          <cell r="D564">
            <v>0</v>
          </cell>
          <cell r="E564">
            <v>0</v>
          </cell>
          <cell r="F564">
            <v>10</v>
          </cell>
          <cell r="G564">
            <v>0</v>
          </cell>
          <cell r="H564">
            <v>10</v>
          </cell>
          <cell r="I564">
            <v>20</v>
          </cell>
          <cell r="J564">
            <v>20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B565" t="str">
            <v>汪鹏</v>
          </cell>
          <cell r="C565">
            <v>0</v>
          </cell>
          <cell r="D565">
            <v>0</v>
          </cell>
          <cell r="E565">
            <v>0</v>
          </cell>
          <cell r="F565">
            <v>5</v>
          </cell>
          <cell r="G565">
            <v>3</v>
          </cell>
          <cell r="H565">
            <v>2</v>
          </cell>
          <cell r="I565">
            <v>20</v>
          </cell>
          <cell r="J565">
            <v>20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B566" t="str">
            <v>李根</v>
          </cell>
          <cell r="C566">
            <v>0</v>
          </cell>
          <cell r="D566">
            <v>0</v>
          </cell>
          <cell r="E566">
            <v>0</v>
          </cell>
          <cell r="F566">
            <v>5</v>
          </cell>
          <cell r="G566">
            <v>0</v>
          </cell>
          <cell r="H566">
            <v>0</v>
          </cell>
          <cell r="I566">
            <v>20</v>
          </cell>
          <cell r="J566">
            <v>15</v>
          </cell>
          <cell r="K566">
            <v>0</v>
          </cell>
          <cell r="L566">
            <v>0</v>
          </cell>
          <cell r="M566">
            <v>5</v>
          </cell>
          <cell r="N566">
            <v>0</v>
          </cell>
        </row>
        <row r="567">
          <cell r="B567" t="str">
            <v>曾浩彬</v>
          </cell>
          <cell r="C567">
            <v>0</v>
          </cell>
          <cell r="D567">
            <v>0</v>
          </cell>
          <cell r="E567">
            <v>0</v>
          </cell>
          <cell r="F567">
            <v>5</v>
          </cell>
          <cell r="G567">
            <v>3</v>
          </cell>
          <cell r="H567">
            <v>2</v>
          </cell>
          <cell r="I567">
            <v>20</v>
          </cell>
          <cell r="J567">
            <v>20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B568" t="str">
            <v>何志荣</v>
          </cell>
          <cell r="C568">
            <v>0</v>
          </cell>
          <cell r="D568">
            <v>0</v>
          </cell>
          <cell r="E568">
            <v>0</v>
          </cell>
          <cell r="F568">
            <v>10</v>
          </cell>
          <cell r="G568">
            <v>5</v>
          </cell>
          <cell r="H568">
            <v>5</v>
          </cell>
          <cell r="I568">
            <v>20</v>
          </cell>
          <cell r="J568">
            <v>20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69">
          <cell r="B569" t="str">
            <v>何孝君</v>
          </cell>
          <cell r="C569">
            <v>0</v>
          </cell>
          <cell r="D569">
            <v>0</v>
          </cell>
          <cell r="E569">
            <v>0</v>
          </cell>
          <cell r="F569">
            <v>10</v>
          </cell>
          <cell r="G569">
            <v>4</v>
          </cell>
          <cell r="H569">
            <v>6</v>
          </cell>
          <cell r="I569">
            <v>20</v>
          </cell>
          <cell r="J569">
            <v>20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</row>
        <row r="570">
          <cell r="B570" t="str">
            <v>温钢龙</v>
          </cell>
          <cell r="C570">
            <v>0</v>
          </cell>
          <cell r="D570">
            <v>0</v>
          </cell>
          <cell r="E570">
            <v>0</v>
          </cell>
          <cell r="F570">
            <v>10</v>
          </cell>
          <cell r="G570">
            <v>0</v>
          </cell>
          <cell r="H570">
            <v>10</v>
          </cell>
          <cell r="I570">
            <v>20</v>
          </cell>
          <cell r="J570">
            <v>20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</row>
        <row r="571">
          <cell r="B571" t="str">
            <v>阮霭行</v>
          </cell>
          <cell r="C571">
            <v>0</v>
          </cell>
          <cell r="D571">
            <v>0</v>
          </cell>
          <cell r="E571">
            <v>0</v>
          </cell>
          <cell r="F571">
            <v>10</v>
          </cell>
          <cell r="G571">
            <v>1</v>
          </cell>
          <cell r="H571">
            <v>9</v>
          </cell>
          <cell r="I571">
            <v>20</v>
          </cell>
          <cell r="J571">
            <v>20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</row>
        <row r="572">
          <cell r="B572" t="str">
            <v>洪伟荣</v>
          </cell>
          <cell r="C572">
            <v>0</v>
          </cell>
          <cell r="D572">
            <v>0</v>
          </cell>
          <cell r="E572">
            <v>0</v>
          </cell>
          <cell r="F572">
            <v>5</v>
          </cell>
          <cell r="G572">
            <v>0</v>
          </cell>
          <cell r="H572">
            <v>5</v>
          </cell>
          <cell r="I572">
            <v>20</v>
          </cell>
          <cell r="J572">
            <v>20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</row>
        <row r="573">
          <cell r="B573" t="str">
            <v>李柏良</v>
          </cell>
          <cell r="C573">
            <v>0</v>
          </cell>
          <cell r="D573">
            <v>0</v>
          </cell>
          <cell r="E573">
            <v>0</v>
          </cell>
          <cell r="F573">
            <v>5</v>
          </cell>
          <cell r="G573">
            <v>0</v>
          </cell>
          <cell r="H573">
            <v>5</v>
          </cell>
          <cell r="I573">
            <v>20</v>
          </cell>
          <cell r="J573">
            <v>20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  <row r="574">
          <cell r="B574" t="str">
            <v>张楚彬</v>
          </cell>
          <cell r="C574">
            <v>0</v>
          </cell>
          <cell r="D574">
            <v>0</v>
          </cell>
          <cell r="E574">
            <v>0</v>
          </cell>
          <cell r="F574">
            <v>5</v>
          </cell>
          <cell r="G574">
            <v>0</v>
          </cell>
          <cell r="H574">
            <v>5</v>
          </cell>
          <cell r="I574">
            <v>20</v>
          </cell>
          <cell r="J574">
            <v>20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</row>
        <row r="575">
          <cell r="B575" t="str">
            <v>陈兴</v>
          </cell>
          <cell r="C575">
            <v>0</v>
          </cell>
          <cell r="D575">
            <v>0</v>
          </cell>
          <cell r="E575">
            <v>0</v>
          </cell>
          <cell r="F575">
            <v>10</v>
          </cell>
          <cell r="G575">
            <v>1</v>
          </cell>
          <cell r="H575">
            <v>9</v>
          </cell>
          <cell r="I575">
            <v>20</v>
          </cell>
          <cell r="J575">
            <v>20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</row>
        <row r="576">
          <cell r="B576" t="str">
            <v>黄伟达</v>
          </cell>
          <cell r="C576">
            <v>0</v>
          </cell>
          <cell r="D576">
            <v>0</v>
          </cell>
          <cell r="E576">
            <v>0</v>
          </cell>
          <cell r="F576">
            <v>15</v>
          </cell>
          <cell r="G576">
            <v>0</v>
          </cell>
          <cell r="H576">
            <v>15</v>
          </cell>
          <cell r="I576">
            <v>20</v>
          </cell>
          <cell r="J576">
            <v>20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</row>
        <row r="577">
          <cell r="B577" t="str">
            <v>黄均毅</v>
          </cell>
          <cell r="C577">
            <v>0</v>
          </cell>
          <cell r="D577">
            <v>0</v>
          </cell>
          <cell r="E577">
            <v>0</v>
          </cell>
          <cell r="F577">
            <v>5</v>
          </cell>
          <cell r="G577">
            <v>0</v>
          </cell>
          <cell r="H577">
            <v>-5</v>
          </cell>
          <cell r="I577">
            <v>20</v>
          </cell>
          <cell r="J577">
            <v>10</v>
          </cell>
          <cell r="K577">
            <v>0</v>
          </cell>
          <cell r="L577">
            <v>0</v>
          </cell>
          <cell r="M577">
            <v>10</v>
          </cell>
          <cell r="N577">
            <v>0</v>
          </cell>
        </row>
        <row r="578">
          <cell r="B578" t="str">
            <v>陈春妃</v>
          </cell>
          <cell r="C578">
            <v>0</v>
          </cell>
          <cell r="D578">
            <v>0</v>
          </cell>
          <cell r="E578">
            <v>0</v>
          </cell>
          <cell r="F578">
            <v>5</v>
          </cell>
          <cell r="G578">
            <v>2</v>
          </cell>
          <cell r="H578">
            <v>3</v>
          </cell>
          <cell r="I578">
            <v>20</v>
          </cell>
          <cell r="J578">
            <v>20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</row>
        <row r="579">
          <cell r="B579" t="str">
            <v>陈坤明</v>
          </cell>
          <cell r="C579">
            <v>0</v>
          </cell>
          <cell r="D579">
            <v>0</v>
          </cell>
          <cell r="E579">
            <v>0</v>
          </cell>
          <cell r="F579">
            <v>5</v>
          </cell>
          <cell r="G579">
            <v>0</v>
          </cell>
          <cell r="H579">
            <v>5</v>
          </cell>
          <cell r="I579">
            <v>20</v>
          </cell>
          <cell r="J579">
            <v>20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</row>
        <row r="580">
          <cell r="B580" t="str">
            <v>郭嘉谊</v>
          </cell>
          <cell r="C580">
            <v>0</v>
          </cell>
          <cell r="D580">
            <v>0</v>
          </cell>
          <cell r="E580">
            <v>0</v>
          </cell>
          <cell r="F580">
            <v>15</v>
          </cell>
          <cell r="G580">
            <v>0</v>
          </cell>
          <cell r="H580">
            <v>9</v>
          </cell>
          <cell r="I580">
            <v>20</v>
          </cell>
          <cell r="J580">
            <v>14</v>
          </cell>
          <cell r="K580">
            <v>0</v>
          </cell>
          <cell r="L580">
            <v>0</v>
          </cell>
          <cell r="M580">
            <v>6</v>
          </cell>
          <cell r="N580">
            <v>0</v>
          </cell>
        </row>
        <row r="581">
          <cell r="B581" t="str">
            <v>赖庭轩</v>
          </cell>
          <cell r="C581">
            <v>0</v>
          </cell>
          <cell r="D581">
            <v>0</v>
          </cell>
          <cell r="E581">
            <v>0</v>
          </cell>
          <cell r="F581">
            <v>10</v>
          </cell>
          <cell r="G581">
            <v>2</v>
          </cell>
          <cell r="H581">
            <v>8</v>
          </cell>
          <cell r="I581">
            <v>20</v>
          </cell>
          <cell r="J581">
            <v>20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</row>
        <row r="582">
          <cell r="B582" t="str">
            <v>胡筱航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20</v>
          </cell>
          <cell r="J582">
            <v>20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</row>
        <row r="583">
          <cell r="B583" t="str">
            <v>翁晓宣</v>
          </cell>
          <cell r="C583">
            <v>0</v>
          </cell>
          <cell r="D583">
            <v>0</v>
          </cell>
          <cell r="E583">
            <v>0</v>
          </cell>
          <cell r="F583">
            <v>5</v>
          </cell>
          <cell r="G583">
            <v>0</v>
          </cell>
          <cell r="H583">
            <v>4</v>
          </cell>
          <cell r="I583">
            <v>20</v>
          </cell>
          <cell r="J583">
            <v>19</v>
          </cell>
          <cell r="K583">
            <v>0</v>
          </cell>
          <cell r="L583">
            <v>0</v>
          </cell>
          <cell r="M583">
            <v>1</v>
          </cell>
          <cell r="N583">
            <v>0</v>
          </cell>
        </row>
        <row r="584">
          <cell r="B584" t="str">
            <v>罗沐彬</v>
          </cell>
          <cell r="C584">
            <v>0</v>
          </cell>
          <cell r="D584">
            <v>0</v>
          </cell>
          <cell r="E584">
            <v>0</v>
          </cell>
          <cell r="F584">
            <v>5</v>
          </cell>
          <cell r="G584">
            <v>1</v>
          </cell>
          <cell r="H584">
            <v>4</v>
          </cell>
          <cell r="I584">
            <v>20</v>
          </cell>
          <cell r="J584">
            <v>20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</row>
        <row r="585">
          <cell r="B585" t="str">
            <v>简桂彬</v>
          </cell>
          <cell r="C585">
            <v>0</v>
          </cell>
          <cell r="D585">
            <v>0</v>
          </cell>
          <cell r="E585">
            <v>0</v>
          </cell>
          <cell r="F585">
            <v>10</v>
          </cell>
          <cell r="G585">
            <v>0</v>
          </cell>
          <cell r="H585">
            <v>10</v>
          </cell>
          <cell r="I585">
            <v>20</v>
          </cell>
          <cell r="J585">
            <v>20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</row>
        <row r="586">
          <cell r="B586" t="str">
            <v>梅建荣</v>
          </cell>
          <cell r="C586">
            <v>0</v>
          </cell>
          <cell r="D586">
            <v>0</v>
          </cell>
          <cell r="E586">
            <v>0</v>
          </cell>
          <cell r="F586">
            <v>5</v>
          </cell>
          <cell r="G586">
            <v>1</v>
          </cell>
          <cell r="H586">
            <v>4</v>
          </cell>
          <cell r="I586">
            <v>20</v>
          </cell>
          <cell r="J586">
            <v>20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</row>
        <row r="587">
          <cell r="B587" t="str">
            <v>林后建</v>
          </cell>
          <cell r="C587">
            <v>0</v>
          </cell>
          <cell r="D587">
            <v>0</v>
          </cell>
          <cell r="E587">
            <v>0</v>
          </cell>
          <cell r="F587">
            <v>10</v>
          </cell>
          <cell r="G587">
            <v>0</v>
          </cell>
          <cell r="H587">
            <v>9</v>
          </cell>
          <cell r="I587">
            <v>20</v>
          </cell>
          <cell r="J587">
            <v>19</v>
          </cell>
          <cell r="K587">
            <v>0</v>
          </cell>
          <cell r="L587">
            <v>0</v>
          </cell>
          <cell r="M587">
            <v>1</v>
          </cell>
          <cell r="N587">
            <v>0</v>
          </cell>
        </row>
        <row r="588">
          <cell r="B588" t="str">
            <v>林伙进</v>
          </cell>
          <cell r="C588">
            <v>0</v>
          </cell>
          <cell r="D588">
            <v>0</v>
          </cell>
          <cell r="E588">
            <v>0</v>
          </cell>
          <cell r="F588">
            <v>5</v>
          </cell>
          <cell r="G588">
            <v>7</v>
          </cell>
          <cell r="H588">
            <v>-2</v>
          </cell>
          <cell r="I588">
            <v>20</v>
          </cell>
          <cell r="J588">
            <v>20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</row>
        <row r="589">
          <cell r="B589" t="str">
            <v>杨新花</v>
          </cell>
          <cell r="C589">
            <v>0</v>
          </cell>
          <cell r="D589">
            <v>0</v>
          </cell>
          <cell r="E589">
            <v>0</v>
          </cell>
          <cell r="F589">
            <v>10</v>
          </cell>
          <cell r="G589">
            <v>5</v>
          </cell>
          <cell r="H589">
            <v>4</v>
          </cell>
          <cell r="I589">
            <v>20</v>
          </cell>
          <cell r="J589">
            <v>19</v>
          </cell>
          <cell r="K589">
            <v>0</v>
          </cell>
          <cell r="L589">
            <v>0</v>
          </cell>
          <cell r="M589">
            <v>1</v>
          </cell>
          <cell r="N589">
            <v>0</v>
          </cell>
        </row>
        <row r="590">
          <cell r="B590" t="str">
            <v>李焕深</v>
          </cell>
          <cell r="C590">
            <v>0</v>
          </cell>
          <cell r="D590">
            <v>0</v>
          </cell>
          <cell r="E590">
            <v>0</v>
          </cell>
          <cell r="F590">
            <v>5</v>
          </cell>
          <cell r="G590">
            <v>3</v>
          </cell>
          <cell r="H590">
            <v>2</v>
          </cell>
          <cell r="I590">
            <v>20</v>
          </cell>
          <cell r="J590">
            <v>20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</row>
        <row r="591">
          <cell r="B591" t="str">
            <v>曾炽华</v>
          </cell>
          <cell r="C591">
            <v>0</v>
          </cell>
          <cell r="D591">
            <v>0</v>
          </cell>
          <cell r="E591">
            <v>0</v>
          </cell>
          <cell r="F591">
            <v>5</v>
          </cell>
          <cell r="G591">
            <v>2</v>
          </cell>
          <cell r="H591">
            <v>2</v>
          </cell>
          <cell r="I591">
            <v>20</v>
          </cell>
          <cell r="J591">
            <v>19</v>
          </cell>
          <cell r="K591">
            <v>0</v>
          </cell>
          <cell r="L591">
            <v>0</v>
          </cell>
          <cell r="M591">
            <v>1</v>
          </cell>
          <cell r="N591">
            <v>0</v>
          </cell>
        </row>
        <row r="592">
          <cell r="B592" t="str">
            <v>曹济硕</v>
          </cell>
          <cell r="C592">
            <v>0</v>
          </cell>
          <cell r="D592">
            <v>0</v>
          </cell>
          <cell r="E592">
            <v>0</v>
          </cell>
          <cell r="F592">
            <v>5</v>
          </cell>
          <cell r="G592">
            <v>0</v>
          </cell>
          <cell r="H592">
            <v>5</v>
          </cell>
          <cell r="I592">
            <v>20</v>
          </cell>
          <cell r="J592">
            <v>20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</row>
        <row r="593">
          <cell r="B593" t="str">
            <v>宋文炜</v>
          </cell>
          <cell r="C593">
            <v>0</v>
          </cell>
          <cell r="D593">
            <v>0</v>
          </cell>
          <cell r="E593">
            <v>0</v>
          </cell>
          <cell r="F593">
            <v>5</v>
          </cell>
          <cell r="G593">
            <v>2</v>
          </cell>
          <cell r="H593">
            <v>3</v>
          </cell>
          <cell r="I593">
            <v>20</v>
          </cell>
          <cell r="J593">
            <v>20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</row>
        <row r="594">
          <cell r="B594" t="str">
            <v>孙沛强</v>
          </cell>
          <cell r="C594">
            <v>0</v>
          </cell>
          <cell r="D594">
            <v>0</v>
          </cell>
          <cell r="E594">
            <v>0</v>
          </cell>
          <cell r="F594">
            <v>5</v>
          </cell>
          <cell r="G594">
            <v>1</v>
          </cell>
          <cell r="H594">
            <v>4</v>
          </cell>
          <cell r="I594">
            <v>20</v>
          </cell>
          <cell r="J594">
            <v>20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</row>
        <row r="595">
          <cell r="B595" t="str">
            <v>关海利</v>
          </cell>
          <cell r="C595">
            <v>0</v>
          </cell>
          <cell r="D595">
            <v>0</v>
          </cell>
          <cell r="E595">
            <v>0</v>
          </cell>
          <cell r="F595">
            <v>5</v>
          </cell>
          <cell r="G595">
            <v>5</v>
          </cell>
          <cell r="H595">
            <v>0</v>
          </cell>
          <cell r="I595">
            <v>20</v>
          </cell>
          <cell r="J595">
            <v>20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</row>
        <row r="596">
          <cell r="B596" t="str">
            <v>何永生</v>
          </cell>
          <cell r="C596">
            <v>0</v>
          </cell>
          <cell r="D596">
            <v>0</v>
          </cell>
          <cell r="E596">
            <v>0</v>
          </cell>
          <cell r="F596">
            <v>15</v>
          </cell>
          <cell r="G596">
            <v>4</v>
          </cell>
          <cell r="H596">
            <v>11</v>
          </cell>
          <cell r="I596">
            <v>20</v>
          </cell>
          <cell r="J596">
            <v>20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</row>
        <row r="597">
          <cell r="B597" t="str">
            <v>何朝烽</v>
          </cell>
          <cell r="C597">
            <v>0</v>
          </cell>
          <cell r="D597">
            <v>0</v>
          </cell>
          <cell r="E597">
            <v>0</v>
          </cell>
          <cell r="F597">
            <v>5</v>
          </cell>
          <cell r="G597">
            <v>5</v>
          </cell>
          <cell r="H597">
            <v>-1</v>
          </cell>
          <cell r="I597">
            <v>20</v>
          </cell>
          <cell r="J597">
            <v>19</v>
          </cell>
          <cell r="K597">
            <v>0</v>
          </cell>
          <cell r="L597">
            <v>0</v>
          </cell>
          <cell r="M597">
            <v>1</v>
          </cell>
          <cell r="N597">
            <v>0</v>
          </cell>
        </row>
        <row r="598">
          <cell r="B598" t="str">
            <v>丁文美</v>
          </cell>
          <cell r="C598">
            <v>0</v>
          </cell>
          <cell r="D598">
            <v>0</v>
          </cell>
          <cell r="E598">
            <v>0</v>
          </cell>
          <cell r="F598">
            <v>5</v>
          </cell>
          <cell r="G598">
            <v>0</v>
          </cell>
          <cell r="H598">
            <v>0</v>
          </cell>
          <cell r="I598">
            <v>20</v>
          </cell>
          <cell r="J598">
            <v>15</v>
          </cell>
          <cell r="K598">
            <v>0</v>
          </cell>
          <cell r="L598">
            <v>0</v>
          </cell>
          <cell r="M598">
            <v>5</v>
          </cell>
          <cell r="N598">
            <v>0</v>
          </cell>
        </row>
        <row r="599">
          <cell r="B599" t="str">
            <v>陈伊文</v>
          </cell>
          <cell r="C599">
            <v>0</v>
          </cell>
          <cell r="D599">
            <v>0</v>
          </cell>
          <cell r="E599">
            <v>0</v>
          </cell>
          <cell r="F599">
            <v>5</v>
          </cell>
          <cell r="G599">
            <v>4</v>
          </cell>
          <cell r="H599">
            <v>1</v>
          </cell>
          <cell r="I599">
            <v>20</v>
          </cell>
          <cell r="J599">
            <v>20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</row>
        <row r="600">
          <cell r="B600" t="str">
            <v>李鸿辉</v>
          </cell>
          <cell r="C600">
            <v>0</v>
          </cell>
          <cell r="D600">
            <v>0</v>
          </cell>
          <cell r="E600">
            <v>0</v>
          </cell>
          <cell r="F600">
            <v>5</v>
          </cell>
          <cell r="G600">
            <v>0</v>
          </cell>
          <cell r="H600">
            <v>2</v>
          </cell>
          <cell r="I600">
            <v>20</v>
          </cell>
          <cell r="J600">
            <v>17</v>
          </cell>
          <cell r="K600">
            <v>0</v>
          </cell>
          <cell r="L600">
            <v>0</v>
          </cell>
          <cell r="M600">
            <v>3</v>
          </cell>
          <cell r="N600">
            <v>0</v>
          </cell>
        </row>
        <row r="601">
          <cell r="B601" t="str">
            <v>李伟杰</v>
          </cell>
          <cell r="C601">
            <v>0</v>
          </cell>
          <cell r="D601">
            <v>0</v>
          </cell>
          <cell r="E601">
            <v>0</v>
          </cell>
          <cell r="F601">
            <v>5</v>
          </cell>
          <cell r="G601">
            <v>3</v>
          </cell>
          <cell r="H601">
            <v>2</v>
          </cell>
          <cell r="I601">
            <v>20</v>
          </cell>
          <cell r="J601">
            <v>20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</row>
        <row r="602">
          <cell r="B602" t="str">
            <v>刘水清</v>
          </cell>
          <cell r="C602">
            <v>0</v>
          </cell>
          <cell r="D602">
            <v>0</v>
          </cell>
          <cell r="E602">
            <v>0</v>
          </cell>
          <cell r="F602">
            <v>5</v>
          </cell>
          <cell r="G602">
            <v>5</v>
          </cell>
          <cell r="H602">
            <v>0</v>
          </cell>
          <cell r="I602">
            <v>20</v>
          </cell>
          <cell r="J602">
            <v>20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</row>
        <row r="603">
          <cell r="B603" t="str">
            <v>马锦莲</v>
          </cell>
          <cell r="C603">
            <v>0</v>
          </cell>
          <cell r="D603">
            <v>0</v>
          </cell>
          <cell r="E603">
            <v>0</v>
          </cell>
          <cell r="F603">
            <v>15</v>
          </cell>
          <cell r="G603">
            <v>0.5</v>
          </cell>
          <cell r="H603">
            <v>14.5</v>
          </cell>
          <cell r="I603">
            <v>20</v>
          </cell>
          <cell r="J603">
            <v>20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</row>
        <row r="604">
          <cell r="B604" t="str">
            <v>黄日明</v>
          </cell>
          <cell r="C604">
            <v>0</v>
          </cell>
          <cell r="D604">
            <v>0</v>
          </cell>
          <cell r="E604">
            <v>0</v>
          </cell>
          <cell r="F604">
            <v>10</v>
          </cell>
          <cell r="G604">
            <v>0</v>
          </cell>
          <cell r="H604">
            <v>10</v>
          </cell>
          <cell r="I604">
            <v>20</v>
          </cell>
          <cell r="J604">
            <v>20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</row>
        <row r="605">
          <cell r="B605" t="str">
            <v>陈锐智</v>
          </cell>
          <cell r="C605">
            <v>0</v>
          </cell>
          <cell r="D605">
            <v>0</v>
          </cell>
          <cell r="E605">
            <v>0</v>
          </cell>
          <cell r="F605">
            <v>5</v>
          </cell>
          <cell r="G605">
            <v>0</v>
          </cell>
          <cell r="H605">
            <v>5</v>
          </cell>
          <cell r="I605">
            <v>20</v>
          </cell>
          <cell r="J605">
            <v>21</v>
          </cell>
          <cell r="K605">
            <v>11</v>
          </cell>
          <cell r="L605">
            <v>0</v>
          </cell>
          <cell r="M605">
            <v>0</v>
          </cell>
          <cell r="N605">
            <v>0</v>
          </cell>
        </row>
        <row r="606">
          <cell r="B606" t="str">
            <v>蔡春燕</v>
          </cell>
          <cell r="C606">
            <v>0</v>
          </cell>
          <cell r="D606">
            <v>0</v>
          </cell>
          <cell r="E606">
            <v>0</v>
          </cell>
          <cell r="F606">
            <v>5</v>
          </cell>
          <cell r="G606">
            <v>0</v>
          </cell>
          <cell r="H606">
            <v>5</v>
          </cell>
          <cell r="I606">
            <v>20</v>
          </cell>
          <cell r="J606">
            <v>21</v>
          </cell>
          <cell r="K606">
            <v>9</v>
          </cell>
          <cell r="L606">
            <v>0</v>
          </cell>
          <cell r="M606">
            <v>0</v>
          </cell>
          <cell r="N606">
            <v>0</v>
          </cell>
        </row>
        <row r="607">
          <cell r="B607" t="str">
            <v>蔡广斯</v>
          </cell>
          <cell r="C607">
            <v>0</v>
          </cell>
          <cell r="D607">
            <v>0</v>
          </cell>
          <cell r="E607">
            <v>0</v>
          </cell>
          <cell r="F607">
            <v>5</v>
          </cell>
          <cell r="G607">
            <v>0</v>
          </cell>
          <cell r="H607">
            <v>5</v>
          </cell>
          <cell r="I607">
            <v>20</v>
          </cell>
          <cell r="J607">
            <v>20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</row>
        <row r="608">
          <cell r="B608" t="str">
            <v>罗昊君</v>
          </cell>
          <cell r="C608">
            <v>0</v>
          </cell>
          <cell r="D608">
            <v>0</v>
          </cell>
          <cell r="E608">
            <v>0</v>
          </cell>
          <cell r="F608">
            <v>10</v>
          </cell>
          <cell r="G608">
            <v>0</v>
          </cell>
          <cell r="H608">
            <v>10</v>
          </cell>
          <cell r="I608">
            <v>20</v>
          </cell>
          <cell r="J608">
            <v>20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</row>
        <row r="609">
          <cell r="B609" t="str">
            <v>杨梯伦</v>
          </cell>
          <cell r="C609">
            <v>0</v>
          </cell>
          <cell r="D609">
            <v>0</v>
          </cell>
          <cell r="E609">
            <v>0</v>
          </cell>
          <cell r="F609">
            <v>5</v>
          </cell>
          <cell r="G609">
            <v>0</v>
          </cell>
          <cell r="H609">
            <v>5</v>
          </cell>
          <cell r="I609">
            <v>20</v>
          </cell>
          <cell r="J609">
            <v>20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</row>
        <row r="610">
          <cell r="B610" t="str">
            <v>李家明</v>
          </cell>
          <cell r="C610">
            <v>0</v>
          </cell>
          <cell r="D610">
            <v>0</v>
          </cell>
          <cell r="E610">
            <v>0</v>
          </cell>
          <cell r="F610">
            <v>5</v>
          </cell>
          <cell r="G610">
            <v>0</v>
          </cell>
          <cell r="H610">
            <v>5</v>
          </cell>
          <cell r="I610">
            <v>20</v>
          </cell>
          <cell r="J610">
            <v>21</v>
          </cell>
          <cell r="K610">
            <v>11</v>
          </cell>
          <cell r="L610">
            <v>0</v>
          </cell>
          <cell r="M610">
            <v>0</v>
          </cell>
          <cell r="N610">
            <v>0</v>
          </cell>
        </row>
        <row r="611">
          <cell r="B611" t="str">
            <v>李国浩</v>
          </cell>
          <cell r="C611">
            <v>0</v>
          </cell>
          <cell r="D611">
            <v>0</v>
          </cell>
          <cell r="E611">
            <v>0</v>
          </cell>
          <cell r="F611">
            <v>5</v>
          </cell>
          <cell r="G611">
            <v>0</v>
          </cell>
          <cell r="H611">
            <v>5</v>
          </cell>
          <cell r="I611">
            <v>20</v>
          </cell>
          <cell r="J611">
            <v>20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</row>
        <row r="612">
          <cell r="B612" t="str">
            <v>朱志文</v>
          </cell>
          <cell r="C612">
            <v>0</v>
          </cell>
          <cell r="D612">
            <v>0</v>
          </cell>
          <cell r="E612">
            <v>0</v>
          </cell>
          <cell r="F612">
            <v>5</v>
          </cell>
          <cell r="G612">
            <v>0</v>
          </cell>
          <cell r="H612">
            <v>5</v>
          </cell>
          <cell r="I612">
            <v>20</v>
          </cell>
          <cell r="J612">
            <v>20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</row>
        <row r="613">
          <cell r="B613" t="str">
            <v>周玉麟</v>
          </cell>
          <cell r="C613">
            <v>0</v>
          </cell>
          <cell r="D613">
            <v>0</v>
          </cell>
          <cell r="E613">
            <v>0</v>
          </cell>
          <cell r="F613">
            <v>10</v>
          </cell>
          <cell r="G613">
            <v>0</v>
          </cell>
          <cell r="H613">
            <v>10</v>
          </cell>
          <cell r="I613">
            <v>20</v>
          </cell>
          <cell r="J613">
            <v>20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</row>
        <row r="614">
          <cell r="B614" t="str">
            <v>刘璐</v>
          </cell>
          <cell r="C614">
            <v>0</v>
          </cell>
          <cell r="D614">
            <v>0</v>
          </cell>
          <cell r="E614">
            <v>0</v>
          </cell>
          <cell r="F614">
            <v>5</v>
          </cell>
          <cell r="G614">
            <v>3</v>
          </cell>
          <cell r="H614">
            <v>2</v>
          </cell>
          <cell r="I614">
            <v>20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</row>
        <row r="615">
          <cell r="B615" t="str">
            <v>高松浩</v>
          </cell>
          <cell r="C615">
            <v>0</v>
          </cell>
          <cell r="D615">
            <v>0</v>
          </cell>
          <cell r="E615">
            <v>0</v>
          </cell>
          <cell r="F615">
            <v>5</v>
          </cell>
          <cell r="G615">
            <v>0</v>
          </cell>
          <cell r="H615">
            <v>5</v>
          </cell>
          <cell r="I615">
            <v>20</v>
          </cell>
          <cell r="J615">
            <v>20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</row>
        <row r="616">
          <cell r="B616" t="str">
            <v>黄一君</v>
          </cell>
          <cell r="C616">
            <v>0</v>
          </cell>
          <cell r="D616">
            <v>0</v>
          </cell>
          <cell r="E616">
            <v>0</v>
          </cell>
          <cell r="F616">
            <v>5</v>
          </cell>
          <cell r="G616">
            <v>0</v>
          </cell>
          <cell r="H616">
            <v>5</v>
          </cell>
          <cell r="I616">
            <v>20</v>
          </cell>
          <cell r="J616">
            <v>20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</row>
        <row r="617">
          <cell r="B617" t="str">
            <v>陈荣金</v>
          </cell>
          <cell r="C617">
            <v>0</v>
          </cell>
          <cell r="D617">
            <v>0</v>
          </cell>
          <cell r="E617">
            <v>0</v>
          </cell>
          <cell r="F617">
            <v>5</v>
          </cell>
          <cell r="G617">
            <v>0</v>
          </cell>
          <cell r="H617">
            <v>5</v>
          </cell>
          <cell r="I617">
            <v>20</v>
          </cell>
          <cell r="J617">
            <v>15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</row>
        <row r="618">
          <cell r="B618" t="str">
            <v>陈粤河</v>
          </cell>
          <cell r="C618">
            <v>0</v>
          </cell>
          <cell r="D618">
            <v>0</v>
          </cell>
          <cell r="E618">
            <v>0</v>
          </cell>
          <cell r="F618">
            <v>5</v>
          </cell>
          <cell r="G618">
            <v>0</v>
          </cell>
          <cell r="H618">
            <v>5</v>
          </cell>
          <cell r="I618">
            <v>20</v>
          </cell>
          <cell r="J618">
            <v>20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</row>
        <row r="619">
          <cell r="B619" t="str">
            <v>陈子敬（大）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20</v>
          </cell>
          <cell r="J619">
            <v>15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</row>
        <row r="620">
          <cell r="B620" t="str">
            <v>陈凯芝</v>
          </cell>
          <cell r="C620">
            <v>0</v>
          </cell>
          <cell r="D620">
            <v>0</v>
          </cell>
          <cell r="E620">
            <v>0</v>
          </cell>
          <cell r="F620">
            <v>5</v>
          </cell>
          <cell r="G620">
            <v>0</v>
          </cell>
          <cell r="H620">
            <v>5</v>
          </cell>
          <cell r="I620">
            <v>20</v>
          </cell>
          <cell r="J620">
            <v>20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</row>
        <row r="621">
          <cell r="B621" t="str">
            <v>郭绍炜</v>
          </cell>
          <cell r="C621">
            <v>0</v>
          </cell>
          <cell r="D621">
            <v>0</v>
          </cell>
          <cell r="E621">
            <v>0</v>
          </cell>
          <cell r="F621">
            <v>5</v>
          </cell>
          <cell r="G621">
            <v>0</v>
          </cell>
          <cell r="H621">
            <v>5</v>
          </cell>
          <cell r="I621">
            <v>20</v>
          </cell>
          <cell r="J621">
            <v>20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</row>
        <row r="622">
          <cell r="B622" t="str">
            <v>郑东</v>
          </cell>
          <cell r="C622">
            <v>0</v>
          </cell>
          <cell r="D622">
            <v>0</v>
          </cell>
          <cell r="E622">
            <v>0</v>
          </cell>
          <cell r="F622">
            <v>5</v>
          </cell>
          <cell r="G622">
            <v>0</v>
          </cell>
          <cell r="H622">
            <v>5</v>
          </cell>
          <cell r="I622">
            <v>20</v>
          </cell>
          <cell r="J622">
            <v>20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</row>
        <row r="623">
          <cell r="B623" t="str">
            <v>谭家成</v>
          </cell>
          <cell r="C623">
            <v>0</v>
          </cell>
          <cell r="D623">
            <v>0</v>
          </cell>
          <cell r="E623">
            <v>0</v>
          </cell>
          <cell r="F623">
            <v>5</v>
          </cell>
          <cell r="G623">
            <v>0</v>
          </cell>
          <cell r="H623">
            <v>5</v>
          </cell>
          <cell r="I623">
            <v>20</v>
          </cell>
          <cell r="J623">
            <v>20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</row>
        <row r="624">
          <cell r="B624" t="str">
            <v>王雪平</v>
          </cell>
          <cell r="C624">
            <v>0</v>
          </cell>
          <cell r="D624">
            <v>0</v>
          </cell>
          <cell r="E624">
            <v>0</v>
          </cell>
          <cell r="F624">
            <v>10</v>
          </cell>
          <cell r="G624">
            <v>1</v>
          </cell>
          <cell r="H624">
            <v>6</v>
          </cell>
          <cell r="I624">
            <v>20</v>
          </cell>
          <cell r="J624">
            <v>17</v>
          </cell>
          <cell r="K624">
            <v>0</v>
          </cell>
          <cell r="L624">
            <v>0</v>
          </cell>
          <cell r="M624">
            <v>3</v>
          </cell>
          <cell r="N624">
            <v>0</v>
          </cell>
        </row>
        <row r="625">
          <cell r="B625" t="str">
            <v>王欢</v>
          </cell>
          <cell r="C625">
            <v>0</v>
          </cell>
          <cell r="D625">
            <v>0</v>
          </cell>
          <cell r="E625">
            <v>0</v>
          </cell>
          <cell r="F625">
            <v>10</v>
          </cell>
          <cell r="G625">
            <v>5</v>
          </cell>
          <cell r="H625">
            <v>5</v>
          </cell>
          <cell r="I625">
            <v>20</v>
          </cell>
          <cell r="J625">
            <v>20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</row>
        <row r="626">
          <cell r="B626" t="str">
            <v>王彩连</v>
          </cell>
          <cell r="C626">
            <v>0</v>
          </cell>
          <cell r="D626">
            <v>0</v>
          </cell>
          <cell r="E626">
            <v>0</v>
          </cell>
          <cell r="F626">
            <v>5</v>
          </cell>
          <cell r="G626">
            <v>0</v>
          </cell>
          <cell r="H626">
            <v>5</v>
          </cell>
          <cell r="I626">
            <v>20</v>
          </cell>
          <cell r="J626">
            <v>20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</row>
        <row r="627">
          <cell r="B627" t="str">
            <v>游家滔</v>
          </cell>
          <cell r="C627">
            <v>0</v>
          </cell>
          <cell r="D627">
            <v>0</v>
          </cell>
          <cell r="E627">
            <v>0</v>
          </cell>
          <cell r="F627">
            <v>5</v>
          </cell>
          <cell r="G627">
            <v>2</v>
          </cell>
          <cell r="H627">
            <v>3</v>
          </cell>
          <cell r="I627">
            <v>20</v>
          </cell>
          <cell r="J627">
            <v>20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</row>
        <row r="628">
          <cell r="B628" t="str">
            <v>杨萌</v>
          </cell>
          <cell r="C628">
            <v>0</v>
          </cell>
          <cell r="D628">
            <v>0</v>
          </cell>
          <cell r="E628">
            <v>0</v>
          </cell>
          <cell r="F628">
            <v>5</v>
          </cell>
          <cell r="G628">
            <v>0</v>
          </cell>
          <cell r="H628">
            <v>5</v>
          </cell>
          <cell r="I628">
            <v>20</v>
          </cell>
          <cell r="J628">
            <v>20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</row>
        <row r="629">
          <cell r="B629" t="str">
            <v>杨永贤</v>
          </cell>
          <cell r="C629">
            <v>0</v>
          </cell>
          <cell r="D629">
            <v>0</v>
          </cell>
          <cell r="E629">
            <v>0</v>
          </cell>
          <cell r="F629">
            <v>10</v>
          </cell>
          <cell r="G629">
            <v>0</v>
          </cell>
          <cell r="H629">
            <v>10</v>
          </cell>
          <cell r="I629">
            <v>20</v>
          </cell>
          <cell r="J629">
            <v>20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B630" t="str">
            <v>施莲香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20</v>
          </cell>
          <cell r="J630">
            <v>20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</row>
        <row r="631">
          <cell r="B631" t="str">
            <v>张琳</v>
          </cell>
          <cell r="C631">
            <v>0</v>
          </cell>
          <cell r="D631">
            <v>0</v>
          </cell>
          <cell r="E631">
            <v>0</v>
          </cell>
          <cell r="F631">
            <v>5</v>
          </cell>
          <cell r="G631">
            <v>4</v>
          </cell>
          <cell r="H631">
            <v>1</v>
          </cell>
          <cell r="I631">
            <v>20</v>
          </cell>
          <cell r="J631">
            <v>20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</row>
        <row r="632">
          <cell r="B632" t="str">
            <v>屈兵顺</v>
          </cell>
          <cell r="C632">
            <v>0</v>
          </cell>
          <cell r="D632">
            <v>0</v>
          </cell>
          <cell r="E632">
            <v>0</v>
          </cell>
          <cell r="F632">
            <v>5</v>
          </cell>
          <cell r="G632">
            <v>7</v>
          </cell>
          <cell r="H632">
            <v>-2</v>
          </cell>
          <cell r="I632">
            <v>20</v>
          </cell>
          <cell r="J632">
            <v>20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</row>
        <row r="633">
          <cell r="B633" t="str">
            <v>季广华</v>
          </cell>
          <cell r="C633">
            <v>0</v>
          </cell>
          <cell r="D633">
            <v>0</v>
          </cell>
          <cell r="E633">
            <v>0</v>
          </cell>
          <cell r="F633">
            <v>5</v>
          </cell>
          <cell r="G633">
            <v>0</v>
          </cell>
          <cell r="H633">
            <v>5</v>
          </cell>
          <cell r="I633">
            <v>20</v>
          </cell>
          <cell r="J633">
            <v>20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</row>
        <row r="634">
          <cell r="B634" t="str">
            <v>吴翠峰</v>
          </cell>
          <cell r="C634">
            <v>0</v>
          </cell>
          <cell r="D634">
            <v>0</v>
          </cell>
          <cell r="E634">
            <v>0</v>
          </cell>
          <cell r="F634">
            <v>10</v>
          </cell>
          <cell r="G634">
            <v>0</v>
          </cell>
          <cell r="H634">
            <v>10</v>
          </cell>
          <cell r="I634">
            <v>20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</row>
        <row r="635">
          <cell r="B635" t="str">
            <v>刘迎凯</v>
          </cell>
          <cell r="C635">
            <v>0</v>
          </cell>
          <cell r="D635">
            <v>0</v>
          </cell>
          <cell r="E635">
            <v>0</v>
          </cell>
          <cell r="F635">
            <v>5</v>
          </cell>
          <cell r="G635">
            <v>2</v>
          </cell>
          <cell r="H635">
            <v>0</v>
          </cell>
          <cell r="I635">
            <v>20</v>
          </cell>
          <cell r="J635">
            <v>17</v>
          </cell>
          <cell r="K635">
            <v>0</v>
          </cell>
          <cell r="L635">
            <v>0</v>
          </cell>
          <cell r="M635">
            <v>3</v>
          </cell>
          <cell r="N635">
            <v>0</v>
          </cell>
        </row>
        <row r="636">
          <cell r="B636" t="str">
            <v>刘国群</v>
          </cell>
          <cell r="C636">
            <v>0</v>
          </cell>
          <cell r="D636">
            <v>0</v>
          </cell>
          <cell r="E636">
            <v>0</v>
          </cell>
          <cell r="F636">
            <v>10</v>
          </cell>
          <cell r="G636">
            <v>0</v>
          </cell>
          <cell r="H636">
            <v>9</v>
          </cell>
          <cell r="I636">
            <v>20</v>
          </cell>
          <cell r="J636">
            <v>19</v>
          </cell>
          <cell r="K636">
            <v>0</v>
          </cell>
          <cell r="L636">
            <v>0</v>
          </cell>
          <cell r="M636">
            <v>1</v>
          </cell>
          <cell r="N636">
            <v>0</v>
          </cell>
        </row>
        <row r="637">
          <cell r="B637" t="str">
            <v>何贵湖</v>
          </cell>
          <cell r="C637">
            <v>0</v>
          </cell>
          <cell r="D637">
            <v>0</v>
          </cell>
          <cell r="E637">
            <v>0</v>
          </cell>
          <cell r="F637">
            <v>5</v>
          </cell>
          <cell r="G637">
            <v>0</v>
          </cell>
          <cell r="H637">
            <v>5</v>
          </cell>
          <cell r="I637">
            <v>20</v>
          </cell>
          <cell r="J637">
            <v>20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</row>
        <row r="638">
          <cell r="B638" t="str">
            <v>何健坤</v>
          </cell>
          <cell r="C638">
            <v>0</v>
          </cell>
          <cell r="D638">
            <v>0</v>
          </cell>
          <cell r="E638">
            <v>0</v>
          </cell>
          <cell r="F638">
            <v>15</v>
          </cell>
          <cell r="G638">
            <v>0</v>
          </cell>
          <cell r="H638">
            <v>15</v>
          </cell>
          <cell r="I638">
            <v>20</v>
          </cell>
          <cell r="J638">
            <v>20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</row>
        <row r="639">
          <cell r="B639" t="str">
            <v>伍维聪</v>
          </cell>
          <cell r="C639">
            <v>0</v>
          </cell>
          <cell r="D639">
            <v>0</v>
          </cell>
          <cell r="E639">
            <v>0</v>
          </cell>
          <cell r="F639">
            <v>5</v>
          </cell>
          <cell r="G639">
            <v>0</v>
          </cell>
          <cell r="H639">
            <v>5</v>
          </cell>
          <cell r="I639">
            <v>20</v>
          </cell>
          <cell r="J639">
            <v>20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</row>
        <row r="640">
          <cell r="B640" t="str">
            <v>杨贞元</v>
          </cell>
          <cell r="C640">
            <v>0</v>
          </cell>
          <cell r="D640">
            <v>0</v>
          </cell>
          <cell r="E640">
            <v>0</v>
          </cell>
          <cell r="F640">
            <v>10</v>
          </cell>
          <cell r="G640">
            <v>2</v>
          </cell>
          <cell r="H640">
            <v>5</v>
          </cell>
          <cell r="I640">
            <v>20</v>
          </cell>
          <cell r="J640">
            <v>17</v>
          </cell>
          <cell r="K640">
            <v>0</v>
          </cell>
          <cell r="L640">
            <v>0</v>
          </cell>
          <cell r="M640">
            <v>3</v>
          </cell>
          <cell r="N640">
            <v>0</v>
          </cell>
        </row>
        <row r="641">
          <cell r="B641" t="str">
            <v>黄晓会</v>
          </cell>
          <cell r="C641">
            <v>0</v>
          </cell>
          <cell r="D641">
            <v>0</v>
          </cell>
          <cell r="E641">
            <v>0</v>
          </cell>
          <cell r="F641">
            <v>10</v>
          </cell>
          <cell r="G641">
            <v>0</v>
          </cell>
          <cell r="H641">
            <v>10</v>
          </cell>
          <cell r="I641">
            <v>20</v>
          </cell>
          <cell r="J641">
            <v>20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</row>
        <row r="642">
          <cell r="B642" t="str">
            <v>陆迪海</v>
          </cell>
          <cell r="C642">
            <v>0</v>
          </cell>
          <cell r="D642">
            <v>0</v>
          </cell>
          <cell r="E642">
            <v>0</v>
          </cell>
          <cell r="F642">
            <v>5</v>
          </cell>
          <cell r="G642">
            <v>0</v>
          </cell>
          <cell r="H642">
            <v>5</v>
          </cell>
          <cell r="I642">
            <v>20</v>
          </cell>
          <cell r="J642">
            <v>20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</row>
        <row r="643">
          <cell r="B643" t="str">
            <v>萧锦新</v>
          </cell>
          <cell r="C643">
            <v>0</v>
          </cell>
          <cell r="D643">
            <v>0</v>
          </cell>
          <cell r="E643">
            <v>0</v>
          </cell>
          <cell r="F643">
            <v>10</v>
          </cell>
          <cell r="G643">
            <v>1</v>
          </cell>
          <cell r="H643">
            <v>9</v>
          </cell>
          <cell r="I643">
            <v>20</v>
          </cell>
          <cell r="J643">
            <v>20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</row>
        <row r="644">
          <cell r="B644" t="str">
            <v>萧锡云</v>
          </cell>
          <cell r="C644">
            <v>0</v>
          </cell>
          <cell r="D644">
            <v>0</v>
          </cell>
          <cell r="E644">
            <v>0</v>
          </cell>
          <cell r="F644">
            <v>10</v>
          </cell>
          <cell r="G644">
            <v>0</v>
          </cell>
          <cell r="H644">
            <v>10</v>
          </cell>
          <cell r="I644">
            <v>20</v>
          </cell>
          <cell r="J644">
            <v>20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</row>
        <row r="645">
          <cell r="B645" t="str">
            <v>熊瑜平</v>
          </cell>
          <cell r="C645">
            <v>0</v>
          </cell>
          <cell r="D645">
            <v>0</v>
          </cell>
          <cell r="E645">
            <v>0</v>
          </cell>
          <cell r="F645">
            <v>5</v>
          </cell>
          <cell r="G645">
            <v>2</v>
          </cell>
          <cell r="H645">
            <v>3</v>
          </cell>
          <cell r="I645">
            <v>20</v>
          </cell>
          <cell r="J645">
            <v>20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</row>
        <row r="646">
          <cell r="B646" t="str">
            <v>曾汝翔</v>
          </cell>
          <cell r="C646">
            <v>0</v>
          </cell>
          <cell r="D646">
            <v>0</v>
          </cell>
          <cell r="E646">
            <v>0</v>
          </cell>
          <cell r="F646">
            <v>10</v>
          </cell>
          <cell r="G646">
            <v>2</v>
          </cell>
          <cell r="H646">
            <v>8</v>
          </cell>
          <cell r="I646">
            <v>20</v>
          </cell>
          <cell r="J646">
            <v>20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</row>
        <row r="647">
          <cell r="B647" t="str">
            <v>方卫军</v>
          </cell>
          <cell r="C647">
            <v>0</v>
          </cell>
          <cell r="D647">
            <v>0</v>
          </cell>
          <cell r="E647">
            <v>0</v>
          </cell>
          <cell r="F647">
            <v>10</v>
          </cell>
          <cell r="G647">
            <v>2</v>
          </cell>
          <cell r="H647">
            <v>8</v>
          </cell>
          <cell r="I647">
            <v>20</v>
          </cell>
          <cell r="J647">
            <v>20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</row>
        <row r="648">
          <cell r="B648" t="str">
            <v>陈悦嫦</v>
          </cell>
          <cell r="C648">
            <v>0</v>
          </cell>
          <cell r="D648">
            <v>0</v>
          </cell>
          <cell r="E648">
            <v>0</v>
          </cell>
          <cell r="F648">
            <v>10</v>
          </cell>
          <cell r="G648">
            <v>0</v>
          </cell>
          <cell r="H648">
            <v>10</v>
          </cell>
          <cell r="I648">
            <v>20</v>
          </cell>
          <cell r="J648">
            <v>20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</row>
        <row r="649">
          <cell r="B649" t="str">
            <v>黄远</v>
          </cell>
          <cell r="C649">
            <v>0</v>
          </cell>
          <cell r="D649">
            <v>0</v>
          </cell>
          <cell r="E649">
            <v>0</v>
          </cell>
          <cell r="F649">
            <v>10</v>
          </cell>
          <cell r="G649">
            <v>0</v>
          </cell>
          <cell r="H649">
            <v>10</v>
          </cell>
          <cell r="I649">
            <v>20</v>
          </cell>
          <cell r="J649">
            <v>20</v>
          </cell>
          <cell r="K649">
            <v>54</v>
          </cell>
          <cell r="L649">
            <v>0</v>
          </cell>
          <cell r="M649">
            <v>0</v>
          </cell>
          <cell r="N649">
            <v>0</v>
          </cell>
        </row>
        <row r="650">
          <cell r="B650" t="str">
            <v>黄志良</v>
          </cell>
          <cell r="C650">
            <v>0</v>
          </cell>
          <cell r="D650">
            <v>0</v>
          </cell>
          <cell r="E650">
            <v>0</v>
          </cell>
          <cell r="F650">
            <v>5</v>
          </cell>
          <cell r="G650">
            <v>-1</v>
          </cell>
          <cell r="H650">
            <v>5</v>
          </cell>
          <cell r="I650">
            <v>20</v>
          </cell>
          <cell r="J650">
            <v>19</v>
          </cell>
          <cell r="K650">
            <v>0</v>
          </cell>
          <cell r="L650">
            <v>0</v>
          </cell>
          <cell r="M650">
            <v>1</v>
          </cell>
          <cell r="N650">
            <v>0</v>
          </cell>
        </row>
        <row r="651">
          <cell r="B651" t="str">
            <v>黄少鹏</v>
          </cell>
          <cell r="C651">
            <v>0</v>
          </cell>
          <cell r="D651">
            <v>0</v>
          </cell>
          <cell r="E651">
            <v>0</v>
          </cell>
          <cell r="F651">
            <v>10</v>
          </cell>
          <cell r="G651">
            <v>2</v>
          </cell>
          <cell r="H651">
            <v>8</v>
          </cell>
          <cell r="I651">
            <v>20</v>
          </cell>
          <cell r="J651">
            <v>20</v>
          </cell>
          <cell r="K651">
            <v>18</v>
          </cell>
          <cell r="L651">
            <v>0</v>
          </cell>
          <cell r="M651">
            <v>0</v>
          </cell>
          <cell r="N651">
            <v>0</v>
          </cell>
        </row>
        <row r="652">
          <cell r="B652" t="str">
            <v>黄丽</v>
          </cell>
          <cell r="C652">
            <v>0</v>
          </cell>
          <cell r="D652">
            <v>0</v>
          </cell>
          <cell r="E652">
            <v>0</v>
          </cell>
          <cell r="F652">
            <v>10</v>
          </cell>
          <cell r="G652">
            <v>2</v>
          </cell>
          <cell r="H652">
            <v>8</v>
          </cell>
          <cell r="I652">
            <v>20</v>
          </cell>
          <cell r="J652">
            <v>20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</row>
        <row r="653">
          <cell r="B653" t="str">
            <v>高俊坚</v>
          </cell>
          <cell r="C653">
            <v>0</v>
          </cell>
          <cell r="D653">
            <v>0</v>
          </cell>
          <cell r="E653">
            <v>0</v>
          </cell>
          <cell r="F653">
            <v>5</v>
          </cell>
          <cell r="G653">
            <v>3</v>
          </cell>
          <cell r="H653">
            <v>2</v>
          </cell>
          <cell r="I653">
            <v>20</v>
          </cell>
          <cell r="J653">
            <v>20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</row>
        <row r="654">
          <cell r="B654" t="str">
            <v>骆亮</v>
          </cell>
          <cell r="C654">
            <v>0</v>
          </cell>
          <cell r="D654">
            <v>0</v>
          </cell>
          <cell r="E654">
            <v>0</v>
          </cell>
          <cell r="F654">
            <v>5</v>
          </cell>
          <cell r="G654">
            <v>0</v>
          </cell>
          <cell r="H654">
            <v>5</v>
          </cell>
          <cell r="I654">
            <v>20</v>
          </cell>
          <cell r="J654">
            <v>20</v>
          </cell>
          <cell r="K654">
            <v>60</v>
          </cell>
          <cell r="L654">
            <v>0</v>
          </cell>
          <cell r="M654">
            <v>0</v>
          </cell>
          <cell r="N654">
            <v>0</v>
          </cell>
        </row>
        <row r="655">
          <cell r="B655" t="str">
            <v>马志刚</v>
          </cell>
          <cell r="C655">
            <v>0</v>
          </cell>
          <cell r="D655">
            <v>0</v>
          </cell>
          <cell r="E655">
            <v>0</v>
          </cell>
          <cell r="F655">
            <v>10</v>
          </cell>
          <cell r="G655">
            <v>1</v>
          </cell>
          <cell r="H655">
            <v>3</v>
          </cell>
          <cell r="I655">
            <v>20</v>
          </cell>
          <cell r="J655">
            <v>14</v>
          </cell>
          <cell r="K655">
            <v>42</v>
          </cell>
          <cell r="L655">
            <v>0</v>
          </cell>
          <cell r="M655">
            <v>6</v>
          </cell>
          <cell r="N655">
            <v>0</v>
          </cell>
        </row>
        <row r="656">
          <cell r="B656" t="str">
            <v>马康武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20</v>
          </cell>
          <cell r="J656">
            <v>15</v>
          </cell>
          <cell r="K656">
            <v>0</v>
          </cell>
          <cell r="L656">
            <v>8.5</v>
          </cell>
          <cell r="M656">
            <v>0</v>
          </cell>
          <cell r="N656">
            <v>0</v>
          </cell>
        </row>
        <row r="657">
          <cell r="B657" t="str">
            <v>陶俊燕</v>
          </cell>
          <cell r="C657">
            <v>0</v>
          </cell>
          <cell r="D657">
            <v>0</v>
          </cell>
          <cell r="E657">
            <v>0</v>
          </cell>
          <cell r="F657">
            <v>5</v>
          </cell>
          <cell r="G657">
            <v>0</v>
          </cell>
          <cell r="H657">
            <v>2</v>
          </cell>
          <cell r="I657">
            <v>20</v>
          </cell>
          <cell r="J657">
            <v>18</v>
          </cell>
          <cell r="K657">
            <v>54</v>
          </cell>
          <cell r="L657">
            <v>8</v>
          </cell>
          <cell r="M657">
            <v>3</v>
          </cell>
          <cell r="N657">
            <v>0</v>
          </cell>
        </row>
        <row r="658">
          <cell r="B658" t="str">
            <v>陈谦</v>
          </cell>
          <cell r="C658">
            <v>0</v>
          </cell>
          <cell r="D658">
            <v>0</v>
          </cell>
          <cell r="E658">
            <v>0</v>
          </cell>
          <cell r="F658">
            <v>5</v>
          </cell>
          <cell r="G658">
            <v>1</v>
          </cell>
          <cell r="H658">
            <v>3</v>
          </cell>
          <cell r="I658">
            <v>20</v>
          </cell>
          <cell r="J658">
            <v>8</v>
          </cell>
          <cell r="K658">
            <v>0</v>
          </cell>
          <cell r="L658">
            <v>0</v>
          </cell>
          <cell r="M658">
            <v>1</v>
          </cell>
          <cell r="N658">
            <v>0</v>
          </cell>
        </row>
        <row r="659">
          <cell r="B659" t="str">
            <v>陈祖发</v>
          </cell>
          <cell r="C659">
            <v>0</v>
          </cell>
          <cell r="D659">
            <v>0</v>
          </cell>
          <cell r="E659">
            <v>0</v>
          </cell>
          <cell r="F659">
            <v>10</v>
          </cell>
          <cell r="G659">
            <v>0</v>
          </cell>
          <cell r="H659">
            <v>10</v>
          </cell>
          <cell r="I659">
            <v>20</v>
          </cell>
          <cell r="J659">
            <v>21</v>
          </cell>
          <cell r="K659">
            <v>18</v>
          </cell>
          <cell r="L659">
            <v>8</v>
          </cell>
          <cell r="M659">
            <v>0</v>
          </cell>
          <cell r="N659">
            <v>0</v>
          </cell>
        </row>
        <row r="660">
          <cell r="B660" t="str">
            <v>陈碧娟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20</v>
          </cell>
          <cell r="J660">
            <v>16</v>
          </cell>
          <cell r="K660">
            <v>0</v>
          </cell>
          <cell r="L660">
            <v>9</v>
          </cell>
          <cell r="M660">
            <v>0</v>
          </cell>
          <cell r="N660">
            <v>0</v>
          </cell>
        </row>
        <row r="661">
          <cell r="B661" t="str">
            <v>陈志伟</v>
          </cell>
          <cell r="C661">
            <v>0</v>
          </cell>
          <cell r="D661">
            <v>0</v>
          </cell>
          <cell r="E661">
            <v>0</v>
          </cell>
          <cell r="F661">
            <v>5</v>
          </cell>
          <cell r="G661">
            <v>2</v>
          </cell>
          <cell r="H661">
            <v>3</v>
          </cell>
          <cell r="I661">
            <v>20</v>
          </cell>
          <cell r="J661">
            <v>20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</row>
        <row r="662">
          <cell r="B662" t="str">
            <v>陈向丽</v>
          </cell>
          <cell r="C662">
            <v>0</v>
          </cell>
          <cell r="D662">
            <v>0</v>
          </cell>
          <cell r="E662">
            <v>0</v>
          </cell>
          <cell r="F662">
            <v>10</v>
          </cell>
          <cell r="G662">
            <v>0</v>
          </cell>
          <cell r="H662">
            <v>10</v>
          </cell>
          <cell r="I662">
            <v>20</v>
          </cell>
          <cell r="J662">
            <v>20</v>
          </cell>
          <cell r="K662">
            <v>18</v>
          </cell>
          <cell r="L662">
            <v>0</v>
          </cell>
          <cell r="M662">
            <v>0</v>
          </cell>
          <cell r="N662">
            <v>0</v>
          </cell>
        </row>
        <row r="663">
          <cell r="B663" t="str">
            <v>钟继军</v>
          </cell>
          <cell r="C663">
            <v>0</v>
          </cell>
          <cell r="D663">
            <v>0</v>
          </cell>
          <cell r="E663">
            <v>0</v>
          </cell>
          <cell r="F663">
            <v>15</v>
          </cell>
          <cell r="G663">
            <v>8</v>
          </cell>
          <cell r="H663">
            <v>7</v>
          </cell>
          <cell r="I663">
            <v>20</v>
          </cell>
          <cell r="J663">
            <v>20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</row>
        <row r="664">
          <cell r="B664" t="str">
            <v>郭均宇</v>
          </cell>
          <cell r="C664">
            <v>0</v>
          </cell>
          <cell r="D664">
            <v>0</v>
          </cell>
          <cell r="E664">
            <v>0</v>
          </cell>
          <cell r="F664">
            <v>10</v>
          </cell>
          <cell r="G664">
            <v>0</v>
          </cell>
          <cell r="H664">
            <v>10</v>
          </cell>
          <cell r="I664">
            <v>20</v>
          </cell>
          <cell r="J664">
            <v>20</v>
          </cell>
          <cell r="K664">
            <v>10</v>
          </cell>
          <cell r="L664">
            <v>0</v>
          </cell>
          <cell r="M664">
            <v>0</v>
          </cell>
          <cell r="N664">
            <v>0</v>
          </cell>
        </row>
        <row r="665">
          <cell r="B665" t="str">
            <v>郑燕雯</v>
          </cell>
          <cell r="C665">
            <v>0</v>
          </cell>
          <cell r="D665">
            <v>0</v>
          </cell>
          <cell r="E665">
            <v>0</v>
          </cell>
          <cell r="F665">
            <v>15</v>
          </cell>
          <cell r="G665">
            <v>6</v>
          </cell>
          <cell r="H665">
            <v>9</v>
          </cell>
          <cell r="I665">
            <v>20</v>
          </cell>
          <cell r="J665">
            <v>20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</row>
        <row r="666">
          <cell r="B666" t="str">
            <v>谢彬</v>
          </cell>
          <cell r="C666">
            <v>0</v>
          </cell>
          <cell r="D666">
            <v>0</v>
          </cell>
          <cell r="E666">
            <v>0</v>
          </cell>
          <cell r="F666">
            <v>5</v>
          </cell>
          <cell r="G666">
            <v>0</v>
          </cell>
          <cell r="H666">
            <v>5</v>
          </cell>
          <cell r="I666">
            <v>20</v>
          </cell>
          <cell r="J666">
            <v>20</v>
          </cell>
          <cell r="K666">
            <v>9</v>
          </cell>
          <cell r="L666">
            <v>0</v>
          </cell>
          <cell r="M666">
            <v>0</v>
          </cell>
          <cell r="N666">
            <v>0</v>
          </cell>
        </row>
        <row r="667">
          <cell r="B667" t="str">
            <v>谢小东</v>
          </cell>
          <cell r="C667">
            <v>0</v>
          </cell>
          <cell r="D667">
            <v>0</v>
          </cell>
          <cell r="E667">
            <v>0</v>
          </cell>
          <cell r="F667">
            <v>15</v>
          </cell>
          <cell r="G667">
            <v>-5</v>
          </cell>
          <cell r="H667">
            <v>15</v>
          </cell>
          <cell r="I667">
            <v>20</v>
          </cell>
          <cell r="J667">
            <v>15</v>
          </cell>
          <cell r="K667">
            <v>0</v>
          </cell>
          <cell r="L667">
            <v>0</v>
          </cell>
          <cell r="M667">
            <v>5</v>
          </cell>
          <cell r="N667">
            <v>0</v>
          </cell>
        </row>
        <row r="668">
          <cell r="B668" t="str">
            <v>蔡镇岳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20</v>
          </cell>
          <cell r="J668">
            <v>13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</row>
        <row r="669">
          <cell r="B669" t="str">
            <v>蔡志成</v>
          </cell>
          <cell r="C669">
            <v>0</v>
          </cell>
          <cell r="D669">
            <v>0</v>
          </cell>
          <cell r="E669">
            <v>0</v>
          </cell>
          <cell r="F669">
            <v>5</v>
          </cell>
          <cell r="G669">
            <v>0</v>
          </cell>
          <cell r="H669">
            <v>5</v>
          </cell>
          <cell r="I669">
            <v>20</v>
          </cell>
          <cell r="J669">
            <v>20</v>
          </cell>
          <cell r="K669">
            <v>48</v>
          </cell>
          <cell r="L669">
            <v>0</v>
          </cell>
          <cell r="M669">
            <v>0</v>
          </cell>
          <cell r="N669">
            <v>0</v>
          </cell>
        </row>
        <row r="670">
          <cell r="B670" t="str">
            <v>董文超</v>
          </cell>
          <cell r="C670">
            <v>0</v>
          </cell>
          <cell r="D670">
            <v>0</v>
          </cell>
          <cell r="E670">
            <v>0</v>
          </cell>
          <cell r="F670">
            <v>5</v>
          </cell>
          <cell r="G670">
            <v>0</v>
          </cell>
          <cell r="H670">
            <v>5</v>
          </cell>
          <cell r="I670">
            <v>20</v>
          </cell>
          <cell r="J670">
            <v>20</v>
          </cell>
          <cell r="K670">
            <v>54</v>
          </cell>
          <cell r="L670">
            <v>0</v>
          </cell>
          <cell r="M670">
            <v>0</v>
          </cell>
          <cell r="N670">
            <v>0</v>
          </cell>
        </row>
        <row r="671">
          <cell r="B671" t="str">
            <v>胡勇江</v>
          </cell>
          <cell r="C671">
            <v>0</v>
          </cell>
          <cell r="D671">
            <v>0</v>
          </cell>
          <cell r="E671">
            <v>0</v>
          </cell>
          <cell r="F671">
            <v>10</v>
          </cell>
          <cell r="G671">
            <v>0</v>
          </cell>
          <cell r="H671">
            <v>10</v>
          </cell>
          <cell r="I671">
            <v>20</v>
          </cell>
          <cell r="J671">
            <v>20</v>
          </cell>
          <cell r="K671">
            <v>38</v>
          </cell>
          <cell r="L671">
            <v>0</v>
          </cell>
          <cell r="M671">
            <v>0</v>
          </cell>
          <cell r="N671">
            <v>0</v>
          </cell>
        </row>
        <row r="672">
          <cell r="B672" t="str">
            <v>王芳</v>
          </cell>
          <cell r="C672">
            <v>0</v>
          </cell>
          <cell r="D672">
            <v>0</v>
          </cell>
          <cell r="E672">
            <v>0</v>
          </cell>
          <cell r="F672">
            <v>5</v>
          </cell>
          <cell r="G672">
            <v>3</v>
          </cell>
          <cell r="H672">
            <v>2</v>
          </cell>
          <cell r="I672">
            <v>20</v>
          </cell>
          <cell r="J672">
            <v>21</v>
          </cell>
          <cell r="K672">
            <v>18</v>
          </cell>
          <cell r="L672">
            <v>9</v>
          </cell>
          <cell r="M672">
            <v>0</v>
          </cell>
          <cell r="N672">
            <v>0</v>
          </cell>
        </row>
        <row r="673">
          <cell r="B673" t="str">
            <v>王志敏</v>
          </cell>
          <cell r="C673">
            <v>0</v>
          </cell>
          <cell r="D673">
            <v>0</v>
          </cell>
          <cell r="E673">
            <v>0</v>
          </cell>
          <cell r="F673">
            <v>5</v>
          </cell>
          <cell r="G673">
            <v>-5</v>
          </cell>
          <cell r="H673">
            <v>5</v>
          </cell>
          <cell r="I673">
            <v>20</v>
          </cell>
          <cell r="J673">
            <v>15</v>
          </cell>
          <cell r="K673">
            <v>0</v>
          </cell>
          <cell r="L673">
            <v>0</v>
          </cell>
          <cell r="M673">
            <v>5</v>
          </cell>
          <cell r="N673">
            <v>0</v>
          </cell>
        </row>
        <row r="674">
          <cell r="B674" t="str">
            <v>王亚军</v>
          </cell>
          <cell r="C674">
            <v>0</v>
          </cell>
          <cell r="D674">
            <v>0</v>
          </cell>
          <cell r="E674">
            <v>0</v>
          </cell>
          <cell r="F674">
            <v>10</v>
          </cell>
          <cell r="G674">
            <v>5</v>
          </cell>
          <cell r="H674">
            <v>5</v>
          </cell>
          <cell r="I674">
            <v>20</v>
          </cell>
          <cell r="J674">
            <v>20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</row>
        <row r="675">
          <cell r="B675" t="str">
            <v>洪靖华</v>
          </cell>
          <cell r="C675">
            <v>0</v>
          </cell>
          <cell r="D675">
            <v>0</v>
          </cell>
          <cell r="E675">
            <v>0</v>
          </cell>
          <cell r="F675">
            <v>15</v>
          </cell>
          <cell r="G675">
            <v>0</v>
          </cell>
          <cell r="H675">
            <v>13</v>
          </cell>
          <cell r="I675">
            <v>20</v>
          </cell>
          <cell r="J675">
            <v>18</v>
          </cell>
          <cell r="K675">
            <v>30</v>
          </cell>
          <cell r="L675">
            <v>0</v>
          </cell>
          <cell r="M675">
            <v>2</v>
          </cell>
          <cell r="N675">
            <v>0</v>
          </cell>
        </row>
        <row r="676">
          <cell r="B676" t="str">
            <v>洪光</v>
          </cell>
          <cell r="C676">
            <v>0</v>
          </cell>
          <cell r="D676">
            <v>0</v>
          </cell>
          <cell r="E676">
            <v>0</v>
          </cell>
          <cell r="F676">
            <v>5</v>
          </cell>
          <cell r="G676">
            <v>0</v>
          </cell>
          <cell r="H676">
            <v>5</v>
          </cell>
          <cell r="I676">
            <v>20</v>
          </cell>
          <cell r="J676">
            <v>21</v>
          </cell>
          <cell r="K676">
            <v>44</v>
          </cell>
          <cell r="L676">
            <v>8</v>
          </cell>
          <cell r="M676">
            <v>0</v>
          </cell>
          <cell r="N676">
            <v>0</v>
          </cell>
        </row>
        <row r="677">
          <cell r="B677" t="str">
            <v>段亚军</v>
          </cell>
          <cell r="C677">
            <v>0</v>
          </cell>
          <cell r="D677">
            <v>0</v>
          </cell>
          <cell r="E677">
            <v>0</v>
          </cell>
          <cell r="F677">
            <v>5</v>
          </cell>
          <cell r="G677">
            <v>0</v>
          </cell>
          <cell r="H677">
            <v>5</v>
          </cell>
          <cell r="I677">
            <v>20</v>
          </cell>
          <cell r="J677">
            <v>20</v>
          </cell>
          <cell r="K677">
            <v>18</v>
          </cell>
          <cell r="L677">
            <v>0</v>
          </cell>
          <cell r="M677">
            <v>0</v>
          </cell>
          <cell r="N677">
            <v>0</v>
          </cell>
        </row>
        <row r="678">
          <cell r="B678" t="str">
            <v>欧阳峰</v>
          </cell>
          <cell r="C678">
            <v>0</v>
          </cell>
          <cell r="D678">
            <v>0</v>
          </cell>
          <cell r="E678">
            <v>0</v>
          </cell>
          <cell r="F678">
            <v>10</v>
          </cell>
          <cell r="G678">
            <v>0</v>
          </cell>
          <cell r="H678">
            <v>10</v>
          </cell>
          <cell r="I678">
            <v>20</v>
          </cell>
          <cell r="J678">
            <v>20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</row>
        <row r="679">
          <cell r="B679" t="str">
            <v>梁红英</v>
          </cell>
          <cell r="C679">
            <v>0</v>
          </cell>
          <cell r="D679">
            <v>0</v>
          </cell>
          <cell r="E679">
            <v>0</v>
          </cell>
          <cell r="F679">
            <v>15</v>
          </cell>
          <cell r="G679">
            <v>-2</v>
          </cell>
          <cell r="H679">
            <v>11</v>
          </cell>
          <cell r="I679">
            <v>20</v>
          </cell>
          <cell r="J679">
            <v>16</v>
          </cell>
          <cell r="K679">
            <v>0</v>
          </cell>
          <cell r="L679">
            <v>0</v>
          </cell>
          <cell r="M679">
            <v>6</v>
          </cell>
          <cell r="N679">
            <v>0</v>
          </cell>
        </row>
        <row r="680">
          <cell r="B680" t="str">
            <v>梁文发</v>
          </cell>
          <cell r="C680">
            <v>0</v>
          </cell>
          <cell r="D680">
            <v>0</v>
          </cell>
          <cell r="E680">
            <v>0</v>
          </cell>
          <cell r="F680">
            <v>10</v>
          </cell>
          <cell r="G680">
            <v>4</v>
          </cell>
          <cell r="H680">
            <v>6</v>
          </cell>
          <cell r="I680">
            <v>20</v>
          </cell>
          <cell r="J680">
            <v>20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</row>
        <row r="681">
          <cell r="B681" t="str">
            <v>梁华坤</v>
          </cell>
          <cell r="C681">
            <v>0</v>
          </cell>
          <cell r="D681">
            <v>0</v>
          </cell>
          <cell r="E681">
            <v>0</v>
          </cell>
          <cell r="F681">
            <v>5</v>
          </cell>
          <cell r="G681">
            <v>0</v>
          </cell>
          <cell r="H681">
            <v>5</v>
          </cell>
          <cell r="I681">
            <v>20</v>
          </cell>
          <cell r="J681">
            <v>15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</row>
        <row r="682">
          <cell r="B682" t="str">
            <v>林龙</v>
          </cell>
          <cell r="C682">
            <v>0</v>
          </cell>
          <cell r="D682">
            <v>0</v>
          </cell>
          <cell r="E682">
            <v>0</v>
          </cell>
          <cell r="F682">
            <v>5</v>
          </cell>
          <cell r="G682">
            <v>-4</v>
          </cell>
          <cell r="H682">
            <v>5</v>
          </cell>
          <cell r="I682">
            <v>20</v>
          </cell>
          <cell r="J682">
            <v>16</v>
          </cell>
          <cell r="K682">
            <v>0</v>
          </cell>
          <cell r="L682">
            <v>0</v>
          </cell>
          <cell r="M682">
            <v>4</v>
          </cell>
          <cell r="N682">
            <v>0</v>
          </cell>
        </row>
        <row r="683">
          <cell r="B683" t="str">
            <v>林健标</v>
          </cell>
          <cell r="C683">
            <v>0</v>
          </cell>
          <cell r="D683">
            <v>0</v>
          </cell>
          <cell r="E683">
            <v>0</v>
          </cell>
          <cell r="F683">
            <v>5</v>
          </cell>
          <cell r="G683">
            <v>0</v>
          </cell>
          <cell r="H683">
            <v>5</v>
          </cell>
          <cell r="I683">
            <v>20</v>
          </cell>
          <cell r="J683">
            <v>20</v>
          </cell>
          <cell r="K683">
            <v>118</v>
          </cell>
          <cell r="L683">
            <v>0</v>
          </cell>
          <cell r="M683">
            <v>0</v>
          </cell>
          <cell r="N683">
            <v>0</v>
          </cell>
        </row>
        <row r="684">
          <cell r="B684" t="str">
            <v>杨志全</v>
          </cell>
          <cell r="C684">
            <v>0</v>
          </cell>
          <cell r="D684">
            <v>0</v>
          </cell>
          <cell r="E684">
            <v>0</v>
          </cell>
          <cell r="F684">
            <v>15</v>
          </cell>
          <cell r="G684">
            <v>0</v>
          </cell>
          <cell r="H684">
            <v>15</v>
          </cell>
          <cell r="I684">
            <v>20</v>
          </cell>
          <cell r="J684">
            <v>20</v>
          </cell>
          <cell r="K684">
            <v>18</v>
          </cell>
          <cell r="L684">
            <v>0</v>
          </cell>
          <cell r="M684">
            <v>0</v>
          </cell>
          <cell r="N684">
            <v>0</v>
          </cell>
        </row>
        <row r="685">
          <cell r="B685" t="str">
            <v>李臻</v>
          </cell>
          <cell r="C685">
            <v>0</v>
          </cell>
          <cell r="D685">
            <v>0</v>
          </cell>
          <cell r="E685">
            <v>0</v>
          </cell>
          <cell r="F685">
            <v>5</v>
          </cell>
          <cell r="G685">
            <v>3</v>
          </cell>
          <cell r="H685">
            <v>2</v>
          </cell>
          <cell r="I685">
            <v>20</v>
          </cell>
          <cell r="J685">
            <v>20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</row>
        <row r="686">
          <cell r="B686" t="str">
            <v>李琳</v>
          </cell>
          <cell r="C686">
            <v>0</v>
          </cell>
          <cell r="D686">
            <v>0</v>
          </cell>
          <cell r="E686">
            <v>0</v>
          </cell>
          <cell r="F686">
            <v>15</v>
          </cell>
          <cell r="G686">
            <v>0</v>
          </cell>
          <cell r="H686">
            <v>15</v>
          </cell>
          <cell r="I686">
            <v>20</v>
          </cell>
          <cell r="J686">
            <v>20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</row>
        <row r="687">
          <cell r="B687" t="str">
            <v>李潮</v>
          </cell>
          <cell r="C687">
            <v>0</v>
          </cell>
          <cell r="D687">
            <v>0</v>
          </cell>
          <cell r="E687">
            <v>0</v>
          </cell>
          <cell r="F687">
            <v>5</v>
          </cell>
          <cell r="G687">
            <v>0</v>
          </cell>
          <cell r="H687">
            <v>5</v>
          </cell>
          <cell r="I687">
            <v>20</v>
          </cell>
          <cell r="J687">
            <v>20</v>
          </cell>
          <cell r="K687">
            <v>41</v>
          </cell>
          <cell r="L687">
            <v>0</v>
          </cell>
          <cell r="M687">
            <v>0</v>
          </cell>
          <cell r="N687">
            <v>0</v>
          </cell>
        </row>
        <row r="688">
          <cell r="B688" t="str">
            <v>李文炬</v>
          </cell>
          <cell r="C688">
            <v>0</v>
          </cell>
          <cell r="D688">
            <v>0</v>
          </cell>
          <cell r="E688">
            <v>0</v>
          </cell>
          <cell r="F688">
            <v>5</v>
          </cell>
          <cell r="G688">
            <v>-1</v>
          </cell>
          <cell r="H688">
            <v>5</v>
          </cell>
          <cell r="I688">
            <v>20</v>
          </cell>
          <cell r="J688">
            <v>19</v>
          </cell>
          <cell r="K688">
            <v>36</v>
          </cell>
          <cell r="L688">
            <v>0</v>
          </cell>
          <cell r="M688">
            <v>1</v>
          </cell>
          <cell r="N688">
            <v>0</v>
          </cell>
        </row>
        <row r="689">
          <cell r="B689" t="str">
            <v>李宁宁</v>
          </cell>
          <cell r="C689">
            <v>0</v>
          </cell>
          <cell r="D689">
            <v>0</v>
          </cell>
          <cell r="E689">
            <v>0</v>
          </cell>
          <cell r="F689">
            <v>10</v>
          </cell>
          <cell r="G689">
            <v>-5</v>
          </cell>
          <cell r="H689">
            <v>10</v>
          </cell>
          <cell r="I689">
            <v>20</v>
          </cell>
          <cell r="J689">
            <v>16</v>
          </cell>
          <cell r="K689">
            <v>0</v>
          </cell>
          <cell r="L689">
            <v>8</v>
          </cell>
          <cell r="M689">
            <v>5</v>
          </cell>
          <cell r="N689">
            <v>0</v>
          </cell>
        </row>
        <row r="690">
          <cell r="B690" t="str">
            <v>李君洪</v>
          </cell>
          <cell r="C690">
            <v>0</v>
          </cell>
          <cell r="D690">
            <v>0</v>
          </cell>
          <cell r="E690">
            <v>0</v>
          </cell>
          <cell r="F690">
            <v>10</v>
          </cell>
          <cell r="G690">
            <v>3</v>
          </cell>
          <cell r="H690">
            <v>7</v>
          </cell>
          <cell r="I690">
            <v>20</v>
          </cell>
          <cell r="J690">
            <v>20</v>
          </cell>
          <cell r="K690">
            <v>18</v>
          </cell>
          <cell r="L690">
            <v>0</v>
          </cell>
          <cell r="M690">
            <v>0</v>
          </cell>
          <cell r="N690">
            <v>0</v>
          </cell>
        </row>
        <row r="691">
          <cell r="B691" t="str">
            <v>朱飞龙</v>
          </cell>
          <cell r="C691">
            <v>0</v>
          </cell>
          <cell r="D691">
            <v>0</v>
          </cell>
          <cell r="E691">
            <v>0</v>
          </cell>
          <cell r="F691">
            <v>5</v>
          </cell>
          <cell r="G691">
            <v>-1</v>
          </cell>
          <cell r="H691">
            <v>5</v>
          </cell>
          <cell r="I691">
            <v>20</v>
          </cell>
          <cell r="J691">
            <v>19</v>
          </cell>
          <cell r="K691">
            <v>0</v>
          </cell>
          <cell r="L691">
            <v>0</v>
          </cell>
          <cell r="M691">
            <v>1</v>
          </cell>
          <cell r="N691">
            <v>0</v>
          </cell>
        </row>
        <row r="692">
          <cell r="B692" t="str">
            <v>曾栋</v>
          </cell>
          <cell r="C692">
            <v>0</v>
          </cell>
          <cell r="D692">
            <v>0</v>
          </cell>
          <cell r="E692">
            <v>0</v>
          </cell>
          <cell r="F692">
            <v>5</v>
          </cell>
          <cell r="G692">
            <v>0</v>
          </cell>
          <cell r="H692">
            <v>5</v>
          </cell>
          <cell r="I692">
            <v>20</v>
          </cell>
          <cell r="J692">
            <v>20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</row>
        <row r="693">
          <cell r="B693" t="str">
            <v>敬初雄</v>
          </cell>
          <cell r="C693">
            <v>0</v>
          </cell>
          <cell r="D693">
            <v>0</v>
          </cell>
          <cell r="E693">
            <v>0</v>
          </cell>
          <cell r="F693">
            <v>15</v>
          </cell>
          <cell r="G693">
            <v>6</v>
          </cell>
          <cell r="H693">
            <v>9</v>
          </cell>
          <cell r="I693">
            <v>20</v>
          </cell>
          <cell r="J693">
            <v>20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</row>
        <row r="694">
          <cell r="B694" t="str">
            <v>彭小贞</v>
          </cell>
          <cell r="C694">
            <v>0</v>
          </cell>
          <cell r="D694">
            <v>0</v>
          </cell>
          <cell r="E694">
            <v>0</v>
          </cell>
          <cell r="F694">
            <v>15</v>
          </cell>
          <cell r="G694">
            <v>-2</v>
          </cell>
          <cell r="H694">
            <v>15</v>
          </cell>
          <cell r="I694">
            <v>20</v>
          </cell>
          <cell r="J694">
            <v>18</v>
          </cell>
          <cell r="K694">
            <v>0</v>
          </cell>
          <cell r="L694">
            <v>0</v>
          </cell>
          <cell r="M694">
            <v>2</v>
          </cell>
          <cell r="N694">
            <v>0</v>
          </cell>
        </row>
        <row r="695">
          <cell r="B695" t="str">
            <v>张顺</v>
          </cell>
          <cell r="C695">
            <v>0</v>
          </cell>
          <cell r="D695">
            <v>0</v>
          </cell>
          <cell r="E695">
            <v>0</v>
          </cell>
          <cell r="F695">
            <v>5</v>
          </cell>
          <cell r="G695">
            <v>0</v>
          </cell>
          <cell r="H695">
            <v>5</v>
          </cell>
          <cell r="I695">
            <v>20</v>
          </cell>
          <cell r="J695">
            <v>20</v>
          </cell>
          <cell r="K695">
            <v>24</v>
          </cell>
          <cell r="L695">
            <v>0</v>
          </cell>
          <cell r="M695">
            <v>0</v>
          </cell>
          <cell r="N695">
            <v>0</v>
          </cell>
        </row>
        <row r="696">
          <cell r="B696" t="str">
            <v>廖岚</v>
          </cell>
          <cell r="C696">
            <v>0</v>
          </cell>
          <cell r="D696">
            <v>0</v>
          </cell>
          <cell r="E696">
            <v>0</v>
          </cell>
          <cell r="F696">
            <v>15</v>
          </cell>
          <cell r="G696">
            <v>5</v>
          </cell>
          <cell r="H696">
            <v>10</v>
          </cell>
          <cell r="I696">
            <v>20</v>
          </cell>
          <cell r="J696">
            <v>20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</row>
        <row r="697">
          <cell r="B697" t="str">
            <v>庄振荣</v>
          </cell>
          <cell r="C697">
            <v>0</v>
          </cell>
          <cell r="D697">
            <v>0</v>
          </cell>
          <cell r="E697">
            <v>0</v>
          </cell>
          <cell r="F697">
            <v>5</v>
          </cell>
          <cell r="G697">
            <v>0</v>
          </cell>
          <cell r="H697">
            <v>5</v>
          </cell>
          <cell r="I697">
            <v>20</v>
          </cell>
          <cell r="J697">
            <v>20</v>
          </cell>
          <cell r="K697">
            <v>12</v>
          </cell>
          <cell r="L697">
            <v>0</v>
          </cell>
          <cell r="M697">
            <v>0</v>
          </cell>
          <cell r="N697">
            <v>0</v>
          </cell>
        </row>
        <row r="698">
          <cell r="B698" t="str">
            <v>师宝康</v>
          </cell>
          <cell r="C698">
            <v>0</v>
          </cell>
          <cell r="D698">
            <v>0</v>
          </cell>
          <cell r="E698">
            <v>0</v>
          </cell>
          <cell r="F698">
            <v>10</v>
          </cell>
          <cell r="G698">
            <v>3</v>
          </cell>
          <cell r="H698">
            <v>7</v>
          </cell>
          <cell r="I698">
            <v>20</v>
          </cell>
          <cell r="J698">
            <v>20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</row>
        <row r="699">
          <cell r="B699" t="str">
            <v>封岳滨</v>
          </cell>
          <cell r="C699">
            <v>0</v>
          </cell>
          <cell r="D699">
            <v>0</v>
          </cell>
          <cell r="E699">
            <v>0</v>
          </cell>
          <cell r="F699">
            <v>5</v>
          </cell>
          <cell r="G699">
            <v>0</v>
          </cell>
          <cell r="H699">
            <v>5</v>
          </cell>
          <cell r="I699">
            <v>20</v>
          </cell>
          <cell r="J699">
            <v>21</v>
          </cell>
          <cell r="K699">
            <v>45.5</v>
          </cell>
          <cell r="L699">
            <v>8</v>
          </cell>
          <cell r="M699">
            <v>0</v>
          </cell>
          <cell r="N699">
            <v>0</v>
          </cell>
        </row>
        <row r="700">
          <cell r="B700" t="str">
            <v>孙振华</v>
          </cell>
          <cell r="C700">
            <v>0</v>
          </cell>
          <cell r="D700">
            <v>0</v>
          </cell>
          <cell r="E700">
            <v>0</v>
          </cell>
          <cell r="F700">
            <v>10</v>
          </cell>
          <cell r="G700">
            <v>0</v>
          </cell>
          <cell r="H700">
            <v>10</v>
          </cell>
          <cell r="I700">
            <v>20</v>
          </cell>
          <cell r="J700">
            <v>20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</row>
        <row r="701">
          <cell r="B701" t="str">
            <v>姜金亚</v>
          </cell>
          <cell r="C701">
            <v>0</v>
          </cell>
          <cell r="D701">
            <v>0</v>
          </cell>
          <cell r="E701">
            <v>0</v>
          </cell>
          <cell r="F701">
            <v>5</v>
          </cell>
          <cell r="G701">
            <v>0</v>
          </cell>
          <cell r="H701">
            <v>5</v>
          </cell>
          <cell r="I701">
            <v>20</v>
          </cell>
          <cell r="J701">
            <v>20</v>
          </cell>
          <cell r="K701">
            <v>42</v>
          </cell>
          <cell r="L701">
            <v>0</v>
          </cell>
          <cell r="M701">
            <v>0</v>
          </cell>
          <cell r="N701">
            <v>0</v>
          </cell>
        </row>
        <row r="702">
          <cell r="B702" t="str">
            <v>周镇辉</v>
          </cell>
          <cell r="C702">
            <v>0</v>
          </cell>
          <cell r="D702">
            <v>0</v>
          </cell>
          <cell r="E702">
            <v>0</v>
          </cell>
          <cell r="F702">
            <v>5</v>
          </cell>
          <cell r="G702">
            <v>-1</v>
          </cell>
          <cell r="H702">
            <v>5</v>
          </cell>
          <cell r="I702">
            <v>20</v>
          </cell>
          <cell r="J702">
            <v>19</v>
          </cell>
          <cell r="K702">
            <v>0</v>
          </cell>
          <cell r="L702">
            <v>0</v>
          </cell>
          <cell r="M702">
            <v>1</v>
          </cell>
          <cell r="N702">
            <v>0</v>
          </cell>
        </row>
        <row r="703">
          <cell r="B703" t="str">
            <v>周佩琪</v>
          </cell>
          <cell r="C703">
            <v>0</v>
          </cell>
          <cell r="D703">
            <v>0</v>
          </cell>
          <cell r="E703">
            <v>0</v>
          </cell>
          <cell r="F703">
            <v>5</v>
          </cell>
          <cell r="G703">
            <v>0</v>
          </cell>
          <cell r="H703">
            <v>5</v>
          </cell>
          <cell r="I703">
            <v>20</v>
          </cell>
          <cell r="J703">
            <v>20</v>
          </cell>
          <cell r="K703">
            <v>11</v>
          </cell>
          <cell r="L703">
            <v>0</v>
          </cell>
          <cell r="M703">
            <v>0</v>
          </cell>
          <cell r="N703">
            <v>0</v>
          </cell>
        </row>
        <row r="704">
          <cell r="B704" t="str">
            <v>向昌海</v>
          </cell>
          <cell r="C704">
            <v>0</v>
          </cell>
          <cell r="D704">
            <v>0</v>
          </cell>
          <cell r="E704">
            <v>0</v>
          </cell>
          <cell r="F704">
            <v>15</v>
          </cell>
          <cell r="G704">
            <v>0</v>
          </cell>
          <cell r="H704">
            <v>15</v>
          </cell>
          <cell r="I704">
            <v>20</v>
          </cell>
          <cell r="J704">
            <v>20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</row>
        <row r="705">
          <cell r="B705" t="str">
            <v>叶海霞</v>
          </cell>
          <cell r="C705">
            <v>0</v>
          </cell>
          <cell r="D705">
            <v>0</v>
          </cell>
          <cell r="E705">
            <v>0</v>
          </cell>
          <cell r="F705">
            <v>10</v>
          </cell>
          <cell r="G705">
            <v>3</v>
          </cell>
          <cell r="H705">
            <v>7</v>
          </cell>
          <cell r="I705">
            <v>20</v>
          </cell>
          <cell r="J705">
            <v>21</v>
          </cell>
          <cell r="K705">
            <v>30</v>
          </cell>
          <cell r="L705">
            <v>7</v>
          </cell>
          <cell r="M705">
            <v>0</v>
          </cell>
          <cell r="N705">
            <v>0</v>
          </cell>
        </row>
        <row r="706">
          <cell r="B706" t="str">
            <v>叶家贤</v>
          </cell>
          <cell r="C706">
            <v>0</v>
          </cell>
          <cell r="D706">
            <v>0</v>
          </cell>
          <cell r="E706">
            <v>0</v>
          </cell>
          <cell r="F706">
            <v>10</v>
          </cell>
          <cell r="G706">
            <v>0</v>
          </cell>
          <cell r="H706">
            <v>10</v>
          </cell>
          <cell r="I706">
            <v>20</v>
          </cell>
          <cell r="J706">
            <v>15</v>
          </cell>
          <cell r="K706">
            <v>0</v>
          </cell>
          <cell r="L706">
            <v>6.5</v>
          </cell>
          <cell r="M706">
            <v>0</v>
          </cell>
          <cell r="N706">
            <v>0</v>
          </cell>
        </row>
        <row r="707">
          <cell r="B707" t="str">
            <v>刘鹏辉</v>
          </cell>
          <cell r="C707">
            <v>0</v>
          </cell>
          <cell r="D707">
            <v>0</v>
          </cell>
          <cell r="E707">
            <v>0</v>
          </cell>
          <cell r="F707">
            <v>5</v>
          </cell>
          <cell r="G707">
            <v>-2</v>
          </cell>
          <cell r="H707">
            <v>5</v>
          </cell>
          <cell r="I707">
            <v>20</v>
          </cell>
          <cell r="J707">
            <v>18</v>
          </cell>
          <cell r="K707">
            <v>0</v>
          </cell>
          <cell r="L707">
            <v>0</v>
          </cell>
          <cell r="M707">
            <v>2</v>
          </cell>
          <cell r="N707">
            <v>0</v>
          </cell>
        </row>
        <row r="708">
          <cell r="B708" t="str">
            <v>刘甫琴</v>
          </cell>
          <cell r="C708">
            <v>0</v>
          </cell>
          <cell r="D708">
            <v>0</v>
          </cell>
          <cell r="E708">
            <v>0</v>
          </cell>
          <cell r="F708">
            <v>10</v>
          </cell>
          <cell r="G708">
            <v>0</v>
          </cell>
          <cell r="H708">
            <v>10</v>
          </cell>
          <cell r="I708">
            <v>20</v>
          </cell>
          <cell r="J708">
            <v>20</v>
          </cell>
          <cell r="K708">
            <v>12</v>
          </cell>
          <cell r="L708">
            <v>0</v>
          </cell>
          <cell r="M708">
            <v>0</v>
          </cell>
          <cell r="N708">
            <v>0</v>
          </cell>
        </row>
        <row r="709">
          <cell r="B709" t="str">
            <v>刘树铭</v>
          </cell>
          <cell r="C709">
            <v>0</v>
          </cell>
          <cell r="D709">
            <v>0</v>
          </cell>
          <cell r="E709">
            <v>0</v>
          </cell>
          <cell r="F709">
            <v>15</v>
          </cell>
          <cell r="G709">
            <v>1</v>
          </cell>
          <cell r="H709">
            <v>14</v>
          </cell>
          <cell r="I709">
            <v>20</v>
          </cell>
          <cell r="J709">
            <v>20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</row>
        <row r="710">
          <cell r="B710" t="str">
            <v>刘力平</v>
          </cell>
          <cell r="C710">
            <v>0</v>
          </cell>
          <cell r="D710">
            <v>0</v>
          </cell>
          <cell r="E710">
            <v>0</v>
          </cell>
          <cell r="F710">
            <v>5</v>
          </cell>
          <cell r="G710">
            <v>0</v>
          </cell>
          <cell r="H710">
            <v>4</v>
          </cell>
          <cell r="I710">
            <v>20</v>
          </cell>
          <cell r="J710">
            <v>19</v>
          </cell>
          <cell r="K710">
            <v>0</v>
          </cell>
          <cell r="L710">
            <v>0</v>
          </cell>
          <cell r="M710">
            <v>1</v>
          </cell>
          <cell r="N710">
            <v>0</v>
          </cell>
        </row>
        <row r="711">
          <cell r="B711" t="str">
            <v>冼嘉亮</v>
          </cell>
          <cell r="C711">
            <v>0</v>
          </cell>
          <cell r="D711">
            <v>0</v>
          </cell>
          <cell r="E711">
            <v>0</v>
          </cell>
          <cell r="F711">
            <v>5</v>
          </cell>
          <cell r="G711">
            <v>0</v>
          </cell>
          <cell r="H711">
            <v>5</v>
          </cell>
          <cell r="I711">
            <v>20</v>
          </cell>
          <cell r="J711">
            <v>21</v>
          </cell>
          <cell r="K711">
            <v>58</v>
          </cell>
          <cell r="L711">
            <v>8</v>
          </cell>
          <cell r="M711">
            <v>0</v>
          </cell>
          <cell r="N711">
            <v>0</v>
          </cell>
        </row>
        <row r="712">
          <cell r="B712" t="str">
            <v>何易娟</v>
          </cell>
          <cell r="C712">
            <v>0</v>
          </cell>
          <cell r="D712">
            <v>0</v>
          </cell>
          <cell r="E712">
            <v>0</v>
          </cell>
          <cell r="F712">
            <v>10</v>
          </cell>
          <cell r="G712">
            <v>0</v>
          </cell>
          <cell r="H712">
            <v>10</v>
          </cell>
          <cell r="I712">
            <v>20</v>
          </cell>
          <cell r="J712">
            <v>20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</row>
        <row r="713">
          <cell r="B713" t="str">
            <v>陈红霞</v>
          </cell>
          <cell r="C713">
            <v>0</v>
          </cell>
          <cell r="D713">
            <v>0</v>
          </cell>
          <cell r="E713">
            <v>0</v>
          </cell>
          <cell r="F713">
            <v>10</v>
          </cell>
          <cell r="G713">
            <v>5</v>
          </cell>
          <cell r="H713">
            <v>5</v>
          </cell>
          <cell r="I713">
            <v>20</v>
          </cell>
          <cell r="J713">
            <v>20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B714" t="str">
            <v>毛峰</v>
          </cell>
          <cell r="C714">
            <v>0</v>
          </cell>
          <cell r="D714">
            <v>0</v>
          </cell>
          <cell r="E714">
            <v>0</v>
          </cell>
          <cell r="F714">
            <v>15</v>
          </cell>
          <cell r="G714">
            <v>1</v>
          </cell>
          <cell r="H714">
            <v>13</v>
          </cell>
          <cell r="I714">
            <v>20</v>
          </cell>
          <cell r="J714">
            <v>19</v>
          </cell>
          <cell r="K714">
            <v>0</v>
          </cell>
          <cell r="L714">
            <v>0</v>
          </cell>
          <cell r="M714">
            <v>1</v>
          </cell>
          <cell r="N714">
            <v>0</v>
          </cell>
        </row>
        <row r="715">
          <cell r="B715" t="str">
            <v>黄利群</v>
          </cell>
          <cell r="C715">
            <v>0</v>
          </cell>
          <cell r="D715">
            <v>0</v>
          </cell>
          <cell r="E715">
            <v>0</v>
          </cell>
          <cell r="F715">
            <v>10</v>
          </cell>
          <cell r="G715">
            <v>0</v>
          </cell>
          <cell r="H715">
            <v>10</v>
          </cell>
          <cell r="I715">
            <v>20</v>
          </cell>
          <cell r="J715">
            <v>20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</row>
        <row r="716">
          <cell r="B716" t="str">
            <v>陈振光</v>
          </cell>
          <cell r="C716">
            <v>0</v>
          </cell>
          <cell r="D716">
            <v>0</v>
          </cell>
          <cell r="E716">
            <v>0</v>
          </cell>
          <cell r="F716">
            <v>15</v>
          </cell>
          <cell r="G716">
            <v>3</v>
          </cell>
          <cell r="H716">
            <v>12</v>
          </cell>
          <cell r="I716">
            <v>20</v>
          </cell>
          <cell r="J716">
            <v>20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</row>
        <row r="717">
          <cell r="B717" t="str">
            <v>刘学生</v>
          </cell>
          <cell r="C717">
            <v>0</v>
          </cell>
          <cell r="D717">
            <v>0</v>
          </cell>
          <cell r="E717">
            <v>0</v>
          </cell>
          <cell r="F717">
            <v>10</v>
          </cell>
          <cell r="G717">
            <v>8</v>
          </cell>
          <cell r="H717">
            <v>2</v>
          </cell>
          <cell r="I717">
            <v>20</v>
          </cell>
          <cell r="J717">
            <v>20</v>
          </cell>
          <cell r="K717">
            <v>60</v>
          </cell>
          <cell r="L717">
            <v>0</v>
          </cell>
          <cell r="M717">
            <v>0</v>
          </cell>
          <cell r="N717">
            <v>0</v>
          </cell>
        </row>
        <row r="718">
          <cell r="B718" t="str">
            <v>张晓斌</v>
          </cell>
          <cell r="C718">
            <v>0</v>
          </cell>
          <cell r="D718">
            <v>0</v>
          </cell>
          <cell r="E718">
            <v>0</v>
          </cell>
          <cell r="F718">
            <v>5</v>
          </cell>
          <cell r="G718">
            <v>5</v>
          </cell>
          <cell r="H718">
            <v>0</v>
          </cell>
          <cell r="I718">
            <v>20</v>
          </cell>
          <cell r="J718">
            <v>20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B719" t="str">
            <v>肖滔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20</v>
          </cell>
          <cell r="J719">
            <v>21</v>
          </cell>
          <cell r="K719">
            <v>36</v>
          </cell>
          <cell r="L719">
            <v>9</v>
          </cell>
          <cell r="M719">
            <v>0</v>
          </cell>
          <cell r="N719">
            <v>0</v>
          </cell>
        </row>
        <row r="720">
          <cell r="B720" t="str">
            <v>潘广聪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20</v>
          </cell>
          <cell r="J720">
            <v>20</v>
          </cell>
          <cell r="K720">
            <v>18</v>
          </cell>
          <cell r="L720">
            <v>0</v>
          </cell>
          <cell r="M720">
            <v>0</v>
          </cell>
          <cell r="N720">
            <v>0</v>
          </cell>
        </row>
        <row r="721">
          <cell r="B721" t="str">
            <v>黄世吉</v>
          </cell>
          <cell r="C721">
            <v>0</v>
          </cell>
          <cell r="D721">
            <v>0</v>
          </cell>
          <cell r="E721">
            <v>0</v>
          </cell>
          <cell r="F721">
            <v>5</v>
          </cell>
          <cell r="G721">
            <v>0</v>
          </cell>
          <cell r="H721">
            <v>5</v>
          </cell>
          <cell r="I721">
            <v>20</v>
          </cell>
          <cell r="J721">
            <v>20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B722" t="str">
            <v>高健怡</v>
          </cell>
          <cell r="C722">
            <v>0</v>
          </cell>
          <cell r="D722">
            <v>0</v>
          </cell>
          <cell r="E722">
            <v>0</v>
          </cell>
          <cell r="F722">
            <v>5</v>
          </cell>
          <cell r="G722">
            <v>0</v>
          </cell>
          <cell r="H722">
            <v>5</v>
          </cell>
          <cell r="I722">
            <v>20</v>
          </cell>
          <cell r="J722">
            <v>17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B723" t="str">
            <v>陈鹏国</v>
          </cell>
          <cell r="C723">
            <v>0</v>
          </cell>
          <cell r="D723">
            <v>0</v>
          </cell>
          <cell r="E723">
            <v>0</v>
          </cell>
          <cell r="F723">
            <v>5</v>
          </cell>
          <cell r="G723">
            <v>0</v>
          </cell>
          <cell r="H723">
            <v>5</v>
          </cell>
          <cell r="I723">
            <v>20</v>
          </cell>
          <cell r="J723">
            <v>20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B724" t="str">
            <v>陈悦尉</v>
          </cell>
          <cell r="C724">
            <v>0</v>
          </cell>
          <cell r="D724">
            <v>0</v>
          </cell>
          <cell r="E724">
            <v>0</v>
          </cell>
          <cell r="F724">
            <v>5</v>
          </cell>
          <cell r="G724">
            <v>1</v>
          </cell>
          <cell r="H724">
            <v>4</v>
          </cell>
          <cell r="I724">
            <v>20</v>
          </cell>
          <cell r="J724">
            <v>20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</row>
        <row r="725">
          <cell r="B725" t="str">
            <v>陈学超</v>
          </cell>
          <cell r="C725">
            <v>0</v>
          </cell>
          <cell r="D725">
            <v>0</v>
          </cell>
          <cell r="E725">
            <v>0</v>
          </cell>
          <cell r="F725">
            <v>5</v>
          </cell>
          <cell r="G725">
            <v>1</v>
          </cell>
          <cell r="H725">
            <v>3</v>
          </cell>
          <cell r="I725">
            <v>20</v>
          </cell>
          <cell r="J725">
            <v>19</v>
          </cell>
          <cell r="K725">
            <v>0</v>
          </cell>
          <cell r="L725">
            <v>0</v>
          </cell>
          <cell r="M725">
            <v>1</v>
          </cell>
          <cell r="N725">
            <v>0</v>
          </cell>
        </row>
        <row r="726">
          <cell r="B726" t="str">
            <v>陈娜</v>
          </cell>
          <cell r="C726">
            <v>0</v>
          </cell>
          <cell r="D726">
            <v>0</v>
          </cell>
          <cell r="E726">
            <v>0</v>
          </cell>
          <cell r="F726">
            <v>5</v>
          </cell>
          <cell r="G726">
            <v>1</v>
          </cell>
          <cell r="H726">
            <v>2</v>
          </cell>
          <cell r="I726">
            <v>20</v>
          </cell>
          <cell r="J726">
            <v>5</v>
          </cell>
          <cell r="K726">
            <v>0</v>
          </cell>
          <cell r="L726">
            <v>0</v>
          </cell>
          <cell r="M726">
            <v>2</v>
          </cell>
          <cell r="N726">
            <v>2</v>
          </cell>
        </row>
        <row r="727">
          <cell r="B727" t="str">
            <v>郑亚贤</v>
          </cell>
          <cell r="C727">
            <v>0</v>
          </cell>
          <cell r="D727">
            <v>0</v>
          </cell>
          <cell r="E727">
            <v>0</v>
          </cell>
          <cell r="F727">
            <v>15</v>
          </cell>
          <cell r="G727">
            <v>0</v>
          </cell>
          <cell r="H727">
            <v>15</v>
          </cell>
          <cell r="I727">
            <v>20</v>
          </cell>
          <cell r="J727">
            <v>20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B728" t="str">
            <v>赖焕滔</v>
          </cell>
          <cell r="C728">
            <v>0</v>
          </cell>
          <cell r="D728">
            <v>0</v>
          </cell>
          <cell r="E728">
            <v>0</v>
          </cell>
          <cell r="F728">
            <v>5</v>
          </cell>
          <cell r="G728">
            <v>0</v>
          </cell>
          <cell r="H728">
            <v>5</v>
          </cell>
          <cell r="I728">
            <v>20</v>
          </cell>
          <cell r="J728">
            <v>20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</row>
        <row r="729">
          <cell r="B729" t="str">
            <v>谭卫标</v>
          </cell>
          <cell r="C729">
            <v>0</v>
          </cell>
          <cell r="D729">
            <v>0</v>
          </cell>
          <cell r="E729">
            <v>0</v>
          </cell>
          <cell r="F729">
            <v>5</v>
          </cell>
          <cell r="G729">
            <v>3</v>
          </cell>
          <cell r="H729">
            <v>2</v>
          </cell>
          <cell r="I729">
            <v>20</v>
          </cell>
          <cell r="J729">
            <v>20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</row>
        <row r="730">
          <cell r="B730" t="str">
            <v>蔡锦俊</v>
          </cell>
          <cell r="C730">
            <v>0</v>
          </cell>
          <cell r="D730">
            <v>0</v>
          </cell>
          <cell r="E730">
            <v>0</v>
          </cell>
          <cell r="F730">
            <v>10</v>
          </cell>
          <cell r="G730">
            <v>3</v>
          </cell>
          <cell r="H730">
            <v>7</v>
          </cell>
          <cell r="I730">
            <v>20</v>
          </cell>
          <cell r="J730">
            <v>20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</row>
        <row r="731">
          <cell r="B731" t="str">
            <v>苏坤全</v>
          </cell>
          <cell r="C731">
            <v>0</v>
          </cell>
          <cell r="D731">
            <v>0</v>
          </cell>
          <cell r="E731">
            <v>0</v>
          </cell>
          <cell r="F731">
            <v>10</v>
          </cell>
          <cell r="G731">
            <v>4</v>
          </cell>
          <cell r="H731">
            <v>6</v>
          </cell>
          <cell r="I731">
            <v>20</v>
          </cell>
          <cell r="J731">
            <v>20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</row>
        <row r="732">
          <cell r="B732" t="str">
            <v>胡梓煜</v>
          </cell>
          <cell r="C732">
            <v>0</v>
          </cell>
          <cell r="D732">
            <v>0</v>
          </cell>
          <cell r="E732">
            <v>0</v>
          </cell>
          <cell r="F732">
            <v>5</v>
          </cell>
          <cell r="G732">
            <v>0</v>
          </cell>
          <cell r="H732">
            <v>5</v>
          </cell>
          <cell r="I732">
            <v>20</v>
          </cell>
          <cell r="J732">
            <v>20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</row>
        <row r="733">
          <cell r="B733" t="str">
            <v>缪嘉伟</v>
          </cell>
          <cell r="C733">
            <v>0</v>
          </cell>
          <cell r="D733">
            <v>0</v>
          </cell>
          <cell r="E733">
            <v>0</v>
          </cell>
          <cell r="F733">
            <v>5</v>
          </cell>
          <cell r="G733">
            <v>2</v>
          </cell>
          <cell r="H733">
            <v>0</v>
          </cell>
          <cell r="I733">
            <v>20</v>
          </cell>
          <cell r="J733">
            <v>17</v>
          </cell>
          <cell r="K733">
            <v>0</v>
          </cell>
          <cell r="L733">
            <v>0</v>
          </cell>
          <cell r="M733">
            <v>3</v>
          </cell>
          <cell r="N733">
            <v>0</v>
          </cell>
        </row>
        <row r="734">
          <cell r="B734" t="str">
            <v>熊雅清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20</v>
          </cell>
          <cell r="J734">
            <v>20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B735" t="str">
            <v>汪潇</v>
          </cell>
          <cell r="C735">
            <v>0</v>
          </cell>
          <cell r="D735">
            <v>0</v>
          </cell>
          <cell r="E735">
            <v>0</v>
          </cell>
          <cell r="F735">
            <v>5</v>
          </cell>
          <cell r="G735">
            <v>0</v>
          </cell>
          <cell r="H735">
            <v>5</v>
          </cell>
          <cell r="I735">
            <v>20</v>
          </cell>
          <cell r="J735">
            <v>20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</row>
        <row r="736">
          <cell r="B736" t="str">
            <v>梁震</v>
          </cell>
          <cell r="C736">
            <v>0</v>
          </cell>
          <cell r="D736">
            <v>0</v>
          </cell>
          <cell r="E736">
            <v>0</v>
          </cell>
          <cell r="F736">
            <v>10</v>
          </cell>
          <cell r="G736">
            <v>1</v>
          </cell>
          <cell r="H736">
            <v>7</v>
          </cell>
          <cell r="I736">
            <v>20</v>
          </cell>
          <cell r="J736">
            <v>18</v>
          </cell>
          <cell r="K736">
            <v>0</v>
          </cell>
          <cell r="L736">
            <v>0</v>
          </cell>
          <cell r="M736">
            <v>2</v>
          </cell>
          <cell r="N736">
            <v>0</v>
          </cell>
        </row>
        <row r="737">
          <cell r="B737" t="str">
            <v>桂文</v>
          </cell>
          <cell r="C737">
            <v>0</v>
          </cell>
          <cell r="D737">
            <v>0</v>
          </cell>
          <cell r="E737">
            <v>0</v>
          </cell>
          <cell r="F737">
            <v>10</v>
          </cell>
          <cell r="G737">
            <v>3</v>
          </cell>
          <cell r="H737">
            <v>7</v>
          </cell>
          <cell r="I737">
            <v>20</v>
          </cell>
          <cell r="J737">
            <v>20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</row>
        <row r="738">
          <cell r="B738" t="str">
            <v>曾蕾</v>
          </cell>
          <cell r="C738">
            <v>0</v>
          </cell>
          <cell r="D738">
            <v>0</v>
          </cell>
          <cell r="E738">
            <v>0</v>
          </cell>
          <cell r="F738">
            <v>5</v>
          </cell>
          <cell r="G738">
            <v>3</v>
          </cell>
          <cell r="H738">
            <v>2</v>
          </cell>
          <cell r="I738">
            <v>20</v>
          </cell>
          <cell r="J738">
            <v>20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</row>
        <row r="739">
          <cell r="B739" t="str">
            <v>方正</v>
          </cell>
          <cell r="C739">
            <v>0</v>
          </cell>
          <cell r="D739">
            <v>0</v>
          </cell>
          <cell r="E739">
            <v>0</v>
          </cell>
          <cell r="F739">
            <v>5</v>
          </cell>
          <cell r="G739">
            <v>0</v>
          </cell>
          <cell r="H739">
            <v>5</v>
          </cell>
          <cell r="I739">
            <v>20</v>
          </cell>
          <cell r="J739">
            <v>20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</row>
        <row r="740">
          <cell r="B740" t="str">
            <v>张锷河</v>
          </cell>
          <cell r="C740">
            <v>0</v>
          </cell>
          <cell r="D740">
            <v>0</v>
          </cell>
          <cell r="E740">
            <v>0</v>
          </cell>
          <cell r="F740">
            <v>5</v>
          </cell>
          <cell r="G740">
            <v>3</v>
          </cell>
          <cell r="H740">
            <v>2</v>
          </cell>
          <cell r="I740">
            <v>20</v>
          </cell>
          <cell r="J740">
            <v>20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</row>
        <row r="741">
          <cell r="B741" t="str">
            <v>张杰</v>
          </cell>
          <cell r="C741">
            <v>0</v>
          </cell>
          <cell r="D741">
            <v>0</v>
          </cell>
          <cell r="E741">
            <v>0</v>
          </cell>
          <cell r="F741">
            <v>5</v>
          </cell>
          <cell r="G741">
            <v>0</v>
          </cell>
          <cell r="H741">
            <v>5</v>
          </cell>
          <cell r="I741">
            <v>20</v>
          </cell>
          <cell r="J741">
            <v>20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B742" t="str">
            <v>张小斌</v>
          </cell>
          <cell r="C742">
            <v>0</v>
          </cell>
          <cell r="D742">
            <v>0</v>
          </cell>
          <cell r="E742">
            <v>0</v>
          </cell>
          <cell r="F742">
            <v>5</v>
          </cell>
          <cell r="G742">
            <v>0</v>
          </cell>
          <cell r="H742">
            <v>3</v>
          </cell>
          <cell r="I742">
            <v>20</v>
          </cell>
          <cell r="J742">
            <v>18</v>
          </cell>
          <cell r="K742">
            <v>0</v>
          </cell>
          <cell r="L742">
            <v>0</v>
          </cell>
          <cell r="M742">
            <v>2</v>
          </cell>
          <cell r="N742">
            <v>0</v>
          </cell>
        </row>
        <row r="743">
          <cell r="B743" t="str">
            <v>吴彤</v>
          </cell>
          <cell r="C743">
            <v>0</v>
          </cell>
          <cell r="D743">
            <v>0</v>
          </cell>
          <cell r="E743">
            <v>0</v>
          </cell>
          <cell r="F743">
            <v>15</v>
          </cell>
          <cell r="G743">
            <v>2</v>
          </cell>
          <cell r="H743">
            <v>13</v>
          </cell>
          <cell r="I743">
            <v>20</v>
          </cell>
          <cell r="J743">
            <v>20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</row>
        <row r="744">
          <cell r="B744" t="str">
            <v>吴嘉良</v>
          </cell>
          <cell r="C744">
            <v>0</v>
          </cell>
          <cell r="D744">
            <v>0</v>
          </cell>
          <cell r="E744">
            <v>0</v>
          </cell>
          <cell r="F744">
            <v>5</v>
          </cell>
          <cell r="G744">
            <v>2</v>
          </cell>
          <cell r="H744">
            <v>0</v>
          </cell>
          <cell r="I744">
            <v>20</v>
          </cell>
          <cell r="J744">
            <v>6</v>
          </cell>
          <cell r="K744">
            <v>0</v>
          </cell>
          <cell r="L744">
            <v>0</v>
          </cell>
          <cell r="M744">
            <v>3</v>
          </cell>
          <cell r="N744">
            <v>0</v>
          </cell>
        </row>
        <row r="745">
          <cell r="B745" t="str">
            <v>吕征</v>
          </cell>
          <cell r="C745">
            <v>0</v>
          </cell>
          <cell r="D745">
            <v>0</v>
          </cell>
          <cell r="E745">
            <v>0</v>
          </cell>
          <cell r="F745">
            <v>10</v>
          </cell>
          <cell r="G745">
            <v>3</v>
          </cell>
          <cell r="H745">
            <v>7</v>
          </cell>
          <cell r="I745">
            <v>20</v>
          </cell>
          <cell r="J745">
            <v>20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</row>
        <row r="746">
          <cell r="B746" t="str">
            <v>卢莹</v>
          </cell>
          <cell r="C746">
            <v>0</v>
          </cell>
          <cell r="D746">
            <v>0</v>
          </cell>
          <cell r="E746">
            <v>0</v>
          </cell>
          <cell r="F746">
            <v>5</v>
          </cell>
          <cell r="G746">
            <v>0</v>
          </cell>
          <cell r="H746">
            <v>5</v>
          </cell>
          <cell r="I746">
            <v>20</v>
          </cell>
          <cell r="J746">
            <v>20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</row>
        <row r="747">
          <cell r="B747" t="str">
            <v>刘红吉</v>
          </cell>
          <cell r="C747">
            <v>0</v>
          </cell>
          <cell r="D747">
            <v>0</v>
          </cell>
          <cell r="E747">
            <v>0</v>
          </cell>
          <cell r="F747">
            <v>5</v>
          </cell>
          <cell r="G747">
            <v>2</v>
          </cell>
          <cell r="H747">
            <v>2</v>
          </cell>
          <cell r="I747">
            <v>20</v>
          </cell>
          <cell r="J747">
            <v>19</v>
          </cell>
          <cell r="K747">
            <v>0</v>
          </cell>
          <cell r="L747">
            <v>0</v>
          </cell>
          <cell r="M747">
            <v>1</v>
          </cell>
          <cell r="N747">
            <v>0</v>
          </cell>
        </row>
        <row r="748">
          <cell r="B748" t="str">
            <v>严燕媚</v>
          </cell>
          <cell r="C748">
            <v>0</v>
          </cell>
          <cell r="D748">
            <v>0</v>
          </cell>
          <cell r="E748">
            <v>0</v>
          </cell>
          <cell r="F748">
            <v>5</v>
          </cell>
          <cell r="G748">
            <v>2</v>
          </cell>
          <cell r="H748">
            <v>3</v>
          </cell>
          <cell r="I748">
            <v>20</v>
          </cell>
          <cell r="J748">
            <v>20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</row>
        <row r="749">
          <cell r="B749" t="str">
            <v>周备战</v>
          </cell>
          <cell r="C749">
            <v>0</v>
          </cell>
          <cell r="D749">
            <v>0</v>
          </cell>
          <cell r="E749">
            <v>0</v>
          </cell>
          <cell r="F749">
            <v>15</v>
          </cell>
          <cell r="G749">
            <v>4</v>
          </cell>
          <cell r="H749">
            <v>11</v>
          </cell>
          <cell r="I749">
            <v>20</v>
          </cell>
          <cell r="J749">
            <v>20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</row>
        <row r="750">
          <cell r="B750" t="str">
            <v>颜平</v>
          </cell>
          <cell r="C750">
            <v>0</v>
          </cell>
          <cell r="D750">
            <v>0</v>
          </cell>
          <cell r="E750">
            <v>0</v>
          </cell>
          <cell r="F750">
            <v>10</v>
          </cell>
          <cell r="G750">
            <v>1</v>
          </cell>
          <cell r="H750">
            <v>9</v>
          </cell>
          <cell r="I750">
            <v>20</v>
          </cell>
          <cell r="J750">
            <v>20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</row>
        <row r="751">
          <cell r="B751" t="str">
            <v>陈瀚妍</v>
          </cell>
          <cell r="C751">
            <v>0</v>
          </cell>
          <cell r="D751">
            <v>0</v>
          </cell>
          <cell r="E751">
            <v>0</v>
          </cell>
          <cell r="F751">
            <v>10</v>
          </cell>
          <cell r="G751">
            <v>4</v>
          </cell>
          <cell r="H751">
            <v>6</v>
          </cell>
          <cell r="I751">
            <v>20</v>
          </cell>
          <cell r="J751">
            <v>20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</row>
        <row r="752">
          <cell r="B752" t="str">
            <v>符旭</v>
          </cell>
          <cell r="C752">
            <v>0</v>
          </cell>
          <cell r="D752">
            <v>0</v>
          </cell>
          <cell r="E752">
            <v>0</v>
          </cell>
          <cell r="F752">
            <v>15</v>
          </cell>
          <cell r="G752">
            <v>4</v>
          </cell>
          <cell r="H752">
            <v>9</v>
          </cell>
          <cell r="I752">
            <v>20</v>
          </cell>
          <cell r="J752">
            <v>18</v>
          </cell>
          <cell r="K752">
            <v>0</v>
          </cell>
          <cell r="L752">
            <v>0</v>
          </cell>
          <cell r="M752">
            <v>2</v>
          </cell>
          <cell r="N752">
            <v>0</v>
          </cell>
        </row>
        <row r="753">
          <cell r="B753" t="str">
            <v>戴怡</v>
          </cell>
          <cell r="C753">
            <v>0</v>
          </cell>
          <cell r="D753">
            <v>0</v>
          </cell>
          <cell r="E753">
            <v>0</v>
          </cell>
          <cell r="F753">
            <v>15</v>
          </cell>
          <cell r="G753">
            <v>0</v>
          </cell>
          <cell r="H753">
            <v>14</v>
          </cell>
          <cell r="I753">
            <v>20</v>
          </cell>
          <cell r="J753">
            <v>19</v>
          </cell>
          <cell r="K753">
            <v>0</v>
          </cell>
          <cell r="L753">
            <v>0</v>
          </cell>
          <cell r="M753">
            <v>1</v>
          </cell>
          <cell r="N753">
            <v>0</v>
          </cell>
        </row>
        <row r="754">
          <cell r="B754" t="str">
            <v>刘清涛</v>
          </cell>
          <cell r="C754">
            <v>0</v>
          </cell>
          <cell r="D754">
            <v>0</v>
          </cell>
          <cell r="E754">
            <v>0</v>
          </cell>
          <cell r="F754">
            <v>10</v>
          </cell>
          <cell r="G754">
            <v>2</v>
          </cell>
          <cell r="H754">
            <v>8</v>
          </cell>
          <cell r="I754">
            <v>20</v>
          </cell>
          <cell r="J754">
            <v>20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</row>
        <row r="755">
          <cell r="B755" t="str">
            <v>胡康茹</v>
          </cell>
          <cell r="C755">
            <v>0</v>
          </cell>
          <cell r="D755">
            <v>0</v>
          </cell>
          <cell r="E755">
            <v>0</v>
          </cell>
          <cell r="F755">
            <v>5</v>
          </cell>
          <cell r="G755">
            <v>4</v>
          </cell>
          <cell r="H755">
            <v>0</v>
          </cell>
          <cell r="I755">
            <v>20</v>
          </cell>
          <cell r="J755">
            <v>19</v>
          </cell>
          <cell r="K755">
            <v>0</v>
          </cell>
          <cell r="L755">
            <v>0</v>
          </cell>
          <cell r="M755">
            <v>1</v>
          </cell>
          <cell r="N755">
            <v>0</v>
          </cell>
        </row>
        <row r="756">
          <cell r="B756" t="str">
            <v>吴泳怡</v>
          </cell>
          <cell r="C756">
            <v>0</v>
          </cell>
          <cell r="D756">
            <v>0</v>
          </cell>
          <cell r="E756">
            <v>0</v>
          </cell>
          <cell r="F756">
            <v>5</v>
          </cell>
          <cell r="G756">
            <v>0</v>
          </cell>
          <cell r="H756">
            <v>5</v>
          </cell>
          <cell r="I756">
            <v>20</v>
          </cell>
          <cell r="J756">
            <v>20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</row>
        <row r="757">
          <cell r="B757" t="str">
            <v>黄淑怡</v>
          </cell>
          <cell r="C757">
            <v>0</v>
          </cell>
          <cell r="D757">
            <v>0</v>
          </cell>
          <cell r="E757">
            <v>0</v>
          </cell>
          <cell r="F757">
            <v>5</v>
          </cell>
          <cell r="G757">
            <v>1</v>
          </cell>
          <cell r="H757">
            <v>4</v>
          </cell>
          <cell r="I757">
            <v>20</v>
          </cell>
          <cell r="J757">
            <v>20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</row>
        <row r="758">
          <cell r="B758" t="str">
            <v>高彦康</v>
          </cell>
          <cell r="C758">
            <v>0</v>
          </cell>
          <cell r="D758">
            <v>0</v>
          </cell>
          <cell r="E758">
            <v>0</v>
          </cell>
          <cell r="F758">
            <v>5</v>
          </cell>
          <cell r="G758">
            <v>0</v>
          </cell>
          <cell r="H758">
            <v>5</v>
          </cell>
          <cell r="I758">
            <v>20</v>
          </cell>
          <cell r="J758">
            <v>20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</row>
        <row r="759">
          <cell r="B759" t="str">
            <v>陈俊杰</v>
          </cell>
          <cell r="C759">
            <v>0</v>
          </cell>
          <cell r="D759">
            <v>0</v>
          </cell>
          <cell r="E759">
            <v>0</v>
          </cell>
          <cell r="F759">
            <v>5</v>
          </cell>
          <cell r="G759">
            <v>0</v>
          </cell>
          <cell r="H759">
            <v>5</v>
          </cell>
          <cell r="I759">
            <v>20</v>
          </cell>
          <cell r="J759">
            <v>20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</row>
        <row r="760">
          <cell r="B760" t="str">
            <v>钟朝才</v>
          </cell>
          <cell r="C760">
            <v>0</v>
          </cell>
          <cell r="D760">
            <v>0</v>
          </cell>
          <cell r="E760">
            <v>0</v>
          </cell>
          <cell r="F760">
            <v>5</v>
          </cell>
          <cell r="G760">
            <v>0</v>
          </cell>
          <cell r="H760">
            <v>1</v>
          </cell>
          <cell r="I760">
            <v>20</v>
          </cell>
          <cell r="J760">
            <v>16</v>
          </cell>
          <cell r="K760">
            <v>0</v>
          </cell>
          <cell r="L760">
            <v>0</v>
          </cell>
          <cell r="M760">
            <v>4</v>
          </cell>
          <cell r="N760">
            <v>0</v>
          </cell>
        </row>
        <row r="761">
          <cell r="B761" t="str">
            <v>郭建华</v>
          </cell>
          <cell r="C761">
            <v>0</v>
          </cell>
          <cell r="D761">
            <v>0</v>
          </cell>
          <cell r="E761">
            <v>0</v>
          </cell>
          <cell r="F761">
            <v>5</v>
          </cell>
          <cell r="G761">
            <v>0</v>
          </cell>
          <cell r="H761">
            <v>5</v>
          </cell>
          <cell r="I761">
            <v>20</v>
          </cell>
          <cell r="J761">
            <v>20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</row>
        <row r="762">
          <cell r="B762" t="str">
            <v>许华娟</v>
          </cell>
          <cell r="C762">
            <v>0</v>
          </cell>
          <cell r="D762">
            <v>0</v>
          </cell>
          <cell r="E762">
            <v>0</v>
          </cell>
          <cell r="F762">
            <v>5</v>
          </cell>
          <cell r="G762">
            <v>0</v>
          </cell>
          <cell r="H762">
            <v>5</v>
          </cell>
          <cell r="I762">
            <v>20</v>
          </cell>
          <cell r="J762">
            <v>20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</row>
        <row r="763">
          <cell r="B763" t="str">
            <v>詹日昌</v>
          </cell>
          <cell r="C763">
            <v>0</v>
          </cell>
          <cell r="D763">
            <v>0</v>
          </cell>
          <cell r="E763">
            <v>0</v>
          </cell>
          <cell r="F763">
            <v>5</v>
          </cell>
          <cell r="G763">
            <v>0</v>
          </cell>
          <cell r="H763">
            <v>5</v>
          </cell>
          <cell r="I763">
            <v>20</v>
          </cell>
          <cell r="J763">
            <v>20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</row>
        <row r="764">
          <cell r="B764" t="str">
            <v>熊垒</v>
          </cell>
          <cell r="C764">
            <v>0</v>
          </cell>
          <cell r="D764">
            <v>0</v>
          </cell>
          <cell r="E764">
            <v>0</v>
          </cell>
          <cell r="F764">
            <v>5</v>
          </cell>
          <cell r="G764">
            <v>0</v>
          </cell>
          <cell r="H764">
            <v>5</v>
          </cell>
          <cell r="I764">
            <v>20</v>
          </cell>
          <cell r="J764">
            <v>20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</row>
        <row r="765">
          <cell r="B765" t="str">
            <v>潘新梁</v>
          </cell>
          <cell r="C765">
            <v>0</v>
          </cell>
          <cell r="D765">
            <v>0</v>
          </cell>
          <cell r="E765">
            <v>0</v>
          </cell>
          <cell r="F765">
            <v>5</v>
          </cell>
          <cell r="G765">
            <v>0</v>
          </cell>
          <cell r="H765">
            <v>5</v>
          </cell>
          <cell r="I765">
            <v>20</v>
          </cell>
          <cell r="J765">
            <v>20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</row>
        <row r="766">
          <cell r="B766" t="str">
            <v>梁裕明</v>
          </cell>
          <cell r="C766">
            <v>0</v>
          </cell>
          <cell r="D766">
            <v>0</v>
          </cell>
          <cell r="E766">
            <v>0</v>
          </cell>
          <cell r="F766">
            <v>5</v>
          </cell>
          <cell r="G766">
            <v>0</v>
          </cell>
          <cell r="H766">
            <v>5</v>
          </cell>
          <cell r="I766">
            <v>20</v>
          </cell>
          <cell r="J766">
            <v>20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</row>
        <row r="767">
          <cell r="B767" t="str">
            <v>梁淑清</v>
          </cell>
          <cell r="C767">
            <v>0</v>
          </cell>
          <cell r="D767">
            <v>0</v>
          </cell>
          <cell r="E767">
            <v>0</v>
          </cell>
          <cell r="F767">
            <v>5</v>
          </cell>
          <cell r="G767">
            <v>0</v>
          </cell>
          <cell r="H767">
            <v>5</v>
          </cell>
          <cell r="I767">
            <v>20</v>
          </cell>
          <cell r="J767">
            <v>20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</row>
        <row r="768">
          <cell r="B768" t="str">
            <v>梁慧宁</v>
          </cell>
          <cell r="C768">
            <v>0</v>
          </cell>
          <cell r="D768">
            <v>0</v>
          </cell>
          <cell r="E768">
            <v>0</v>
          </cell>
          <cell r="F768">
            <v>15</v>
          </cell>
          <cell r="G768">
            <v>11</v>
          </cell>
          <cell r="H768">
            <v>4</v>
          </cell>
          <cell r="I768">
            <v>20</v>
          </cell>
          <cell r="J768">
            <v>20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</row>
        <row r="769">
          <cell r="B769" t="str">
            <v>梁嘉荣</v>
          </cell>
          <cell r="C769">
            <v>0</v>
          </cell>
          <cell r="D769">
            <v>0</v>
          </cell>
          <cell r="E769">
            <v>0</v>
          </cell>
          <cell r="F769">
            <v>5</v>
          </cell>
          <cell r="G769">
            <v>0</v>
          </cell>
          <cell r="H769">
            <v>5</v>
          </cell>
          <cell r="I769">
            <v>20</v>
          </cell>
          <cell r="J769">
            <v>20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</row>
        <row r="770">
          <cell r="B770" t="str">
            <v>林嘉俊</v>
          </cell>
          <cell r="C770">
            <v>0</v>
          </cell>
          <cell r="D770">
            <v>0</v>
          </cell>
          <cell r="E770">
            <v>0</v>
          </cell>
          <cell r="F770">
            <v>5</v>
          </cell>
          <cell r="G770">
            <v>0</v>
          </cell>
          <cell r="H770">
            <v>5</v>
          </cell>
          <cell r="I770">
            <v>20</v>
          </cell>
          <cell r="J770">
            <v>20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</row>
        <row r="771">
          <cell r="B771" t="str">
            <v>李太旺</v>
          </cell>
          <cell r="C771">
            <v>0</v>
          </cell>
          <cell r="D771">
            <v>0</v>
          </cell>
          <cell r="E771">
            <v>0</v>
          </cell>
          <cell r="F771">
            <v>15</v>
          </cell>
          <cell r="G771">
            <v>0</v>
          </cell>
          <cell r="H771">
            <v>15</v>
          </cell>
          <cell r="I771">
            <v>20</v>
          </cell>
          <cell r="J771">
            <v>20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B772" t="str">
            <v>张风超</v>
          </cell>
          <cell r="C772">
            <v>0</v>
          </cell>
          <cell r="D772">
            <v>0</v>
          </cell>
          <cell r="E772">
            <v>0</v>
          </cell>
          <cell r="F772">
            <v>5</v>
          </cell>
          <cell r="G772">
            <v>0</v>
          </cell>
          <cell r="H772">
            <v>5</v>
          </cell>
          <cell r="I772">
            <v>20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</row>
        <row r="773">
          <cell r="B773" t="str">
            <v>容锦培</v>
          </cell>
          <cell r="C773">
            <v>0</v>
          </cell>
          <cell r="D773">
            <v>0</v>
          </cell>
          <cell r="E773">
            <v>0</v>
          </cell>
          <cell r="F773">
            <v>5</v>
          </cell>
          <cell r="G773">
            <v>0</v>
          </cell>
          <cell r="H773">
            <v>5</v>
          </cell>
          <cell r="I773">
            <v>20</v>
          </cell>
          <cell r="J773">
            <v>20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</row>
        <row r="774">
          <cell r="B774" t="str">
            <v>包先保</v>
          </cell>
          <cell r="C774">
            <v>0</v>
          </cell>
          <cell r="D774">
            <v>0</v>
          </cell>
          <cell r="E774">
            <v>0</v>
          </cell>
          <cell r="F774">
            <v>5</v>
          </cell>
          <cell r="G774">
            <v>0</v>
          </cell>
          <cell r="H774">
            <v>5</v>
          </cell>
          <cell r="I774">
            <v>20</v>
          </cell>
          <cell r="J774">
            <v>20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B775" t="str">
            <v>刘艳</v>
          </cell>
          <cell r="C775">
            <v>0</v>
          </cell>
          <cell r="D775">
            <v>0</v>
          </cell>
          <cell r="E775">
            <v>0</v>
          </cell>
          <cell r="F775">
            <v>5</v>
          </cell>
          <cell r="G775">
            <v>0</v>
          </cell>
          <cell r="H775">
            <v>5</v>
          </cell>
          <cell r="I775">
            <v>20</v>
          </cell>
          <cell r="J775">
            <v>20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</row>
        <row r="776">
          <cell r="B776" t="str">
            <v>刘曙</v>
          </cell>
          <cell r="C776">
            <v>0</v>
          </cell>
          <cell r="D776">
            <v>0</v>
          </cell>
          <cell r="E776">
            <v>0</v>
          </cell>
          <cell r="F776">
            <v>5</v>
          </cell>
          <cell r="G776">
            <v>0</v>
          </cell>
          <cell r="H776">
            <v>5</v>
          </cell>
          <cell r="I776">
            <v>20</v>
          </cell>
          <cell r="J776">
            <v>20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</row>
        <row r="777">
          <cell r="B777" t="str">
            <v>梁月梅</v>
          </cell>
          <cell r="C777">
            <v>0</v>
          </cell>
          <cell r="D777">
            <v>0</v>
          </cell>
          <cell r="E777">
            <v>0</v>
          </cell>
          <cell r="F777">
            <v>10</v>
          </cell>
          <cell r="G777">
            <v>0</v>
          </cell>
          <cell r="H777">
            <v>10</v>
          </cell>
          <cell r="I777">
            <v>20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</row>
        <row r="778">
          <cell r="B778" t="str">
            <v>关友亮</v>
          </cell>
          <cell r="C778">
            <v>0</v>
          </cell>
          <cell r="D778">
            <v>0</v>
          </cell>
          <cell r="E778">
            <v>0</v>
          </cell>
          <cell r="F778">
            <v>5</v>
          </cell>
          <cell r="G778">
            <v>0</v>
          </cell>
          <cell r="H778">
            <v>5</v>
          </cell>
          <cell r="I778">
            <v>20</v>
          </cell>
          <cell r="J778">
            <v>20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</row>
        <row r="779">
          <cell r="B779" t="str">
            <v>黄彩体</v>
          </cell>
          <cell r="C779">
            <v>0</v>
          </cell>
          <cell r="D779">
            <v>0</v>
          </cell>
          <cell r="E779">
            <v>0</v>
          </cell>
          <cell r="F779">
            <v>10</v>
          </cell>
          <cell r="G779">
            <v>0</v>
          </cell>
          <cell r="H779">
            <v>10</v>
          </cell>
          <cell r="I779">
            <v>20</v>
          </cell>
          <cell r="J779">
            <v>20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</row>
        <row r="780">
          <cell r="B780" t="str">
            <v>田月功</v>
          </cell>
          <cell r="C780">
            <v>0</v>
          </cell>
          <cell r="D780">
            <v>0</v>
          </cell>
          <cell r="E780">
            <v>0</v>
          </cell>
          <cell r="F780">
            <v>10</v>
          </cell>
          <cell r="G780">
            <v>0</v>
          </cell>
          <cell r="H780">
            <v>10</v>
          </cell>
          <cell r="I780">
            <v>20</v>
          </cell>
          <cell r="J780">
            <v>20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</row>
        <row r="781">
          <cell r="B781" t="str">
            <v>李有强</v>
          </cell>
          <cell r="C781">
            <v>0</v>
          </cell>
          <cell r="D781">
            <v>0</v>
          </cell>
          <cell r="E781">
            <v>0</v>
          </cell>
          <cell r="F781">
            <v>15</v>
          </cell>
          <cell r="G781">
            <v>0</v>
          </cell>
          <cell r="H781">
            <v>15</v>
          </cell>
          <cell r="I781">
            <v>20</v>
          </cell>
          <cell r="J781">
            <v>20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</row>
        <row r="782">
          <cell r="B782" t="str">
            <v>叶润生</v>
          </cell>
          <cell r="C782">
            <v>0</v>
          </cell>
          <cell r="D782">
            <v>0</v>
          </cell>
          <cell r="E782">
            <v>0</v>
          </cell>
          <cell r="F782">
            <v>10</v>
          </cell>
          <cell r="G782">
            <v>0</v>
          </cell>
          <cell r="H782">
            <v>10</v>
          </cell>
          <cell r="I782">
            <v>20</v>
          </cell>
          <cell r="J782">
            <v>20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</row>
        <row r="783">
          <cell r="B783" t="str">
            <v>黄丽珊</v>
          </cell>
          <cell r="C783">
            <v>0</v>
          </cell>
          <cell r="D783">
            <v>0</v>
          </cell>
          <cell r="E783">
            <v>0</v>
          </cell>
          <cell r="F783">
            <v>10</v>
          </cell>
          <cell r="G783">
            <v>2</v>
          </cell>
          <cell r="H783">
            <v>7</v>
          </cell>
          <cell r="I783">
            <v>20</v>
          </cell>
          <cell r="J783">
            <v>19</v>
          </cell>
          <cell r="K783">
            <v>0</v>
          </cell>
          <cell r="L783">
            <v>0</v>
          </cell>
          <cell r="M783">
            <v>1</v>
          </cell>
          <cell r="N783">
            <v>0</v>
          </cell>
        </row>
        <row r="784">
          <cell r="B784" t="str">
            <v>梅凤庄</v>
          </cell>
          <cell r="C784">
            <v>0</v>
          </cell>
          <cell r="D784">
            <v>0</v>
          </cell>
          <cell r="E784">
            <v>0</v>
          </cell>
          <cell r="F784">
            <v>15</v>
          </cell>
          <cell r="G784">
            <v>2</v>
          </cell>
          <cell r="H784">
            <v>13</v>
          </cell>
          <cell r="I784">
            <v>20</v>
          </cell>
          <cell r="J784">
            <v>20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</row>
        <row r="785">
          <cell r="B785" t="str">
            <v>余粤宾</v>
          </cell>
          <cell r="C785">
            <v>0</v>
          </cell>
          <cell r="D785">
            <v>0</v>
          </cell>
          <cell r="E785">
            <v>0</v>
          </cell>
          <cell r="F785">
            <v>15</v>
          </cell>
          <cell r="G785">
            <v>0</v>
          </cell>
          <cell r="H785">
            <v>15</v>
          </cell>
          <cell r="I785">
            <v>20</v>
          </cell>
          <cell r="J785">
            <v>20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B786" t="str">
            <v>黄永健</v>
          </cell>
          <cell r="C786">
            <v>0</v>
          </cell>
          <cell r="D786">
            <v>0</v>
          </cell>
          <cell r="E786">
            <v>0</v>
          </cell>
          <cell r="F786">
            <v>5</v>
          </cell>
          <cell r="G786">
            <v>0</v>
          </cell>
          <cell r="H786">
            <v>5</v>
          </cell>
          <cell r="I786">
            <v>20</v>
          </cell>
          <cell r="J786">
            <v>21</v>
          </cell>
          <cell r="K786">
            <v>0</v>
          </cell>
          <cell r="L786">
            <v>8</v>
          </cell>
          <cell r="M786">
            <v>0</v>
          </cell>
          <cell r="N786">
            <v>0</v>
          </cell>
        </row>
        <row r="787">
          <cell r="B787" t="str">
            <v>黄楚标</v>
          </cell>
          <cell r="C787">
            <v>0</v>
          </cell>
          <cell r="D787">
            <v>0</v>
          </cell>
          <cell r="E787">
            <v>0</v>
          </cell>
          <cell r="F787">
            <v>5</v>
          </cell>
          <cell r="G787">
            <v>4</v>
          </cell>
          <cell r="H787">
            <v>1</v>
          </cell>
          <cell r="I787">
            <v>20</v>
          </cell>
          <cell r="J787">
            <v>21</v>
          </cell>
          <cell r="K787">
            <v>0</v>
          </cell>
          <cell r="L787">
            <v>8</v>
          </cell>
          <cell r="M787">
            <v>0</v>
          </cell>
          <cell r="N787">
            <v>0</v>
          </cell>
        </row>
        <row r="788">
          <cell r="B788" t="str">
            <v>陈家福</v>
          </cell>
          <cell r="C788">
            <v>0</v>
          </cell>
          <cell r="D788">
            <v>0</v>
          </cell>
          <cell r="E788">
            <v>0</v>
          </cell>
          <cell r="F788">
            <v>5</v>
          </cell>
          <cell r="G788">
            <v>0</v>
          </cell>
          <cell r="H788">
            <v>5</v>
          </cell>
          <cell r="I788">
            <v>20</v>
          </cell>
          <cell r="J788">
            <v>20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</row>
        <row r="789">
          <cell r="B789" t="str">
            <v>钟经旻</v>
          </cell>
          <cell r="C789">
            <v>0</v>
          </cell>
          <cell r="D789">
            <v>0</v>
          </cell>
          <cell r="E789">
            <v>0</v>
          </cell>
          <cell r="F789">
            <v>5</v>
          </cell>
          <cell r="G789">
            <v>0</v>
          </cell>
          <cell r="H789">
            <v>5</v>
          </cell>
          <cell r="I789">
            <v>20</v>
          </cell>
          <cell r="J789">
            <v>21</v>
          </cell>
          <cell r="K789">
            <v>0</v>
          </cell>
          <cell r="L789">
            <v>8</v>
          </cell>
          <cell r="M789">
            <v>0</v>
          </cell>
          <cell r="N789">
            <v>0</v>
          </cell>
        </row>
        <row r="790">
          <cell r="B790" t="str">
            <v>邓建文</v>
          </cell>
          <cell r="C790">
            <v>0</v>
          </cell>
          <cell r="D790">
            <v>0</v>
          </cell>
          <cell r="E790">
            <v>0</v>
          </cell>
          <cell r="F790">
            <v>5</v>
          </cell>
          <cell r="G790">
            <v>1</v>
          </cell>
          <cell r="H790">
            <v>4</v>
          </cell>
          <cell r="I790">
            <v>20</v>
          </cell>
          <cell r="J790">
            <v>20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</row>
        <row r="791">
          <cell r="B791" t="str">
            <v>潘惠荣</v>
          </cell>
          <cell r="C791">
            <v>0</v>
          </cell>
          <cell r="D791">
            <v>0</v>
          </cell>
          <cell r="E791">
            <v>0</v>
          </cell>
          <cell r="F791">
            <v>5</v>
          </cell>
          <cell r="G791">
            <v>0</v>
          </cell>
          <cell r="H791">
            <v>2</v>
          </cell>
          <cell r="I791">
            <v>20</v>
          </cell>
          <cell r="J791">
            <v>17</v>
          </cell>
          <cell r="K791">
            <v>0</v>
          </cell>
          <cell r="L791">
            <v>0</v>
          </cell>
          <cell r="M791">
            <v>3</v>
          </cell>
          <cell r="N791">
            <v>0</v>
          </cell>
        </row>
        <row r="792">
          <cell r="B792" t="str">
            <v>欧沛泉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20</v>
          </cell>
          <cell r="J792">
            <v>20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</row>
        <row r="793">
          <cell r="B793" t="str">
            <v>曾苑红</v>
          </cell>
          <cell r="C793">
            <v>0</v>
          </cell>
          <cell r="D793">
            <v>0</v>
          </cell>
          <cell r="E793">
            <v>0</v>
          </cell>
          <cell r="F793">
            <v>10</v>
          </cell>
          <cell r="G793">
            <v>0</v>
          </cell>
          <cell r="H793">
            <v>10</v>
          </cell>
          <cell r="I793">
            <v>20</v>
          </cell>
          <cell r="J793">
            <v>20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</row>
        <row r="794">
          <cell r="B794" t="str">
            <v>张云兴</v>
          </cell>
          <cell r="C794">
            <v>0</v>
          </cell>
          <cell r="D794">
            <v>0</v>
          </cell>
          <cell r="E794">
            <v>0</v>
          </cell>
          <cell r="F794">
            <v>10</v>
          </cell>
          <cell r="G794">
            <v>5</v>
          </cell>
          <cell r="H794">
            <v>5</v>
          </cell>
          <cell r="I794">
            <v>20</v>
          </cell>
          <cell r="J794">
            <v>20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</row>
        <row r="795">
          <cell r="B795" t="str">
            <v>余钊辉</v>
          </cell>
          <cell r="C795">
            <v>0</v>
          </cell>
          <cell r="D795">
            <v>0</v>
          </cell>
          <cell r="E795">
            <v>0</v>
          </cell>
          <cell r="F795">
            <v>10</v>
          </cell>
          <cell r="G795">
            <v>4</v>
          </cell>
          <cell r="H795">
            <v>4</v>
          </cell>
          <cell r="I795">
            <v>20</v>
          </cell>
          <cell r="J795">
            <v>18</v>
          </cell>
          <cell r="K795">
            <v>0</v>
          </cell>
          <cell r="L795">
            <v>0</v>
          </cell>
          <cell r="M795">
            <v>2</v>
          </cell>
          <cell r="N795">
            <v>0</v>
          </cell>
        </row>
        <row r="796">
          <cell r="B796" t="str">
            <v>吴凤群</v>
          </cell>
          <cell r="C796">
            <v>0</v>
          </cell>
          <cell r="D796">
            <v>0</v>
          </cell>
          <cell r="E796">
            <v>0</v>
          </cell>
          <cell r="F796">
            <v>10</v>
          </cell>
          <cell r="G796">
            <v>0</v>
          </cell>
          <cell r="H796">
            <v>10</v>
          </cell>
          <cell r="I796">
            <v>20</v>
          </cell>
          <cell r="J796">
            <v>20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</row>
        <row r="797">
          <cell r="B797" t="str">
            <v>雷自均</v>
          </cell>
          <cell r="C797">
            <v>0</v>
          </cell>
          <cell r="D797">
            <v>0</v>
          </cell>
          <cell r="E797">
            <v>0</v>
          </cell>
          <cell r="F797">
            <v>5</v>
          </cell>
          <cell r="G797">
            <v>0</v>
          </cell>
          <cell r="H797">
            <v>5</v>
          </cell>
          <cell r="I797">
            <v>20</v>
          </cell>
          <cell r="J797">
            <v>20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</row>
        <row r="798">
          <cell r="B798" t="str">
            <v>雷松</v>
          </cell>
          <cell r="C798">
            <v>0</v>
          </cell>
          <cell r="D798">
            <v>0</v>
          </cell>
          <cell r="E798">
            <v>0</v>
          </cell>
          <cell r="F798">
            <v>10</v>
          </cell>
          <cell r="G798">
            <v>0</v>
          </cell>
          <cell r="H798">
            <v>7</v>
          </cell>
          <cell r="I798">
            <v>20</v>
          </cell>
          <cell r="J798">
            <v>17</v>
          </cell>
          <cell r="K798">
            <v>0</v>
          </cell>
          <cell r="L798">
            <v>0</v>
          </cell>
          <cell r="M798">
            <v>3</v>
          </cell>
          <cell r="N798">
            <v>0</v>
          </cell>
        </row>
        <row r="799">
          <cell r="B799" t="str">
            <v>肖钟</v>
          </cell>
          <cell r="C799">
            <v>0</v>
          </cell>
          <cell r="D799">
            <v>0</v>
          </cell>
          <cell r="E799">
            <v>0</v>
          </cell>
          <cell r="F799">
            <v>5</v>
          </cell>
          <cell r="G799">
            <v>0</v>
          </cell>
          <cell r="H799">
            <v>5</v>
          </cell>
          <cell r="I799">
            <v>20</v>
          </cell>
          <cell r="J799">
            <v>20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</row>
        <row r="800">
          <cell r="B800" t="str">
            <v>张培雄</v>
          </cell>
          <cell r="C800">
            <v>0</v>
          </cell>
          <cell r="D800">
            <v>0</v>
          </cell>
          <cell r="E800">
            <v>0</v>
          </cell>
          <cell r="F800">
            <v>10</v>
          </cell>
          <cell r="G800">
            <v>0</v>
          </cell>
          <cell r="H800">
            <v>7</v>
          </cell>
          <cell r="I800">
            <v>20</v>
          </cell>
          <cell r="J800">
            <v>17</v>
          </cell>
          <cell r="K800">
            <v>0</v>
          </cell>
          <cell r="L800">
            <v>0</v>
          </cell>
          <cell r="M800">
            <v>3</v>
          </cell>
          <cell r="N800">
            <v>0</v>
          </cell>
        </row>
        <row r="801">
          <cell r="B801" t="str">
            <v>严权伟</v>
          </cell>
          <cell r="C801">
            <v>0</v>
          </cell>
          <cell r="D801">
            <v>0</v>
          </cell>
          <cell r="E801">
            <v>0</v>
          </cell>
          <cell r="F801">
            <v>5</v>
          </cell>
          <cell r="G801">
            <v>0</v>
          </cell>
          <cell r="H801">
            <v>5</v>
          </cell>
          <cell r="I801">
            <v>20</v>
          </cell>
          <cell r="J801">
            <v>20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</row>
        <row r="802">
          <cell r="B802" t="str">
            <v>郑淑敏</v>
          </cell>
          <cell r="C802">
            <v>0</v>
          </cell>
          <cell r="D802">
            <v>0</v>
          </cell>
          <cell r="E802">
            <v>0</v>
          </cell>
          <cell r="F802">
            <v>10</v>
          </cell>
          <cell r="G802">
            <v>0</v>
          </cell>
          <cell r="H802">
            <v>10</v>
          </cell>
          <cell r="I802">
            <v>20</v>
          </cell>
          <cell r="J802">
            <v>21</v>
          </cell>
          <cell r="K802">
            <v>0</v>
          </cell>
          <cell r="L802">
            <v>10</v>
          </cell>
          <cell r="M802">
            <v>0</v>
          </cell>
          <cell r="N802">
            <v>0</v>
          </cell>
        </row>
        <row r="803">
          <cell r="B803" t="str">
            <v>赖潜</v>
          </cell>
          <cell r="C803">
            <v>0</v>
          </cell>
          <cell r="D803">
            <v>0</v>
          </cell>
          <cell r="E803">
            <v>0</v>
          </cell>
          <cell r="F803">
            <v>5</v>
          </cell>
          <cell r="G803">
            <v>0</v>
          </cell>
          <cell r="H803">
            <v>5</v>
          </cell>
          <cell r="I803">
            <v>20</v>
          </cell>
          <cell r="J803">
            <v>21</v>
          </cell>
          <cell r="K803">
            <v>0</v>
          </cell>
          <cell r="L803">
            <v>10</v>
          </cell>
          <cell r="M803">
            <v>0</v>
          </cell>
          <cell r="N803">
            <v>0</v>
          </cell>
        </row>
        <row r="804">
          <cell r="B804" t="str">
            <v>陈剑云</v>
          </cell>
          <cell r="C804">
            <v>0</v>
          </cell>
          <cell r="D804">
            <v>0</v>
          </cell>
          <cell r="E804">
            <v>0</v>
          </cell>
          <cell r="F804">
            <v>10</v>
          </cell>
          <cell r="G804">
            <v>0</v>
          </cell>
          <cell r="H804">
            <v>9</v>
          </cell>
          <cell r="I804">
            <v>20</v>
          </cell>
          <cell r="J804">
            <v>19</v>
          </cell>
          <cell r="K804">
            <v>0</v>
          </cell>
          <cell r="L804">
            <v>0</v>
          </cell>
          <cell r="M804">
            <v>1</v>
          </cell>
          <cell r="N804">
            <v>0</v>
          </cell>
        </row>
        <row r="805">
          <cell r="B805" t="str">
            <v>梁添武</v>
          </cell>
          <cell r="C805">
            <v>0</v>
          </cell>
          <cell r="D805">
            <v>0</v>
          </cell>
          <cell r="E805">
            <v>0</v>
          </cell>
          <cell r="F805">
            <v>5</v>
          </cell>
          <cell r="G805">
            <v>0</v>
          </cell>
          <cell r="H805">
            <v>5</v>
          </cell>
          <cell r="I805">
            <v>20</v>
          </cell>
          <cell r="J805">
            <v>20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</row>
        <row r="806">
          <cell r="B806" t="str">
            <v>柯传贤</v>
          </cell>
          <cell r="C806">
            <v>0</v>
          </cell>
          <cell r="D806">
            <v>0</v>
          </cell>
          <cell r="E806">
            <v>0</v>
          </cell>
          <cell r="F806">
            <v>5</v>
          </cell>
          <cell r="G806">
            <v>2</v>
          </cell>
          <cell r="H806">
            <v>3</v>
          </cell>
          <cell r="I806">
            <v>20</v>
          </cell>
          <cell r="J806">
            <v>20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</row>
        <row r="807">
          <cell r="B807" t="str">
            <v>林佳诚</v>
          </cell>
          <cell r="C807">
            <v>0</v>
          </cell>
          <cell r="D807">
            <v>0</v>
          </cell>
          <cell r="E807">
            <v>0</v>
          </cell>
          <cell r="F807">
            <v>5</v>
          </cell>
          <cell r="G807">
            <v>0</v>
          </cell>
          <cell r="H807">
            <v>5</v>
          </cell>
          <cell r="I807">
            <v>20</v>
          </cell>
          <cell r="J807">
            <v>20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</row>
        <row r="808">
          <cell r="B808" t="str">
            <v>宋晓辉</v>
          </cell>
          <cell r="C808">
            <v>0</v>
          </cell>
          <cell r="D808">
            <v>0</v>
          </cell>
          <cell r="E808">
            <v>0</v>
          </cell>
          <cell r="F808">
            <v>5</v>
          </cell>
          <cell r="G808">
            <v>0</v>
          </cell>
          <cell r="H808">
            <v>5</v>
          </cell>
          <cell r="I808">
            <v>20</v>
          </cell>
          <cell r="J808">
            <v>21</v>
          </cell>
          <cell r="K808">
            <v>0</v>
          </cell>
          <cell r="L808">
            <v>10</v>
          </cell>
          <cell r="M808">
            <v>0</v>
          </cell>
          <cell r="N808">
            <v>0</v>
          </cell>
        </row>
        <row r="809">
          <cell r="B809" t="str">
            <v>刘文兵</v>
          </cell>
          <cell r="C809">
            <v>0</v>
          </cell>
          <cell r="D809">
            <v>0</v>
          </cell>
          <cell r="E809">
            <v>0</v>
          </cell>
          <cell r="F809">
            <v>5</v>
          </cell>
          <cell r="G809">
            <v>2</v>
          </cell>
          <cell r="H809">
            <v>3</v>
          </cell>
          <cell r="I809">
            <v>20</v>
          </cell>
          <cell r="J809">
            <v>20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</row>
        <row r="810">
          <cell r="B810" t="str">
            <v>余建洲</v>
          </cell>
          <cell r="C810">
            <v>0</v>
          </cell>
          <cell r="D810">
            <v>0</v>
          </cell>
          <cell r="E810">
            <v>0</v>
          </cell>
          <cell r="F810">
            <v>5</v>
          </cell>
          <cell r="G810">
            <v>4</v>
          </cell>
          <cell r="H810">
            <v>1</v>
          </cell>
          <cell r="I810">
            <v>20</v>
          </cell>
          <cell r="J810">
            <v>21</v>
          </cell>
          <cell r="K810">
            <v>0</v>
          </cell>
          <cell r="L810">
            <v>10</v>
          </cell>
          <cell r="M810">
            <v>0</v>
          </cell>
          <cell r="N810">
            <v>0</v>
          </cell>
        </row>
        <row r="811">
          <cell r="B811" t="str">
            <v>任友全</v>
          </cell>
          <cell r="C811">
            <v>0</v>
          </cell>
          <cell r="D811">
            <v>0</v>
          </cell>
          <cell r="E811">
            <v>0</v>
          </cell>
          <cell r="F811">
            <v>5</v>
          </cell>
          <cell r="G811">
            <v>0</v>
          </cell>
          <cell r="H811">
            <v>5</v>
          </cell>
          <cell r="I811">
            <v>20</v>
          </cell>
          <cell r="J811">
            <v>21</v>
          </cell>
          <cell r="K811">
            <v>0</v>
          </cell>
          <cell r="L811">
            <v>10</v>
          </cell>
          <cell r="M811">
            <v>0</v>
          </cell>
          <cell r="N811">
            <v>0</v>
          </cell>
        </row>
        <row r="812">
          <cell r="B812" t="str">
            <v>郭俊杰</v>
          </cell>
          <cell r="C812">
            <v>0</v>
          </cell>
          <cell r="D812">
            <v>0</v>
          </cell>
          <cell r="E812">
            <v>0</v>
          </cell>
          <cell r="F812">
            <v>5</v>
          </cell>
          <cell r="G812">
            <v>0</v>
          </cell>
          <cell r="H812">
            <v>5</v>
          </cell>
          <cell r="I812">
            <v>20</v>
          </cell>
          <cell r="J812">
            <v>21</v>
          </cell>
          <cell r="K812">
            <v>0</v>
          </cell>
          <cell r="L812">
            <v>7</v>
          </cell>
          <cell r="M812">
            <v>0</v>
          </cell>
          <cell r="N812">
            <v>0</v>
          </cell>
        </row>
        <row r="813">
          <cell r="B813" t="str">
            <v>赵秉雄</v>
          </cell>
          <cell r="C813">
            <v>0</v>
          </cell>
          <cell r="D813">
            <v>0</v>
          </cell>
          <cell r="E813">
            <v>0</v>
          </cell>
          <cell r="F813">
            <v>15</v>
          </cell>
          <cell r="G813">
            <v>0</v>
          </cell>
          <cell r="H813">
            <v>13</v>
          </cell>
          <cell r="I813">
            <v>20</v>
          </cell>
          <cell r="J813">
            <v>18</v>
          </cell>
          <cell r="K813">
            <v>0</v>
          </cell>
          <cell r="L813">
            <v>0</v>
          </cell>
          <cell r="M813">
            <v>2</v>
          </cell>
          <cell r="N813">
            <v>0</v>
          </cell>
        </row>
        <row r="814">
          <cell r="B814" t="str">
            <v>周国彬</v>
          </cell>
          <cell r="C814">
            <v>0</v>
          </cell>
          <cell r="D814">
            <v>0</v>
          </cell>
          <cell r="E814">
            <v>0</v>
          </cell>
          <cell r="F814">
            <v>5</v>
          </cell>
          <cell r="G814">
            <v>0</v>
          </cell>
          <cell r="H814">
            <v>5</v>
          </cell>
          <cell r="I814">
            <v>20</v>
          </cell>
          <cell r="J814">
            <v>21</v>
          </cell>
          <cell r="K814">
            <v>0</v>
          </cell>
          <cell r="L814">
            <v>7</v>
          </cell>
          <cell r="M814">
            <v>0</v>
          </cell>
          <cell r="N814">
            <v>0</v>
          </cell>
        </row>
        <row r="815">
          <cell r="B815" t="str">
            <v>刘宏武</v>
          </cell>
          <cell r="C815">
            <v>0</v>
          </cell>
          <cell r="D815">
            <v>0</v>
          </cell>
          <cell r="E815">
            <v>0</v>
          </cell>
          <cell r="F815">
            <v>5</v>
          </cell>
          <cell r="G815">
            <v>0</v>
          </cell>
          <cell r="H815">
            <v>5</v>
          </cell>
          <cell r="I815">
            <v>20</v>
          </cell>
          <cell r="J815">
            <v>21</v>
          </cell>
          <cell r="K815">
            <v>0</v>
          </cell>
          <cell r="L815">
            <v>7</v>
          </cell>
          <cell r="M815">
            <v>0</v>
          </cell>
          <cell r="N815">
            <v>0</v>
          </cell>
        </row>
        <row r="816">
          <cell r="B816" t="str">
            <v>刘坤荣</v>
          </cell>
          <cell r="C816">
            <v>0</v>
          </cell>
          <cell r="D816">
            <v>0</v>
          </cell>
          <cell r="E816">
            <v>0</v>
          </cell>
          <cell r="F816">
            <v>5</v>
          </cell>
          <cell r="G816">
            <v>0</v>
          </cell>
          <cell r="H816">
            <v>5</v>
          </cell>
          <cell r="I816">
            <v>20</v>
          </cell>
          <cell r="J816">
            <v>21</v>
          </cell>
          <cell r="K816">
            <v>0</v>
          </cell>
          <cell r="L816">
            <v>7</v>
          </cell>
          <cell r="M816">
            <v>0</v>
          </cell>
          <cell r="N816">
            <v>0</v>
          </cell>
        </row>
        <row r="817">
          <cell r="B817" t="str">
            <v>马毅梅</v>
          </cell>
          <cell r="C817">
            <v>0</v>
          </cell>
          <cell r="D817">
            <v>0</v>
          </cell>
          <cell r="E817">
            <v>0</v>
          </cell>
          <cell r="F817">
            <v>15</v>
          </cell>
          <cell r="G817">
            <v>2</v>
          </cell>
          <cell r="H817">
            <v>12</v>
          </cell>
          <cell r="I817">
            <v>20</v>
          </cell>
          <cell r="J817">
            <v>19</v>
          </cell>
          <cell r="K817">
            <v>0</v>
          </cell>
          <cell r="L817">
            <v>0</v>
          </cell>
          <cell r="M817">
            <v>1</v>
          </cell>
          <cell r="N817">
            <v>0</v>
          </cell>
        </row>
        <row r="818">
          <cell r="B818" t="str">
            <v>刘丽平</v>
          </cell>
          <cell r="C818">
            <v>0</v>
          </cell>
          <cell r="D818">
            <v>0</v>
          </cell>
          <cell r="E818">
            <v>0</v>
          </cell>
          <cell r="F818">
            <v>10</v>
          </cell>
          <cell r="G818">
            <v>5</v>
          </cell>
          <cell r="H818">
            <v>5</v>
          </cell>
          <cell r="I818">
            <v>20</v>
          </cell>
          <cell r="J818">
            <v>20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</row>
        <row r="819">
          <cell r="B819" t="str">
            <v>王卓珊</v>
          </cell>
          <cell r="C819">
            <v>0</v>
          </cell>
          <cell r="D819">
            <v>0</v>
          </cell>
          <cell r="E819">
            <v>0</v>
          </cell>
          <cell r="F819">
            <v>15</v>
          </cell>
          <cell r="G819">
            <v>0</v>
          </cell>
          <cell r="H819">
            <v>15</v>
          </cell>
          <cell r="I819">
            <v>20</v>
          </cell>
          <cell r="J819">
            <v>20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</row>
        <row r="820">
          <cell r="B820" t="str">
            <v>李洋</v>
          </cell>
          <cell r="C820">
            <v>0</v>
          </cell>
          <cell r="D820">
            <v>0</v>
          </cell>
          <cell r="E820">
            <v>0</v>
          </cell>
          <cell r="F820">
            <v>5</v>
          </cell>
          <cell r="G820">
            <v>0</v>
          </cell>
          <cell r="H820">
            <v>5</v>
          </cell>
          <cell r="I820">
            <v>20</v>
          </cell>
          <cell r="J820">
            <v>20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</row>
        <row r="821">
          <cell r="B821" t="str">
            <v>李智勇</v>
          </cell>
          <cell r="C821">
            <v>0</v>
          </cell>
          <cell r="D821">
            <v>0</v>
          </cell>
          <cell r="E821">
            <v>0</v>
          </cell>
          <cell r="F821">
            <v>15</v>
          </cell>
          <cell r="G821">
            <v>0</v>
          </cell>
          <cell r="H821">
            <v>15</v>
          </cell>
          <cell r="I821">
            <v>20</v>
          </cell>
          <cell r="J821">
            <v>20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</row>
        <row r="822">
          <cell r="B822" t="str">
            <v>徐梅</v>
          </cell>
          <cell r="C822">
            <v>0</v>
          </cell>
          <cell r="D822">
            <v>0</v>
          </cell>
          <cell r="E822">
            <v>0</v>
          </cell>
          <cell r="F822">
            <v>10</v>
          </cell>
          <cell r="G822">
            <v>-1</v>
          </cell>
          <cell r="H822">
            <v>10</v>
          </cell>
          <cell r="I822">
            <v>20</v>
          </cell>
          <cell r="J822">
            <v>19</v>
          </cell>
          <cell r="K822">
            <v>0</v>
          </cell>
          <cell r="L822">
            <v>0</v>
          </cell>
          <cell r="M822">
            <v>1</v>
          </cell>
          <cell r="N822">
            <v>0</v>
          </cell>
        </row>
        <row r="823">
          <cell r="B823" t="str">
            <v>黎振强</v>
          </cell>
          <cell r="C823">
            <v>0</v>
          </cell>
          <cell r="D823">
            <v>0</v>
          </cell>
          <cell r="E823">
            <v>0</v>
          </cell>
          <cell r="F823">
            <v>5</v>
          </cell>
          <cell r="G823">
            <v>0</v>
          </cell>
          <cell r="H823">
            <v>2</v>
          </cell>
          <cell r="I823">
            <v>20</v>
          </cell>
          <cell r="J823">
            <v>17</v>
          </cell>
          <cell r="K823">
            <v>0</v>
          </cell>
          <cell r="L823">
            <v>0</v>
          </cell>
          <cell r="M823">
            <v>3</v>
          </cell>
          <cell r="N823">
            <v>0</v>
          </cell>
        </row>
        <row r="824">
          <cell r="B824" t="str">
            <v>黄文锶</v>
          </cell>
          <cell r="C824">
            <v>0</v>
          </cell>
          <cell r="D824">
            <v>0</v>
          </cell>
          <cell r="E824">
            <v>0</v>
          </cell>
          <cell r="F824">
            <v>5</v>
          </cell>
          <cell r="G824">
            <v>0</v>
          </cell>
          <cell r="H824">
            <v>5</v>
          </cell>
          <cell r="I824">
            <v>20</v>
          </cell>
          <cell r="J824">
            <v>21</v>
          </cell>
          <cell r="K824">
            <v>0</v>
          </cell>
          <cell r="L824">
            <v>7</v>
          </cell>
          <cell r="M824">
            <v>0</v>
          </cell>
          <cell r="N824">
            <v>0</v>
          </cell>
        </row>
        <row r="825">
          <cell r="B825" t="str">
            <v>陈剑斌</v>
          </cell>
          <cell r="C825">
            <v>0</v>
          </cell>
          <cell r="D825">
            <v>0</v>
          </cell>
          <cell r="E825">
            <v>0</v>
          </cell>
          <cell r="F825">
            <v>5</v>
          </cell>
          <cell r="G825">
            <v>0</v>
          </cell>
          <cell r="H825">
            <v>5</v>
          </cell>
          <cell r="I825">
            <v>20</v>
          </cell>
          <cell r="J825">
            <v>22</v>
          </cell>
          <cell r="K825">
            <v>17</v>
          </cell>
          <cell r="L825">
            <v>0</v>
          </cell>
          <cell r="M825">
            <v>0</v>
          </cell>
          <cell r="N825">
            <v>0</v>
          </cell>
        </row>
        <row r="826">
          <cell r="B826" t="str">
            <v>陈健强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20</v>
          </cell>
          <cell r="J826">
            <v>20</v>
          </cell>
          <cell r="K826">
            <v>20</v>
          </cell>
          <cell r="L826">
            <v>0</v>
          </cell>
          <cell r="M826">
            <v>0</v>
          </cell>
          <cell r="N826">
            <v>0</v>
          </cell>
        </row>
        <row r="827">
          <cell r="B827" t="str">
            <v>邓维钦</v>
          </cell>
          <cell r="C827">
            <v>0</v>
          </cell>
          <cell r="D827">
            <v>0</v>
          </cell>
          <cell r="E827">
            <v>0</v>
          </cell>
          <cell r="F827">
            <v>15</v>
          </cell>
          <cell r="G827">
            <v>0</v>
          </cell>
          <cell r="H827">
            <v>15</v>
          </cell>
          <cell r="I827">
            <v>20</v>
          </cell>
          <cell r="J827">
            <v>21</v>
          </cell>
          <cell r="K827">
            <v>6.5</v>
          </cell>
          <cell r="L827">
            <v>0</v>
          </cell>
          <cell r="M827">
            <v>0</v>
          </cell>
          <cell r="N827">
            <v>0</v>
          </cell>
        </row>
        <row r="828">
          <cell r="B828" t="str">
            <v>蔡鸣凤</v>
          </cell>
          <cell r="C828">
            <v>0</v>
          </cell>
          <cell r="D828">
            <v>0</v>
          </cell>
          <cell r="E828">
            <v>0</v>
          </cell>
          <cell r="F828">
            <v>5</v>
          </cell>
          <cell r="G828">
            <v>4</v>
          </cell>
          <cell r="H828">
            <v>1</v>
          </cell>
          <cell r="I828">
            <v>20</v>
          </cell>
          <cell r="J828">
            <v>20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</row>
        <row r="829">
          <cell r="B829" t="str">
            <v>胡雁英</v>
          </cell>
          <cell r="C829">
            <v>0</v>
          </cell>
          <cell r="D829">
            <v>0</v>
          </cell>
          <cell r="E829">
            <v>0</v>
          </cell>
          <cell r="F829">
            <v>15</v>
          </cell>
          <cell r="G829">
            <v>6</v>
          </cell>
          <cell r="H829">
            <v>8</v>
          </cell>
          <cell r="I829">
            <v>20</v>
          </cell>
          <cell r="J829">
            <v>19</v>
          </cell>
          <cell r="K829">
            <v>0</v>
          </cell>
          <cell r="L829">
            <v>0</v>
          </cell>
          <cell r="M829">
            <v>1</v>
          </cell>
          <cell r="N829">
            <v>0</v>
          </cell>
        </row>
        <row r="830">
          <cell r="B830" t="str">
            <v>胡平</v>
          </cell>
          <cell r="C830">
            <v>0</v>
          </cell>
          <cell r="D830">
            <v>0</v>
          </cell>
          <cell r="E830">
            <v>0</v>
          </cell>
          <cell r="F830">
            <v>10</v>
          </cell>
          <cell r="G830">
            <v>5</v>
          </cell>
          <cell r="H830">
            <v>5</v>
          </cell>
          <cell r="I830">
            <v>20</v>
          </cell>
          <cell r="J830">
            <v>20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</row>
        <row r="831">
          <cell r="B831" t="str">
            <v>王能水</v>
          </cell>
          <cell r="C831">
            <v>0</v>
          </cell>
          <cell r="D831">
            <v>0</v>
          </cell>
          <cell r="E831">
            <v>0</v>
          </cell>
          <cell r="F831">
            <v>10</v>
          </cell>
          <cell r="G831">
            <v>0</v>
          </cell>
          <cell r="H831">
            <v>10</v>
          </cell>
          <cell r="I831">
            <v>20</v>
          </cell>
          <cell r="J831">
            <v>20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</row>
        <row r="832">
          <cell r="B832" t="str">
            <v>潘钧廷</v>
          </cell>
          <cell r="C832">
            <v>0</v>
          </cell>
          <cell r="D832">
            <v>0</v>
          </cell>
          <cell r="E832">
            <v>0</v>
          </cell>
          <cell r="F832">
            <v>5</v>
          </cell>
          <cell r="G832">
            <v>0</v>
          </cell>
          <cell r="H832">
            <v>5</v>
          </cell>
          <cell r="I832">
            <v>20</v>
          </cell>
          <cell r="J832">
            <v>22</v>
          </cell>
          <cell r="K832">
            <v>23.5</v>
          </cell>
          <cell r="L832">
            <v>0</v>
          </cell>
          <cell r="M832">
            <v>0</v>
          </cell>
          <cell r="N832">
            <v>0</v>
          </cell>
        </row>
        <row r="833">
          <cell r="B833" t="str">
            <v>林钊杰</v>
          </cell>
          <cell r="C833">
            <v>0</v>
          </cell>
          <cell r="D833">
            <v>0</v>
          </cell>
          <cell r="E833">
            <v>0</v>
          </cell>
          <cell r="F833">
            <v>5</v>
          </cell>
          <cell r="G833">
            <v>6</v>
          </cell>
          <cell r="H833">
            <v>-1</v>
          </cell>
          <cell r="I833">
            <v>20</v>
          </cell>
          <cell r="J833">
            <v>20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</row>
        <row r="834">
          <cell r="B834" t="str">
            <v>林丽铭</v>
          </cell>
          <cell r="C834">
            <v>0</v>
          </cell>
          <cell r="D834">
            <v>0</v>
          </cell>
          <cell r="E834">
            <v>0</v>
          </cell>
          <cell r="F834">
            <v>15</v>
          </cell>
          <cell r="G834">
            <v>4</v>
          </cell>
          <cell r="H834">
            <v>11</v>
          </cell>
          <cell r="I834">
            <v>20</v>
          </cell>
          <cell r="J834">
            <v>20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</row>
        <row r="835">
          <cell r="B835" t="str">
            <v>李玲</v>
          </cell>
          <cell r="C835">
            <v>0</v>
          </cell>
          <cell r="D835">
            <v>0</v>
          </cell>
          <cell r="E835">
            <v>0</v>
          </cell>
          <cell r="F835">
            <v>5</v>
          </cell>
          <cell r="G835">
            <v>0</v>
          </cell>
          <cell r="H835">
            <v>5</v>
          </cell>
          <cell r="I835">
            <v>20</v>
          </cell>
          <cell r="J835">
            <v>21</v>
          </cell>
          <cell r="K835">
            <v>4</v>
          </cell>
          <cell r="L835">
            <v>0</v>
          </cell>
          <cell r="M835">
            <v>0</v>
          </cell>
          <cell r="N835">
            <v>0</v>
          </cell>
        </row>
        <row r="836">
          <cell r="B836" t="str">
            <v>李永美</v>
          </cell>
          <cell r="C836">
            <v>0</v>
          </cell>
          <cell r="D836">
            <v>0</v>
          </cell>
          <cell r="E836">
            <v>0</v>
          </cell>
          <cell r="F836">
            <v>10</v>
          </cell>
          <cell r="G836">
            <v>0</v>
          </cell>
          <cell r="H836">
            <v>10</v>
          </cell>
          <cell r="I836">
            <v>20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</row>
        <row r="837">
          <cell r="B837" t="str">
            <v>李国方</v>
          </cell>
          <cell r="C837">
            <v>0</v>
          </cell>
          <cell r="D837">
            <v>0</v>
          </cell>
          <cell r="E837">
            <v>0</v>
          </cell>
          <cell r="F837">
            <v>5</v>
          </cell>
          <cell r="G837">
            <v>0</v>
          </cell>
          <cell r="H837">
            <v>5</v>
          </cell>
          <cell r="I837">
            <v>20</v>
          </cell>
          <cell r="J837">
            <v>21</v>
          </cell>
          <cell r="K837">
            <v>14.5</v>
          </cell>
          <cell r="L837">
            <v>0</v>
          </cell>
          <cell r="M837">
            <v>0</v>
          </cell>
          <cell r="N837">
            <v>0</v>
          </cell>
        </row>
        <row r="838">
          <cell r="B838" t="str">
            <v>李嘉奇</v>
          </cell>
          <cell r="C838">
            <v>0</v>
          </cell>
          <cell r="D838">
            <v>0</v>
          </cell>
          <cell r="E838">
            <v>0</v>
          </cell>
          <cell r="F838">
            <v>5</v>
          </cell>
          <cell r="G838">
            <v>0</v>
          </cell>
          <cell r="H838">
            <v>5</v>
          </cell>
          <cell r="I838">
            <v>20</v>
          </cell>
          <cell r="J838">
            <v>20</v>
          </cell>
          <cell r="K838">
            <v>68</v>
          </cell>
          <cell r="L838">
            <v>0</v>
          </cell>
          <cell r="M838">
            <v>0</v>
          </cell>
          <cell r="N838">
            <v>0</v>
          </cell>
        </row>
        <row r="839">
          <cell r="B839" t="str">
            <v>张庆才</v>
          </cell>
          <cell r="C839">
            <v>0</v>
          </cell>
          <cell r="D839">
            <v>0</v>
          </cell>
          <cell r="E839">
            <v>0</v>
          </cell>
          <cell r="F839">
            <v>15</v>
          </cell>
          <cell r="G839">
            <v>2</v>
          </cell>
          <cell r="H839">
            <v>13</v>
          </cell>
          <cell r="I839">
            <v>20</v>
          </cell>
          <cell r="J839">
            <v>20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</row>
        <row r="840">
          <cell r="B840" t="str">
            <v>容凡飞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20</v>
          </cell>
          <cell r="J840">
            <v>20</v>
          </cell>
          <cell r="K840">
            <v>36</v>
          </cell>
          <cell r="L840">
            <v>0</v>
          </cell>
          <cell r="M840">
            <v>0</v>
          </cell>
          <cell r="N840">
            <v>0</v>
          </cell>
        </row>
        <row r="841">
          <cell r="B841" t="str">
            <v>周远波</v>
          </cell>
          <cell r="C841">
            <v>0</v>
          </cell>
          <cell r="D841">
            <v>0</v>
          </cell>
          <cell r="E841">
            <v>0</v>
          </cell>
          <cell r="F841">
            <v>5</v>
          </cell>
          <cell r="G841">
            <v>0</v>
          </cell>
          <cell r="H841">
            <v>5</v>
          </cell>
          <cell r="I841">
            <v>20</v>
          </cell>
          <cell r="J841">
            <v>21</v>
          </cell>
          <cell r="K841">
            <v>36</v>
          </cell>
          <cell r="L841">
            <v>12</v>
          </cell>
          <cell r="M841">
            <v>0</v>
          </cell>
          <cell r="N841">
            <v>0</v>
          </cell>
        </row>
        <row r="842">
          <cell r="B842" t="str">
            <v>刘祖德</v>
          </cell>
          <cell r="C842">
            <v>0</v>
          </cell>
          <cell r="D842">
            <v>0</v>
          </cell>
          <cell r="E842">
            <v>0</v>
          </cell>
          <cell r="F842">
            <v>5</v>
          </cell>
          <cell r="G842">
            <v>2</v>
          </cell>
          <cell r="H842">
            <v>3</v>
          </cell>
          <cell r="I842">
            <v>20</v>
          </cell>
          <cell r="J842">
            <v>20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</row>
        <row r="843">
          <cell r="B843" t="str">
            <v>刘琦</v>
          </cell>
          <cell r="C843">
            <v>0</v>
          </cell>
          <cell r="D843">
            <v>0</v>
          </cell>
          <cell r="E843">
            <v>0</v>
          </cell>
          <cell r="F843">
            <v>10</v>
          </cell>
          <cell r="G843">
            <v>7</v>
          </cell>
          <cell r="H843">
            <v>3</v>
          </cell>
          <cell r="I843">
            <v>20</v>
          </cell>
          <cell r="J843">
            <v>20</v>
          </cell>
          <cell r="K843">
            <v>8</v>
          </cell>
          <cell r="L843">
            <v>0</v>
          </cell>
          <cell r="M843">
            <v>0</v>
          </cell>
          <cell r="N843">
            <v>0</v>
          </cell>
        </row>
        <row r="844">
          <cell r="B844" t="str">
            <v>刘启平</v>
          </cell>
          <cell r="C844">
            <v>0</v>
          </cell>
          <cell r="D844">
            <v>0</v>
          </cell>
          <cell r="E844">
            <v>0</v>
          </cell>
          <cell r="F844">
            <v>10</v>
          </cell>
          <cell r="G844">
            <v>5</v>
          </cell>
          <cell r="H844">
            <v>5</v>
          </cell>
          <cell r="I844">
            <v>20</v>
          </cell>
          <cell r="J844">
            <v>20</v>
          </cell>
          <cell r="K844">
            <v>8</v>
          </cell>
          <cell r="L844">
            <v>0</v>
          </cell>
          <cell r="M844">
            <v>0</v>
          </cell>
          <cell r="N844">
            <v>0</v>
          </cell>
        </row>
        <row r="845">
          <cell r="B845" t="str">
            <v>刘伟河</v>
          </cell>
          <cell r="C845">
            <v>0</v>
          </cell>
          <cell r="D845">
            <v>0</v>
          </cell>
          <cell r="E845">
            <v>0</v>
          </cell>
          <cell r="F845">
            <v>5</v>
          </cell>
          <cell r="G845">
            <v>2</v>
          </cell>
          <cell r="H845">
            <v>3</v>
          </cell>
          <cell r="I845">
            <v>20</v>
          </cell>
          <cell r="J845">
            <v>20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</row>
        <row r="846">
          <cell r="B846" t="str">
            <v>陈古勇</v>
          </cell>
          <cell r="C846">
            <v>0</v>
          </cell>
          <cell r="D846">
            <v>0</v>
          </cell>
          <cell r="E846">
            <v>0</v>
          </cell>
          <cell r="F846">
            <v>10</v>
          </cell>
          <cell r="G846">
            <v>0</v>
          </cell>
          <cell r="H846">
            <v>10</v>
          </cell>
          <cell r="I846">
            <v>20</v>
          </cell>
          <cell r="J846">
            <v>20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</row>
        <row r="847">
          <cell r="B847" t="str">
            <v>刘佩斐</v>
          </cell>
          <cell r="C847">
            <v>0</v>
          </cell>
          <cell r="D847">
            <v>0</v>
          </cell>
          <cell r="E847">
            <v>0</v>
          </cell>
          <cell r="F847">
            <v>15</v>
          </cell>
          <cell r="G847">
            <v>0</v>
          </cell>
          <cell r="H847">
            <v>15</v>
          </cell>
          <cell r="I847">
            <v>20</v>
          </cell>
          <cell r="J847">
            <v>22</v>
          </cell>
          <cell r="K847">
            <v>14</v>
          </cell>
          <cell r="L847">
            <v>0</v>
          </cell>
          <cell r="M847">
            <v>0</v>
          </cell>
          <cell r="N847">
            <v>0</v>
          </cell>
        </row>
        <row r="848">
          <cell r="B848" t="str">
            <v>曾建红</v>
          </cell>
          <cell r="C848">
            <v>0</v>
          </cell>
          <cell r="D848">
            <v>0</v>
          </cell>
          <cell r="E848">
            <v>0</v>
          </cell>
          <cell r="F848">
            <v>10</v>
          </cell>
          <cell r="G848">
            <v>0</v>
          </cell>
          <cell r="H848">
            <v>10</v>
          </cell>
          <cell r="I848">
            <v>20</v>
          </cell>
          <cell r="J848">
            <v>21</v>
          </cell>
          <cell r="K848">
            <v>6.5</v>
          </cell>
          <cell r="L848">
            <v>0</v>
          </cell>
          <cell r="M848">
            <v>0</v>
          </cell>
          <cell r="N848">
            <v>0</v>
          </cell>
        </row>
        <row r="849">
          <cell r="B849" t="str">
            <v>黎剑文</v>
          </cell>
          <cell r="C849">
            <v>0</v>
          </cell>
          <cell r="D849">
            <v>0</v>
          </cell>
          <cell r="E849">
            <v>0</v>
          </cell>
          <cell r="F849">
            <v>5</v>
          </cell>
          <cell r="G849">
            <v>2</v>
          </cell>
          <cell r="H849">
            <v>3</v>
          </cell>
          <cell r="I849">
            <v>20</v>
          </cell>
          <cell r="J849">
            <v>20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</row>
        <row r="850">
          <cell r="B850" t="str">
            <v>陈超</v>
          </cell>
          <cell r="C850">
            <v>0</v>
          </cell>
          <cell r="D850">
            <v>0</v>
          </cell>
          <cell r="E850">
            <v>0</v>
          </cell>
          <cell r="F850">
            <v>5</v>
          </cell>
          <cell r="G850">
            <v>0</v>
          </cell>
          <cell r="H850">
            <v>5</v>
          </cell>
          <cell r="I850">
            <v>20</v>
          </cell>
          <cell r="J850">
            <v>20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</row>
        <row r="851">
          <cell r="B851" t="str">
            <v>陈力</v>
          </cell>
          <cell r="C851">
            <v>0</v>
          </cell>
          <cell r="D851">
            <v>0</v>
          </cell>
          <cell r="E851">
            <v>0</v>
          </cell>
          <cell r="F851">
            <v>5</v>
          </cell>
          <cell r="G851">
            <v>3</v>
          </cell>
          <cell r="H851">
            <v>2</v>
          </cell>
          <cell r="I851">
            <v>20</v>
          </cell>
          <cell r="J851">
            <v>20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</row>
        <row r="852">
          <cell r="B852" t="str">
            <v>郭晓珊</v>
          </cell>
          <cell r="C852">
            <v>0</v>
          </cell>
          <cell r="D852">
            <v>0</v>
          </cell>
          <cell r="E852">
            <v>0</v>
          </cell>
          <cell r="F852">
            <v>5</v>
          </cell>
          <cell r="G852">
            <v>3</v>
          </cell>
          <cell r="H852">
            <v>2</v>
          </cell>
          <cell r="I852">
            <v>20</v>
          </cell>
          <cell r="J852">
            <v>20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</row>
        <row r="853">
          <cell r="B853" t="str">
            <v>郑丽莹</v>
          </cell>
          <cell r="C853">
            <v>0</v>
          </cell>
          <cell r="D853">
            <v>0</v>
          </cell>
          <cell r="E853">
            <v>0</v>
          </cell>
          <cell r="F853">
            <v>5</v>
          </cell>
          <cell r="G853">
            <v>0</v>
          </cell>
          <cell r="H853">
            <v>5</v>
          </cell>
          <cell r="I853">
            <v>20</v>
          </cell>
          <cell r="J853">
            <v>20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</row>
        <row r="854">
          <cell r="B854" t="str">
            <v>詹晓迪</v>
          </cell>
          <cell r="C854">
            <v>0</v>
          </cell>
          <cell r="D854">
            <v>0</v>
          </cell>
          <cell r="E854">
            <v>0</v>
          </cell>
          <cell r="F854">
            <v>5</v>
          </cell>
          <cell r="G854">
            <v>0</v>
          </cell>
          <cell r="H854">
            <v>5</v>
          </cell>
          <cell r="I854">
            <v>20</v>
          </cell>
          <cell r="J854">
            <v>20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</row>
        <row r="855">
          <cell r="B855" t="str">
            <v>王思琪</v>
          </cell>
          <cell r="C855">
            <v>0</v>
          </cell>
          <cell r="D855">
            <v>0</v>
          </cell>
          <cell r="E855">
            <v>0</v>
          </cell>
          <cell r="F855">
            <v>5</v>
          </cell>
          <cell r="G855">
            <v>1</v>
          </cell>
          <cell r="H855">
            <v>2</v>
          </cell>
          <cell r="I855">
            <v>20</v>
          </cell>
          <cell r="J855">
            <v>3</v>
          </cell>
          <cell r="K855">
            <v>0</v>
          </cell>
          <cell r="L855">
            <v>0</v>
          </cell>
          <cell r="M855">
            <v>2</v>
          </cell>
          <cell r="N855">
            <v>0</v>
          </cell>
        </row>
        <row r="856">
          <cell r="B856" t="str">
            <v>潘国樑</v>
          </cell>
          <cell r="C856">
            <v>0</v>
          </cell>
          <cell r="D856">
            <v>0</v>
          </cell>
          <cell r="E856">
            <v>0</v>
          </cell>
          <cell r="F856">
            <v>5</v>
          </cell>
          <cell r="G856">
            <v>0</v>
          </cell>
          <cell r="H856">
            <v>5</v>
          </cell>
          <cell r="I856">
            <v>20</v>
          </cell>
          <cell r="J856">
            <v>20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</row>
        <row r="857">
          <cell r="B857" t="str">
            <v>段然</v>
          </cell>
          <cell r="C857">
            <v>0</v>
          </cell>
          <cell r="D857">
            <v>0</v>
          </cell>
          <cell r="E857">
            <v>0</v>
          </cell>
          <cell r="F857">
            <v>5</v>
          </cell>
          <cell r="G857">
            <v>2</v>
          </cell>
          <cell r="H857">
            <v>0</v>
          </cell>
          <cell r="I857">
            <v>20</v>
          </cell>
          <cell r="J857">
            <v>0</v>
          </cell>
          <cell r="K857">
            <v>0</v>
          </cell>
          <cell r="L857">
            <v>0</v>
          </cell>
          <cell r="M857">
            <v>3</v>
          </cell>
          <cell r="N857">
            <v>0</v>
          </cell>
        </row>
        <row r="858">
          <cell r="B858" t="str">
            <v>欧国庆</v>
          </cell>
          <cell r="C858">
            <v>0</v>
          </cell>
          <cell r="D858">
            <v>0</v>
          </cell>
          <cell r="E858">
            <v>0</v>
          </cell>
          <cell r="F858">
            <v>5</v>
          </cell>
          <cell r="G858">
            <v>3</v>
          </cell>
          <cell r="H858">
            <v>2</v>
          </cell>
          <cell r="I858">
            <v>20</v>
          </cell>
          <cell r="J858">
            <v>20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</row>
        <row r="859">
          <cell r="B859" t="str">
            <v>梁正威</v>
          </cell>
          <cell r="C859">
            <v>0</v>
          </cell>
          <cell r="D859">
            <v>0</v>
          </cell>
          <cell r="E859">
            <v>0</v>
          </cell>
          <cell r="F859">
            <v>5</v>
          </cell>
          <cell r="G859">
            <v>1</v>
          </cell>
          <cell r="H859">
            <v>2</v>
          </cell>
          <cell r="I859">
            <v>20</v>
          </cell>
          <cell r="J859">
            <v>18</v>
          </cell>
          <cell r="K859">
            <v>0</v>
          </cell>
          <cell r="L859">
            <v>0</v>
          </cell>
          <cell r="M859">
            <v>2</v>
          </cell>
          <cell r="N859">
            <v>0</v>
          </cell>
        </row>
        <row r="860">
          <cell r="B860" t="str">
            <v>梁健（小）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-2</v>
          </cell>
          <cell r="H860">
            <v>0</v>
          </cell>
          <cell r="I860">
            <v>20</v>
          </cell>
          <cell r="J860">
            <v>18</v>
          </cell>
          <cell r="K860">
            <v>0</v>
          </cell>
          <cell r="L860">
            <v>0</v>
          </cell>
          <cell r="M860">
            <v>2</v>
          </cell>
          <cell r="N860">
            <v>0</v>
          </cell>
        </row>
        <row r="861">
          <cell r="B861" t="str">
            <v>林万青</v>
          </cell>
          <cell r="C861">
            <v>0</v>
          </cell>
          <cell r="D861">
            <v>0</v>
          </cell>
          <cell r="E861">
            <v>0</v>
          </cell>
          <cell r="F861">
            <v>5</v>
          </cell>
          <cell r="G861">
            <v>0</v>
          </cell>
          <cell r="H861">
            <v>5</v>
          </cell>
          <cell r="I861">
            <v>20</v>
          </cell>
          <cell r="J861">
            <v>20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</row>
        <row r="862">
          <cell r="B862" t="str">
            <v>杨晓麒</v>
          </cell>
          <cell r="C862">
            <v>0</v>
          </cell>
          <cell r="D862">
            <v>0</v>
          </cell>
          <cell r="E862">
            <v>0</v>
          </cell>
          <cell r="F862">
            <v>5</v>
          </cell>
          <cell r="G862">
            <v>0</v>
          </cell>
          <cell r="H862">
            <v>5</v>
          </cell>
          <cell r="I862">
            <v>20</v>
          </cell>
          <cell r="J862">
            <v>20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</row>
        <row r="863">
          <cell r="B863" t="str">
            <v>李娜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20</v>
          </cell>
          <cell r="J863">
            <v>16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</row>
        <row r="864">
          <cell r="B864" t="str">
            <v>朱威</v>
          </cell>
          <cell r="C864">
            <v>0</v>
          </cell>
          <cell r="D864">
            <v>0</v>
          </cell>
          <cell r="E864">
            <v>0</v>
          </cell>
          <cell r="F864">
            <v>10</v>
          </cell>
          <cell r="G864">
            <v>1</v>
          </cell>
          <cell r="H864">
            <v>9</v>
          </cell>
          <cell r="I864">
            <v>20</v>
          </cell>
          <cell r="J864">
            <v>20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</row>
        <row r="865">
          <cell r="B865" t="str">
            <v>张林川</v>
          </cell>
          <cell r="C865">
            <v>0</v>
          </cell>
          <cell r="D865">
            <v>0</v>
          </cell>
          <cell r="E865">
            <v>0</v>
          </cell>
          <cell r="F865">
            <v>10</v>
          </cell>
          <cell r="G865">
            <v>-1</v>
          </cell>
          <cell r="H865">
            <v>8</v>
          </cell>
          <cell r="I865">
            <v>20</v>
          </cell>
          <cell r="J865">
            <v>16</v>
          </cell>
          <cell r="K865">
            <v>0</v>
          </cell>
          <cell r="L865">
            <v>0</v>
          </cell>
          <cell r="M865">
            <v>3</v>
          </cell>
          <cell r="N865">
            <v>0</v>
          </cell>
        </row>
        <row r="866">
          <cell r="B866" t="str">
            <v>宋丽丽</v>
          </cell>
          <cell r="C866">
            <v>0</v>
          </cell>
          <cell r="D866">
            <v>0</v>
          </cell>
          <cell r="E866">
            <v>0</v>
          </cell>
          <cell r="F866">
            <v>5</v>
          </cell>
          <cell r="G866">
            <v>1</v>
          </cell>
          <cell r="H866">
            <v>2</v>
          </cell>
          <cell r="I866">
            <v>20</v>
          </cell>
          <cell r="J866">
            <v>18</v>
          </cell>
          <cell r="K866">
            <v>0</v>
          </cell>
          <cell r="L866">
            <v>0</v>
          </cell>
          <cell r="M866">
            <v>2</v>
          </cell>
          <cell r="N866">
            <v>0</v>
          </cell>
        </row>
        <row r="867">
          <cell r="B867" t="str">
            <v>周黄燕</v>
          </cell>
          <cell r="C867">
            <v>0</v>
          </cell>
          <cell r="D867">
            <v>0</v>
          </cell>
          <cell r="E867">
            <v>0</v>
          </cell>
          <cell r="F867">
            <v>15</v>
          </cell>
          <cell r="G867">
            <v>13</v>
          </cell>
          <cell r="H867">
            <v>2</v>
          </cell>
          <cell r="I867">
            <v>20</v>
          </cell>
          <cell r="J867">
            <v>20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</row>
        <row r="868">
          <cell r="B868" t="str">
            <v>吴雪娥</v>
          </cell>
          <cell r="C868">
            <v>0</v>
          </cell>
          <cell r="D868">
            <v>0</v>
          </cell>
          <cell r="E868">
            <v>0</v>
          </cell>
          <cell r="F868">
            <v>10</v>
          </cell>
          <cell r="G868">
            <v>2</v>
          </cell>
          <cell r="H868">
            <v>8</v>
          </cell>
          <cell r="I868">
            <v>20</v>
          </cell>
          <cell r="J868">
            <v>20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</row>
        <row r="869">
          <cell r="B869" t="str">
            <v>侯锡坚</v>
          </cell>
          <cell r="C869">
            <v>0</v>
          </cell>
          <cell r="D869">
            <v>0</v>
          </cell>
          <cell r="E869">
            <v>0</v>
          </cell>
          <cell r="F869">
            <v>5</v>
          </cell>
          <cell r="G869">
            <v>0</v>
          </cell>
          <cell r="H869">
            <v>5</v>
          </cell>
          <cell r="I869">
            <v>20</v>
          </cell>
          <cell r="J869">
            <v>20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</row>
        <row r="870">
          <cell r="B870" t="str">
            <v>曾毅华</v>
          </cell>
          <cell r="C870">
            <v>0</v>
          </cell>
          <cell r="D870">
            <v>0</v>
          </cell>
          <cell r="E870">
            <v>0</v>
          </cell>
          <cell r="F870">
            <v>15</v>
          </cell>
          <cell r="G870">
            <v>-5</v>
          </cell>
          <cell r="H870">
            <v>15</v>
          </cell>
          <cell r="I870">
            <v>20</v>
          </cell>
          <cell r="J870">
            <v>13</v>
          </cell>
          <cell r="K870">
            <v>0</v>
          </cell>
          <cell r="L870">
            <v>0</v>
          </cell>
          <cell r="M870">
            <v>5</v>
          </cell>
          <cell r="N870">
            <v>0</v>
          </cell>
        </row>
        <row r="871">
          <cell r="B871" t="str">
            <v>陈文晖</v>
          </cell>
          <cell r="C871">
            <v>0</v>
          </cell>
          <cell r="D871">
            <v>0</v>
          </cell>
          <cell r="E871">
            <v>0</v>
          </cell>
          <cell r="F871">
            <v>10</v>
          </cell>
          <cell r="G871">
            <v>5.5</v>
          </cell>
          <cell r="H871">
            <v>4.5</v>
          </cell>
          <cell r="I871">
            <v>20</v>
          </cell>
          <cell r="J871">
            <v>20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</row>
        <row r="872">
          <cell r="B872" t="str">
            <v>郑鸿鹏</v>
          </cell>
          <cell r="C872">
            <v>0</v>
          </cell>
          <cell r="D872">
            <v>0</v>
          </cell>
          <cell r="E872">
            <v>0</v>
          </cell>
          <cell r="F872">
            <v>15</v>
          </cell>
          <cell r="G872">
            <v>0</v>
          </cell>
          <cell r="H872">
            <v>15</v>
          </cell>
          <cell r="I872">
            <v>20</v>
          </cell>
          <cell r="J872">
            <v>20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</row>
        <row r="873">
          <cell r="B873" t="str">
            <v>段鸿章</v>
          </cell>
          <cell r="C873">
            <v>0</v>
          </cell>
          <cell r="D873">
            <v>0</v>
          </cell>
          <cell r="E873">
            <v>0</v>
          </cell>
          <cell r="F873">
            <v>10</v>
          </cell>
          <cell r="G873">
            <v>0</v>
          </cell>
          <cell r="H873">
            <v>10</v>
          </cell>
          <cell r="I873">
            <v>20</v>
          </cell>
          <cell r="J873">
            <v>20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</row>
        <row r="874">
          <cell r="B874" t="str">
            <v>晏华武</v>
          </cell>
          <cell r="C874">
            <v>0</v>
          </cell>
          <cell r="D874">
            <v>0</v>
          </cell>
          <cell r="E874">
            <v>0</v>
          </cell>
          <cell r="F874">
            <v>15</v>
          </cell>
          <cell r="G874">
            <v>0</v>
          </cell>
          <cell r="H874">
            <v>15</v>
          </cell>
          <cell r="I874">
            <v>20</v>
          </cell>
          <cell r="J874">
            <v>20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</row>
        <row r="875">
          <cell r="B875" t="str">
            <v>黄嘉宝</v>
          </cell>
          <cell r="C875">
            <v>0</v>
          </cell>
          <cell r="D875">
            <v>0</v>
          </cell>
          <cell r="E875">
            <v>0</v>
          </cell>
          <cell r="F875">
            <v>10</v>
          </cell>
          <cell r="G875">
            <v>2</v>
          </cell>
          <cell r="H875">
            <v>7</v>
          </cell>
          <cell r="I875">
            <v>20</v>
          </cell>
          <cell r="J875">
            <v>19</v>
          </cell>
          <cell r="K875">
            <v>0</v>
          </cell>
          <cell r="L875">
            <v>0</v>
          </cell>
          <cell r="M875">
            <v>1</v>
          </cell>
          <cell r="N875">
            <v>0</v>
          </cell>
        </row>
        <row r="876">
          <cell r="B876" t="str">
            <v>黎凯</v>
          </cell>
          <cell r="C876">
            <v>0</v>
          </cell>
          <cell r="D876">
            <v>0</v>
          </cell>
          <cell r="E876">
            <v>0</v>
          </cell>
          <cell r="F876">
            <v>5</v>
          </cell>
          <cell r="G876">
            <v>-6</v>
          </cell>
          <cell r="H876">
            <v>5</v>
          </cell>
          <cell r="I876">
            <v>20</v>
          </cell>
          <cell r="J876">
            <v>8</v>
          </cell>
          <cell r="K876">
            <v>0</v>
          </cell>
          <cell r="L876">
            <v>0</v>
          </cell>
          <cell r="M876">
            <v>6</v>
          </cell>
          <cell r="N876">
            <v>0</v>
          </cell>
        </row>
        <row r="877">
          <cell r="B877" t="str">
            <v>靳亚娟</v>
          </cell>
          <cell r="C877">
            <v>0</v>
          </cell>
          <cell r="D877">
            <v>0</v>
          </cell>
          <cell r="E877">
            <v>0</v>
          </cell>
          <cell r="F877">
            <v>5</v>
          </cell>
          <cell r="G877">
            <v>1</v>
          </cell>
          <cell r="H877">
            <v>4</v>
          </cell>
          <cell r="I877">
            <v>20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</row>
        <row r="878">
          <cell r="B878" t="str">
            <v>陈晓娜</v>
          </cell>
          <cell r="C878">
            <v>0</v>
          </cell>
          <cell r="D878">
            <v>0</v>
          </cell>
          <cell r="E878">
            <v>0</v>
          </cell>
          <cell r="F878">
            <v>5</v>
          </cell>
          <cell r="G878">
            <v>0</v>
          </cell>
          <cell r="H878">
            <v>5</v>
          </cell>
          <cell r="I878">
            <v>20</v>
          </cell>
          <cell r="J878">
            <v>20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</row>
        <row r="879">
          <cell r="B879" t="str">
            <v>邓华坤</v>
          </cell>
          <cell r="C879">
            <v>0</v>
          </cell>
          <cell r="D879">
            <v>0</v>
          </cell>
          <cell r="E879">
            <v>0</v>
          </cell>
          <cell r="F879">
            <v>5</v>
          </cell>
          <cell r="G879">
            <v>0</v>
          </cell>
          <cell r="H879">
            <v>5</v>
          </cell>
          <cell r="I879">
            <v>20</v>
          </cell>
          <cell r="J879">
            <v>21</v>
          </cell>
          <cell r="K879">
            <v>0</v>
          </cell>
          <cell r="L879">
            <v>9</v>
          </cell>
          <cell r="M879">
            <v>0</v>
          </cell>
          <cell r="N879">
            <v>0</v>
          </cell>
        </row>
        <row r="880">
          <cell r="B880" t="str">
            <v>连浩文</v>
          </cell>
          <cell r="C880">
            <v>0</v>
          </cell>
          <cell r="D880">
            <v>0</v>
          </cell>
          <cell r="E880">
            <v>0</v>
          </cell>
          <cell r="F880">
            <v>5</v>
          </cell>
          <cell r="G880">
            <v>0</v>
          </cell>
          <cell r="H880">
            <v>5</v>
          </cell>
          <cell r="I880">
            <v>20</v>
          </cell>
          <cell r="J880">
            <v>20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</row>
        <row r="881">
          <cell r="B881" t="str">
            <v>苏磊</v>
          </cell>
          <cell r="C881">
            <v>0</v>
          </cell>
          <cell r="D881">
            <v>0</v>
          </cell>
          <cell r="E881">
            <v>0</v>
          </cell>
          <cell r="F881">
            <v>5</v>
          </cell>
          <cell r="G881">
            <v>0</v>
          </cell>
          <cell r="H881">
            <v>5</v>
          </cell>
          <cell r="I881">
            <v>20</v>
          </cell>
          <cell r="J881">
            <v>20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</row>
        <row r="882">
          <cell r="B882" t="str">
            <v>罗瑞康</v>
          </cell>
          <cell r="C882">
            <v>0</v>
          </cell>
          <cell r="D882">
            <v>0</v>
          </cell>
          <cell r="E882">
            <v>0</v>
          </cell>
          <cell r="F882">
            <v>5</v>
          </cell>
          <cell r="G882">
            <v>0</v>
          </cell>
          <cell r="H882">
            <v>5</v>
          </cell>
          <cell r="I882">
            <v>20</v>
          </cell>
          <cell r="J882">
            <v>20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</row>
        <row r="883">
          <cell r="B883" t="str">
            <v>熊晓庆</v>
          </cell>
          <cell r="C883">
            <v>0</v>
          </cell>
          <cell r="D883">
            <v>0</v>
          </cell>
          <cell r="E883">
            <v>0</v>
          </cell>
          <cell r="F883">
            <v>15</v>
          </cell>
          <cell r="G883">
            <v>1</v>
          </cell>
          <cell r="H883">
            <v>14</v>
          </cell>
          <cell r="I883">
            <v>20</v>
          </cell>
          <cell r="J883">
            <v>20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</row>
        <row r="884">
          <cell r="B884" t="str">
            <v>欧小冰</v>
          </cell>
          <cell r="C884">
            <v>0</v>
          </cell>
          <cell r="D884">
            <v>0</v>
          </cell>
          <cell r="E884">
            <v>0</v>
          </cell>
          <cell r="F884">
            <v>10</v>
          </cell>
          <cell r="G884">
            <v>0</v>
          </cell>
          <cell r="H884">
            <v>10</v>
          </cell>
          <cell r="I884">
            <v>20</v>
          </cell>
          <cell r="J884">
            <v>20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</row>
        <row r="885">
          <cell r="B885" t="str">
            <v>梁少聪</v>
          </cell>
          <cell r="C885">
            <v>0</v>
          </cell>
          <cell r="D885">
            <v>0</v>
          </cell>
          <cell r="E885">
            <v>0</v>
          </cell>
          <cell r="F885">
            <v>15</v>
          </cell>
          <cell r="G885">
            <v>0</v>
          </cell>
          <cell r="H885">
            <v>15</v>
          </cell>
          <cell r="I885">
            <v>20</v>
          </cell>
          <cell r="J885">
            <v>21</v>
          </cell>
          <cell r="K885">
            <v>0</v>
          </cell>
          <cell r="L885">
            <v>11</v>
          </cell>
          <cell r="M885">
            <v>0</v>
          </cell>
          <cell r="N885">
            <v>0</v>
          </cell>
        </row>
        <row r="886">
          <cell r="B886" t="str">
            <v>梁丽云</v>
          </cell>
          <cell r="C886">
            <v>0</v>
          </cell>
          <cell r="D886">
            <v>0</v>
          </cell>
          <cell r="E886">
            <v>0</v>
          </cell>
          <cell r="F886">
            <v>10</v>
          </cell>
          <cell r="G886">
            <v>0</v>
          </cell>
          <cell r="H886">
            <v>10</v>
          </cell>
          <cell r="I886">
            <v>20</v>
          </cell>
          <cell r="J886">
            <v>20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</row>
        <row r="887">
          <cell r="B887" t="str">
            <v>林春阳</v>
          </cell>
          <cell r="C887">
            <v>0</v>
          </cell>
          <cell r="D887">
            <v>0</v>
          </cell>
          <cell r="E887">
            <v>0</v>
          </cell>
          <cell r="F887">
            <v>15</v>
          </cell>
          <cell r="G887">
            <v>0</v>
          </cell>
          <cell r="H887">
            <v>15</v>
          </cell>
          <cell r="I887">
            <v>20</v>
          </cell>
          <cell r="J887">
            <v>21</v>
          </cell>
          <cell r="K887">
            <v>0</v>
          </cell>
          <cell r="L887">
            <v>7</v>
          </cell>
          <cell r="M887">
            <v>0</v>
          </cell>
          <cell r="N887">
            <v>0</v>
          </cell>
        </row>
        <row r="888">
          <cell r="B888" t="str">
            <v>杨燕敏</v>
          </cell>
          <cell r="C888">
            <v>0</v>
          </cell>
          <cell r="D888">
            <v>0</v>
          </cell>
          <cell r="E888">
            <v>0</v>
          </cell>
          <cell r="F888">
            <v>5</v>
          </cell>
          <cell r="G888">
            <v>0</v>
          </cell>
          <cell r="H888">
            <v>5</v>
          </cell>
          <cell r="I888">
            <v>20</v>
          </cell>
          <cell r="J888">
            <v>20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</row>
        <row r="889">
          <cell r="B889" t="str">
            <v>杨文杰</v>
          </cell>
          <cell r="C889">
            <v>0</v>
          </cell>
          <cell r="D889">
            <v>0</v>
          </cell>
          <cell r="E889">
            <v>0</v>
          </cell>
          <cell r="F889">
            <v>5</v>
          </cell>
          <cell r="G889">
            <v>-2</v>
          </cell>
          <cell r="H889">
            <v>5</v>
          </cell>
          <cell r="I889">
            <v>20</v>
          </cell>
          <cell r="J889">
            <v>18</v>
          </cell>
          <cell r="K889">
            <v>0</v>
          </cell>
          <cell r="L889">
            <v>0</v>
          </cell>
          <cell r="M889">
            <v>2</v>
          </cell>
          <cell r="N889">
            <v>0</v>
          </cell>
        </row>
        <row r="890">
          <cell r="B890" t="str">
            <v>李稣明</v>
          </cell>
          <cell r="C890">
            <v>0</v>
          </cell>
          <cell r="D890">
            <v>0</v>
          </cell>
          <cell r="E890">
            <v>0</v>
          </cell>
          <cell r="F890">
            <v>10</v>
          </cell>
          <cell r="G890">
            <v>0</v>
          </cell>
          <cell r="H890">
            <v>10</v>
          </cell>
          <cell r="I890">
            <v>20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</row>
        <row r="891">
          <cell r="B891" t="str">
            <v>李灿恒</v>
          </cell>
          <cell r="C891">
            <v>0</v>
          </cell>
          <cell r="D891">
            <v>0</v>
          </cell>
          <cell r="E891">
            <v>0</v>
          </cell>
          <cell r="F891">
            <v>5</v>
          </cell>
          <cell r="G891">
            <v>0</v>
          </cell>
          <cell r="H891">
            <v>5</v>
          </cell>
          <cell r="I891">
            <v>20</v>
          </cell>
          <cell r="J891">
            <v>21</v>
          </cell>
          <cell r="K891">
            <v>0</v>
          </cell>
          <cell r="L891">
            <v>9</v>
          </cell>
          <cell r="M891">
            <v>0</v>
          </cell>
          <cell r="N891">
            <v>0</v>
          </cell>
        </row>
        <row r="892">
          <cell r="B892" t="str">
            <v>李志锋</v>
          </cell>
          <cell r="C892">
            <v>0</v>
          </cell>
          <cell r="D892">
            <v>0</v>
          </cell>
          <cell r="E892">
            <v>0</v>
          </cell>
          <cell r="F892">
            <v>10</v>
          </cell>
          <cell r="G892">
            <v>0</v>
          </cell>
          <cell r="H892">
            <v>10</v>
          </cell>
          <cell r="I892">
            <v>20</v>
          </cell>
          <cell r="J892">
            <v>20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</row>
        <row r="893">
          <cell r="B893" t="str">
            <v>李嘉峰</v>
          </cell>
          <cell r="C893">
            <v>0</v>
          </cell>
          <cell r="D893">
            <v>0</v>
          </cell>
          <cell r="E893">
            <v>0</v>
          </cell>
          <cell r="F893">
            <v>5</v>
          </cell>
          <cell r="G893">
            <v>-3</v>
          </cell>
          <cell r="H893">
            <v>4</v>
          </cell>
          <cell r="I893">
            <v>20</v>
          </cell>
          <cell r="J893">
            <v>16</v>
          </cell>
          <cell r="K893">
            <v>0</v>
          </cell>
          <cell r="L893">
            <v>0</v>
          </cell>
          <cell r="M893">
            <v>4</v>
          </cell>
          <cell r="N893">
            <v>0</v>
          </cell>
        </row>
        <row r="894">
          <cell r="B894" t="str">
            <v>张权基</v>
          </cell>
          <cell r="C894">
            <v>0</v>
          </cell>
          <cell r="D894">
            <v>0</v>
          </cell>
          <cell r="E894">
            <v>0</v>
          </cell>
          <cell r="F894">
            <v>5</v>
          </cell>
          <cell r="G894">
            <v>-5</v>
          </cell>
          <cell r="H894">
            <v>5</v>
          </cell>
          <cell r="I894">
            <v>20</v>
          </cell>
          <cell r="J894">
            <v>15</v>
          </cell>
          <cell r="K894">
            <v>0</v>
          </cell>
          <cell r="L894">
            <v>0</v>
          </cell>
          <cell r="M894">
            <v>5</v>
          </cell>
          <cell r="N894">
            <v>0</v>
          </cell>
        </row>
        <row r="895">
          <cell r="B895" t="str">
            <v>唐林英</v>
          </cell>
          <cell r="C895">
            <v>0</v>
          </cell>
          <cell r="D895">
            <v>0</v>
          </cell>
          <cell r="E895">
            <v>0</v>
          </cell>
          <cell r="F895">
            <v>5</v>
          </cell>
          <cell r="G895">
            <v>0</v>
          </cell>
          <cell r="H895">
            <v>5</v>
          </cell>
          <cell r="I895">
            <v>20</v>
          </cell>
          <cell r="J895">
            <v>20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</row>
        <row r="896">
          <cell r="B896" t="str">
            <v>吴宗</v>
          </cell>
          <cell r="C896">
            <v>0</v>
          </cell>
          <cell r="D896">
            <v>0</v>
          </cell>
          <cell r="E896">
            <v>0</v>
          </cell>
          <cell r="F896">
            <v>10</v>
          </cell>
          <cell r="G896">
            <v>0</v>
          </cell>
          <cell r="H896">
            <v>10</v>
          </cell>
          <cell r="I896">
            <v>20</v>
          </cell>
          <cell r="J896">
            <v>20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</row>
        <row r="897">
          <cell r="B897" t="str">
            <v>刘红</v>
          </cell>
          <cell r="C897">
            <v>0</v>
          </cell>
          <cell r="D897">
            <v>0</v>
          </cell>
          <cell r="E897">
            <v>0</v>
          </cell>
          <cell r="F897">
            <v>5</v>
          </cell>
          <cell r="G897">
            <v>5</v>
          </cell>
          <cell r="H897">
            <v>0</v>
          </cell>
          <cell r="I897">
            <v>20</v>
          </cell>
          <cell r="J897">
            <v>20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</row>
        <row r="898">
          <cell r="B898" t="str">
            <v>冯春燕</v>
          </cell>
          <cell r="C898">
            <v>0</v>
          </cell>
          <cell r="D898">
            <v>0</v>
          </cell>
          <cell r="E898">
            <v>0</v>
          </cell>
          <cell r="F898">
            <v>15</v>
          </cell>
          <cell r="G898">
            <v>6</v>
          </cell>
          <cell r="H898">
            <v>9</v>
          </cell>
          <cell r="I898">
            <v>20</v>
          </cell>
          <cell r="J898">
            <v>20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</row>
        <row r="899">
          <cell r="B899" t="str">
            <v>赵宇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20</v>
          </cell>
          <cell r="J899">
            <v>20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</row>
        <row r="900">
          <cell r="B900" t="str">
            <v>何德鉴</v>
          </cell>
          <cell r="C900">
            <v>0</v>
          </cell>
          <cell r="D900">
            <v>0</v>
          </cell>
          <cell r="E900">
            <v>0</v>
          </cell>
          <cell r="F900">
            <v>5</v>
          </cell>
          <cell r="G900">
            <v>0</v>
          </cell>
          <cell r="H900">
            <v>5</v>
          </cell>
          <cell r="I900">
            <v>20</v>
          </cell>
          <cell r="J900">
            <v>20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</row>
        <row r="901">
          <cell r="B901" t="str">
            <v>阮露苗</v>
          </cell>
          <cell r="C901">
            <v>0</v>
          </cell>
          <cell r="D901">
            <v>0</v>
          </cell>
          <cell r="E901">
            <v>0</v>
          </cell>
          <cell r="F901">
            <v>10</v>
          </cell>
          <cell r="G901">
            <v>-2</v>
          </cell>
          <cell r="H901">
            <v>9</v>
          </cell>
          <cell r="I901">
            <v>20</v>
          </cell>
          <cell r="J901">
            <v>17</v>
          </cell>
          <cell r="K901">
            <v>0</v>
          </cell>
          <cell r="L901">
            <v>0</v>
          </cell>
          <cell r="M901">
            <v>3</v>
          </cell>
          <cell r="N901">
            <v>0</v>
          </cell>
        </row>
        <row r="902">
          <cell r="B902" t="str">
            <v>谢梅钰</v>
          </cell>
          <cell r="C902">
            <v>0</v>
          </cell>
          <cell r="D902">
            <v>0</v>
          </cell>
          <cell r="E902">
            <v>0</v>
          </cell>
          <cell r="F902">
            <v>10</v>
          </cell>
          <cell r="G902">
            <v>-3</v>
          </cell>
          <cell r="H902">
            <v>10</v>
          </cell>
          <cell r="I902">
            <v>20</v>
          </cell>
          <cell r="J902">
            <v>17</v>
          </cell>
          <cell r="K902">
            <v>0</v>
          </cell>
          <cell r="L902">
            <v>0</v>
          </cell>
          <cell r="M902">
            <v>3</v>
          </cell>
          <cell r="N902">
            <v>0</v>
          </cell>
        </row>
        <row r="903">
          <cell r="B903" t="str">
            <v>葛月宫</v>
          </cell>
          <cell r="C903">
            <v>0</v>
          </cell>
          <cell r="D903">
            <v>0</v>
          </cell>
          <cell r="E903">
            <v>0</v>
          </cell>
          <cell r="F903">
            <v>5</v>
          </cell>
          <cell r="G903">
            <v>-2</v>
          </cell>
          <cell r="H903">
            <v>5</v>
          </cell>
          <cell r="I903">
            <v>20</v>
          </cell>
          <cell r="J903">
            <v>18</v>
          </cell>
          <cell r="K903">
            <v>0</v>
          </cell>
          <cell r="L903">
            <v>0</v>
          </cell>
          <cell r="M903">
            <v>2</v>
          </cell>
          <cell r="N903">
            <v>0</v>
          </cell>
        </row>
        <row r="904">
          <cell r="B904" t="str">
            <v>黄瑞权</v>
          </cell>
          <cell r="C904">
            <v>0</v>
          </cell>
          <cell r="D904">
            <v>0</v>
          </cell>
          <cell r="E904">
            <v>0</v>
          </cell>
          <cell r="F904">
            <v>5</v>
          </cell>
          <cell r="G904">
            <v>0</v>
          </cell>
          <cell r="H904">
            <v>5</v>
          </cell>
          <cell r="I904">
            <v>20</v>
          </cell>
          <cell r="J904">
            <v>20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</row>
        <row r="905">
          <cell r="B905" t="str">
            <v>邓敏(大)</v>
          </cell>
          <cell r="C905">
            <v>0</v>
          </cell>
          <cell r="D905">
            <v>0</v>
          </cell>
          <cell r="E905">
            <v>0</v>
          </cell>
          <cell r="F905">
            <v>10</v>
          </cell>
          <cell r="G905">
            <v>0</v>
          </cell>
          <cell r="H905">
            <v>10</v>
          </cell>
          <cell r="I905">
            <v>20</v>
          </cell>
          <cell r="J905">
            <v>20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</row>
        <row r="906">
          <cell r="B906" t="str">
            <v>詹惠娟</v>
          </cell>
          <cell r="C906">
            <v>0</v>
          </cell>
          <cell r="D906">
            <v>0</v>
          </cell>
          <cell r="E906">
            <v>0</v>
          </cell>
          <cell r="F906">
            <v>10</v>
          </cell>
          <cell r="G906">
            <v>5</v>
          </cell>
          <cell r="H906">
            <v>5</v>
          </cell>
          <cell r="I906">
            <v>20</v>
          </cell>
          <cell r="J906">
            <v>20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</row>
        <row r="907">
          <cell r="B907" t="str">
            <v>肖剑飞</v>
          </cell>
          <cell r="C907">
            <v>0</v>
          </cell>
          <cell r="D907">
            <v>0</v>
          </cell>
          <cell r="E907">
            <v>0</v>
          </cell>
          <cell r="F907">
            <v>5</v>
          </cell>
          <cell r="G907">
            <v>0</v>
          </cell>
          <cell r="H907">
            <v>5</v>
          </cell>
          <cell r="I907">
            <v>20</v>
          </cell>
          <cell r="J907">
            <v>20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</row>
        <row r="908">
          <cell r="B908" t="str">
            <v>甘绮雯</v>
          </cell>
          <cell r="C908">
            <v>0</v>
          </cell>
          <cell r="D908">
            <v>0</v>
          </cell>
          <cell r="E908">
            <v>0</v>
          </cell>
          <cell r="F908">
            <v>5</v>
          </cell>
          <cell r="G908">
            <v>0</v>
          </cell>
          <cell r="H908">
            <v>5</v>
          </cell>
          <cell r="I908">
            <v>20</v>
          </cell>
          <cell r="J908">
            <v>20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</row>
        <row r="909">
          <cell r="B909" t="str">
            <v>王文慧</v>
          </cell>
          <cell r="C909">
            <v>0</v>
          </cell>
          <cell r="D909">
            <v>0</v>
          </cell>
          <cell r="E909">
            <v>0</v>
          </cell>
          <cell r="F909">
            <v>5</v>
          </cell>
          <cell r="G909">
            <v>0</v>
          </cell>
          <cell r="H909">
            <v>5</v>
          </cell>
          <cell r="I909">
            <v>20</v>
          </cell>
          <cell r="J909">
            <v>20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</row>
        <row r="910">
          <cell r="B910" t="str">
            <v>梁锡标</v>
          </cell>
          <cell r="C910">
            <v>0</v>
          </cell>
          <cell r="D910">
            <v>0</v>
          </cell>
          <cell r="E910">
            <v>0</v>
          </cell>
          <cell r="F910">
            <v>10</v>
          </cell>
          <cell r="G910">
            <v>1</v>
          </cell>
          <cell r="H910">
            <v>9</v>
          </cell>
          <cell r="I910">
            <v>20</v>
          </cell>
          <cell r="J910">
            <v>20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</row>
        <row r="911">
          <cell r="B911" t="str">
            <v>梁明君</v>
          </cell>
          <cell r="C911">
            <v>0</v>
          </cell>
          <cell r="D911">
            <v>0</v>
          </cell>
          <cell r="E911">
            <v>0</v>
          </cell>
          <cell r="F911">
            <v>5</v>
          </cell>
          <cell r="G911">
            <v>0</v>
          </cell>
          <cell r="H911">
            <v>5</v>
          </cell>
          <cell r="I911">
            <v>20</v>
          </cell>
          <cell r="J911">
            <v>20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</row>
        <row r="912">
          <cell r="B912" t="str">
            <v>梁志辉</v>
          </cell>
          <cell r="C912">
            <v>0</v>
          </cell>
          <cell r="D912">
            <v>0</v>
          </cell>
          <cell r="E912">
            <v>0</v>
          </cell>
          <cell r="F912">
            <v>5</v>
          </cell>
          <cell r="G912">
            <v>0</v>
          </cell>
          <cell r="H912">
            <v>5</v>
          </cell>
          <cell r="I912">
            <v>20</v>
          </cell>
          <cell r="J912">
            <v>20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</row>
        <row r="913">
          <cell r="B913" t="str">
            <v>林志君</v>
          </cell>
          <cell r="C913">
            <v>0</v>
          </cell>
          <cell r="D913">
            <v>0</v>
          </cell>
          <cell r="E913">
            <v>0</v>
          </cell>
          <cell r="F913">
            <v>15</v>
          </cell>
          <cell r="G913">
            <v>1.5</v>
          </cell>
          <cell r="H913">
            <v>12</v>
          </cell>
          <cell r="I913">
            <v>20</v>
          </cell>
          <cell r="J913">
            <v>18.5</v>
          </cell>
          <cell r="K913">
            <v>0</v>
          </cell>
          <cell r="L913">
            <v>0</v>
          </cell>
          <cell r="M913">
            <v>1.5</v>
          </cell>
          <cell r="N913">
            <v>0</v>
          </cell>
        </row>
        <row r="914">
          <cell r="B914" t="str">
            <v>吴松</v>
          </cell>
          <cell r="C914">
            <v>0</v>
          </cell>
          <cell r="D914">
            <v>0</v>
          </cell>
          <cell r="E914">
            <v>0</v>
          </cell>
          <cell r="F914">
            <v>10</v>
          </cell>
          <cell r="G914">
            <v>0</v>
          </cell>
          <cell r="H914">
            <v>10</v>
          </cell>
          <cell r="I914">
            <v>20</v>
          </cell>
          <cell r="J914">
            <v>20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</row>
        <row r="915">
          <cell r="B915" t="str">
            <v>吴敏玲</v>
          </cell>
          <cell r="C915">
            <v>0</v>
          </cell>
          <cell r="D915">
            <v>0</v>
          </cell>
          <cell r="E915">
            <v>0</v>
          </cell>
          <cell r="F915">
            <v>10</v>
          </cell>
          <cell r="G915">
            <v>0</v>
          </cell>
          <cell r="H915">
            <v>9</v>
          </cell>
          <cell r="I915">
            <v>20</v>
          </cell>
          <cell r="J915">
            <v>19</v>
          </cell>
          <cell r="K915">
            <v>0</v>
          </cell>
          <cell r="L915">
            <v>0</v>
          </cell>
          <cell r="M915">
            <v>1</v>
          </cell>
          <cell r="N915">
            <v>0</v>
          </cell>
        </row>
        <row r="916">
          <cell r="B916" t="str">
            <v>吴建华</v>
          </cell>
          <cell r="C916">
            <v>0</v>
          </cell>
          <cell r="D916">
            <v>0</v>
          </cell>
          <cell r="E916">
            <v>0</v>
          </cell>
          <cell r="F916">
            <v>5</v>
          </cell>
          <cell r="G916">
            <v>1</v>
          </cell>
          <cell r="H916">
            <v>4</v>
          </cell>
          <cell r="I916">
            <v>20</v>
          </cell>
          <cell r="J916">
            <v>20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</row>
        <row r="917">
          <cell r="B917" t="str">
            <v>吕凤英</v>
          </cell>
          <cell r="C917">
            <v>0</v>
          </cell>
          <cell r="D917">
            <v>0</v>
          </cell>
          <cell r="E917">
            <v>0</v>
          </cell>
          <cell r="F917">
            <v>10</v>
          </cell>
          <cell r="G917">
            <v>4</v>
          </cell>
          <cell r="H917">
            <v>6</v>
          </cell>
          <cell r="I917">
            <v>20</v>
          </cell>
          <cell r="J917">
            <v>20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</row>
        <row r="918">
          <cell r="B918" t="str">
            <v>冯锦洪</v>
          </cell>
          <cell r="C918">
            <v>0</v>
          </cell>
          <cell r="D918">
            <v>0</v>
          </cell>
          <cell r="E918">
            <v>0</v>
          </cell>
          <cell r="F918">
            <v>10</v>
          </cell>
          <cell r="G918">
            <v>0</v>
          </cell>
          <cell r="H918">
            <v>10</v>
          </cell>
          <cell r="I918">
            <v>20</v>
          </cell>
          <cell r="J918">
            <v>20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</row>
        <row r="919">
          <cell r="B919" t="str">
            <v>聂剑泉</v>
          </cell>
          <cell r="C919">
            <v>0</v>
          </cell>
          <cell r="D919">
            <v>0</v>
          </cell>
          <cell r="E919">
            <v>0</v>
          </cell>
          <cell r="F919">
            <v>15</v>
          </cell>
          <cell r="G919">
            <v>2</v>
          </cell>
          <cell r="H919">
            <v>13</v>
          </cell>
          <cell r="I919">
            <v>20</v>
          </cell>
          <cell r="J919">
            <v>20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</row>
        <row r="920">
          <cell r="B920" t="str">
            <v>曾德洪</v>
          </cell>
          <cell r="C920">
            <v>0</v>
          </cell>
          <cell r="D920">
            <v>0</v>
          </cell>
          <cell r="E920">
            <v>0</v>
          </cell>
          <cell r="F920">
            <v>10</v>
          </cell>
          <cell r="G920">
            <v>0</v>
          </cell>
          <cell r="H920">
            <v>10</v>
          </cell>
          <cell r="I920">
            <v>20</v>
          </cell>
          <cell r="J920">
            <v>20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</row>
        <row r="921">
          <cell r="B921" t="str">
            <v>周茂荣</v>
          </cell>
          <cell r="C921">
            <v>0</v>
          </cell>
          <cell r="D921">
            <v>0</v>
          </cell>
          <cell r="E921">
            <v>0</v>
          </cell>
          <cell r="F921">
            <v>10</v>
          </cell>
          <cell r="G921">
            <v>3</v>
          </cell>
          <cell r="H921">
            <v>7</v>
          </cell>
          <cell r="I921">
            <v>20</v>
          </cell>
          <cell r="J921">
            <v>20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</row>
        <row r="922">
          <cell r="B922" t="str">
            <v>吴炬荣</v>
          </cell>
          <cell r="C922">
            <v>0</v>
          </cell>
          <cell r="D922">
            <v>0</v>
          </cell>
          <cell r="E922">
            <v>0</v>
          </cell>
          <cell r="F922">
            <v>10</v>
          </cell>
          <cell r="G922">
            <v>0</v>
          </cell>
          <cell r="H922">
            <v>10</v>
          </cell>
          <cell r="I922">
            <v>20</v>
          </cell>
          <cell r="J922">
            <v>20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</row>
        <row r="923">
          <cell r="B923" t="str">
            <v>吴婉红</v>
          </cell>
          <cell r="C923">
            <v>0</v>
          </cell>
          <cell r="D923">
            <v>0</v>
          </cell>
          <cell r="E923">
            <v>0</v>
          </cell>
          <cell r="F923">
            <v>10</v>
          </cell>
          <cell r="G923">
            <v>0</v>
          </cell>
          <cell r="H923">
            <v>10</v>
          </cell>
          <cell r="I923">
            <v>20</v>
          </cell>
          <cell r="J923">
            <v>20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</row>
        <row r="924">
          <cell r="B924" t="str">
            <v>钟燕花</v>
          </cell>
          <cell r="C924">
            <v>0</v>
          </cell>
          <cell r="D924">
            <v>0</v>
          </cell>
          <cell r="E924">
            <v>0</v>
          </cell>
          <cell r="F924">
            <v>10</v>
          </cell>
          <cell r="G924">
            <v>0</v>
          </cell>
          <cell r="H924">
            <v>10</v>
          </cell>
          <cell r="I924">
            <v>20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</row>
        <row r="925">
          <cell r="B925" t="str">
            <v>邓惠仪</v>
          </cell>
          <cell r="C925">
            <v>0</v>
          </cell>
          <cell r="D925">
            <v>0</v>
          </cell>
          <cell r="E925">
            <v>0</v>
          </cell>
          <cell r="F925">
            <v>5</v>
          </cell>
          <cell r="G925">
            <v>0</v>
          </cell>
          <cell r="H925">
            <v>5</v>
          </cell>
          <cell r="I925">
            <v>20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</row>
        <row r="926">
          <cell r="B926" t="str">
            <v>范丹妮</v>
          </cell>
          <cell r="C926">
            <v>0</v>
          </cell>
          <cell r="D926">
            <v>0</v>
          </cell>
          <cell r="E926">
            <v>0</v>
          </cell>
          <cell r="F926">
            <v>5</v>
          </cell>
          <cell r="G926">
            <v>0</v>
          </cell>
          <cell r="H926">
            <v>5</v>
          </cell>
          <cell r="I926">
            <v>20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</row>
        <row r="927">
          <cell r="B927" t="str">
            <v>甘子运</v>
          </cell>
          <cell r="C927">
            <v>0</v>
          </cell>
          <cell r="D927">
            <v>0</v>
          </cell>
          <cell r="E927">
            <v>0</v>
          </cell>
          <cell r="F927">
            <v>5</v>
          </cell>
          <cell r="G927">
            <v>0</v>
          </cell>
          <cell r="H927">
            <v>5</v>
          </cell>
          <cell r="I927">
            <v>20</v>
          </cell>
          <cell r="J927">
            <v>20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</row>
        <row r="928">
          <cell r="B928" t="str">
            <v>林银</v>
          </cell>
          <cell r="C928">
            <v>0</v>
          </cell>
          <cell r="D928">
            <v>0</v>
          </cell>
          <cell r="E928">
            <v>0</v>
          </cell>
          <cell r="F928">
            <v>5</v>
          </cell>
          <cell r="G928">
            <v>0</v>
          </cell>
          <cell r="H928">
            <v>5</v>
          </cell>
          <cell r="I928">
            <v>20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</row>
        <row r="929">
          <cell r="B929" t="str">
            <v>徐华</v>
          </cell>
          <cell r="C929">
            <v>0</v>
          </cell>
          <cell r="D929">
            <v>0</v>
          </cell>
          <cell r="E929">
            <v>0</v>
          </cell>
          <cell r="F929">
            <v>5</v>
          </cell>
          <cell r="G929">
            <v>0</v>
          </cell>
          <cell r="H929">
            <v>5</v>
          </cell>
          <cell r="I929">
            <v>20</v>
          </cell>
          <cell r="J929">
            <v>20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</row>
        <row r="930">
          <cell r="B930" t="str">
            <v>冯雪香</v>
          </cell>
          <cell r="C930">
            <v>0</v>
          </cell>
          <cell r="D930">
            <v>0</v>
          </cell>
          <cell r="E930">
            <v>0</v>
          </cell>
          <cell r="F930">
            <v>5</v>
          </cell>
          <cell r="G930">
            <v>0</v>
          </cell>
          <cell r="H930">
            <v>5</v>
          </cell>
          <cell r="I930">
            <v>20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</row>
        <row r="931">
          <cell r="B931" t="str">
            <v>禤毅良</v>
          </cell>
          <cell r="C931">
            <v>0</v>
          </cell>
          <cell r="D931">
            <v>0</v>
          </cell>
          <cell r="E931">
            <v>0</v>
          </cell>
          <cell r="F931">
            <v>10</v>
          </cell>
          <cell r="G931">
            <v>0</v>
          </cell>
          <cell r="H931">
            <v>10</v>
          </cell>
          <cell r="I931">
            <v>20</v>
          </cell>
          <cell r="J931">
            <v>20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</row>
        <row r="932">
          <cell r="B932" t="str">
            <v>苏显程</v>
          </cell>
          <cell r="C932">
            <v>0</v>
          </cell>
          <cell r="D932">
            <v>0</v>
          </cell>
          <cell r="E932">
            <v>0</v>
          </cell>
          <cell r="F932">
            <v>5</v>
          </cell>
          <cell r="G932">
            <v>0</v>
          </cell>
          <cell r="H932">
            <v>5</v>
          </cell>
          <cell r="I932">
            <v>20</v>
          </cell>
          <cell r="J932">
            <v>20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</row>
        <row r="933">
          <cell r="B933" t="str">
            <v>余敏</v>
          </cell>
          <cell r="C933">
            <v>0</v>
          </cell>
          <cell r="D933">
            <v>0</v>
          </cell>
          <cell r="E933">
            <v>0</v>
          </cell>
          <cell r="F933">
            <v>15</v>
          </cell>
          <cell r="G933">
            <v>0</v>
          </cell>
          <cell r="H933">
            <v>15</v>
          </cell>
          <cell r="I933">
            <v>20</v>
          </cell>
          <cell r="J933">
            <v>20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</row>
        <row r="934">
          <cell r="B934" t="str">
            <v>张亚楠</v>
          </cell>
          <cell r="C934">
            <v>0</v>
          </cell>
          <cell r="D934">
            <v>0</v>
          </cell>
          <cell r="E934">
            <v>0</v>
          </cell>
          <cell r="F934">
            <v>5</v>
          </cell>
          <cell r="G934">
            <v>0</v>
          </cell>
          <cell r="H934">
            <v>5</v>
          </cell>
          <cell r="I934">
            <v>20</v>
          </cell>
          <cell r="J934">
            <v>20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</row>
        <row r="935">
          <cell r="B935" t="str">
            <v>万倩</v>
          </cell>
          <cell r="C935">
            <v>0</v>
          </cell>
          <cell r="D935">
            <v>0</v>
          </cell>
          <cell r="E935">
            <v>0</v>
          </cell>
          <cell r="F935">
            <v>5</v>
          </cell>
          <cell r="G935">
            <v>0</v>
          </cell>
          <cell r="H935">
            <v>5</v>
          </cell>
          <cell r="I935">
            <v>20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</row>
        <row r="936">
          <cell r="B936" t="str">
            <v>郑举亮</v>
          </cell>
          <cell r="C936">
            <v>0</v>
          </cell>
          <cell r="D936">
            <v>0</v>
          </cell>
          <cell r="E936">
            <v>0</v>
          </cell>
          <cell r="F936">
            <v>5</v>
          </cell>
          <cell r="G936">
            <v>0</v>
          </cell>
          <cell r="H936">
            <v>5</v>
          </cell>
          <cell r="I936">
            <v>20</v>
          </cell>
          <cell r="J936">
            <v>20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</row>
        <row r="937">
          <cell r="B937" t="str">
            <v>李林</v>
          </cell>
          <cell r="C937">
            <v>0</v>
          </cell>
          <cell r="D937">
            <v>0</v>
          </cell>
          <cell r="E937">
            <v>0</v>
          </cell>
          <cell r="F937">
            <v>5</v>
          </cell>
          <cell r="G937">
            <v>0</v>
          </cell>
          <cell r="H937">
            <v>5</v>
          </cell>
          <cell r="I937">
            <v>20</v>
          </cell>
          <cell r="J937">
            <v>20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</row>
        <row r="938">
          <cell r="B938" t="str">
            <v>朱国锋</v>
          </cell>
          <cell r="C938">
            <v>0</v>
          </cell>
          <cell r="D938">
            <v>0</v>
          </cell>
          <cell r="E938">
            <v>0</v>
          </cell>
          <cell r="F938">
            <v>15</v>
          </cell>
          <cell r="G938">
            <v>0</v>
          </cell>
          <cell r="H938">
            <v>15</v>
          </cell>
          <cell r="I938">
            <v>20</v>
          </cell>
          <cell r="J938">
            <v>20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</row>
        <row r="939">
          <cell r="B939" t="str">
            <v>阮志恒</v>
          </cell>
          <cell r="C939">
            <v>0</v>
          </cell>
          <cell r="D939">
            <v>0</v>
          </cell>
          <cell r="E939">
            <v>0</v>
          </cell>
          <cell r="F939">
            <v>5</v>
          </cell>
          <cell r="G939">
            <v>0</v>
          </cell>
          <cell r="H939">
            <v>5</v>
          </cell>
          <cell r="I939">
            <v>20</v>
          </cell>
          <cell r="J939">
            <v>20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</row>
        <row r="940">
          <cell r="B940" t="str">
            <v>邱泽楷</v>
          </cell>
          <cell r="C940">
            <v>0</v>
          </cell>
          <cell r="D940">
            <v>0</v>
          </cell>
          <cell r="E940">
            <v>0</v>
          </cell>
          <cell r="F940">
            <v>5</v>
          </cell>
          <cell r="G940">
            <v>0</v>
          </cell>
          <cell r="H940">
            <v>5</v>
          </cell>
          <cell r="I940">
            <v>20</v>
          </cell>
          <cell r="J940">
            <v>20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</row>
        <row r="941">
          <cell r="B941" t="str">
            <v>梁华考</v>
          </cell>
          <cell r="C941">
            <v>0</v>
          </cell>
          <cell r="D941">
            <v>0</v>
          </cell>
          <cell r="E941">
            <v>0</v>
          </cell>
          <cell r="F941">
            <v>5</v>
          </cell>
          <cell r="G941">
            <v>0</v>
          </cell>
          <cell r="H941">
            <v>5</v>
          </cell>
          <cell r="I941">
            <v>20</v>
          </cell>
          <cell r="J941">
            <v>20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</row>
        <row r="942">
          <cell r="B942" t="str">
            <v>虞超</v>
          </cell>
          <cell r="C942">
            <v>0</v>
          </cell>
          <cell r="D942">
            <v>0</v>
          </cell>
          <cell r="E942">
            <v>0</v>
          </cell>
          <cell r="F942">
            <v>10</v>
          </cell>
          <cell r="G942">
            <v>0</v>
          </cell>
          <cell r="H942">
            <v>10</v>
          </cell>
          <cell r="I942">
            <v>20</v>
          </cell>
          <cell r="J942">
            <v>20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</row>
        <row r="943">
          <cell r="B943" t="str">
            <v>黄彬家</v>
          </cell>
          <cell r="C943">
            <v>0</v>
          </cell>
          <cell r="D943">
            <v>0</v>
          </cell>
          <cell r="E943">
            <v>0</v>
          </cell>
          <cell r="F943">
            <v>5</v>
          </cell>
          <cell r="G943">
            <v>0</v>
          </cell>
          <cell r="H943">
            <v>5</v>
          </cell>
          <cell r="I943">
            <v>20</v>
          </cell>
          <cell r="J943">
            <v>20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</row>
        <row r="944">
          <cell r="B944" t="str">
            <v>黄彦彦</v>
          </cell>
          <cell r="C944">
            <v>0</v>
          </cell>
          <cell r="D944">
            <v>0</v>
          </cell>
          <cell r="E944">
            <v>0</v>
          </cell>
          <cell r="F944">
            <v>5</v>
          </cell>
          <cell r="G944">
            <v>0</v>
          </cell>
          <cell r="H944">
            <v>5</v>
          </cell>
          <cell r="I944">
            <v>20</v>
          </cell>
          <cell r="J944">
            <v>20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</row>
        <row r="945">
          <cell r="B945" t="str">
            <v>麦昭妍</v>
          </cell>
          <cell r="C945">
            <v>0</v>
          </cell>
          <cell r="D945">
            <v>0</v>
          </cell>
          <cell r="E945">
            <v>0</v>
          </cell>
          <cell r="F945">
            <v>10</v>
          </cell>
          <cell r="G945">
            <v>0</v>
          </cell>
          <cell r="H945">
            <v>10</v>
          </cell>
          <cell r="I945">
            <v>20</v>
          </cell>
          <cell r="J945">
            <v>20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</row>
        <row r="946">
          <cell r="B946" t="str">
            <v>魏婷燕</v>
          </cell>
          <cell r="C946">
            <v>0</v>
          </cell>
          <cell r="D946">
            <v>0</v>
          </cell>
          <cell r="E946">
            <v>0</v>
          </cell>
          <cell r="F946">
            <v>5</v>
          </cell>
          <cell r="G946">
            <v>0</v>
          </cell>
          <cell r="H946">
            <v>5</v>
          </cell>
          <cell r="I946">
            <v>20</v>
          </cell>
          <cell r="J946">
            <v>20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</row>
        <row r="947">
          <cell r="B947" t="str">
            <v>陈展宏</v>
          </cell>
          <cell r="C947">
            <v>0</v>
          </cell>
          <cell r="D947">
            <v>0</v>
          </cell>
          <cell r="E947">
            <v>0</v>
          </cell>
          <cell r="F947">
            <v>10</v>
          </cell>
          <cell r="G947">
            <v>0</v>
          </cell>
          <cell r="H947">
            <v>10</v>
          </cell>
          <cell r="I947">
            <v>20</v>
          </cell>
          <cell r="J947">
            <v>20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</row>
        <row r="948">
          <cell r="B948" t="str">
            <v>陈婵</v>
          </cell>
          <cell r="C948">
            <v>0</v>
          </cell>
          <cell r="D948">
            <v>0</v>
          </cell>
          <cell r="E948">
            <v>0</v>
          </cell>
          <cell r="F948">
            <v>5</v>
          </cell>
          <cell r="G948">
            <v>0</v>
          </cell>
          <cell r="H948">
            <v>5</v>
          </cell>
          <cell r="I948">
            <v>20</v>
          </cell>
          <cell r="J948">
            <v>20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</row>
        <row r="949">
          <cell r="B949" t="str">
            <v>阮雪婷</v>
          </cell>
          <cell r="C949">
            <v>0</v>
          </cell>
          <cell r="D949">
            <v>0</v>
          </cell>
          <cell r="E949">
            <v>0</v>
          </cell>
          <cell r="F949">
            <v>5</v>
          </cell>
          <cell r="G949">
            <v>0</v>
          </cell>
          <cell r="H949">
            <v>5</v>
          </cell>
          <cell r="I949">
            <v>20</v>
          </cell>
          <cell r="J949">
            <v>20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</row>
        <row r="950">
          <cell r="B950" t="str">
            <v>邓嘉浚</v>
          </cell>
          <cell r="C950">
            <v>0</v>
          </cell>
          <cell r="D950">
            <v>0</v>
          </cell>
          <cell r="E950">
            <v>0</v>
          </cell>
          <cell r="F950">
            <v>5</v>
          </cell>
          <cell r="G950">
            <v>-3</v>
          </cell>
          <cell r="H950">
            <v>5</v>
          </cell>
          <cell r="I950">
            <v>20</v>
          </cell>
          <cell r="J950">
            <v>17</v>
          </cell>
          <cell r="K950">
            <v>0</v>
          </cell>
          <cell r="L950">
            <v>0</v>
          </cell>
          <cell r="M950">
            <v>3</v>
          </cell>
          <cell r="N950">
            <v>0</v>
          </cell>
        </row>
        <row r="951">
          <cell r="B951" t="str">
            <v>蒋满秀</v>
          </cell>
          <cell r="C951">
            <v>0</v>
          </cell>
          <cell r="D951">
            <v>0</v>
          </cell>
          <cell r="E951">
            <v>0</v>
          </cell>
          <cell r="F951">
            <v>10</v>
          </cell>
          <cell r="G951">
            <v>0</v>
          </cell>
          <cell r="H951">
            <v>10</v>
          </cell>
          <cell r="I951">
            <v>20</v>
          </cell>
          <cell r="J951">
            <v>20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</row>
        <row r="952">
          <cell r="B952" t="str">
            <v>蒋文钊</v>
          </cell>
          <cell r="C952">
            <v>0</v>
          </cell>
          <cell r="D952">
            <v>0</v>
          </cell>
          <cell r="E952">
            <v>0</v>
          </cell>
          <cell r="F952">
            <v>5</v>
          </cell>
          <cell r="G952">
            <v>-1</v>
          </cell>
          <cell r="H952">
            <v>5</v>
          </cell>
          <cell r="I952">
            <v>20</v>
          </cell>
          <cell r="J952">
            <v>19</v>
          </cell>
          <cell r="K952">
            <v>0</v>
          </cell>
          <cell r="L952">
            <v>0</v>
          </cell>
          <cell r="M952">
            <v>1</v>
          </cell>
          <cell r="N952">
            <v>0</v>
          </cell>
        </row>
        <row r="953">
          <cell r="B953" t="str">
            <v>胡剑青</v>
          </cell>
          <cell r="C953">
            <v>0</v>
          </cell>
          <cell r="D953">
            <v>0</v>
          </cell>
          <cell r="E953">
            <v>0</v>
          </cell>
          <cell r="F953">
            <v>5</v>
          </cell>
          <cell r="G953">
            <v>-2</v>
          </cell>
          <cell r="H953">
            <v>5</v>
          </cell>
          <cell r="I953">
            <v>20</v>
          </cell>
          <cell r="J953">
            <v>18</v>
          </cell>
          <cell r="K953">
            <v>0</v>
          </cell>
          <cell r="L953">
            <v>0</v>
          </cell>
          <cell r="M953">
            <v>2</v>
          </cell>
          <cell r="N953">
            <v>0</v>
          </cell>
        </row>
        <row r="954">
          <cell r="B954" t="str">
            <v>肖冠荣</v>
          </cell>
          <cell r="C954">
            <v>0</v>
          </cell>
          <cell r="D954">
            <v>0</v>
          </cell>
          <cell r="E954">
            <v>0</v>
          </cell>
          <cell r="F954">
            <v>10</v>
          </cell>
          <cell r="G954">
            <v>0</v>
          </cell>
          <cell r="H954">
            <v>10</v>
          </cell>
          <cell r="I954">
            <v>20</v>
          </cell>
          <cell r="J954">
            <v>20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</row>
        <row r="955">
          <cell r="B955" t="str">
            <v>罗欣茹</v>
          </cell>
          <cell r="C955">
            <v>0</v>
          </cell>
          <cell r="D955">
            <v>0</v>
          </cell>
          <cell r="E955">
            <v>0</v>
          </cell>
          <cell r="F955">
            <v>5</v>
          </cell>
          <cell r="G955">
            <v>0</v>
          </cell>
          <cell r="H955">
            <v>5</v>
          </cell>
          <cell r="I955">
            <v>20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</row>
        <row r="956">
          <cell r="B956" t="str">
            <v>秦家燕</v>
          </cell>
          <cell r="C956">
            <v>0</v>
          </cell>
          <cell r="D956">
            <v>0</v>
          </cell>
          <cell r="E956">
            <v>0</v>
          </cell>
          <cell r="F956">
            <v>5</v>
          </cell>
          <cell r="G956">
            <v>0</v>
          </cell>
          <cell r="H956">
            <v>5</v>
          </cell>
          <cell r="I956">
            <v>20</v>
          </cell>
          <cell r="J956">
            <v>20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</row>
        <row r="957">
          <cell r="B957" t="str">
            <v>梁展云</v>
          </cell>
          <cell r="C957">
            <v>0</v>
          </cell>
          <cell r="D957">
            <v>0</v>
          </cell>
          <cell r="E957">
            <v>0</v>
          </cell>
          <cell r="F957">
            <v>10</v>
          </cell>
          <cell r="G957">
            <v>-12</v>
          </cell>
          <cell r="H957">
            <v>10</v>
          </cell>
          <cell r="I957">
            <v>20</v>
          </cell>
          <cell r="J957">
            <v>8</v>
          </cell>
          <cell r="K957">
            <v>0</v>
          </cell>
          <cell r="L957">
            <v>0</v>
          </cell>
          <cell r="M957">
            <v>12</v>
          </cell>
          <cell r="N957">
            <v>0</v>
          </cell>
        </row>
        <row r="958">
          <cell r="B958" t="str">
            <v>李深森</v>
          </cell>
          <cell r="C958">
            <v>0</v>
          </cell>
          <cell r="D958">
            <v>0</v>
          </cell>
          <cell r="E958">
            <v>0</v>
          </cell>
          <cell r="F958">
            <v>5</v>
          </cell>
          <cell r="G958">
            <v>0</v>
          </cell>
          <cell r="H958">
            <v>5</v>
          </cell>
          <cell r="I958">
            <v>20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</row>
        <row r="959">
          <cell r="B959" t="str">
            <v>李毅</v>
          </cell>
          <cell r="C959">
            <v>0</v>
          </cell>
          <cell r="D959">
            <v>0</v>
          </cell>
          <cell r="E959">
            <v>0</v>
          </cell>
          <cell r="F959">
            <v>5</v>
          </cell>
          <cell r="G959">
            <v>0</v>
          </cell>
          <cell r="H959">
            <v>5</v>
          </cell>
          <cell r="I959">
            <v>20</v>
          </cell>
          <cell r="J959">
            <v>20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</row>
        <row r="960">
          <cell r="B960" t="str">
            <v>方敏</v>
          </cell>
          <cell r="C960">
            <v>0</v>
          </cell>
          <cell r="D960">
            <v>0</v>
          </cell>
          <cell r="E960">
            <v>0</v>
          </cell>
          <cell r="F960">
            <v>10</v>
          </cell>
          <cell r="G960">
            <v>0</v>
          </cell>
          <cell r="H960">
            <v>10</v>
          </cell>
          <cell r="I960">
            <v>20</v>
          </cell>
          <cell r="J960">
            <v>20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</row>
        <row r="961">
          <cell r="B961" t="str">
            <v>张环花</v>
          </cell>
          <cell r="C961">
            <v>0</v>
          </cell>
          <cell r="D961">
            <v>0</v>
          </cell>
          <cell r="E961">
            <v>0</v>
          </cell>
          <cell r="F961">
            <v>10</v>
          </cell>
          <cell r="G961">
            <v>0</v>
          </cell>
          <cell r="H961">
            <v>10</v>
          </cell>
          <cell r="I961">
            <v>20</v>
          </cell>
          <cell r="J961">
            <v>20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</row>
        <row r="962">
          <cell r="B962" t="str">
            <v>周颖</v>
          </cell>
          <cell r="C962">
            <v>0</v>
          </cell>
          <cell r="D962">
            <v>0</v>
          </cell>
          <cell r="E962">
            <v>0</v>
          </cell>
          <cell r="F962">
            <v>5</v>
          </cell>
          <cell r="G962">
            <v>0</v>
          </cell>
          <cell r="H962">
            <v>5</v>
          </cell>
          <cell r="I962">
            <v>20</v>
          </cell>
          <cell r="J962">
            <v>20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</row>
        <row r="963">
          <cell r="B963" t="str">
            <v>周洪波</v>
          </cell>
          <cell r="C963">
            <v>0</v>
          </cell>
          <cell r="D963">
            <v>0</v>
          </cell>
          <cell r="E963">
            <v>0</v>
          </cell>
          <cell r="F963">
            <v>10</v>
          </cell>
          <cell r="G963">
            <v>0</v>
          </cell>
          <cell r="H963">
            <v>10</v>
          </cell>
          <cell r="I963">
            <v>20</v>
          </cell>
          <cell r="J963">
            <v>20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</row>
        <row r="964">
          <cell r="B964" t="str">
            <v>吴锐颖</v>
          </cell>
          <cell r="C964">
            <v>0</v>
          </cell>
          <cell r="D964">
            <v>0</v>
          </cell>
          <cell r="E964">
            <v>0</v>
          </cell>
          <cell r="F964">
            <v>5</v>
          </cell>
          <cell r="G964">
            <v>0</v>
          </cell>
          <cell r="H964">
            <v>5</v>
          </cell>
          <cell r="I964">
            <v>20</v>
          </cell>
          <cell r="J964">
            <v>20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</row>
        <row r="965">
          <cell r="B965" t="str">
            <v>吕晓艳</v>
          </cell>
          <cell r="C965">
            <v>0</v>
          </cell>
          <cell r="D965">
            <v>0</v>
          </cell>
          <cell r="E965">
            <v>0</v>
          </cell>
          <cell r="F965">
            <v>5</v>
          </cell>
          <cell r="G965">
            <v>0</v>
          </cell>
          <cell r="H965">
            <v>5</v>
          </cell>
          <cell r="I965">
            <v>20</v>
          </cell>
          <cell r="J965">
            <v>20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</row>
        <row r="966">
          <cell r="B966" t="str">
            <v>侯健邦</v>
          </cell>
          <cell r="C966">
            <v>0</v>
          </cell>
          <cell r="D966">
            <v>0</v>
          </cell>
          <cell r="E966">
            <v>0</v>
          </cell>
          <cell r="F966">
            <v>5</v>
          </cell>
          <cell r="G966">
            <v>0</v>
          </cell>
          <cell r="H966">
            <v>5</v>
          </cell>
          <cell r="I966">
            <v>20</v>
          </cell>
          <cell r="J966">
            <v>20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</row>
        <row r="967">
          <cell r="B967" t="str">
            <v>程宗贤</v>
          </cell>
          <cell r="C967">
            <v>0</v>
          </cell>
          <cell r="D967">
            <v>0</v>
          </cell>
          <cell r="E967">
            <v>0</v>
          </cell>
          <cell r="F967">
            <v>15</v>
          </cell>
          <cell r="G967">
            <v>-1</v>
          </cell>
          <cell r="H967">
            <v>15</v>
          </cell>
          <cell r="I967">
            <v>20</v>
          </cell>
          <cell r="J967">
            <v>19</v>
          </cell>
          <cell r="K967">
            <v>0</v>
          </cell>
          <cell r="L967">
            <v>0</v>
          </cell>
          <cell r="M967">
            <v>1</v>
          </cell>
          <cell r="N967">
            <v>0</v>
          </cell>
        </row>
        <row r="968">
          <cell r="B968" t="str">
            <v>林力胜</v>
          </cell>
          <cell r="C968">
            <v>0</v>
          </cell>
          <cell r="D968">
            <v>0</v>
          </cell>
          <cell r="E968">
            <v>0</v>
          </cell>
          <cell r="F968">
            <v>15</v>
          </cell>
          <cell r="G968">
            <v>0</v>
          </cell>
          <cell r="H968">
            <v>15</v>
          </cell>
          <cell r="I968">
            <v>20</v>
          </cell>
          <cell r="J968">
            <v>20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</row>
        <row r="969">
          <cell r="B969" t="str">
            <v>袁永康</v>
          </cell>
          <cell r="C969">
            <v>0</v>
          </cell>
          <cell r="D969">
            <v>0</v>
          </cell>
          <cell r="E969">
            <v>0</v>
          </cell>
          <cell r="F969">
            <v>10</v>
          </cell>
          <cell r="G969">
            <v>-1</v>
          </cell>
          <cell r="H969">
            <v>10</v>
          </cell>
          <cell r="I969">
            <v>20</v>
          </cell>
          <cell r="J969">
            <v>19</v>
          </cell>
          <cell r="K969">
            <v>0</v>
          </cell>
          <cell r="L969">
            <v>0</v>
          </cell>
          <cell r="M969">
            <v>1</v>
          </cell>
          <cell r="N969">
            <v>0</v>
          </cell>
        </row>
        <row r="970">
          <cell r="B970" t="str">
            <v>符安燕</v>
          </cell>
          <cell r="C970">
            <v>0</v>
          </cell>
          <cell r="D970">
            <v>0</v>
          </cell>
          <cell r="E970">
            <v>0</v>
          </cell>
          <cell r="F970">
            <v>10</v>
          </cell>
          <cell r="G970">
            <v>-3</v>
          </cell>
          <cell r="H970">
            <v>10</v>
          </cell>
          <cell r="I970">
            <v>20</v>
          </cell>
          <cell r="J970">
            <v>17</v>
          </cell>
          <cell r="K970">
            <v>0</v>
          </cell>
          <cell r="L970">
            <v>0</v>
          </cell>
          <cell r="M970">
            <v>3</v>
          </cell>
          <cell r="N970">
            <v>0</v>
          </cell>
        </row>
        <row r="971">
          <cell r="B971" t="str">
            <v>秦晓川</v>
          </cell>
          <cell r="C971">
            <v>0</v>
          </cell>
          <cell r="D971">
            <v>0</v>
          </cell>
          <cell r="E971">
            <v>0</v>
          </cell>
          <cell r="F971">
            <v>10</v>
          </cell>
          <cell r="G971">
            <v>0</v>
          </cell>
          <cell r="H971">
            <v>10</v>
          </cell>
          <cell r="I971">
            <v>20</v>
          </cell>
          <cell r="J971">
            <v>20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</row>
        <row r="972">
          <cell r="B972" t="str">
            <v>孔倩坤</v>
          </cell>
          <cell r="C972">
            <v>0</v>
          </cell>
          <cell r="D972">
            <v>0</v>
          </cell>
          <cell r="E972">
            <v>0</v>
          </cell>
          <cell r="F972">
            <v>10</v>
          </cell>
          <cell r="G972">
            <v>0</v>
          </cell>
          <cell r="H972">
            <v>10</v>
          </cell>
          <cell r="I972">
            <v>20</v>
          </cell>
          <cell r="J972">
            <v>20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</row>
        <row r="973">
          <cell r="B973" t="str">
            <v>黄斯杭</v>
          </cell>
          <cell r="C973">
            <v>0</v>
          </cell>
          <cell r="D973">
            <v>0</v>
          </cell>
          <cell r="E973">
            <v>0</v>
          </cell>
          <cell r="F973">
            <v>10</v>
          </cell>
          <cell r="G973">
            <v>0.5</v>
          </cell>
          <cell r="H973">
            <v>10</v>
          </cell>
          <cell r="I973">
            <v>20</v>
          </cell>
          <cell r="J973">
            <v>19.5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</row>
        <row r="974">
          <cell r="B974" t="str">
            <v>宋谦</v>
          </cell>
          <cell r="C974">
            <v>0</v>
          </cell>
          <cell r="D974">
            <v>0</v>
          </cell>
          <cell r="E974">
            <v>0</v>
          </cell>
          <cell r="F974">
            <v>15</v>
          </cell>
          <cell r="G974">
            <v>-3</v>
          </cell>
          <cell r="H974">
            <v>15</v>
          </cell>
          <cell r="I974">
            <v>20</v>
          </cell>
          <cell r="J974">
            <v>17</v>
          </cell>
          <cell r="K974">
            <v>0</v>
          </cell>
          <cell r="L974">
            <v>0</v>
          </cell>
          <cell r="M974">
            <v>3</v>
          </cell>
          <cell r="N974">
            <v>0</v>
          </cell>
        </row>
        <row r="975">
          <cell r="B975" t="str">
            <v>陈俊光</v>
          </cell>
          <cell r="C975">
            <v>0</v>
          </cell>
          <cell r="D975">
            <v>0</v>
          </cell>
          <cell r="E975">
            <v>0</v>
          </cell>
          <cell r="F975">
            <v>15</v>
          </cell>
          <cell r="G975">
            <v>3</v>
          </cell>
          <cell r="H975">
            <v>12</v>
          </cell>
          <cell r="I975">
            <v>20</v>
          </cell>
          <cell r="J975">
            <v>20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</row>
        <row r="976">
          <cell r="B976" t="str">
            <v>吴楠</v>
          </cell>
          <cell r="C976">
            <v>0</v>
          </cell>
          <cell r="D976">
            <v>0</v>
          </cell>
          <cell r="E976">
            <v>0</v>
          </cell>
          <cell r="F976">
            <v>5</v>
          </cell>
          <cell r="G976">
            <v>0</v>
          </cell>
          <cell r="H976">
            <v>5</v>
          </cell>
          <cell r="I976">
            <v>20</v>
          </cell>
          <cell r="J976">
            <v>20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</row>
        <row r="977">
          <cell r="B977" t="str">
            <v>俞雀</v>
          </cell>
          <cell r="C977">
            <v>0</v>
          </cell>
          <cell r="D977">
            <v>0</v>
          </cell>
          <cell r="E977">
            <v>0</v>
          </cell>
          <cell r="F977">
            <v>15</v>
          </cell>
          <cell r="G977">
            <v>0</v>
          </cell>
          <cell r="H977">
            <v>15</v>
          </cell>
          <cell r="I977">
            <v>20</v>
          </cell>
          <cell r="J977">
            <v>20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</row>
      </sheetData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4">
          <cell r="B4" t="str">
            <v>温林生</v>
          </cell>
          <cell r="F4">
            <v>15</v>
          </cell>
          <cell r="G4">
            <v>4</v>
          </cell>
          <cell r="H4">
            <v>11</v>
          </cell>
          <cell r="I4">
            <v>22</v>
          </cell>
          <cell r="J4">
            <v>22</v>
          </cell>
        </row>
        <row r="5">
          <cell r="B5" t="str">
            <v>司徒春明</v>
          </cell>
          <cell r="F5">
            <v>15</v>
          </cell>
          <cell r="H5">
            <v>15</v>
          </cell>
          <cell r="I5">
            <v>22</v>
          </cell>
          <cell r="J5">
            <v>22</v>
          </cell>
        </row>
        <row r="6">
          <cell r="B6" t="str">
            <v>李海欢</v>
          </cell>
          <cell r="F6">
            <v>15</v>
          </cell>
          <cell r="G6">
            <v>6</v>
          </cell>
          <cell r="H6">
            <v>6</v>
          </cell>
          <cell r="I6">
            <v>22</v>
          </cell>
          <cell r="J6">
            <v>19</v>
          </cell>
          <cell r="M6">
            <v>3</v>
          </cell>
        </row>
        <row r="7">
          <cell r="B7" t="str">
            <v>黎剑文</v>
          </cell>
          <cell r="F7">
            <v>5</v>
          </cell>
          <cell r="G7">
            <v>2</v>
          </cell>
          <cell r="H7">
            <v>3</v>
          </cell>
          <cell r="I7">
            <v>22</v>
          </cell>
          <cell r="J7">
            <v>22</v>
          </cell>
        </row>
        <row r="8">
          <cell r="B8" t="str">
            <v>陈超</v>
          </cell>
          <cell r="F8">
            <v>5</v>
          </cell>
          <cell r="H8">
            <v>5</v>
          </cell>
          <cell r="I8">
            <v>22</v>
          </cell>
          <cell r="J8">
            <v>20</v>
          </cell>
          <cell r="N8">
            <v>2</v>
          </cell>
        </row>
        <row r="9">
          <cell r="B9" t="str">
            <v>陈力</v>
          </cell>
          <cell r="F9">
            <v>5</v>
          </cell>
          <cell r="G9">
            <v>3</v>
          </cell>
          <cell r="H9">
            <v>2</v>
          </cell>
          <cell r="I9">
            <v>22</v>
          </cell>
          <cell r="J9">
            <v>22</v>
          </cell>
        </row>
        <row r="10">
          <cell r="B10" t="str">
            <v>郭晓珊</v>
          </cell>
          <cell r="F10">
            <v>5</v>
          </cell>
          <cell r="G10">
            <v>3</v>
          </cell>
          <cell r="H10">
            <v>2</v>
          </cell>
          <cell r="I10">
            <v>22</v>
          </cell>
          <cell r="J10">
            <v>22</v>
          </cell>
        </row>
        <row r="11">
          <cell r="B11" t="str">
            <v>郑丽莹</v>
          </cell>
          <cell r="F11">
            <v>5</v>
          </cell>
          <cell r="H11">
            <v>5</v>
          </cell>
          <cell r="I11">
            <v>22</v>
          </cell>
          <cell r="J11">
            <v>22</v>
          </cell>
        </row>
        <row r="12">
          <cell r="B12" t="str">
            <v>詹晓迪</v>
          </cell>
          <cell r="F12">
            <v>5</v>
          </cell>
          <cell r="H12">
            <v>5</v>
          </cell>
          <cell r="I12">
            <v>22</v>
          </cell>
          <cell r="J12">
            <v>22</v>
          </cell>
        </row>
        <row r="13">
          <cell r="B13" t="str">
            <v>潘国樑</v>
          </cell>
          <cell r="F13">
            <v>5</v>
          </cell>
          <cell r="H13">
            <v>5</v>
          </cell>
          <cell r="I13">
            <v>22</v>
          </cell>
          <cell r="J13">
            <v>22</v>
          </cell>
        </row>
        <row r="14">
          <cell r="B14" t="str">
            <v>欧国庆</v>
          </cell>
          <cell r="F14">
            <v>5</v>
          </cell>
          <cell r="G14">
            <v>3</v>
          </cell>
          <cell r="H14">
            <v>-1</v>
          </cell>
          <cell r="I14">
            <v>22</v>
          </cell>
          <cell r="J14">
            <v>19</v>
          </cell>
          <cell r="M14">
            <v>3</v>
          </cell>
        </row>
        <row r="15">
          <cell r="B15" t="str">
            <v>梁正威</v>
          </cell>
          <cell r="F15">
            <v>5</v>
          </cell>
          <cell r="G15">
            <v>5</v>
          </cell>
          <cell r="I15">
            <v>22</v>
          </cell>
          <cell r="J15">
            <v>22</v>
          </cell>
        </row>
        <row r="16">
          <cell r="B16" t="str">
            <v>梁健B</v>
          </cell>
          <cell r="I16">
            <v>22</v>
          </cell>
          <cell r="J16">
            <v>19</v>
          </cell>
          <cell r="N16">
            <v>2</v>
          </cell>
        </row>
        <row r="17">
          <cell r="B17" t="str">
            <v>林万青</v>
          </cell>
          <cell r="F17">
            <v>5</v>
          </cell>
          <cell r="H17">
            <v>5</v>
          </cell>
          <cell r="I17">
            <v>22</v>
          </cell>
          <cell r="J17">
            <v>22</v>
          </cell>
        </row>
        <row r="18">
          <cell r="B18" t="str">
            <v>杨晓麒</v>
          </cell>
          <cell r="F18">
            <v>5</v>
          </cell>
          <cell r="H18">
            <v>5</v>
          </cell>
          <cell r="I18">
            <v>22</v>
          </cell>
          <cell r="J18">
            <v>22</v>
          </cell>
        </row>
        <row r="19">
          <cell r="B19" t="str">
            <v>朱威</v>
          </cell>
          <cell r="F19">
            <v>10</v>
          </cell>
          <cell r="G19">
            <v>1</v>
          </cell>
          <cell r="H19">
            <v>9</v>
          </cell>
          <cell r="I19">
            <v>22</v>
          </cell>
          <cell r="J19">
            <v>22</v>
          </cell>
        </row>
        <row r="20">
          <cell r="B20" t="str">
            <v>晏华武</v>
          </cell>
          <cell r="F20">
            <v>15</v>
          </cell>
          <cell r="H20">
            <v>15</v>
          </cell>
          <cell r="I20">
            <v>22</v>
          </cell>
          <cell r="J20">
            <v>22</v>
          </cell>
        </row>
        <row r="21">
          <cell r="B21" t="str">
            <v>张林川</v>
          </cell>
          <cell r="F21">
            <v>10</v>
          </cell>
          <cell r="G21">
            <v>5</v>
          </cell>
          <cell r="H21">
            <v>5</v>
          </cell>
          <cell r="I21">
            <v>22</v>
          </cell>
          <cell r="J21">
            <v>22</v>
          </cell>
        </row>
        <row r="22">
          <cell r="B22" t="str">
            <v>宋丽丽</v>
          </cell>
          <cell r="F22">
            <v>10</v>
          </cell>
          <cell r="G22">
            <v>5</v>
          </cell>
          <cell r="H22">
            <v>5</v>
          </cell>
          <cell r="I22">
            <v>22</v>
          </cell>
          <cell r="J22">
            <v>22</v>
          </cell>
        </row>
        <row r="23">
          <cell r="B23" t="str">
            <v>周黄燕</v>
          </cell>
          <cell r="F23">
            <v>15</v>
          </cell>
          <cell r="G23">
            <v>13</v>
          </cell>
          <cell r="H23">
            <v>2</v>
          </cell>
          <cell r="I23">
            <v>22</v>
          </cell>
          <cell r="J23">
            <v>22</v>
          </cell>
        </row>
        <row r="24">
          <cell r="B24" t="str">
            <v>吴雪娥</v>
          </cell>
          <cell r="F24">
            <v>10</v>
          </cell>
          <cell r="G24">
            <v>2</v>
          </cell>
          <cell r="H24">
            <v>8</v>
          </cell>
          <cell r="I24">
            <v>22</v>
          </cell>
          <cell r="J24">
            <v>22</v>
          </cell>
        </row>
        <row r="25">
          <cell r="B25" t="str">
            <v>侯锡坚</v>
          </cell>
          <cell r="F25">
            <v>5</v>
          </cell>
          <cell r="H25">
            <v>5</v>
          </cell>
          <cell r="I25">
            <v>22</v>
          </cell>
          <cell r="J25">
            <v>22</v>
          </cell>
        </row>
        <row r="26">
          <cell r="B26" t="str">
            <v>曾毅华</v>
          </cell>
          <cell r="F26">
            <v>15</v>
          </cell>
          <cell r="G26">
            <v>5</v>
          </cell>
          <cell r="H26">
            <v>10</v>
          </cell>
          <cell r="I26">
            <v>22</v>
          </cell>
          <cell r="J26">
            <v>22</v>
          </cell>
        </row>
        <row r="27">
          <cell r="B27" t="str">
            <v>陈文晖</v>
          </cell>
          <cell r="F27">
            <v>10</v>
          </cell>
          <cell r="G27">
            <v>5.5</v>
          </cell>
          <cell r="H27">
            <v>4.5</v>
          </cell>
          <cell r="I27">
            <v>22</v>
          </cell>
          <cell r="J27">
            <v>22</v>
          </cell>
        </row>
        <row r="28">
          <cell r="B28" t="str">
            <v>郑鸿鹏</v>
          </cell>
          <cell r="F28">
            <v>15</v>
          </cell>
          <cell r="H28">
            <v>15</v>
          </cell>
          <cell r="I28">
            <v>22</v>
          </cell>
          <cell r="J28">
            <v>22</v>
          </cell>
        </row>
        <row r="29">
          <cell r="B29" t="str">
            <v>段鸿章</v>
          </cell>
          <cell r="F29">
            <v>10</v>
          </cell>
          <cell r="H29">
            <v>10</v>
          </cell>
          <cell r="I29">
            <v>22</v>
          </cell>
          <cell r="J29">
            <v>22</v>
          </cell>
        </row>
        <row r="30">
          <cell r="B30" t="str">
            <v>黄嘉宝</v>
          </cell>
          <cell r="F30">
            <v>10</v>
          </cell>
          <cell r="G30">
            <v>4</v>
          </cell>
          <cell r="H30">
            <v>6</v>
          </cell>
          <cell r="I30">
            <v>22</v>
          </cell>
          <cell r="J30">
            <v>22</v>
          </cell>
        </row>
        <row r="31">
          <cell r="B31" t="str">
            <v>黄世吉</v>
          </cell>
          <cell r="F31">
            <v>5</v>
          </cell>
          <cell r="H31">
            <v>5</v>
          </cell>
          <cell r="I31">
            <v>22</v>
          </cell>
          <cell r="J31">
            <v>22</v>
          </cell>
        </row>
        <row r="32">
          <cell r="B32" t="str">
            <v>高健怡</v>
          </cell>
          <cell r="F32">
            <v>5</v>
          </cell>
          <cell r="H32">
            <v>5</v>
          </cell>
          <cell r="I32">
            <v>22</v>
          </cell>
          <cell r="P32">
            <v>22</v>
          </cell>
        </row>
        <row r="33">
          <cell r="B33" t="str">
            <v>陈鹏国</v>
          </cell>
          <cell r="F33">
            <v>5</v>
          </cell>
          <cell r="H33">
            <v>5</v>
          </cell>
          <cell r="I33">
            <v>22</v>
          </cell>
          <cell r="J33">
            <v>22</v>
          </cell>
        </row>
        <row r="34">
          <cell r="B34" t="str">
            <v>陈悦尉</v>
          </cell>
          <cell r="F34">
            <v>5</v>
          </cell>
          <cell r="G34">
            <v>-1</v>
          </cell>
          <cell r="H34">
            <v>4</v>
          </cell>
          <cell r="I34">
            <v>22</v>
          </cell>
          <cell r="J34">
            <v>20</v>
          </cell>
          <cell r="M34">
            <v>2</v>
          </cell>
        </row>
        <row r="35">
          <cell r="B35" t="str">
            <v>陈学超</v>
          </cell>
          <cell r="F35">
            <v>5</v>
          </cell>
          <cell r="G35">
            <v>2</v>
          </cell>
          <cell r="H35">
            <v>3</v>
          </cell>
          <cell r="I35">
            <v>22</v>
          </cell>
          <cell r="J35">
            <v>22</v>
          </cell>
        </row>
        <row r="36">
          <cell r="B36" t="str">
            <v>郑亚贤</v>
          </cell>
          <cell r="F36">
            <v>15</v>
          </cell>
          <cell r="H36">
            <v>15</v>
          </cell>
          <cell r="I36">
            <v>22</v>
          </cell>
          <cell r="J36">
            <v>22</v>
          </cell>
        </row>
        <row r="37">
          <cell r="B37" t="str">
            <v>赖焕滔</v>
          </cell>
          <cell r="F37">
            <v>5</v>
          </cell>
          <cell r="H37">
            <v>5</v>
          </cell>
          <cell r="I37">
            <v>22</v>
          </cell>
          <cell r="J37">
            <v>22</v>
          </cell>
        </row>
        <row r="38">
          <cell r="B38" t="str">
            <v>谭卫标</v>
          </cell>
          <cell r="F38">
            <v>5</v>
          </cell>
          <cell r="G38">
            <v>3</v>
          </cell>
          <cell r="H38">
            <v>2</v>
          </cell>
          <cell r="I38">
            <v>22</v>
          </cell>
          <cell r="J38">
            <v>22</v>
          </cell>
        </row>
        <row r="39">
          <cell r="B39" t="str">
            <v>蔡锦俊</v>
          </cell>
          <cell r="F39">
            <v>10</v>
          </cell>
          <cell r="G39">
            <v>3</v>
          </cell>
          <cell r="H39">
            <v>7</v>
          </cell>
          <cell r="I39">
            <v>22</v>
          </cell>
          <cell r="J39">
            <v>22</v>
          </cell>
        </row>
        <row r="40">
          <cell r="B40" t="str">
            <v>苏坤全</v>
          </cell>
          <cell r="F40">
            <v>10</v>
          </cell>
          <cell r="G40">
            <v>4</v>
          </cell>
          <cell r="H40">
            <v>6</v>
          </cell>
          <cell r="I40">
            <v>22</v>
          </cell>
          <cell r="J40">
            <v>22</v>
          </cell>
        </row>
        <row r="41">
          <cell r="B41" t="str">
            <v>胡梓煜</v>
          </cell>
          <cell r="F41">
            <v>5</v>
          </cell>
          <cell r="H41">
            <v>5</v>
          </cell>
          <cell r="I41">
            <v>22</v>
          </cell>
          <cell r="J41">
            <v>22</v>
          </cell>
        </row>
        <row r="42">
          <cell r="B42" t="str">
            <v>缪嘉伟</v>
          </cell>
          <cell r="F42">
            <v>5</v>
          </cell>
          <cell r="G42">
            <v>5</v>
          </cell>
          <cell r="I42">
            <v>22</v>
          </cell>
          <cell r="J42">
            <v>22</v>
          </cell>
        </row>
        <row r="43">
          <cell r="B43" t="str">
            <v>熊雅清</v>
          </cell>
          <cell r="I43">
            <v>22</v>
          </cell>
          <cell r="J43">
            <v>22</v>
          </cell>
        </row>
        <row r="44">
          <cell r="B44" t="str">
            <v>汪潇</v>
          </cell>
          <cell r="F44">
            <v>5</v>
          </cell>
          <cell r="H44">
            <v>5</v>
          </cell>
          <cell r="I44">
            <v>22</v>
          </cell>
          <cell r="J44">
            <v>19</v>
          </cell>
          <cell r="O44">
            <v>3</v>
          </cell>
        </row>
        <row r="45">
          <cell r="B45" t="str">
            <v>梁震</v>
          </cell>
          <cell r="F45">
            <v>10</v>
          </cell>
          <cell r="G45">
            <v>3</v>
          </cell>
          <cell r="H45">
            <v>7</v>
          </cell>
          <cell r="I45">
            <v>22</v>
          </cell>
          <cell r="J45">
            <v>22</v>
          </cell>
        </row>
        <row r="46">
          <cell r="B46" t="str">
            <v>桂文</v>
          </cell>
          <cell r="F46">
            <v>10</v>
          </cell>
          <cell r="G46">
            <v>1</v>
          </cell>
          <cell r="H46">
            <v>7</v>
          </cell>
          <cell r="I46">
            <v>22</v>
          </cell>
          <cell r="J46">
            <v>20</v>
          </cell>
          <cell r="M46">
            <v>2</v>
          </cell>
        </row>
        <row r="47">
          <cell r="B47" t="str">
            <v>曾蕾</v>
          </cell>
          <cell r="F47">
            <v>5</v>
          </cell>
          <cell r="G47">
            <v>3</v>
          </cell>
          <cell r="H47">
            <v>2</v>
          </cell>
          <cell r="I47">
            <v>22</v>
          </cell>
          <cell r="J47">
            <v>22</v>
          </cell>
        </row>
        <row r="48">
          <cell r="B48" t="str">
            <v>方正</v>
          </cell>
          <cell r="F48">
            <v>5</v>
          </cell>
          <cell r="H48">
            <v>5</v>
          </cell>
          <cell r="I48">
            <v>22</v>
          </cell>
          <cell r="J48">
            <v>22</v>
          </cell>
        </row>
        <row r="49">
          <cell r="B49" t="str">
            <v>张锷河</v>
          </cell>
          <cell r="F49">
            <v>5</v>
          </cell>
          <cell r="G49">
            <v>3</v>
          </cell>
          <cell r="H49">
            <v>2</v>
          </cell>
          <cell r="I49">
            <v>22</v>
          </cell>
          <cell r="J49">
            <v>22</v>
          </cell>
        </row>
        <row r="50">
          <cell r="B50" t="str">
            <v>张杰</v>
          </cell>
          <cell r="F50">
            <v>5</v>
          </cell>
          <cell r="H50">
            <v>5</v>
          </cell>
          <cell r="I50">
            <v>22</v>
          </cell>
          <cell r="J50">
            <v>22</v>
          </cell>
        </row>
        <row r="51">
          <cell r="B51" t="str">
            <v>张小斌</v>
          </cell>
          <cell r="F51">
            <v>5</v>
          </cell>
          <cell r="G51">
            <v>2</v>
          </cell>
          <cell r="H51">
            <v>3</v>
          </cell>
          <cell r="I51">
            <v>22</v>
          </cell>
          <cell r="J51">
            <v>22</v>
          </cell>
        </row>
        <row r="52">
          <cell r="B52" t="str">
            <v>吴彤</v>
          </cell>
          <cell r="F52">
            <v>15</v>
          </cell>
          <cell r="G52">
            <v>2</v>
          </cell>
          <cell r="H52">
            <v>13</v>
          </cell>
          <cell r="I52">
            <v>22</v>
          </cell>
          <cell r="J52">
            <v>22</v>
          </cell>
        </row>
        <row r="53">
          <cell r="B53" t="str">
            <v>吕征</v>
          </cell>
          <cell r="F53">
            <v>10</v>
          </cell>
          <cell r="G53">
            <v>1</v>
          </cell>
          <cell r="H53">
            <v>7</v>
          </cell>
          <cell r="I53">
            <v>22</v>
          </cell>
          <cell r="J53">
            <v>20</v>
          </cell>
          <cell r="M53">
            <v>2</v>
          </cell>
        </row>
        <row r="54">
          <cell r="B54" t="str">
            <v>卢莹</v>
          </cell>
          <cell r="F54">
            <v>5</v>
          </cell>
          <cell r="H54">
            <v>5</v>
          </cell>
          <cell r="I54">
            <v>22</v>
          </cell>
          <cell r="J54">
            <v>22</v>
          </cell>
        </row>
        <row r="55">
          <cell r="B55" t="str">
            <v>刘红吉</v>
          </cell>
          <cell r="F55">
            <v>5</v>
          </cell>
          <cell r="G55">
            <v>1</v>
          </cell>
          <cell r="H55">
            <v>2</v>
          </cell>
          <cell r="I55">
            <v>22</v>
          </cell>
          <cell r="J55">
            <v>20</v>
          </cell>
          <cell r="M55">
            <v>2</v>
          </cell>
        </row>
        <row r="56">
          <cell r="B56" t="str">
            <v>严燕媚</v>
          </cell>
          <cell r="F56">
            <v>5</v>
          </cell>
          <cell r="G56">
            <v>2</v>
          </cell>
          <cell r="H56">
            <v>3</v>
          </cell>
          <cell r="I56">
            <v>22</v>
          </cell>
          <cell r="J56">
            <v>22</v>
          </cell>
        </row>
        <row r="57">
          <cell r="B57" t="str">
            <v>周备战</v>
          </cell>
          <cell r="F57">
            <v>15</v>
          </cell>
          <cell r="G57">
            <v>4</v>
          </cell>
          <cell r="H57">
            <v>11</v>
          </cell>
          <cell r="I57">
            <v>22</v>
          </cell>
          <cell r="J57">
            <v>22</v>
          </cell>
        </row>
        <row r="58">
          <cell r="B58" t="str">
            <v>颜平</v>
          </cell>
          <cell r="F58">
            <v>10</v>
          </cell>
          <cell r="G58">
            <v>1</v>
          </cell>
          <cell r="H58">
            <v>9</v>
          </cell>
          <cell r="I58">
            <v>22</v>
          </cell>
          <cell r="J58">
            <v>22</v>
          </cell>
        </row>
        <row r="59">
          <cell r="B59" t="str">
            <v>陈瀚妍</v>
          </cell>
          <cell r="F59">
            <v>10</v>
          </cell>
          <cell r="G59">
            <v>4</v>
          </cell>
          <cell r="H59">
            <v>6</v>
          </cell>
          <cell r="I59">
            <v>22</v>
          </cell>
          <cell r="J59">
            <v>22</v>
          </cell>
        </row>
        <row r="60">
          <cell r="B60" t="str">
            <v>符旭</v>
          </cell>
          <cell r="F60">
            <v>15</v>
          </cell>
          <cell r="G60">
            <v>6</v>
          </cell>
          <cell r="H60">
            <v>9</v>
          </cell>
          <cell r="I60">
            <v>22</v>
          </cell>
          <cell r="J60">
            <v>22</v>
          </cell>
        </row>
        <row r="61">
          <cell r="B61" t="str">
            <v>戴怡</v>
          </cell>
          <cell r="F61">
            <v>15</v>
          </cell>
          <cell r="G61">
            <v>1</v>
          </cell>
          <cell r="H61">
            <v>14</v>
          </cell>
          <cell r="I61">
            <v>22</v>
          </cell>
          <cell r="J61">
            <v>22</v>
          </cell>
        </row>
        <row r="62">
          <cell r="B62" t="str">
            <v>刘清涛</v>
          </cell>
          <cell r="F62">
            <v>10</v>
          </cell>
          <cell r="G62">
            <v>2</v>
          </cell>
          <cell r="H62">
            <v>8</v>
          </cell>
          <cell r="I62">
            <v>22</v>
          </cell>
          <cell r="J62">
            <v>22</v>
          </cell>
        </row>
        <row r="63">
          <cell r="B63" t="str">
            <v>胡康茹</v>
          </cell>
          <cell r="F63">
            <v>5</v>
          </cell>
          <cell r="G63">
            <v>5</v>
          </cell>
          <cell r="I63">
            <v>22</v>
          </cell>
          <cell r="J63">
            <v>19</v>
          </cell>
          <cell r="O63">
            <v>3</v>
          </cell>
        </row>
        <row r="64">
          <cell r="B64" t="str">
            <v>吴泳怡</v>
          </cell>
          <cell r="F64">
            <v>5</v>
          </cell>
          <cell r="G64">
            <v>-1</v>
          </cell>
          <cell r="H64">
            <v>5</v>
          </cell>
          <cell r="I64">
            <v>22</v>
          </cell>
          <cell r="J64">
            <v>21</v>
          </cell>
          <cell r="M64">
            <v>1</v>
          </cell>
        </row>
        <row r="65">
          <cell r="B65" t="str">
            <v>陈适</v>
          </cell>
          <cell r="F65">
            <v>5</v>
          </cell>
          <cell r="G65">
            <v>3</v>
          </cell>
          <cell r="H65">
            <v>2</v>
          </cell>
          <cell r="I65">
            <v>22</v>
          </cell>
          <cell r="J65">
            <v>22</v>
          </cell>
        </row>
        <row r="66">
          <cell r="B66" t="str">
            <v>陈启健</v>
          </cell>
          <cell r="F66">
            <v>15</v>
          </cell>
          <cell r="H66">
            <v>15</v>
          </cell>
          <cell r="I66">
            <v>22</v>
          </cell>
          <cell r="J66">
            <v>22</v>
          </cell>
        </row>
        <row r="67">
          <cell r="B67" t="str">
            <v>郑冠能</v>
          </cell>
          <cell r="F67">
            <v>5</v>
          </cell>
          <cell r="G67">
            <v>1</v>
          </cell>
          <cell r="H67">
            <v>4</v>
          </cell>
          <cell r="I67">
            <v>22</v>
          </cell>
          <cell r="J67">
            <v>22</v>
          </cell>
        </row>
        <row r="68">
          <cell r="B68" t="str">
            <v>胡锡浩</v>
          </cell>
          <cell r="F68">
            <v>5</v>
          </cell>
          <cell r="G68">
            <v>-1</v>
          </cell>
          <cell r="H68">
            <v>5</v>
          </cell>
          <cell r="I68">
            <v>22</v>
          </cell>
          <cell r="J68">
            <v>21</v>
          </cell>
          <cell r="M68">
            <v>1</v>
          </cell>
        </row>
        <row r="69">
          <cell r="B69" t="str">
            <v>胡华卫</v>
          </cell>
          <cell r="F69">
            <v>15</v>
          </cell>
          <cell r="H69">
            <v>15</v>
          </cell>
          <cell r="I69">
            <v>22</v>
          </cell>
          <cell r="J69">
            <v>22</v>
          </cell>
        </row>
        <row r="70">
          <cell r="B70" t="str">
            <v>王思义</v>
          </cell>
          <cell r="F70">
            <v>5</v>
          </cell>
          <cell r="H70">
            <v>5</v>
          </cell>
          <cell r="I70">
            <v>22</v>
          </cell>
          <cell r="J70">
            <v>22</v>
          </cell>
          <cell r="K70">
            <v>54</v>
          </cell>
        </row>
        <row r="71">
          <cell r="B71" t="str">
            <v>王伟波</v>
          </cell>
          <cell r="F71">
            <v>10</v>
          </cell>
          <cell r="G71">
            <v>1</v>
          </cell>
          <cell r="H71">
            <v>9</v>
          </cell>
          <cell r="I71">
            <v>22</v>
          </cell>
          <cell r="J71">
            <v>22</v>
          </cell>
        </row>
        <row r="72">
          <cell r="B72" t="str">
            <v>杨志全</v>
          </cell>
          <cell r="F72">
            <v>15</v>
          </cell>
          <cell r="G72">
            <v>-1</v>
          </cell>
          <cell r="H72">
            <v>15</v>
          </cell>
          <cell r="I72">
            <v>22</v>
          </cell>
          <cell r="J72">
            <v>21</v>
          </cell>
          <cell r="M72">
            <v>1</v>
          </cell>
        </row>
        <row r="73">
          <cell r="B73" t="str">
            <v>李池海</v>
          </cell>
          <cell r="F73">
            <v>5</v>
          </cell>
          <cell r="H73">
            <v>5</v>
          </cell>
          <cell r="I73">
            <v>22</v>
          </cell>
          <cell r="J73">
            <v>22</v>
          </cell>
        </row>
        <row r="74">
          <cell r="B74" t="str">
            <v>李宁宁</v>
          </cell>
          <cell r="F74">
            <v>10</v>
          </cell>
          <cell r="H74">
            <v>10</v>
          </cell>
          <cell r="I74">
            <v>22</v>
          </cell>
          <cell r="J74">
            <v>23</v>
          </cell>
          <cell r="L74">
            <v>8</v>
          </cell>
        </row>
        <row r="75">
          <cell r="B75" t="str">
            <v>李华挺</v>
          </cell>
          <cell r="F75">
            <v>5</v>
          </cell>
          <cell r="G75">
            <v>6</v>
          </cell>
          <cell r="H75">
            <v>-2</v>
          </cell>
          <cell r="I75">
            <v>22</v>
          </cell>
          <cell r="J75">
            <v>21</v>
          </cell>
          <cell r="K75">
            <v>12</v>
          </cell>
          <cell r="M75">
            <v>1</v>
          </cell>
        </row>
        <row r="76">
          <cell r="B76" t="str">
            <v>朱胜斌</v>
          </cell>
          <cell r="F76">
            <v>15</v>
          </cell>
          <cell r="G76">
            <v>1</v>
          </cell>
          <cell r="H76">
            <v>14</v>
          </cell>
          <cell r="I76">
            <v>22</v>
          </cell>
          <cell r="J76">
            <v>22</v>
          </cell>
        </row>
        <row r="77">
          <cell r="B77" t="str">
            <v>张昱</v>
          </cell>
          <cell r="F77">
            <v>10</v>
          </cell>
          <cell r="G77">
            <v>1</v>
          </cell>
          <cell r="H77">
            <v>9</v>
          </cell>
          <cell r="I77">
            <v>22</v>
          </cell>
          <cell r="J77">
            <v>22</v>
          </cell>
          <cell r="K77">
            <v>6</v>
          </cell>
        </row>
        <row r="78">
          <cell r="B78" t="str">
            <v>张新斌</v>
          </cell>
          <cell r="F78">
            <v>5</v>
          </cell>
          <cell r="H78">
            <v>5</v>
          </cell>
          <cell r="I78">
            <v>22</v>
          </cell>
          <cell r="J78">
            <v>22</v>
          </cell>
        </row>
        <row r="79">
          <cell r="B79" t="str">
            <v>张文浩</v>
          </cell>
          <cell r="F79">
            <v>10</v>
          </cell>
          <cell r="G79">
            <v>4</v>
          </cell>
          <cell r="H79">
            <v>6</v>
          </cell>
          <cell r="I79">
            <v>22</v>
          </cell>
          <cell r="J79">
            <v>22</v>
          </cell>
          <cell r="K79">
            <v>12</v>
          </cell>
        </row>
        <row r="80">
          <cell r="B80" t="str">
            <v>张国建</v>
          </cell>
          <cell r="F80">
            <v>10</v>
          </cell>
          <cell r="H80">
            <v>10</v>
          </cell>
          <cell r="I80">
            <v>22</v>
          </cell>
          <cell r="J80">
            <v>22</v>
          </cell>
          <cell r="K80">
            <v>24</v>
          </cell>
        </row>
        <row r="81">
          <cell r="B81" t="str">
            <v>孙雅娜</v>
          </cell>
          <cell r="F81">
            <v>10</v>
          </cell>
          <cell r="H81">
            <v>10</v>
          </cell>
          <cell r="I81">
            <v>22</v>
          </cell>
          <cell r="J81">
            <v>22</v>
          </cell>
        </row>
        <row r="82">
          <cell r="B82" t="str">
            <v>周朝晖</v>
          </cell>
          <cell r="F82">
            <v>15</v>
          </cell>
          <cell r="G82">
            <v>1</v>
          </cell>
          <cell r="H82">
            <v>14</v>
          </cell>
          <cell r="I82">
            <v>22</v>
          </cell>
          <cell r="J82">
            <v>22</v>
          </cell>
        </row>
        <row r="83">
          <cell r="B83" t="str">
            <v>刘辕</v>
          </cell>
          <cell r="F83">
            <v>5</v>
          </cell>
          <cell r="G83">
            <v>6</v>
          </cell>
          <cell r="H83">
            <v>-1</v>
          </cell>
          <cell r="I83">
            <v>22</v>
          </cell>
          <cell r="J83">
            <v>22</v>
          </cell>
        </row>
        <row r="84">
          <cell r="B84" t="str">
            <v>刘溢宏</v>
          </cell>
          <cell r="F84">
            <v>15</v>
          </cell>
          <cell r="H84">
            <v>14</v>
          </cell>
          <cell r="I84">
            <v>22</v>
          </cell>
          <cell r="J84">
            <v>21</v>
          </cell>
          <cell r="M84">
            <v>1</v>
          </cell>
        </row>
        <row r="85">
          <cell r="B85" t="str">
            <v>刘建文</v>
          </cell>
          <cell r="F85">
            <v>15</v>
          </cell>
          <cell r="G85">
            <v>-4</v>
          </cell>
          <cell r="H85">
            <v>15</v>
          </cell>
          <cell r="I85">
            <v>22</v>
          </cell>
          <cell r="J85">
            <v>18</v>
          </cell>
          <cell r="M85">
            <v>4</v>
          </cell>
        </row>
        <row r="86">
          <cell r="B86" t="str">
            <v>凌志康</v>
          </cell>
          <cell r="F86">
            <v>10</v>
          </cell>
          <cell r="G86">
            <v>1</v>
          </cell>
          <cell r="H86">
            <v>8</v>
          </cell>
          <cell r="I86">
            <v>22</v>
          </cell>
          <cell r="J86">
            <v>21</v>
          </cell>
          <cell r="M86">
            <v>1</v>
          </cell>
        </row>
        <row r="87">
          <cell r="B87" t="str">
            <v>谢瑞华</v>
          </cell>
          <cell r="F87">
            <v>15</v>
          </cell>
          <cell r="G87">
            <v>5</v>
          </cell>
          <cell r="H87">
            <v>10</v>
          </cell>
          <cell r="I87">
            <v>22</v>
          </cell>
          <cell r="J87">
            <v>22</v>
          </cell>
        </row>
        <row r="88">
          <cell r="B88" t="str">
            <v>何舜杨</v>
          </cell>
          <cell r="F88">
            <v>5</v>
          </cell>
          <cell r="G88">
            <v>5</v>
          </cell>
          <cell r="I88">
            <v>22</v>
          </cell>
          <cell r="J88">
            <v>22</v>
          </cell>
        </row>
        <row r="89">
          <cell r="B89" t="str">
            <v>阳成彦</v>
          </cell>
          <cell r="F89">
            <v>5</v>
          </cell>
          <cell r="H89">
            <v>5</v>
          </cell>
          <cell r="I89">
            <v>22</v>
          </cell>
          <cell r="J89">
            <v>22</v>
          </cell>
        </row>
        <row r="90">
          <cell r="B90" t="str">
            <v>温科锋</v>
          </cell>
          <cell r="F90">
            <v>10</v>
          </cell>
          <cell r="G90">
            <v>8</v>
          </cell>
          <cell r="H90">
            <v>2</v>
          </cell>
          <cell r="I90">
            <v>22</v>
          </cell>
          <cell r="J90">
            <v>22</v>
          </cell>
        </row>
        <row r="91">
          <cell r="B91" t="str">
            <v>黄泳贤</v>
          </cell>
          <cell r="F91">
            <v>15</v>
          </cell>
          <cell r="G91">
            <v>5</v>
          </cell>
          <cell r="H91">
            <v>10</v>
          </cell>
          <cell r="I91">
            <v>22</v>
          </cell>
          <cell r="J91">
            <v>22</v>
          </cell>
        </row>
        <row r="92">
          <cell r="B92" t="str">
            <v>陈雪充</v>
          </cell>
          <cell r="F92">
            <v>5</v>
          </cell>
          <cell r="G92">
            <v>5</v>
          </cell>
          <cell r="I92">
            <v>22</v>
          </cell>
          <cell r="J92">
            <v>22</v>
          </cell>
        </row>
        <row r="93">
          <cell r="B93" t="str">
            <v>陈万良</v>
          </cell>
          <cell r="F93">
            <v>15</v>
          </cell>
          <cell r="G93">
            <v>-4</v>
          </cell>
          <cell r="H93">
            <v>15</v>
          </cell>
          <cell r="I93">
            <v>22</v>
          </cell>
          <cell r="J93">
            <v>18</v>
          </cell>
          <cell r="M93">
            <v>4</v>
          </cell>
        </row>
        <row r="94">
          <cell r="B94" t="str">
            <v>钟建明</v>
          </cell>
          <cell r="F94">
            <v>15</v>
          </cell>
          <cell r="G94">
            <v>3</v>
          </cell>
          <cell r="H94">
            <v>12</v>
          </cell>
          <cell r="I94">
            <v>22</v>
          </cell>
          <cell r="J94">
            <v>22</v>
          </cell>
        </row>
        <row r="95">
          <cell r="B95" t="str">
            <v>郭锐钦</v>
          </cell>
          <cell r="F95">
            <v>10</v>
          </cell>
          <cell r="H95">
            <v>10</v>
          </cell>
          <cell r="I95">
            <v>22</v>
          </cell>
          <cell r="J95">
            <v>22</v>
          </cell>
        </row>
        <row r="96">
          <cell r="B96" t="str">
            <v>郭运方</v>
          </cell>
          <cell r="I96">
            <v>22</v>
          </cell>
          <cell r="J96">
            <v>22</v>
          </cell>
        </row>
        <row r="97">
          <cell r="B97" t="str">
            <v>郑智斌</v>
          </cell>
          <cell r="F97">
            <v>5</v>
          </cell>
          <cell r="H97">
            <v>5</v>
          </cell>
          <cell r="I97">
            <v>22</v>
          </cell>
          <cell r="J97">
            <v>22</v>
          </cell>
        </row>
        <row r="98">
          <cell r="B98" t="str">
            <v>邓景赛</v>
          </cell>
          <cell r="F98">
            <v>5</v>
          </cell>
          <cell r="G98">
            <v>6.5</v>
          </cell>
          <cell r="H98">
            <v>-1.5</v>
          </cell>
          <cell r="I98">
            <v>22</v>
          </cell>
          <cell r="J98">
            <v>22</v>
          </cell>
        </row>
        <row r="99">
          <cell r="B99" t="str">
            <v>梁永滔</v>
          </cell>
          <cell r="F99">
            <v>10</v>
          </cell>
          <cell r="H99">
            <v>10</v>
          </cell>
          <cell r="I99">
            <v>22</v>
          </cell>
          <cell r="J99">
            <v>22</v>
          </cell>
        </row>
        <row r="100">
          <cell r="B100" t="str">
            <v>李小翠</v>
          </cell>
          <cell r="F100">
            <v>5</v>
          </cell>
          <cell r="G100">
            <v>-0.5</v>
          </cell>
          <cell r="H100">
            <v>4.5</v>
          </cell>
          <cell r="I100">
            <v>22</v>
          </cell>
          <cell r="J100">
            <v>21</v>
          </cell>
          <cell r="M100">
            <v>1</v>
          </cell>
        </row>
        <row r="101">
          <cell r="B101" t="str">
            <v>李好华</v>
          </cell>
          <cell r="F101">
            <v>5</v>
          </cell>
          <cell r="H101">
            <v>4</v>
          </cell>
          <cell r="I101">
            <v>22</v>
          </cell>
          <cell r="J101">
            <v>21</v>
          </cell>
          <cell r="M101">
            <v>1</v>
          </cell>
        </row>
        <row r="102">
          <cell r="B102" t="str">
            <v>张露丹</v>
          </cell>
          <cell r="F102">
            <v>5</v>
          </cell>
          <cell r="G102">
            <v>1.5</v>
          </cell>
          <cell r="H102">
            <v>3.5</v>
          </cell>
          <cell r="I102">
            <v>22</v>
          </cell>
          <cell r="J102">
            <v>22</v>
          </cell>
        </row>
        <row r="103">
          <cell r="B103" t="str">
            <v>冯振聪</v>
          </cell>
          <cell r="F103">
            <v>5</v>
          </cell>
          <cell r="H103">
            <v>5</v>
          </cell>
          <cell r="I103">
            <v>22</v>
          </cell>
          <cell r="J103">
            <v>22</v>
          </cell>
        </row>
        <row r="104">
          <cell r="B104" t="str">
            <v>余霞</v>
          </cell>
          <cell r="F104">
            <v>15</v>
          </cell>
          <cell r="G104">
            <v>5.5</v>
          </cell>
          <cell r="H104">
            <v>8.5</v>
          </cell>
          <cell r="I104">
            <v>22</v>
          </cell>
          <cell r="J104">
            <v>21</v>
          </cell>
          <cell r="M104">
            <v>1</v>
          </cell>
        </row>
        <row r="105">
          <cell r="B105" t="str">
            <v>苏艳</v>
          </cell>
          <cell r="F105">
            <v>10</v>
          </cell>
          <cell r="G105">
            <v>5</v>
          </cell>
          <cell r="H105">
            <v>5</v>
          </cell>
          <cell r="I105">
            <v>22</v>
          </cell>
          <cell r="J105">
            <v>22</v>
          </cell>
        </row>
        <row r="106">
          <cell r="B106" t="str">
            <v>孔倩坤</v>
          </cell>
          <cell r="F106">
            <v>10</v>
          </cell>
          <cell r="H106">
            <v>10</v>
          </cell>
          <cell r="I106">
            <v>22</v>
          </cell>
          <cell r="J106">
            <v>22</v>
          </cell>
        </row>
        <row r="107">
          <cell r="B107" t="str">
            <v>何孟云</v>
          </cell>
          <cell r="F107">
            <v>15</v>
          </cell>
          <cell r="H107">
            <v>13</v>
          </cell>
          <cell r="I107">
            <v>22</v>
          </cell>
          <cell r="J107">
            <v>20</v>
          </cell>
          <cell r="M107">
            <v>2</v>
          </cell>
        </row>
        <row r="108">
          <cell r="B108" t="str">
            <v>何兵梅</v>
          </cell>
          <cell r="F108">
            <v>5</v>
          </cell>
          <cell r="H108">
            <v>5</v>
          </cell>
          <cell r="I108">
            <v>22</v>
          </cell>
          <cell r="J108">
            <v>22</v>
          </cell>
        </row>
        <row r="109">
          <cell r="B109" t="str">
            <v>詹泽曙</v>
          </cell>
          <cell r="F109">
            <v>15</v>
          </cell>
          <cell r="G109">
            <v>4</v>
          </cell>
          <cell r="H109">
            <v>11</v>
          </cell>
          <cell r="I109">
            <v>22</v>
          </cell>
          <cell r="J109">
            <v>22</v>
          </cell>
        </row>
        <row r="110">
          <cell r="B110" t="str">
            <v>李洁玲(大)</v>
          </cell>
          <cell r="F110">
            <v>15</v>
          </cell>
          <cell r="G110">
            <v>6</v>
          </cell>
          <cell r="H110">
            <v>9</v>
          </cell>
          <cell r="I110">
            <v>22</v>
          </cell>
          <cell r="J110">
            <v>22</v>
          </cell>
        </row>
        <row r="111">
          <cell r="B111" t="str">
            <v>陈正新</v>
          </cell>
          <cell r="F111">
            <v>15</v>
          </cell>
          <cell r="G111">
            <v>9</v>
          </cell>
          <cell r="H111">
            <v>6</v>
          </cell>
          <cell r="I111">
            <v>22</v>
          </cell>
          <cell r="J111">
            <v>19</v>
          </cell>
        </row>
        <row r="112">
          <cell r="B112" t="str">
            <v>范贤丽</v>
          </cell>
          <cell r="F112">
            <v>10</v>
          </cell>
          <cell r="G112">
            <v>2</v>
          </cell>
          <cell r="H112">
            <v>8</v>
          </cell>
          <cell r="I112">
            <v>22</v>
          </cell>
          <cell r="J112">
            <v>22</v>
          </cell>
        </row>
        <row r="113">
          <cell r="B113" t="str">
            <v>冯晓锋</v>
          </cell>
          <cell r="F113">
            <v>10</v>
          </cell>
          <cell r="H113">
            <v>9</v>
          </cell>
          <cell r="I113">
            <v>22</v>
          </cell>
          <cell r="J113">
            <v>21</v>
          </cell>
          <cell r="M113">
            <v>1</v>
          </cell>
        </row>
        <row r="114">
          <cell r="B114" t="str">
            <v>司徒美华</v>
          </cell>
          <cell r="F114">
            <v>15</v>
          </cell>
          <cell r="G114">
            <v>5</v>
          </cell>
          <cell r="H114">
            <v>10</v>
          </cell>
          <cell r="I114">
            <v>22</v>
          </cell>
          <cell r="J114">
            <v>22</v>
          </cell>
        </row>
        <row r="115">
          <cell r="B115" t="str">
            <v>欧阳柱冰</v>
          </cell>
          <cell r="F115">
            <v>10</v>
          </cell>
          <cell r="G115">
            <v>3</v>
          </cell>
          <cell r="H115">
            <v>7</v>
          </cell>
          <cell r="I115">
            <v>22</v>
          </cell>
          <cell r="J115">
            <v>22</v>
          </cell>
        </row>
        <row r="116">
          <cell r="B116" t="str">
            <v>姜益群</v>
          </cell>
          <cell r="F116">
            <v>15</v>
          </cell>
          <cell r="H116">
            <v>9</v>
          </cell>
          <cell r="I116">
            <v>22</v>
          </cell>
          <cell r="J116">
            <v>16</v>
          </cell>
          <cell r="M116">
            <v>6</v>
          </cell>
        </row>
        <row r="117">
          <cell r="B117" t="str">
            <v>薛玮</v>
          </cell>
          <cell r="F117">
            <v>5</v>
          </cell>
          <cell r="G117">
            <v>6</v>
          </cell>
          <cell r="H117">
            <v>-1</v>
          </cell>
          <cell r="I117">
            <v>22</v>
          </cell>
          <cell r="J117">
            <v>22</v>
          </cell>
        </row>
        <row r="118">
          <cell r="B118" t="str">
            <v>陈悦娟</v>
          </cell>
          <cell r="F118">
            <v>10</v>
          </cell>
          <cell r="H118">
            <v>10</v>
          </cell>
          <cell r="I118">
            <v>22</v>
          </cell>
          <cell r="J118">
            <v>22</v>
          </cell>
        </row>
        <row r="119">
          <cell r="B119" t="str">
            <v>肖凤娟</v>
          </cell>
          <cell r="F119">
            <v>15</v>
          </cell>
          <cell r="H119">
            <v>15</v>
          </cell>
          <cell r="I119">
            <v>22</v>
          </cell>
          <cell r="J119">
            <v>22</v>
          </cell>
        </row>
        <row r="120">
          <cell r="B120" t="str">
            <v>梁克冰</v>
          </cell>
          <cell r="F120">
            <v>10</v>
          </cell>
          <cell r="H120">
            <v>10</v>
          </cell>
          <cell r="I120">
            <v>22</v>
          </cell>
          <cell r="J120">
            <v>22</v>
          </cell>
        </row>
        <row r="121">
          <cell r="B121" t="str">
            <v>刘佳容</v>
          </cell>
          <cell r="F121">
            <v>5</v>
          </cell>
          <cell r="G121">
            <v>3</v>
          </cell>
          <cell r="H121">
            <v>2</v>
          </cell>
          <cell r="I121">
            <v>22</v>
          </cell>
          <cell r="J121">
            <v>22</v>
          </cell>
        </row>
        <row r="122">
          <cell r="B122" t="str">
            <v>萧健煜</v>
          </cell>
          <cell r="F122">
            <v>5</v>
          </cell>
          <cell r="H122">
            <v>5</v>
          </cell>
          <cell r="I122">
            <v>22</v>
          </cell>
          <cell r="J122">
            <v>22</v>
          </cell>
        </row>
        <row r="123">
          <cell r="B123" t="str">
            <v>郑家茵</v>
          </cell>
          <cell r="F123">
            <v>10</v>
          </cell>
          <cell r="G123">
            <v>2</v>
          </cell>
          <cell r="H123">
            <v>7</v>
          </cell>
          <cell r="I123">
            <v>22</v>
          </cell>
          <cell r="J123">
            <v>21</v>
          </cell>
          <cell r="M123">
            <v>1</v>
          </cell>
        </row>
        <row r="124">
          <cell r="B124" t="str">
            <v>蔡增祺</v>
          </cell>
          <cell r="F124">
            <v>5</v>
          </cell>
          <cell r="H124">
            <v>5</v>
          </cell>
          <cell r="I124">
            <v>22</v>
          </cell>
          <cell r="J124">
            <v>22</v>
          </cell>
        </row>
        <row r="125">
          <cell r="B125" t="str">
            <v>陈家敏</v>
          </cell>
          <cell r="F125">
            <v>5</v>
          </cell>
          <cell r="G125">
            <v>1</v>
          </cell>
          <cell r="H125">
            <v>3</v>
          </cell>
          <cell r="I125">
            <v>22</v>
          </cell>
          <cell r="J125">
            <v>21</v>
          </cell>
          <cell r="M125">
            <v>1</v>
          </cell>
        </row>
        <row r="126">
          <cell r="B126" t="str">
            <v>陈美群</v>
          </cell>
          <cell r="F126">
            <v>5</v>
          </cell>
          <cell r="G126">
            <v>2</v>
          </cell>
          <cell r="H126">
            <v>3</v>
          </cell>
          <cell r="I126">
            <v>22</v>
          </cell>
          <cell r="J126">
            <v>20</v>
          </cell>
        </row>
        <row r="127">
          <cell r="B127" t="str">
            <v>何凤萍</v>
          </cell>
          <cell r="F127">
            <v>10</v>
          </cell>
          <cell r="G127">
            <v>1</v>
          </cell>
          <cell r="H127">
            <v>9</v>
          </cell>
          <cell r="I127">
            <v>22</v>
          </cell>
          <cell r="J127">
            <v>22</v>
          </cell>
        </row>
        <row r="128">
          <cell r="B128" t="str">
            <v>汤妙娜</v>
          </cell>
          <cell r="F128">
            <v>5</v>
          </cell>
          <cell r="H128">
            <v>5</v>
          </cell>
          <cell r="I128">
            <v>22</v>
          </cell>
          <cell r="J128">
            <v>22</v>
          </cell>
        </row>
        <row r="129">
          <cell r="B129" t="str">
            <v>肖泳沙</v>
          </cell>
          <cell r="F129">
            <v>5</v>
          </cell>
          <cell r="G129">
            <v>1</v>
          </cell>
          <cell r="H129">
            <v>3</v>
          </cell>
          <cell r="I129">
            <v>22</v>
          </cell>
          <cell r="J129">
            <v>21</v>
          </cell>
          <cell r="M129">
            <v>1</v>
          </cell>
        </row>
        <row r="130">
          <cell r="B130" t="str">
            <v>杨谊</v>
          </cell>
          <cell r="F130">
            <v>5</v>
          </cell>
          <cell r="H130">
            <v>5</v>
          </cell>
          <cell r="I130">
            <v>22</v>
          </cell>
          <cell r="J130">
            <v>22</v>
          </cell>
        </row>
        <row r="131">
          <cell r="B131" t="str">
            <v>张佩珊</v>
          </cell>
          <cell r="F131">
            <v>5</v>
          </cell>
          <cell r="H131">
            <v>5</v>
          </cell>
          <cell r="I131">
            <v>22</v>
          </cell>
          <cell r="J131">
            <v>22</v>
          </cell>
        </row>
        <row r="132">
          <cell r="B132" t="str">
            <v>郑敏炫</v>
          </cell>
          <cell r="F132">
            <v>5</v>
          </cell>
          <cell r="H132">
            <v>5</v>
          </cell>
          <cell r="I132">
            <v>22</v>
          </cell>
          <cell r="J132">
            <v>23</v>
          </cell>
          <cell r="L132">
            <v>6</v>
          </cell>
        </row>
        <row r="133">
          <cell r="B133" t="str">
            <v>张泳茵</v>
          </cell>
          <cell r="F133">
            <v>5</v>
          </cell>
          <cell r="H133">
            <v>5</v>
          </cell>
          <cell r="I133">
            <v>22</v>
          </cell>
          <cell r="J133">
            <v>22</v>
          </cell>
        </row>
        <row r="134">
          <cell r="B134" t="str">
            <v>黄佩欣</v>
          </cell>
          <cell r="F134">
            <v>5</v>
          </cell>
          <cell r="G134">
            <v>4</v>
          </cell>
          <cell r="H134">
            <v>-2</v>
          </cell>
          <cell r="I134">
            <v>22</v>
          </cell>
          <cell r="M134">
            <v>3</v>
          </cell>
          <cell r="P134">
            <v>19</v>
          </cell>
        </row>
        <row r="135">
          <cell r="B135" t="str">
            <v>莫月娥</v>
          </cell>
          <cell r="F135">
            <v>5</v>
          </cell>
          <cell r="G135">
            <v>3</v>
          </cell>
          <cell r="H135">
            <v>-1</v>
          </cell>
          <cell r="I135">
            <v>22</v>
          </cell>
          <cell r="M135">
            <v>3</v>
          </cell>
          <cell r="P135">
            <v>19</v>
          </cell>
        </row>
        <row r="136">
          <cell r="B136" t="str">
            <v>李丹</v>
          </cell>
          <cell r="F136">
            <v>10</v>
          </cell>
          <cell r="H136">
            <v>10</v>
          </cell>
          <cell r="I136">
            <v>22</v>
          </cell>
          <cell r="J136">
            <v>22</v>
          </cell>
        </row>
        <row r="137">
          <cell r="B137" t="str">
            <v>潘栩怡</v>
          </cell>
          <cell r="F137">
            <v>5</v>
          </cell>
          <cell r="H137">
            <v>5</v>
          </cell>
          <cell r="I137">
            <v>22</v>
          </cell>
          <cell r="J137">
            <v>22</v>
          </cell>
        </row>
        <row r="138">
          <cell r="B138" t="str">
            <v>周敏敏</v>
          </cell>
          <cell r="F138">
            <v>10</v>
          </cell>
          <cell r="H138">
            <v>10</v>
          </cell>
          <cell r="I138">
            <v>22</v>
          </cell>
          <cell r="J138">
            <v>22</v>
          </cell>
        </row>
        <row r="139">
          <cell r="B139" t="str">
            <v>林汉仪</v>
          </cell>
          <cell r="F139">
            <v>15</v>
          </cell>
          <cell r="G139">
            <v>5</v>
          </cell>
          <cell r="H139">
            <v>10</v>
          </cell>
          <cell r="I139">
            <v>22</v>
          </cell>
          <cell r="J139">
            <v>22</v>
          </cell>
        </row>
        <row r="140">
          <cell r="B140" t="str">
            <v>范祖森</v>
          </cell>
          <cell r="F140">
            <v>5</v>
          </cell>
          <cell r="G140">
            <v>2</v>
          </cell>
          <cell r="H140">
            <v>3</v>
          </cell>
          <cell r="I140">
            <v>22</v>
          </cell>
          <cell r="J140">
            <v>22</v>
          </cell>
        </row>
        <row r="141">
          <cell r="B141" t="str">
            <v>陈秋彦</v>
          </cell>
          <cell r="F141">
            <v>5</v>
          </cell>
          <cell r="G141">
            <v>1</v>
          </cell>
          <cell r="H141">
            <v>4</v>
          </cell>
          <cell r="I141">
            <v>22</v>
          </cell>
          <cell r="J141">
            <v>23</v>
          </cell>
          <cell r="L141">
            <v>7</v>
          </cell>
        </row>
        <row r="142">
          <cell r="B142" t="str">
            <v>谭嘉慧</v>
          </cell>
          <cell r="F142">
            <v>5</v>
          </cell>
          <cell r="H142">
            <v>5</v>
          </cell>
          <cell r="I142">
            <v>22</v>
          </cell>
          <cell r="J142">
            <v>23</v>
          </cell>
        </row>
        <row r="143">
          <cell r="B143" t="str">
            <v>梁艳文</v>
          </cell>
          <cell r="F143">
            <v>10</v>
          </cell>
          <cell r="G143">
            <v>2</v>
          </cell>
          <cell r="H143">
            <v>8</v>
          </cell>
          <cell r="I143">
            <v>22</v>
          </cell>
          <cell r="J143">
            <v>23</v>
          </cell>
        </row>
        <row r="144">
          <cell r="B144" t="str">
            <v>梁淑媚</v>
          </cell>
          <cell r="F144">
            <v>15</v>
          </cell>
          <cell r="G144">
            <v>4</v>
          </cell>
          <cell r="H144">
            <v>11</v>
          </cell>
          <cell r="I144">
            <v>22</v>
          </cell>
          <cell r="J144">
            <v>22</v>
          </cell>
        </row>
        <row r="145">
          <cell r="B145" t="str">
            <v>梁丽华</v>
          </cell>
          <cell r="F145">
            <v>15</v>
          </cell>
          <cell r="G145">
            <v>5</v>
          </cell>
          <cell r="H145">
            <v>8</v>
          </cell>
          <cell r="I145">
            <v>22</v>
          </cell>
          <cell r="J145">
            <v>21</v>
          </cell>
          <cell r="L145">
            <v>7</v>
          </cell>
          <cell r="M145">
            <v>2</v>
          </cell>
        </row>
        <row r="146">
          <cell r="B146" t="str">
            <v>余泳欣</v>
          </cell>
          <cell r="F146">
            <v>15</v>
          </cell>
          <cell r="G146">
            <v>3</v>
          </cell>
          <cell r="H146">
            <v>12</v>
          </cell>
          <cell r="I146">
            <v>22</v>
          </cell>
          <cell r="J146">
            <v>22</v>
          </cell>
        </row>
        <row r="147">
          <cell r="B147" t="str">
            <v>严淑妍</v>
          </cell>
          <cell r="F147">
            <v>10</v>
          </cell>
          <cell r="G147">
            <v>2</v>
          </cell>
          <cell r="H147">
            <v>8</v>
          </cell>
          <cell r="I147">
            <v>22</v>
          </cell>
          <cell r="J147">
            <v>22</v>
          </cell>
        </row>
        <row r="148">
          <cell r="B148" t="str">
            <v>刘燕映</v>
          </cell>
          <cell r="F148">
            <v>15</v>
          </cell>
          <cell r="G148">
            <v>2</v>
          </cell>
          <cell r="H148">
            <v>13</v>
          </cell>
          <cell r="I148">
            <v>22</v>
          </cell>
          <cell r="J148">
            <v>23</v>
          </cell>
        </row>
        <row r="149">
          <cell r="B149" t="str">
            <v>杨子卿</v>
          </cell>
          <cell r="F149">
            <v>15</v>
          </cell>
          <cell r="G149">
            <v>3</v>
          </cell>
          <cell r="H149">
            <v>12</v>
          </cell>
          <cell r="I149">
            <v>22</v>
          </cell>
          <cell r="J149">
            <v>23</v>
          </cell>
          <cell r="L149">
            <v>7</v>
          </cell>
        </row>
        <row r="150">
          <cell r="B150" t="str">
            <v>郭嘉榆</v>
          </cell>
          <cell r="F150">
            <v>10</v>
          </cell>
          <cell r="G150">
            <v>4</v>
          </cell>
          <cell r="H150">
            <v>4</v>
          </cell>
          <cell r="I150">
            <v>22</v>
          </cell>
          <cell r="J150">
            <v>21</v>
          </cell>
          <cell r="L150">
            <v>7</v>
          </cell>
          <cell r="M150">
            <v>2</v>
          </cell>
        </row>
        <row r="151">
          <cell r="B151" t="str">
            <v>梅雯珊</v>
          </cell>
          <cell r="F151">
            <v>5</v>
          </cell>
          <cell r="H151">
            <v>5</v>
          </cell>
          <cell r="I151">
            <v>22</v>
          </cell>
          <cell r="J151">
            <v>23</v>
          </cell>
          <cell r="L151">
            <v>7</v>
          </cell>
        </row>
        <row r="152">
          <cell r="B152" t="str">
            <v>潘紫琳</v>
          </cell>
          <cell r="F152">
            <v>5</v>
          </cell>
          <cell r="G152">
            <v>1</v>
          </cell>
          <cell r="H152">
            <v>3</v>
          </cell>
          <cell r="I152">
            <v>22</v>
          </cell>
          <cell r="J152">
            <v>22</v>
          </cell>
          <cell r="L152">
            <v>7</v>
          </cell>
          <cell r="M152">
            <v>1</v>
          </cell>
        </row>
        <row r="153">
          <cell r="B153" t="str">
            <v>成玮琪</v>
          </cell>
          <cell r="F153">
            <v>5</v>
          </cell>
          <cell r="H153">
            <v>4</v>
          </cell>
          <cell r="I153">
            <v>22</v>
          </cell>
          <cell r="J153">
            <v>22</v>
          </cell>
          <cell r="M153">
            <v>1</v>
          </cell>
        </row>
        <row r="154">
          <cell r="B154" t="str">
            <v>黄华洁</v>
          </cell>
          <cell r="F154">
            <v>10</v>
          </cell>
          <cell r="G154">
            <v>10</v>
          </cell>
          <cell r="I154">
            <v>22</v>
          </cell>
          <cell r="P154">
            <v>22</v>
          </cell>
        </row>
        <row r="155">
          <cell r="B155" t="str">
            <v>彭芷阶</v>
          </cell>
          <cell r="F155">
            <v>15</v>
          </cell>
          <cell r="G155">
            <v>3</v>
          </cell>
          <cell r="H155">
            <v>11.5</v>
          </cell>
          <cell r="I155">
            <v>22</v>
          </cell>
          <cell r="J155">
            <v>21.5</v>
          </cell>
          <cell r="M155">
            <v>0.5</v>
          </cell>
        </row>
        <row r="156">
          <cell r="B156" t="str">
            <v>郑碧莹</v>
          </cell>
          <cell r="F156">
            <v>5</v>
          </cell>
          <cell r="H156">
            <v>1</v>
          </cell>
          <cell r="I156">
            <v>22</v>
          </cell>
          <cell r="J156">
            <v>18</v>
          </cell>
          <cell r="M156">
            <v>4</v>
          </cell>
        </row>
        <row r="157">
          <cell r="B157" t="str">
            <v>袁书敏</v>
          </cell>
          <cell r="F157">
            <v>15</v>
          </cell>
          <cell r="G157">
            <v>7</v>
          </cell>
          <cell r="H157">
            <v>8</v>
          </cell>
          <cell r="I157">
            <v>22</v>
          </cell>
          <cell r="J157">
            <v>22</v>
          </cell>
        </row>
        <row r="158">
          <cell r="B158" t="str">
            <v>李桂娇</v>
          </cell>
          <cell r="F158">
            <v>10</v>
          </cell>
          <cell r="G158">
            <v>2</v>
          </cell>
          <cell r="H158">
            <v>8</v>
          </cell>
          <cell r="I158">
            <v>22</v>
          </cell>
          <cell r="J158">
            <v>23</v>
          </cell>
          <cell r="L158">
            <v>4.5</v>
          </cell>
        </row>
        <row r="159">
          <cell r="B159" t="str">
            <v>林青霞</v>
          </cell>
          <cell r="F159">
            <v>10</v>
          </cell>
          <cell r="H159">
            <v>10</v>
          </cell>
          <cell r="I159">
            <v>22</v>
          </cell>
          <cell r="J159">
            <v>23</v>
          </cell>
          <cell r="L159">
            <v>7</v>
          </cell>
        </row>
        <row r="160">
          <cell r="B160" t="str">
            <v>鲁成华</v>
          </cell>
          <cell r="F160">
            <v>10</v>
          </cell>
          <cell r="H160">
            <v>10</v>
          </cell>
          <cell r="I160">
            <v>22</v>
          </cell>
          <cell r="J160">
            <v>22</v>
          </cell>
        </row>
        <row r="161">
          <cell r="B161" t="str">
            <v>周燕环</v>
          </cell>
          <cell r="F161">
            <v>10</v>
          </cell>
          <cell r="H161">
            <v>10</v>
          </cell>
          <cell r="I161">
            <v>22</v>
          </cell>
          <cell r="J161">
            <v>23</v>
          </cell>
          <cell r="L161">
            <v>7</v>
          </cell>
        </row>
        <row r="162">
          <cell r="B162" t="str">
            <v>李喜悦</v>
          </cell>
          <cell r="F162">
            <v>5</v>
          </cell>
          <cell r="H162">
            <v>5</v>
          </cell>
          <cell r="I162">
            <v>22</v>
          </cell>
          <cell r="J162">
            <v>23</v>
          </cell>
          <cell r="L162">
            <v>7</v>
          </cell>
        </row>
        <row r="163">
          <cell r="B163" t="str">
            <v>施燕菊</v>
          </cell>
          <cell r="F163">
            <v>5</v>
          </cell>
          <cell r="I163">
            <v>22</v>
          </cell>
          <cell r="J163">
            <v>6</v>
          </cell>
          <cell r="M163">
            <v>5</v>
          </cell>
        </row>
        <row r="164">
          <cell r="B164" t="str">
            <v>邓丽玲</v>
          </cell>
          <cell r="F164">
            <v>5</v>
          </cell>
          <cell r="H164">
            <v>5</v>
          </cell>
          <cell r="I164">
            <v>22</v>
          </cell>
          <cell r="J164">
            <v>22</v>
          </cell>
        </row>
        <row r="165">
          <cell r="B165" t="str">
            <v>黄巧荣</v>
          </cell>
          <cell r="F165">
            <v>15</v>
          </cell>
          <cell r="G165">
            <v>2</v>
          </cell>
          <cell r="H165">
            <v>11</v>
          </cell>
          <cell r="I165">
            <v>22</v>
          </cell>
          <cell r="J165">
            <v>20</v>
          </cell>
          <cell r="M165">
            <v>2</v>
          </cell>
        </row>
        <row r="166">
          <cell r="B166" t="str">
            <v>郑燕芬</v>
          </cell>
          <cell r="F166">
            <v>15</v>
          </cell>
          <cell r="H166">
            <v>15</v>
          </cell>
          <cell r="I166">
            <v>22</v>
          </cell>
          <cell r="J166">
            <v>22</v>
          </cell>
        </row>
        <row r="167">
          <cell r="B167" t="str">
            <v>张健君</v>
          </cell>
          <cell r="F167">
            <v>10</v>
          </cell>
          <cell r="H167">
            <v>10</v>
          </cell>
          <cell r="I167">
            <v>22</v>
          </cell>
          <cell r="J167">
            <v>22</v>
          </cell>
        </row>
        <row r="168">
          <cell r="B168" t="str">
            <v>梁洁</v>
          </cell>
          <cell r="F168">
            <v>10</v>
          </cell>
          <cell r="H168">
            <v>10</v>
          </cell>
          <cell r="I168">
            <v>22</v>
          </cell>
          <cell r="J168">
            <v>22</v>
          </cell>
        </row>
        <row r="169">
          <cell r="B169" t="str">
            <v>练秀欢</v>
          </cell>
          <cell r="F169">
            <v>10</v>
          </cell>
          <cell r="H169">
            <v>9</v>
          </cell>
          <cell r="I169">
            <v>22</v>
          </cell>
          <cell r="J169">
            <v>21</v>
          </cell>
          <cell r="M169">
            <v>1</v>
          </cell>
        </row>
        <row r="170">
          <cell r="B170" t="str">
            <v>袁敏华</v>
          </cell>
          <cell r="F170">
            <v>15</v>
          </cell>
          <cell r="G170">
            <v>1</v>
          </cell>
          <cell r="H170">
            <v>14</v>
          </cell>
          <cell r="I170">
            <v>22</v>
          </cell>
          <cell r="J170">
            <v>22</v>
          </cell>
        </row>
        <row r="171">
          <cell r="B171" t="str">
            <v>陈瑞娴</v>
          </cell>
          <cell r="F171">
            <v>15</v>
          </cell>
          <cell r="G171">
            <v>10</v>
          </cell>
          <cell r="H171">
            <v>2</v>
          </cell>
          <cell r="I171">
            <v>22</v>
          </cell>
          <cell r="J171">
            <v>19</v>
          </cell>
          <cell r="M171">
            <v>3</v>
          </cell>
        </row>
        <row r="172">
          <cell r="B172" t="str">
            <v>徐卫平</v>
          </cell>
          <cell r="F172">
            <v>10</v>
          </cell>
          <cell r="H172">
            <v>10</v>
          </cell>
          <cell r="I172">
            <v>22</v>
          </cell>
          <cell r="J172">
            <v>22</v>
          </cell>
        </row>
        <row r="173">
          <cell r="B173" t="str">
            <v>杨丽芳</v>
          </cell>
          <cell r="F173">
            <v>10</v>
          </cell>
          <cell r="H173">
            <v>10</v>
          </cell>
          <cell r="I173">
            <v>22</v>
          </cell>
          <cell r="J173">
            <v>22</v>
          </cell>
        </row>
        <row r="174">
          <cell r="B174" t="str">
            <v>李秋英</v>
          </cell>
          <cell r="F174">
            <v>10</v>
          </cell>
          <cell r="H174">
            <v>10</v>
          </cell>
          <cell r="I174">
            <v>22</v>
          </cell>
          <cell r="J174">
            <v>22</v>
          </cell>
        </row>
        <row r="175">
          <cell r="B175" t="str">
            <v>黄曼妍</v>
          </cell>
          <cell r="F175">
            <v>15</v>
          </cell>
          <cell r="H175">
            <v>15</v>
          </cell>
          <cell r="I175">
            <v>22</v>
          </cell>
          <cell r="J175">
            <v>22</v>
          </cell>
        </row>
        <row r="176">
          <cell r="B176" t="str">
            <v>陈桂延</v>
          </cell>
          <cell r="F176">
            <v>15</v>
          </cell>
          <cell r="G176">
            <v>9</v>
          </cell>
          <cell r="H176">
            <v>6</v>
          </cell>
          <cell r="I176">
            <v>22</v>
          </cell>
          <cell r="J176">
            <v>22</v>
          </cell>
        </row>
        <row r="177">
          <cell r="B177" t="str">
            <v>赖凯威</v>
          </cell>
          <cell r="F177">
            <v>5</v>
          </cell>
          <cell r="H177">
            <v>5</v>
          </cell>
          <cell r="I177">
            <v>22</v>
          </cell>
          <cell r="J177">
            <v>22</v>
          </cell>
        </row>
        <row r="178">
          <cell r="B178" t="str">
            <v>蔡军</v>
          </cell>
          <cell r="F178">
            <v>5</v>
          </cell>
          <cell r="H178">
            <v>5</v>
          </cell>
          <cell r="I178">
            <v>22</v>
          </cell>
          <cell r="J178">
            <v>22</v>
          </cell>
        </row>
        <row r="179">
          <cell r="B179" t="str">
            <v>江晶</v>
          </cell>
          <cell r="F179">
            <v>5</v>
          </cell>
          <cell r="H179">
            <v>5</v>
          </cell>
          <cell r="I179">
            <v>22</v>
          </cell>
          <cell r="J179">
            <v>23</v>
          </cell>
          <cell r="L179">
            <v>6</v>
          </cell>
        </row>
        <row r="180">
          <cell r="B180" t="str">
            <v>梁华康</v>
          </cell>
          <cell r="F180">
            <v>5</v>
          </cell>
          <cell r="H180">
            <v>5</v>
          </cell>
          <cell r="I180">
            <v>22</v>
          </cell>
          <cell r="J180">
            <v>22</v>
          </cell>
        </row>
        <row r="181">
          <cell r="B181" t="str">
            <v>梁伟洪</v>
          </cell>
          <cell r="F181">
            <v>15</v>
          </cell>
          <cell r="G181">
            <v>2</v>
          </cell>
          <cell r="H181">
            <v>13</v>
          </cell>
          <cell r="I181">
            <v>22</v>
          </cell>
          <cell r="J181">
            <v>22</v>
          </cell>
        </row>
        <row r="182">
          <cell r="B182" t="str">
            <v>李丽平</v>
          </cell>
          <cell r="F182">
            <v>10</v>
          </cell>
          <cell r="H182">
            <v>10</v>
          </cell>
          <cell r="I182">
            <v>22</v>
          </cell>
          <cell r="J182">
            <v>22</v>
          </cell>
        </row>
        <row r="183">
          <cell r="B183" t="str">
            <v>张慧A</v>
          </cell>
          <cell r="F183">
            <v>10</v>
          </cell>
          <cell r="G183">
            <v>3</v>
          </cell>
          <cell r="H183">
            <v>7</v>
          </cell>
          <cell r="I183">
            <v>22</v>
          </cell>
          <cell r="J183">
            <v>22</v>
          </cell>
        </row>
        <row r="184">
          <cell r="B184" t="str">
            <v>周斐</v>
          </cell>
          <cell r="F184">
            <v>5</v>
          </cell>
          <cell r="G184">
            <v>4</v>
          </cell>
          <cell r="H184">
            <v>1</v>
          </cell>
          <cell r="I184">
            <v>22</v>
          </cell>
          <cell r="J184">
            <v>23</v>
          </cell>
          <cell r="L184">
            <v>7</v>
          </cell>
        </row>
        <row r="185">
          <cell r="B185" t="str">
            <v>吴楠</v>
          </cell>
          <cell r="F185">
            <v>5</v>
          </cell>
          <cell r="H185">
            <v>2</v>
          </cell>
          <cell r="I185">
            <v>22</v>
          </cell>
          <cell r="J185">
            <v>19</v>
          </cell>
          <cell r="M185">
            <v>3</v>
          </cell>
        </row>
        <row r="186">
          <cell r="B186" t="str">
            <v>吕盼</v>
          </cell>
          <cell r="F186">
            <v>5</v>
          </cell>
          <cell r="H186">
            <v>5</v>
          </cell>
          <cell r="I186">
            <v>22</v>
          </cell>
          <cell r="J186">
            <v>22</v>
          </cell>
        </row>
        <row r="187">
          <cell r="B187" t="str">
            <v>刘恒</v>
          </cell>
          <cell r="F187">
            <v>5</v>
          </cell>
          <cell r="H187">
            <v>5</v>
          </cell>
          <cell r="I187">
            <v>22</v>
          </cell>
          <cell r="J187">
            <v>23</v>
          </cell>
          <cell r="L187">
            <v>7</v>
          </cell>
        </row>
        <row r="188">
          <cell r="B188" t="str">
            <v>关嘉伟</v>
          </cell>
          <cell r="F188">
            <v>5</v>
          </cell>
          <cell r="G188">
            <v>2</v>
          </cell>
          <cell r="H188">
            <v>3</v>
          </cell>
          <cell r="I188">
            <v>22</v>
          </cell>
          <cell r="J188">
            <v>22</v>
          </cell>
        </row>
        <row r="189">
          <cell r="B189" t="str">
            <v>蔡展月</v>
          </cell>
          <cell r="F189">
            <v>15</v>
          </cell>
          <cell r="H189">
            <v>15</v>
          </cell>
          <cell r="I189">
            <v>22</v>
          </cell>
          <cell r="J189">
            <v>22</v>
          </cell>
        </row>
        <row r="190">
          <cell r="B190" t="str">
            <v>林钲倍</v>
          </cell>
          <cell r="F190">
            <v>5</v>
          </cell>
          <cell r="H190">
            <v>5</v>
          </cell>
          <cell r="I190">
            <v>22</v>
          </cell>
          <cell r="J190">
            <v>22</v>
          </cell>
        </row>
        <row r="191">
          <cell r="B191" t="str">
            <v>吴惠群</v>
          </cell>
          <cell r="F191">
            <v>15</v>
          </cell>
          <cell r="H191">
            <v>15</v>
          </cell>
          <cell r="I191">
            <v>22</v>
          </cell>
          <cell r="J191">
            <v>23</v>
          </cell>
          <cell r="L191">
            <v>7</v>
          </cell>
        </row>
        <row r="192">
          <cell r="B192" t="str">
            <v>马毅梅</v>
          </cell>
          <cell r="F192">
            <v>15</v>
          </cell>
          <cell r="G192">
            <v>4</v>
          </cell>
          <cell r="H192">
            <v>11</v>
          </cell>
          <cell r="I192">
            <v>22</v>
          </cell>
          <cell r="J192">
            <v>22</v>
          </cell>
        </row>
        <row r="193">
          <cell r="B193" t="str">
            <v>张逸</v>
          </cell>
          <cell r="F193">
            <v>10</v>
          </cell>
          <cell r="G193">
            <v>5</v>
          </cell>
          <cell r="H193">
            <v>5</v>
          </cell>
          <cell r="I193">
            <v>22</v>
          </cell>
          <cell r="J193">
            <v>22</v>
          </cell>
        </row>
        <row r="194">
          <cell r="B194" t="str">
            <v>刘丽平</v>
          </cell>
          <cell r="F194">
            <v>10</v>
          </cell>
          <cell r="G194">
            <v>5</v>
          </cell>
          <cell r="H194">
            <v>5</v>
          </cell>
          <cell r="I194">
            <v>22</v>
          </cell>
          <cell r="J194">
            <v>22</v>
          </cell>
        </row>
        <row r="195">
          <cell r="B195" t="str">
            <v>黄远</v>
          </cell>
          <cell r="F195">
            <v>10</v>
          </cell>
          <cell r="H195">
            <v>10</v>
          </cell>
          <cell r="I195">
            <v>22</v>
          </cell>
          <cell r="J195">
            <v>22</v>
          </cell>
          <cell r="K195">
            <v>60</v>
          </cell>
        </row>
        <row r="196">
          <cell r="B196" t="str">
            <v>黄志良</v>
          </cell>
          <cell r="F196">
            <v>5</v>
          </cell>
          <cell r="G196">
            <v>3</v>
          </cell>
          <cell r="H196">
            <v>2</v>
          </cell>
          <cell r="I196">
            <v>22</v>
          </cell>
          <cell r="J196">
            <v>22</v>
          </cell>
          <cell r="K196">
            <v>18</v>
          </cell>
        </row>
        <row r="197">
          <cell r="B197" t="str">
            <v>黄少鹏</v>
          </cell>
          <cell r="F197">
            <v>10</v>
          </cell>
          <cell r="G197">
            <v>2</v>
          </cell>
          <cell r="H197">
            <v>8</v>
          </cell>
          <cell r="I197">
            <v>22</v>
          </cell>
          <cell r="J197">
            <v>22</v>
          </cell>
          <cell r="K197">
            <v>26</v>
          </cell>
        </row>
        <row r="198">
          <cell r="B198" t="str">
            <v>黄丽</v>
          </cell>
          <cell r="F198">
            <v>10</v>
          </cell>
          <cell r="G198">
            <v>2</v>
          </cell>
          <cell r="H198">
            <v>8</v>
          </cell>
          <cell r="I198">
            <v>22</v>
          </cell>
          <cell r="J198">
            <v>22</v>
          </cell>
        </row>
        <row r="199">
          <cell r="B199" t="str">
            <v>高俊坚</v>
          </cell>
          <cell r="F199">
            <v>5</v>
          </cell>
          <cell r="G199">
            <v>3</v>
          </cell>
          <cell r="H199">
            <v>2</v>
          </cell>
          <cell r="I199">
            <v>22</v>
          </cell>
          <cell r="J199">
            <v>22</v>
          </cell>
        </row>
        <row r="200">
          <cell r="B200" t="str">
            <v>骆亮</v>
          </cell>
          <cell r="F200">
            <v>5</v>
          </cell>
          <cell r="H200">
            <v>5</v>
          </cell>
          <cell r="I200">
            <v>22</v>
          </cell>
          <cell r="J200">
            <v>23</v>
          </cell>
          <cell r="K200">
            <v>48</v>
          </cell>
          <cell r="L200">
            <v>9</v>
          </cell>
        </row>
        <row r="201">
          <cell r="B201" t="str">
            <v>马志刚</v>
          </cell>
          <cell r="F201">
            <v>10</v>
          </cell>
          <cell r="G201">
            <v>13</v>
          </cell>
          <cell r="H201">
            <v>-3</v>
          </cell>
          <cell r="I201">
            <v>22</v>
          </cell>
          <cell r="J201">
            <v>22</v>
          </cell>
          <cell r="K201">
            <v>54</v>
          </cell>
        </row>
        <row r="202">
          <cell r="B202" t="str">
            <v>马康武</v>
          </cell>
          <cell r="I202">
            <v>22</v>
          </cell>
          <cell r="J202">
            <v>16</v>
          </cell>
          <cell r="L202">
            <v>9</v>
          </cell>
        </row>
        <row r="203">
          <cell r="B203" t="str">
            <v>陶俊燕</v>
          </cell>
          <cell r="F203">
            <v>5</v>
          </cell>
          <cell r="G203">
            <v>6</v>
          </cell>
          <cell r="H203">
            <v>-1</v>
          </cell>
          <cell r="I203">
            <v>22</v>
          </cell>
          <cell r="J203">
            <v>22</v>
          </cell>
          <cell r="K203">
            <v>36</v>
          </cell>
        </row>
        <row r="204">
          <cell r="B204" t="str">
            <v>陈祖发</v>
          </cell>
          <cell r="F204">
            <v>10</v>
          </cell>
          <cell r="H204">
            <v>10</v>
          </cell>
          <cell r="I204">
            <v>22</v>
          </cell>
          <cell r="J204">
            <v>22</v>
          </cell>
          <cell r="K204">
            <v>6</v>
          </cell>
        </row>
        <row r="205">
          <cell r="B205" t="str">
            <v>陈碧娟</v>
          </cell>
          <cell r="I205">
            <v>22</v>
          </cell>
          <cell r="J205">
            <v>16</v>
          </cell>
          <cell r="L205">
            <v>8.5</v>
          </cell>
        </row>
        <row r="206">
          <cell r="B206" t="str">
            <v>陈振光</v>
          </cell>
          <cell r="F206">
            <v>15</v>
          </cell>
          <cell r="G206">
            <v>3</v>
          </cell>
          <cell r="H206">
            <v>7</v>
          </cell>
          <cell r="I206">
            <v>22</v>
          </cell>
          <cell r="J206">
            <v>17</v>
          </cell>
          <cell r="M206">
            <v>5</v>
          </cell>
        </row>
        <row r="207">
          <cell r="B207" t="str">
            <v>陈志伟</v>
          </cell>
          <cell r="F207">
            <v>5</v>
          </cell>
          <cell r="G207">
            <v>2</v>
          </cell>
          <cell r="H207">
            <v>3</v>
          </cell>
          <cell r="I207">
            <v>22</v>
          </cell>
          <cell r="J207">
            <v>22</v>
          </cell>
        </row>
        <row r="208">
          <cell r="B208" t="str">
            <v>陈向丽</v>
          </cell>
          <cell r="F208">
            <v>10</v>
          </cell>
          <cell r="H208">
            <v>5</v>
          </cell>
          <cell r="I208">
            <v>22</v>
          </cell>
          <cell r="J208">
            <v>18</v>
          </cell>
          <cell r="K208">
            <v>16</v>
          </cell>
          <cell r="L208">
            <v>8</v>
          </cell>
          <cell r="M208">
            <v>5</v>
          </cell>
        </row>
        <row r="209">
          <cell r="B209" t="str">
            <v>钟继军</v>
          </cell>
          <cell r="F209">
            <v>15</v>
          </cell>
          <cell r="G209">
            <v>8</v>
          </cell>
          <cell r="H209">
            <v>7</v>
          </cell>
          <cell r="I209">
            <v>22</v>
          </cell>
          <cell r="J209">
            <v>22</v>
          </cell>
        </row>
        <row r="210">
          <cell r="B210" t="str">
            <v>郭均宇</v>
          </cell>
          <cell r="F210">
            <v>10</v>
          </cell>
          <cell r="H210">
            <v>10</v>
          </cell>
          <cell r="I210">
            <v>22</v>
          </cell>
          <cell r="J210">
            <v>22</v>
          </cell>
          <cell r="K210">
            <v>6</v>
          </cell>
        </row>
        <row r="211">
          <cell r="B211" t="str">
            <v>郑燕雯</v>
          </cell>
          <cell r="F211">
            <v>15</v>
          </cell>
          <cell r="G211">
            <v>6</v>
          </cell>
          <cell r="H211">
            <v>9</v>
          </cell>
          <cell r="I211">
            <v>22</v>
          </cell>
          <cell r="J211">
            <v>22</v>
          </cell>
        </row>
        <row r="212">
          <cell r="B212" t="str">
            <v>谢彬</v>
          </cell>
          <cell r="F212">
            <v>5</v>
          </cell>
          <cell r="H212">
            <v>5</v>
          </cell>
          <cell r="I212">
            <v>22</v>
          </cell>
          <cell r="J212">
            <v>22</v>
          </cell>
          <cell r="K212">
            <v>18</v>
          </cell>
        </row>
        <row r="213">
          <cell r="B213" t="str">
            <v>蔡镇岳</v>
          </cell>
          <cell r="I213">
            <v>22</v>
          </cell>
          <cell r="J213">
            <v>16</v>
          </cell>
          <cell r="L213">
            <v>9</v>
          </cell>
        </row>
        <row r="214">
          <cell r="B214" t="str">
            <v>蔡志成</v>
          </cell>
          <cell r="F214">
            <v>5</v>
          </cell>
          <cell r="H214">
            <v>5</v>
          </cell>
          <cell r="I214">
            <v>22</v>
          </cell>
          <cell r="J214">
            <v>22</v>
          </cell>
          <cell r="K214">
            <v>52</v>
          </cell>
        </row>
        <row r="215">
          <cell r="B215" t="str">
            <v>董文超</v>
          </cell>
          <cell r="F215">
            <v>5</v>
          </cell>
          <cell r="H215">
            <v>5</v>
          </cell>
          <cell r="I215">
            <v>22</v>
          </cell>
          <cell r="J215">
            <v>11</v>
          </cell>
          <cell r="K215">
            <v>48</v>
          </cell>
          <cell r="P215">
            <v>11</v>
          </cell>
        </row>
        <row r="216">
          <cell r="B216" t="str">
            <v>胡勇江</v>
          </cell>
          <cell r="F216">
            <v>10</v>
          </cell>
          <cell r="H216">
            <v>10</v>
          </cell>
          <cell r="I216">
            <v>22</v>
          </cell>
          <cell r="J216">
            <v>23</v>
          </cell>
          <cell r="K216">
            <v>60</v>
          </cell>
          <cell r="L216">
            <v>8</v>
          </cell>
        </row>
        <row r="217">
          <cell r="B217" t="str">
            <v>肖滔</v>
          </cell>
          <cell r="I217">
            <v>22</v>
          </cell>
          <cell r="J217">
            <v>22</v>
          </cell>
          <cell r="K217">
            <v>18</v>
          </cell>
        </row>
        <row r="218">
          <cell r="B218" t="str">
            <v>王芳</v>
          </cell>
          <cell r="F218">
            <v>5</v>
          </cell>
          <cell r="G218">
            <v>3</v>
          </cell>
          <cell r="H218">
            <v>2</v>
          </cell>
          <cell r="I218">
            <v>22</v>
          </cell>
          <cell r="J218">
            <v>22</v>
          </cell>
        </row>
        <row r="219">
          <cell r="B219" t="str">
            <v>王志敏</v>
          </cell>
          <cell r="F219">
            <v>5</v>
          </cell>
          <cell r="G219">
            <v>5</v>
          </cell>
          <cell r="I219">
            <v>22</v>
          </cell>
          <cell r="J219">
            <v>22</v>
          </cell>
        </row>
        <row r="220">
          <cell r="B220" t="str">
            <v>王亚军</v>
          </cell>
          <cell r="F220">
            <v>10</v>
          </cell>
          <cell r="G220">
            <v>5</v>
          </cell>
          <cell r="H220">
            <v>5</v>
          </cell>
          <cell r="I220">
            <v>22</v>
          </cell>
          <cell r="J220">
            <v>22</v>
          </cell>
        </row>
        <row r="221">
          <cell r="B221" t="str">
            <v>潘广聪</v>
          </cell>
          <cell r="I221">
            <v>22</v>
          </cell>
          <cell r="J221">
            <v>23</v>
          </cell>
          <cell r="L221">
            <v>9</v>
          </cell>
        </row>
        <row r="222">
          <cell r="B222" t="str">
            <v>洪靖华</v>
          </cell>
          <cell r="F222">
            <v>15</v>
          </cell>
          <cell r="G222">
            <v>4</v>
          </cell>
          <cell r="H222">
            <v>11</v>
          </cell>
          <cell r="I222">
            <v>22</v>
          </cell>
          <cell r="J222">
            <v>22</v>
          </cell>
          <cell r="K222">
            <v>24</v>
          </cell>
        </row>
        <row r="223">
          <cell r="B223" t="str">
            <v>洪光</v>
          </cell>
          <cell r="F223">
            <v>5</v>
          </cell>
          <cell r="G223">
            <v>1</v>
          </cell>
          <cell r="H223">
            <v>4</v>
          </cell>
          <cell r="I223">
            <v>22</v>
          </cell>
          <cell r="J223">
            <v>22</v>
          </cell>
          <cell r="K223">
            <v>4</v>
          </cell>
        </row>
        <row r="224">
          <cell r="B224" t="str">
            <v>段亚军</v>
          </cell>
          <cell r="F224">
            <v>5</v>
          </cell>
          <cell r="H224">
            <v>5</v>
          </cell>
          <cell r="I224">
            <v>22</v>
          </cell>
          <cell r="J224">
            <v>22</v>
          </cell>
          <cell r="K224">
            <v>18</v>
          </cell>
        </row>
        <row r="225">
          <cell r="B225" t="str">
            <v>欧阳峰</v>
          </cell>
          <cell r="F225">
            <v>10</v>
          </cell>
          <cell r="H225">
            <v>10</v>
          </cell>
          <cell r="I225">
            <v>22</v>
          </cell>
          <cell r="J225">
            <v>22</v>
          </cell>
        </row>
        <row r="226">
          <cell r="B226" t="str">
            <v>梁红英</v>
          </cell>
          <cell r="F226">
            <v>15</v>
          </cell>
          <cell r="G226">
            <v>10</v>
          </cell>
          <cell r="H226">
            <v>5</v>
          </cell>
          <cell r="I226">
            <v>22</v>
          </cell>
          <cell r="J226">
            <v>22</v>
          </cell>
        </row>
        <row r="227">
          <cell r="B227" t="str">
            <v>梁文发</v>
          </cell>
          <cell r="F227">
            <v>10</v>
          </cell>
          <cell r="G227">
            <v>4</v>
          </cell>
          <cell r="H227">
            <v>6</v>
          </cell>
          <cell r="I227">
            <v>22</v>
          </cell>
          <cell r="J227">
            <v>22</v>
          </cell>
        </row>
        <row r="228">
          <cell r="B228" t="str">
            <v>梁华坤</v>
          </cell>
          <cell r="F228">
            <v>5</v>
          </cell>
          <cell r="H228">
            <v>5</v>
          </cell>
          <cell r="I228">
            <v>22</v>
          </cell>
          <cell r="J228">
            <v>15</v>
          </cell>
          <cell r="L228">
            <v>6.5</v>
          </cell>
        </row>
        <row r="229">
          <cell r="B229" t="str">
            <v>林龙</v>
          </cell>
          <cell r="F229">
            <v>5</v>
          </cell>
          <cell r="G229">
            <v>4</v>
          </cell>
          <cell r="H229">
            <v>1</v>
          </cell>
          <cell r="I229">
            <v>22</v>
          </cell>
          <cell r="J229">
            <v>22</v>
          </cell>
        </row>
        <row r="230">
          <cell r="B230" t="str">
            <v>林健标</v>
          </cell>
          <cell r="F230">
            <v>5</v>
          </cell>
          <cell r="H230">
            <v>5</v>
          </cell>
          <cell r="I230">
            <v>22</v>
          </cell>
          <cell r="J230">
            <v>23</v>
          </cell>
          <cell r="K230">
            <v>48</v>
          </cell>
          <cell r="L230">
            <v>8</v>
          </cell>
        </row>
        <row r="231">
          <cell r="B231" t="str">
            <v>李臻</v>
          </cell>
          <cell r="F231">
            <v>5</v>
          </cell>
          <cell r="G231">
            <v>3</v>
          </cell>
          <cell r="H231">
            <v>2</v>
          </cell>
          <cell r="I231">
            <v>22</v>
          </cell>
          <cell r="J231">
            <v>22</v>
          </cell>
          <cell r="K231">
            <v>6</v>
          </cell>
        </row>
        <row r="232">
          <cell r="B232" t="str">
            <v>李琳</v>
          </cell>
          <cell r="F232">
            <v>15</v>
          </cell>
          <cell r="G232">
            <v>3</v>
          </cell>
          <cell r="H232">
            <v>12</v>
          </cell>
          <cell r="I232">
            <v>22</v>
          </cell>
          <cell r="J232">
            <v>22</v>
          </cell>
        </row>
        <row r="233">
          <cell r="B233" t="str">
            <v>李潮</v>
          </cell>
          <cell r="F233">
            <v>5</v>
          </cell>
          <cell r="G233">
            <v>2</v>
          </cell>
          <cell r="H233">
            <v>3</v>
          </cell>
          <cell r="I233">
            <v>22</v>
          </cell>
          <cell r="J233">
            <v>23</v>
          </cell>
          <cell r="K233">
            <v>36</v>
          </cell>
          <cell r="L233">
            <v>9</v>
          </cell>
        </row>
        <row r="234">
          <cell r="B234" t="str">
            <v>李君洪</v>
          </cell>
          <cell r="F234">
            <v>10</v>
          </cell>
          <cell r="G234">
            <v>3</v>
          </cell>
          <cell r="H234">
            <v>7</v>
          </cell>
          <cell r="I234">
            <v>22</v>
          </cell>
          <cell r="J234">
            <v>22</v>
          </cell>
          <cell r="K234">
            <v>12</v>
          </cell>
        </row>
        <row r="235">
          <cell r="B235" t="str">
            <v>朱飞龙</v>
          </cell>
          <cell r="F235">
            <v>5</v>
          </cell>
          <cell r="G235">
            <v>1</v>
          </cell>
          <cell r="H235">
            <v>2</v>
          </cell>
          <cell r="I235">
            <v>22</v>
          </cell>
          <cell r="J235">
            <v>20</v>
          </cell>
          <cell r="M235">
            <v>2</v>
          </cell>
        </row>
        <row r="236">
          <cell r="B236" t="str">
            <v>曾栋</v>
          </cell>
          <cell r="F236">
            <v>5</v>
          </cell>
          <cell r="H236">
            <v>5</v>
          </cell>
          <cell r="I236">
            <v>22</v>
          </cell>
          <cell r="J236">
            <v>23</v>
          </cell>
          <cell r="L236">
            <v>9</v>
          </cell>
        </row>
        <row r="237">
          <cell r="B237" t="str">
            <v>敬初雄</v>
          </cell>
          <cell r="F237">
            <v>15</v>
          </cell>
          <cell r="G237">
            <v>6</v>
          </cell>
          <cell r="H237">
            <v>6</v>
          </cell>
          <cell r="I237">
            <v>22</v>
          </cell>
          <cell r="J237">
            <v>19</v>
          </cell>
          <cell r="M237">
            <v>3</v>
          </cell>
        </row>
        <row r="238">
          <cell r="B238" t="str">
            <v>彭小贞</v>
          </cell>
          <cell r="F238">
            <v>15</v>
          </cell>
          <cell r="G238">
            <v>4</v>
          </cell>
          <cell r="H238">
            <v>10</v>
          </cell>
          <cell r="I238">
            <v>22</v>
          </cell>
          <cell r="J238">
            <v>21</v>
          </cell>
          <cell r="M238">
            <v>1</v>
          </cell>
        </row>
        <row r="239">
          <cell r="B239" t="str">
            <v>张顺</v>
          </cell>
          <cell r="F239">
            <v>5</v>
          </cell>
          <cell r="H239">
            <v>5</v>
          </cell>
          <cell r="I239">
            <v>22</v>
          </cell>
          <cell r="J239">
            <v>22</v>
          </cell>
          <cell r="K239">
            <v>36</v>
          </cell>
        </row>
        <row r="240">
          <cell r="B240" t="str">
            <v>廖岚</v>
          </cell>
          <cell r="F240">
            <v>15</v>
          </cell>
          <cell r="G240">
            <v>5</v>
          </cell>
          <cell r="H240">
            <v>10</v>
          </cell>
          <cell r="I240">
            <v>22</v>
          </cell>
          <cell r="J240">
            <v>22</v>
          </cell>
        </row>
        <row r="241">
          <cell r="B241" t="str">
            <v>庄振荣</v>
          </cell>
          <cell r="F241">
            <v>5</v>
          </cell>
          <cell r="H241">
            <v>5</v>
          </cell>
          <cell r="I241">
            <v>22</v>
          </cell>
          <cell r="J241">
            <v>22</v>
          </cell>
          <cell r="K241">
            <v>4</v>
          </cell>
        </row>
        <row r="242">
          <cell r="B242" t="str">
            <v>师宝康</v>
          </cell>
          <cell r="F242">
            <v>10</v>
          </cell>
          <cell r="G242">
            <v>3</v>
          </cell>
          <cell r="H242">
            <v>7</v>
          </cell>
          <cell r="I242">
            <v>22</v>
          </cell>
          <cell r="J242">
            <v>22</v>
          </cell>
        </row>
        <row r="243">
          <cell r="B243" t="str">
            <v>封岳滨</v>
          </cell>
          <cell r="F243">
            <v>5</v>
          </cell>
          <cell r="H243">
            <v>5</v>
          </cell>
          <cell r="I243">
            <v>22</v>
          </cell>
          <cell r="J243">
            <v>19</v>
          </cell>
          <cell r="K243">
            <v>30</v>
          </cell>
          <cell r="O243">
            <v>3</v>
          </cell>
        </row>
        <row r="244">
          <cell r="B244" t="str">
            <v>孙振华</v>
          </cell>
          <cell r="F244">
            <v>10</v>
          </cell>
          <cell r="H244">
            <v>10</v>
          </cell>
          <cell r="I244">
            <v>22</v>
          </cell>
          <cell r="J244">
            <v>22</v>
          </cell>
        </row>
        <row r="245">
          <cell r="B245" t="str">
            <v>姜金亚</v>
          </cell>
          <cell r="F245">
            <v>5</v>
          </cell>
          <cell r="H245">
            <v>5</v>
          </cell>
          <cell r="I245">
            <v>22</v>
          </cell>
          <cell r="J245">
            <v>22</v>
          </cell>
          <cell r="K245">
            <v>48</v>
          </cell>
        </row>
        <row r="246">
          <cell r="B246" t="str">
            <v>周镇辉</v>
          </cell>
          <cell r="F246">
            <v>5</v>
          </cell>
          <cell r="G246">
            <v>1</v>
          </cell>
          <cell r="H246">
            <v>3</v>
          </cell>
          <cell r="I246">
            <v>22</v>
          </cell>
          <cell r="J246">
            <v>21</v>
          </cell>
          <cell r="M246">
            <v>1</v>
          </cell>
        </row>
        <row r="247">
          <cell r="B247" t="str">
            <v>周佩琪</v>
          </cell>
          <cell r="F247">
            <v>5</v>
          </cell>
          <cell r="H247">
            <v>5</v>
          </cell>
          <cell r="I247">
            <v>22</v>
          </cell>
          <cell r="J247">
            <v>23</v>
          </cell>
          <cell r="L247">
            <v>9</v>
          </cell>
        </row>
        <row r="248">
          <cell r="B248" t="str">
            <v>向昌海</v>
          </cell>
          <cell r="F248">
            <v>15</v>
          </cell>
          <cell r="H248">
            <v>15</v>
          </cell>
          <cell r="I248">
            <v>22</v>
          </cell>
          <cell r="J248">
            <v>22</v>
          </cell>
        </row>
        <row r="249">
          <cell r="B249" t="str">
            <v>叶海霞</v>
          </cell>
          <cell r="F249">
            <v>10</v>
          </cell>
          <cell r="G249">
            <v>3</v>
          </cell>
          <cell r="H249">
            <v>5</v>
          </cell>
          <cell r="I249">
            <v>22</v>
          </cell>
          <cell r="J249">
            <v>20</v>
          </cell>
          <cell r="K249">
            <v>6</v>
          </cell>
          <cell r="M249">
            <v>2</v>
          </cell>
        </row>
        <row r="250">
          <cell r="B250" t="str">
            <v>叶家贤</v>
          </cell>
          <cell r="F250">
            <v>10</v>
          </cell>
          <cell r="H250">
            <v>10</v>
          </cell>
          <cell r="I250">
            <v>22</v>
          </cell>
          <cell r="J250">
            <v>16</v>
          </cell>
        </row>
        <row r="251">
          <cell r="B251" t="str">
            <v>刘鹏辉</v>
          </cell>
          <cell r="F251">
            <v>5</v>
          </cell>
          <cell r="G251">
            <v>2</v>
          </cell>
          <cell r="H251">
            <v>3</v>
          </cell>
          <cell r="I251">
            <v>22</v>
          </cell>
          <cell r="J251">
            <v>22</v>
          </cell>
        </row>
        <row r="252">
          <cell r="B252" t="str">
            <v>刘甫琴</v>
          </cell>
          <cell r="F252">
            <v>10</v>
          </cell>
          <cell r="H252">
            <v>10</v>
          </cell>
          <cell r="I252">
            <v>22</v>
          </cell>
          <cell r="J252">
            <v>22</v>
          </cell>
          <cell r="K252">
            <v>24</v>
          </cell>
        </row>
        <row r="253">
          <cell r="B253" t="str">
            <v>刘树铭</v>
          </cell>
          <cell r="F253">
            <v>15</v>
          </cell>
          <cell r="G253">
            <v>1</v>
          </cell>
          <cell r="H253">
            <v>14</v>
          </cell>
          <cell r="I253">
            <v>22</v>
          </cell>
          <cell r="J253">
            <v>22</v>
          </cell>
        </row>
        <row r="254">
          <cell r="B254" t="str">
            <v>冼嘉亮</v>
          </cell>
          <cell r="F254">
            <v>5</v>
          </cell>
          <cell r="H254">
            <v>5</v>
          </cell>
          <cell r="I254">
            <v>22</v>
          </cell>
          <cell r="J254">
            <v>22</v>
          </cell>
          <cell r="K254">
            <v>42</v>
          </cell>
        </row>
        <row r="255">
          <cell r="B255" t="str">
            <v>何易娟</v>
          </cell>
          <cell r="F255">
            <v>10</v>
          </cell>
          <cell r="H255">
            <v>8</v>
          </cell>
          <cell r="I255">
            <v>22</v>
          </cell>
          <cell r="J255">
            <v>20</v>
          </cell>
          <cell r="M255">
            <v>2</v>
          </cell>
        </row>
        <row r="256">
          <cell r="B256" t="str">
            <v>陈红霞</v>
          </cell>
          <cell r="F256">
            <v>10</v>
          </cell>
          <cell r="G256">
            <v>5</v>
          </cell>
          <cell r="H256">
            <v>5</v>
          </cell>
          <cell r="I256">
            <v>22</v>
          </cell>
          <cell r="J256">
            <v>22</v>
          </cell>
        </row>
        <row r="257">
          <cell r="B257" t="str">
            <v>毛峰</v>
          </cell>
          <cell r="F257">
            <v>15</v>
          </cell>
          <cell r="G257">
            <v>3</v>
          </cell>
          <cell r="H257">
            <v>12</v>
          </cell>
          <cell r="I257">
            <v>22</v>
          </cell>
          <cell r="J257">
            <v>22</v>
          </cell>
        </row>
        <row r="258">
          <cell r="B258" t="str">
            <v>黄利群</v>
          </cell>
          <cell r="F258">
            <v>10</v>
          </cell>
          <cell r="G258">
            <v>3</v>
          </cell>
          <cell r="H258">
            <v>5</v>
          </cell>
          <cell r="I258">
            <v>22</v>
          </cell>
          <cell r="J258">
            <v>20</v>
          </cell>
          <cell r="M258">
            <v>2</v>
          </cell>
        </row>
        <row r="259">
          <cell r="B259" t="str">
            <v>刘学生</v>
          </cell>
          <cell r="F259">
            <v>10</v>
          </cell>
          <cell r="G259">
            <v>8</v>
          </cell>
          <cell r="H259">
            <v>2</v>
          </cell>
          <cell r="I259">
            <v>22</v>
          </cell>
          <cell r="J259">
            <v>22</v>
          </cell>
          <cell r="K259">
            <v>54</v>
          </cell>
        </row>
        <row r="260">
          <cell r="B260" t="str">
            <v>张晓斌</v>
          </cell>
          <cell r="F260">
            <v>5</v>
          </cell>
          <cell r="G260">
            <v>5</v>
          </cell>
          <cell r="H260">
            <v>-5</v>
          </cell>
          <cell r="I260">
            <v>22</v>
          </cell>
          <cell r="J260">
            <v>17</v>
          </cell>
          <cell r="K260">
            <v>18</v>
          </cell>
          <cell r="M260">
            <v>5</v>
          </cell>
        </row>
        <row r="261">
          <cell r="B261" t="str">
            <v>黎振强</v>
          </cell>
          <cell r="F261">
            <v>5</v>
          </cell>
          <cell r="G261">
            <v>3</v>
          </cell>
          <cell r="H261">
            <v>2</v>
          </cell>
          <cell r="I261">
            <v>22</v>
          </cell>
          <cell r="J261">
            <v>22</v>
          </cell>
        </row>
        <row r="262">
          <cell r="B262" t="str">
            <v>黄文锶</v>
          </cell>
          <cell r="F262">
            <v>5</v>
          </cell>
          <cell r="H262">
            <v>5</v>
          </cell>
          <cell r="I262">
            <v>22</v>
          </cell>
          <cell r="J262">
            <v>22</v>
          </cell>
        </row>
        <row r="263">
          <cell r="B263" t="str">
            <v>陈剑斌</v>
          </cell>
          <cell r="F263">
            <v>5</v>
          </cell>
          <cell r="H263">
            <v>5</v>
          </cell>
          <cell r="I263">
            <v>22</v>
          </cell>
          <cell r="J263">
            <v>22</v>
          </cell>
        </row>
        <row r="264">
          <cell r="B264" t="str">
            <v>陈健强</v>
          </cell>
          <cell r="I264">
            <v>22</v>
          </cell>
          <cell r="J264">
            <v>22</v>
          </cell>
          <cell r="K264">
            <v>32</v>
          </cell>
        </row>
        <row r="265">
          <cell r="B265" t="str">
            <v>邓维钦</v>
          </cell>
          <cell r="F265">
            <v>15</v>
          </cell>
          <cell r="H265">
            <v>15</v>
          </cell>
          <cell r="I265">
            <v>22</v>
          </cell>
          <cell r="J265">
            <v>22</v>
          </cell>
        </row>
        <row r="266">
          <cell r="B266" t="str">
            <v>蔡鸣凤</v>
          </cell>
          <cell r="F266">
            <v>5</v>
          </cell>
          <cell r="G266">
            <v>4</v>
          </cell>
          <cell r="H266">
            <v>1</v>
          </cell>
          <cell r="I266">
            <v>22</v>
          </cell>
          <cell r="J266">
            <v>22</v>
          </cell>
        </row>
        <row r="267">
          <cell r="B267" t="str">
            <v>胡雁英</v>
          </cell>
          <cell r="F267">
            <v>15</v>
          </cell>
          <cell r="G267">
            <v>7</v>
          </cell>
          <cell r="H267">
            <v>4</v>
          </cell>
          <cell r="I267">
            <v>22</v>
          </cell>
          <cell r="J267">
            <v>18</v>
          </cell>
          <cell r="M267">
            <v>4</v>
          </cell>
        </row>
        <row r="268">
          <cell r="B268" t="str">
            <v>胡平</v>
          </cell>
          <cell r="F268">
            <v>10</v>
          </cell>
          <cell r="G268">
            <v>5</v>
          </cell>
          <cell r="H268">
            <v>5</v>
          </cell>
          <cell r="I268">
            <v>22</v>
          </cell>
          <cell r="J268">
            <v>22</v>
          </cell>
        </row>
        <row r="269">
          <cell r="B269" t="str">
            <v>罗文东</v>
          </cell>
          <cell r="F269">
            <v>5</v>
          </cell>
          <cell r="H269">
            <v>5</v>
          </cell>
          <cell r="I269">
            <v>22</v>
          </cell>
          <cell r="J269">
            <v>22</v>
          </cell>
        </row>
        <row r="270">
          <cell r="B270" t="str">
            <v>潘钧廷</v>
          </cell>
          <cell r="F270">
            <v>5</v>
          </cell>
          <cell r="H270">
            <v>5</v>
          </cell>
          <cell r="I270">
            <v>22</v>
          </cell>
          <cell r="J270">
            <v>22</v>
          </cell>
        </row>
        <row r="271">
          <cell r="B271" t="str">
            <v>林钊杰</v>
          </cell>
          <cell r="F271">
            <v>5</v>
          </cell>
          <cell r="G271">
            <v>6</v>
          </cell>
          <cell r="H271">
            <v>-1</v>
          </cell>
          <cell r="I271">
            <v>22</v>
          </cell>
          <cell r="J271">
            <v>22</v>
          </cell>
        </row>
        <row r="272">
          <cell r="B272" t="str">
            <v>林丽铭</v>
          </cell>
          <cell r="F272">
            <v>15</v>
          </cell>
          <cell r="G272">
            <v>4</v>
          </cell>
          <cell r="H272">
            <v>11</v>
          </cell>
          <cell r="I272">
            <v>22</v>
          </cell>
          <cell r="J272">
            <v>22</v>
          </cell>
        </row>
        <row r="273">
          <cell r="B273" t="str">
            <v>李玲</v>
          </cell>
          <cell r="F273">
            <v>5</v>
          </cell>
          <cell r="H273">
            <v>5</v>
          </cell>
          <cell r="I273">
            <v>22</v>
          </cell>
          <cell r="J273">
            <v>22</v>
          </cell>
        </row>
        <row r="274">
          <cell r="B274" t="str">
            <v>李永美</v>
          </cell>
          <cell r="F274">
            <v>10</v>
          </cell>
          <cell r="H274">
            <v>10</v>
          </cell>
          <cell r="I274">
            <v>22</v>
          </cell>
          <cell r="J274">
            <v>1</v>
          </cell>
          <cell r="P274">
            <v>21</v>
          </cell>
        </row>
        <row r="275">
          <cell r="B275" t="str">
            <v>李国方</v>
          </cell>
          <cell r="F275">
            <v>5</v>
          </cell>
          <cell r="H275">
            <v>5</v>
          </cell>
          <cell r="I275">
            <v>22</v>
          </cell>
          <cell r="J275">
            <v>22</v>
          </cell>
        </row>
        <row r="276">
          <cell r="B276" t="str">
            <v>李嘉奇</v>
          </cell>
          <cell r="F276">
            <v>5</v>
          </cell>
          <cell r="H276">
            <v>5</v>
          </cell>
          <cell r="I276">
            <v>22</v>
          </cell>
          <cell r="J276">
            <v>22</v>
          </cell>
          <cell r="K276">
            <v>84</v>
          </cell>
          <cell r="L276">
            <v>8</v>
          </cell>
        </row>
        <row r="277">
          <cell r="B277" t="str">
            <v>张庆才</v>
          </cell>
          <cell r="F277">
            <v>15</v>
          </cell>
          <cell r="G277">
            <v>2</v>
          </cell>
          <cell r="H277">
            <v>13</v>
          </cell>
          <cell r="I277">
            <v>22</v>
          </cell>
          <cell r="J277">
            <v>22</v>
          </cell>
        </row>
        <row r="278">
          <cell r="B278" t="str">
            <v>容凡飞</v>
          </cell>
          <cell r="I278">
            <v>22</v>
          </cell>
          <cell r="J278">
            <v>22</v>
          </cell>
          <cell r="K278">
            <v>24</v>
          </cell>
          <cell r="L278">
            <v>12</v>
          </cell>
        </row>
        <row r="279">
          <cell r="B279" t="str">
            <v>周远波</v>
          </cell>
          <cell r="F279">
            <v>5</v>
          </cell>
          <cell r="H279">
            <v>5</v>
          </cell>
          <cell r="I279">
            <v>22</v>
          </cell>
          <cell r="J279">
            <v>22</v>
          </cell>
          <cell r="K279">
            <v>36</v>
          </cell>
          <cell r="L279">
            <v>12</v>
          </cell>
        </row>
        <row r="280">
          <cell r="B280" t="str">
            <v>刘祖德</v>
          </cell>
          <cell r="F280">
            <v>5</v>
          </cell>
          <cell r="G280">
            <v>2</v>
          </cell>
          <cell r="H280">
            <v>3</v>
          </cell>
          <cell r="I280">
            <v>22</v>
          </cell>
          <cell r="J280">
            <v>22</v>
          </cell>
        </row>
        <row r="281">
          <cell r="B281" t="str">
            <v>刘琦</v>
          </cell>
          <cell r="F281">
            <v>10</v>
          </cell>
          <cell r="G281">
            <v>7</v>
          </cell>
          <cell r="H281">
            <v>3</v>
          </cell>
          <cell r="I281">
            <v>22</v>
          </cell>
          <cell r="J281">
            <v>22</v>
          </cell>
          <cell r="L281">
            <v>8</v>
          </cell>
        </row>
        <row r="282">
          <cell r="B282" t="str">
            <v>刘启平</v>
          </cell>
          <cell r="F282">
            <v>10</v>
          </cell>
          <cell r="G282">
            <v>5</v>
          </cell>
          <cell r="H282">
            <v>5</v>
          </cell>
          <cell r="I282">
            <v>22</v>
          </cell>
          <cell r="J282">
            <v>22</v>
          </cell>
          <cell r="L282">
            <v>8</v>
          </cell>
        </row>
        <row r="283">
          <cell r="B283" t="str">
            <v>刘伟河</v>
          </cell>
          <cell r="F283">
            <v>5</v>
          </cell>
          <cell r="G283">
            <v>2</v>
          </cell>
          <cell r="H283">
            <v>3</v>
          </cell>
          <cell r="I283">
            <v>22</v>
          </cell>
          <cell r="J283">
            <v>22</v>
          </cell>
        </row>
        <row r="284">
          <cell r="B284" t="str">
            <v>陈古勇</v>
          </cell>
          <cell r="F284">
            <v>10</v>
          </cell>
          <cell r="H284">
            <v>10</v>
          </cell>
          <cell r="I284">
            <v>22</v>
          </cell>
          <cell r="J284">
            <v>22</v>
          </cell>
        </row>
        <row r="285">
          <cell r="B285" t="str">
            <v>刘佩斐</v>
          </cell>
          <cell r="F285">
            <v>15</v>
          </cell>
          <cell r="H285">
            <v>15</v>
          </cell>
          <cell r="I285">
            <v>22</v>
          </cell>
          <cell r="J285">
            <v>22</v>
          </cell>
        </row>
        <row r="286">
          <cell r="B286" t="str">
            <v>曾建红</v>
          </cell>
          <cell r="F286">
            <v>10</v>
          </cell>
          <cell r="H286">
            <v>10</v>
          </cell>
          <cell r="I286">
            <v>22</v>
          </cell>
          <cell r="J286">
            <v>22</v>
          </cell>
        </row>
        <row r="287">
          <cell r="B287" t="str">
            <v>黄一君</v>
          </cell>
          <cell r="F287">
            <v>5</v>
          </cell>
          <cell r="H287">
            <v>5</v>
          </cell>
          <cell r="I287">
            <v>22</v>
          </cell>
          <cell r="J287">
            <v>22</v>
          </cell>
        </row>
        <row r="288">
          <cell r="B288" t="str">
            <v>陈荣金</v>
          </cell>
          <cell r="F288">
            <v>5</v>
          </cell>
          <cell r="G288">
            <v>-3</v>
          </cell>
          <cell r="H288">
            <v>5</v>
          </cell>
          <cell r="I288">
            <v>22</v>
          </cell>
          <cell r="J288">
            <v>14</v>
          </cell>
          <cell r="M288">
            <v>3</v>
          </cell>
          <cell r="P288">
            <v>5</v>
          </cell>
        </row>
        <row r="289">
          <cell r="B289" t="str">
            <v>陈粤河</v>
          </cell>
          <cell r="F289">
            <v>5</v>
          </cell>
          <cell r="H289">
            <v>5</v>
          </cell>
          <cell r="I289">
            <v>22</v>
          </cell>
          <cell r="J289">
            <v>22</v>
          </cell>
        </row>
        <row r="290">
          <cell r="B290" t="str">
            <v>陈子敬（大）</v>
          </cell>
          <cell r="I290">
            <v>22</v>
          </cell>
          <cell r="J290">
            <v>1</v>
          </cell>
          <cell r="N290">
            <v>21</v>
          </cell>
        </row>
        <row r="291">
          <cell r="B291" t="str">
            <v>陈凯芝</v>
          </cell>
          <cell r="F291">
            <v>5</v>
          </cell>
          <cell r="H291">
            <v>5</v>
          </cell>
          <cell r="I291">
            <v>22</v>
          </cell>
          <cell r="J291">
            <v>23</v>
          </cell>
          <cell r="L291">
            <v>6</v>
          </cell>
        </row>
        <row r="292">
          <cell r="B292" t="str">
            <v>郭绍炜</v>
          </cell>
          <cell r="F292">
            <v>5</v>
          </cell>
          <cell r="H292">
            <v>5</v>
          </cell>
          <cell r="I292">
            <v>22</v>
          </cell>
          <cell r="J292">
            <v>22</v>
          </cell>
        </row>
        <row r="293">
          <cell r="B293" t="str">
            <v>郑东</v>
          </cell>
          <cell r="F293">
            <v>5</v>
          </cell>
          <cell r="G293">
            <v>-3</v>
          </cell>
          <cell r="H293">
            <v>5</v>
          </cell>
          <cell r="I293">
            <v>22</v>
          </cell>
          <cell r="J293">
            <v>19</v>
          </cell>
          <cell r="M293">
            <v>3</v>
          </cell>
        </row>
        <row r="294">
          <cell r="B294" t="str">
            <v>谭家成</v>
          </cell>
          <cell r="F294">
            <v>5</v>
          </cell>
          <cell r="H294">
            <v>5</v>
          </cell>
          <cell r="I294">
            <v>22</v>
          </cell>
          <cell r="J294">
            <v>22</v>
          </cell>
        </row>
        <row r="295">
          <cell r="B295" t="str">
            <v>王雪平</v>
          </cell>
          <cell r="F295">
            <v>10</v>
          </cell>
          <cell r="G295">
            <v>1</v>
          </cell>
          <cell r="H295">
            <v>6</v>
          </cell>
          <cell r="I295">
            <v>22</v>
          </cell>
          <cell r="J295">
            <v>19</v>
          </cell>
          <cell r="M295">
            <v>3</v>
          </cell>
        </row>
        <row r="296">
          <cell r="B296" t="str">
            <v>王欢</v>
          </cell>
          <cell r="F296">
            <v>10</v>
          </cell>
          <cell r="G296">
            <v>5</v>
          </cell>
          <cell r="H296">
            <v>5</v>
          </cell>
          <cell r="I296">
            <v>22</v>
          </cell>
          <cell r="J296">
            <v>22</v>
          </cell>
        </row>
        <row r="297">
          <cell r="B297" t="str">
            <v>王彩连</v>
          </cell>
          <cell r="F297">
            <v>5</v>
          </cell>
          <cell r="H297">
            <v>5</v>
          </cell>
          <cell r="I297">
            <v>22</v>
          </cell>
          <cell r="J297">
            <v>22</v>
          </cell>
        </row>
        <row r="298">
          <cell r="B298" t="str">
            <v>游家滔</v>
          </cell>
          <cell r="F298">
            <v>5</v>
          </cell>
          <cell r="G298">
            <v>2</v>
          </cell>
          <cell r="H298">
            <v>3</v>
          </cell>
          <cell r="I298">
            <v>22</v>
          </cell>
          <cell r="J298">
            <v>22</v>
          </cell>
        </row>
        <row r="299">
          <cell r="B299" t="str">
            <v>杨萌</v>
          </cell>
          <cell r="F299">
            <v>5</v>
          </cell>
          <cell r="H299">
            <v>5</v>
          </cell>
          <cell r="I299">
            <v>22</v>
          </cell>
          <cell r="J299">
            <v>22</v>
          </cell>
        </row>
        <row r="300">
          <cell r="B300" t="str">
            <v>杨海珍</v>
          </cell>
          <cell r="F300">
            <v>15</v>
          </cell>
          <cell r="G300">
            <v>9</v>
          </cell>
          <cell r="H300">
            <v>5</v>
          </cell>
          <cell r="I300">
            <v>22</v>
          </cell>
          <cell r="J300">
            <v>21</v>
          </cell>
          <cell r="M300">
            <v>1</v>
          </cell>
        </row>
        <row r="301">
          <cell r="B301" t="str">
            <v>杨永贤</v>
          </cell>
          <cell r="F301">
            <v>10</v>
          </cell>
          <cell r="H301">
            <v>10</v>
          </cell>
          <cell r="I301">
            <v>22</v>
          </cell>
          <cell r="J301">
            <v>22</v>
          </cell>
        </row>
        <row r="302">
          <cell r="B302" t="str">
            <v>施莲香</v>
          </cell>
          <cell r="I302">
            <v>22</v>
          </cell>
          <cell r="J302">
            <v>23</v>
          </cell>
          <cell r="L302">
            <v>9.5</v>
          </cell>
        </row>
        <row r="303">
          <cell r="B303" t="str">
            <v>张琳</v>
          </cell>
          <cell r="F303">
            <v>5</v>
          </cell>
          <cell r="G303">
            <v>4</v>
          </cell>
          <cell r="H303">
            <v>1</v>
          </cell>
          <cell r="I303">
            <v>22</v>
          </cell>
          <cell r="J303">
            <v>22</v>
          </cell>
        </row>
        <row r="304">
          <cell r="B304" t="str">
            <v>屈兵顺</v>
          </cell>
          <cell r="F304">
            <v>5</v>
          </cell>
          <cell r="G304">
            <v>7</v>
          </cell>
          <cell r="H304">
            <v>-2</v>
          </cell>
          <cell r="I304">
            <v>22</v>
          </cell>
          <cell r="J304">
            <v>22</v>
          </cell>
        </row>
        <row r="305">
          <cell r="B305" t="str">
            <v>季广华</v>
          </cell>
          <cell r="F305">
            <v>5</v>
          </cell>
          <cell r="G305">
            <v>-5</v>
          </cell>
          <cell r="H305">
            <v>5</v>
          </cell>
          <cell r="I305">
            <v>22</v>
          </cell>
          <cell r="J305">
            <v>17</v>
          </cell>
          <cell r="M305">
            <v>5</v>
          </cell>
        </row>
        <row r="306">
          <cell r="B306" t="str">
            <v>吴翠峰</v>
          </cell>
          <cell r="F306">
            <v>10</v>
          </cell>
          <cell r="H306">
            <v>10</v>
          </cell>
          <cell r="I306">
            <v>22</v>
          </cell>
          <cell r="P306">
            <v>22</v>
          </cell>
        </row>
        <row r="307">
          <cell r="B307" t="str">
            <v>刘迎凯</v>
          </cell>
          <cell r="F307">
            <v>5</v>
          </cell>
          <cell r="G307">
            <v>5</v>
          </cell>
          <cell r="I307">
            <v>22</v>
          </cell>
          <cell r="J307">
            <v>22</v>
          </cell>
        </row>
        <row r="308">
          <cell r="B308" t="str">
            <v>刘国群</v>
          </cell>
          <cell r="F308">
            <v>10</v>
          </cell>
          <cell r="G308">
            <v>1</v>
          </cell>
          <cell r="H308">
            <v>9</v>
          </cell>
          <cell r="I308">
            <v>22</v>
          </cell>
          <cell r="J308">
            <v>22</v>
          </cell>
        </row>
        <row r="309">
          <cell r="B309" t="str">
            <v>何贵湖</v>
          </cell>
          <cell r="F309">
            <v>5</v>
          </cell>
          <cell r="H309">
            <v>5</v>
          </cell>
          <cell r="I309">
            <v>22</v>
          </cell>
          <cell r="J309">
            <v>22</v>
          </cell>
        </row>
        <row r="310">
          <cell r="B310" t="str">
            <v>何健坤</v>
          </cell>
          <cell r="F310">
            <v>15</v>
          </cell>
          <cell r="H310">
            <v>15</v>
          </cell>
          <cell r="I310">
            <v>22</v>
          </cell>
          <cell r="J310">
            <v>22</v>
          </cell>
        </row>
        <row r="311">
          <cell r="B311" t="str">
            <v>伍维聪</v>
          </cell>
          <cell r="F311">
            <v>5</v>
          </cell>
          <cell r="H311">
            <v>5</v>
          </cell>
          <cell r="I311">
            <v>22</v>
          </cell>
          <cell r="J311">
            <v>22</v>
          </cell>
        </row>
        <row r="312">
          <cell r="B312" t="str">
            <v>秦晓川</v>
          </cell>
          <cell r="F312">
            <v>10</v>
          </cell>
          <cell r="H312">
            <v>10</v>
          </cell>
          <cell r="I312">
            <v>22</v>
          </cell>
          <cell r="J312">
            <v>22</v>
          </cell>
        </row>
        <row r="313">
          <cell r="B313" t="str">
            <v>黄晓会</v>
          </cell>
          <cell r="F313">
            <v>10</v>
          </cell>
          <cell r="H313">
            <v>10</v>
          </cell>
          <cell r="I313">
            <v>22</v>
          </cell>
          <cell r="J313">
            <v>22</v>
          </cell>
        </row>
        <row r="314">
          <cell r="B314" t="str">
            <v>陆迪海</v>
          </cell>
          <cell r="F314">
            <v>5</v>
          </cell>
          <cell r="G314">
            <v>-3</v>
          </cell>
          <cell r="H314">
            <v>5</v>
          </cell>
          <cell r="I314">
            <v>22</v>
          </cell>
          <cell r="J314">
            <v>19</v>
          </cell>
          <cell r="M314">
            <v>3</v>
          </cell>
        </row>
        <row r="315">
          <cell r="B315" t="str">
            <v>萧锦新</v>
          </cell>
          <cell r="F315">
            <v>10</v>
          </cell>
          <cell r="G315">
            <v>1</v>
          </cell>
          <cell r="H315">
            <v>9</v>
          </cell>
          <cell r="I315">
            <v>22</v>
          </cell>
          <cell r="J315">
            <v>22</v>
          </cell>
        </row>
        <row r="316">
          <cell r="B316" t="str">
            <v>萧锡云</v>
          </cell>
          <cell r="F316">
            <v>10</v>
          </cell>
          <cell r="H316">
            <v>10</v>
          </cell>
          <cell r="I316">
            <v>22</v>
          </cell>
          <cell r="J316">
            <v>22</v>
          </cell>
        </row>
        <row r="317">
          <cell r="B317" t="str">
            <v>熊瑜平</v>
          </cell>
          <cell r="F317">
            <v>5</v>
          </cell>
          <cell r="H317">
            <v>3</v>
          </cell>
          <cell r="I317">
            <v>22</v>
          </cell>
          <cell r="J317">
            <v>20</v>
          </cell>
          <cell r="M317">
            <v>2</v>
          </cell>
        </row>
        <row r="318">
          <cell r="B318" t="str">
            <v>曾汝翔</v>
          </cell>
          <cell r="F318">
            <v>10</v>
          </cell>
          <cell r="G318">
            <v>2</v>
          </cell>
          <cell r="H318">
            <v>8</v>
          </cell>
          <cell r="I318">
            <v>22</v>
          </cell>
          <cell r="J318">
            <v>22</v>
          </cell>
        </row>
        <row r="319">
          <cell r="B319" t="str">
            <v>方卫军</v>
          </cell>
          <cell r="F319">
            <v>10</v>
          </cell>
          <cell r="G319">
            <v>1</v>
          </cell>
          <cell r="H319">
            <v>8</v>
          </cell>
          <cell r="I319">
            <v>22</v>
          </cell>
          <cell r="J319">
            <v>21</v>
          </cell>
          <cell r="M319">
            <v>1</v>
          </cell>
        </row>
        <row r="320">
          <cell r="B320" t="str">
            <v>陈悦嫦</v>
          </cell>
          <cell r="F320">
            <v>10</v>
          </cell>
          <cell r="H320">
            <v>10</v>
          </cell>
          <cell r="I320">
            <v>22</v>
          </cell>
          <cell r="J320">
            <v>22</v>
          </cell>
        </row>
        <row r="321">
          <cell r="B321" t="str">
            <v>黄敏华</v>
          </cell>
          <cell r="F321">
            <v>10</v>
          </cell>
          <cell r="H321">
            <v>10</v>
          </cell>
          <cell r="I321">
            <v>22</v>
          </cell>
          <cell r="J321">
            <v>25</v>
          </cell>
          <cell r="L321">
            <v>8.5</v>
          </cell>
        </row>
        <row r="322">
          <cell r="B322" t="str">
            <v>陈玉泉</v>
          </cell>
          <cell r="I322">
            <v>22</v>
          </cell>
          <cell r="J322">
            <v>25</v>
          </cell>
          <cell r="L322">
            <v>8.5</v>
          </cell>
        </row>
        <row r="323">
          <cell r="B323" t="str">
            <v>李志玲</v>
          </cell>
          <cell r="F323">
            <v>5</v>
          </cell>
          <cell r="H323">
            <v>5</v>
          </cell>
          <cell r="I323">
            <v>22</v>
          </cell>
          <cell r="J323">
            <v>24</v>
          </cell>
          <cell r="L323">
            <v>10</v>
          </cell>
        </row>
        <row r="324">
          <cell r="B324" t="str">
            <v>梁志玲</v>
          </cell>
          <cell r="F324">
            <v>10</v>
          </cell>
          <cell r="G324">
            <v>3</v>
          </cell>
          <cell r="H324">
            <v>7</v>
          </cell>
          <cell r="I324">
            <v>22</v>
          </cell>
          <cell r="J324">
            <v>25</v>
          </cell>
          <cell r="L324">
            <v>11.5</v>
          </cell>
        </row>
        <row r="325">
          <cell r="B325" t="str">
            <v>黎金明</v>
          </cell>
          <cell r="F325">
            <v>5</v>
          </cell>
          <cell r="H325">
            <v>5</v>
          </cell>
          <cell r="I325">
            <v>22</v>
          </cell>
          <cell r="J325">
            <v>22</v>
          </cell>
          <cell r="L325">
            <v>12</v>
          </cell>
        </row>
        <row r="326">
          <cell r="B326" t="str">
            <v>张德强</v>
          </cell>
          <cell r="F326">
            <v>5</v>
          </cell>
          <cell r="H326">
            <v>5</v>
          </cell>
          <cell r="I326">
            <v>22</v>
          </cell>
          <cell r="J326">
            <v>22</v>
          </cell>
          <cell r="L326">
            <v>11</v>
          </cell>
        </row>
        <row r="327">
          <cell r="B327" t="str">
            <v>冯健强</v>
          </cell>
          <cell r="I327">
            <v>22</v>
          </cell>
          <cell r="J327">
            <v>3</v>
          </cell>
        </row>
        <row r="328">
          <cell r="B328" t="str">
            <v>郑永毅</v>
          </cell>
          <cell r="F328">
            <v>10</v>
          </cell>
          <cell r="H328">
            <v>10</v>
          </cell>
          <cell r="I328">
            <v>22</v>
          </cell>
          <cell r="J328">
            <v>22</v>
          </cell>
          <cell r="L328">
            <v>12</v>
          </cell>
        </row>
        <row r="329">
          <cell r="B329" t="str">
            <v>张翠玲</v>
          </cell>
          <cell r="F329">
            <v>10</v>
          </cell>
          <cell r="H329">
            <v>10</v>
          </cell>
          <cell r="I329">
            <v>22</v>
          </cell>
          <cell r="J329">
            <v>23</v>
          </cell>
          <cell r="L329">
            <v>12</v>
          </cell>
        </row>
        <row r="330">
          <cell r="B330" t="str">
            <v>黄红梅</v>
          </cell>
          <cell r="F330">
            <v>10</v>
          </cell>
          <cell r="H330">
            <v>10</v>
          </cell>
          <cell r="I330">
            <v>22</v>
          </cell>
          <cell r="J330">
            <v>24</v>
          </cell>
          <cell r="L330">
            <v>11</v>
          </cell>
        </row>
        <row r="331">
          <cell r="B331" t="str">
            <v>王永平</v>
          </cell>
          <cell r="F331">
            <v>5</v>
          </cell>
          <cell r="H331">
            <v>5</v>
          </cell>
          <cell r="I331">
            <v>22</v>
          </cell>
          <cell r="J331">
            <v>24</v>
          </cell>
          <cell r="L331">
            <v>11</v>
          </cell>
        </row>
        <row r="332">
          <cell r="B332" t="str">
            <v>李泳珊</v>
          </cell>
          <cell r="F332">
            <v>5</v>
          </cell>
          <cell r="H332">
            <v>5</v>
          </cell>
          <cell r="I332">
            <v>22</v>
          </cell>
          <cell r="J332">
            <v>24</v>
          </cell>
          <cell r="L332">
            <v>11</v>
          </cell>
        </row>
        <row r="333">
          <cell r="B333" t="str">
            <v>徐敏玲</v>
          </cell>
          <cell r="F333">
            <v>5</v>
          </cell>
          <cell r="H333">
            <v>5</v>
          </cell>
          <cell r="I333">
            <v>22</v>
          </cell>
          <cell r="J333">
            <v>23</v>
          </cell>
          <cell r="L333">
            <v>11</v>
          </cell>
        </row>
        <row r="334">
          <cell r="B334" t="str">
            <v>张剑玲</v>
          </cell>
          <cell r="F334">
            <v>5</v>
          </cell>
          <cell r="H334">
            <v>5</v>
          </cell>
          <cell r="I334">
            <v>22</v>
          </cell>
          <cell r="J334">
            <v>23</v>
          </cell>
          <cell r="L334">
            <v>11</v>
          </cell>
        </row>
        <row r="335">
          <cell r="B335" t="str">
            <v>梁秋怡</v>
          </cell>
          <cell r="I335">
            <v>22</v>
          </cell>
          <cell r="J335">
            <v>22</v>
          </cell>
          <cell r="L335">
            <v>11</v>
          </cell>
        </row>
        <row r="336">
          <cell r="B336" t="str">
            <v>庄伟强</v>
          </cell>
          <cell r="F336">
            <v>5</v>
          </cell>
          <cell r="H336">
            <v>5</v>
          </cell>
          <cell r="I336">
            <v>22</v>
          </cell>
          <cell r="J336">
            <v>22</v>
          </cell>
          <cell r="L336">
            <v>11</v>
          </cell>
        </row>
        <row r="337">
          <cell r="B337" t="str">
            <v>陈彦立</v>
          </cell>
          <cell r="F337">
            <v>5</v>
          </cell>
          <cell r="H337">
            <v>5</v>
          </cell>
          <cell r="I337">
            <v>22</v>
          </cell>
          <cell r="J337">
            <v>22</v>
          </cell>
          <cell r="L337">
            <v>11</v>
          </cell>
        </row>
        <row r="338">
          <cell r="B338" t="str">
            <v>陈冰仪</v>
          </cell>
          <cell r="F338">
            <v>10</v>
          </cell>
          <cell r="G338">
            <v>2</v>
          </cell>
          <cell r="H338">
            <v>8</v>
          </cell>
          <cell r="I338">
            <v>22</v>
          </cell>
          <cell r="J338">
            <v>23</v>
          </cell>
          <cell r="L338">
            <v>11</v>
          </cell>
        </row>
        <row r="339">
          <cell r="B339" t="str">
            <v>梁莉</v>
          </cell>
          <cell r="F339">
            <v>5</v>
          </cell>
          <cell r="H339">
            <v>5</v>
          </cell>
          <cell r="I339">
            <v>22</v>
          </cell>
          <cell r="J339">
            <v>24</v>
          </cell>
          <cell r="L339">
            <v>11</v>
          </cell>
        </row>
        <row r="340">
          <cell r="B340" t="str">
            <v>林柏健</v>
          </cell>
          <cell r="F340">
            <v>5</v>
          </cell>
          <cell r="H340">
            <v>5</v>
          </cell>
          <cell r="I340">
            <v>22</v>
          </cell>
          <cell r="J340">
            <v>23</v>
          </cell>
          <cell r="L340">
            <v>11</v>
          </cell>
        </row>
        <row r="341">
          <cell r="B341" t="str">
            <v>黄顺安</v>
          </cell>
          <cell r="F341">
            <v>5</v>
          </cell>
          <cell r="G341">
            <v>4</v>
          </cell>
          <cell r="H341">
            <v>1</v>
          </cell>
          <cell r="I341">
            <v>22</v>
          </cell>
          <cell r="J341">
            <v>25</v>
          </cell>
          <cell r="L341">
            <v>9</v>
          </cell>
        </row>
        <row r="342">
          <cell r="B342" t="str">
            <v>陈嘉伟</v>
          </cell>
          <cell r="I342">
            <v>22</v>
          </cell>
          <cell r="J342">
            <v>18</v>
          </cell>
          <cell r="L342">
            <v>11</v>
          </cell>
        </row>
        <row r="343">
          <cell r="B343" t="str">
            <v>罗敏仪</v>
          </cell>
          <cell r="F343">
            <v>5</v>
          </cell>
          <cell r="H343">
            <v>5</v>
          </cell>
          <cell r="I343">
            <v>22</v>
          </cell>
          <cell r="J343">
            <v>18</v>
          </cell>
          <cell r="L343">
            <v>11</v>
          </cell>
        </row>
        <row r="344">
          <cell r="B344" t="str">
            <v>梁雪冰</v>
          </cell>
          <cell r="F344">
            <v>5</v>
          </cell>
          <cell r="H344">
            <v>5</v>
          </cell>
          <cell r="I344">
            <v>22</v>
          </cell>
          <cell r="J344">
            <v>20</v>
          </cell>
          <cell r="L344">
            <v>11</v>
          </cell>
        </row>
        <row r="345">
          <cell r="B345" t="str">
            <v>陈淑华</v>
          </cell>
          <cell r="F345">
            <v>5</v>
          </cell>
          <cell r="H345">
            <v>5</v>
          </cell>
          <cell r="I345">
            <v>22</v>
          </cell>
          <cell r="J345">
            <v>25</v>
          </cell>
          <cell r="L345">
            <v>11</v>
          </cell>
        </row>
        <row r="346">
          <cell r="B346" t="str">
            <v>林美杏</v>
          </cell>
          <cell r="F346">
            <v>5</v>
          </cell>
          <cell r="G346">
            <v>1</v>
          </cell>
          <cell r="H346">
            <v>4</v>
          </cell>
          <cell r="I346">
            <v>22</v>
          </cell>
          <cell r="J346">
            <v>27</v>
          </cell>
          <cell r="L346">
            <v>11</v>
          </cell>
        </row>
        <row r="347">
          <cell r="B347" t="str">
            <v>刘宝燕</v>
          </cell>
          <cell r="F347">
            <v>5</v>
          </cell>
          <cell r="H347">
            <v>5</v>
          </cell>
          <cell r="I347">
            <v>22</v>
          </cell>
          <cell r="J347">
            <v>24</v>
          </cell>
          <cell r="L347">
            <v>11</v>
          </cell>
        </row>
        <row r="348">
          <cell r="B348" t="str">
            <v>赖光耀</v>
          </cell>
          <cell r="F348">
            <v>5</v>
          </cell>
          <cell r="G348">
            <v>4</v>
          </cell>
          <cell r="H348">
            <v>1</v>
          </cell>
          <cell r="I348">
            <v>22</v>
          </cell>
          <cell r="J348">
            <v>27</v>
          </cell>
          <cell r="L348">
            <v>11</v>
          </cell>
        </row>
        <row r="349">
          <cell r="B349" t="str">
            <v>梁剑聪</v>
          </cell>
          <cell r="F349">
            <v>5</v>
          </cell>
          <cell r="H349">
            <v>5</v>
          </cell>
          <cell r="I349">
            <v>22</v>
          </cell>
          <cell r="J349">
            <v>23</v>
          </cell>
          <cell r="L349">
            <v>10</v>
          </cell>
        </row>
        <row r="350">
          <cell r="B350" t="str">
            <v>杨永明</v>
          </cell>
          <cell r="F350">
            <v>5</v>
          </cell>
          <cell r="H350">
            <v>5</v>
          </cell>
          <cell r="I350">
            <v>22</v>
          </cell>
          <cell r="J350">
            <v>23</v>
          </cell>
          <cell r="L350">
            <v>9</v>
          </cell>
        </row>
        <row r="351">
          <cell r="B351" t="str">
            <v>冯德珠</v>
          </cell>
          <cell r="F351">
            <v>5</v>
          </cell>
          <cell r="H351">
            <v>5</v>
          </cell>
          <cell r="I351">
            <v>22</v>
          </cell>
          <cell r="J351">
            <v>23</v>
          </cell>
          <cell r="L351">
            <v>9</v>
          </cell>
        </row>
        <row r="352">
          <cell r="B352" t="str">
            <v>阮绮珊</v>
          </cell>
          <cell r="F352">
            <v>5</v>
          </cell>
          <cell r="H352">
            <v>5</v>
          </cell>
          <cell r="I352">
            <v>22</v>
          </cell>
          <cell r="J352">
            <v>21</v>
          </cell>
          <cell r="L352">
            <v>11.5</v>
          </cell>
        </row>
        <row r="353">
          <cell r="B353" t="str">
            <v>阮淑芳</v>
          </cell>
          <cell r="F353">
            <v>5</v>
          </cell>
          <cell r="H353">
            <v>5</v>
          </cell>
          <cell r="I353">
            <v>22</v>
          </cell>
          <cell r="J353">
            <v>21</v>
          </cell>
          <cell r="L353">
            <v>11.5</v>
          </cell>
        </row>
        <row r="354">
          <cell r="B354" t="str">
            <v>唐榕玫</v>
          </cell>
          <cell r="F354">
            <v>5</v>
          </cell>
          <cell r="H354">
            <v>5</v>
          </cell>
          <cell r="I354">
            <v>22</v>
          </cell>
          <cell r="J354">
            <v>21</v>
          </cell>
          <cell r="L354">
            <v>11.5</v>
          </cell>
        </row>
        <row r="355">
          <cell r="B355" t="str">
            <v>陈美霞</v>
          </cell>
          <cell r="F355">
            <v>10</v>
          </cell>
          <cell r="H355">
            <v>10</v>
          </cell>
          <cell r="I355">
            <v>22</v>
          </cell>
          <cell r="J355">
            <v>24</v>
          </cell>
          <cell r="L355">
            <v>11.5</v>
          </cell>
        </row>
        <row r="356">
          <cell r="B356" t="str">
            <v>陈晓娜B</v>
          </cell>
          <cell r="F356">
            <v>5</v>
          </cell>
          <cell r="H356">
            <v>5</v>
          </cell>
          <cell r="I356">
            <v>22</v>
          </cell>
          <cell r="J356">
            <v>23</v>
          </cell>
          <cell r="L356">
            <v>11</v>
          </cell>
        </row>
        <row r="357">
          <cell r="B357" t="str">
            <v>陈凤娟</v>
          </cell>
          <cell r="F357">
            <v>5</v>
          </cell>
          <cell r="H357">
            <v>5</v>
          </cell>
          <cell r="I357">
            <v>22</v>
          </cell>
          <cell r="J357">
            <v>25</v>
          </cell>
          <cell r="L357">
            <v>11</v>
          </cell>
        </row>
        <row r="358">
          <cell r="B358" t="str">
            <v>胡兵</v>
          </cell>
          <cell r="F358">
            <v>5</v>
          </cell>
          <cell r="I358">
            <v>22</v>
          </cell>
          <cell r="J358">
            <v>17</v>
          </cell>
          <cell r="L358">
            <v>10</v>
          </cell>
          <cell r="M358">
            <v>5</v>
          </cell>
        </row>
        <row r="359">
          <cell r="B359" t="str">
            <v>欧阳素雅</v>
          </cell>
          <cell r="F359">
            <v>5</v>
          </cell>
          <cell r="H359">
            <v>5</v>
          </cell>
          <cell r="I359">
            <v>22</v>
          </cell>
          <cell r="J359">
            <v>25</v>
          </cell>
          <cell r="L359">
            <v>10.5</v>
          </cell>
        </row>
        <row r="360">
          <cell r="B360" t="str">
            <v>李洁芳</v>
          </cell>
          <cell r="F360">
            <v>5</v>
          </cell>
          <cell r="H360">
            <v>5</v>
          </cell>
          <cell r="I360">
            <v>22</v>
          </cell>
          <cell r="J360">
            <v>25</v>
          </cell>
          <cell r="L360">
            <v>10.5</v>
          </cell>
        </row>
        <row r="361">
          <cell r="B361" t="str">
            <v>刘广芬</v>
          </cell>
          <cell r="I361">
            <v>22</v>
          </cell>
          <cell r="J361">
            <v>24</v>
          </cell>
          <cell r="L361">
            <v>10.5</v>
          </cell>
        </row>
        <row r="362">
          <cell r="B362" t="str">
            <v>杨绮</v>
          </cell>
          <cell r="F362">
            <v>10</v>
          </cell>
          <cell r="G362">
            <v>1</v>
          </cell>
          <cell r="H362">
            <v>9</v>
          </cell>
          <cell r="I362">
            <v>22</v>
          </cell>
          <cell r="J362">
            <v>23</v>
          </cell>
          <cell r="L362">
            <v>12</v>
          </cell>
        </row>
        <row r="363">
          <cell r="B363" t="str">
            <v>张滔</v>
          </cell>
          <cell r="F363">
            <v>5</v>
          </cell>
          <cell r="H363">
            <v>5</v>
          </cell>
          <cell r="I363">
            <v>22</v>
          </cell>
          <cell r="J363">
            <v>22</v>
          </cell>
          <cell r="L363">
            <v>8</v>
          </cell>
        </row>
        <row r="364">
          <cell r="B364" t="str">
            <v>何伟珍</v>
          </cell>
          <cell r="F364">
            <v>5</v>
          </cell>
          <cell r="H364">
            <v>5</v>
          </cell>
          <cell r="I364">
            <v>22</v>
          </cell>
          <cell r="J364">
            <v>21</v>
          </cell>
          <cell r="L364">
            <v>12</v>
          </cell>
        </row>
        <row r="365">
          <cell r="B365" t="str">
            <v>黎绮敏</v>
          </cell>
          <cell r="F365">
            <v>5</v>
          </cell>
          <cell r="H365">
            <v>5</v>
          </cell>
          <cell r="I365">
            <v>22</v>
          </cell>
          <cell r="J365">
            <v>22</v>
          </cell>
          <cell r="L365">
            <v>8</v>
          </cell>
        </row>
        <row r="366">
          <cell r="B366" t="str">
            <v>阮焯豪</v>
          </cell>
          <cell r="F366">
            <v>5</v>
          </cell>
          <cell r="H366">
            <v>5</v>
          </cell>
          <cell r="I366">
            <v>22</v>
          </cell>
          <cell r="J366">
            <v>23</v>
          </cell>
          <cell r="L366">
            <v>10.5</v>
          </cell>
        </row>
        <row r="367">
          <cell r="B367" t="str">
            <v>胡颖莉</v>
          </cell>
          <cell r="F367">
            <v>5</v>
          </cell>
          <cell r="H367">
            <v>5</v>
          </cell>
          <cell r="I367">
            <v>22</v>
          </cell>
          <cell r="J367">
            <v>23</v>
          </cell>
          <cell r="L367">
            <v>8.5</v>
          </cell>
        </row>
        <row r="368">
          <cell r="B368" t="str">
            <v>杨李红</v>
          </cell>
          <cell r="F368">
            <v>5</v>
          </cell>
          <cell r="H368">
            <v>5</v>
          </cell>
          <cell r="I368">
            <v>22</v>
          </cell>
          <cell r="J368">
            <v>22</v>
          </cell>
          <cell r="L368">
            <v>10.5</v>
          </cell>
        </row>
        <row r="369">
          <cell r="B369" t="str">
            <v>李梅花</v>
          </cell>
          <cell r="F369">
            <v>5</v>
          </cell>
          <cell r="H369">
            <v>5</v>
          </cell>
          <cell r="I369">
            <v>22</v>
          </cell>
          <cell r="J369">
            <v>23</v>
          </cell>
          <cell r="L369">
            <v>11</v>
          </cell>
        </row>
        <row r="370">
          <cell r="B370" t="str">
            <v>罗配华</v>
          </cell>
          <cell r="F370">
            <v>10</v>
          </cell>
          <cell r="H370">
            <v>10</v>
          </cell>
          <cell r="I370">
            <v>22</v>
          </cell>
          <cell r="J370">
            <v>25</v>
          </cell>
          <cell r="L370">
            <v>9</v>
          </cell>
        </row>
        <row r="371">
          <cell r="B371" t="str">
            <v>胡培君</v>
          </cell>
          <cell r="F371">
            <v>5</v>
          </cell>
          <cell r="H371">
            <v>5</v>
          </cell>
          <cell r="I371">
            <v>22</v>
          </cell>
          <cell r="J371">
            <v>24</v>
          </cell>
          <cell r="L371">
            <v>11</v>
          </cell>
        </row>
        <row r="372">
          <cell r="B372" t="str">
            <v>罗杰</v>
          </cell>
          <cell r="F372">
            <v>5</v>
          </cell>
          <cell r="H372">
            <v>5</v>
          </cell>
          <cell r="I372">
            <v>22</v>
          </cell>
          <cell r="J372">
            <v>23</v>
          </cell>
        </row>
        <row r="373">
          <cell r="B373" t="str">
            <v>欧颖怡</v>
          </cell>
          <cell r="F373">
            <v>10</v>
          </cell>
          <cell r="H373">
            <v>10</v>
          </cell>
          <cell r="I373">
            <v>22</v>
          </cell>
          <cell r="J373">
            <v>25</v>
          </cell>
          <cell r="L373">
            <v>11</v>
          </cell>
        </row>
        <row r="374">
          <cell r="B374" t="str">
            <v>蔡连弟</v>
          </cell>
          <cell r="F374">
            <v>5</v>
          </cell>
          <cell r="H374">
            <v>5</v>
          </cell>
          <cell r="I374">
            <v>22</v>
          </cell>
          <cell r="J374">
            <v>22</v>
          </cell>
          <cell r="L374">
            <v>11</v>
          </cell>
        </row>
        <row r="375">
          <cell r="B375" t="str">
            <v>刘志凯</v>
          </cell>
          <cell r="F375">
            <v>5</v>
          </cell>
          <cell r="H375">
            <v>5</v>
          </cell>
          <cell r="I375">
            <v>22</v>
          </cell>
          <cell r="J375">
            <v>22</v>
          </cell>
          <cell r="L375">
            <v>12</v>
          </cell>
        </row>
        <row r="376">
          <cell r="B376" t="str">
            <v>余绮娜</v>
          </cell>
          <cell r="F376">
            <v>5</v>
          </cell>
          <cell r="H376">
            <v>5</v>
          </cell>
          <cell r="I376">
            <v>22</v>
          </cell>
          <cell r="J376">
            <v>22</v>
          </cell>
          <cell r="L376">
            <v>11</v>
          </cell>
        </row>
        <row r="377">
          <cell r="B377" t="str">
            <v>杨钰</v>
          </cell>
          <cell r="F377">
            <v>10</v>
          </cell>
          <cell r="H377">
            <v>10</v>
          </cell>
          <cell r="I377">
            <v>22</v>
          </cell>
          <cell r="J377">
            <v>24</v>
          </cell>
          <cell r="L377">
            <v>9.5</v>
          </cell>
        </row>
        <row r="378">
          <cell r="B378" t="str">
            <v>黄雅颖</v>
          </cell>
          <cell r="I378">
            <v>22</v>
          </cell>
          <cell r="J378">
            <v>25</v>
          </cell>
          <cell r="L378">
            <v>11</v>
          </cell>
        </row>
        <row r="379">
          <cell r="B379" t="str">
            <v>黄美斯</v>
          </cell>
          <cell r="F379">
            <v>10</v>
          </cell>
          <cell r="H379">
            <v>10</v>
          </cell>
          <cell r="I379">
            <v>22</v>
          </cell>
          <cell r="J379">
            <v>25</v>
          </cell>
          <cell r="L379">
            <v>11</v>
          </cell>
        </row>
        <row r="380">
          <cell r="B380" t="str">
            <v>陈浩</v>
          </cell>
          <cell r="I380">
            <v>22</v>
          </cell>
          <cell r="J380">
            <v>26</v>
          </cell>
          <cell r="K380">
            <v>11</v>
          </cell>
          <cell r="L380">
            <v>11</v>
          </cell>
        </row>
        <row r="381">
          <cell r="B381" t="str">
            <v>江雪玉</v>
          </cell>
          <cell r="F381">
            <v>10</v>
          </cell>
          <cell r="G381">
            <v>2</v>
          </cell>
          <cell r="H381">
            <v>8</v>
          </cell>
          <cell r="I381">
            <v>22</v>
          </cell>
          <cell r="J381">
            <v>24</v>
          </cell>
          <cell r="L381">
            <v>11</v>
          </cell>
        </row>
        <row r="382">
          <cell r="B382" t="str">
            <v>吴志恩</v>
          </cell>
          <cell r="F382">
            <v>5</v>
          </cell>
          <cell r="H382">
            <v>5</v>
          </cell>
          <cell r="I382">
            <v>22</v>
          </cell>
          <cell r="J382">
            <v>25</v>
          </cell>
          <cell r="L382">
            <v>11</v>
          </cell>
        </row>
        <row r="383">
          <cell r="B383" t="str">
            <v>刘雅静</v>
          </cell>
          <cell r="F383">
            <v>10</v>
          </cell>
          <cell r="H383">
            <v>10</v>
          </cell>
          <cell r="I383">
            <v>22</v>
          </cell>
          <cell r="J383">
            <v>23</v>
          </cell>
          <cell r="L383">
            <v>9</v>
          </cell>
        </row>
        <row r="384">
          <cell r="B384" t="str">
            <v>刘倩红</v>
          </cell>
          <cell r="F384">
            <v>5</v>
          </cell>
          <cell r="H384">
            <v>5</v>
          </cell>
          <cell r="I384">
            <v>22</v>
          </cell>
          <cell r="J384">
            <v>25</v>
          </cell>
          <cell r="L384">
            <v>11</v>
          </cell>
        </row>
        <row r="385">
          <cell r="B385" t="str">
            <v>黄维攀</v>
          </cell>
          <cell r="F385">
            <v>5</v>
          </cell>
          <cell r="H385">
            <v>5</v>
          </cell>
          <cell r="I385">
            <v>22</v>
          </cell>
          <cell r="J385">
            <v>23</v>
          </cell>
        </row>
        <row r="386">
          <cell r="B386" t="str">
            <v>郑丽丽</v>
          </cell>
          <cell r="F386">
            <v>10</v>
          </cell>
          <cell r="G386">
            <v>5</v>
          </cell>
          <cell r="H386">
            <v>5</v>
          </cell>
          <cell r="I386">
            <v>22</v>
          </cell>
          <cell r="J386">
            <v>23</v>
          </cell>
          <cell r="L386">
            <v>9</v>
          </cell>
        </row>
        <row r="387">
          <cell r="B387" t="str">
            <v>邓敏(小)</v>
          </cell>
          <cell r="F387">
            <v>10</v>
          </cell>
          <cell r="G387">
            <v>13</v>
          </cell>
          <cell r="H387">
            <v>-3</v>
          </cell>
          <cell r="I387">
            <v>22</v>
          </cell>
          <cell r="J387">
            <v>23</v>
          </cell>
          <cell r="L387">
            <v>1</v>
          </cell>
        </row>
        <row r="388">
          <cell r="B388" t="str">
            <v>李加欣</v>
          </cell>
          <cell r="F388">
            <v>5</v>
          </cell>
          <cell r="H388">
            <v>5</v>
          </cell>
          <cell r="I388">
            <v>22</v>
          </cell>
          <cell r="J388">
            <v>23</v>
          </cell>
          <cell r="L388">
            <v>9.5</v>
          </cell>
        </row>
        <row r="389">
          <cell r="B389" t="str">
            <v>张淑婷</v>
          </cell>
          <cell r="F389">
            <v>5</v>
          </cell>
          <cell r="H389">
            <v>5</v>
          </cell>
          <cell r="I389">
            <v>22</v>
          </cell>
          <cell r="J389">
            <v>23</v>
          </cell>
          <cell r="L389">
            <v>9.5</v>
          </cell>
        </row>
        <row r="390">
          <cell r="B390" t="str">
            <v>仇亦彤</v>
          </cell>
          <cell r="F390">
            <v>5</v>
          </cell>
          <cell r="H390">
            <v>5</v>
          </cell>
          <cell r="I390">
            <v>22</v>
          </cell>
          <cell r="J390">
            <v>22</v>
          </cell>
        </row>
        <row r="391">
          <cell r="B391" t="str">
            <v>陈圣守</v>
          </cell>
          <cell r="F391">
            <v>10</v>
          </cell>
          <cell r="G391">
            <v>6</v>
          </cell>
          <cell r="H391">
            <v>4</v>
          </cell>
          <cell r="I391">
            <v>22</v>
          </cell>
          <cell r="J391">
            <v>23</v>
          </cell>
          <cell r="L391">
            <v>9</v>
          </cell>
        </row>
        <row r="392">
          <cell r="B392" t="str">
            <v>魏素贞</v>
          </cell>
          <cell r="F392">
            <v>10</v>
          </cell>
          <cell r="G392">
            <v>2</v>
          </cell>
          <cell r="H392">
            <v>8</v>
          </cell>
          <cell r="I392">
            <v>22</v>
          </cell>
          <cell r="J392">
            <v>22</v>
          </cell>
          <cell r="L392">
            <v>10</v>
          </cell>
        </row>
        <row r="393">
          <cell r="B393" t="str">
            <v>覃超杰</v>
          </cell>
          <cell r="F393">
            <v>5</v>
          </cell>
          <cell r="H393">
            <v>5</v>
          </cell>
          <cell r="I393">
            <v>22</v>
          </cell>
          <cell r="J393">
            <v>17</v>
          </cell>
          <cell r="L393">
            <v>10</v>
          </cell>
          <cell r="O393">
            <v>3</v>
          </cell>
        </row>
        <row r="394">
          <cell r="B394" t="str">
            <v>罗壹琳</v>
          </cell>
          <cell r="F394">
            <v>5</v>
          </cell>
          <cell r="G394">
            <v>1</v>
          </cell>
          <cell r="H394">
            <v>4</v>
          </cell>
          <cell r="I394">
            <v>22</v>
          </cell>
          <cell r="J394">
            <v>24</v>
          </cell>
          <cell r="L394">
            <v>10</v>
          </cell>
        </row>
        <row r="395">
          <cell r="B395" t="str">
            <v>何东海</v>
          </cell>
          <cell r="F395">
            <v>5</v>
          </cell>
          <cell r="H395">
            <v>5</v>
          </cell>
          <cell r="I395">
            <v>22</v>
          </cell>
          <cell r="J395">
            <v>24</v>
          </cell>
          <cell r="L395">
            <v>10</v>
          </cell>
        </row>
        <row r="396">
          <cell r="B396" t="str">
            <v>黄婉红</v>
          </cell>
          <cell r="F396">
            <v>10</v>
          </cell>
          <cell r="G396">
            <v>7</v>
          </cell>
          <cell r="H396">
            <v>3</v>
          </cell>
          <cell r="I396">
            <v>22</v>
          </cell>
          <cell r="J396">
            <v>23</v>
          </cell>
          <cell r="L396">
            <v>10</v>
          </cell>
        </row>
        <row r="397">
          <cell r="B397" t="str">
            <v>黄伟俊</v>
          </cell>
          <cell r="F397">
            <v>5</v>
          </cell>
          <cell r="H397">
            <v>5</v>
          </cell>
          <cell r="I397">
            <v>22</v>
          </cell>
          <cell r="J397">
            <v>22</v>
          </cell>
          <cell r="L397">
            <v>10.5</v>
          </cell>
        </row>
        <row r="398">
          <cell r="B398" t="str">
            <v>贺紫俊</v>
          </cell>
          <cell r="I398">
            <v>22</v>
          </cell>
          <cell r="J398">
            <v>19</v>
          </cell>
        </row>
        <row r="399">
          <cell r="B399" t="str">
            <v>梁文丽</v>
          </cell>
          <cell r="F399">
            <v>5</v>
          </cell>
          <cell r="H399">
            <v>5</v>
          </cell>
          <cell r="I399">
            <v>22</v>
          </cell>
          <cell r="J399">
            <v>22</v>
          </cell>
          <cell r="L399">
            <v>10.5</v>
          </cell>
        </row>
        <row r="400">
          <cell r="B400" t="str">
            <v>钱月玲</v>
          </cell>
          <cell r="F400">
            <v>5</v>
          </cell>
          <cell r="H400">
            <v>5</v>
          </cell>
          <cell r="I400">
            <v>22</v>
          </cell>
          <cell r="J400">
            <v>19</v>
          </cell>
          <cell r="L400">
            <v>10.5</v>
          </cell>
        </row>
        <row r="401">
          <cell r="B401" t="str">
            <v>程丽娟</v>
          </cell>
          <cell r="F401">
            <v>15</v>
          </cell>
          <cell r="G401">
            <v>4</v>
          </cell>
          <cell r="H401">
            <v>11</v>
          </cell>
          <cell r="I401">
            <v>22</v>
          </cell>
          <cell r="J401">
            <v>23</v>
          </cell>
          <cell r="L401">
            <v>10.5</v>
          </cell>
        </row>
        <row r="402">
          <cell r="B402" t="str">
            <v>梁慧敏</v>
          </cell>
          <cell r="F402">
            <v>5</v>
          </cell>
          <cell r="H402">
            <v>4</v>
          </cell>
          <cell r="I402">
            <v>22</v>
          </cell>
          <cell r="J402">
            <v>21</v>
          </cell>
          <cell r="L402">
            <v>10.5</v>
          </cell>
          <cell r="M402">
            <v>1</v>
          </cell>
        </row>
        <row r="403">
          <cell r="B403" t="str">
            <v>林沛潮</v>
          </cell>
          <cell r="F403">
            <v>15</v>
          </cell>
          <cell r="G403">
            <v>1</v>
          </cell>
          <cell r="H403">
            <v>14</v>
          </cell>
          <cell r="I403">
            <v>22</v>
          </cell>
          <cell r="J403">
            <v>22</v>
          </cell>
          <cell r="L403">
            <v>10.5</v>
          </cell>
        </row>
        <row r="404">
          <cell r="B404" t="str">
            <v>黄萍</v>
          </cell>
          <cell r="F404">
            <v>5</v>
          </cell>
          <cell r="H404">
            <v>5</v>
          </cell>
          <cell r="I404">
            <v>22</v>
          </cell>
          <cell r="J404">
            <v>21</v>
          </cell>
          <cell r="L404">
            <v>10</v>
          </cell>
        </row>
        <row r="405">
          <cell r="B405" t="str">
            <v>陈宪强</v>
          </cell>
          <cell r="F405">
            <v>5</v>
          </cell>
          <cell r="H405">
            <v>5</v>
          </cell>
          <cell r="I405">
            <v>22</v>
          </cell>
          <cell r="J405">
            <v>21</v>
          </cell>
          <cell r="L405">
            <v>10</v>
          </cell>
        </row>
        <row r="406">
          <cell r="B406" t="str">
            <v>李红红</v>
          </cell>
          <cell r="F406">
            <v>5</v>
          </cell>
          <cell r="H406">
            <v>5</v>
          </cell>
          <cell r="I406">
            <v>22</v>
          </cell>
          <cell r="J406">
            <v>21</v>
          </cell>
          <cell r="L406">
            <v>10</v>
          </cell>
        </row>
        <row r="407">
          <cell r="B407" t="str">
            <v>吴杰玲</v>
          </cell>
          <cell r="F407">
            <v>5</v>
          </cell>
          <cell r="G407">
            <v>3</v>
          </cell>
          <cell r="H407">
            <v>2</v>
          </cell>
          <cell r="I407">
            <v>22</v>
          </cell>
          <cell r="P407">
            <v>23</v>
          </cell>
        </row>
        <row r="408">
          <cell r="B408" t="str">
            <v>文进</v>
          </cell>
          <cell r="F408">
            <v>5</v>
          </cell>
          <cell r="H408">
            <v>5</v>
          </cell>
          <cell r="I408">
            <v>22</v>
          </cell>
          <cell r="J408">
            <v>24</v>
          </cell>
          <cell r="L408">
            <v>9</v>
          </cell>
        </row>
        <row r="409">
          <cell r="B409" t="str">
            <v>刘甜</v>
          </cell>
          <cell r="F409">
            <v>5</v>
          </cell>
          <cell r="H409">
            <v>5</v>
          </cell>
          <cell r="I409">
            <v>22</v>
          </cell>
          <cell r="J409">
            <v>23</v>
          </cell>
          <cell r="L409">
            <v>11</v>
          </cell>
        </row>
        <row r="410">
          <cell r="B410" t="str">
            <v>冯天梅</v>
          </cell>
          <cell r="F410">
            <v>5</v>
          </cell>
          <cell r="H410">
            <v>5</v>
          </cell>
          <cell r="I410">
            <v>22</v>
          </cell>
          <cell r="J410">
            <v>23</v>
          </cell>
          <cell r="L410">
            <v>11</v>
          </cell>
        </row>
        <row r="411">
          <cell r="B411" t="str">
            <v>何佩嫦</v>
          </cell>
          <cell r="F411">
            <v>10</v>
          </cell>
          <cell r="H411">
            <v>10</v>
          </cell>
          <cell r="I411">
            <v>22</v>
          </cell>
          <cell r="J411">
            <v>24</v>
          </cell>
          <cell r="L411">
            <v>10</v>
          </cell>
        </row>
        <row r="412">
          <cell r="B412" t="str">
            <v>叶剑贞</v>
          </cell>
          <cell r="F412">
            <v>10</v>
          </cell>
          <cell r="H412">
            <v>10</v>
          </cell>
          <cell r="I412">
            <v>22</v>
          </cell>
          <cell r="J412">
            <v>23</v>
          </cell>
          <cell r="L412">
            <v>12</v>
          </cell>
        </row>
        <row r="413">
          <cell r="B413" t="str">
            <v>颜美良</v>
          </cell>
          <cell r="F413">
            <v>5</v>
          </cell>
          <cell r="H413">
            <v>5</v>
          </cell>
          <cell r="I413">
            <v>22</v>
          </cell>
          <cell r="J413">
            <v>21</v>
          </cell>
          <cell r="L413">
            <v>11</v>
          </cell>
        </row>
        <row r="414">
          <cell r="B414" t="str">
            <v>蔡凤珠</v>
          </cell>
          <cell r="F414">
            <v>10</v>
          </cell>
          <cell r="H414">
            <v>10</v>
          </cell>
          <cell r="I414">
            <v>22</v>
          </cell>
          <cell r="J414">
            <v>23</v>
          </cell>
          <cell r="L414">
            <v>11</v>
          </cell>
        </row>
        <row r="415">
          <cell r="B415" t="str">
            <v>罗智贤</v>
          </cell>
          <cell r="F415">
            <v>5</v>
          </cell>
          <cell r="H415">
            <v>5</v>
          </cell>
          <cell r="I415">
            <v>22</v>
          </cell>
          <cell r="J415">
            <v>24</v>
          </cell>
          <cell r="L415">
            <v>11.5</v>
          </cell>
        </row>
        <row r="416">
          <cell r="B416" t="str">
            <v>王绮琪</v>
          </cell>
          <cell r="F416">
            <v>5</v>
          </cell>
          <cell r="H416">
            <v>5</v>
          </cell>
          <cell r="I416">
            <v>22</v>
          </cell>
          <cell r="J416">
            <v>24</v>
          </cell>
        </row>
        <row r="417">
          <cell r="B417" t="str">
            <v>梁暖霞</v>
          </cell>
          <cell r="F417">
            <v>5</v>
          </cell>
          <cell r="G417">
            <v>6</v>
          </cell>
          <cell r="H417">
            <v>-1</v>
          </cell>
          <cell r="I417">
            <v>22</v>
          </cell>
          <cell r="J417">
            <v>24</v>
          </cell>
          <cell r="L417">
            <v>11.5</v>
          </cell>
        </row>
        <row r="418">
          <cell r="B418" t="str">
            <v>梁少珍</v>
          </cell>
          <cell r="F418">
            <v>10</v>
          </cell>
          <cell r="G418">
            <v>5</v>
          </cell>
          <cell r="H418">
            <v>5</v>
          </cell>
          <cell r="I418">
            <v>22</v>
          </cell>
          <cell r="P418">
            <v>23</v>
          </cell>
        </row>
        <row r="419">
          <cell r="B419" t="str">
            <v>何文枝</v>
          </cell>
          <cell r="F419">
            <v>5</v>
          </cell>
          <cell r="H419">
            <v>5</v>
          </cell>
          <cell r="I419">
            <v>22</v>
          </cell>
          <cell r="J419">
            <v>23</v>
          </cell>
          <cell r="L419">
            <v>10</v>
          </cell>
        </row>
        <row r="420">
          <cell r="B420" t="str">
            <v>覃旭凤</v>
          </cell>
          <cell r="F420">
            <v>10</v>
          </cell>
          <cell r="H420">
            <v>10</v>
          </cell>
          <cell r="I420">
            <v>22</v>
          </cell>
          <cell r="J420">
            <v>24</v>
          </cell>
          <cell r="L420">
            <v>11.5</v>
          </cell>
        </row>
        <row r="421">
          <cell r="B421" t="str">
            <v>霍智森</v>
          </cell>
          <cell r="F421">
            <v>5</v>
          </cell>
          <cell r="H421">
            <v>5</v>
          </cell>
          <cell r="I421">
            <v>22</v>
          </cell>
          <cell r="J421">
            <v>21</v>
          </cell>
          <cell r="L421">
            <v>10.5</v>
          </cell>
        </row>
        <row r="422">
          <cell r="B422" t="str">
            <v>贺花</v>
          </cell>
          <cell r="F422">
            <v>5</v>
          </cell>
          <cell r="G422">
            <v>5</v>
          </cell>
          <cell r="I422">
            <v>22</v>
          </cell>
          <cell r="J422">
            <v>21</v>
          </cell>
          <cell r="L422">
            <v>10.5</v>
          </cell>
        </row>
        <row r="423">
          <cell r="B423" t="str">
            <v>苏燕玲</v>
          </cell>
          <cell r="F423">
            <v>5</v>
          </cell>
          <cell r="G423">
            <v>5</v>
          </cell>
          <cell r="I423">
            <v>22</v>
          </cell>
          <cell r="P423">
            <v>23</v>
          </cell>
        </row>
        <row r="424">
          <cell r="B424" t="str">
            <v>梁嘉红</v>
          </cell>
          <cell r="F424">
            <v>5</v>
          </cell>
          <cell r="H424">
            <v>5</v>
          </cell>
          <cell r="I424">
            <v>22</v>
          </cell>
          <cell r="J424">
            <v>21</v>
          </cell>
          <cell r="L424">
            <v>9</v>
          </cell>
        </row>
        <row r="425">
          <cell r="B425" t="str">
            <v>梁凤娟</v>
          </cell>
          <cell r="F425">
            <v>5</v>
          </cell>
          <cell r="G425">
            <v>5</v>
          </cell>
          <cell r="I425">
            <v>22</v>
          </cell>
          <cell r="J425">
            <v>26</v>
          </cell>
          <cell r="L425">
            <v>9</v>
          </cell>
        </row>
        <row r="426">
          <cell r="B426" t="str">
            <v>高佩珊</v>
          </cell>
          <cell r="F426">
            <v>5</v>
          </cell>
          <cell r="H426">
            <v>3</v>
          </cell>
          <cell r="I426">
            <v>22</v>
          </cell>
          <cell r="J426">
            <v>24</v>
          </cell>
          <cell r="L426">
            <v>11</v>
          </cell>
          <cell r="M426">
            <v>2</v>
          </cell>
        </row>
        <row r="427">
          <cell r="B427" t="str">
            <v>郭景明</v>
          </cell>
          <cell r="F427">
            <v>5</v>
          </cell>
          <cell r="H427">
            <v>5</v>
          </cell>
          <cell r="I427">
            <v>22</v>
          </cell>
          <cell r="J427">
            <v>21</v>
          </cell>
          <cell r="L427">
            <v>11</v>
          </cell>
        </row>
        <row r="428">
          <cell r="B428" t="str">
            <v>李嘉雯</v>
          </cell>
          <cell r="F428">
            <v>5</v>
          </cell>
          <cell r="G428">
            <v>2</v>
          </cell>
          <cell r="H428">
            <v>3</v>
          </cell>
          <cell r="I428">
            <v>22</v>
          </cell>
          <cell r="J428">
            <v>21</v>
          </cell>
          <cell r="L428">
            <v>11</v>
          </cell>
        </row>
        <row r="429">
          <cell r="B429" t="str">
            <v>张梅珊</v>
          </cell>
          <cell r="F429">
            <v>5</v>
          </cell>
          <cell r="G429">
            <v>2</v>
          </cell>
          <cell r="H429">
            <v>3</v>
          </cell>
          <cell r="I429">
            <v>22</v>
          </cell>
          <cell r="J429">
            <v>21</v>
          </cell>
          <cell r="L429">
            <v>11</v>
          </cell>
        </row>
        <row r="430">
          <cell r="B430" t="str">
            <v>梁少婷</v>
          </cell>
          <cell r="F430">
            <v>5</v>
          </cell>
          <cell r="H430">
            <v>5</v>
          </cell>
          <cell r="I430">
            <v>22</v>
          </cell>
          <cell r="J430">
            <v>24</v>
          </cell>
          <cell r="L430">
            <v>12</v>
          </cell>
        </row>
        <row r="431">
          <cell r="B431" t="str">
            <v>林加玲</v>
          </cell>
          <cell r="F431">
            <v>10</v>
          </cell>
          <cell r="H431">
            <v>10</v>
          </cell>
          <cell r="I431">
            <v>22</v>
          </cell>
          <cell r="J431">
            <v>25</v>
          </cell>
          <cell r="L431">
            <v>10</v>
          </cell>
        </row>
        <row r="432">
          <cell r="B432" t="str">
            <v>官美芹</v>
          </cell>
          <cell r="F432">
            <v>5</v>
          </cell>
          <cell r="H432">
            <v>4</v>
          </cell>
          <cell r="I432">
            <v>22</v>
          </cell>
          <cell r="J432">
            <v>22</v>
          </cell>
          <cell r="L432">
            <v>9</v>
          </cell>
          <cell r="M432">
            <v>1</v>
          </cell>
        </row>
        <row r="433">
          <cell r="B433" t="str">
            <v>卢国强</v>
          </cell>
          <cell r="F433">
            <v>5</v>
          </cell>
          <cell r="H433">
            <v>5</v>
          </cell>
          <cell r="I433">
            <v>22</v>
          </cell>
          <cell r="J433">
            <v>24</v>
          </cell>
          <cell r="L433">
            <v>10</v>
          </cell>
        </row>
        <row r="434">
          <cell r="B434" t="str">
            <v>何就全</v>
          </cell>
          <cell r="F434">
            <v>5</v>
          </cell>
          <cell r="G434">
            <v>2</v>
          </cell>
          <cell r="H434">
            <v>3</v>
          </cell>
          <cell r="I434">
            <v>22</v>
          </cell>
          <cell r="J434">
            <v>23</v>
          </cell>
          <cell r="L434">
            <v>12</v>
          </cell>
        </row>
        <row r="435">
          <cell r="B435" t="str">
            <v>陈彩英</v>
          </cell>
          <cell r="F435">
            <v>5</v>
          </cell>
          <cell r="H435">
            <v>5</v>
          </cell>
          <cell r="I435">
            <v>22</v>
          </cell>
          <cell r="J435">
            <v>21</v>
          </cell>
          <cell r="L435">
            <v>11.5</v>
          </cell>
        </row>
        <row r="436">
          <cell r="B436" t="str">
            <v>梁文清</v>
          </cell>
          <cell r="F436">
            <v>10</v>
          </cell>
          <cell r="G436">
            <v>1</v>
          </cell>
          <cell r="H436">
            <v>8</v>
          </cell>
          <cell r="I436">
            <v>22</v>
          </cell>
          <cell r="J436">
            <v>20</v>
          </cell>
          <cell r="L436">
            <v>11.5</v>
          </cell>
          <cell r="M436">
            <v>1</v>
          </cell>
        </row>
        <row r="437">
          <cell r="B437" t="str">
            <v>徐婉青</v>
          </cell>
          <cell r="F437">
            <v>5</v>
          </cell>
          <cell r="G437">
            <v>2</v>
          </cell>
          <cell r="H437">
            <v>3</v>
          </cell>
          <cell r="I437">
            <v>22</v>
          </cell>
          <cell r="J437">
            <v>21</v>
          </cell>
          <cell r="L437">
            <v>11.5</v>
          </cell>
        </row>
        <row r="438">
          <cell r="B438" t="str">
            <v>何亮超</v>
          </cell>
          <cell r="F438">
            <v>5</v>
          </cell>
          <cell r="G438">
            <v>1</v>
          </cell>
          <cell r="H438">
            <v>2</v>
          </cell>
          <cell r="I438">
            <v>22</v>
          </cell>
          <cell r="J438">
            <v>22</v>
          </cell>
          <cell r="L438">
            <v>10.5</v>
          </cell>
          <cell r="M438">
            <v>2</v>
          </cell>
        </row>
        <row r="439">
          <cell r="B439" t="str">
            <v>黄绮婷</v>
          </cell>
          <cell r="F439">
            <v>10</v>
          </cell>
          <cell r="G439">
            <v>5</v>
          </cell>
          <cell r="H439">
            <v>5</v>
          </cell>
          <cell r="I439">
            <v>22</v>
          </cell>
        </row>
        <row r="440">
          <cell r="B440" t="str">
            <v>陈晓纯</v>
          </cell>
          <cell r="I440">
            <v>22</v>
          </cell>
          <cell r="J440">
            <v>23</v>
          </cell>
          <cell r="L440">
            <v>12</v>
          </cell>
        </row>
        <row r="441">
          <cell r="B441" t="str">
            <v>陈剑敏</v>
          </cell>
          <cell r="F441">
            <v>10</v>
          </cell>
          <cell r="G441">
            <v>5</v>
          </cell>
          <cell r="H441">
            <v>5</v>
          </cell>
          <cell r="I441">
            <v>22</v>
          </cell>
          <cell r="J441">
            <v>22</v>
          </cell>
        </row>
        <row r="442">
          <cell r="B442" t="str">
            <v>袁美芬</v>
          </cell>
          <cell r="F442">
            <v>10</v>
          </cell>
          <cell r="G442">
            <v>2</v>
          </cell>
          <cell r="H442">
            <v>6</v>
          </cell>
          <cell r="I442">
            <v>22</v>
          </cell>
          <cell r="J442">
            <v>20</v>
          </cell>
          <cell r="M442">
            <v>2</v>
          </cell>
        </row>
        <row r="443">
          <cell r="B443" t="str">
            <v>梁霞</v>
          </cell>
          <cell r="F443">
            <v>5</v>
          </cell>
          <cell r="G443">
            <v>5</v>
          </cell>
          <cell r="I443">
            <v>22</v>
          </cell>
          <cell r="J443">
            <v>22</v>
          </cell>
        </row>
        <row r="444">
          <cell r="B444" t="str">
            <v>梁伟洪（营）</v>
          </cell>
          <cell r="F444">
            <v>15</v>
          </cell>
          <cell r="H444">
            <v>15</v>
          </cell>
          <cell r="I444">
            <v>22</v>
          </cell>
          <cell r="J444">
            <v>22</v>
          </cell>
        </row>
        <row r="445">
          <cell r="B445" t="str">
            <v>徐翩</v>
          </cell>
          <cell r="F445">
            <v>10</v>
          </cell>
          <cell r="G445">
            <v>1</v>
          </cell>
          <cell r="H445">
            <v>9</v>
          </cell>
          <cell r="I445">
            <v>22</v>
          </cell>
          <cell r="J445">
            <v>22</v>
          </cell>
        </row>
        <row r="446">
          <cell r="B446" t="str">
            <v>张懿</v>
          </cell>
          <cell r="F446">
            <v>10</v>
          </cell>
          <cell r="H446">
            <v>10</v>
          </cell>
          <cell r="I446">
            <v>22</v>
          </cell>
          <cell r="J446">
            <v>22</v>
          </cell>
        </row>
        <row r="447">
          <cell r="B447" t="str">
            <v>严淑娴</v>
          </cell>
          <cell r="F447">
            <v>15</v>
          </cell>
          <cell r="G447">
            <v>4</v>
          </cell>
          <cell r="H447">
            <v>11</v>
          </cell>
          <cell r="I447">
            <v>22</v>
          </cell>
          <cell r="J447">
            <v>22</v>
          </cell>
        </row>
        <row r="448">
          <cell r="B448" t="str">
            <v>邓佩怡</v>
          </cell>
          <cell r="F448">
            <v>5</v>
          </cell>
          <cell r="H448">
            <v>5</v>
          </cell>
          <cell r="I448">
            <v>22</v>
          </cell>
          <cell r="J448">
            <v>23</v>
          </cell>
          <cell r="L448">
            <v>11</v>
          </cell>
        </row>
        <row r="449">
          <cell r="B449" t="str">
            <v>卢沛玲</v>
          </cell>
          <cell r="F449">
            <v>5</v>
          </cell>
          <cell r="H449">
            <v>5</v>
          </cell>
          <cell r="I449">
            <v>22</v>
          </cell>
          <cell r="J449">
            <v>23</v>
          </cell>
          <cell r="L449">
            <v>11</v>
          </cell>
        </row>
        <row r="450">
          <cell r="B450" t="str">
            <v>郑韵绮</v>
          </cell>
          <cell r="F450">
            <v>15</v>
          </cell>
          <cell r="G450">
            <v>5</v>
          </cell>
          <cell r="H450">
            <v>9</v>
          </cell>
          <cell r="I450">
            <v>22</v>
          </cell>
          <cell r="J450">
            <v>22</v>
          </cell>
          <cell r="L450">
            <v>7</v>
          </cell>
          <cell r="M450">
            <v>1</v>
          </cell>
        </row>
        <row r="451">
          <cell r="B451" t="str">
            <v>袁泳燕</v>
          </cell>
          <cell r="F451">
            <v>5</v>
          </cell>
          <cell r="H451">
            <v>5</v>
          </cell>
          <cell r="I451">
            <v>22</v>
          </cell>
          <cell r="J451">
            <v>21</v>
          </cell>
          <cell r="L451">
            <v>12</v>
          </cell>
        </row>
        <row r="452">
          <cell r="B452" t="str">
            <v>袁俊智</v>
          </cell>
          <cell r="F452">
            <v>5</v>
          </cell>
          <cell r="H452">
            <v>5</v>
          </cell>
          <cell r="I452">
            <v>22</v>
          </cell>
          <cell r="J452">
            <v>21</v>
          </cell>
          <cell r="L452">
            <v>12</v>
          </cell>
        </row>
        <row r="453">
          <cell r="B453" t="str">
            <v>梁朝伟</v>
          </cell>
          <cell r="F453">
            <v>5</v>
          </cell>
          <cell r="H453">
            <v>5</v>
          </cell>
          <cell r="I453">
            <v>22</v>
          </cell>
          <cell r="J453">
            <v>21</v>
          </cell>
          <cell r="L453">
            <v>12</v>
          </cell>
        </row>
        <row r="454">
          <cell r="B454" t="str">
            <v>陈蔼婷</v>
          </cell>
          <cell r="F454">
            <v>5</v>
          </cell>
          <cell r="H454">
            <v>5</v>
          </cell>
          <cell r="I454">
            <v>22</v>
          </cell>
          <cell r="J454">
            <v>20</v>
          </cell>
          <cell r="L454">
            <v>11</v>
          </cell>
          <cell r="P454">
            <v>6</v>
          </cell>
        </row>
        <row r="455">
          <cell r="B455" t="str">
            <v>谭世聪</v>
          </cell>
          <cell r="F455">
            <v>5</v>
          </cell>
          <cell r="H455">
            <v>5</v>
          </cell>
          <cell r="I455">
            <v>22</v>
          </cell>
          <cell r="J455">
            <v>22</v>
          </cell>
          <cell r="L455">
            <v>11</v>
          </cell>
        </row>
        <row r="456">
          <cell r="B456" t="str">
            <v>周光峰</v>
          </cell>
          <cell r="F456">
            <v>5</v>
          </cell>
          <cell r="H456">
            <v>5</v>
          </cell>
          <cell r="I456">
            <v>22</v>
          </cell>
          <cell r="J456">
            <v>19</v>
          </cell>
          <cell r="L456">
            <v>11</v>
          </cell>
        </row>
        <row r="457">
          <cell r="B457" t="str">
            <v>吕凤萍</v>
          </cell>
          <cell r="F457">
            <v>5</v>
          </cell>
          <cell r="H457">
            <v>5</v>
          </cell>
          <cell r="I457">
            <v>22</v>
          </cell>
          <cell r="J457">
            <v>21</v>
          </cell>
          <cell r="L457">
            <v>11</v>
          </cell>
        </row>
        <row r="458">
          <cell r="B458" t="str">
            <v>麦俊杰</v>
          </cell>
          <cell r="F458">
            <v>5</v>
          </cell>
          <cell r="H458">
            <v>5</v>
          </cell>
          <cell r="I458">
            <v>22</v>
          </cell>
          <cell r="J458">
            <v>26</v>
          </cell>
          <cell r="L458">
            <v>10.5</v>
          </cell>
        </row>
        <row r="459">
          <cell r="B459" t="str">
            <v>陈绿纯</v>
          </cell>
          <cell r="F459">
            <v>10</v>
          </cell>
          <cell r="H459">
            <v>7</v>
          </cell>
          <cell r="I459">
            <v>22</v>
          </cell>
          <cell r="J459">
            <v>20</v>
          </cell>
          <cell r="L459">
            <v>9</v>
          </cell>
          <cell r="M459">
            <v>3</v>
          </cell>
        </row>
        <row r="460">
          <cell r="B460" t="str">
            <v>苏楚雯</v>
          </cell>
          <cell r="F460">
            <v>5</v>
          </cell>
          <cell r="H460">
            <v>5</v>
          </cell>
          <cell r="I460">
            <v>22</v>
          </cell>
          <cell r="J460">
            <v>26</v>
          </cell>
          <cell r="L460">
            <v>9</v>
          </cell>
        </row>
        <row r="461">
          <cell r="B461" t="str">
            <v>苏旺娣</v>
          </cell>
          <cell r="F461">
            <v>5</v>
          </cell>
          <cell r="G461">
            <v>7</v>
          </cell>
          <cell r="H461">
            <v>-2</v>
          </cell>
          <cell r="I461">
            <v>22</v>
          </cell>
          <cell r="J461">
            <v>26</v>
          </cell>
          <cell r="L461">
            <v>12</v>
          </cell>
        </row>
        <row r="462">
          <cell r="B462" t="str">
            <v>梁培芬</v>
          </cell>
          <cell r="F462">
            <v>5</v>
          </cell>
          <cell r="H462">
            <v>5</v>
          </cell>
          <cell r="I462">
            <v>22</v>
          </cell>
          <cell r="J462">
            <v>26</v>
          </cell>
          <cell r="L462">
            <v>9</v>
          </cell>
        </row>
        <row r="463">
          <cell r="B463" t="str">
            <v>杨娟</v>
          </cell>
          <cell r="F463">
            <v>5</v>
          </cell>
          <cell r="I463">
            <v>22</v>
          </cell>
          <cell r="J463">
            <v>22</v>
          </cell>
          <cell r="L463">
            <v>9</v>
          </cell>
          <cell r="M463">
            <v>5</v>
          </cell>
        </row>
        <row r="464">
          <cell r="B464" t="str">
            <v>朱绮雯</v>
          </cell>
          <cell r="F464">
            <v>5</v>
          </cell>
          <cell r="H464">
            <v>5</v>
          </cell>
          <cell r="I464">
            <v>22</v>
          </cell>
          <cell r="J464">
            <v>25</v>
          </cell>
          <cell r="L464">
            <v>12</v>
          </cell>
        </row>
        <row r="465">
          <cell r="B465" t="str">
            <v>杨群芳</v>
          </cell>
          <cell r="F465">
            <v>10</v>
          </cell>
          <cell r="H465">
            <v>10</v>
          </cell>
          <cell r="I465">
            <v>22</v>
          </cell>
          <cell r="J465">
            <v>24</v>
          </cell>
          <cell r="L465">
            <v>11.5</v>
          </cell>
        </row>
        <row r="466">
          <cell r="B466" t="str">
            <v>蔡杏燕</v>
          </cell>
          <cell r="F466">
            <v>5</v>
          </cell>
          <cell r="G466">
            <v>4</v>
          </cell>
          <cell r="H466">
            <v>1</v>
          </cell>
          <cell r="I466">
            <v>22</v>
          </cell>
          <cell r="J466">
            <v>21</v>
          </cell>
          <cell r="L466">
            <v>10.5</v>
          </cell>
        </row>
        <row r="467">
          <cell r="B467" t="str">
            <v>肖尔广</v>
          </cell>
          <cell r="F467">
            <v>5</v>
          </cell>
          <cell r="H467">
            <v>5</v>
          </cell>
          <cell r="I467">
            <v>22</v>
          </cell>
          <cell r="J467">
            <v>21</v>
          </cell>
          <cell r="L467">
            <v>10.5</v>
          </cell>
        </row>
        <row r="468">
          <cell r="B468" t="str">
            <v>梁丽芳</v>
          </cell>
          <cell r="F468">
            <v>5</v>
          </cell>
          <cell r="H468">
            <v>5</v>
          </cell>
          <cell r="I468">
            <v>22</v>
          </cell>
          <cell r="J468">
            <v>21</v>
          </cell>
          <cell r="L468">
            <v>10.5</v>
          </cell>
        </row>
        <row r="469">
          <cell r="B469" t="str">
            <v>高嘉俊</v>
          </cell>
          <cell r="F469">
            <v>5</v>
          </cell>
          <cell r="H469">
            <v>5</v>
          </cell>
          <cell r="I469">
            <v>22</v>
          </cell>
          <cell r="J469">
            <v>22</v>
          </cell>
          <cell r="K469">
            <v>11</v>
          </cell>
          <cell r="L469">
            <v>11</v>
          </cell>
        </row>
        <row r="470">
          <cell r="B470" t="str">
            <v>李小瑜</v>
          </cell>
          <cell r="F470">
            <v>5</v>
          </cell>
          <cell r="H470">
            <v>5</v>
          </cell>
          <cell r="I470">
            <v>22</v>
          </cell>
          <cell r="J470">
            <v>23</v>
          </cell>
          <cell r="L470">
            <v>11</v>
          </cell>
        </row>
        <row r="471">
          <cell r="B471" t="str">
            <v>曾天文</v>
          </cell>
          <cell r="F471">
            <v>5</v>
          </cell>
          <cell r="H471">
            <v>5</v>
          </cell>
          <cell r="I471">
            <v>22</v>
          </cell>
          <cell r="J471">
            <v>21</v>
          </cell>
          <cell r="L471">
            <v>11</v>
          </cell>
        </row>
        <row r="472">
          <cell r="B472" t="str">
            <v>周洁仪</v>
          </cell>
          <cell r="F472">
            <v>5</v>
          </cell>
          <cell r="H472">
            <v>5</v>
          </cell>
          <cell r="I472">
            <v>22</v>
          </cell>
          <cell r="J472">
            <v>21</v>
          </cell>
          <cell r="L472">
            <v>11</v>
          </cell>
        </row>
        <row r="473">
          <cell r="B473" t="str">
            <v>吴银婵</v>
          </cell>
          <cell r="F473">
            <v>5</v>
          </cell>
          <cell r="H473">
            <v>5</v>
          </cell>
          <cell r="I473">
            <v>22</v>
          </cell>
          <cell r="J473">
            <v>21</v>
          </cell>
          <cell r="L473">
            <v>9.5</v>
          </cell>
        </row>
        <row r="474">
          <cell r="B474" t="str">
            <v>吴海健</v>
          </cell>
          <cell r="F474">
            <v>5</v>
          </cell>
          <cell r="H474">
            <v>5</v>
          </cell>
          <cell r="I474">
            <v>22</v>
          </cell>
          <cell r="J474">
            <v>22</v>
          </cell>
          <cell r="L474">
            <v>9.5</v>
          </cell>
        </row>
        <row r="475">
          <cell r="B475" t="str">
            <v>区燕婷</v>
          </cell>
          <cell r="F475">
            <v>10</v>
          </cell>
          <cell r="H475">
            <v>10</v>
          </cell>
          <cell r="I475">
            <v>22</v>
          </cell>
          <cell r="J475">
            <v>20</v>
          </cell>
          <cell r="L475">
            <v>9.5</v>
          </cell>
        </row>
        <row r="476">
          <cell r="B476" t="str">
            <v>张彦</v>
          </cell>
          <cell r="F476">
            <v>5</v>
          </cell>
          <cell r="H476">
            <v>5</v>
          </cell>
          <cell r="I476">
            <v>22</v>
          </cell>
          <cell r="J476">
            <v>24</v>
          </cell>
          <cell r="L476">
            <v>11</v>
          </cell>
        </row>
        <row r="477">
          <cell r="B477" t="str">
            <v>吴芷晴</v>
          </cell>
          <cell r="F477">
            <v>5</v>
          </cell>
          <cell r="H477">
            <v>5</v>
          </cell>
          <cell r="I477">
            <v>22</v>
          </cell>
          <cell r="J477">
            <v>23</v>
          </cell>
          <cell r="L477">
            <v>12</v>
          </cell>
        </row>
        <row r="478">
          <cell r="B478" t="str">
            <v>叶笑梅</v>
          </cell>
          <cell r="F478">
            <v>10</v>
          </cell>
          <cell r="H478">
            <v>10</v>
          </cell>
          <cell r="I478">
            <v>22</v>
          </cell>
          <cell r="J478">
            <v>23</v>
          </cell>
          <cell r="L478">
            <v>11</v>
          </cell>
        </row>
        <row r="479">
          <cell r="B479" t="str">
            <v>邱汶娴</v>
          </cell>
          <cell r="F479">
            <v>5</v>
          </cell>
          <cell r="H479">
            <v>5</v>
          </cell>
          <cell r="I479">
            <v>22</v>
          </cell>
          <cell r="J479">
            <v>21</v>
          </cell>
          <cell r="L479">
            <v>12</v>
          </cell>
        </row>
        <row r="480">
          <cell r="B480" t="str">
            <v>梁洁丽</v>
          </cell>
          <cell r="I480">
            <v>22</v>
          </cell>
          <cell r="J480">
            <v>21</v>
          </cell>
          <cell r="L480">
            <v>12</v>
          </cell>
        </row>
        <row r="481">
          <cell r="B481" t="str">
            <v>朴明玉</v>
          </cell>
          <cell r="F481">
            <v>5</v>
          </cell>
          <cell r="H481">
            <v>5</v>
          </cell>
          <cell r="I481">
            <v>22</v>
          </cell>
          <cell r="J481">
            <v>21</v>
          </cell>
          <cell r="L481">
            <v>12</v>
          </cell>
        </row>
        <row r="482">
          <cell r="B482" t="str">
            <v>林起凤</v>
          </cell>
          <cell r="F482">
            <v>5</v>
          </cell>
          <cell r="H482">
            <v>5</v>
          </cell>
          <cell r="I482">
            <v>22</v>
          </cell>
          <cell r="J482">
            <v>23</v>
          </cell>
          <cell r="L482">
            <v>9.5</v>
          </cell>
        </row>
        <row r="483">
          <cell r="B483" t="str">
            <v>曾广灿</v>
          </cell>
          <cell r="F483">
            <v>5</v>
          </cell>
          <cell r="H483">
            <v>5</v>
          </cell>
          <cell r="I483">
            <v>22</v>
          </cell>
          <cell r="J483">
            <v>21</v>
          </cell>
          <cell r="L483">
            <v>9.5</v>
          </cell>
        </row>
        <row r="484">
          <cell r="B484" t="str">
            <v>吴小兰</v>
          </cell>
          <cell r="F484">
            <v>5</v>
          </cell>
          <cell r="H484">
            <v>5</v>
          </cell>
          <cell r="I484">
            <v>22</v>
          </cell>
          <cell r="P484">
            <v>23</v>
          </cell>
        </row>
        <row r="485">
          <cell r="B485" t="str">
            <v>严开明</v>
          </cell>
          <cell r="I485">
            <v>22</v>
          </cell>
          <cell r="J485">
            <v>24</v>
          </cell>
          <cell r="L485">
            <v>10</v>
          </cell>
        </row>
        <row r="486">
          <cell r="B486" t="str">
            <v>麦文钊</v>
          </cell>
          <cell r="F486">
            <v>5</v>
          </cell>
          <cell r="H486">
            <v>5</v>
          </cell>
          <cell r="I486">
            <v>22</v>
          </cell>
          <cell r="J486">
            <v>23</v>
          </cell>
          <cell r="L486">
            <v>10</v>
          </cell>
        </row>
        <row r="487">
          <cell r="B487" t="str">
            <v>陈婷</v>
          </cell>
          <cell r="F487">
            <v>5</v>
          </cell>
          <cell r="H487">
            <v>5</v>
          </cell>
          <cell r="I487">
            <v>22</v>
          </cell>
          <cell r="J487">
            <v>21</v>
          </cell>
          <cell r="L487">
            <v>10</v>
          </cell>
        </row>
        <row r="488">
          <cell r="B488" t="str">
            <v>林虹</v>
          </cell>
          <cell r="F488">
            <v>5</v>
          </cell>
          <cell r="H488">
            <v>5</v>
          </cell>
          <cell r="I488">
            <v>22</v>
          </cell>
          <cell r="J488">
            <v>24</v>
          </cell>
          <cell r="L488">
            <v>10</v>
          </cell>
        </row>
        <row r="489">
          <cell r="B489" t="str">
            <v>吴小苗</v>
          </cell>
          <cell r="F489">
            <v>5</v>
          </cell>
          <cell r="H489">
            <v>1</v>
          </cell>
          <cell r="I489">
            <v>22</v>
          </cell>
          <cell r="J489">
            <v>23</v>
          </cell>
          <cell r="L489">
            <v>9</v>
          </cell>
          <cell r="M489">
            <v>4</v>
          </cell>
        </row>
        <row r="490">
          <cell r="B490" t="str">
            <v>严开珍</v>
          </cell>
          <cell r="F490">
            <v>5</v>
          </cell>
          <cell r="H490">
            <v>5</v>
          </cell>
          <cell r="I490">
            <v>22</v>
          </cell>
          <cell r="J490">
            <v>24</v>
          </cell>
          <cell r="L490">
            <v>7</v>
          </cell>
        </row>
        <row r="491">
          <cell r="B491" t="str">
            <v>黄晓嫣</v>
          </cell>
          <cell r="F491">
            <v>5</v>
          </cell>
          <cell r="H491">
            <v>5</v>
          </cell>
          <cell r="I491">
            <v>22</v>
          </cell>
          <cell r="J491">
            <v>24</v>
          </cell>
          <cell r="L491">
            <v>10</v>
          </cell>
        </row>
        <row r="492">
          <cell r="B492" t="str">
            <v>梁嘉欣</v>
          </cell>
          <cell r="F492">
            <v>5</v>
          </cell>
          <cell r="H492">
            <v>5</v>
          </cell>
          <cell r="I492">
            <v>22</v>
          </cell>
          <cell r="J492">
            <v>26</v>
          </cell>
          <cell r="L492">
            <v>10</v>
          </cell>
        </row>
        <row r="493">
          <cell r="B493" t="str">
            <v>梁丽婵</v>
          </cell>
          <cell r="F493">
            <v>5</v>
          </cell>
          <cell r="H493">
            <v>5</v>
          </cell>
          <cell r="I493">
            <v>22</v>
          </cell>
          <cell r="P493">
            <v>23</v>
          </cell>
        </row>
        <row r="494">
          <cell r="B494" t="str">
            <v>余倩莹</v>
          </cell>
          <cell r="F494">
            <v>5</v>
          </cell>
          <cell r="H494">
            <v>5</v>
          </cell>
          <cell r="I494">
            <v>22</v>
          </cell>
          <cell r="J494">
            <v>23</v>
          </cell>
          <cell r="L494">
            <v>10</v>
          </cell>
        </row>
        <row r="495">
          <cell r="B495" t="str">
            <v>严敏仪</v>
          </cell>
          <cell r="F495">
            <v>5</v>
          </cell>
          <cell r="H495">
            <v>5</v>
          </cell>
          <cell r="I495">
            <v>22</v>
          </cell>
          <cell r="J495">
            <v>23</v>
          </cell>
          <cell r="L495">
            <v>10</v>
          </cell>
        </row>
        <row r="496">
          <cell r="B496" t="str">
            <v>陈素珍</v>
          </cell>
          <cell r="F496">
            <v>5</v>
          </cell>
          <cell r="H496">
            <v>5</v>
          </cell>
          <cell r="I496">
            <v>22</v>
          </cell>
          <cell r="J496">
            <v>24</v>
          </cell>
          <cell r="L496">
            <v>10</v>
          </cell>
        </row>
        <row r="497">
          <cell r="B497" t="str">
            <v>钟金鑫</v>
          </cell>
          <cell r="F497">
            <v>5</v>
          </cell>
          <cell r="H497">
            <v>5</v>
          </cell>
          <cell r="I497">
            <v>22</v>
          </cell>
          <cell r="J497">
            <v>23</v>
          </cell>
          <cell r="L497">
            <v>10</v>
          </cell>
        </row>
        <row r="498">
          <cell r="B498" t="str">
            <v>高慧芬</v>
          </cell>
          <cell r="F498">
            <v>10</v>
          </cell>
          <cell r="H498">
            <v>10</v>
          </cell>
          <cell r="I498">
            <v>22</v>
          </cell>
          <cell r="J498">
            <v>20</v>
          </cell>
        </row>
        <row r="499">
          <cell r="B499" t="str">
            <v>郭静雯</v>
          </cell>
          <cell r="F499">
            <v>5</v>
          </cell>
          <cell r="H499">
            <v>5</v>
          </cell>
          <cell r="I499">
            <v>22</v>
          </cell>
          <cell r="J499">
            <v>21</v>
          </cell>
          <cell r="L499">
            <v>10.5</v>
          </cell>
        </row>
        <row r="500">
          <cell r="B500" t="str">
            <v>梁施敏</v>
          </cell>
          <cell r="F500">
            <v>5</v>
          </cell>
          <cell r="H500">
            <v>5</v>
          </cell>
          <cell r="I500">
            <v>22</v>
          </cell>
          <cell r="J500">
            <v>24</v>
          </cell>
          <cell r="L500">
            <v>8</v>
          </cell>
        </row>
        <row r="501">
          <cell r="B501" t="str">
            <v>李书旺</v>
          </cell>
          <cell r="F501">
            <v>5</v>
          </cell>
          <cell r="H501">
            <v>5</v>
          </cell>
          <cell r="I501">
            <v>22</v>
          </cell>
          <cell r="J501">
            <v>21</v>
          </cell>
          <cell r="L501">
            <v>10.5</v>
          </cell>
        </row>
        <row r="502">
          <cell r="B502" t="str">
            <v>吴倩文</v>
          </cell>
          <cell r="F502">
            <v>5</v>
          </cell>
          <cell r="H502">
            <v>5</v>
          </cell>
          <cell r="I502">
            <v>22</v>
          </cell>
          <cell r="P502">
            <v>23</v>
          </cell>
        </row>
        <row r="503">
          <cell r="B503" t="str">
            <v>邱碧凤</v>
          </cell>
          <cell r="F503">
            <v>5</v>
          </cell>
          <cell r="H503">
            <v>5</v>
          </cell>
          <cell r="I503">
            <v>22</v>
          </cell>
          <cell r="J503">
            <v>23</v>
          </cell>
          <cell r="L503">
            <v>11</v>
          </cell>
        </row>
        <row r="504">
          <cell r="B504" t="str">
            <v>戎琳</v>
          </cell>
          <cell r="F504">
            <v>5</v>
          </cell>
          <cell r="H504">
            <v>5</v>
          </cell>
          <cell r="I504">
            <v>22</v>
          </cell>
          <cell r="J504">
            <v>24</v>
          </cell>
          <cell r="L504">
            <v>9</v>
          </cell>
        </row>
        <row r="505">
          <cell r="B505" t="str">
            <v>吴彩燕</v>
          </cell>
          <cell r="F505">
            <v>10</v>
          </cell>
          <cell r="H505">
            <v>10</v>
          </cell>
          <cell r="I505">
            <v>22</v>
          </cell>
          <cell r="J505">
            <v>25</v>
          </cell>
          <cell r="L505">
            <v>11</v>
          </cell>
        </row>
        <row r="506">
          <cell r="B506" t="str">
            <v>吴小群</v>
          </cell>
          <cell r="F506">
            <v>10</v>
          </cell>
          <cell r="H506">
            <v>10</v>
          </cell>
          <cell r="I506">
            <v>22</v>
          </cell>
          <cell r="J506">
            <v>24</v>
          </cell>
          <cell r="L506">
            <v>11</v>
          </cell>
        </row>
        <row r="507">
          <cell r="B507" t="str">
            <v>卢观婵</v>
          </cell>
          <cell r="F507">
            <v>5</v>
          </cell>
          <cell r="H507">
            <v>5</v>
          </cell>
          <cell r="I507">
            <v>22</v>
          </cell>
          <cell r="J507">
            <v>23</v>
          </cell>
          <cell r="L507">
            <v>11</v>
          </cell>
        </row>
        <row r="508">
          <cell r="B508" t="str">
            <v>黄紫红</v>
          </cell>
          <cell r="F508">
            <v>5</v>
          </cell>
          <cell r="H508">
            <v>5</v>
          </cell>
          <cell r="I508">
            <v>22</v>
          </cell>
          <cell r="J508">
            <v>21</v>
          </cell>
          <cell r="L508">
            <v>10</v>
          </cell>
        </row>
        <row r="509">
          <cell r="B509" t="str">
            <v>郭堪宏</v>
          </cell>
          <cell r="F509">
            <v>5</v>
          </cell>
          <cell r="H509">
            <v>5</v>
          </cell>
          <cell r="I509">
            <v>22</v>
          </cell>
          <cell r="J509">
            <v>27</v>
          </cell>
          <cell r="L509">
            <v>10</v>
          </cell>
        </row>
        <row r="510">
          <cell r="B510" t="str">
            <v>郑美婷</v>
          </cell>
          <cell r="F510">
            <v>5</v>
          </cell>
          <cell r="H510">
            <v>5</v>
          </cell>
          <cell r="I510">
            <v>22</v>
          </cell>
          <cell r="J510">
            <v>20</v>
          </cell>
        </row>
        <row r="511">
          <cell r="B511" t="str">
            <v>冯嘉荣</v>
          </cell>
          <cell r="F511">
            <v>5</v>
          </cell>
          <cell r="H511">
            <v>5</v>
          </cell>
          <cell r="I511">
            <v>22</v>
          </cell>
          <cell r="J511">
            <v>21</v>
          </cell>
          <cell r="L511">
            <v>10</v>
          </cell>
        </row>
        <row r="512">
          <cell r="B512" t="str">
            <v>黄淑敏</v>
          </cell>
          <cell r="F512">
            <v>5</v>
          </cell>
          <cell r="H512">
            <v>5</v>
          </cell>
          <cell r="I512">
            <v>22</v>
          </cell>
          <cell r="J512">
            <v>25</v>
          </cell>
          <cell r="L512">
            <v>11</v>
          </cell>
        </row>
        <row r="513">
          <cell r="B513" t="str">
            <v>陈广鹏</v>
          </cell>
          <cell r="F513">
            <v>5</v>
          </cell>
          <cell r="H513">
            <v>5</v>
          </cell>
          <cell r="I513">
            <v>22</v>
          </cell>
          <cell r="J513">
            <v>25</v>
          </cell>
          <cell r="L513">
            <v>10.5</v>
          </cell>
        </row>
        <row r="514">
          <cell r="B514" t="str">
            <v>梁笑新</v>
          </cell>
          <cell r="F514">
            <v>5</v>
          </cell>
          <cell r="H514">
            <v>5</v>
          </cell>
          <cell r="I514">
            <v>22</v>
          </cell>
          <cell r="J514">
            <v>25</v>
          </cell>
          <cell r="L514">
            <v>11</v>
          </cell>
        </row>
        <row r="515">
          <cell r="B515" t="str">
            <v>刘海媚</v>
          </cell>
          <cell r="F515">
            <v>5</v>
          </cell>
          <cell r="I515">
            <v>22</v>
          </cell>
          <cell r="J515">
            <v>20</v>
          </cell>
          <cell r="L515">
            <v>11</v>
          </cell>
          <cell r="M515">
            <v>5</v>
          </cell>
        </row>
        <row r="516">
          <cell r="B516" t="str">
            <v>伍泳霞</v>
          </cell>
          <cell r="F516">
            <v>10</v>
          </cell>
          <cell r="H516">
            <v>10</v>
          </cell>
          <cell r="I516">
            <v>22</v>
          </cell>
          <cell r="J516">
            <v>23</v>
          </cell>
          <cell r="L516">
            <v>10.5</v>
          </cell>
        </row>
        <row r="517">
          <cell r="B517" t="str">
            <v>罗雪云</v>
          </cell>
          <cell r="F517">
            <v>10</v>
          </cell>
          <cell r="H517">
            <v>10</v>
          </cell>
          <cell r="I517">
            <v>22</v>
          </cell>
          <cell r="J517">
            <v>25</v>
          </cell>
          <cell r="L517">
            <v>11</v>
          </cell>
        </row>
        <row r="518">
          <cell r="B518" t="str">
            <v>贺莉</v>
          </cell>
          <cell r="F518">
            <v>5</v>
          </cell>
          <cell r="H518">
            <v>5</v>
          </cell>
          <cell r="I518">
            <v>22</v>
          </cell>
          <cell r="J518">
            <v>27</v>
          </cell>
          <cell r="L518">
            <v>11</v>
          </cell>
        </row>
        <row r="519">
          <cell r="B519" t="str">
            <v>董春伶</v>
          </cell>
          <cell r="F519">
            <v>5</v>
          </cell>
          <cell r="H519">
            <v>5</v>
          </cell>
          <cell r="I519">
            <v>22</v>
          </cell>
          <cell r="J519">
            <v>27</v>
          </cell>
          <cell r="L519">
            <v>11</v>
          </cell>
        </row>
        <row r="520">
          <cell r="B520" t="str">
            <v>王丽华</v>
          </cell>
          <cell r="F520">
            <v>5</v>
          </cell>
          <cell r="H520">
            <v>5</v>
          </cell>
          <cell r="I520">
            <v>22</v>
          </cell>
          <cell r="J520">
            <v>23</v>
          </cell>
          <cell r="L520">
            <v>11</v>
          </cell>
        </row>
        <row r="521">
          <cell r="B521" t="str">
            <v>宋岱</v>
          </cell>
          <cell r="F521">
            <v>5</v>
          </cell>
          <cell r="G521">
            <v>5</v>
          </cell>
          <cell r="I521">
            <v>22</v>
          </cell>
          <cell r="J521">
            <v>27</v>
          </cell>
          <cell r="L521">
            <v>11</v>
          </cell>
        </row>
        <row r="522">
          <cell r="B522" t="str">
            <v>邓梅芳</v>
          </cell>
          <cell r="F522">
            <v>5</v>
          </cell>
          <cell r="H522">
            <v>5</v>
          </cell>
          <cell r="I522">
            <v>22</v>
          </cell>
          <cell r="P522">
            <v>23</v>
          </cell>
        </row>
        <row r="523">
          <cell r="B523" t="str">
            <v>林颖丽</v>
          </cell>
          <cell r="F523">
            <v>5</v>
          </cell>
          <cell r="H523">
            <v>5</v>
          </cell>
          <cell r="I523">
            <v>22</v>
          </cell>
          <cell r="J523">
            <v>22</v>
          </cell>
          <cell r="L523">
            <v>9.5</v>
          </cell>
        </row>
        <row r="524">
          <cell r="B524" t="str">
            <v>林焕冰</v>
          </cell>
          <cell r="F524">
            <v>10</v>
          </cell>
          <cell r="H524">
            <v>10</v>
          </cell>
          <cell r="I524">
            <v>22</v>
          </cell>
          <cell r="J524">
            <v>22</v>
          </cell>
          <cell r="L524">
            <v>9.5</v>
          </cell>
        </row>
        <row r="525">
          <cell r="B525" t="str">
            <v>林善炜</v>
          </cell>
          <cell r="F525">
            <v>5</v>
          </cell>
          <cell r="H525">
            <v>5</v>
          </cell>
          <cell r="I525">
            <v>22</v>
          </cell>
          <cell r="J525">
            <v>23</v>
          </cell>
          <cell r="L525">
            <v>9.5</v>
          </cell>
        </row>
        <row r="526">
          <cell r="B526" t="str">
            <v>罗杰洪</v>
          </cell>
          <cell r="F526">
            <v>5</v>
          </cell>
          <cell r="H526">
            <v>5</v>
          </cell>
          <cell r="I526">
            <v>22</v>
          </cell>
          <cell r="J526">
            <v>22</v>
          </cell>
          <cell r="L526">
            <v>12</v>
          </cell>
        </row>
        <row r="527">
          <cell r="B527" t="str">
            <v>欧志鹏</v>
          </cell>
          <cell r="F527">
            <v>5</v>
          </cell>
          <cell r="H527">
            <v>5</v>
          </cell>
          <cell r="I527">
            <v>22</v>
          </cell>
          <cell r="J527">
            <v>24</v>
          </cell>
          <cell r="L527">
            <v>12</v>
          </cell>
        </row>
        <row r="528">
          <cell r="B528" t="str">
            <v>李键欣</v>
          </cell>
          <cell r="F528">
            <v>5</v>
          </cell>
          <cell r="H528">
            <v>5</v>
          </cell>
          <cell r="I528">
            <v>22</v>
          </cell>
          <cell r="J528">
            <v>22</v>
          </cell>
          <cell r="L528">
            <v>12</v>
          </cell>
        </row>
        <row r="529">
          <cell r="B529" t="str">
            <v>邓健欣</v>
          </cell>
          <cell r="F529">
            <v>5</v>
          </cell>
          <cell r="H529">
            <v>5</v>
          </cell>
          <cell r="I529">
            <v>22</v>
          </cell>
          <cell r="J529">
            <v>24</v>
          </cell>
          <cell r="L529">
            <v>11</v>
          </cell>
        </row>
        <row r="530">
          <cell r="B530" t="str">
            <v>甘丽雯</v>
          </cell>
          <cell r="F530">
            <v>5</v>
          </cell>
          <cell r="H530">
            <v>5</v>
          </cell>
          <cell r="I530">
            <v>22</v>
          </cell>
          <cell r="J530">
            <v>24</v>
          </cell>
          <cell r="L530">
            <v>11</v>
          </cell>
        </row>
        <row r="531">
          <cell r="B531" t="str">
            <v>梁永鸿</v>
          </cell>
          <cell r="F531">
            <v>5</v>
          </cell>
          <cell r="H531">
            <v>5</v>
          </cell>
          <cell r="I531">
            <v>22</v>
          </cell>
          <cell r="J531">
            <v>24</v>
          </cell>
          <cell r="L531">
            <v>11</v>
          </cell>
        </row>
        <row r="532">
          <cell r="B532" t="str">
            <v>梁亦笑</v>
          </cell>
          <cell r="F532">
            <v>10</v>
          </cell>
          <cell r="H532">
            <v>10</v>
          </cell>
          <cell r="I532">
            <v>22</v>
          </cell>
          <cell r="J532">
            <v>25</v>
          </cell>
          <cell r="L532">
            <v>11</v>
          </cell>
        </row>
        <row r="533">
          <cell r="B533" t="str">
            <v>张建帮</v>
          </cell>
          <cell r="F533">
            <v>5</v>
          </cell>
          <cell r="H533">
            <v>5</v>
          </cell>
          <cell r="I533">
            <v>22</v>
          </cell>
          <cell r="J533">
            <v>24</v>
          </cell>
          <cell r="L533">
            <v>11</v>
          </cell>
        </row>
        <row r="534">
          <cell r="B534" t="str">
            <v>龙容妹</v>
          </cell>
          <cell r="F534">
            <v>10</v>
          </cell>
          <cell r="G534">
            <v>10</v>
          </cell>
          <cell r="I534">
            <v>22</v>
          </cell>
          <cell r="P534">
            <v>23</v>
          </cell>
        </row>
        <row r="535">
          <cell r="B535" t="str">
            <v>李贤霞</v>
          </cell>
          <cell r="F535">
            <v>10</v>
          </cell>
          <cell r="H535">
            <v>10</v>
          </cell>
          <cell r="I535">
            <v>22</v>
          </cell>
          <cell r="J535">
            <v>23</v>
          </cell>
          <cell r="L535">
            <v>8</v>
          </cell>
        </row>
        <row r="536">
          <cell r="B536" t="str">
            <v>陈家辉</v>
          </cell>
          <cell r="F536">
            <v>5</v>
          </cell>
          <cell r="H536">
            <v>5</v>
          </cell>
          <cell r="I536">
            <v>22</v>
          </cell>
          <cell r="J536">
            <v>27</v>
          </cell>
          <cell r="L536">
            <v>11</v>
          </cell>
        </row>
        <row r="537">
          <cell r="B537" t="str">
            <v>钟水妹</v>
          </cell>
          <cell r="F537">
            <v>5</v>
          </cell>
          <cell r="H537">
            <v>5</v>
          </cell>
          <cell r="I537">
            <v>22</v>
          </cell>
          <cell r="J537">
            <v>25</v>
          </cell>
          <cell r="L537">
            <v>11</v>
          </cell>
        </row>
        <row r="538">
          <cell r="B538" t="str">
            <v>聂水群</v>
          </cell>
          <cell r="F538">
            <v>5</v>
          </cell>
          <cell r="G538">
            <v>5</v>
          </cell>
          <cell r="I538">
            <v>22</v>
          </cell>
          <cell r="J538">
            <v>26</v>
          </cell>
          <cell r="L538">
            <v>11</v>
          </cell>
        </row>
        <row r="539">
          <cell r="B539" t="str">
            <v>程民峰</v>
          </cell>
          <cell r="F539">
            <v>5</v>
          </cell>
          <cell r="H539">
            <v>5</v>
          </cell>
          <cell r="I539">
            <v>22</v>
          </cell>
          <cell r="J539">
            <v>26</v>
          </cell>
          <cell r="L539">
            <v>11</v>
          </cell>
        </row>
        <row r="540">
          <cell r="B540" t="str">
            <v>禤嘉铭</v>
          </cell>
          <cell r="F540">
            <v>5</v>
          </cell>
          <cell r="G540">
            <v>2</v>
          </cell>
          <cell r="H540">
            <v>3</v>
          </cell>
          <cell r="I540">
            <v>22</v>
          </cell>
          <cell r="J540">
            <v>27</v>
          </cell>
          <cell r="L540">
            <v>11</v>
          </cell>
        </row>
        <row r="541">
          <cell r="B541" t="str">
            <v>麦智伟</v>
          </cell>
          <cell r="F541">
            <v>5</v>
          </cell>
          <cell r="H541">
            <v>5</v>
          </cell>
          <cell r="I541">
            <v>22</v>
          </cell>
          <cell r="J541">
            <v>24</v>
          </cell>
          <cell r="L541">
            <v>8</v>
          </cell>
        </row>
        <row r="542">
          <cell r="B542" t="str">
            <v>梁培瑜</v>
          </cell>
          <cell r="F542">
            <v>10</v>
          </cell>
          <cell r="H542">
            <v>10</v>
          </cell>
          <cell r="I542">
            <v>22</v>
          </cell>
          <cell r="J542">
            <v>21</v>
          </cell>
          <cell r="L542">
            <v>11.5</v>
          </cell>
        </row>
        <row r="543">
          <cell r="B543" t="str">
            <v>何仙</v>
          </cell>
          <cell r="F543">
            <v>5</v>
          </cell>
          <cell r="H543">
            <v>5</v>
          </cell>
          <cell r="I543">
            <v>22</v>
          </cell>
          <cell r="J543">
            <v>23</v>
          </cell>
          <cell r="L543">
            <v>8</v>
          </cell>
        </row>
        <row r="544">
          <cell r="B544" t="str">
            <v>黎倚琴</v>
          </cell>
          <cell r="F544">
            <v>5</v>
          </cell>
          <cell r="H544">
            <v>5</v>
          </cell>
          <cell r="I544">
            <v>22</v>
          </cell>
          <cell r="J544">
            <v>21</v>
          </cell>
          <cell r="L544">
            <v>11.5</v>
          </cell>
        </row>
        <row r="545">
          <cell r="B545" t="str">
            <v>梁才利</v>
          </cell>
          <cell r="F545">
            <v>5</v>
          </cell>
          <cell r="H545">
            <v>5</v>
          </cell>
          <cell r="I545">
            <v>22</v>
          </cell>
          <cell r="J545">
            <v>21</v>
          </cell>
          <cell r="L545">
            <v>11.5</v>
          </cell>
        </row>
        <row r="546">
          <cell r="B546" t="str">
            <v>钟思婷</v>
          </cell>
          <cell r="F546">
            <v>5</v>
          </cell>
          <cell r="H546">
            <v>2</v>
          </cell>
          <cell r="I546">
            <v>22</v>
          </cell>
          <cell r="J546">
            <v>21</v>
          </cell>
          <cell r="L546">
            <v>11</v>
          </cell>
          <cell r="M546">
            <v>3</v>
          </cell>
        </row>
        <row r="547">
          <cell r="B547" t="str">
            <v>张晓林</v>
          </cell>
          <cell r="F547">
            <v>5</v>
          </cell>
          <cell r="H547">
            <v>5</v>
          </cell>
          <cell r="I547">
            <v>22</v>
          </cell>
          <cell r="J547">
            <v>24</v>
          </cell>
          <cell r="L547">
            <v>11</v>
          </cell>
        </row>
        <row r="548">
          <cell r="B548" t="str">
            <v>李紫君</v>
          </cell>
          <cell r="F548">
            <v>5</v>
          </cell>
          <cell r="H548">
            <v>5</v>
          </cell>
          <cell r="I548">
            <v>22</v>
          </cell>
          <cell r="J548">
            <v>25</v>
          </cell>
          <cell r="L548">
            <v>11</v>
          </cell>
        </row>
        <row r="549">
          <cell r="B549" t="str">
            <v>黄汝荣</v>
          </cell>
          <cell r="F549">
            <v>5</v>
          </cell>
          <cell r="H549">
            <v>5</v>
          </cell>
          <cell r="I549">
            <v>22</v>
          </cell>
          <cell r="J549">
            <v>23</v>
          </cell>
          <cell r="L549">
            <v>11</v>
          </cell>
        </row>
        <row r="550">
          <cell r="B550" t="str">
            <v>黄杏凤</v>
          </cell>
          <cell r="F550">
            <v>5</v>
          </cell>
          <cell r="H550">
            <v>5</v>
          </cell>
          <cell r="I550">
            <v>22</v>
          </cell>
          <cell r="J550">
            <v>24</v>
          </cell>
          <cell r="L550">
            <v>11</v>
          </cell>
        </row>
        <row r="551">
          <cell r="B551" t="str">
            <v>关润兴</v>
          </cell>
          <cell r="F551">
            <v>5</v>
          </cell>
          <cell r="H551">
            <v>5</v>
          </cell>
          <cell r="I551">
            <v>22</v>
          </cell>
          <cell r="J551">
            <v>25</v>
          </cell>
          <cell r="L551">
            <v>11</v>
          </cell>
        </row>
        <row r="552">
          <cell r="B552" t="str">
            <v>王丽容</v>
          </cell>
          <cell r="F552">
            <v>5</v>
          </cell>
          <cell r="G552">
            <v>3</v>
          </cell>
          <cell r="H552">
            <v>2</v>
          </cell>
          <cell r="I552">
            <v>22</v>
          </cell>
          <cell r="J552">
            <v>25</v>
          </cell>
          <cell r="L552">
            <v>11</v>
          </cell>
        </row>
        <row r="553">
          <cell r="B553" t="str">
            <v>崔彩英</v>
          </cell>
          <cell r="F553">
            <v>10</v>
          </cell>
          <cell r="H553">
            <v>10</v>
          </cell>
          <cell r="I553">
            <v>22</v>
          </cell>
          <cell r="J553">
            <v>21</v>
          </cell>
          <cell r="L553">
            <v>11</v>
          </cell>
        </row>
        <row r="554">
          <cell r="B554" t="str">
            <v>唐垣辉</v>
          </cell>
          <cell r="F554">
            <v>5</v>
          </cell>
          <cell r="H554">
            <v>5</v>
          </cell>
          <cell r="I554">
            <v>22</v>
          </cell>
          <cell r="J554">
            <v>21</v>
          </cell>
          <cell r="L554">
            <v>11</v>
          </cell>
        </row>
        <row r="555">
          <cell r="B555" t="str">
            <v>余芬</v>
          </cell>
          <cell r="F555">
            <v>5</v>
          </cell>
          <cell r="H555">
            <v>5</v>
          </cell>
          <cell r="I555">
            <v>22</v>
          </cell>
          <cell r="J555">
            <v>21</v>
          </cell>
          <cell r="L555">
            <v>11</v>
          </cell>
        </row>
        <row r="556">
          <cell r="B556" t="str">
            <v>霍均昌</v>
          </cell>
          <cell r="F556">
            <v>5</v>
          </cell>
          <cell r="H556">
            <v>5</v>
          </cell>
          <cell r="I556">
            <v>22</v>
          </cell>
          <cell r="J556">
            <v>27</v>
          </cell>
          <cell r="K556">
            <v>41</v>
          </cell>
          <cell r="L556">
            <v>12</v>
          </cell>
        </row>
        <row r="557">
          <cell r="B557" t="str">
            <v>莫开强</v>
          </cell>
          <cell r="F557">
            <v>5</v>
          </cell>
          <cell r="G557">
            <v>5</v>
          </cell>
          <cell r="I557">
            <v>22</v>
          </cell>
          <cell r="J557">
            <v>27</v>
          </cell>
          <cell r="K557">
            <v>43</v>
          </cell>
          <cell r="L557">
            <v>12</v>
          </cell>
        </row>
        <row r="558">
          <cell r="B558" t="str">
            <v>吴汉良</v>
          </cell>
          <cell r="F558">
            <v>10</v>
          </cell>
          <cell r="G558">
            <v>4</v>
          </cell>
          <cell r="H558">
            <v>6</v>
          </cell>
          <cell r="I558">
            <v>22</v>
          </cell>
          <cell r="J558">
            <v>23</v>
          </cell>
          <cell r="L558">
            <v>12</v>
          </cell>
        </row>
        <row r="559">
          <cell r="B559" t="str">
            <v>吴晓华</v>
          </cell>
          <cell r="F559">
            <v>5</v>
          </cell>
          <cell r="G559">
            <v>2</v>
          </cell>
          <cell r="H559">
            <v>3</v>
          </cell>
          <cell r="I559">
            <v>22</v>
          </cell>
          <cell r="J559">
            <v>27</v>
          </cell>
          <cell r="K559">
            <v>43</v>
          </cell>
          <cell r="L559">
            <v>12</v>
          </cell>
        </row>
        <row r="560">
          <cell r="B560" t="str">
            <v>何锐锋</v>
          </cell>
          <cell r="F560">
            <v>5</v>
          </cell>
          <cell r="H560">
            <v>5</v>
          </cell>
          <cell r="I560">
            <v>22</v>
          </cell>
          <cell r="J560">
            <v>27</v>
          </cell>
          <cell r="K560">
            <v>41</v>
          </cell>
          <cell r="L560">
            <v>12</v>
          </cell>
        </row>
        <row r="561">
          <cell r="B561" t="str">
            <v>郭文福</v>
          </cell>
          <cell r="F561">
            <v>5</v>
          </cell>
          <cell r="G561">
            <v>4</v>
          </cell>
          <cell r="H561">
            <v>1</v>
          </cell>
          <cell r="I561">
            <v>22</v>
          </cell>
          <cell r="J561">
            <v>22</v>
          </cell>
        </row>
        <row r="562">
          <cell r="B562" t="str">
            <v>梁树成</v>
          </cell>
          <cell r="F562">
            <v>5</v>
          </cell>
          <cell r="H562">
            <v>5</v>
          </cell>
          <cell r="I562">
            <v>22</v>
          </cell>
          <cell r="J562">
            <v>22</v>
          </cell>
        </row>
        <row r="563">
          <cell r="B563" t="str">
            <v>林仲明</v>
          </cell>
          <cell r="F563">
            <v>5</v>
          </cell>
          <cell r="G563">
            <v>3</v>
          </cell>
          <cell r="H563">
            <v>2</v>
          </cell>
          <cell r="I563">
            <v>22</v>
          </cell>
          <cell r="J563">
            <v>22</v>
          </cell>
        </row>
        <row r="564">
          <cell r="B564" t="str">
            <v>刘洪标</v>
          </cell>
          <cell r="F564">
            <v>5</v>
          </cell>
          <cell r="H564">
            <v>5</v>
          </cell>
          <cell r="I564">
            <v>22</v>
          </cell>
          <cell r="J564">
            <v>22</v>
          </cell>
        </row>
        <row r="565">
          <cell r="B565" t="str">
            <v>万佳友</v>
          </cell>
          <cell r="F565">
            <v>5</v>
          </cell>
          <cell r="H565">
            <v>5</v>
          </cell>
          <cell r="I565">
            <v>22</v>
          </cell>
          <cell r="J565">
            <v>22</v>
          </cell>
        </row>
        <row r="566">
          <cell r="B566" t="str">
            <v>梁钊坤</v>
          </cell>
          <cell r="F566">
            <v>10</v>
          </cell>
          <cell r="G566">
            <v>-1</v>
          </cell>
          <cell r="H566">
            <v>9</v>
          </cell>
          <cell r="I566">
            <v>22</v>
          </cell>
          <cell r="J566">
            <v>20</v>
          </cell>
          <cell r="M566">
            <v>2</v>
          </cell>
        </row>
        <row r="567">
          <cell r="B567" t="str">
            <v>陈菲菲</v>
          </cell>
          <cell r="F567">
            <v>10</v>
          </cell>
          <cell r="H567">
            <v>10</v>
          </cell>
          <cell r="I567">
            <v>22</v>
          </cell>
          <cell r="P567">
            <v>22</v>
          </cell>
        </row>
        <row r="568">
          <cell r="B568" t="str">
            <v>黎邢</v>
          </cell>
          <cell r="F568">
            <v>10</v>
          </cell>
          <cell r="H568">
            <v>10</v>
          </cell>
          <cell r="I568">
            <v>22</v>
          </cell>
          <cell r="J568">
            <v>26</v>
          </cell>
          <cell r="K568">
            <v>12</v>
          </cell>
        </row>
        <row r="569">
          <cell r="B569" t="str">
            <v>黎炎南</v>
          </cell>
          <cell r="F569">
            <v>10</v>
          </cell>
          <cell r="H569">
            <v>10</v>
          </cell>
          <cell r="I569">
            <v>22</v>
          </cell>
          <cell r="J569">
            <v>24</v>
          </cell>
          <cell r="K569">
            <v>6</v>
          </cell>
        </row>
        <row r="570">
          <cell r="B570" t="str">
            <v>黄琴</v>
          </cell>
          <cell r="F570">
            <v>10</v>
          </cell>
          <cell r="G570">
            <v>-5</v>
          </cell>
          <cell r="H570">
            <v>10</v>
          </cell>
          <cell r="I570">
            <v>22</v>
          </cell>
          <cell r="J570">
            <v>18</v>
          </cell>
          <cell r="K570">
            <v>5</v>
          </cell>
          <cell r="M570">
            <v>5</v>
          </cell>
        </row>
        <row r="571">
          <cell r="B571" t="str">
            <v>高健祥</v>
          </cell>
          <cell r="F571">
            <v>5</v>
          </cell>
          <cell r="H571">
            <v>5</v>
          </cell>
          <cell r="I571">
            <v>22</v>
          </cell>
          <cell r="J571">
            <v>27</v>
          </cell>
          <cell r="K571">
            <v>15</v>
          </cell>
        </row>
        <row r="572">
          <cell r="B572" t="str">
            <v>陈翠芬</v>
          </cell>
          <cell r="F572">
            <v>10</v>
          </cell>
          <cell r="H572">
            <v>10</v>
          </cell>
          <cell r="I572">
            <v>22</v>
          </cell>
          <cell r="J572">
            <v>21.5</v>
          </cell>
        </row>
        <row r="573">
          <cell r="B573" t="str">
            <v>陈炜壕</v>
          </cell>
          <cell r="F573">
            <v>10</v>
          </cell>
          <cell r="H573">
            <v>10</v>
          </cell>
          <cell r="I573">
            <v>22</v>
          </cell>
          <cell r="J573">
            <v>27</v>
          </cell>
          <cell r="K573">
            <v>15</v>
          </cell>
        </row>
        <row r="574">
          <cell r="B574" t="str">
            <v>邓煌华</v>
          </cell>
          <cell r="F574">
            <v>5</v>
          </cell>
          <cell r="H574">
            <v>5</v>
          </cell>
          <cell r="I574">
            <v>22</v>
          </cell>
          <cell r="J574">
            <v>21</v>
          </cell>
          <cell r="K574">
            <v>6</v>
          </cell>
        </row>
        <row r="575">
          <cell r="B575" t="str">
            <v>贺文杰</v>
          </cell>
          <cell r="F575">
            <v>5</v>
          </cell>
          <cell r="H575">
            <v>5</v>
          </cell>
          <cell r="I575">
            <v>22</v>
          </cell>
          <cell r="J575">
            <v>18</v>
          </cell>
          <cell r="K575">
            <v>7</v>
          </cell>
          <cell r="P575">
            <v>4</v>
          </cell>
        </row>
        <row r="576">
          <cell r="B576" t="str">
            <v>罗炽恩</v>
          </cell>
          <cell r="F576">
            <v>5</v>
          </cell>
          <cell r="H576">
            <v>5</v>
          </cell>
          <cell r="I576">
            <v>22</v>
          </cell>
          <cell r="J576">
            <v>24</v>
          </cell>
          <cell r="K576">
            <v>6</v>
          </cell>
        </row>
        <row r="577">
          <cell r="B577" t="str">
            <v>梁照华</v>
          </cell>
          <cell r="F577">
            <v>5</v>
          </cell>
          <cell r="H577">
            <v>5</v>
          </cell>
          <cell r="I577">
            <v>22</v>
          </cell>
          <cell r="J577">
            <v>26</v>
          </cell>
          <cell r="K577">
            <v>12</v>
          </cell>
        </row>
        <row r="578">
          <cell r="B578" t="str">
            <v>林籽宇</v>
          </cell>
          <cell r="F578">
            <v>5</v>
          </cell>
          <cell r="H578">
            <v>5</v>
          </cell>
          <cell r="I578">
            <v>22</v>
          </cell>
          <cell r="J578">
            <v>22</v>
          </cell>
        </row>
        <row r="579">
          <cell r="B579" t="str">
            <v>李文昌</v>
          </cell>
          <cell r="F579">
            <v>5</v>
          </cell>
          <cell r="H579">
            <v>5</v>
          </cell>
          <cell r="I579">
            <v>22</v>
          </cell>
          <cell r="J579">
            <v>19.5</v>
          </cell>
        </row>
        <row r="580">
          <cell r="B580" t="str">
            <v>张嘉玲</v>
          </cell>
          <cell r="F580">
            <v>5</v>
          </cell>
          <cell r="H580">
            <v>5</v>
          </cell>
          <cell r="I580">
            <v>22</v>
          </cell>
          <cell r="J580">
            <v>4</v>
          </cell>
        </row>
        <row r="581">
          <cell r="B581" t="str">
            <v>周太伟</v>
          </cell>
          <cell r="F581">
            <v>10</v>
          </cell>
          <cell r="H581">
            <v>10</v>
          </cell>
          <cell r="I581">
            <v>22</v>
          </cell>
          <cell r="J581">
            <v>22</v>
          </cell>
        </row>
        <row r="582">
          <cell r="B582" t="str">
            <v>吴圳均</v>
          </cell>
          <cell r="F582">
            <v>5</v>
          </cell>
          <cell r="H582">
            <v>5</v>
          </cell>
          <cell r="I582">
            <v>22</v>
          </cell>
          <cell r="J582">
            <v>24</v>
          </cell>
          <cell r="K582">
            <v>6</v>
          </cell>
        </row>
        <row r="583">
          <cell r="B583" t="str">
            <v>冯莹莹</v>
          </cell>
          <cell r="F583">
            <v>5</v>
          </cell>
          <cell r="H583">
            <v>5</v>
          </cell>
          <cell r="I583">
            <v>22</v>
          </cell>
          <cell r="J583">
            <v>22</v>
          </cell>
        </row>
        <row r="584">
          <cell r="B584" t="str">
            <v>何湛富</v>
          </cell>
          <cell r="F584">
            <v>5</v>
          </cell>
          <cell r="H584">
            <v>5</v>
          </cell>
          <cell r="I584">
            <v>22</v>
          </cell>
          <cell r="J584">
            <v>22</v>
          </cell>
        </row>
        <row r="585">
          <cell r="B585" t="str">
            <v>何坤汉</v>
          </cell>
          <cell r="F585">
            <v>5</v>
          </cell>
          <cell r="H585">
            <v>5</v>
          </cell>
          <cell r="I585">
            <v>22</v>
          </cell>
          <cell r="J585">
            <v>22</v>
          </cell>
        </row>
        <row r="586">
          <cell r="B586" t="str">
            <v>钟莹珊</v>
          </cell>
          <cell r="F586">
            <v>5</v>
          </cell>
          <cell r="H586">
            <v>5</v>
          </cell>
          <cell r="I586">
            <v>22</v>
          </cell>
          <cell r="J586">
            <v>21</v>
          </cell>
        </row>
        <row r="587">
          <cell r="B587" t="str">
            <v>梁斯敏</v>
          </cell>
          <cell r="F587">
            <v>10</v>
          </cell>
          <cell r="H587">
            <v>10</v>
          </cell>
          <cell r="I587">
            <v>22</v>
          </cell>
          <cell r="J587">
            <v>22</v>
          </cell>
        </row>
        <row r="588">
          <cell r="B588" t="str">
            <v>杨贞元</v>
          </cell>
          <cell r="F588">
            <v>10</v>
          </cell>
          <cell r="G588">
            <v>5</v>
          </cell>
          <cell r="H588">
            <v>5</v>
          </cell>
          <cell r="I588">
            <v>22</v>
          </cell>
          <cell r="J588">
            <v>22</v>
          </cell>
        </row>
        <row r="589">
          <cell r="B589" t="str">
            <v>杨中良</v>
          </cell>
          <cell r="F589">
            <v>5</v>
          </cell>
          <cell r="H589">
            <v>5</v>
          </cell>
          <cell r="I589">
            <v>22</v>
          </cell>
          <cell r="J589">
            <v>22</v>
          </cell>
        </row>
        <row r="590">
          <cell r="B590" t="str">
            <v>卢云杰</v>
          </cell>
          <cell r="F590">
            <v>5</v>
          </cell>
          <cell r="H590">
            <v>5</v>
          </cell>
          <cell r="I590">
            <v>22</v>
          </cell>
          <cell r="J590">
            <v>22</v>
          </cell>
        </row>
        <row r="591">
          <cell r="B591" t="str">
            <v>张文君</v>
          </cell>
          <cell r="F591">
            <v>5</v>
          </cell>
          <cell r="H591">
            <v>5</v>
          </cell>
          <cell r="I591">
            <v>22</v>
          </cell>
          <cell r="J591">
            <v>22</v>
          </cell>
        </row>
        <row r="592">
          <cell r="B592" t="str">
            <v>黄荣华</v>
          </cell>
          <cell r="F592">
            <v>5</v>
          </cell>
          <cell r="H592">
            <v>5</v>
          </cell>
          <cell r="I592">
            <v>22</v>
          </cell>
          <cell r="J592">
            <v>24</v>
          </cell>
          <cell r="K592">
            <v>24</v>
          </cell>
          <cell r="P592">
            <v>4</v>
          </cell>
        </row>
        <row r="593">
          <cell r="B593" t="str">
            <v>陈晓辉</v>
          </cell>
          <cell r="F593">
            <v>5</v>
          </cell>
          <cell r="H593">
            <v>5</v>
          </cell>
          <cell r="I593">
            <v>22</v>
          </cell>
          <cell r="J593">
            <v>31</v>
          </cell>
          <cell r="K593">
            <v>56</v>
          </cell>
          <cell r="L593">
            <v>10</v>
          </cell>
        </row>
        <row r="594">
          <cell r="B594" t="str">
            <v>蓝昭英</v>
          </cell>
          <cell r="F594">
            <v>10</v>
          </cell>
          <cell r="H594">
            <v>10</v>
          </cell>
          <cell r="I594">
            <v>22</v>
          </cell>
          <cell r="J594">
            <v>24</v>
          </cell>
          <cell r="L594">
            <v>12</v>
          </cell>
        </row>
        <row r="595">
          <cell r="B595" t="str">
            <v>罗少清</v>
          </cell>
          <cell r="F595">
            <v>10</v>
          </cell>
          <cell r="H595">
            <v>10</v>
          </cell>
          <cell r="I595">
            <v>22</v>
          </cell>
          <cell r="P595">
            <v>22</v>
          </cell>
        </row>
        <row r="596">
          <cell r="B596" t="str">
            <v>王涛</v>
          </cell>
          <cell r="F596">
            <v>10</v>
          </cell>
          <cell r="G596">
            <v>-4</v>
          </cell>
          <cell r="H596">
            <v>10</v>
          </cell>
          <cell r="I596">
            <v>22</v>
          </cell>
          <cell r="J596">
            <v>27</v>
          </cell>
          <cell r="K596">
            <v>56</v>
          </cell>
          <cell r="L596">
            <v>10</v>
          </cell>
          <cell r="M596">
            <v>4</v>
          </cell>
        </row>
        <row r="597">
          <cell r="B597" t="str">
            <v>沈锋</v>
          </cell>
          <cell r="F597">
            <v>15</v>
          </cell>
          <cell r="H597">
            <v>15</v>
          </cell>
          <cell r="I597">
            <v>22</v>
          </cell>
          <cell r="J597">
            <v>22</v>
          </cell>
        </row>
        <row r="598">
          <cell r="B598" t="str">
            <v>李海文</v>
          </cell>
          <cell r="F598">
            <v>5</v>
          </cell>
          <cell r="H598">
            <v>5</v>
          </cell>
          <cell r="I598">
            <v>22</v>
          </cell>
          <cell r="J598">
            <v>31</v>
          </cell>
          <cell r="K598">
            <v>56</v>
          </cell>
          <cell r="L598">
            <v>10</v>
          </cell>
        </row>
        <row r="599">
          <cell r="B599" t="str">
            <v>李嘉瀛</v>
          </cell>
          <cell r="F599">
            <v>5</v>
          </cell>
          <cell r="H599">
            <v>5</v>
          </cell>
          <cell r="I599">
            <v>22</v>
          </cell>
          <cell r="J599">
            <v>31</v>
          </cell>
          <cell r="K599">
            <v>56</v>
          </cell>
          <cell r="L599">
            <v>10</v>
          </cell>
        </row>
        <row r="600">
          <cell r="B600" t="str">
            <v>李伟标</v>
          </cell>
          <cell r="F600">
            <v>10</v>
          </cell>
          <cell r="H600">
            <v>10</v>
          </cell>
          <cell r="I600">
            <v>22</v>
          </cell>
          <cell r="J600">
            <v>31</v>
          </cell>
          <cell r="K600">
            <v>56</v>
          </cell>
          <cell r="L600">
            <v>10</v>
          </cell>
        </row>
        <row r="601">
          <cell r="B601" t="str">
            <v>曾浚</v>
          </cell>
          <cell r="F601">
            <v>5</v>
          </cell>
          <cell r="H601">
            <v>5</v>
          </cell>
          <cell r="I601">
            <v>22</v>
          </cell>
          <cell r="J601">
            <v>23</v>
          </cell>
          <cell r="L601">
            <v>12</v>
          </cell>
        </row>
        <row r="602">
          <cell r="B602" t="str">
            <v>孙锦荣</v>
          </cell>
          <cell r="F602">
            <v>5</v>
          </cell>
          <cell r="H602">
            <v>5</v>
          </cell>
          <cell r="I602">
            <v>22</v>
          </cell>
          <cell r="J602">
            <v>31</v>
          </cell>
          <cell r="K602">
            <v>56</v>
          </cell>
          <cell r="L602">
            <v>10</v>
          </cell>
        </row>
        <row r="603">
          <cell r="B603" t="str">
            <v>吴民安</v>
          </cell>
          <cell r="F603">
            <v>5</v>
          </cell>
          <cell r="H603">
            <v>5</v>
          </cell>
          <cell r="I603">
            <v>22</v>
          </cell>
          <cell r="J603">
            <v>23</v>
          </cell>
          <cell r="L603">
            <v>12</v>
          </cell>
        </row>
        <row r="604">
          <cell r="B604" t="str">
            <v>何洪章</v>
          </cell>
          <cell r="F604">
            <v>10</v>
          </cell>
          <cell r="H604">
            <v>10</v>
          </cell>
          <cell r="I604">
            <v>22</v>
          </cell>
          <cell r="J604">
            <v>24</v>
          </cell>
          <cell r="K604">
            <v>42</v>
          </cell>
          <cell r="P604">
            <v>4</v>
          </cell>
        </row>
        <row r="605">
          <cell r="B605" t="str">
            <v>任清华</v>
          </cell>
          <cell r="F605">
            <v>5</v>
          </cell>
          <cell r="H605">
            <v>5</v>
          </cell>
          <cell r="I605">
            <v>22</v>
          </cell>
          <cell r="J605">
            <v>24</v>
          </cell>
          <cell r="L605">
            <v>12</v>
          </cell>
        </row>
        <row r="606">
          <cell r="B606" t="str">
            <v>邓俊华</v>
          </cell>
          <cell r="F606">
            <v>5</v>
          </cell>
          <cell r="H606">
            <v>5</v>
          </cell>
          <cell r="I606">
            <v>22</v>
          </cell>
          <cell r="J606">
            <v>23</v>
          </cell>
          <cell r="L606">
            <v>10</v>
          </cell>
        </row>
        <row r="607">
          <cell r="B607" t="str">
            <v>罗松辉</v>
          </cell>
          <cell r="F607">
            <v>5</v>
          </cell>
          <cell r="H607">
            <v>5</v>
          </cell>
          <cell r="I607">
            <v>22</v>
          </cell>
          <cell r="J607">
            <v>23</v>
          </cell>
          <cell r="L607">
            <v>10</v>
          </cell>
        </row>
        <row r="608">
          <cell r="B608" t="str">
            <v>梁浩康</v>
          </cell>
          <cell r="F608">
            <v>5</v>
          </cell>
          <cell r="H608">
            <v>5</v>
          </cell>
          <cell r="I608">
            <v>22</v>
          </cell>
          <cell r="J608">
            <v>23</v>
          </cell>
          <cell r="L608">
            <v>10</v>
          </cell>
        </row>
        <row r="609">
          <cell r="B609" t="str">
            <v>吴钟明</v>
          </cell>
          <cell r="F609">
            <v>5</v>
          </cell>
          <cell r="H609">
            <v>5</v>
          </cell>
          <cell r="I609">
            <v>22</v>
          </cell>
          <cell r="J609">
            <v>23</v>
          </cell>
          <cell r="L609">
            <v>10</v>
          </cell>
        </row>
        <row r="610">
          <cell r="B610" t="str">
            <v>吴豪</v>
          </cell>
          <cell r="F610">
            <v>5</v>
          </cell>
          <cell r="H610">
            <v>5</v>
          </cell>
          <cell r="I610">
            <v>22</v>
          </cell>
          <cell r="J610">
            <v>23</v>
          </cell>
          <cell r="L610">
            <v>10</v>
          </cell>
        </row>
        <row r="611">
          <cell r="B611" t="str">
            <v>冯汝佳</v>
          </cell>
          <cell r="F611">
            <v>10</v>
          </cell>
          <cell r="H611">
            <v>10</v>
          </cell>
          <cell r="I611">
            <v>22</v>
          </cell>
          <cell r="J611">
            <v>22</v>
          </cell>
        </row>
        <row r="612">
          <cell r="B612" t="str">
            <v>黄惠连</v>
          </cell>
          <cell r="F612">
            <v>5</v>
          </cell>
          <cell r="H612">
            <v>5</v>
          </cell>
          <cell r="I612">
            <v>22</v>
          </cell>
          <cell r="J612">
            <v>23</v>
          </cell>
          <cell r="L612">
            <v>10</v>
          </cell>
        </row>
        <row r="613">
          <cell r="B613" t="str">
            <v>陈水僯</v>
          </cell>
          <cell r="F613">
            <v>10</v>
          </cell>
          <cell r="H613">
            <v>10</v>
          </cell>
          <cell r="I613">
            <v>22</v>
          </cell>
          <cell r="J613">
            <v>22</v>
          </cell>
        </row>
        <row r="614">
          <cell r="B614" t="str">
            <v>赵猛</v>
          </cell>
          <cell r="F614">
            <v>10</v>
          </cell>
          <cell r="H614">
            <v>10</v>
          </cell>
          <cell r="I614">
            <v>22</v>
          </cell>
          <cell r="J614">
            <v>23</v>
          </cell>
          <cell r="L614">
            <v>12</v>
          </cell>
        </row>
        <row r="615">
          <cell r="B615" t="str">
            <v>胡振荣</v>
          </cell>
          <cell r="F615">
            <v>5</v>
          </cell>
          <cell r="H615">
            <v>5</v>
          </cell>
          <cell r="I615">
            <v>22</v>
          </cell>
          <cell r="J615">
            <v>23</v>
          </cell>
          <cell r="L615">
            <v>12</v>
          </cell>
        </row>
        <row r="616">
          <cell r="B616" t="str">
            <v>盘发雄</v>
          </cell>
          <cell r="F616">
            <v>5</v>
          </cell>
          <cell r="H616">
            <v>5</v>
          </cell>
          <cell r="I616">
            <v>22</v>
          </cell>
          <cell r="J616">
            <v>23</v>
          </cell>
          <cell r="L616">
            <v>12</v>
          </cell>
        </row>
        <row r="617">
          <cell r="B617" t="str">
            <v>徐建森</v>
          </cell>
          <cell r="F617">
            <v>5</v>
          </cell>
          <cell r="H617">
            <v>5</v>
          </cell>
          <cell r="I617">
            <v>22</v>
          </cell>
          <cell r="J617">
            <v>23</v>
          </cell>
          <cell r="L617">
            <v>12</v>
          </cell>
        </row>
        <row r="618">
          <cell r="B618" t="str">
            <v>庄坤展</v>
          </cell>
          <cell r="F618">
            <v>5</v>
          </cell>
          <cell r="G618">
            <v>2</v>
          </cell>
          <cell r="H618">
            <v>3</v>
          </cell>
          <cell r="I618">
            <v>22</v>
          </cell>
          <cell r="J618">
            <v>23</v>
          </cell>
          <cell r="L618">
            <v>12</v>
          </cell>
        </row>
        <row r="619">
          <cell r="B619" t="str">
            <v>周荣强</v>
          </cell>
          <cell r="F619">
            <v>5</v>
          </cell>
          <cell r="H619">
            <v>5</v>
          </cell>
          <cell r="I619">
            <v>22</v>
          </cell>
          <cell r="J619">
            <v>23</v>
          </cell>
          <cell r="L619">
            <v>12</v>
          </cell>
        </row>
        <row r="620">
          <cell r="B620" t="str">
            <v>黄伟浩</v>
          </cell>
          <cell r="F620">
            <v>5</v>
          </cell>
          <cell r="H620">
            <v>5</v>
          </cell>
          <cell r="I620">
            <v>22</v>
          </cell>
          <cell r="J620">
            <v>22</v>
          </cell>
        </row>
        <row r="621">
          <cell r="B621" t="str">
            <v>邓钊林</v>
          </cell>
          <cell r="F621">
            <v>10</v>
          </cell>
          <cell r="G621">
            <v>3</v>
          </cell>
          <cell r="H621">
            <v>7</v>
          </cell>
          <cell r="I621">
            <v>22</v>
          </cell>
          <cell r="J621">
            <v>23</v>
          </cell>
          <cell r="L621">
            <v>8</v>
          </cell>
        </row>
        <row r="622">
          <cell r="B622" t="str">
            <v>翟华健</v>
          </cell>
          <cell r="F622">
            <v>10</v>
          </cell>
          <cell r="G622">
            <v>3</v>
          </cell>
          <cell r="H622">
            <v>5</v>
          </cell>
          <cell r="I622">
            <v>22</v>
          </cell>
          <cell r="J622">
            <v>21</v>
          </cell>
          <cell r="L622">
            <v>8</v>
          </cell>
          <cell r="M622">
            <v>2</v>
          </cell>
        </row>
        <row r="623">
          <cell r="B623" t="str">
            <v>林俊晖</v>
          </cell>
          <cell r="F623">
            <v>15</v>
          </cell>
          <cell r="H623">
            <v>15</v>
          </cell>
          <cell r="I623">
            <v>22</v>
          </cell>
          <cell r="J623">
            <v>22</v>
          </cell>
        </row>
        <row r="624">
          <cell r="B624" t="str">
            <v>叶丽华</v>
          </cell>
          <cell r="F624">
            <v>5</v>
          </cell>
          <cell r="H624">
            <v>5</v>
          </cell>
          <cell r="I624">
            <v>22</v>
          </cell>
          <cell r="J624">
            <v>20</v>
          </cell>
          <cell r="L624">
            <v>8</v>
          </cell>
          <cell r="O624">
            <v>3</v>
          </cell>
        </row>
        <row r="625">
          <cell r="B625" t="str">
            <v>朱柏林</v>
          </cell>
          <cell r="F625">
            <v>15</v>
          </cell>
          <cell r="H625">
            <v>15</v>
          </cell>
          <cell r="I625">
            <v>22</v>
          </cell>
          <cell r="J625">
            <v>22</v>
          </cell>
        </row>
        <row r="626">
          <cell r="B626" t="str">
            <v>吴志晓</v>
          </cell>
          <cell r="F626">
            <v>5</v>
          </cell>
          <cell r="H626">
            <v>5</v>
          </cell>
          <cell r="I626">
            <v>22</v>
          </cell>
          <cell r="J626">
            <v>23</v>
          </cell>
          <cell r="L626">
            <v>8</v>
          </cell>
        </row>
        <row r="627">
          <cell r="B627" t="str">
            <v>黄瑞权</v>
          </cell>
          <cell r="F627">
            <v>5</v>
          </cell>
          <cell r="H627">
            <v>5</v>
          </cell>
          <cell r="I627">
            <v>22</v>
          </cell>
          <cell r="J627">
            <v>22</v>
          </cell>
        </row>
        <row r="628">
          <cell r="B628" t="str">
            <v>邓敏(大)</v>
          </cell>
          <cell r="F628">
            <v>10</v>
          </cell>
          <cell r="H628">
            <v>10</v>
          </cell>
          <cell r="I628">
            <v>22</v>
          </cell>
          <cell r="J628">
            <v>22</v>
          </cell>
        </row>
        <row r="629">
          <cell r="B629" t="str">
            <v>詹惠娟</v>
          </cell>
          <cell r="F629">
            <v>10</v>
          </cell>
          <cell r="G629">
            <v>5</v>
          </cell>
          <cell r="H629">
            <v>5</v>
          </cell>
          <cell r="I629">
            <v>22</v>
          </cell>
          <cell r="J629">
            <v>22</v>
          </cell>
        </row>
        <row r="630">
          <cell r="B630" t="str">
            <v>肖剑飞</v>
          </cell>
          <cell r="F630">
            <v>5</v>
          </cell>
          <cell r="H630">
            <v>5</v>
          </cell>
          <cell r="I630">
            <v>22</v>
          </cell>
          <cell r="J630">
            <v>18</v>
          </cell>
          <cell r="P630">
            <v>4</v>
          </cell>
        </row>
        <row r="631">
          <cell r="B631" t="str">
            <v>甘绮雯</v>
          </cell>
          <cell r="F631">
            <v>5</v>
          </cell>
          <cell r="H631">
            <v>5</v>
          </cell>
          <cell r="I631">
            <v>22</v>
          </cell>
          <cell r="J631">
            <v>22</v>
          </cell>
        </row>
        <row r="632">
          <cell r="B632" t="str">
            <v>王文慧</v>
          </cell>
          <cell r="F632">
            <v>5</v>
          </cell>
          <cell r="H632">
            <v>5</v>
          </cell>
          <cell r="I632">
            <v>22</v>
          </cell>
          <cell r="J632">
            <v>22</v>
          </cell>
        </row>
        <row r="633">
          <cell r="B633" t="str">
            <v>梁锡标</v>
          </cell>
          <cell r="F633">
            <v>10</v>
          </cell>
          <cell r="G633">
            <v>1</v>
          </cell>
          <cell r="H633">
            <v>9</v>
          </cell>
          <cell r="I633">
            <v>22</v>
          </cell>
          <cell r="J633">
            <v>22</v>
          </cell>
        </row>
        <row r="634">
          <cell r="B634" t="str">
            <v>梁明君</v>
          </cell>
          <cell r="F634">
            <v>5</v>
          </cell>
          <cell r="H634">
            <v>5</v>
          </cell>
          <cell r="I634">
            <v>22</v>
          </cell>
          <cell r="J634">
            <v>22</v>
          </cell>
        </row>
        <row r="635">
          <cell r="B635" t="str">
            <v>梁志辉</v>
          </cell>
          <cell r="F635">
            <v>5</v>
          </cell>
          <cell r="H635">
            <v>5</v>
          </cell>
          <cell r="I635">
            <v>22</v>
          </cell>
          <cell r="J635">
            <v>22</v>
          </cell>
        </row>
        <row r="636">
          <cell r="B636" t="str">
            <v>林志君</v>
          </cell>
          <cell r="F636">
            <v>15</v>
          </cell>
          <cell r="G636">
            <v>3</v>
          </cell>
          <cell r="H636">
            <v>12</v>
          </cell>
          <cell r="I636">
            <v>22</v>
          </cell>
          <cell r="J636">
            <v>22</v>
          </cell>
        </row>
        <row r="637">
          <cell r="B637" t="str">
            <v>吴松</v>
          </cell>
          <cell r="F637">
            <v>10</v>
          </cell>
          <cell r="H637">
            <v>10</v>
          </cell>
          <cell r="I637">
            <v>22</v>
          </cell>
          <cell r="J637">
            <v>22</v>
          </cell>
        </row>
        <row r="638">
          <cell r="B638" t="str">
            <v>吴敏玲</v>
          </cell>
          <cell r="F638">
            <v>10</v>
          </cell>
          <cell r="G638">
            <v>1</v>
          </cell>
          <cell r="H638">
            <v>9</v>
          </cell>
          <cell r="I638">
            <v>22</v>
          </cell>
          <cell r="J638">
            <v>22</v>
          </cell>
        </row>
        <row r="639">
          <cell r="B639" t="str">
            <v>吴建华</v>
          </cell>
          <cell r="F639">
            <v>5</v>
          </cell>
          <cell r="G639">
            <v>-1</v>
          </cell>
          <cell r="H639">
            <v>4</v>
          </cell>
          <cell r="I639">
            <v>22</v>
          </cell>
          <cell r="J639">
            <v>20</v>
          </cell>
          <cell r="M639">
            <v>2</v>
          </cell>
        </row>
        <row r="640">
          <cell r="B640" t="str">
            <v>吕凤英</v>
          </cell>
          <cell r="F640">
            <v>10</v>
          </cell>
          <cell r="G640">
            <v>4</v>
          </cell>
          <cell r="H640">
            <v>6</v>
          </cell>
          <cell r="I640">
            <v>22</v>
          </cell>
          <cell r="J640">
            <v>22</v>
          </cell>
        </row>
        <row r="641">
          <cell r="B641" t="str">
            <v>冯锦洪</v>
          </cell>
          <cell r="F641">
            <v>10</v>
          </cell>
          <cell r="H641">
            <v>10</v>
          </cell>
          <cell r="I641">
            <v>22</v>
          </cell>
          <cell r="J641">
            <v>22</v>
          </cell>
        </row>
        <row r="642">
          <cell r="B642" t="str">
            <v>聂剑泉</v>
          </cell>
          <cell r="F642">
            <v>15</v>
          </cell>
          <cell r="G642">
            <v>2</v>
          </cell>
          <cell r="H642">
            <v>13</v>
          </cell>
          <cell r="I642">
            <v>22</v>
          </cell>
          <cell r="J642">
            <v>22</v>
          </cell>
        </row>
        <row r="643">
          <cell r="B643" t="str">
            <v>曾德洪</v>
          </cell>
          <cell r="F643">
            <v>10</v>
          </cell>
          <cell r="H643">
            <v>10</v>
          </cell>
          <cell r="I643">
            <v>22</v>
          </cell>
          <cell r="J643">
            <v>22</v>
          </cell>
        </row>
        <row r="644">
          <cell r="B644" t="str">
            <v>周茂荣</v>
          </cell>
          <cell r="F644">
            <v>10</v>
          </cell>
          <cell r="G644">
            <v>3</v>
          </cell>
          <cell r="H644">
            <v>7</v>
          </cell>
          <cell r="I644">
            <v>22</v>
          </cell>
          <cell r="J644">
            <v>22</v>
          </cell>
        </row>
        <row r="645">
          <cell r="B645" t="str">
            <v>吴炬荣</v>
          </cell>
          <cell r="F645">
            <v>10</v>
          </cell>
          <cell r="H645">
            <v>10</v>
          </cell>
          <cell r="I645">
            <v>22</v>
          </cell>
          <cell r="J645">
            <v>22</v>
          </cell>
        </row>
        <row r="646">
          <cell r="B646" t="str">
            <v>吴婉红</v>
          </cell>
          <cell r="F646">
            <v>10</v>
          </cell>
          <cell r="G646">
            <v>-6</v>
          </cell>
          <cell r="H646">
            <v>10</v>
          </cell>
          <cell r="I646">
            <v>22</v>
          </cell>
          <cell r="J646">
            <v>16</v>
          </cell>
          <cell r="M646">
            <v>6</v>
          </cell>
        </row>
        <row r="647">
          <cell r="B647" t="str">
            <v>黄彬家</v>
          </cell>
          <cell r="F647">
            <v>5</v>
          </cell>
          <cell r="H647">
            <v>5</v>
          </cell>
          <cell r="I647">
            <v>22</v>
          </cell>
          <cell r="J647">
            <v>22</v>
          </cell>
        </row>
        <row r="648">
          <cell r="B648" t="str">
            <v>黄彦彦</v>
          </cell>
          <cell r="F648">
            <v>5</v>
          </cell>
          <cell r="H648">
            <v>5</v>
          </cell>
          <cell r="I648">
            <v>22</v>
          </cell>
          <cell r="J648">
            <v>22</v>
          </cell>
        </row>
        <row r="649">
          <cell r="B649" t="str">
            <v>麦昭妍</v>
          </cell>
          <cell r="F649">
            <v>10</v>
          </cell>
          <cell r="H649">
            <v>10</v>
          </cell>
          <cell r="I649">
            <v>22</v>
          </cell>
          <cell r="J649">
            <v>22</v>
          </cell>
        </row>
        <row r="650">
          <cell r="B650" t="str">
            <v>魏婷燕</v>
          </cell>
          <cell r="F650">
            <v>5</v>
          </cell>
          <cell r="G650">
            <v>-1</v>
          </cell>
          <cell r="H650">
            <v>5</v>
          </cell>
          <cell r="I650">
            <v>22</v>
          </cell>
          <cell r="J650">
            <v>21</v>
          </cell>
          <cell r="M650">
            <v>1</v>
          </cell>
        </row>
        <row r="651">
          <cell r="B651" t="str">
            <v>陈展宏</v>
          </cell>
          <cell r="F651">
            <v>10</v>
          </cell>
          <cell r="H651">
            <v>10</v>
          </cell>
          <cell r="I651">
            <v>22</v>
          </cell>
          <cell r="J651">
            <v>22</v>
          </cell>
        </row>
        <row r="652">
          <cell r="B652" t="str">
            <v>陈婵</v>
          </cell>
          <cell r="F652">
            <v>5</v>
          </cell>
          <cell r="H652">
            <v>5</v>
          </cell>
          <cell r="I652">
            <v>22</v>
          </cell>
          <cell r="J652">
            <v>22</v>
          </cell>
        </row>
        <row r="653">
          <cell r="B653" t="str">
            <v>阮雪婷</v>
          </cell>
          <cell r="F653">
            <v>5</v>
          </cell>
          <cell r="H653">
            <v>5</v>
          </cell>
          <cell r="I653">
            <v>22</v>
          </cell>
          <cell r="J653">
            <v>22</v>
          </cell>
        </row>
        <row r="654">
          <cell r="B654" t="str">
            <v>邓嘉浚</v>
          </cell>
          <cell r="F654">
            <v>5</v>
          </cell>
          <cell r="H654">
            <v>5</v>
          </cell>
          <cell r="I654">
            <v>22</v>
          </cell>
          <cell r="J654">
            <v>22</v>
          </cell>
        </row>
        <row r="655">
          <cell r="B655" t="str">
            <v>蒋满秀</v>
          </cell>
          <cell r="F655">
            <v>10</v>
          </cell>
          <cell r="H655">
            <v>10</v>
          </cell>
          <cell r="I655">
            <v>22</v>
          </cell>
          <cell r="J655">
            <v>22</v>
          </cell>
        </row>
        <row r="656">
          <cell r="B656" t="str">
            <v>蒋文钊</v>
          </cell>
          <cell r="F656">
            <v>5</v>
          </cell>
          <cell r="H656">
            <v>5</v>
          </cell>
          <cell r="I656">
            <v>22</v>
          </cell>
          <cell r="J656">
            <v>22</v>
          </cell>
        </row>
        <row r="657">
          <cell r="B657" t="str">
            <v>胡剑青</v>
          </cell>
          <cell r="F657">
            <v>5</v>
          </cell>
          <cell r="H657">
            <v>5</v>
          </cell>
          <cell r="I657">
            <v>22</v>
          </cell>
          <cell r="J657">
            <v>22</v>
          </cell>
        </row>
        <row r="658">
          <cell r="B658" t="str">
            <v>肖冠荣</v>
          </cell>
          <cell r="F658">
            <v>10</v>
          </cell>
          <cell r="H658">
            <v>10</v>
          </cell>
          <cell r="I658">
            <v>22</v>
          </cell>
          <cell r="J658">
            <v>22</v>
          </cell>
        </row>
        <row r="659">
          <cell r="B659" t="str">
            <v>罗欣茹</v>
          </cell>
          <cell r="F659">
            <v>5</v>
          </cell>
          <cell r="G659">
            <v>-3</v>
          </cell>
          <cell r="H659">
            <v>5</v>
          </cell>
          <cell r="I659">
            <v>22</v>
          </cell>
          <cell r="M659">
            <v>3</v>
          </cell>
          <cell r="P659">
            <v>11</v>
          </cell>
        </row>
        <row r="660">
          <cell r="B660" t="str">
            <v>秦家燕</v>
          </cell>
          <cell r="F660">
            <v>5</v>
          </cell>
          <cell r="G660">
            <v>-1</v>
          </cell>
          <cell r="H660">
            <v>5</v>
          </cell>
          <cell r="I660">
            <v>22</v>
          </cell>
          <cell r="J660">
            <v>19</v>
          </cell>
          <cell r="K660">
            <v>10</v>
          </cell>
          <cell r="M660">
            <v>1</v>
          </cell>
        </row>
        <row r="661">
          <cell r="B661" t="str">
            <v>梁展云</v>
          </cell>
          <cell r="F661">
            <v>10</v>
          </cell>
          <cell r="H661">
            <v>10</v>
          </cell>
          <cell r="I661">
            <v>22</v>
          </cell>
          <cell r="J661">
            <v>22</v>
          </cell>
        </row>
        <row r="662">
          <cell r="B662" t="str">
            <v>李深森</v>
          </cell>
          <cell r="F662">
            <v>5</v>
          </cell>
          <cell r="H662">
            <v>5</v>
          </cell>
          <cell r="I662">
            <v>22</v>
          </cell>
          <cell r="P662">
            <v>22</v>
          </cell>
        </row>
        <row r="663">
          <cell r="B663" t="str">
            <v>李毅</v>
          </cell>
          <cell r="F663">
            <v>5</v>
          </cell>
          <cell r="G663">
            <v>-1</v>
          </cell>
          <cell r="H663">
            <v>5</v>
          </cell>
          <cell r="I663">
            <v>22</v>
          </cell>
          <cell r="J663">
            <v>21</v>
          </cell>
          <cell r="M663">
            <v>1</v>
          </cell>
        </row>
        <row r="664">
          <cell r="B664" t="str">
            <v>朱国锋</v>
          </cell>
          <cell r="F664">
            <v>15</v>
          </cell>
          <cell r="G664">
            <v>-2</v>
          </cell>
          <cell r="H664">
            <v>15</v>
          </cell>
          <cell r="I664">
            <v>22</v>
          </cell>
          <cell r="J664">
            <v>20</v>
          </cell>
          <cell r="M664">
            <v>2</v>
          </cell>
        </row>
        <row r="665">
          <cell r="B665" t="str">
            <v>方敏</v>
          </cell>
          <cell r="F665">
            <v>10</v>
          </cell>
          <cell r="H665">
            <v>10</v>
          </cell>
          <cell r="I665">
            <v>22</v>
          </cell>
          <cell r="J665">
            <v>22</v>
          </cell>
        </row>
        <row r="666">
          <cell r="B666" t="str">
            <v>张环花</v>
          </cell>
          <cell r="F666">
            <v>10</v>
          </cell>
          <cell r="G666">
            <v>-1</v>
          </cell>
          <cell r="H666">
            <v>10</v>
          </cell>
          <cell r="I666">
            <v>22</v>
          </cell>
          <cell r="J666">
            <v>21</v>
          </cell>
          <cell r="M666">
            <v>1</v>
          </cell>
        </row>
        <row r="667">
          <cell r="B667" t="str">
            <v>周颖</v>
          </cell>
          <cell r="F667">
            <v>5</v>
          </cell>
          <cell r="H667">
            <v>5</v>
          </cell>
          <cell r="I667">
            <v>22</v>
          </cell>
          <cell r="J667">
            <v>22</v>
          </cell>
        </row>
        <row r="668">
          <cell r="B668" t="str">
            <v>周洪波</v>
          </cell>
          <cell r="F668">
            <v>10</v>
          </cell>
          <cell r="H668">
            <v>10</v>
          </cell>
          <cell r="I668">
            <v>22</v>
          </cell>
          <cell r="J668">
            <v>22</v>
          </cell>
        </row>
        <row r="669">
          <cell r="B669" t="str">
            <v>吴锐颖</v>
          </cell>
          <cell r="F669">
            <v>5</v>
          </cell>
          <cell r="H669">
            <v>5</v>
          </cell>
          <cell r="I669">
            <v>22</v>
          </cell>
          <cell r="J669">
            <v>22</v>
          </cell>
        </row>
        <row r="670">
          <cell r="B670" t="str">
            <v>吕晓艳</v>
          </cell>
          <cell r="F670">
            <v>5</v>
          </cell>
          <cell r="H670">
            <v>5</v>
          </cell>
          <cell r="I670">
            <v>22</v>
          </cell>
          <cell r="J670">
            <v>22</v>
          </cell>
        </row>
        <row r="671">
          <cell r="B671" t="str">
            <v>刘娟</v>
          </cell>
          <cell r="F671">
            <v>5</v>
          </cell>
          <cell r="H671">
            <v>5</v>
          </cell>
          <cell r="I671">
            <v>22</v>
          </cell>
          <cell r="J671">
            <v>22</v>
          </cell>
        </row>
        <row r="672">
          <cell r="B672" t="str">
            <v>侯健邦</v>
          </cell>
          <cell r="F672">
            <v>5</v>
          </cell>
          <cell r="G672">
            <v>-3</v>
          </cell>
          <cell r="H672">
            <v>5</v>
          </cell>
          <cell r="I672">
            <v>22</v>
          </cell>
          <cell r="J672">
            <v>19</v>
          </cell>
          <cell r="M672">
            <v>3</v>
          </cell>
        </row>
        <row r="673">
          <cell r="B673" t="str">
            <v>程宗贤</v>
          </cell>
          <cell r="F673">
            <v>15</v>
          </cell>
          <cell r="H673">
            <v>15</v>
          </cell>
          <cell r="I673">
            <v>22</v>
          </cell>
          <cell r="J673">
            <v>22</v>
          </cell>
        </row>
        <row r="674">
          <cell r="B674" t="str">
            <v>林力胜</v>
          </cell>
          <cell r="F674">
            <v>15</v>
          </cell>
          <cell r="H674">
            <v>15</v>
          </cell>
          <cell r="I674">
            <v>22</v>
          </cell>
          <cell r="J674">
            <v>22</v>
          </cell>
        </row>
        <row r="675">
          <cell r="B675" t="str">
            <v>袁永康</v>
          </cell>
          <cell r="F675">
            <v>10</v>
          </cell>
          <cell r="H675">
            <v>10</v>
          </cell>
          <cell r="I675">
            <v>22</v>
          </cell>
          <cell r="J675">
            <v>22</v>
          </cell>
        </row>
        <row r="676">
          <cell r="B676" t="str">
            <v>符安燕</v>
          </cell>
          <cell r="F676">
            <v>10</v>
          </cell>
          <cell r="H676">
            <v>10</v>
          </cell>
          <cell r="I676">
            <v>22</v>
          </cell>
          <cell r="J676">
            <v>22</v>
          </cell>
        </row>
        <row r="677">
          <cell r="B677" t="str">
            <v>黄斯杭</v>
          </cell>
          <cell r="F677">
            <v>10</v>
          </cell>
          <cell r="G677">
            <v>-0.5</v>
          </cell>
          <cell r="H677">
            <v>10</v>
          </cell>
          <cell r="I677">
            <v>22</v>
          </cell>
          <cell r="J677">
            <v>21.5</v>
          </cell>
          <cell r="M677">
            <v>0.5</v>
          </cell>
        </row>
        <row r="678">
          <cell r="B678" t="str">
            <v>黄海霞</v>
          </cell>
          <cell r="F678">
            <v>5</v>
          </cell>
          <cell r="G678">
            <v>1</v>
          </cell>
          <cell r="H678">
            <v>4</v>
          </cell>
          <cell r="I678">
            <v>22</v>
          </cell>
          <cell r="J678">
            <v>22</v>
          </cell>
        </row>
        <row r="679">
          <cell r="B679" t="str">
            <v>黄嘉欣</v>
          </cell>
          <cell r="F679">
            <v>5</v>
          </cell>
          <cell r="H679">
            <v>5</v>
          </cell>
          <cell r="I679">
            <v>22</v>
          </cell>
          <cell r="J679">
            <v>23</v>
          </cell>
          <cell r="K679">
            <v>8</v>
          </cell>
        </row>
        <row r="680">
          <cell r="B680" t="str">
            <v>黄兰花</v>
          </cell>
          <cell r="F680">
            <v>10</v>
          </cell>
          <cell r="G680">
            <v>1</v>
          </cell>
          <cell r="H680">
            <v>9</v>
          </cell>
          <cell r="I680">
            <v>22</v>
          </cell>
          <cell r="J680">
            <v>23</v>
          </cell>
          <cell r="L680">
            <v>8</v>
          </cell>
        </row>
        <row r="681">
          <cell r="B681" t="str">
            <v>麦健仪</v>
          </cell>
          <cell r="F681">
            <v>10</v>
          </cell>
          <cell r="G681">
            <v>2</v>
          </cell>
          <cell r="H681">
            <v>8</v>
          </cell>
          <cell r="I681">
            <v>22</v>
          </cell>
          <cell r="J681">
            <v>23</v>
          </cell>
          <cell r="L681">
            <v>8</v>
          </cell>
        </row>
        <row r="682">
          <cell r="B682" t="str">
            <v>魏建鸿</v>
          </cell>
          <cell r="F682">
            <v>10</v>
          </cell>
          <cell r="G682">
            <v>-1</v>
          </cell>
          <cell r="H682">
            <v>8</v>
          </cell>
          <cell r="I682">
            <v>22</v>
          </cell>
          <cell r="J682">
            <v>19</v>
          </cell>
          <cell r="M682">
            <v>3</v>
          </cell>
        </row>
        <row r="683">
          <cell r="B683" t="str">
            <v>陈思艳</v>
          </cell>
          <cell r="F683">
            <v>10</v>
          </cell>
          <cell r="G683">
            <v>8</v>
          </cell>
          <cell r="H683">
            <v>2</v>
          </cell>
          <cell r="I683">
            <v>22</v>
          </cell>
          <cell r="P683">
            <v>22</v>
          </cell>
        </row>
        <row r="684">
          <cell r="B684" t="str">
            <v>陈忆楼</v>
          </cell>
          <cell r="F684">
            <v>5</v>
          </cell>
          <cell r="G684">
            <v>3</v>
          </cell>
          <cell r="H684">
            <v>2</v>
          </cell>
          <cell r="I684">
            <v>22</v>
          </cell>
          <cell r="J684">
            <v>23</v>
          </cell>
          <cell r="L684">
            <v>7.5</v>
          </cell>
        </row>
        <row r="685">
          <cell r="B685" t="str">
            <v>陈定班</v>
          </cell>
          <cell r="F685">
            <v>10</v>
          </cell>
          <cell r="G685">
            <v>5</v>
          </cell>
          <cell r="H685">
            <v>5</v>
          </cell>
          <cell r="I685">
            <v>22</v>
          </cell>
          <cell r="J685">
            <v>22</v>
          </cell>
        </row>
        <row r="686">
          <cell r="B686" t="str">
            <v>郭润球</v>
          </cell>
          <cell r="F686">
            <v>10</v>
          </cell>
          <cell r="H686">
            <v>10</v>
          </cell>
          <cell r="I686">
            <v>22</v>
          </cell>
          <cell r="J686">
            <v>24</v>
          </cell>
          <cell r="K686">
            <v>13</v>
          </cell>
        </row>
        <row r="687">
          <cell r="B687" t="str">
            <v>覃弟安</v>
          </cell>
          <cell r="F687">
            <v>15</v>
          </cell>
          <cell r="G687">
            <v>7</v>
          </cell>
          <cell r="H687">
            <v>8</v>
          </cell>
          <cell r="I687">
            <v>22</v>
          </cell>
          <cell r="J687">
            <v>26</v>
          </cell>
          <cell r="K687">
            <v>22.5</v>
          </cell>
        </row>
        <row r="688">
          <cell r="B688" t="str">
            <v>袁晓燕</v>
          </cell>
          <cell r="F688">
            <v>5</v>
          </cell>
          <cell r="G688">
            <v>4</v>
          </cell>
          <cell r="H688">
            <v>1</v>
          </cell>
          <cell r="I688">
            <v>22</v>
          </cell>
          <cell r="J688">
            <v>22</v>
          </cell>
        </row>
        <row r="689">
          <cell r="B689" t="str">
            <v>董结冰</v>
          </cell>
          <cell r="F689">
            <v>15</v>
          </cell>
          <cell r="G689">
            <v>1</v>
          </cell>
          <cell r="H689">
            <v>13</v>
          </cell>
          <cell r="I689">
            <v>22</v>
          </cell>
          <cell r="J689">
            <v>22</v>
          </cell>
          <cell r="L689">
            <v>3.5</v>
          </cell>
          <cell r="M689">
            <v>1</v>
          </cell>
        </row>
        <row r="690">
          <cell r="B690" t="str">
            <v>莫益间</v>
          </cell>
          <cell r="F690">
            <v>5</v>
          </cell>
          <cell r="H690">
            <v>5</v>
          </cell>
          <cell r="I690">
            <v>22</v>
          </cell>
          <cell r="P690">
            <v>22</v>
          </cell>
        </row>
        <row r="691">
          <cell r="B691" t="str">
            <v>欧惠华</v>
          </cell>
          <cell r="F691">
            <v>10</v>
          </cell>
          <cell r="G691">
            <v>1</v>
          </cell>
          <cell r="H691">
            <v>9</v>
          </cell>
          <cell r="I691">
            <v>22</v>
          </cell>
          <cell r="J691">
            <v>22</v>
          </cell>
        </row>
        <row r="692">
          <cell r="B692" t="str">
            <v>林惠颜</v>
          </cell>
          <cell r="F692">
            <v>10</v>
          </cell>
          <cell r="G692">
            <v>13</v>
          </cell>
          <cell r="H692">
            <v>-4</v>
          </cell>
          <cell r="I692">
            <v>22</v>
          </cell>
          <cell r="J692">
            <v>22</v>
          </cell>
          <cell r="L692">
            <v>7.5</v>
          </cell>
          <cell r="M692">
            <v>1</v>
          </cell>
        </row>
        <row r="693">
          <cell r="B693" t="str">
            <v>林倩嘉</v>
          </cell>
          <cell r="F693">
            <v>10</v>
          </cell>
          <cell r="H693">
            <v>10</v>
          </cell>
          <cell r="I693">
            <v>22</v>
          </cell>
          <cell r="J693">
            <v>22</v>
          </cell>
        </row>
        <row r="694">
          <cell r="B694" t="str">
            <v>杨佩珊</v>
          </cell>
          <cell r="F694">
            <v>5</v>
          </cell>
          <cell r="G694">
            <v>5</v>
          </cell>
          <cell r="I694">
            <v>22</v>
          </cell>
          <cell r="J694">
            <v>22</v>
          </cell>
        </row>
        <row r="695">
          <cell r="B695" t="str">
            <v>李洁玲</v>
          </cell>
          <cell r="F695">
            <v>10</v>
          </cell>
          <cell r="G695">
            <v>2</v>
          </cell>
          <cell r="H695">
            <v>8</v>
          </cell>
          <cell r="I695">
            <v>22</v>
          </cell>
          <cell r="J695">
            <v>23</v>
          </cell>
          <cell r="L695">
            <v>8</v>
          </cell>
        </row>
        <row r="696">
          <cell r="B696" t="str">
            <v>彭丽娟</v>
          </cell>
          <cell r="F696">
            <v>10</v>
          </cell>
          <cell r="G696">
            <v>2</v>
          </cell>
          <cell r="H696">
            <v>8</v>
          </cell>
          <cell r="I696">
            <v>22</v>
          </cell>
          <cell r="J696">
            <v>22</v>
          </cell>
        </row>
        <row r="697">
          <cell r="B697" t="str">
            <v>张丹萍</v>
          </cell>
          <cell r="F697">
            <v>5</v>
          </cell>
          <cell r="H697">
            <v>5</v>
          </cell>
          <cell r="I697">
            <v>22</v>
          </cell>
          <cell r="J697">
            <v>24</v>
          </cell>
          <cell r="K697">
            <v>20.5</v>
          </cell>
        </row>
        <row r="698">
          <cell r="B698" t="str">
            <v>廖宝珍</v>
          </cell>
          <cell r="F698">
            <v>15</v>
          </cell>
          <cell r="G698">
            <v>3</v>
          </cell>
          <cell r="H698">
            <v>12</v>
          </cell>
          <cell r="I698">
            <v>22</v>
          </cell>
          <cell r="J698">
            <v>23</v>
          </cell>
          <cell r="L698">
            <v>6.5</v>
          </cell>
        </row>
        <row r="699">
          <cell r="B699" t="str">
            <v>孙晓骅</v>
          </cell>
          <cell r="F699">
            <v>5</v>
          </cell>
          <cell r="H699">
            <v>5</v>
          </cell>
          <cell r="I699">
            <v>22</v>
          </cell>
          <cell r="J699">
            <v>22</v>
          </cell>
        </row>
        <row r="700">
          <cell r="B700" t="str">
            <v>吴海珊</v>
          </cell>
          <cell r="F700">
            <v>15</v>
          </cell>
          <cell r="H700">
            <v>15</v>
          </cell>
          <cell r="I700">
            <v>22</v>
          </cell>
          <cell r="J700">
            <v>23</v>
          </cell>
          <cell r="L700">
            <v>4.5</v>
          </cell>
        </row>
        <row r="701">
          <cell r="B701" t="str">
            <v>叶小娟</v>
          </cell>
          <cell r="F701">
            <v>10</v>
          </cell>
          <cell r="H701">
            <v>10</v>
          </cell>
          <cell r="I701">
            <v>22</v>
          </cell>
          <cell r="J701">
            <v>22</v>
          </cell>
        </row>
        <row r="702">
          <cell r="B702" t="str">
            <v>刘颖</v>
          </cell>
          <cell r="F702">
            <v>15</v>
          </cell>
          <cell r="G702">
            <v>3</v>
          </cell>
          <cell r="H702">
            <v>12</v>
          </cell>
          <cell r="I702">
            <v>22</v>
          </cell>
          <cell r="J702">
            <v>22</v>
          </cell>
        </row>
        <row r="703">
          <cell r="B703" t="str">
            <v>刘敬智</v>
          </cell>
          <cell r="F703">
            <v>15</v>
          </cell>
          <cell r="G703">
            <v>7</v>
          </cell>
          <cell r="H703">
            <v>8</v>
          </cell>
          <cell r="I703">
            <v>22</v>
          </cell>
          <cell r="J703">
            <v>23</v>
          </cell>
          <cell r="K703">
            <v>4</v>
          </cell>
        </row>
        <row r="704">
          <cell r="B704" t="str">
            <v>何一璇</v>
          </cell>
          <cell r="F704">
            <v>15</v>
          </cell>
          <cell r="G704">
            <v>4</v>
          </cell>
          <cell r="H704">
            <v>11</v>
          </cell>
          <cell r="I704">
            <v>22</v>
          </cell>
          <cell r="J704">
            <v>22</v>
          </cell>
        </row>
        <row r="705">
          <cell r="B705" t="str">
            <v>潘共新</v>
          </cell>
          <cell r="F705">
            <v>10</v>
          </cell>
          <cell r="H705">
            <v>10</v>
          </cell>
          <cell r="I705">
            <v>22</v>
          </cell>
          <cell r="J705">
            <v>22</v>
          </cell>
        </row>
        <row r="706">
          <cell r="B706" t="str">
            <v>李丝韵</v>
          </cell>
          <cell r="F706">
            <v>10</v>
          </cell>
          <cell r="G706">
            <v>2</v>
          </cell>
          <cell r="H706">
            <v>8</v>
          </cell>
          <cell r="I706">
            <v>22</v>
          </cell>
          <cell r="J706">
            <v>22</v>
          </cell>
        </row>
        <row r="707">
          <cell r="B707" t="str">
            <v>郭泽民</v>
          </cell>
          <cell r="F707">
            <v>10</v>
          </cell>
          <cell r="G707">
            <v>7</v>
          </cell>
          <cell r="H707">
            <v>3</v>
          </cell>
          <cell r="I707">
            <v>22</v>
          </cell>
          <cell r="J707">
            <v>22</v>
          </cell>
        </row>
        <row r="708">
          <cell r="B708" t="str">
            <v>吴泽民</v>
          </cell>
          <cell r="F708">
            <v>10</v>
          </cell>
          <cell r="G708">
            <v>-1</v>
          </cell>
          <cell r="H708">
            <v>10</v>
          </cell>
          <cell r="I708">
            <v>22</v>
          </cell>
          <cell r="J708">
            <v>21</v>
          </cell>
          <cell r="M708">
            <v>1</v>
          </cell>
        </row>
        <row r="709">
          <cell r="B709" t="str">
            <v>张海燕</v>
          </cell>
          <cell r="F709">
            <v>15</v>
          </cell>
          <cell r="G709">
            <v>2</v>
          </cell>
          <cell r="H709">
            <v>13</v>
          </cell>
          <cell r="I709">
            <v>22</v>
          </cell>
          <cell r="J709">
            <v>23</v>
          </cell>
          <cell r="L709">
            <v>3</v>
          </cell>
        </row>
        <row r="710">
          <cell r="B710" t="str">
            <v>陈兴</v>
          </cell>
          <cell r="F710">
            <v>10</v>
          </cell>
          <cell r="G710">
            <v>1</v>
          </cell>
          <cell r="H710">
            <v>9</v>
          </cell>
          <cell r="I710">
            <v>22</v>
          </cell>
          <cell r="J710">
            <v>22</v>
          </cell>
        </row>
        <row r="711">
          <cell r="B711" t="str">
            <v>黄伟达</v>
          </cell>
          <cell r="F711">
            <v>15</v>
          </cell>
          <cell r="H711">
            <v>12</v>
          </cell>
          <cell r="I711">
            <v>22</v>
          </cell>
          <cell r="J711">
            <v>19</v>
          </cell>
          <cell r="M711">
            <v>3</v>
          </cell>
        </row>
        <row r="712">
          <cell r="B712" t="str">
            <v>黄均毅</v>
          </cell>
          <cell r="F712">
            <v>5</v>
          </cell>
          <cell r="G712">
            <v>10</v>
          </cell>
          <cell r="H712">
            <v>-5</v>
          </cell>
          <cell r="I712">
            <v>22</v>
          </cell>
          <cell r="J712">
            <v>2</v>
          </cell>
        </row>
        <row r="713">
          <cell r="B713" t="str">
            <v>陈春妃</v>
          </cell>
          <cell r="F713">
            <v>5</v>
          </cell>
          <cell r="G713">
            <v>2</v>
          </cell>
          <cell r="H713">
            <v>3</v>
          </cell>
          <cell r="I713">
            <v>22</v>
          </cell>
          <cell r="J713">
            <v>22</v>
          </cell>
        </row>
        <row r="714">
          <cell r="B714" t="str">
            <v>陈坤明</v>
          </cell>
          <cell r="F714">
            <v>5</v>
          </cell>
          <cell r="H714">
            <v>1</v>
          </cell>
          <cell r="I714">
            <v>22</v>
          </cell>
          <cell r="J714">
            <v>18</v>
          </cell>
          <cell r="M714">
            <v>4</v>
          </cell>
        </row>
        <row r="715">
          <cell r="B715" t="str">
            <v>郭嘉谊</v>
          </cell>
          <cell r="F715">
            <v>15</v>
          </cell>
          <cell r="G715">
            <v>6</v>
          </cell>
          <cell r="H715">
            <v>8</v>
          </cell>
          <cell r="I715">
            <v>22</v>
          </cell>
          <cell r="J715">
            <v>21</v>
          </cell>
          <cell r="M715">
            <v>1</v>
          </cell>
        </row>
        <row r="716">
          <cell r="B716" t="str">
            <v>赖庭轩</v>
          </cell>
          <cell r="F716">
            <v>10</v>
          </cell>
          <cell r="G716">
            <v>2</v>
          </cell>
          <cell r="H716">
            <v>8</v>
          </cell>
          <cell r="I716">
            <v>22</v>
          </cell>
          <cell r="J716">
            <v>22</v>
          </cell>
        </row>
        <row r="717">
          <cell r="B717" t="str">
            <v>胡筱航</v>
          </cell>
          <cell r="I717">
            <v>22</v>
          </cell>
          <cell r="J717">
            <v>22</v>
          </cell>
        </row>
        <row r="718">
          <cell r="B718" t="str">
            <v>翁晓宣</v>
          </cell>
          <cell r="F718">
            <v>5</v>
          </cell>
          <cell r="G718">
            <v>1</v>
          </cell>
          <cell r="H718">
            <v>4</v>
          </cell>
          <cell r="I718">
            <v>22</v>
          </cell>
          <cell r="J718">
            <v>22</v>
          </cell>
        </row>
        <row r="719">
          <cell r="B719" t="str">
            <v>罗沐彬</v>
          </cell>
          <cell r="F719">
            <v>5</v>
          </cell>
          <cell r="G719">
            <v>1</v>
          </cell>
          <cell r="H719">
            <v>4</v>
          </cell>
          <cell r="I719">
            <v>22</v>
          </cell>
          <cell r="J719">
            <v>22</v>
          </cell>
        </row>
        <row r="720">
          <cell r="B720" t="str">
            <v>简桂彬</v>
          </cell>
          <cell r="F720">
            <v>10</v>
          </cell>
          <cell r="H720">
            <v>10</v>
          </cell>
          <cell r="I720">
            <v>22</v>
          </cell>
          <cell r="J720">
            <v>22</v>
          </cell>
        </row>
        <row r="721">
          <cell r="B721" t="str">
            <v>梅建荣</v>
          </cell>
          <cell r="F721">
            <v>5</v>
          </cell>
          <cell r="G721">
            <v>1</v>
          </cell>
          <cell r="H721">
            <v>4</v>
          </cell>
          <cell r="I721">
            <v>22</v>
          </cell>
          <cell r="J721">
            <v>21</v>
          </cell>
          <cell r="N721">
            <v>1</v>
          </cell>
        </row>
        <row r="722">
          <cell r="B722" t="str">
            <v>林后建</v>
          </cell>
          <cell r="F722">
            <v>10</v>
          </cell>
          <cell r="G722">
            <v>1</v>
          </cell>
          <cell r="H722">
            <v>9</v>
          </cell>
          <cell r="I722">
            <v>22</v>
          </cell>
          <cell r="J722">
            <v>22</v>
          </cell>
        </row>
        <row r="723">
          <cell r="B723" t="str">
            <v>林伙进</v>
          </cell>
          <cell r="F723">
            <v>5</v>
          </cell>
          <cell r="G723">
            <v>7</v>
          </cell>
          <cell r="H723">
            <v>-2</v>
          </cell>
          <cell r="I723">
            <v>22</v>
          </cell>
          <cell r="J723">
            <v>22</v>
          </cell>
        </row>
        <row r="724">
          <cell r="B724" t="str">
            <v>杨新花</v>
          </cell>
          <cell r="F724">
            <v>10</v>
          </cell>
          <cell r="G724">
            <v>6</v>
          </cell>
          <cell r="H724">
            <v>3</v>
          </cell>
          <cell r="I724">
            <v>22</v>
          </cell>
          <cell r="J724">
            <v>21</v>
          </cell>
          <cell r="M724">
            <v>1</v>
          </cell>
        </row>
        <row r="725">
          <cell r="B725" t="str">
            <v>李焕深</v>
          </cell>
          <cell r="F725">
            <v>5</v>
          </cell>
          <cell r="G725">
            <v>3</v>
          </cell>
          <cell r="H725">
            <v>2</v>
          </cell>
          <cell r="I725">
            <v>22</v>
          </cell>
          <cell r="J725">
            <v>22</v>
          </cell>
        </row>
        <row r="726">
          <cell r="B726" t="str">
            <v>曾炽华</v>
          </cell>
          <cell r="F726">
            <v>5</v>
          </cell>
          <cell r="G726">
            <v>3</v>
          </cell>
          <cell r="I726">
            <v>22</v>
          </cell>
          <cell r="J726">
            <v>20</v>
          </cell>
          <cell r="M726">
            <v>2</v>
          </cell>
        </row>
        <row r="727">
          <cell r="B727" t="str">
            <v>曹济硕</v>
          </cell>
          <cell r="F727">
            <v>5</v>
          </cell>
          <cell r="H727">
            <v>4</v>
          </cell>
          <cell r="I727">
            <v>22</v>
          </cell>
          <cell r="J727">
            <v>21</v>
          </cell>
          <cell r="M727">
            <v>1</v>
          </cell>
        </row>
        <row r="728">
          <cell r="B728" t="str">
            <v>宋文炜</v>
          </cell>
          <cell r="F728">
            <v>5</v>
          </cell>
          <cell r="G728">
            <v>2</v>
          </cell>
          <cell r="H728">
            <v>3</v>
          </cell>
          <cell r="I728">
            <v>22</v>
          </cell>
          <cell r="J728">
            <v>22</v>
          </cell>
        </row>
        <row r="729">
          <cell r="B729" t="str">
            <v>孙沛强</v>
          </cell>
          <cell r="F729">
            <v>5</v>
          </cell>
          <cell r="G729">
            <v>1</v>
          </cell>
          <cell r="H729">
            <v>3</v>
          </cell>
          <cell r="I729">
            <v>22</v>
          </cell>
          <cell r="J729">
            <v>21</v>
          </cell>
          <cell r="M729">
            <v>1</v>
          </cell>
        </row>
        <row r="730">
          <cell r="B730" t="str">
            <v>关海利</v>
          </cell>
          <cell r="F730">
            <v>5</v>
          </cell>
          <cell r="G730">
            <v>5</v>
          </cell>
          <cell r="I730">
            <v>22</v>
          </cell>
          <cell r="J730">
            <v>22</v>
          </cell>
        </row>
        <row r="731">
          <cell r="B731" t="str">
            <v>何永生</v>
          </cell>
          <cell r="F731">
            <v>15</v>
          </cell>
          <cell r="G731">
            <v>4</v>
          </cell>
          <cell r="H731">
            <v>11</v>
          </cell>
          <cell r="I731">
            <v>22</v>
          </cell>
          <cell r="J731">
            <v>22</v>
          </cell>
        </row>
        <row r="732">
          <cell r="B732" t="str">
            <v>何朝烽</v>
          </cell>
          <cell r="F732">
            <v>5</v>
          </cell>
          <cell r="G732">
            <v>6</v>
          </cell>
          <cell r="H732">
            <v>-3</v>
          </cell>
          <cell r="I732">
            <v>22</v>
          </cell>
          <cell r="J732">
            <v>20</v>
          </cell>
          <cell r="M732">
            <v>1</v>
          </cell>
          <cell r="N732">
            <v>1</v>
          </cell>
        </row>
        <row r="733">
          <cell r="B733" t="str">
            <v>丁文美</v>
          </cell>
          <cell r="F733">
            <v>5</v>
          </cell>
          <cell r="G733">
            <v>5</v>
          </cell>
          <cell r="I733">
            <v>22</v>
          </cell>
          <cell r="J733">
            <v>22</v>
          </cell>
        </row>
        <row r="734">
          <cell r="B734" t="str">
            <v>陈伊文</v>
          </cell>
          <cell r="F734">
            <v>5</v>
          </cell>
          <cell r="G734">
            <v>4</v>
          </cell>
          <cell r="H734">
            <v>1</v>
          </cell>
          <cell r="I734">
            <v>22</v>
          </cell>
          <cell r="J734">
            <v>22</v>
          </cell>
        </row>
        <row r="735">
          <cell r="B735" t="str">
            <v>李鸿辉</v>
          </cell>
          <cell r="F735">
            <v>5</v>
          </cell>
          <cell r="G735">
            <v>3</v>
          </cell>
          <cell r="H735">
            <v>2</v>
          </cell>
          <cell r="I735">
            <v>22</v>
          </cell>
          <cell r="J735">
            <v>22</v>
          </cell>
        </row>
        <row r="736">
          <cell r="B736" t="str">
            <v>李伟杰</v>
          </cell>
          <cell r="F736">
            <v>5</v>
          </cell>
          <cell r="G736">
            <v>3</v>
          </cell>
          <cell r="H736">
            <v>2</v>
          </cell>
          <cell r="I736">
            <v>22</v>
          </cell>
          <cell r="J736">
            <v>22</v>
          </cell>
        </row>
        <row r="737">
          <cell r="B737" t="str">
            <v>刘水清</v>
          </cell>
          <cell r="F737">
            <v>5</v>
          </cell>
          <cell r="G737">
            <v>5</v>
          </cell>
          <cell r="I737">
            <v>22</v>
          </cell>
          <cell r="J737">
            <v>22</v>
          </cell>
        </row>
        <row r="738">
          <cell r="B738" t="str">
            <v>马锦莲</v>
          </cell>
          <cell r="F738">
            <v>15</v>
          </cell>
          <cell r="G738">
            <v>0.5</v>
          </cell>
          <cell r="H738">
            <v>12.5</v>
          </cell>
          <cell r="I738">
            <v>22</v>
          </cell>
          <cell r="J738">
            <v>20</v>
          </cell>
          <cell r="M738">
            <v>2</v>
          </cell>
        </row>
        <row r="739">
          <cell r="B739" t="str">
            <v>阮霭行</v>
          </cell>
          <cell r="F739">
            <v>10</v>
          </cell>
          <cell r="G739">
            <v>1</v>
          </cell>
          <cell r="H739">
            <v>8</v>
          </cell>
          <cell r="I739">
            <v>22</v>
          </cell>
          <cell r="J739">
            <v>22</v>
          </cell>
          <cell r="L739">
            <v>4</v>
          </cell>
          <cell r="M739">
            <v>1</v>
          </cell>
        </row>
        <row r="740">
          <cell r="B740" t="str">
            <v>洪伟荣</v>
          </cell>
          <cell r="F740">
            <v>5</v>
          </cell>
          <cell r="H740">
            <v>5</v>
          </cell>
          <cell r="I740">
            <v>22</v>
          </cell>
          <cell r="J740">
            <v>23</v>
          </cell>
          <cell r="L740">
            <v>5</v>
          </cell>
        </row>
        <row r="741">
          <cell r="B741" t="str">
            <v>李柏良</v>
          </cell>
          <cell r="F741">
            <v>5</v>
          </cell>
          <cell r="H741">
            <v>5</v>
          </cell>
          <cell r="I741">
            <v>22</v>
          </cell>
          <cell r="J741">
            <v>22</v>
          </cell>
        </row>
        <row r="742">
          <cell r="B742" t="str">
            <v>张楚彬</v>
          </cell>
          <cell r="F742">
            <v>5</v>
          </cell>
          <cell r="H742">
            <v>5</v>
          </cell>
          <cell r="I742">
            <v>22</v>
          </cell>
          <cell r="J742">
            <v>23</v>
          </cell>
          <cell r="L742">
            <v>5</v>
          </cell>
        </row>
        <row r="743">
          <cell r="B743" t="str">
            <v>金伟</v>
          </cell>
          <cell r="F743">
            <v>15</v>
          </cell>
          <cell r="G743">
            <v>3</v>
          </cell>
          <cell r="H743">
            <v>12</v>
          </cell>
          <cell r="I743">
            <v>22</v>
          </cell>
          <cell r="J743">
            <v>22</v>
          </cell>
        </row>
        <row r="744">
          <cell r="B744" t="str">
            <v>黄志伟</v>
          </cell>
          <cell r="F744">
            <v>5</v>
          </cell>
          <cell r="H744">
            <v>2</v>
          </cell>
          <cell r="I744">
            <v>22</v>
          </cell>
          <cell r="J744">
            <v>20</v>
          </cell>
          <cell r="L744">
            <v>8.5</v>
          </cell>
          <cell r="M744">
            <v>3</v>
          </cell>
        </row>
        <row r="745">
          <cell r="B745" t="str">
            <v>程文洁</v>
          </cell>
          <cell r="F745">
            <v>10</v>
          </cell>
          <cell r="H745">
            <v>10</v>
          </cell>
          <cell r="I745">
            <v>22</v>
          </cell>
          <cell r="J745">
            <v>23</v>
          </cell>
          <cell r="L745">
            <v>12</v>
          </cell>
        </row>
        <row r="746">
          <cell r="B746" t="str">
            <v>汪鹏</v>
          </cell>
          <cell r="F746">
            <v>5</v>
          </cell>
          <cell r="G746">
            <v>3</v>
          </cell>
          <cell r="H746">
            <v>2</v>
          </cell>
          <cell r="I746">
            <v>22</v>
          </cell>
          <cell r="J746">
            <v>23</v>
          </cell>
          <cell r="L746">
            <v>12</v>
          </cell>
        </row>
        <row r="747">
          <cell r="B747" t="str">
            <v>李根</v>
          </cell>
          <cell r="F747">
            <v>5</v>
          </cell>
          <cell r="G747">
            <v>5</v>
          </cell>
          <cell r="I747">
            <v>22</v>
          </cell>
          <cell r="J747">
            <v>23</v>
          </cell>
          <cell r="L747">
            <v>12</v>
          </cell>
        </row>
        <row r="748">
          <cell r="B748" t="str">
            <v>曾浩彬</v>
          </cell>
          <cell r="F748">
            <v>5</v>
          </cell>
          <cell r="G748">
            <v>3</v>
          </cell>
          <cell r="H748">
            <v>2</v>
          </cell>
          <cell r="I748">
            <v>22</v>
          </cell>
          <cell r="J748">
            <v>23</v>
          </cell>
          <cell r="L748">
            <v>12</v>
          </cell>
        </row>
        <row r="749">
          <cell r="B749" t="str">
            <v>何志荣</v>
          </cell>
          <cell r="F749">
            <v>10</v>
          </cell>
          <cell r="G749">
            <v>5</v>
          </cell>
          <cell r="H749">
            <v>5</v>
          </cell>
          <cell r="I749">
            <v>22</v>
          </cell>
          <cell r="J749">
            <v>23</v>
          </cell>
          <cell r="L749">
            <v>11.5</v>
          </cell>
        </row>
        <row r="750">
          <cell r="B750" t="str">
            <v>何孝君</v>
          </cell>
          <cell r="F750">
            <v>10</v>
          </cell>
          <cell r="G750">
            <v>4</v>
          </cell>
          <cell r="H750">
            <v>6</v>
          </cell>
          <cell r="I750">
            <v>22</v>
          </cell>
          <cell r="J750">
            <v>23</v>
          </cell>
          <cell r="L750">
            <v>10</v>
          </cell>
        </row>
        <row r="751">
          <cell r="B751" t="str">
            <v>温钢龙</v>
          </cell>
          <cell r="F751">
            <v>10</v>
          </cell>
          <cell r="H751">
            <v>10</v>
          </cell>
          <cell r="I751">
            <v>22</v>
          </cell>
          <cell r="J751">
            <v>23</v>
          </cell>
          <cell r="L751">
            <v>12</v>
          </cell>
        </row>
        <row r="752">
          <cell r="B752" t="str">
            <v>梁豪杰</v>
          </cell>
          <cell r="F752">
            <v>5</v>
          </cell>
          <cell r="H752">
            <v>5</v>
          </cell>
          <cell r="I752">
            <v>22</v>
          </cell>
          <cell r="J752">
            <v>23</v>
          </cell>
          <cell r="L752">
            <v>8</v>
          </cell>
        </row>
        <row r="753">
          <cell r="B753" t="str">
            <v>梁广华</v>
          </cell>
          <cell r="F753">
            <v>5</v>
          </cell>
          <cell r="H753">
            <v>5</v>
          </cell>
          <cell r="I753">
            <v>22</v>
          </cell>
          <cell r="J753">
            <v>23</v>
          </cell>
          <cell r="L753">
            <v>8</v>
          </cell>
        </row>
        <row r="754">
          <cell r="B754" t="str">
            <v>梁嘉辉</v>
          </cell>
          <cell r="F754">
            <v>5</v>
          </cell>
          <cell r="H754">
            <v>5</v>
          </cell>
          <cell r="I754">
            <v>22</v>
          </cell>
          <cell r="J754">
            <v>23</v>
          </cell>
          <cell r="L754">
            <v>11</v>
          </cell>
        </row>
        <row r="755">
          <cell r="B755" t="str">
            <v>林伟强</v>
          </cell>
          <cell r="F755">
            <v>10</v>
          </cell>
          <cell r="G755">
            <v>1</v>
          </cell>
          <cell r="H755">
            <v>9</v>
          </cell>
          <cell r="I755">
            <v>22</v>
          </cell>
          <cell r="J755">
            <v>22</v>
          </cell>
        </row>
        <row r="756">
          <cell r="B756" t="str">
            <v>卢洁倩</v>
          </cell>
          <cell r="F756">
            <v>10</v>
          </cell>
          <cell r="G756">
            <v>1</v>
          </cell>
          <cell r="H756">
            <v>9</v>
          </cell>
          <cell r="I756">
            <v>22</v>
          </cell>
          <cell r="P756">
            <v>22</v>
          </cell>
        </row>
        <row r="757">
          <cell r="B757" t="str">
            <v>刘荣昌</v>
          </cell>
          <cell r="F757">
            <v>5</v>
          </cell>
          <cell r="H757">
            <v>5</v>
          </cell>
          <cell r="I757">
            <v>22</v>
          </cell>
          <cell r="J757">
            <v>23</v>
          </cell>
          <cell r="L757">
            <v>11</v>
          </cell>
        </row>
        <row r="758">
          <cell r="B758" t="str">
            <v>许彦斌</v>
          </cell>
          <cell r="F758">
            <v>10</v>
          </cell>
          <cell r="H758">
            <v>10</v>
          </cell>
          <cell r="I758">
            <v>22</v>
          </cell>
          <cell r="J758">
            <v>23</v>
          </cell>
          <cell r="L758">
            <v>8</v>
          </cell>
        </row>
        <row r="759">
          <cell r="B759" t="str">
            <v>何敏芳</v>
          </cell>
          <cell r="F759">
            <v>10</v>
          </cell>
          <cell r="H759">
            <v>10</v>
          </cell>
          <cell r="I759">
            <v>22</v>
          </cell>
          <cell r="J759">
            <v>23</v>
          </cell>
          <cell r="L759">
            <v>8</v>
          </cell>
        </row>
        <row r="760">
          <cell r="B760" t="str">
            <v>苏冠祥</v>
          </cell>
          <cell r="F760">
            <v>5</v>
          </cell>
          <cell r="G760">
            <v>3</v>
          </cell>
          <cell r="H760">
            <v>2</v>
          </cell>
          <cell r="I760">
            <v>22</v>
          </cell>
          <cell r="J760">
            <v>22</v>
          </cell>
        </row>
        <row r="761">
          <cell r="B761" t="str">
            <v>胡俊龙</v>
          </cell>
          <cell r="F761">
            <v>5</v>
          </cell>
          <cell r="H761">
            <v>5</v>
          </cell>
          <cell r="I761">
            <v>22</v>
          </cell>
          <cell r="J761">
            <v>23</v>
          </cell>
          <cell r="L761">
            <v>8</v>
          </cell>
        </row>
        <row r="762">
          <cell r="B762" t="str">
            <v>梁文锷</v>
          </cell>
          <cell r="F762">
            <v>5</v>
          </cell>
          <cell r="H762">
            <v>5</v>
          </cell>
          <cell r="I762">
            <v>22</v>
          </cell>
          <cell r="J762">
            <v>22</v>
          </cell>
        </row>
        <row r="763">
          <cell r="B763" t="str">
            <v>冼志辉</v>
          </cell>
          <cell r="F763">
            <v>5</v>
          </cell>
          <cell r="H763">
            <v>5</v>
          </cell>
          <cell r="I763">
            <v>22</v>
          </cell>
          <cell r="J763">
            <v>22</v>
          </cell>
        </row>
        <row r="764">
          <cell r="B764" t="str">
            <v>冯景华</v>
          </cell>
          <cell r="F764">
            <v>5</v>
          </cell>
          <cell r="H764">
            <v>5</v>
          </cell>
          <cell r="I764">
            <v>22</v>
          </cell>
          <cell r="J764">
            <v>23</v>
          </cell>
          <cell r="L764">
            <v>8</v>
          </cell>
        </row>
        <row r="765">
          <cell r="B765" t="str">
            <v>陈镇基</v>
          </cell>
          <cell r="F765">
            <v>5</v>
          </cell>
          <cell r="G765">
            <v>3</v>
          </cell>
          <cell r="H765">
            <v>2</v>
          </cell>
          <cell r="I765">
            <v>22</v>
          </cell>
          <cell r="J765">
            <v>22</v>
          </cell>
        </row>
        <row r="766">
          <cell r="B766" t="str">
            <v>霍星强</v>
          </cell>
          <cell r="F766">
            <v>5</v>
          </cell>
          <cell r="H766">
            <v>5</v>
          </cell>
          <cell r="I766">
            <v>22</v>
          </cell>
          <cell r="J766">
            <v>23</v>
          </cell>
          <cell r="L766">
            <v>11</v>
          </cell>
        </row>
        <row r="767">
          <cell r="B767" t="str">
            <v>谈其伟</v>
          </cell>
          <cell r="I767">
            <v>22</v>
          </cell>
          <cell r="J767">
            <v>23</v>
          </cell>
          <cell r="L767">
            <v>11</v>
          </cell>
        </row>
        <row r="768">
          <cell r="B768" t="str">
            <v>步士伟</v>
          </cell>
          <cell r="F768">
            <v>10</v>
          </cell>
          <cell r="G768">
            <v>7</v>
          </cell>
          <cell r="H768">
            <v>3</v>
          </cell>
          <cell r="I768">
            <v>22</v>
          </cell>
          <cell r="J768">
            <v>22</v>
          </cell>
        </row>
        <row r="769">
          <cell r="B769" t="str">
            <v>张嘉明</v>
          </cell>
          <cell r="F769">
            <v>5</v>
          </cell>
          <cell r="H769">
            <v>5</v>
          </cell>
          <cell r="I769">
            <v>22</v>
          </cell>
          <cell r="J769">
            <v>23</v>
          </cell>
          <cell r="L769">
            <v>11</v>
          </cell>
        </row>
        <row r="770">
          <cell r="B770" t="str">
            <v>黎冠祥</v>
          </cell>
          <cell r="F770">
            <v>5</v>
          </cell>
          <cell r="H770">
            <v>5</v>
          </cell>
          <cell r="I770">
            <v>22</v>
          </cell>
          <cell r="J770">
            <v>22</v>
          </cell>
        </row>
        <row r="771">
          <cell r="B771" t="str">
            <v>赵凡</v>
          </cell>
          <cell r="F771">
            <v>10</v>
          </cell>
          <cell r="G771">
            <v>3</v>
          </cell>
          <cell r="H771">
            <v>7</v>
          </cell>
          <cell r="I771">
            <v>22</v>
          </cell>
          <cell r="J771">
            <v>22</v>
          </cell>
        </row>
        <row r="772">
          <cell r="B772" t="str">
            <v>许国鹏</v>
          </cell>
          <cell r="F772">
            <v>5</v>
          </cell>
          <cell r="G772">
            <v>3</v>
          </cell>
          <cell r="H772">
            <v>2</v>
          </cell>
          <cell r="I772">
            <v>22</v>
          </cell>
          <cell r="J772">
            <v>22</v>
          </cell>
        </row>
        <row r="773">
          <cell r="B773" t="str">
            <v>薛金连</v>
          </cell>
          <cell r="F773">
            <v>10</v>
          </cell>
          <cell r="G773">
            <v>2</v>
          </cell>
          <cell r="H773">
            <v>8</v>
          </cell>
          <cell r="I773">
            <v>22</v>
          </cell>
          <cell r="J773">
            <v>23</v>
          </cell>
          <cell r="L773">
            <v>5.5</v>
          </cell>
        </row>
        <row r="774">
          <cell r="B774" t="str">
            <v>熊兰</v>
          </cell>
          <cell r="F774">
            <v>5</v>
          </cell>
          <cell r="H774">
            <v>5</v>
          </cell>
          <cell r="I774">
            <v>22</v>
          </cell>
          <cell r="J774">
            <v>22</v>
          </cell>
        </row>
        <row r="775">
          <cell r="B775" t="str">
            <v>梁雪敏</v>
          </cell>
          <cell r="F775">
            <v>5</v>
          </cell>
          <cell r="H775">
            <v>5</v>
          </cell>
          <cell r="I775">
            <v>22</v>
          </cell>
          <cell r="J775">
            <v>22</v>
          </cell>
        </row>
        <row r="776">
          <cell r="B776" t="str">
            <v>梁文锐</v>
          </cell>
          <cell r="F776">
            <v>5</v>
          </cell>
          <cell r="H776">
            <v>5</v>
          </cell>
          <cell r="I776">
            <v>22</v>
          </cell>
          <cell r="J776">
            <v>22</v>
          </cell>
        </row>
        <row r="777">
          <cell r="B777" t="str">
            <v>杜海茵</v>
          </cell>
          <cell r="F777">
            <v>10</v>
          </cell>
          <cell r="G777">
            <v>-1</v>
          </cell>
          <cell r="H777">
            <v>10</v>
          </cell>
          <cell r="I777">
            <v>22</v>
          </cell>
          <cell r="J777">
            <v>22</v>
          </cell>
          <cell r="L777">
            <v>10</v>
          </cell>
          <cell r="M777">
            <v>1</v>
          </cell>
        </row>
        <row r="778">
          <cell r="B778" t="str">
            <v>岑冠开</v>
          </cell>
          <cell r="F778">
            <v>5</v>
          </cell>
          <cell r="G778">
            <v>1</v>
          </cell>
          <cell r="H778">
            <v>3</v>
          </cell>
          <cell r="I778">
            <v>22</v>
          </cell>
          <cell r="J778">
            <v>21</v>
          </cell>
          <cell r="M778">
            <v>1</v>
          </cell>
        </row>
        <row r="779">
          <cell r="B779" t="str">
            <v>喻晓明</v>
          </cell>
          <cell r="F779">
            <v>10</v>
          </cell>
          <cell r="G779">
            <v>4</v>
          </cell>
          <cell r="H779">
            <v>6</v>
          </cell>
          <cell r="I779">
            <v>22</v>
          </cell>
          <cell r="J779">
            <v>23</v>
          </cell>
          <cell r="L779">
            <v>5</v>
          </cell>
        </row>
        <row r="780">
          <cell r="B780" t="str">
            <v>吴彩兰</v>
          </cell>
          <cell r="F780">
            <v>10</v>
          </cell>
          <cell r="H780">
            <v>10</v>
          </cell>
          <cell r="I780">
            <v>22</v>
          </cell>
          <cell r="J780">
            <v>22</v>
          </cell>
        </row>
        <row r="781">
          <cell r="B781" t="str">
            <v>卢艳</v>
          </cell>
          <cell r="F781">
            <v>10</v>
          </cell>
          <cell r="G781">
            <v>4</v>
          </cell>
          <cell r="H781">
            <v>6</v>
          </cell>
          <cell r="I781">
            <v>22</v>
          </cell>
          <cell r="J781">
            <v>22</v>
          </cell>
        </row>
        <row r="782">
          <cell r="B782" t="str">
            <v>余晓聪</v>
          </cell>
          <cell r="F782">
            <v>5</v>
          </cell>
          <cell r="G782">
            <v>5</v>
          </cell>
          <cell r="I782">
            <v>22</v>
          </cell>
          <cell r="J782">
            <v>22</v>
          </cell>
        </row>
        <row r="783">
          <cell r="B783" t="str">
            <v>许潜</v>
          </cell>
          <cell r="F783">
            <v>10</v>
          </cell>
          <cell r="G783">
            <v>2</v>
          </cell>
          <cell r="H783">
            <v>8</v>
          </cell>
          <cell r="I783">
            <v>22</v>
          </cell>
          <cell r="J783">
            <v>22</v>
          </cell>
        </row>
        <row r="784">
          <cell r="B784" t="str">
            <v>吴兰芬</v>
          </cell>
          <cell r="F784">
            <v>10</v>
          </cell>
          <cell r="G784">
            <v>5</v>
          </cell>
          <cell r="H784">
            <v>5</v>
          </cell>
          <cell r="I784">
            <v>22</v>
          </cell>
          <cell r="J784">
            <v>22</v>
          </cell>
        </row>
        <row r="785">
          <cell r="B785" t="str">
            <v>黄锐贤</v>
          </cell>
          <cell r="F785">
            <v>10</v>
          </cell>
          <cell r="H785">
            <v>10</v>
          </cell>
          <cell r="I785">
            <v>22</v>
          </cell>
          <cell r="J785">
            <v>22</v>
          </cell>
        </row>
        <row r="786">
          <cell r="B786" t="str">
            <v>李惠东</v>
          </cell>
          <cell r="F786">
            <v>10</v>
          </cell>
          <cell r="H786">
            <v>10</v>
          </cell>
          <cell r="I786">
            <v>22</v>
          </cell>
          <cell r="J786">
            <v>22</v>
          </cell>
        </row>
        <row r="787">
          <cell r="B787" t="str">
            <v>唐勇胜</v>
          </cell>
          <cell r="F787">
            <v>10</v>
          </cell>
          <cell r="G787">
            <v>6</v>
          </cell>
          <cell r="H787">
            <v>4</v>
          </cell>
          <cell r="I787">
            <v>22</v>
          </cell>
          <cell r="J787">
            <v>22</v>
          </cell>
        </row>
        <row r="788">
          <cell r="B788" t="str">
            <v>吴永铭</v>
          </cell>
          <cell r="F788">
            <v>5</v>
          </cell>
          <cell r="G788">
            <v>1</v>
          </cell>
          <cell r="H788">
            <v>4</v>
          </cell>
          <cell r="I788">
            <v>22</v>
          </cell>
          <cell r="J788">
            <v>22</v>
          </cell>
        </row>
        <row r="789">
          <cell r="B789" t="str">
            <v>吴霜娴</v>
          </cell>
          <cell r="F789">
            <v>10</v>
          </cell>
          <cell r="H789">
            <v>10</v>
          </cell>
          <cell r="I789">
            <v>22</v>
          </cell>
          <cell r="J789">
            <v>23</v>
          </cell>
          <cell r="L789">
            <v>10</v>
          </cell>
        </row>
        <row r="790">
          <cell r="B790" t="str">
            <v>黄淑怡</v>
          </cell>
          <cell r="F790">
            <v>5</v>
          </cell>
          <cell r="G790">
            <v>1</v>
          </cell>
          <cell r="H790">
            <v>4</v>
          </cell>
          <cell r="I790">
            <v>22</v>
          </cell>
          <cell r="J790">
            <v>22</v>
          </cell>
        </row>
        <row r="791">
          <cell r="B791" t="str">
            <v>高彦康</v>
          </cell>
          <cell r="F791">
            <v>5</v>
          </cell>
          <cell r="H791">
            <v>5</v>
          </cell>
          <cell r="I791">
            <v>22</v>
          </cell>
          <cell r="J791">
            <v>22</v>
          </cell>
        </row>
        <row r="792">
          <cell r="B792" t="str">
            <v>陈俊杰</v>
          </cell>
          <cell r="F792">
            <v>5</v>
          </cell>
          <cell r="G792">
            <v>-1</v>
          </cell>
          <cell r="H792">
            <v>5</v>
          </cell>
          <cell r="I792">
            <v>22</v>
          </cell>
          <cell r="J792">
            <v>21</v>
          </cell>
          <cell r="M792">
            <v>1</v>
          </cell>
        </row>
        <row r="793">
          <cell r="B793" t="str">
            <v>钟朝才</v>
          </cell>
          <cell r="F793">
            <v>5</v>
          </cell>
          <cell r="G793">
            <v>4</v>
          </cell>
          <cell r="H793">
            <v>1</v>
          </cell>
          <cell r="I793">
            <v>22</v>
          </cell>
          <cell r="J793">
            <v>22</v>
          </cell>
        </row>
        <row r="794">
          <cell r="B794" t="str">
            <v>郭建华</v>
          </cell>
          <cell r="F794">
            <v>5</v>
          </cell>
          <cell r="H794">
            <v>5</v>
          </cell>
          <cell r="I794">
            <v>22</v>
          </cell>
          <cell r="J794">
            <v>22</v>
          </cell>
        </row>
        <row r="795">
          <cell r="B795" t="str">
            <v>许华娟</v>
          </cell>
          <cell r="F795">
            <v>5</v>
          </cell>
          <cell r="H795">
            <v>5</v>
          </cell>
          <cell r="I795">
            <v>22</v>
          </cell>
          <cell r="J795">
            <v>22</v>
          </cell>
        </row>
        <row r="796">
          <cell r="B796" t="str">
            <v>詹日昌</v>
          </cell>
          <cell r="F796">
            <v>5</v>
          </cell>
          <cell r="G796">
            <v>-2</v>
          </cell>
          <cell r="H796">
            <v>5</v>
          </cell>
          <cell r="I796">
            <v>22</v>
          </cell>
          <cell r="J796">
            <v>20</v>
          </cell>
          <cell r="M796">
            <v>2</v>
          </cell>
        </row>
        <row r="797">
          <cell r="B797" t="str">
            <v>熊垒</v>
          </cell>
          <cell r="F797">
            <v>5</v>
          </cell>
          <cell r="H797">
            <v>5</v>
          </cell>
          <cell r="I797">
            <v>22</v>
          </cell>
          <cell r="J797">
            <v>22</v>
          </cell>
        </row>
        <row r="798">
          <cell r="B798" t="str">
            <v>潘新梁</v>
          </cell>
          <cell r="F798">
            <v>5</v>
          </cell>
          <cell r="H798">
            <v>5</v>
          </cell>
          <cell r="I798">
            <v>22</v>
          </cell>
          <cell r="J798">
            <v>22</v>
          </cell>
        </row>
        <row r="799">
          <cell r="B799" t="str">
            <v>梁裕明</v>
          </cell>
          <cell r="F799">
            <v>5</v>
          </cell>
          <cell r="H799">
            <v>5</v>
          </cell>
          <cell r="I799">
            <v>22</v>
          </cell>
          <cell r="J799">
            <v>22</v>
          </cell>
        </row>
        <row r="800">
          <cell r="B800" t="str">
            <v>梁淑清</v>
          </cell>
          <cell r="F800">
            <v>5</v>
          </cell>
          <cell r="H800">
            <v>5</v>
          </cell>
          <cell r="I800">
            <v>22</v>
          </cell>
          <cell r="J800">
            <v>22</v>
          </cell>
        </row>
        <row r="801">
          <cell r="B801" t="str">
            <v>梁慧宁</v>
          </cell>
          <cell r="F801">
            <v>15</v>
          </cell>
          <cell r="G801">
            <v>8</v>
          </cell>
          <cell r="H801">
            <v>4</v>
          </cell>
          <cell r="I801">
            <v>22</v>
          </cell>
          <cell r="J801">
            <v>19</v>
          </cell>
          <cell r="M801">
            <v>3</v>
          </cell>
        </row>
        <row r="802">
          <cell r="B802" t="str">
            <v>梁嘉荣</v>
          </cell>
          <cell r="F802">
            <v>5</v>
          </cell>
          <cell r="H802">
            <v>5</v>
          </cell>
          <cell r="I802">
            <v>22</v>
          </cell>
          <cell r="J802">
            <v>22</v>
          </cell>
        </row>
        <row r="803">
          <cell r="B803" t="str">
            <v>林嘉俊</v>
          </cell>
          <cell r="F803">
            <v>5</v>
          </cell>
          <cell r="H803">
            <v>5</v>
          </cell>
          <cell r="I803">
            <v>22</v>
          </cell>
          <cell r="J803">
            <v>22</v>
          </cell>
        </row>
        <row r="804">
          <cell r="B804" t="str">
            <v>李文炬</v>
          </cell>
          <cell r="F804">
            <v>5</v>
          </cell>
          <cell r="G804">
            <v>1</v>
          </cell>
          <cell r="H804">
            <v>4</v>
          </cell>
          <cell r="I804">
            <v>22</v>
          </cell>
          <cell r="J804">
            <v>22</v>
          </cell>
        </row>
        <row r="805">
          <cell r="B805" t="str">
            <v>李太旺</v>
          </cell>
          <cell r="F805">
            <v>15</v>
          </cell>
          <cell r="H805">
            <v>15</v>
          </cell>
          <cell r="I805">
            <v>22</v>
          </cell>
          <cell r="J805">
            <v>22</v>
          </cell>
        </row>
        <row r="806">
          <cell r="B806" t="str">
            <v>张风超</v>
          </cell>
          <cell r="F806">
            <v>5</v>
          </cell>
          <cell r="H806">
            <v>5</v>
          </cell>
          <cell r="I806">
            <v>22</v>
          </cell>
          <cell r="P806">
            <v>22</v>
          </cell>
        </row>
        <row r="807">
          <cell r="B807" t="str">
            <v>容锦培</v>
          </cell>
          <cell r="F807">
            <v>5</v>
          </cell>
          <cell r="H807">
            <v>5</v>
          </cell>
          <cell r="I807">
            <v>22</v>
          </cell>
          <cell r="J807">
            <v>22</v>
          </cell>
        </row>
        <row r="808">
          <cell r="B808" t="str">
            <v>包先保</v>
          </cell>
          <cell r="F808">
            <v>5</v>
          </cell>
          <cell r="H808">
            <v>5</v>
          </cell>
          <cell r="I808">
            <v>22</v>
          </cell>
          <cell r="J808">
            <v>22</v>
          </cell>
        </row>
        <row r="809">
          <cell r="B809" t="str">
            <v>刘艳</v>
          </cell>
          <cell r="F809">
            <v>5</v>
          </cell>
          <cell r="H809">
            <v>5</v>
          </cell>
          <cell r="I809">
            <v>22</v>
          </cell>
          <cell r="J809">
            <v>22</v>
          </cell>
        </row>
        <row r="810">
          <cell r="B810" t="str">
            <v>刘曙</v>
          </cell>
          <cell r="F810">
            <v>5</v>
          </cell>
          <cell r="H810">
            <v>5</v>
          </cell>
          <cell r="I810">
            <v>22</v>
          </cell>
          <cell r="J810">
            <v>22</v>
          </cell>
        </row>
        <row r="811">
          <cell r="B811" t="str">
            <v>梁月梅</v>
          </cell>
          <cell r="F811">
            <v>10</v>
          </cell>
          <cell r="H811">
            <v>10</v>
          </cell>
          <cell r="I811">
            <v>22</v>
          </cell>
          <cell r="P811">
            <v>22</v>
          </cell>
        </row>
        <row r="812">
          <cell r="B812" t="str">
            <v>关友亮</v>
          </cell>
          <cell r="F812">
            <v>5</v>
          </cell>
          <cell r="H812">
            <v>5</v>
          </cell>
          <cell r="I812">
            <v>22</v>
          </cell>
          <cell r="J812">
            <v>22</v>
          </cell>
        </row>
        <row r="813">
          <cell r="B813" t="str">
            <v>黄彩体</v>
          </cell>
          <cell r="F813">
            <v>10</v>
          </cell>
          <cell r="H813">
            <v>10</v>
          </cell>
          <cell r="I813">
            <v>22</v>
          </cell>
          <cell r="J813">
            <v>22</v>
          </cell>
        </row>
        <row r="814">
          <cell r="B814" t="str">
            <v>田月功</v>
          </cell>
          <cell r="F814">
            <v>10</v>
          </cell>
          <cell r="H814">
            <v>10</v>
          </cell>
          <cell r="I814">
            <v>22</v>
          </cell>
          <cell r="J814">
            <v>22</v>
          </cell>
        </row>
        <row r="815">
          <cell r="B815" t="str">
            <v>李有强</v>
          </cell>
          <cell r="F815">
            <v>15</v>
          </cell>
          <cell r="H815">
            <v>15</v>
          </cell>
          <cell r="I815">
            <v>22</v>
          </cell>
          <cell r="J815">
            <v>22</v>
          </cell>
        </row>
        <row r="816">
          <cell r="B816" t="str">
            <v>叶润生</v>
          </cell>
          <cell r="F816">
            <v>10</v>
          </cell>
          <cell r="G816">
            <v>-1</v>
          </cell>
          <cell r="H816">
            <v>10</v>
          </cell>
          <cell r="I816">
            <v>22</v>
          </cell>
          <cell r="J816">
            <v>21</v>
          </cell>
          <cell r="M816">
            <v>1</v>
          </cell>
        </row>
        <row r="817">
          <cell r="B817" t="str">
            <v>黄丽珊</v>
          </cell>
          <cell r="F817">
            <v>10</v>
          </cell>
          <cell r="G817">
            <v>2</v>
          </cell>
          <cell r="H817">
            <v>7</v>
          </cell>
          <cell r="I817">
            <v>22</v>
          </cell>
          <cell r="J817">
            <v>21</v>
          </cell>
          <cell r="M817">
            <v>1</v>
          </cell>
        </row>
        <row r="818">
          <cell r="B818" t="str">
            <v>梅凤庄</v>
          </cell>
          <cell r="F818">
            <v>15</v>
          </cell>
          <cell r="G818">
            <v>1</v>
          </cell>
          <cell r="H818">
            <v>13</v>
          </cell>
          <cell r="I818">
            <v>22</v>
          </cell>
          <cell r="J818">
            <v>21</v>
          </cell>
          <cell r="M818">
            <v>1</v>
          </cell>
        </row>
        <row r="819">
          <cell r="B819" t="str">
            <v>余粤宾</v>
          </cell>
          <cell r="F819">
            <v>15</v>
          </cell>
          <cell r="G819">
            <v>-2</v>
          </cell>
          <cell r="H819">
            <v>15</v>
          </cell>
          <cell r="I819">
            <v>22</v>
          </cell>
          <cell r="J819">
            <v>20</v>
          </cell>
          <cell r="M819">
            <v>2</v>
          </cell>
        </row>
        <row r="820">
          <cell r="B820" t="str">
            <v>雷自均</v>
          </cell>
          <cell r="F820">
            <v>5</v>
          </cell>
          <cell r="H820">
            <v>5</v>
          </cell>
          <cell r="I820">
            <v>22</v>
          </cell>
          <cell r="J820">
            <v>23</v>
          </cell>
          <cell r="L820">
            <v>11</v>
          </cell>
        </row>
        <row r="821">
          <cell r="B821" t="str">
            <v>雷松</v>
          </cell>
          <cell r="F821">
            <v>10</v>
          </cell>
          <cell r="G821">
            <v>3</v>
          </cell>
          <cell r="H821">
            <v>7</v>
          </cell>
          <cell r="I821">
            <v>22</v>
          </cell>
          <cell r="J821">
            <v>23</v>
          </cell>
          <cell r="L821">
            <v>11</v>
          </cell>
        </row>
        <row r="822">
          <cell r="B822" t="str">
            <v>肖钟</v>
          </cell>
          <cell r="F822">
            <v>5</v>
          </cell>
          <cell r="H822">
            <v>5</v>
          </cell>
          <cell r="I822">
            <v>22</v>
          </cell>
          <cell r="J822">
            <v>23</v>
          </cell>
        </row>
        <row r="823">
          <cell r="B823" t="str">
            <v>张培雄</v>
          </cell>
          <cell r="F823">
            <v>10</v>
          </cell>
          <cell r="G823">
            <v>3</v>
          </cell>
          <cell r="H823">
            <v>7</v>
          </cell>
          <cell r="I823">
            <v>22</v>
          </cell>
          <cell r="J823">
            <v>23</v>
          </cell>
          <cell r="L823">
            <v>11</v>
          </cell>
        </row>
        <row r="824">
          <cell r="B824" t="str">
            <v>周国彬</v>
          </cell>
          <cell r="F824">
            <v>5</v>
          </cell>
          <cell r="H824">
            <v>5</v>
          </cell>
          <cell r="I824">
            <v>22</v>
          </cell>
          <cell r="J824">
            <v>23</v>
          </cell>
          <cell r="L824">
            <v>12</v>
          </cell>
        </row>
        <row r="825">
          <cell r="B825" t="str">
            <v>刘宏武</v>
          </cell>
          <cell r="F825">
            <v>5</v>
          </cell>
          <cell r="H825">
            <v>5</v>
          </cell>
          <cell r="I825">
            <v>22</v>
          </cell>
          <cell r="J825">
            <v>23</v>
          </cell>
          <cell r="L825">
            <v>12</v>
          </cell>
        </row>
        <row r="826">
          <cell r="B826" t="str">
            <v>严权伟</v>
          </cell>
          <cell r="F826">
            <v>5</v>
          </cell>
          <cell r="H826">
            <v>5</v>
          </cell>
          <cell r="I826">
            <v>22</v>
          </cell>
          <cell r="J826">
            <v>23</v>
          </cell>
          <cell r="L826">
            <v>11</v>
          </cell>
        </row>
        <row r="827">
          <cell r="B827" t="str">
            <v>郑淑敏</v>
          </cell>
          <cell r="F827">
            <v>10</v>
          </cell>
          <cell r="H827">
            <v>10</v>
          </cell>
          <cell r="I827">
            <v>22</v>
          </cell>
          <cell r="J827">
            <v>22</v>
          </cell>
          <cell r="L827">
            <v>11</v>
          </cell>
        </row>
        <row r="828">
          <cell r="B828" t="str">
            <v>赖潜</v>
          </cell>
          <cell r="F828">
            <v>5</v>
          </cell>
          <cell r="H828">
            <v>5</v>
          </cell>
          <cell r="I828">
            <v>22</v>
          </cell>
          <cell r="J828">
            <v>24</v>
          </cell>
          <cell r="L828">
            <v>11</v>
          </cell>
        </row>
        <row r="829">
          <cell r="B829" t="str">
            <v>黄永健</v>
          </cell>
          <cell r="F829">
            <v>5</v>
          </cell>
          <cell r="H829">
            <v>5</v>
          </cell>
          <cell r="I829">
            <v>22</v>
          </cell>
          <cell r="J829">
            <v>23</v>
          </cell>
          <cell r="L829">
            <v>8</v>
          </cell>
        </row>
        <row r="830">
          <cell r="B830" t="str">
            <v>黄楚标</v>
          </cell>
          <cell r="F830">
            <v>5</v>
          </cell>
          <cell r="G830">
            <v>4</v>
          </cell>
          <cell r="H830">
            <v>1</v>
          </cell>
          <cell r="I830">
            <v>22</v>
          </cell>
          <cell r="J830">
            <v>23</v>
          </cell>
          <cell r="L830">
            <v>8</v>
          </cell>
        </row>
        <row r="831">
          <cell r="B831" t="str">
            <v>陈家福</v>
          </cell>
          <cell r="F831">
            <v>5</v>
          </cell>
          <cell r="H831">
            <v>5</v>
          </cell>
          <cell r="I831">
            <v>22</v>
          </cell>
          <cell r="J831">
            <v>22</v>
          </cell>
        </row>
        <row r="832">
          <cell r="B832" t="str">
            <v>钟经旻</v>
          </cell>
          <cell r="F832">
            <v>5</v>
          </cell>
          <cell r="H832">
            <v>5</v>
          </cell>
          <cell r="I832">
            <v>22</v>
          </cell>
          <cell r="J832">
            <v>23</v>
          </cell>
          <cell r="L832">
            <v>8</v>
          </cell>
        </row>
        <row r="833">
          <cell r="B833" t="str">
            <v>邓建文</v>
          </cell>
          <cell r="F833">
            <v>5</v>
          </cell>
          <cell r="G833">
            <v>1</v>
          </cell>
          <cell r="H833">
            <v>4</v>
          </cell>
          <cell r="I833">
            <v>22</v>
          </cell>
          <cell r="J833">
            <v>22</v>
          </cell>
        </row>
        <row r="834">
          <cell r="B834" t="str">
            <v>潘惠荣</v>
          </cell>
          <cell r="F834">
            <v>5</v>
          </cell>
          <cell r="G834">
            <v>3</v>
          </cell>
          <cell r="H834">
            <v>2</v>
          </cell>
          <cell r="I834">
            <v>22</v>
          </cell>
          <cell r="J834">
            <v>22</v>
          </cell>
        </row>
        <row r="835">
          <cell r="B835" t="str">
            <v>欧沛泉</v>
          </cell>
          <cell r="I835">
            <v>22</v>
          </cell>
          <cell r="J835">
            <v>22</v>
          </cell>
        </row>
        <row r="836">
          <cell r="B836" t="str">
            <v>曾苑红</v>
          </cell>
          <cell r="F836">
            <v>10</v>
          </cell>
          <cell r="H836">
            <v>10</v>
          </cell>
          <cell r="I836">
            <v>22</v>
          </cell>
          <cell r="J836">
            <v>22</v>
          </cell>
        </row>
        <row r="837">
          <cell r="B837" t="str">
            <v>张云兴</v>
          </cell>
          <cell r="F837">
            <v>10</v>
          </cell>
          <cell r="G837">
            <v>5</v>
          </cell>
          <cell r="H837">
            <v>5</v>
          </cell>
          <cell r="I837">
            <v>22</v>
          </cell>
          <cell r="J837">
            <v>22</v>
          </cell>
        </row>
        <row r="838">
          <cell r="B838" t="str">
            <v>余钊辉</v>
          </cell>
          <cell r="F838">
            <v>10</v>
          </cell>
          <cell r="G838">
            <v>3</v>
          </cell>
          <cell r="H838">
            <v>4</v>
          </cell>
          <cell r="I838">
            <v>22</v>
          </cell>
          <cell r="J838">
            <v>19</v>
          </cell>
          <cell r="M838">
            <v>3</v>
          </cell>
        </row>
        <row r="839">
          <cell r="B839" t="str">
            <v>吴凤群</v>
          </cell>
          <cell r="F839">
            <v>10</v>
          </cell>
          <cell r="H839">
            <v>10</v>
          </cell>
          <cell r="I839">
            <v>22</v>
          </cell>
          <cell r="J839">
            <v>22</v>
          </cell>
        </row>
        <row r="840">
          <cell r="B840" t="str">
            <v>陈剑云</v>
          </cell>
          <cell r="F840">
            <v>10</v>
          </cell>
          <cell r="G840">
            <v>1</v>
          </cell>
          <cell r="H840">
            <v>9</v>
          </cell>
          <cell r="I840">
            <v>22</v>
          </cell>
          <cell r="J840">
            <v>23</v>
          </cell>
          <cell r="L840">
            <v>10</v>
          </cell>
        </row>
        <row r="841">
          <cell r="B841" t="str">
            <v>梁添武</v>
          </cell>
          <cell r="F841">
            <v>5</v>
          </cell>
          <cell r="H841">
            <v>5</v>
          </cell>
          <cell r="I841">
            <v>22</v>
          </cell>
          <cell r="J841">
            <v>23</v>
          </cell>
          <cell r="L841">
            <v>10</v>
          </cell>
        </row>
        <row r="842">
          <cell r="B842" t="str">
            <v>柯传贤</v>
          </cell>
          <cell r="F842">
            <v>5</v>
          </cell>
          <cell r="G842">
            <v>2</v>
          </cell>
          <cell r="H842">
            <v>3</v>
          </cell>
          <cell r="I842">
            <v>22</v>
          </cell>
          <cell r="J842">
            <v>23</v>
          </cell>
          <cell r="L842">
            <v>10</v>
          </cell>
        </row>
        <row r="843">
          <cell r="B843" t="str">
            <v>林佳诚</v>
          </cell>
          <cell r="F843">
            <v>5</v>
          </cell>
          <cell r="H843">
            <v>5</v>
          </cell>
          <cell r="I843">
            <v>22</v>
          </cell>
          <cell r="J843">
            <v>23</v>
          </cell>
          <cell r="L843">
            <v>10</v>
          </cell>
        </row>
        <row r="844">
          <cell r="B844" t="str">
            <v>宋晓辉</v>
          </cell>
          <cell r="F844">
            <v>5</v>
          </cell>
          <cell r="H844">
            <v>5</v>
          </cell>
          <cell r="I844">
            <v>22</v>
          </cell>
          <cell r="J844">
            <v>23</v>
          </cell>
          <cell r="L844">
            <v>10</v>
          </cell>
        </row>
        <row r="845">
          <cell r="B845" t="str">
            <v>刘文兵</v>
          </cell>
          <cell r="F845">
            <v>5</v>
          </cell>
          <cell r="G845">
            <v>2</v>
          </cell>
          <cell r="H845">
            <v>3</v>
          </cell>
          <cell r="I845">
            <v>22</v>
          </cell>
          <cell r="J845">
            <v>23</v>
          </cell>
        </row>
        <row r="846">
          <cell r="B846" t="str">
            <v>余建洲</v>
          </cell>
          <cell r="F846">
            <v>5</v>
          </cell>
          <cell r="G846">
            <v>4</v>
          </cell>
          <cell r="H846">
            <v>1</v>
          </cell>
          <cell r="I846">
            <v>22</v>
          </cell>
          <cell r="J846">
            <v>23</v>
          </cell>
          <cell r="L846">
            <v>10</v>
          </cell>
        </row>
        <row r="847">
          <cell r="B847" t="str">
            <v>任友全</v>
          </cell>
          <cell r="F847">
            <v>5</v>
          </cell>
          <cell r="H847">
            <v>5</v>
          </cell>
          <cell r="I847">
            <v>22</v>
          </cell>
          <cell r="J847">
            <v>23</v>
          </cell>
          <cell r="L847">
            <v>10</v>
          </cell>
        </row>
        <row r="848">
          <cell r="B848" t="str">
            <v>黄启煌</v>
          </cell>
          <cell r="F848">
            <v>5</v>
          </cell>
          <cell r="H848">
            <v>5</v>
          </cell>
          <cell r="I848">
            <v>22</v>
          </cell>
          <cell r="J848">
            <v>23</v>
          </cell>
          <cell r="L848">
            <v>8</v>
          </cell>
        </row>
        <row r="849">
          <cell r="B849" t="str">
            <v>郑晓芬</v>
          </cell>
          <cell r="F849">
            <v>10</v>
          </cell>
          <cell r="H849">
            <v>10</v>
          </cell>
          <cell r="I849">
            <v>22</v>
          </cell>
          <cell r="J849">
            <v>23</v>
          </cell>
          <cell r="L849">
            <v>10</v>
          </cell>
        </row>
        <row r="850">
          <cell r="B850" t="str">
            <v>赵宇</v>
          </cell>
          <cell r="I850">
            <v>22</v>
          </cell>
          <cell r="J850">
            <v>22</v>
          </cell>
        </row>
        <row r="851">
          <cell r="B851" t="str">
            <v>梁泳宁</v>
          </cell>
          <cell r="F851">
            <v>5</v>
          </cell>
          <cell r="H851">
            <v>5</v>
          </cell>
          <cell r="I851">
            <v>22</v>
          </cell>
          <cell r="J851">
            <v>22</v>
          </cell>
        </row>
        <row r="852">
          <cell r="B852" t="str">
            <v>林明亭</v>
          </cell>
          <cell r="F852">
            <v>5</v>
          </cell>
          <cell r="H852">
            <v>5</v>
          </cell>
          <cell r="I852">
            <v>22</v>
          </cell>
          <cell r="J852">
            <v>22</v>
          </cell>
        </row>
        <row r="853">
          <cell r="B853" t="str">
            <v>林嘉伟</v>
          </cell>
          <cell r="F853">
            <v>5</v>
          </cell>
          <cell r="H853">
            <v>5</v>
          </cell>
          <cell r="I853">
            <v>22</v>
          </cell>
          <cell r="J853">
            <v>22</v>
          </cell>
        </row>
        <row r="854">
          <cell r="B854" t="str">
            <v>李杰</v>
          </cell>
          <cell r="F854">
            <v>5</v>
          </cell>
          <cell r="H854">
            <v>5</v>
          </cell>
          <cell r="I854">
            <v>22</v>
          </cell>
          <cell r="J854">
            <v>22</v>
          </cell>
        </row>
        <row r="855">
          <cell r="B855" t="str">
            <v>李国纶</v>
          </cell>
          <cell r="F855">
            <v>5</v>
          </cell>
          <cell r="H855">
            <v>5</v>
          </cell>
          <cell r="I855">
            <v>22</v>
          </cell>
          <cell r="J855">
            <v>22</v>
          </cell>
        </row>
        <row r="856">
          <cell r="B856" t="str">
            <v>朱铭新</v>
          </cell>
          <cell r="F856">
            <v>15</v>
          </cell>
          <cell r="H856">
            <v>15</v>
          </cell>
          <cell r="I856">
            <v>22</v>
          </cell>
          <cell r="J856">
            <v>23</v>
          </cell>
          <cell r="L856">
            <v>8</v>
          </cell>
        </row>
        <row r="857">
          <cell r="B857" t="str">
            <v>敬永明</v>
          </cell>
          <cell r="F857">
            <v>5</v>
          </cell>
          <cell r="H857">
            <v>5</v>
          </cell>
          <cell r="I857">
            <v>22</v>
          </cell>
          <cell r="J857">
            <v>22</v>
          </cell>
        </row>
        <row r="858">
          <cell r="B858" t="str">
            <v>刘飞鹏</v>
          </cell>
          <cell r="F858">
            <v>10</v>
          </cell>
          <cell r="H858">
            <v>10</v>
          </cell>
          <cell r="I858">
            <v>22</v>
          </cell>
          <cell r="J858">
            <v>23</v>
          </cell>
          <cell r="L858">
            <v>10</v>
          </cell>
        </row>
        <row r="859">
          <cell r="B859" t="str">
            <v>刘子健</v>
          </cell>
          <cell r="F859">
            <v>5</v>
          </cell>
          <cell r="H859">
            <v>5</v>
          </cell>
          <cell r="I859">
            <v>22</v>
          </cell>
          <cell r="J859">
            <v>23</v>
          </cell>
          <cell r="L859">
            <v>10</v>
          </cell>
        </row>
        <row r="860">
          <cell r="B860" t="str">
            <v>陈旭煌</v>
          </cell>
          <cell r="F860">
            <v>10</v>
          </cell>
          <cell r="H860">
            <v>10</v>
          </cell>
          <cell r="I860">
            <v>22</v>
          </cell>
          <cell r="J860">
            <v>23</v>
          </cell>
          <cell r="L860">
            <v>10</v>
          </cell>
        </row>
        <row r="861">
          <cell r="B861" t="str">
            <v>陈燕娥</v>
          </cell>
          <cell r="F861">
            <v>5</v>
          </cell>
          <cell r="H861">
            <v>5</v>
          </cell>
          <cell r="I861">
            <v>22</v>
          </cell>
          <cell r="J861">
            <v>23</v>
          </cell>
          <cell r="L861">
            <v>12</v>
          </cell>
        </row>
        <row r="862">
          <cell r="B862" t="str">
            <v>阮海宏</v>
          </cell>
          <cell r="F862">
            <v>5</v>
          </cell>
          <cell r="H862">
            <v>5</v>
          </cell>
          <cell r="I862">
            <v>22</v>
          </cell>
          <cell r="J862">
            <v>23</v>
          </cell>
          <cell r="L862">
            <v>12</v>
          </cell>
        </row>
        <row r="863">
          <cell r="B863" t="str">
            <v>张勇</v>
          </cell>
          <cell r="F863">
            <v>10</v>
          </cell>
          <cell r="G863">
            <v>1</v>
          </cell>
          <cell r="H863">
            <v>6</v>
          </cell>
          <cell r="I863">
            <v>22</v>
          </cell>
          <cell r="J863">
            <v>19</v>
          </cell>
          <cell r="M863">
            <v>3</v>
          </cell>
        </row>
        <row r="864">
          <cell r="B864" t="str">
            <v>刘立湘</v>
          </cell>
          <cell r="F864">
            <v>5</v>
          </cell>
          <cell r="H864">
            <v>5</v>
          </cell>
          <cell r="I864">
            <v>22</v>
          </cell>
          <cell r="J864">
            <v>23</v>
          </cell>
          <cell r="L864">
            <v>12</v>
          </cell>
        </row>
        <row r="865">
          <cell r="B865" t="str">
            <v>陈伊达</v>
          </cell>
          <cell r="F865">
            <v>5</v>
          </cell>
          <cell r="H865">
            <v>5</v>
          </cell>
          <cell r="I865">
            <v>22</v>
          </cell>
          <cell r="J865">
            <v>23</v>
          </cell>
          <cell r="L865">
            <v>12</v>
          </cell>
        </row>
        <row r="866">
          <cell r="B866" t="str">
            <v>黄日明</v>
          </cell>
          <cell r="F866">
            <v>10</v>
          </cell>
          <cell r="H866">
            <v>10</v>
          </cell>
          <cell r="I866">
            <v>22</v>
          </cell>
          <cell r="J866">
            <v>22</v>
          </cell>
        </row>
        <row r="867">
          <cell r="B867" t="str">
            <v>陈锐智</v>
          </cell>
          <cell r="F867">
            <v>5</v>
          </cell>
          <cell r="H867">
            <v>5</v>
          </cell>
          <cell r="I867">
            <v>22</v>
          </cell>
          <cell r="J867">
            <v>23</v>
          </cell>
          <cell r="L867">
            <v>11</v>
          </cell>
        </row>
        <row r="868">
          <cell r="B868" t="str">
            <v>赵秉雄</v>
          </cell>
          <cell r="F868">
            <v>15</v>
          </cell>
          <cell r="G868">
            <v>-3</v>
          </cell>
          <cell r="H868">
            <v>13</v>
          </cell>
          <cell r="I868">
            <v>22</v>
          </cell>
          <cell r="J868">
            <v>17</v>
          </cell>
          <cell r="M868">
            <v>5</v>
          </cell>
        </row>
        <row r="869">
          <cell r="B869" t="str">
            <v>蔡春燕</v>
          </cell>
          <cell r="F869">
            <v>5</v>
          </cell>
          <cell r="H869">
            <v>5</v>
          </cell>
          <cell r="I869">
            <v>22</v>
          </cell>
          <cell r="J869">
            <v>23</v>
          </cell>
          <cell r="L869">
            <v>11</v>
          </cell>
        </row>
        <row r="870">
          <cell r="B870" t="str">
            <v>蔡广斯</v>
          </cell>
          <cell r="F870">
            <v>5</v>
          </cell>
          <cell r="H870">
            <v>5</v>
          </cell>
          <cell r="I870">
            <v>22</v>
          </cell>
          <cell r="J870">
            <v>23</v>
          </cell>
          <cell r="L870">
            <v>8</v>
          </cell>
        </row>
        <row r="871">
          <cell r="B871" t="str">
            <v>罗昊君</v>
          </cell>
          <cell r="F871">
            <v>10</v>
          </cell>
          <cell r="H871">
            <v>10</v>
          </cell>
          <cell r="I871">
            <v>22</v>
          </cell>
          <cell r="J871">
            <v>23</v>
          </cell>
          <cell r="L871">
            <v>9</v>
          </cell>
        </row>
        <row r="872">
          <cell r="B872" t="str">
            <v>杨梯伦</v>
          </cell>
          <cell r="F872">
            <v>5</v>
          </cell>
          <cell r="H872">
            <v>5</v>
          </cell>
          <cell r="I872">
            <v>22</v>
          </cell>
          <cell r="J872">
            <v>23</v>
          </cell>
          <cell r="L872">
            <v>11</v>
          </cell>
        </row>
        <row r="873">
          <cell r="B873" t="str">
            <v>李家明</v>
          </cell>
          <cell r="F873">
            <v>5</v>
          </cell>
          <cell r="H873">
            <v>5</v>
          </cell>
          <cell r="I873">
            <v>22</v>
          </cell>
          <cell r="J873">
            <v>23</v>
          </cell>
          <cell r="L873">
            <v>11</v>
          </cell>
        </row>
        <row r="874">
          <cell r="B874" t="str">
            <v>李国浩</v>
          </cell>
          <cell r="F874">
            <v>5</v>
          </cell>
          <cell r="H874">
            <v>5</v>
          </cell>
          <cell r="I874">
            <v>22</v>
          </cell>
          <cell r="J874">
            <v>23</v>
          </cell>
          <cell r="L874">
            <v>7.5</v>
          </cell>
        </row>
        <row r="875">
          <cell r="B875" t="str">
            <v>朱志文</v>
          </cell>
          <cell r="F875">
            <v>5</v>
          </cell>
          <cell r="G875">
            <v>-4</v>
          </cell>
          <cell r="H875">
            <v>5</v>
          </cell>
          <cell r="I875">
            <v>22</v>
          </cell>
          <cell r="J875">
            <v>19</v>
          </cell>
          <cell r="L875">
            <v>7.5</v>
          </cell>
          <cell r="M875">
            <v>4</v>
          </cell>
        </row>
        <row r="876">
          <cell r="B876" t="str">
            <v>周玉麟</v>
          </cell>
          <cell r="F876">
            <v>10</v>
          </cell>
          <cell r="H876">
            <v>10</v>
          </cell>
          <cell r="I876">
            <v>22</v>
          </cell>
          <cell r="J876">
            <v>23</v>
          </cell>
          <cell r="L876">
            <v>9</v>
          </cell>
        </row>
        <row r="877">
          <cell r="B877" t="str">
            <v>刘璐</v>
          </cell>
          <cell r="F877">
            <v>5</v>
          </cell>
          <cell r="G877">
            <v>3</v>
          </cell>
          <cell r="H877">
            <v>2</v>
          </cell>
          <cell r="I877">
            <v>22</v>
          </cell>
          <cell r="P877">
            <v>22</v>
          </cell>
        </row>
        <row r="878">
          <cell r="B878" t="str">
            <v>高松浩</v>
          </cell>
          <cell r="F878">
            <v>5</v>
          </cell>
          <cell r="G878">
            <v>-13</v>
          </cell>
          <cell r="H878">
            <v>5</v>
          </cell>
          <cell r="I878">
            <v>22</v>
          </cell>
          <cell r="J878">
            <v>9</v>
          </cell>
          <cell r="L878">
            <v>9</v>
          </cell>
          <cell r="M878">
            <v>13</v>
          </cell>
        </row>
        <row r="879">
          <cell r="B879" t="str">
            <v>阮志恒</v>
          </cell>
          <cell r="F879">
            <v>5</v>
          </cell>
          <cell r="H879">
            <v>5</v>
          </cell>
          <cell r="I879">
            <v>22</v>
          </cell>
          <cell r="J879">
            <v>23</v>
          </cell>
          <cell r="L879">
            <v>11</v>
          </cell>
        </row>
        <row r="880">
          <cell r="B880" t="str">
            <v>郭俊杰</v>
          </cell>
          <cell r="F880">
            <v>5</v>
          </cell>
          <cell r="H880">
            <v>5</v>
          </cell>
          <cell r="I880">
            <v>22</v>
          </cell>
          <cell r="J880">
            <v>23</v>
          </cell>
          <cell r="L880">
            <v>9.5</v>
          </cell>
        </row>
        <row r="881">
          <cell r="B881" t="str">
            <v>郑举亮</v>
          </cell>
          <cell r="F881">
            <v>5</v>
          </cell>
          <cell r="H881">
            <v>5</v>
          </cell>
          <cell r="I881">
            <v>22</v>
          </cell>
          <cell r="J881">
            <v>23</v>
          </cell>
          <cell r="L881">
            <v>10</v>
          </cell>
        </row>
        <row r="882">
          <cell r="B882" t="str">
            <v>邱泽楷</v>
          </cell>
          <cell r="F882">
            <v>5</v>
          </cell>
          <cell r="H882">
            <v>5</v>
          </cell>
          <cell r="I882">
            <v>22</v>
          </cell>
          <cell r="J882">
            <v>22</v>
          </cell>
        </row>
        <row r="883">
          <cell r="B883" t="str">
            <v>梁华考</v>
          </cell>
          <cell r="F883">
            <v>5</v>
          </cell>
          <cell r="H883">
            <v>5</v>
          </cell>
          <cell r="I883">
            <v>22</v>
          </cell>
          <cell r="J883">
            <v>23</v>
          </cell>
          <cell r="L883">
            <v>11</v>
          </cell>
        </row>
        <row r="884">
          <cell r="B884" t="str">
            <v>李林</v>
          </cell>
          <cell r="F884">
            <v>5</v>
          </cell>
          <cell r="H884">
            <v>5</v>
          </cell>
          <cell r="I884">
            <v>22</v>
          </cell>
          <cell r="J884">
            <v>23</v>
          </cell>
          <cell r="L884">
            <v>10</v>
          </cell>
        </row>
        <row r="885">
          <cell r="B885" t="str">
            <v>张喆</v>
          </cell>
          <cell r="F885">
            <v>10</v>
          </cell>
          <cell r="H885">
            <v>10</v>
          </cell>
          <cell r="I885">
            <v>22</v>
          </cell>
          <cell r="J885">
            <v>22</v>
          </cell>
        </row>
        <row r="886">
          <cell r="B886" t="str">
            <v>刘坤荣</v>
          </cell>
          <cell r="F886">
            <v>5</v>
          </cell>
          <cell r="H886">
            <v>5</v>
          </cell>
          <cell r="I886">
            <v>22</v>
          </cell>
          <cell r="J886">
            <v>23</v>
          </cell>
          <cell r="L886">
            <v>9.5</v>
          </cell>
        </row>
        <row r="887">
          <cell r="B887" t="str">
            <v>虞超</v>
          </cell>
          <cell r="F887">
            <v>10</v>
          </cell>
          <cell r="H887">
            <v>10</v>
          </cell>
          <cell r="I887">
            <v>22</v>
          </cell>
          <cell r="J887">
            <v>23</v>
          </cell>
          <cell r="L887">
            <v>11</v>
          </cell>
        </row>
        <row r="888">
          <cell r="B888" t="str">
            <v>靳亚娟</v>
          </cell>
          <cell r="F888">
            <v>5</v>
          </cell>
          <cell r="G888">
            <v>1</v>
          </cell>
          <cell r="H888">
            <v>4</v>
          </cell>
          <cell r="I888">
            <v>22</v>
          </cell>
          <cell r="P888">
            <v>22</v>
          </cell>
        </row>
        <row r="889">
          <cell r="B889" t="str">
            <v>陈晓娜</v>
          </cell>
          <cell r="F889">
            <v>5</v>
          </cell>
          <cell r="H889">
            <v>5</v>
          </cell>
          <cell r="I889">
            <v>22</v>
          </cell>
          <cell r="J889">
            <v>23</v>
          </cell>
          <cell r="L889">
            <v>7</v>
          </cell>
        </row>
        <row r="890">
          <cell r="B890" t="str">
            <v>邓华坤</v>
          </cell>
          <cell r="F890">
            <v>5</v>
          </cell>
          <cell r="H890">
            <v>5</v>
          </cell>
          <cell r="I890">
            <v>22</v>
          </cell>
          <cell r="J890">
            <v>23</v>
          </cell>
          <cell r="L890">
            <v>7</v>
          </cell>
        </row>
        <row r="891">
          <cell r="B891" t="str">
            <v>连浩文</v>
          </cell>
          <cell r="F891">
            <v>5</v>
          </cell>
          <cell r="G891">
            <v>-2</v>
          </cell>
          <cell r="H891">
            <v>5</v>
          </cell>
          <cell r="I891">
            <v>22</v>
          </cell>
          <cell r="J891">
            <v>17</v>
          </cell>
          <cell r="M891">
            <v>2</v>
          </cell>
          <cell r="O891">
            <v>3</v>
          </cell>
        </row>
        <row r="892">
          <cell r="B892" t="str">
            <v>谢小东</v>
          </cell>
          <cell r="F892">
            <v>15</v>
          </cell>
          <cell r="G892">
            <v>5</v>
          </cell>
          <cell r="H892">
            <v>10</v>
          </cell>
          <cell r="I892">
            <v>22</v>
          </cell>
          <cell r="J892">
            <v>22</v>
          </cell>
        </row>
        <row r="893">
          <cell r="B893" t="str">
            <v>苏磊</v>
          </cell>
          <cell r="F893">
            <v>5</v>
          </cell>
          <cell r="H893">
            <v>5</v>
          </cell>
          <cell r="I893">
            <v>22</v>
          </cell>
          <cell r="J893">
            <v>22</v>
          </cell>
        </row>
        <row r="894">
          <cell r="B894" t="str">
            <v>罗瑞康</v>
          </cell>
          <cell r="F894">
            <v>5</v>
          </cell>
          <cell r="H894">
            <v>5</v>
          </cell>
          <cell r="I894">
            <v>22</v>
          </cell>
          <cell r="J894">
            <v>22</v>
          </cell>
        </row>
        <row r="895">
          <cell r="B895" t="str">
            <v>熊晓庆</v>
          </cell>
          <cell r="F895">
            <v>15</v>
          </cell>
          <cell r="G895">
            <v>-2</v>
          </cell>
          <cell r="H895">
            <v>14</v>
          </cell>
          <cell r="I895">
            <v>22</v>
          </cell>
          <cell r="J895">
            <v>20</v>
          </cell>
          <cell r="L895">
            <v>7</v>
          </cell>
          <cell r="M895">
            <v>3</v>
          </cell>
        </row>
        <row r="896">
          <cell r="B896" t="str">
            <v>欧小冰</v>
          </cell>
          <cell r="F896">
            <v>10</v>
          </cell>
          <cell r="H896">
            <v>10</v>
          </cell>
          <cell r="I896">
            <v>22</v>
          </cell>
          <cell r="J896">
            <v>22</v>
          </cell>
        </row>
        <row r="897">
          <cell r="B897" t="str">
            <v>梁少聪</v>
          </cell>
          <cell r="F897">
            <v>15</v>
          </cell>
          <cell r="H897">
            <v>15</v>
          </cell>
          <cell r="I897">
            <v>22</v>
          </cell>
          <cell r="J897">
            <v>22</v>
          </cell>
        </row>
        <row r="898">
          <cell r="B898" t="str">
            <v>梁丽云</v>
          </cell>
          <cell r="F898">
            <v>10</v>
          </cell>
          <cell r="H898">
            <v>10</v>
          </cell>
          <cell r="I898">
            <v>22</v>
          </cell>
          <cell r="J898">
            <v>23</v>
          </cell>
          <cell r="L898">
            <v>7</v>
          </cell>
        </row>
        <row r="899">
          <cell r="B899" t="str">
            <v>林春阳</v>
          </cell>
          <cell r="F899">
            <v>15</v>
          </cell>
          <cell r="H899">
            <v>15</v>
          </cell>
          <cell r="I899">
            <v>22</v>
          </cell>
          <cell r="J899">
            <v>23</v>
          </cell>
          <cell r="L899">
            <v>7</v>
          </cell>
        </row>
        <row r="900">
          <cell r="B900" t="str">
            <v>杨燕敏</v>
          </cell>
          <cell r="F900">
            <v>5</v>
          </cell>
          <cell r="H900">
            <v>5</v>
          </cell>
          <cell r="I900">
            <v>22</v>
          </cell>
          <cell r="J900">
            <v>23</v>
          </cell>
          <cell r="L900">
            <v>7</v>
          </cell>
        </row>
        <row r="901">
          <cell r="B901" t="str">
            <v>杨文杰</v>
          </cell>
          <cell r="F901">
            <v>5</v>
          </cell>
          <cell r="G901">
            <v>-3</v>
          </cell>
          <cell r="H901">
            <v>5</v>
          </cell>
          <cell r="I901">
            <v>22</v>
          </cell>
          <cell r="J901">
            <v>20</v>
          </cell>
          <cell r="L901">
            <v>7</v>
          </cell>
          <cell r="M901">
            <v>3</v>
          </cell>
        </row>
        <row r="902">
          <cell r="B902" t="str">
            <v>李稣明</v>
          </cell>
          <cell r="F902">
            <v>10</v>
          </cell>
          <cell r="H902">
            <v>10</v>
          </cell>
          <cell r="I902">
            <v>22</v>
          </cell>
          <cell r="P902">
            <v>22</v>
          </cell>
        </row>
        <row r="903">
          <cell r="B903" t="str">
            <v>李灿恒</v>
          </cell>
          <cell r="F903">
            <v>5</v>
          </cell>
          <cell r="G903">
            <v>-10</v>
          </cell>
          <cell r="H903">
            <v>5</v>
          </cell>
          <cell r="I903">
            <v>22</v>
          </cell>
          <cell r="J903">
            <v>12</v>
          </cell>
          <cell r="M903">
            <v>10</v>
          </cell>
        </row>
        <row r="904">
          <cell r="B904" t="str">
            <v>李志锋</v>
          </cell>
          <cell r="F904">
            <v>10</v>
          </cell>
          <cell r="H904">
            <v>10</v>
          </cell>
          <cell r="I904">
            <v>22</v>
          </cell>
          <cell r="J904">
            <v>23</v>
          </cell>
          <cell r="L904">
            <v>7</v>
          </cell>
        </row>
        <row r="905">
          <cell r="B905" t="str">
            <v>李嘉峰</v>
          </cell>
          <cell r="F905">
            <v>5</v>
          </cell>
          <cell r="G905">
            <v>1</v>
          </cell>
          <cell r="H905">
            <v>4</v>
          </cell>
          <cell r="I905">
            <v>22</v>
          </cell>
          <cell r="J905">
            <v>22</v>
          </cell>
        </row>
        <row r="906">
          <cell r="B906" t="str">
            <v>朱柏林</v>
          </cell>
          <cell r="F906">
            <v>15</v>
          </cell>
          <cell r="H906">
            <v>15</v>
          </cell>
          <cell r="I906">
            <v>22</v>
          </cell>
          <cell r="J906">
            <v>22</v>
          </cell>
        </row>
        <row r="907">
          <cell r="B907" t="str">
            <v>张权基</v>
          </cell>
          <cell r="F907">
            <v>5</v>
          </cell>
          <cell r="G907">
            <v>-3</v>
          </cell>
          <cell r="H907">
            <v>5</v>
          </cell>
          <cell r="I907">
            <v>22</v>
          </cell>
          <cell r="J907">
            <v>3</v>
          </cell>
          <cell r="M907">
            <v>3</v>
          </cell>
        </row>
        <row r="908">
          <cell r="B908" t="str">
            <v>唐林英</v>
          </cell>
          <cell r="F908">
            <v>5</v>
          </cell>
          <cell r="G908">
            <v>-3</v>
          </cell>
          <cell r="H908">
            <v>5</v>
          </cell>
          <cell r="I908">
            <v>22</v>
          </cell>
          <cell r="J908">
            <v>19</v>
          </cell>
          <cell r="M908">
            <v>3</v>
          </cell>
        </row>
        <row r="909">
          <cell r="B909" t="str">
            <v>吴宗</v>
          </cell>
          <cell r="F909">
            <v>10</v>
          </cell>
          <cell r="H909">
            <v>10</v>
          </cell>
          <cell r="I909">
            <v>22</v>
          </cell>
          <cell r="J909">
            <v>22</v>
          </cell>
        </row>
        <row r="910">
          <cell r="B910" t="str">
            <v>刘红</v>
          </cell>
          <cell r="F910">
            <v>5</v>
          </cell>
          <cell r="G910">
            <v>5</v>
          </cell>
          <cell r="I910">
            <v>22</v>
          </cell>
          <cell r="J910">
            <v>22</v>
          </cell>
          <cell r="K910">
            <v>6</v>
          </cell>
        </row>
        <row r="911">
          <cell r="B911" t="str">
            <v>刘力平</v>
          </cell>
          <cell r="F911">
            <v>5</v>
          </cell>
          <cell r="G911">
            <v>2</v>
          </cell>
          <cell r="H911">
            <v>3</v>
          </cell>
          <cell r="I911">
            <v>22</v>
          </cell>
          <cell r="J911">
            <v>22</v>
          </cell>
        </row>
        <row r="912">
          <cell r="B912" t="str">
            <v>冯春燕</v>
          </cell>
          <cell r="F912">
            <v>15</v>
          </cell>
          <cell r="G912">
            <v>6</v>
          </cell>
          <cell r="H912">
            <v>9</v>
          </cell>
          <cell r="I912">
            <v>22</v>
          </cell>
          <cell r="J912">
            <v>22</v>
          </cell>
        </row>
        <row r="913">
          <cell r="B913" t="str">
            <v>何德鉴</v>
          </cell>
          <cell r="F913">
            <v>5</v>
          </cell>
          <cell r="G913">
            <v>-1</v>
          </cell>
          <cell r="H913">
            <v>5</v>
          </cell>
          <cell r="I913">
            <v>22</v>
          </cell>
          <cell r="J913">
            <v>21</v>
          </cell>
          <cell r="M913">
            <v>1</v>
          </cell>
        </row>
        <row r="914">
          <cell r="B914" t="str">
            <v>阮露苗</v>
          </cell>
          <cell r="F914">
            <v>10</v>
          </cell>
          <cell r="G914">
            <v>1</v>
          </cell>
          <cell r="H914">
            <v>9</v>
          </cell>
          <cell r="I914">
            <v>22</v>
          </cell>
          <cell r="J914">
            <v>23</v>
          </cell>
          <cell r="L914">
            <v>7</v>
          </cell>
        </row>
        <row r="915">
          <cell r="B915" t="str">
            <v>谢梅钰</v>
          </cell>
          <cell r="F915">
            <v>10</v>
          </cell>
          <cell r="H915">
            <v>10</v>
          </cell>
          <cell r="I915">
            <v>22</v>
          </cell>
          <cell r="J915">
            <v>23</v>
          </cell>
          <cell r="L915">
            <v>7</v>
          </cell>
        </row>
        <row r="916">
          <cell r="B916" t="str">
            <v>葛月宫</v>
          </cell>
          <cell r="F916">
            <v>5</v>
          </cell>
          <cell r="H916">
            <v>5</v>
          </cell>
          <cell r="I916">
            <v>22</v>
          </cell>
          <cell r="J916">
            <v>23</v>
          </cell>
          <cell r="L916">
            <v>7</v>
          </cell>
        </row>
        <row r="917">
          <cell r="B917" t="str">
            <v>黄健</v>
          </cell>
          <cell r="F917">
            <v>5</v>
          </cell>
          <cell r="H917">
            <v>5</v>
          </cell>
          <cell r="I917">
            <v>22</v>
          </cell>
          <cell r="J917">
            <v>27.5</v>
          </cell>
          <cell r="K917">
            <v>48</v>
          </cell>
          <cell r="L917">
            <v>12</v>
          </cell>
        </row>
        <row r="918">
          <cell r="B918" t="str">
            <v>欧进豪</v>
          </cell>
          <cell r="F918">
            <v>5</v>
          </cell>
          <cell r="H918">
            <v>5</v>
          </cell>
          <cell r="I918">
            <v>22</v>
          </cell>
          <cell r="J918">
            <v>29</v>
          </cell>
          <cell r="K918">
            <v>42</v>
          </cell>
          <cell r="L918">
            <v>12</v>
          </cell>
        </row>
        <row r="919">
          <cell r="B919" t="str">
            <v>李福来</v>
          </cell>
          <cell r="F919">
            <v>5</v>
          </cell>
          <cell r="H919">
            <v>5</v>
          </cell>
          <cell r="I919">
            <v>22</v>
          </cell>
          <cell r="J919">
            <v>24</v>
          </cell>
          <cell r="K919">
            <v>6</v>
          </cell>
          <cell r="L919">
            <v>12</v>
          </cell>
        </row>
        <row r="920">
          <cell r="B920" t="str">
            <v>张新锋</v>
          </cell>
          <cell r="F920">
            <v>5</v>
          </cell>
          <cell r="H920">
            <v>5</v>
          </cell>
          <cell r="I920">
            <v>22</v>
          </cell>
          <cell r="J920">
            <v>27</v>
          </cell>
          <cell r="K920">
            <v>36</v>
          </cell>
          <cell r="L920">
            <v>12</v>
          </cell>
        </row>
        <row r="921">
          <cell r="B921" t="str">
            <v>宋谦</v>
          </cell>
          <cell r="F921">
            <v>15</v>
          </cell>
          <cell r="H921">
            <v>15</v>
          </cell>
          <cell r="I921">
            <v>22</v>
          </cell>
          <cell r="J921">
            <v>22</v>
          </cell>
        </row>
        <row r="922">
          <cell r="B922" t="str">
            <v>陈俊光</v>
          </cell>
          <cell r="F922">
            <v>15</v>
          </cell>
          <cell r="G922">
            <v>3</v>
          </cell>
          <cell r="H922">
            <v>12</v>
          </cell>
          <cell r="I922">
            <v>22</v>
          </cell>
          <cell r="J922">
            <v>22</v>
          </cell>
        </row>
        <row r="923">
          <cell r="B923" t="str">
            <v>俞雀</v>
          </cell>
          <cell r="F923">
            <v>15</v>
          </cell>
          <cell r="H923">
            <v>15</v>
          </cell>
          <cell r="I923">
            <v>22</v>
          </cell>
          <cell r="J923">
            <v>22</v>
          </cell>
        </row>
        <row r="924">
          <cell r="B924" t="str">
            <v>黄映玲</v>
          </cell>
          <cell r="F924">
            <v>5</v>
          </cell>
          <cell r="H924">
            <v>5</v>
          </cell>
          <cell r="I924">
            <v>22</v>
          </cell>
          <cell r="J924">
            <v>22</v>
          </cell>
        </row>
        <row r="925">
          <cell r="B925" t="str">
            <v>黄斯慧</v>
          </cell>
          <cell r="F925">
            <v>5</v>
          </cell>
          <cell r="H925">
            <v>5</v>
          </cell>
          <cell r="I925">
            <v>22</v>
          </cell>
          <cell r="J925">
            <v>22</v>
          </cell>
        </row>
        <row r="926">
          <cell r="B926" t="str">
            <v>黄志刚</v>
          </cell>
          <cell r="F926">
            <v>10</v>
          </cell>
          <cell r="H926">
            <v>10</v>
          </cell>
          <cell r="I926">
            <v>22</v>
          </cell>
          <cell r="J926">
            <v>22</v>
          </cell>
        </row>
        <row r="927">
          <cell r="B927" t="str">
            <v>黄家杰</v>
          </cell>
          <cell r="F927">
            <v>5</v>
          </cell>
          <cell r="G927">
            <v>-1</v>
          </cell>
          <cell r="H927">
            <v>5</v>
          </cell>
          <cell r="I927">
            <v>22</v>
          </cell>
          <cell r="J927">
            <v>18</v>
          </cell>
          <cell r="M927">
            <v>1</v>
          </cell>
          <cell r="O927">
            <v>3</v>
          </cell>
        </row>
        <row r="928">
          <cell r="B928" t="str">
            <v>黄宇华</v>
          </cell>
          <cell r="F928">
            <v>15</v>
          </cell>
          <cell r="G928">
            <v>-1</v>
          </cell>
          <cell r="H928">
            <v>15</v>
          </cell>
          <cell r="I928">
            <v>22</v>
          </cell>
          <cell r="J928">
            <v>21</v>
          </cell>
          <cell r="M928">
            <v>1</v>
          </cell>
        </row>
        <row r="929">
          <cell r="B929" t="str">
            <v>魏海鸥</v>
          </cell>
          <cell r="F929">
            <v>15</v>
          </cell>
          <cell r="H929">
            <v>15</v>
          </cell>
          <cell r="I929">
            <v>22</v>
          </cell>
          <cell r="J929">
            <v>22</v>
          </cell>
        </row>
        <row r="930">
          <cell r="B930" t="str">
            <v>韩静雯</v>
          </cell>
          <cell r="F930">
            <v>5</v>
          </cell>
          <cell r="H930">
            <v>5</v>
          </cell>
          <cell r="I930">
            <v>22</v>
          </cell>
          <cell r="J930">
            <v>22</v>
          </cell>
        </row>
        <row r="931">
          <cell r="B931" t="str">
            <v>许检会</v>
          </cell>
          <cell r="F931">
            <v>5</v>
          </cell>
          <cell r="G931">
            <v>2</v>
          </cell>
          <cell r="H931">
            <v>3</v>
          </cell>
          <cell r="I931">
            <v>22</v>
          </cell>
          <cell r="J931">
            <v>22</v>
          </cell>
        </row>
        <row r="932">
          <cell r="B932" t="str">
            <v>聂伟恒</v>
          </cell>
          <cell r="F932">
            <v>5</v>
          </cell>
          <cell r="G932">
            <v>1</v>
          </cell>
          <cell r="H932">
            <v>4</v>
          </cell>
          <cell r="I932">
            <v>22</v>
          </cell>
          <cell r="J932">
            <v>22</v>
          </cell>
        </row>
        <row r="933">
          <cell r="B933" t="str">
            <v>罗和云</v>
          </cell>
          <cell r="F933">
            <v>15</v>
          </cell>
          <cell r="H933">
            <v>15</v>
          </cell>
          <cell r="I933">
            <v>22</v>
          </cell>
          <cell r="J933">
            <v>22</v>
          </cell>
        </row>
        <row r="934">
          <cell r="B934" t="str">
            <v>王雄华</v>
          </cell>
          <cell r="F934">
            <v>5</v>
          </cell>
          <cell r="G934">
            <v>3</v>
          </cell>
          <cell r="H934">
            <v>2</v>
          </cell>
          <cell r="I934">
            <v>22</v>
          </cell>
          <cell r="J934">
            <v>22</v>
          </cell>
        </row>
        <row r="935">
          <cell r="B935" t="str">
            <v>欧倩欣</v>
          </cell>
          <cell r="F935">
            <v>5</v>
          </cell>
          <cell r="H935">
            <v>5</v>
          </cell>
          <cell r="I935">
            <v>22</v>
          </cell>
          <cell r="J935">
            <v>23</v>
          </cell>
          <cell r="L935">
            <v>7</v>
          </cell>
        </row>
        <row r="936">
          <cell r="B936" t="str">
            <v>梁淑萍</v>
          </cell>
          <cell r="F936">
            <v>5</v>
          </cell>
          <cell r="H936">
            <v>5</v>
          </cell>
          <cell r="I936">
            <v>22</v>
          </cell>
          <cell r="J936">
            <v>22</v>
          </cell>
        </row>
        <row r="937">
          <cell r="B937" t="str">
            <v>梁健A</v>
          </cell>
          <cell r="F937">
            <v>5</v>
          </cell>
          <cell r="H937">
            <v>5</v>
          </cell>
          <cell r="I937">
            <v>22</v>
          </cell>
          <cell r="J937">
            <v>22</v>
          </cell>
        </row>
        <row r="938">
          <cell r="B938" t="str">
            <v>杨嘉荣</v>
          </cell>
          <cell r="F938">
            <v>10</v>
          </cell>
          <cell r="G938">
            <v>4</v>
          </cell>
          <cell r="H938">
            <v>6</v>
          </cell>
          <cell r="I938">
            <v>22</v>
          </cell>
          <cell r="J938">
            <v>22</v>
          </cell>
        </row>
        <row r="939">
          <cell r="B939" t="str">
            <v>李毅欣</v>
          </cell>
          <cell r="F939">
            <v>10</v>
          </cell>
          <cell r="H939">
            <v>10</v>
          </cell>
          <cell r="I939">
            <v>22</v>
          </cell>
          <cell r="J939">
            <v>22</v>
          </cell>
        </row>
        <row r="940">
          <cell r="B940" t="str">
            <v>朱莹楚</v>
          </cell>
          <cell r="F940">
            <v>10</v>
          </cell>
          <cell r="G940">
            <v>2</v>
          </cell>
          <cell r="H940">
            <v>7</v>
          </cell>
          <cell r="I940">
            <v>22</v>
          </cell>
          <cell r="J940">
            <v>21</v>
          </cell>
          <cell r="M940">
            <v>1</v>
          </cell>
        </row>
        <row r="941">
          <cell r="B941" t="str">
            <v>曹红光</v>
          </cell>
          <cell r="F941">
            <v>5</v>
          </cell>
          <cell r="H941">
            <v>5</v>
          </cell>
          <cell r="I941">
            <v>22</v>
          </cell>
          <cell r="J941">
            <v>22</v>
          </cell>
        </row>
        <row r="942">
          <cell r="B942" t="str">
            <v>徐建军</v>
          </cell>
          <cell r="F942">
            <v>5</v>
          </cell>
          <cell r="G942">
            <v>3</v>
          </cell>
          <cell r="H942">
            <v>2</v>
          </cell>
          <cell r="I942">
            <v>22</v>
          </cell>
          <cell r="J942">
            <v>23</v>
          </cell>
          <cell r="L942">
            <v>12</v>
          </cell>
        </row>
        <row r="943">
          <cell r="B943" t="str">
            <v>刘洁珊</v>
          </cell>
          <cell r="F943">
            <v>5</v>
          </cell>
          <cell r="H943">
            <v>5</v>
          </cell>
          <cell r="I943">
            <v>22</v>
          </cell>
          <cell r="J943">
            <v>22</v>
          </cell>
        </row>
        <row r="944">
          <cell r="B944" t="str">
            <v>刘嘉露</v>
          </cell>
          <cell r="F944">
            <v>5</v>
          </cell>
          <cell r="H944">
            <v>5</v>
          </cell>
          <cell r="I944">
            <v>22</v>
          </cell>
          <cell r="J944">
            <v>22</v>
          </cell>
        </row>
        <row r="945">
          <cell r="B945" t="str">
            <v>关卓钧</v>
          </cell>
          <cell r="I945">
            <v>22</v>
          </cell>
          <cell r="J945">
            <v>18.5</v>
          </cell>
          <cell r="N945">
            <v>3.5</v>
          </cell>
        </row>
        <row r="946">
          <cell r="B946" t="str">
            <v>何迎芝</v>
          </cell>
          <cell r="F946">
            <v>10</v>
          </cell>
          <cell r="H946">
            <v>10</v>
          </cell>
          <cell r="I946">
            <v>22</v>
          </cell>
          <cell r="J946">
            <v>22</v>
          </cell>
        </row>
        <row r="947">
          <cell r="B947" t="str">
            <v>黄敏慧</v>
          </cell>
          <cell r="F947">
            <v>5</v>
          </cell>
          <cell r="G947">
            <v>1</v>
          </cell>
          <cell r="H947">
            <v>4</v>
          </cell>
          <cell r="I947">
            <v>22</v>
          </cell>
          <cell r="J947">
            <v>22</v>
          </cell>
        </row>
        <row r="948">
          <cell r="B948" t="str">
            <v>蔡蔼霞</v>
          </cell>
          <cell r="F948">
            <v>15</v>
          </cell>
          <cell r="H948">
            <v>15</v>
          </cell>
          <cell r="I948">
            <v>22</v>
          </cell>
          <cell r="J948">
            <v>23</v>
          </cell>
          <cell r="L948">
            <v>7</v>
          </cell>
        </row>
        <row r="949">
          <cell r="B949" t="str">
            <v>杨静</v>
          </cell>
          <cell r="F949">
            <v>15</v>
          </cell>
          <cell r="H949">
            <v>15</v>
          </cell>
          <cell r="I949">
            <v>22</v>
          </cell>
          <cell r="J949">
            <v>23</v>
          </cell>
          <cell r="L949">
            <v>7</v>
          </cell>
        </row>
        <row r="950">
          <cell r="B950" t="str">
            <v>王卓珊</v>
          </cell>
          <cell r="F950">
            <v>15</v>
          </cell>
          <cell r="G950">
            <v>-1</v>
          </cell>
          <cell r="H950">
            <v>15</v>
          </cell>
          <cell r="I950">
            <v>22</v>
          </cell>
          <cell r="J950">
            <v>21</v>
          </cell>
          <cell r="M950">
            <v>1</v>
          </cell>
        </row>
        <row r="951">
          <cell r="B951" t="str">
            <v>李洋</v>
          </cell>
          <cell r="F951">
            <v>5</v>
          </cell>
          <cell r="H951">
            <v>5</v>
          </cell>
          <cell r="I951">
            <v>22</v>
          </cell>
          <cell r="J951">
            <v>22</v>
          </cell>
        </row>
        <row r="952">
          <cell r="B952" t="str">
            <v>李智勇</v>
          </cell>
          <cell r="F952">
            <v>15</v>
          </cell>
          <cell r="H952">
            <v>15</v>
          </cell>
          <cell r="I952">
            <v>22</v>
          </cell>
          <cell r="J952">
            <v>22</v>
          </cell>
        </row>
        <row r="953">
          <cell r="B953" t="str">
            <v>徐梅</v>
          </cell>
          <cell r="F953">
            <v>10</v>
          </cell>
          <cell r="H953">
            <v>10</v>
          </cell>
          <cell r="I953">
            <v>22</v>
          </cell>
          <cell r="J953">
            <v>22</v>
          </cell>
        </row>
        <row r="954">
          <cell r="B954" t="str">
            <v>钟燕花</v>
          </cell>
          <cell r="F954">
            <v>10</v>
          </cell>
          <cell r="G954">
            <v>-4</v>
          </cell>
          <cell r="H954">
            <v>10</v>
          </cell>
          <cell r="I954">
            <v>22</v>
          </cell>
          <cell r="M954">
            <v>4</v>
          </cell>
          <cell r="P954">
            <v>18</v>
          </cell>
        </row>
        <row r="955">
          <cell r="B955" t="str">
            <v>邓惠仪</v>
          </cell>
          <cell r="F955">
            <v>5</v>
          </cell>
          <cell r="H955">
            <v>5</v>
          </cell>
          <cell r="I955">
            <v>22</v>
          </cell>
          <cell r="P955">
            <v>22</v>
          </cell>
        </row>
        <row r="956">
          <cell r="B956" t="str">
            <v>范丹妮</v>
          </cell>
          <cell r="F956">
            <v>5</v>
          </cell>
          <cell r="H956">
            <v>5</v>
          </cell>
          <cell r="I956">
            <v>22</v>
          </cell>
          <cell r="P956">
            <v>22</v>
          </cell>
        </row>
        <row r="957">
          <cell r="B957" t="str">
            <v>甘子运</v>
          </cell>
          <cell r="F957">
            <v>5</v>
          </cell>
          <cell r="H957">
            <v>5</v>
          </cell>
          <cell r="I957">
            <v>22</v>
          </cell>
          <cell r="J957">
            <v>22</v>
          </cell>
        </row>
        <row r="958">
          <cell r="B958" t="str">
            <v>王洁雯</v>
          </cell>
          <cell r="F958">
            <v>5</v>
          </cell>
          <cell r="G958">
            <v>5</v>
          </cell>
          <cell r="I958">
            <v>22</v>
          </cell>
          <cell r="P958">
            <v>22</v>
          </cell>
        </row>
        <row r="959">
          <cell r="B959" t="str">
            <v>梁杏恩</v>
          </cell>
          <cell r="F959">
            <v>5</v>
          </cell>
          <cell r="G959">
            <v>-3</v>
          </cell>
          <cell r="H959">
            <v>5</v>
          </cell>
          <cell r="I959">
            <v>22</v>
          </cell>
          <cell r="M959">
            <v>3</v>
          </cell>
          <cell r="P959">
            <v>19</v>
          </cell>
        </row>
        <row r="960">
          <cell r="B960" t="str">
            <v>林银</v>
          </cell>
          <cell r="F960">
            <v>5</v>
          </cell>
          <cell r="H960">
            <v>5</v>
          </cell>
          <cell r="I960">
            <v>22</v>
          </cell>
          <cell r="P960">
            <v>22</v>
          </cell>
        </row>
        <row r="961">
          <cell r="B961" t="str">
            <v>徐华</v>
          </cell>
          <cell r="F961">
            <v>5</v>
          </cell>
          <cell r="G961">
            <v>-5</v>
          </cell>
          <cell r="H961">
            <v>5</v>
          </cell>
          <cell r="I961">
            <v>22</v>
          </cell>
          <cell r="J961">
            <v>14</v>
          </cell>
          <cell r="M961">
            <v>5</v>
          </cell>
          <cell r="P961">
            <v>3</v>
          </cell>
        </row>
        <row r="962">
          <cell r="B962" t="str">
            <v>冯雪香</v>
          </cell>
          <cell r="F962">
            <v>5</v>
          </cell>
          <cell r="H962">
            <v>5</v>
          </cell>
          <cell r="I962">
            <v>22</v>
          </cell>
          <cell r="P962">
            <v>22</v>
          </cell>
        </row>
        <row r="963">
          <cell r="B963" t="str">
            <v>禤毅良</v>
          </cell>
          <cell r="F963">
            <v>10</v>
          </cell>
          <cell r="H963">
            <v>10</v>
          </cell>
          <cell r="I963">
            <v>22</v>
          </cell>
          <cell r="J963">
            <v>22</v>
          </cell>
        </row>
        <row r="964">
          <cell r="B964" t="str">
            <v>苏显程</v>
          </cell>
          <cell r="F964">
            <v>5</v>
          </cell>
          <cell r="H964">
            <v>5</v>
          </cell>
          <cell r="I964">
            <v>22</v>
          </cell>
          <cell r="J964">
            <v>22</v>
          </cell>
        </row>
        <row r="965">
          <cell r="B965" t="str">
            <v>余敏</v>
          </cell>
          <cell r="F965">
            <v>15</v>
          </cell>
          <cell r="H965">
            <v>15</v>
          </cell>
          <cell r="I965">
            <v>22</v>
          </cell>
          <cell r="J965">
            <v>22</v>
          </cell>
        </row>
        <row r="966">
          <cell r="B966" t="str">
            <v>张亚楠</v>
          </cell>
          <cell r="F966">
            <v>5</v>
          </cell>
          <cell r="G966">
            <v>-4</v>
          </cell>
          <cell r="H966">
            <v>5</v>
          </cell>
          <cell r="I966">
            <v>22</v>
          </cell>
          <cell r="J966">
            <v>18</v>
          </cell>
          <cell r="M966">
            <v>4</v>
          </cell>
        </row>
        <row r="967">
          <cell r="B967" t="str">
            <v>万倩</v>
          </cell>
          <cell r="F967">
            <v>5</v>
          </cell>
          <cell r="H967">
            <v>5</v>
          </cell>
          <cell r="I967">
            <v>22</v>
          </cell>
          <cell r="P967">
            <v>21</v>
          </cell>
        </row>
      </sheetData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1">
          <cell r="B1" t="str">
            <v>姓名</v>
          </cell>
          <cell r="C1" t="str">
            <v>员工月度KPI考核情况</v>
          </cell>
          <cell r="F1" t="str">
            <v>年休累计情况统计</v>
          </cell>
          <cell r="I1" t="str">
            <v>月度考勤情况</v>
          </cell>
        </row>
        <row r="2">
          <cell r="C2" t="str">
            <v>考核得分</v>
          </cell>
          <cell r="D2" t="str">
            <v>考评等级</v>
          </cell>
          <cell r="E2" t="str">
            <v>奖金调节系数</v>
          </cell>
          <cell r="F2" t="str">
            <v>应享受年假（天）</v>
          </cell>
          <cell r="G2" t="str">
            <v>已休年假（天）</v>
          </cell>
          <cell r="H2" t="str">
            <v>未休年假（天）</v>
          </cell>
          <cell r="I2" t="str">
            <v>实际工日(天)</v>
          </cell>
          <cell r="J2" t="str">
            <v>出勤工日(天)</v>
          </cell>
          <cell r="K2" t="str">
            <v>平时加班小时(补休)</v>
          </cell>
          <cell r="L2" t="str">
            <v>加班小时(法定加班)</v>
          </cell>
          <cell r="M2" t="str">
            <v>缺勤工日(天数)</v>
          </cell>
        </row>
        <row r="3">
          <cell r="M3" t="str">
            <v>年休</v>
          </cell>
          <cell r="N3" t="str">
            <v>事假</v>
          </cell>
          <cell r="O3" t="str">
            <v>婚假</v>
          </cell>
          <cell r="P3" t="str">
            <v>产假</v>
          </cell>
          <cell r="Q3" t="str">
            <v>计生假</v>
          </cell>
          <cell r="R3" t="str">
            <v>丧假</v>
          </cell>
          <cell r="S3" t="str">
            <v>探亲</v>
          </cell>
          <cell r="T3" t="str">
            <v>病假</v>
          </cell>
          <cell r="U3" t="str">
            <v>旷工</v>
          </cell>
          <cell r="V3" t="str">
            <v>补休</v>
          </cell>
          <cell r="W3" t="str">
            <v>迟到</v>
          </cell>
        </row>
        <row r="4">
          <cell r="B4" t="str">
            <v>黄一君</v>
          </cell>
          <cell r="F4">
            <v>5</v>
          </cell>
          <cell r="G4">
            <v>-3</v>
          </cell>
          <cell r="H4">
            <v>5</v>
          </cell>
          <cell r="I4">
            <v>20</v>
          </cell>
          <cell r="J4">
            <v>17</v>
          </cell>
          <cell r="M4">
            <v>3</v>
          </cell>
        </row>
        <row r="5">
          <cell r="B5" t="str">
            <v>陈荣金</v>
          </cell>
          <cell r="F5">
            <v>5</v>
          </cell>
          <cell r="G5">
            <v>-5</v>
          </cell>
          <cell r="H5">
            <v>5</v>
          </cell>
          <cell r="I5">
            <v>20</v>
          </cell>
          <cell r="J5">
            <v>15</v>
          </cell>
          <cell r="M5">
            <v>5</v>
          </cell>
        </row>
        <row r="6">
          <cell r="B6" t="str">
            <v>陈粤河</v>
          </cell>
          <cell r="F6">
            <v>5</v>
          </cell>
          <cell r="H6">
            <v>5</v>
          </cell>
          <cell r="I6">
            <v>20</v>
          </cell>
          <cell r="J6">
            <v>20</v>
          </cell>
        </row>
        <row r="7">
          <cell r="B7" t="str">
            <v>陈子敬（大）</v>
          </cell>
          <cell r="I7">
            <v>20</v>
          </cell>
          <cell r="J7">
            <v>9</v>
          </cell>
          <cell r="N7">
            <v>11</v>
          </cell>
        </row>
        <row r="8">
          <cell r="B8" t="str">
            <v>陈凯芝</v>
          </cell>
          <cell r="F8">
            <v>5</v>
          </cell>
          <cell r="H8">
            <v>5</v>
          </cell>
          <cell r="I8">
            <v>20</v>
          </cell>
          <cell r="J8">
            <v>20</v>
          </cell>
        </row>
        <row r="9">
          <cell r="B9" t="str">
            <v>郭绍炜</v>
          </cell>
          <cell r="F9">
            <v>5</v>
          </cell>
          <cell r="H9">
            <v>5</v>
          </cell>
          <cell r="I9">
            <v>20</v>
          </cell>
          <cell r="J9">
            <v>20</v>
          </cell>
        </row>
        <row r="10">
          <cell r="B10" t="str">
            <v>郑东</v>
          </cell>
          <cell r="F10">
            <v>5</v>
          </cell>
          <cell r="G10">
            <v>-3</v>
          </cell>
          <cell r="H10">
            <v>5</v>
          </cell>
          <cell r="I10">
            <v>20</v>
          </cell>
          <cell r="J10">
            <v>17</v>
          </cell>
          <cell r="M10">
            <v>3</v>
          </cell>
        </row>
        <row r="11">
          <cell r="B11" t="str">
            <v>谭家成</v>
          </cell>
          <cell r="F11">
            <v>5</v>
          </cell>
          <cell r="H11">
            <v>5</v>
          </cell>
          <cell r="I11">
            <v>20</v>
          </cell>
          <cell r="J11">
            <v>20</v>
          </cell>
        </row>
        <row r="12">
          <cell r="B12" t="str">
            <v>王雪平</v>
          </cell>
          <cell r="F12">
            <v>10</v>
          </cell>
          <cell r="G12">
            <v>3</v>
          </cell>
          <cell r="H12">
            <v>6</v>
          </cell>
          <cell r="I12">
            <v>20</v>
          </cell>
          <cell r="J12">
            <v>19</v>
          </cell>
          <cell r="M12">
            <v>1</v>
          </cell>
        </row>
        <row r="13">
          <cell r="B13" t="str">
            <v>王欢</v>
          </cell>
          <cell r="F13">
            <v>10</v>
          </cell>
          <cell r="G13">
            <v>5</v>
          </cell>
          <cell r="H13">
            <v>5</v>
          </cell>
          <cell r="I13">
            <v>20</v>
          </cell>
          <cell r="J13">
            <v>20</v>
          </cell>
        </row>
        <row r="14">
          <cell r="B14" t="str">
            <v>王彩连</v>
          </cell>
          <cell r="F14">
            <v>5</v>
          </cell>
          <cell r="H14">
            <v>5</v>
          </cell>
          <cell r="I14">
            <v>20</v>
          </cell>
          <cell r="J14">
            <v>20</v>
          </cell>
        </row>
        <row r="15">
          <cell r="B15" t="str">
            <v>游家滔</v>
          </cell>
          <cell r="F15">
            <v>5</v>
          </cell>
          <cell r="G15">
            <v>2</v>
          </cell>
          <cell r="H15">
            <v>3</v>
          </cell>
          <cell r="I15">
            <v>20</v>
          </cell>
          <cell r="J15">
            <v>20</v>
          </cell>
        </row>
        <row r="16">
          <cell r="B16" t="str">
            <v>杨萌</v>
          </cell>
          <cell r="F16">
            <v>5</v>
          </cell>
          <cell r="H16">
            <v>5</v>
          </cell>
          <cell r="I16">
            <v>20</v>
          </cell>
          <cell r="J16">
            <v>20</v>
          </cell>
        </row>
        <row r="17">
          <cell r="B17" t="str">
            <v>杨海珍</v>
          </cell>
          <cell r="F17">
            <v>15</v>
          </cell>
          <cell r="G17">
            <v>10</v>
          </cell>
          <cell r="H17">
            <v>5</v>
          </cell>
          <cell r="I17">
            <v>20</v>
          </cell>
          <cell r="J17">
            <v>20</v>
          </cell>
        </row>
        <row r="18">
          <cell r="B18" t="str">
            <v>杨永贤</v>
          </cell>
          <cell r="F18">
            <v>10</v>
          </cell>
          <cell r="H18">
            <v>10</v>
          </cell>
          <cell r="I18">
            <v>20</v>
          </cell>
          <cell r="J18">
            <v>20</v>
          </cell>
        </row>
        <row r="19">
          <cell r="B19" t="str">
            <v>施莲香</v>
          </cell>
          <cell r="I19">
            <v>20</v>
          </cell>
          <cell r="J19">
            <v>20</v>
          </cell>
        </row>
        <row r="20">
          <cell r="B20" t="str">
            <v>张琳</v>
          </cell>
          <cell r="F20">
            <v>5</v>
          </cell>
          <cell r="G20">
            <v>4</v>
          </cell>
          <cell r="H20">
            <v>1</v>
          </cell>
          <cell r="I20">
            <v>20</v>
          </cell>
          <cell r="J20">
            <v>20</v>
          </cell>
        </row>
        <row r="21">
          <cell r="B21" t="str">
            <v>屈兵顺</v>
          </cell>
          <cell r="F21">
            <v>5</v>
          </cell>
          <cell r="G21">
            <v>4</v>
          </cell>
          <cell r="H21">
            <v>-2</v>
          </cell>
          <cell r="I21">
            <v>20</v>
          </cell>
          <cell r="J21">
            <v>17</v>
          </cell>
          <cell r="M21">
            <v>3</v>
          </cell>
        </row>
        <row r="22">
          <cell r="B22" t="str">
            <v>季广华</v>
          </cell>
          <cell r="F22">
            <v>5</v>
          </cell>
          <cell r="H22">
            <v>5</v>
          </cell>
          <cell r="I22">
            <v>20</v>
          </cell>
          <cell r="J22">
            <v>20</v>
          </cell>
        </row>
        <row r="23">
          <cell r="B23" t="str">
            <v>吴翠峰</v>
          </cell>
          <cell r="F23">
            <v>10</v>
          </cell>
          <cell r="H23">
            <v>10</v>
          </cell>
          <cell r="I23">
            <v>20</v>
          </cell>
          <cell r="J23">
            <v>1</v>
          </cell>
          <cell r="P23">
            <v>19</v>
          </cell>
        </row>
        <row r="24">
          <cell r="B24" t="str">
            <v>刘迎凯</v>
          </cell>
          <cell r="F24">
            <v>5</v>
          </cell>
          <cell r="G24">
            <v>5</v>
          </cell>
          <cell r="I24">
            <v>20</v>
          </cell>
          <cell r="J24">
            <v>20</v>
          </cell>
        </row>
        <row r="25">
          <cell r="B25" t="str">
            <v>刘国群</v>
          </cell>
          <cell r="F25">
            <v>10</v>
          </cell>
          <cell r="G25">
            <v>1</v>
          </cell>
          <cell r="H25">
            <v>9</v>
          </cell>
          <cell r="I25">
            <v>20</v>
          </cell>
          <cell r="J25">
            <v>20</v>
          </cell>
        </row>
        <row r="26">
          <cell r="B26" t="str">
            <v>何贵湖</v>
          </cell>
          <cell r="F26">
            <v>5</v>
          </cell>
          <cell r="H26">
            <v>5</v>
          </cell>
          <cell r="I26">
            <v>20</v>
          </cell>
          <cell r="J26">
            <v>20</v>
          </cell>
        </row>
        <row r="27">
          <cell r="B27" t="str">
            <v>何健坤</v>
          </cell>
          <cell r="F27">
            <v>15</v>
          </cell>
          <cell r="H27">
            <v>15</v>
          </cell>
          <cell r="I27">
            <v>20</v>
          </cell>
          <cell r="J27">
            <v>20</v>
          </cell>
        </row>
        <row r="28">
          <cell r="B28" t="str">
            <v>伍维聪</v>
          </cell>
          <cell r="F28">
            <v>5</v>
          </cell>
          <cell r="H28">
            <v>5</v>
          </cell>
          <cell r="I28">
            <v>20</v>
          </cell>
          <cell r="J28">
            <v>20</v>
          </cell>
        </row>
        <row r="29">
          <cell r="B29" t="str">
            <v>秦晓川</v>
          </cell>
          <cell r="F29">
            <v>10</v>
          </cell>
          <cell r="H29">
            <v>10</v>
          </cell>
          <cell r="I29">
            <v>20</v>
          </cell>
          <cell r="J29">
            <v>20</v>
          </cell>
        </row>
        <row r="30">
          <cell r="B30" t="str">
            <v>黄晓会</v>
          </cell>
          <cell r="F30">
            <v>10</v>
          </cell>
          <cell r="H30">
            <v>10</v>
          </cell>
          <cell r="I30">
            <v>20</v>
          </cell>
          <cell r="J30">
            <v>20</v>
          </cell>
        </row>
        <row r="31">
          <cell r="B31" t="str">
            <v>陆迪海</v>
          </cell>
          <cell r="F31">
            <v>5</v>
          </cell>
          <cell r="G31">
            <v>-3</v>
          </cell>
          <cell r="H31">
            <v>5</v>
          </cell>
          <cell r="I31">
            <v>20</v>
          </cell>
          <cell r="J31">
            <v>17</v>
          </cell>
          <cell r="M31">
            <v>3</v>
          </cell>
        </row>
        <row r="32">
          <cell r="B32" t="str">
            <v>萧锦新</v>
          </cell>
          <cell r="F32">
            <v>10</v>
          </cell>
          <cell r="G32">
            <v>-11</v>
          </cell>
          <cell r="H32">
            <v>9</v>
          </cell>
          <cell r="I32">
            <v>20</v>
          </cell>
          <cell r="J32">
            <v>8</v>
          </cell>
          <cell r="M32">
            <v>12</v>
          </cell>
        </row>
        <row r="33">
          <cell r="B33" t="str">
            <v>萧锡云</v>
          </cell>
          <cell r="F33">
            <v>10</v>
          </cell>
          <cell r="H33">
            <v>10</v>
          </cell>
          <cell r="I33">
            <v>20</v>
          </cell>
          <cell r="J33">
            <v>20</v>
          </cell>
        </row>
        <row r="34">
          <cell r="B34" t="str">
            <v>熊瑜平</v>
          </cell>
          <cell r="F34">
            <v>5</v>
          </cell>
          <cell r="G34">
            <v>2</v>
          </cell>
          <cell r="H34">
            <v>3</v>
          </cell>
          <cell r="I34">
            <v>20</v>
          </cell>
          <cell r="J34">
            <v>20</v>
          </cell>
        </row>
        <row r="35">
          <cell r="B35" t="str">
            <v>曾汝翔</v>
          </cell>
          <cell r="F35">
            <v>10</v>
          </cell>
          <cell r="G35">
            <v>2</v>
          </cell>
          <cell r="H35">
            <v>8</v>
          </cell>
          <cell r="I35">
            <v>20</v>
          </cell>
          <cell r="J35">
            <v>20</v>
          </cell>
        </row>
        <row r="36">
          <cell r="B36" t="str">
            <v>方卫军</v>
          </cell>
          <cell r="F36">
            <v>10</v>
          </cell>
          <cell r="G36">
            <v>2</v>
          </cell>
          <cell r="H36">
            <v>8</v>
          </cell>
          <cell r="I36">
            <v>20</v>
          </cell>
          <cell r="J36">
            <v>20</v>
          </cell>
        </row>
        <row r="37">
          <cell r="B37" t="str">
            <v>陈悦嫦</v>
          </cell>
          <cell r="F37">
            <v>10</v>
          </cell>
          <cell r="H37">
            <v>10</v>
          </cell>
          <cell r="I37">
            <v>20</v>
          </cell>
          <cell r="J37">
            <v>20</v>
          </cell>
        </row>
        <row r="38">
          <cell r="B38" t="str">
            <v>黄瑞权</v>
          </cell>
          <cell r="F38">
            <v>5</v>
          </cell>
          <cell r="H38">
            <v>5</v>
          </cell>
          <cell r="I38">
            <v>20</v>
          </cell>
          <cell r="J38">
            <v>20</v>
          </cell>
        </row>
        <row r="39">
          <cell r="B39" t="str">
            <v>邓敏(大)</v>
          </cell>
          <cell r="F39">
            <v>10</v>
          </cell>
          <cell r="H39">
            <v>10</v>
          </cell>
          <cell r="I39">
            <v>20</v>
          </cell>
          <cell r="J39">
            <v>20</v>
          </cell>
        </row>
        <row r="40">
          <cell r="B40" t="str">
            <v>詹惠娟</v>
          </cell>
          <cell r="F40">
            <v>10</v>
          </cell>
          <cell r="G40">
            <v>5</v>
          </cell>
          <cell r="H40">
            <v>5</v>
          </cell>
          <cell r="I40">
            <v>20</v>
          </cell>
          <cell r="J40">
            <v>20</v>
          </cell>
        </row>
        <row r="41">
          <cell r="B41" t="str">
            <v>肖剑飞</v>
          </cell>
          <cell r="F41">
            <v>5</v>
          </cell>
          <cell r="H41">
            <v>5</v>
          </cell>
          <cell r="I41">
            <v>20</v>
          </cell>
          <cell r="J41">
            <v>14</v>
          </cell>
          <cell r="P41">
            <v>6</v>
          </cell>
        </row>
        <row r="42">
          <cell r="B42" t="str">
            <v>甘绮雯</v>
          </cell>
          <cell r="F42">
            <v>5</v>
          </cell>
          <cell r="H42">
            <v>5</v>
          </cell>
          <cell r="I42">
            <v>20</v>
          </cell>
          <cell r="J42">
            <v>20</v>
          </cell>
        </row>
        <row r="43">
          <cell r="B43" t="str">
            <v>王文慧</v>
          </cell>
          <cell r="F43">
            <v>5</v>
          </cell>
          <cell r="H43">
            <v>5</v>
          </cell>
          <cell r="I43">
            <v>20</v>
          </cell>
          <cell r="J43">
            <v>20</v>
          </cell>
        </row>
        <row r="44">
          <cell r="B44" t="str">
            <v>梁锡标</v>
          </cell>
          <cell r="F44">
            <v>10</v>
          </cell>
          <cell r="G44">
            <v>1</v>
          </cell>
          <cell r="H44">
            <v>9</v>
          </cell>
          <cell r="I44">
            <v>20</v>
          </cell>
          <cell r="J44">
            <v>20</v>
          </cell>
        </row>
        <row r="45">
          <cell r="B45" t="str">
            <v>梁明君</v>
          </cell>
          <cell r="F45">
            <v>5</v>
          </cell>
          <cell r="H45">
            <v>5</v>
          </cell>
          <cell r="I45">
            <v>20</v>
          </cell>
          <cell r="J45">
            <v>20</v>
          </cell>
        </row>
        <row r="46">
          <cell r="B46" t="str">
            <v>梁志辉</v>
          </cell>
          <cell r="F46">
            <v>5</v>
          </cell>
          <cell r="H46">
            <v>5</v>
          </cell>
          <cell r="I46">
            <v>20</v>
          </cell>
          <cell r="J46">
            <v>20</v>
          </cell>
        </row>
        <row r="47">
          <cell r="B47" t="str">
            <v>吴松</v>
          </cell>
          <cell r="F47">
            <v>10</v>
          </cell>
          <cell r="H47">
            <v>10</v>
          </cell>
          <cell r="I47">
            <v>20</v>
          </cell>
          <cell r="J47">
            <v>20</v>
          </cell>
        </row>
        <row r="48">
          <cell r="B48" t="str">
            <v>吴敏玲</v>
          </cell>
          <cell r="F48">
            <v>10</v>
          </cell>
          <cell r="G48">
            <v>2</v>
          </cell>
          <cell r="H48">
            <v>8</v>
          </cell>
          <cell r="I48">
            <v>20</v>
          </cell>
          <cell r="J48">
            <v>20</v>
          </cell>
        </row>
        <row r="49">
          <cell r="B49" t="str">
            <v>吴建华</v>
          </cell>
          <cell r="F49">
            <v>5</v>
          </cell>
          <cell r="G49">
            <v>3</v>
          </cell>
          <cell r="H49">
            <v>2</v>
          </cell>
          <cell r="I49">
            <v>20</v>
          </cell>
          <cell r="J49">
            <v>20</v>
          </cell>
        </row>
        <row r="50">
          <cell r="B50" t="str">
            <v>吕凤英</v>
          </cell>
          <cell r="F50">
            <v>10</v>
          </cell>
          <cell r="G50">
            <v>4</v>
          </cell>
          <cell r="H50">
            <v>6</v>
          </cell>
          <cell r="I50">
            <v>20</v>
          </cell>
          <cell r="J50">
            <v>20</v>
          </cell>
        </row>
        <row r="51">
          <cell r="B51" t="str">
            <v>冯锦洪</v>
          </cell>
          <cell r="F51">
            <v>10</v>
          </cell>
          <cell r="H51">
            <v>10</v>
          </cell>
          <cell r="I51">
            <v>20</v>
          </cell>
          <cell r="J51">
            <v>20</v>
          </cell>
        </row>
        <row r="52">
          <cell r="B52" t="str">
            <v>聂剑泉</v>
          </cell>
          <cell r="F52">
            <v>15</v>
          </cell>
          <cell r="G52">
            <v>2</v>
          </cell>
          <cell r="H52">
            <v>13</v>
          </cell>
          <cell r="I52">
            <v>20</v>
          </cell>
          <cell r="J52">
            <v>20</v>
          </cell>
        </row>
        <row r="53">
          <cell r="B53" t="str">
            <v>曾德洪</v>
          </cell>
          <cell r="F53">
            <v>10</v>
          </cell>
          <cell r="H53">
            <v>10</v>
          </cell>
          <cell r="I53">
            <v>20</v>
          </cell>
          <cell r="J53">
            <v>20</v>
          </cell>
        </row>
        <row r="54">
          <cell r="B54" t="str">
            <v>周茂荣</v>
          </cell>
          <cell r="F54">
            <v>10</v>
          </cell>
          <cell r="G54">
            <v>3</v>
          </cell>
          <cell r="H54">
            <v>7</v>
          </cell>
          <cell r="I54">
            <v>20</v>
          </cell>
          <cell r="J54">
            <v>20</v>
          </cell>
        </row>
        <row r="55">
          <cell r="B55" t="str">
            <v>吴炬荣</v>
          </cell>
          <cell r="F55">
            <v>10</v>
          </cell>
          <cell r="G55">
            <v>-1.5</v>
          </cell>
          <cell r="H55">
            <v>10</v>
          </cell>
          <cell r="I55">
            <v>20</v>
          </cell>
          <cell r="J55">
            <v>18.5</v>
          </cell>
          <cell r="M55">
            <v>1.5</v>
          </cell>
        </row>
        <row r="56">
          <cell r="B56" t="str">
            <v>林志君</v>
          </cell>
          <cell r="F56">
            <v>15</v>
          </cell>
          <cell r="G56">
            <v>4.5</v>
          </cell>
          <cell r="H56">
            <v>10.5</v>
          </cell>
          <cell r="I56">
            <v>20</v>
          </cell>
          <cell r="J56">
            <v>20</v>
          </cell>
        </row>
        <row r="57">
          <cell r="B57" t="str">
            <v>黎邢</v>
          </cell>
          <cell r="F57">
            <v>10</v>
          </cell>
          <cell r="H57">
            <v>10</v>
          </cell>
          <cell r="I57">
            <v>20</v>
          </cell>
          <cell r="J57">
            <v>19</v>
          </cell>
          <cell r="V57">
            <v>1</v>
          </cell>
        </row>
        <row r="58">
          <cell r="B58" t="str">
            <v>黎炎南</v>
          </cell>
          <cell r="F58">
            <v>10</v>
          </cell>
          <cell r="H58">
            <v>10</v>
          </cell>
          <cell r="I58">
            <v>20</v>
          </cell>
          <cell r="J58">
            <v>20</v>
          </cell>
        </row>
        <row r="59">
          <cell r="B59" t="str">
            <v>黄琴</v>
          </cell>
          <cell r="F59">
            <v>10</v>
          </cell>
          <cell r="H59">
            <v>10</v>
          </cell>
          <cell r="I59">
            <v>20</v>
          </cell>
          <cell r="J59">
            <v>20</v>
          </cell>
        </row>
        <row r="60">
          <cell r="B60" t="str">
            <v>高健祥</v>
          </cell>
          <cell r="F60">
            <v>5</v>
          </cell>
          <cell r="H60">
            <v>5</v>
          </cell>
          <cell r="I60">
            <v>20</v>
          </cell>
          <cell r="J60">
            <v>19</v>
          </cell>
          <cell r="V60">
            <v>1</v>
          </cell>
        </row>
        <row r="61">
          <cell r="B61" t="str">
            <v>陈翠芬</v>
          </cell>
          <cell r="F61">
            <v>10</v>
          </cell>
          <cell r="H61">
            <v>10</v>
          </cell>
          <cell r="I61">
            <v>20</v>
          </cell>
          <cell r="J61">
            <v>19.5</v>
          </cell>
          <cell r="V61">
            <v>0.5</v>
          </cell>
        </row>
        <row r="62">
          <cell r="B62" t="str">
            <v>陈炜壕</v>
          </cell>
          <cell r="F62">
            <v>10</v>
          </cell>
          <cell r="H62">
            <v>10</v>
          </cell>
          <cell r="I62">
            <v>20</v>
          </cell>
          <cell r="J62">
            <v>19</v>
          </cell>
          <cell r="V62">
            <v>1</v>
          </cell>
        </row>
        <row r="63">
          <cell r="B63" t="str">
            <v>邓煌华</v>
          </cell>
          <cell r="F63">
            <v>5</v>
          </cell>
          <cell r="H63">
            <v>5</v>
          </cell>
          <cell r="I63">
            <v>20</v>
          </cell>
          <cell r="J63">
            <v>19</v>
          </cell>
          <cell r="V63">
            <v>1</v>
          </cell>
        </row>
        <row r="64">
          <cell r="B64" t="str">
            <v>贺文杰</v>
          </cell>
          <cell r="F64">
            <v>5</v>
          </cell>
          <cell r="H64">
            <v>5</v>
          </cell>
          <cell r="I64">
            <v>20</v>
          </cell>
          <cell r="J64">
            <v>20</v>
          </cell>
        </row>
        <row r="65">
          <cell r="B65" t="str">
            <v>罗炽恩</v>
          </cell>
          <cell r="F65">
            <v>5</v>
          </cell>
          <cell r="H65">
            <v>5</v>
          </cell>
          <cell r="I65">
            <v>20</v>
          </cell>
          <cell r="J65">
            <v>20</v>
          </cell>
        </row>
        <row r="66">
          <cell r="B66" t="str">
            <v>梁照华</v>
          </cell>
          <cell r="F66">
            <v>5</v>
          </cell>
          <cell r="H66">
            <v>5</v>
          </cell>
          <cell r="I66">
            <v>20</v>
          </cell>
          <cell r="J66">
            <v>20</v>
          </cell>
        </row>
        <row r="67">
          <cell r="B67" t="str">
            <v>林籽宇</v>
          </cell>
          <cell r="F67">
            <v>5</v>
          </cell>
          <cell r="H67">
            <v>5</v>
          </cell>
          <cell r="I67">
            <v>20</v>
          </cell>
          <cell r="J67">
            <v>20</v>
          </cell>
        </row>
        <row r="68">
          <cell r="B68" t="str">
            <v>李文昌</v>
          </cell>
          <cell r="F68">
            <v>5</v>
          </cell>
          <cell r="H68">
            <v>5</v>
          </cell>
          <cell r="I68">
            <v>20</v>
          </cell>
          <cell r="J68">
            <v>19</v>
          </cell>
          <cell r="V68">
            <v>1</v>
          </cell>
        </row>
        <row r="69">
          <cell r="B69" t="str">
            <v>张嘉玲</v>
          </cell>
          <cell r="F69">
            <v>5</v>
          </cell>
          <cell r="H69">
            <v>5</v>
          </cell>
          <cell r="I69">
            <v>20</v>
          </cell>
          <cell r="J69">
            <v>19</v>
          </cell>
          <cell r="V69">
            <v>1</v>
          </cell>
        </row>
        <row r="70">
          <cell r="B70" t="str">
            <v>周太伟</v>
          </cell>
          <cell r="F70">
            <v>10</v>
          </cell>
          <cell r="H70">
            <v>10</v>
          </cell>
          <cell r="I70">
            <v>20</v>
          </cell>
          <cell r="J70">
            <v>20</v>
          </cell>
        </row>
        <row r="71">
          <cell r="B71" t="str">
            <v>吴圳均</v>
          </cell>
          <cell r="F71">
            <v>5</v>
          </cell>
          <cell r="H71">
            <v>5</v>
          </cell>
          <cell r="I71">
            <v>20</v>
          </cell>
          <cell r="J71">
            <v>19</v>
          </cell>
          <cell r="V71">
            <v>1</v>
          </cell>
        </row>
        <row r="72">
          <cell r="B72" t="str">
            <v>冯莹莹</v>
          </cell>
          <cell r="F72">
            <v>5</v>
          </cell>
          <cell r="H72">
            <v>5</v>
          </cell>
          <cell r="I72">
            <v>20</v>
          </cell>
          <cell r="J72">
            <v>20</v>
          </cell>
        </row>
        <row r="73">
          <cell r="B73" t="str">
            <v>何湛富</v>
          </cell>
          <cell r="F73">
            <v>10</v>
          </cell>
          <cell r="H73">
            <v>10</v>
          </cell>
          <cell r="I73">
            <v>20</v>
          </cell>
          <cell r="J73">
            <v>21</v>
          </cell>
          <cell r="L73">
            <v>2</v>
          </cell>
        </row>
        <row r="74">
          <cell r="B74" t="str">
            <v>何坤汉</v>
          </cell>
          <cell r="F74">
            <v>5</v>
          </cell>
          <cell r="H74">
            <v>5</v>
          </cell>
          <cell r="I74">
            <v>20</v>
          </cell>
          <cell r="J74">
            <v>20</v>
          </cell>
        </row>
        <row r="75">
          <cell r="B75" t="str">
            <v>钟莹珊</v>
          </cell>
          <cell r="F75">
            <v>5</v>
          </cell>
          <cell r="H75">
            <v>5</v>
          </cell>
          <cell r="I75">
            <v>20</v>
          </cell>
          <cell r="J75">
            <v>20</v>
          </cell>
        </row>
        <row r="76">
          <cell r="B76" t="str">
            <v>梁斯敏</v>
          </cell>
          <cell r="F76">
            <v>10</v>
          </cell>
          <cell r="H76">
            <v>10</v>
          </cell>
          <cell r="I76">
            <v>20</v>
          </cell>
          <cell r="J76">
            <v>20</v>
          </cell>
        </row>
        <row r="77">
          <cell r="B77" t="str">
            <v>杨贞元</v>
          </cell>
          <cell r="F77">
            <v>15</v>
          </cell>
          <cell r="G77">
            <v>5</v>
          </cell>
          <cell r="H77">
            <v>10</v>
          </cell>
          <cell r="I77">
            <v>20</v>
          </cell>
          <cell r="J77">
            <v>20</v>
          </cell>
        </row>
        <row r="78">
          <cell r="B78" t="str">
            <v>杨中良</v>
          </cell>
          <cell r="F78">
            <v>5</v>
          </cell>
          <cell r="H78">
            <v>5</v>
          </cell>
          <cell r="I78">
            <v>20</v>
          </cell>
          <cell r="J78">
            <v>20</v>
          </cell>
        </row>
        <row r="79">
          <cell r="B79" t="str">
            <v>卢云杰</v>
          </cell>
          <cell r="F79">
            <v>5</v>
          </cell>
          <cell r="H79">
            <v>5</v>
          </cell>
          <cell r="I79">
            <v>20</v>
          </cell>
          <cell r="J79">
            <v>20</v>
          </cell>
        </row>
        <row r="80">
          <cell r="B80" t="str">
            <v>张文君</v>
          </cell>
          <cell r="F80">
            <v>5</v>
          </cell>
          <cell r="H80">
            <v>5</v>
          </cell>
          <cell r="I80">
            <v>20</v>
          </cell>
          <cell r="J80">
            <v>20</v>
          </cell>
        </row>
        <row r="81">
          <cell r="B81" t="str">
            <v>黄淑怡</v>
          </cell>
          <cell r="F81">
            <v>5</v>
          </cell>
          <cell r="G81">
            <v>1</v>
          </cell>
          <cell r="H81">
            <v>3</v>
          </cell>
          <cell r="I81">
            <v>20</v>
          </cell>
          <cell r="J81">
            <v>19</v>
          </cell>
          <cell r="M81">
            <v>1</v>
          </cell>
        </row>
        <row r="82">
          <cell r="B82" t="str">
            <v>高彦康</v>
          </cell>
          <cell r="F82">
            <v>5</v>
          </cell>
          <cell r="H82">
            <v>5</v>
          </cell>
          <cell r="I82">
            <v>20</v>
          </cell>
          <cell r="J82">
            <v>20</v>
          </cell>
        </row>
        <row r="83">
          <cell r="B83" t="str">
            <v>陈剑云</v>
          </cell>
          <cell r="F83">
            <v>10</v>
          </cell>
          <cell r="G83">
            <v>1</v>
          </cell>
          <cell r="H83">
            <v>9</v>
          </cell>
          <cell r="I83">
            <v>20</v>
          </cell>
          <cell r="J83">
            <v>20</v>
          </cell>
        </row>
        <row r="84">
          <cell r="B84" t="str">
            <v>陈俊杰</v>
          </cell>
          <cell r="F84">
            <v>5</v>
          </cell>
          <cell r="G84">
            <v>1</v>
          </cell>
          <cell r="H84">
            <v>4</v>
          </cell>
          <cell r="I84">
            <v>20</v>
          </cell>
          <cell r="J84">
            <v>20</v>
          </cell>
        </row>
        <row r="85">
          <cell r="B85" t="str">
            <v>钟朝才</v>
          </cell>
          <cell r="F85">
            <v>5</v>
          </cell>
          <cell r="G85">
            <v>4</v>
          </cell>
          <cell r="H85">
            <v>1</v>
          </cell>
          <cell r="I85">
            <v>20</v>
          </cell>
          <cell r="J85">
            <v>20</v>
          </cell>
        </row>
        <row r="86">
          <cell r="B86" t="str">
            <v>郭建华</v>
          </cell>
          <cell r="F86">
            <v>5</v>
          </cell>
          <cell r="H86">
            <v>5</v>
          </cell>
          <cell r="I86">
            <v>20</v>
          </cell>
          <cell r="J86">
            <v>20</v>
          </cell>
        </row>
        <row r="87">
          <cell r="B87" t="str">
            <v>许华娟</v>
          </cell>
          <cell r="F87">
            <v>5</v>
          </cell>
          <cell r="H87">
            <v>5</v>
          </cell>
          <cell r="I87">
            <v>20</v>
          </cell>
          <cell r="J87">
            <v>20</v>
          </cell>
        </row>
        <row r="88">
          <cell r="B88" t="str">
            <v>詹日昌</v>
          </cell>
          <cell r="F88">
            <v>5</v>
          </cell>
          <cell r="G88">
            <v>2</v>
          </cell>
          <cell r="H88">
            <v>2</v>
          </cell>
          <cell r="I88">
            <v>20</v>
          </cell>
          <cell r="J88">
            <v>19</v>
          </cell>
          <cell r="M88">
            <v>1</v>
          </cell>
        </row>
        <row r="89">
          <cell r="B89" t="str">
            <v>熊垒</v>
          </cell>
          <cell r="F89">
            <v>5</v>
          </cell>
          <cell r="H89">
            <v>5</v>
          </cell>
          <cell r="I89">
            <v>20</v>
          </cell>
          <cell r="J89">
            <v>20</v>
          </cell>
        </row>
        <row r="90">
          <cell r="B90" t="str">
            <v>潘新梁</v>
          </cell>
          <cell r="F90">
            <v>5</v>
          </cell>
          <cell r="H90">
            <v>5</v>
          </cell>
          <cell r="I90">
            <v>20</v>
          </cell>
          <cell r="J90">
            <v>20</v>
          </cell>
        </row>
        <row r="91">
          <cell r="B91" t="str">
            <v>梁裕明</v>
          </cell>
          <cell r="F91">
            <v>5</v>
          </cell>
          <cell r="H91">
            <v>5</v>
          </cell>
          <cell r="I91">
            <v>20</v>
          </cell>
          <cell r="J91">
            <v>20</v>
          </cell>
        </row>
        <row r="92">
          <cell r="B92" t="str">
            <v>梁淑清</v>
          </cell>
          <cell r="F92">
            <v>5</v>
          </cell>
          <cell r="H92">
            <v>4</v>
          </cell>
          <cell r="I92">
            <v>20</v>
          </cell>
          <cell r="J92">
            <v>19</v>
          </cell>
          <cell r="M92">
            <v>1</v>
          </cell>
        </row>
        <row r="93">
          <cell r="B93" t="str">
            <v>梁慧宁</v>
          </cell>
          <cell r="F93">
            <v>15</v>
          </cell>
          <cell r="G93">
            <v>14</v>
          </cell>
          <cell r="H93">
            <v>-2</v>
          </cell>
          <cell r="I93">
            <v>20</v>
          </cell>
          <cell r="J93">
            <v>17</v>
          </cell>
          <cell r="M93">
            <v>3</v>
          </cell>
        </row>
        <row r="94">
          <cell r="B94" t="str">
            <v>梁嘉荣</v>
          </cell>
          <cell r="F94">
            <v>5</v>
          </cell>
          <cell r="H94">
            <v>5</v>
          </cell>
          <cell r="I94">
            <v>20</v>
          </cell>
          <cell r="J94">
            <v>20</v>
          </cell>
        </row>
        <row r="95">
          <cell r="B95" t="str">
            <v>林嘉俊</v>
          </cell>
          <cell r="F95">
            <v>5</v>
          </cell>
          <cell r="H95">
            <v>5</v>
          </cell>
          <cell r="I95">
            <v>20</v>
          </cell>
          <cell r="J95">
            <v>20</v>
          </cell>
        </row>
        <row r="96">
          <cell r="B96" t="str">
            <v>李文炬</v>
          </cell>
          <cell r="F96">
            <v>5</v>
          </cell>
          <cell r="G96">
            <v>1</v>
          </cell>
          <cell r="H96">
            <v>4</v>
          </cell>
          <cell r="I96">
            <v>20</v>
          </cell>
          <cell r="J96">
            <v>20</v>
          </cell>
        </row>
        <row r="97">
          <cell r="B97" t="str">
            <v>李太旺</v>
          </cell>
          <cell r="F97">
            <v>15</v>
          </cell>
          <cell r="H97">
            <v>15</v>
          </cell>
          <cell r="I97">
            <v>20</v>
          </cell>
          <cell r="J97">
            <v>20</v>
          </cell>
        </row>
        <row r="98">
          <cell r="B98" t="str">
            <v>张风超</v>
          </cell>
          <cell r="F98">
            <v>5</v>
          </cell>
          <cell r="H98">
            <v>5</v>
          </cell>
          <cell r="I98">
            <v>20</v>
          </cell>
          <cell r="J98">
            <v>3</v>
          </cell>
          <cell r="P98">
            <v>17</v>
          </cell>
        </row>
        <row r="99">
          <cell r="B99" t="str">
            <v>容锦培</v>
          </cell>
          <cell r="F99">
            <v>5</v>
          </cell>
          <cell r="H99">
            <v>5</v>
          </cell>
          <cell r="I99">
            <v>20</v>
          </cell>
          <cell r="J99">
            <v>20</v>
          </cell>
        </row>
        <row r="100">
          <cell r="B100" t="str">
            <v>包先保</v>
          </cell>
          <cell r="F100">
            <v>5</v>
          </cell>
          <cell r="H100">
            <v>5</v>
          </cell>
          <cell r="I100">
            <v>20</v>
          </cell>
          <cell r="J100">
            <v>20</v>
          </cell>
        </row>
        <row r="101">
          <cell r="B101" t="str">
            <v>刘艳</v>
          </cell>
          <cell r="F101">
            <v>5</v>
          </cell>
          <cell r="H101">
            <v>3</v>
          </cell>
          <cell r="I101">
            <v>20</v>
          </cell>
          <cell r="J101">
            <v>18</v>
          </cell>
          <cell r="M101">
            <v>2</v>
          </cell>
        </row>
        <row r="102">
          <cell r="B102" t="str">
            <v>刘曙</v>
          </cell>
          <cell r="F102">
            <v>5</v>
          </cell>
          <cell r="H102">
            <v>5</v>
          </cell>
          <cell r="I102">
            <v>20</v>
          </cell>
          <cell r="J102">
            <v>20</v>
          </cell>
        </row>
        <row r="103">
          <cell r="B103" t="str">
            <v>梁月梅</v>
          </cell>
          <cell r="F103">
            <v>10</v>
          </cell>
          <cell r="H103">
            <v>10</v>
          </cell>
          <cell r="I103">
            <v>20</v>
          </cell>
          <cell r="J103">
            <v>1</v>
          </cell>
          <cell r="P103">
            <v>19</v>
          </cell>
        </row>
        <row r="104">
          <cell r="B104" t="str">
            <v>关友亮</v>
          </cell>
          <cell r="F104">
            <v>5</v>
          </cell>
          <cell r="H104">
            <v>4</v>
          </cell>
          <cell r="I104">
            <v>20</v>
          </cell>
          <cell r="J104">
            <v>19</v>
          </cell>
          <cell r="M104">
            <v>1</v>
          </cell>
        </row>
        <row r="105">
          <cell r="B105" t="str">
            <v>黄彩体</v>
          </cell>
          <cell r="F105">
            <v>10</v>
          </cell>
          <cell r="H105">
            <v>10</v>
          </cell>
          <cell r="I105">
            <v>20</v>
          </cell>
          <cell r="J105">
            <v>10</v>
          </cell>
          <cell r="T105">
            <v>10</v>
          </cell>
        </row>
        <row r="106">
          <cell r="B106" t="str">
            <v>田月功</v>
          </cell>
          <cell r="F106">
            <v>10</v>
          </cell>
          <cell r="H106">
            <v>10</v>
          </cell>
          <cell r="I106">
            <v>20</v>
          </cell>
          <cell r="J106">
            <v>20</v>
          </cell>
        </row>
        <row r="107">
          <cell r="B107" t="str">
            <v>李有强</v>
          </cell>
          <cell r="F107">
            <v>15</v>
          </cell>
          <cell r="H107">
            <v>15</v>
          </cell>
          <cell r="I107">
            <v>20</v>
          </cell>
          <cell r="J107">
            <v>20</v>
          </cell>
        </row>
        <row r="108">
          <cell r="B108" t="str">
            <v>叶润生</v>
          </cell>
          <cell r="F108">
            <v>10</v>
          </cell>
          <cell r="G108">
            <v>1</v>
          </cell>
          <cell r="H108">
            <v>8</v>
          </cell>
          <cell r="I108">
            <v>20</v>
          </cell>
          <cell r="J108">
            <v>19</v>
          </cell>
          <cell r="M108">
            <v>1</v>
          </cell>
        </row>
        <row r="109">
          <cell r="B109" t="str">
            <v>黄丽珊</v>
          </cell>
          <cell r="F109">
            <v>10</v>
          </cell>
          <cell r="G109">
            <v>4</v>
          </cell>
          <cell r="H109">
            <v>5</v>
          </cell>
          <cell r="I109">
            <v>20</v>
          </cell>
          <cell r="J109">
            <v>19</v>
          </cell>
          <cell r="M109">
            <v>1</v>
          </cell>
        </row>
        <row r="110">
          <cell r="B110" t="str">
            <v>梅凤庄</v>
          </cell>
          <cell r="F110">
            <v>15</v>
          </cell>
          <cell r="G110">
            <v>3</v>
          </cell>
          <cell r="H110">
            <v>11</v>
          </cell>
          <cell r="I110">
            <v>20</v>
          </cell>
          <cell r="J110">
            <v>19</v>
          </cell>
          <cell r="M110">
            <v>1</v>
          </cell>
        </row>
        <row r="111">
          <cell r="B111" t="str">
            <v>余粤宾</v>
          </cell>
          <cell r="F111">
            <v>15</v>
          </cell>
          <cell r="G111">
            <v>2</v>
          </cell>
          <cell r="H111">
            <v>12</v>
          </cell>
          <cell r="I111">
            <v>20</v>
          </cell>
          <cell r="J111">
            <v>19</v>
          </cell>
          <cell r="M111">
            <v>1</v>
          </cell>
        </row>
        <row r="112">
          <cell r="B112" t="str">
            <v>黎冠祥</v>
          </cell>
          <cell r="F112">
            <v>5</v>
          </cell>
          <cell r="G112">
            <v>-5</v>
          </cell>
          <cell r="H112">
            <v>5</v>
          </cell>
          <cell r="I112">
            <v>20</v>
          </cell>
          <cell r="J112">
            <v>15</v>
          </cell>
          <cell r="M112">
            <v>5</v>
          </cell>
        </row>
        <row r="113">
          <cell r="B113" t="str">
            <v>赵凡</v>
          </cell>
          <cell r="F113">
            <v>10</v>
          </cell>
          <cell r="G113">
            <v>3</v>
          </cell>
          <cell r="H113">
            <v>7</v>
          </cell>
          <cell r="I113">
            <v>20</v>
          </cell>
          <cell r="J113">
            <v>20</v>
          </cell>
        </row>
        <row r="114">
          <cell r="B114" t="str">
            <v>许国鹏</v>
          </cell>
          <cell r="F114">
            <v>5</v>
          </cell>
          <cell r="G114">
            <v>1</v>
          </cell>
          <cell r="H114">
            <v>2</v>
          </cell>
          <cell r="I114">
            <v>20</v>
          </cell>
          <cell r="J114">
            <v>18</v>
          </cell>
          <cell r="M114">
            <v>2</v>
          </cell>
        </row>
        <row r="115">
          <cell r="B115" t="str">
            <v>薛金连</v>
          </cell>
          <cell r="F115">
            <v>10</v>
          </cell>
          <cell r="G115">
            <v>2</v>
          </cell>
          <cell r="H115">
            <v>8</v>
          </cell>
          <cell r="I115">
            <v>20</v>
          </cell>
          <cell r="J115">
            <v>21</v>
          </cell>
          <cell r="L115">
            <v>2</v>
          </cell>
        </row>
        <row r="116">
          <cell r="B116" t="str">
            <v>熊兰</v>
          </cell>
          <cell r="F116">
            <v>5</v>
          </cell>
          <cell r="H116">
            <v>5</v>
          </cell>
          <cell r="I116">
            <v>20</v>
          </cell>
          <cell r="J116">
            <v>20</v>
          </cell>
        </row>
        <row r="117">
          <cell r="B117" t="str">
            <v>梁雪敏</v>
          </cell>
          <cell r="F117">
            <v>5</v>
          </cell>
          <cell r="G117">
            <v>-3</v>
          </cell>
          <cell r="H117">
            <v>5</v>
          </cell>
          <cell r="I117">
            <v>20</v>
          </cell>
          <cell r="J117">
            <v>17</v>
          </cell>
          <cell r="M117">
            <v>3</v>
          </cell>
        </row>
        <row r="118">
          <cell r="B118" t="str">
            <v>梁文锐</v>
          </cell>
          <cell r="F118">
            <v>5</v>
          </cell>
          <cell r="H118">
            <v>5</v>
          </cell>
          <cell r="I118">
            <v>20</v>
          </cell>
          <cell r="J118">
            <v>20</v>
          </cell>
        </row>
        <row r="119">
          <cell r="B119" t="str">
            <v>杜海茵</v>
          </cell>
          <cell r="F119">
            <v>10</v>
          </cell>
          <cell r="G119">
            <v>1</v>
          </cell>
          <cell r="H119">
            <v>9</v>
          </cell>
          <cell r="I119">
            <v>20</v>
          </cell>
          <cell r="J119">
            <v>20</v>
          </cell>
        </row>
        <row r="120">
          <cell r="B120" t="str">
            <v>岑冠开</v>
          </cell>
          <cell r="F120">
            <v>5</v>
          </cell>
          <cell r="G120">
            <v>3</v>
          </cell>
          <cell r="H120">
            <v>2</v>
          </cell>
          <cell r="I120">
            <v>20</v>
          </cell>
          <cell r="J120">
            <v>20</v>
          </cell>
        </row>
        <row r="121">
          <cell r="B121" t="str">
            <v>喻晓明</v>
          </cell>
          <cell r="F121">
            <v>10</v>
          </cell>
          <cell r="G121">
            <v>4</v>
          </cell>
          <cell r="H121">
            <v>6</v>
          </cell>
          <cell r="I121">
            <v>20</v>
          </cell>
          <cell r="J121">
            <v>21</v>
          </cell>
          <cell r="L121">
            <v>1.5</v>
          </cell>
        </row>
        <row r="122">
          <cell r="B122" t="str">
            <v>吴彩兰</v>
          </cell>
          <cell r="F122">
            <v>10</v>
          </cell>
          <cell r="H122">
            <v>10</v>
          </cell>
          <cell r="I122">
            <v>20</v>
          </cell>
          <cell r="J122">
            <v>20</v>
          </cell>
        </row>
        <row r="123">
          <cell r="B123" t="str">
            <v>卢艳</v>
          </cell>
          <cell r="F123">
            <v>15</v>
          </cell>
          <cell r="G123">
            <v>4</v>
          </cell>
          <cell r="H123">
            <v>11</v>
          </cell>
          <cell r="I123">
            <v>20</v>
          </cell>
          <cell r="J123">
            <v>20</v>
          </cell>
        </row>
        <row r="124">
          <cell r="B124" t="str">
            <v>余晓聪</v>
          </cell>
          <cell r="F124">
            <v>5</v>
          </cell>
          <cell r="G124">
            <v>4</v>
          </cell>
          <cell r="I124">
            <v>20</v>
          </cell>
          <cell r="J124">
            <v>19</v>
          </cell>
          <cell r="M124">
            <v>1</v>
          </cell>
        </row>
        <row r="125">
          <cell r="B125" t="str">
            <v>许潜</v>
          </cell>
          <cell r="F125">
            <v>10</v>
          </cell>
          <cell r="G125">
            <v>2</v>
          </cell>
          <cell r="H125">
            <v>8</v>
          </cell>
          <cell r="I125">
            <v>20</v>
          </cell>
          <cell r="J125">
            <v>20</v>
          </cell>
        </row>
        <row r="126">
          <cell r="B126" t="str">
            <v>吴兰芬</v>
          </cell>
          <cell r="F126">
            <v>10</v>
          </cell>
          <cell r="H126">
            <v>5</v>
          </cell>
          <cell r="I126">
            <v>20</v>
          </cell>
          <cell r="J126">
            <v>15</v>
          </cell>
          <cell r="M126">
            <v>5</v>
          </cell>
        </row>
        <row r="127">
          <cell r="B127" t="str">
            <v>黄锐贤</v>
          </cell>
          <cell r="F127">
            <v>10</v>
          </cell>
          <cell r="H127">
            <v>10</v>
          </cell>
          <cell r="I127">
            <v>20</v>
          </cell>
          <cell r="J127">
            <v>20</v>
          </cell>
        </row>
        <row r="128">
          <cell r="B128" t="str">
            <v>李惠东</v>
          </cell>
          <cell r="F128">
            <v>10</v>
          </cell>
          <cell r="H128">
            <v>10</v>
          </cell>
          <cell r="I128">
            <v>20</v>
          </cell>
          <cell r="J128">
            <v>20</v>
          </cell>
        </row>
        <row r="129">
          <cell r="B129" t="str">
            <v>唐勇胜</v>
          </cell>
          <cell r="F129">
            <v>10</v>
          </cell>
          <cell r="G129">
            <v>6</v>
          </cell>
          <cell r="H129">
            <v>4</v>
          </cell>
          <cell r="I129">
            <v>20</v>
          </cell>
          <cell r="J129">
            <v>20</v>
          </cell>
        </row>
        <row r="130">
          <cell r="B130" t="str">
            <v>吴永铭</v>
          </cell>
          <cell r="F130">
            <v>5</v>
          </cell>
          <cell r="G130">
            <v>-3</v>
          </cell>
          <cell r="H130">
            <v>4</v>
          </cell>
          <cell r="I130">
            <v>20</v>
          </cell>
          <cell r="J130">
            <v>16</v>
          </cell>
          <cell r="M130">
            <v>4</v>
          </cell>
        </row>
        <row r="131">
          <cell r="B131" t="str">
            <v>吴霜娴</v>
          </cell>
          <cell r="F131">
            <v>10</v>
          </cell>
          <cell r="H131">
            <v>10</v>
          </cell>
          <cell r="I131">
            <v>20</v>
          </cell>
          <cell r="J131">
            <v>21</v>
          </cell>
          <cell r="L131">
            <v>1.5</v>
          </cell>
        </row>
        <row r="132">
          <cell r="B132" t="str">
            <v>陈兴</v>
          </cell>
          <cell r="F132">
            <v>10</v>
          </cell>
          <cell r="G132">
            <v>1</v>
          </cell>
          <cell r="H132">
            <v>8</v>
          </cell>
          <cell r="I132">
            <v>20</v>
          </cell>
          <cell r="J132">
            <v>19</v>
          </cell>
          <cell r="M132">
            <v>1</v>
          </cell>
        </row>
        <row r="133">
          <cell r="B133" t="str">
            <v>黄伟达</v>
          </cell>
          <cell r="F133">
            <v>15</v>
          </cell>
          <cell r="G133">
            <v>3</v>
          </cell>
          <cell r="H133">
            <v>12</v>
          </cell>
          <cell r="I133">
            <v>20</v>
          </cell>
          <cell r="J133">
            <v>20</v>
          </cell>
        </row>
        <row r="134">
          <cell r="B134" t="str">
            <v>陈春妃</v>
          </cell>
          <cell r="F134">
            <v>5</v>
          </cell>
          <cell r="G134">
            <v>2</v>
          </cell>
          <cell r="H134">
            <v>3</v>
          </cell>
          <cell r="I134">
            <v>20</v>
          </cell>
          <cell r="J134">
            <v>20</v>
          </cell>
        </row>
        <row r="135">
          <cell r="B135" t="str">
            <v>陈坤明</v>
          </cell>
          <cell r="F135">
            <v>5</v>
          </cell>
          <cell r="G135">
            <v>4</v>
          </cell>
          <cell r="H135">
            <v>1</v>
          </cell>
          <cell r="I135">
            <v>20</v>
          </cell>
          <cell r="J135">
            <v>20</v>
          </cell>
        </row>
        <row r="136">
          <cell r="B136" t="str">
            <v>郭嘉谊</v>
          </cell>
          <cell r="F136">
            <v>15</v>
          </cell>
          <cell r="G136">
            <v>7</v>
          </cell>
          <cell r="H136">
            <v>8</v>
          </cell>
          <cell r="I136">
            <v>20</v>
          </cell>
          <cell r="J136">
            <v>20</v>
          </cell>
        </row>
        <row r="137">
          <cell r="B137" t="str">
            <v>赖庭轩</v>
          </cell>
          <cell r="F137">
            <v>10</v>
          </cell>
          <cell r="G137">
            <v>2</v>
          </cell>
          <cell r="H137">
            <v>8</v>
          </cell>
          <cell r="I137">
            <v>20</v>
          </cell>
          <cell r="J137">
            <v>20</v>
          </cell>
        </row>
        <row r="138">
          <cell r="B138" t="str">
            <v>胡筱航</v>
          </cell>
          <cell r="I138">
            <v>20</v>
          </cell>
          <cell r="J138">
            <v>20</v>
          </cell>
        </row>
        <row r="139">
          <cell r="B139" t="str">
            <v>罗沐彬</v>
          </cell>
          <cell r="F139">
            <v>5</v>
          </cell>
          <cell r="G139">
            <v>1</v>
          </cell>
          <cell r="H139">
            <v>4</v>
          </cell>
          <cell r="I139">
            <v>20</v>
          </cell>
          <cell r="J139">
            <v>20</v>
          </cell>
        </row>
        <row r="140">
          <cell r="B140" t="str">
            <v>简桂彬</v>
          </cell>
          <cell r="F140">
            <v>10</v>
          </cell>
          <cell r="H140">
            <v>7</v>
          </cell>
          <cell r="I140">
            <v>20</v>
          </cell>
          <cell r="J140">
            <v>17</v>
          </cell>
          <cell r="M140">
            <v>3</v>
          </cell>
        </row>
        <row r="141">
          <cell r="B141" t="str">
            <v>梅建荣</v>
          </cell>
          <cell r="F141">
            <v>5</v>
          </cell>
          <cell r="G141">
            <v>1</v>
          </cell>
          <cell r="H141">
            <v>4</v>
          </cell>
          <cell r="I141">
            <v>20</v>
          </cell>
          <cell r="J141">
            <v>11</v>
          </cell>
          <cell r="P141">
            <v>9</v>
          </cell>
        </row>
        <row r="142">
          <cell r="B142" t="str">
            <v>林后建</v>
          </cell>
          <cell r="F142">
            <v>10</v>
          </cell>
          <cell r="G142">
            <v>1</v>
          </cell>
          <cell r="H142">
            <v>9</v>
          </cell>
          <cell r="I142">
            <v>20</v>
          </cell>
          <cell r="J142">
            <v>20</v>
          </cell>
        </row>
        <row r="143">
          <cell r="B143" t="str">
            <v>林伙进</v>
          </cell>
          <cell r="F143">
            <v>5</v>
          </cell>
          <cell r="G143">
            <v>7</v>
          </cell>
          <cell r="H143">
            <v>-2</v>
          </cell>
          <cell r="I143">
            <v>20</v>
          </cell>
          <cell r="J143">
            <v>20</v>
          </cell>
        </row>
        <row r="144">
          <cell r="B144" t="str">
            <v>杨新花</v>
          </cell>
          <cell r="F144">
            <v>10</v>
          </cell>
          <cell r="G144">
            <v>7</v>
          </cell>
          <cell r="H144">
            <v>3</v>
          </cell>
          <cell r="I144">
            <v>20</v>
          </cell>
          <cell r="J144">
            <v>20</v>
          </cell>
        </row>
        <row r="145">
          <cell r="B145" t="str">
            <v>李焕深</v>
          </cell>
          <cell r="F145">
            <v>5</v>
          </cell>
          <cell r="G145">
            <v>3</v>
          </cell>
          <cell r="H145">
            <v>2</v>
          </cell>
          <cell r="I145">
            <v>20</v>
          </cell>
          <cell r="J145">
            <v>20</v>
          </cell>
        </row>
        <row r="146">
          <cell r="B146" t="str">
            <v>曾炽华</v>
          </cell>
          <cell r="F146">
            <v>5</v>
          </cell>
          <cell r="G146">
            <v>5</v>
          </cell>
          <cell r="I146">
            <v>20</v>
          </cell>
          <cell r="J146">
            <v>20</v>
          </cell>
        </row>
        <row r="147">
          <cell r="B147" t="str">
            <v>曹济硕</v>
          </cell>
          <cell r="F147">
            <v>5</v>
          </cell>
          <cell r="G147">
            <v>1</v>
          </cell>
          <cell r="H147">
            <v>3</v>
          </cell>
          <cell r="I147">
            <v>20</v>
          </cell>
          <cell r="J147">
            <v>19</v>
          </cell>
          <cell r="M147">
            <v>1</v>
          </cell>
        </row>
        <row r="148">
          <cell r="B148" t="str">
            <v>宋文炜</v>
          </cell>
          <cell r="F148">
            <v>5</v>
          </cell>
          <cell r="G148">
            <v>2</v>
          </cell>
          <cell r="H148">
            <v>3</v>
          </cell>
          <cell r="I148">
            <v>20</v>
          </cell>
          <cell r="J148">
            <v>20</v>
          </cell>
        </row>
        <row r="149">
          <cell r="B149" t="str">
            <v>孙沛强</v>
          </cell>
          <cell r="F149">
            <v>5</v>
          </cell>
          <cell r="G149">
            <v>2</v>
          </cell>
          <cell r="H149">
            <v>1</v>
          </cell>
          <cell r="I149">
            <v>20</v>
          </cell>
          <cell r="J149">
            <v>18</v>
          </cell>
          <cell r="M149">
            <v>2</v>
          </cell>
        </row>
        <row r="150">
          <cell r="B150" t="str">
            <v>关海利</v>
          </cell>
          <cell r="F150">
            <v>5</v>
          </cell>
          <cell r="G150">
            <v>5</v>
          </cell>
          <cell r="H150">
            <v>-1</v>
          </cell>
          <cell r="I150">
            <v>20</v>
          </cell>
          <cell r="J150">
            <v>19</v>
          </cell>
          <cell r="M150">
            <v>1</v>
          </cell>
        </row>
        <row r="151">
          <cell r="B151" t="str">
            <v>何永生</v>
          </cell>
          <cell r="F151">
            <v>15</v>
          </cell>
          <cell r="G151">
            <v>4</v>
          </cell>
          <cell r="H151">
            <v>11</v>
          </cell>
          <cell r="I151">
            <v>20</v>
          </cell>
          <cell r="J151">
            <v>20</v>
          </cell>
        </row>
        <row r="152">
          <cell r="B152" t="str">
            <v>何朝烽</v>
          </cell>
          <cell r="F152">
            <v>5</v>
          </cell>
          <cell r="G152">
            <v>8</v>
          </cell>
          <cell r="H152">
            <v>-3</v>
          </cell>
          <cell r="I152">
            <v>20</v>
          </cell>
          <cell r="J152">
            <v>20</v>
          </cell>
        </row>
        <row r="153">
          <cell r="B153" t="str">
            <v>丁文美</v>
          </cell>
          <cell r="F153">
            <v>5</v>
          </cell>
          <cell r="G153">
            <v>5</v>
          </cell>
          <cell r="I153">
            <v>20</v>
          </cell>
          <cell r="J153">
            <v>20</v>
          </cell>
        </row>
        <row r="154">
          <cell r="B154" t="str">
            <v>陈伊文</v>
          </cell>
          <cell r="F154">
            <v>5</v>
          </cell>
          <cell r="G154">
            <v>4</v>
          </cell>
          <cell r="H154">
            <v>1</v>
          </cell>
          <cell r="I154">
            <v>20</v>
          </cell>
          <cell r="J154">
            <v>20</v>
          </cell>
        </row>
        <row r="155">
          <cell r="B155" t="str">
            <v>李鸿辉</v>
          </cell>
          <cell r="F155">
            <v>5</v>
          </cell>
          <cell r="G155">
            <v>3</v>
          </cell>
          <cell r="I155">
            <v>20</v>
          </cell>
          <cell r="J155">
            <v>18</v>
          </cell>
          <cell r="M155">
            <v>2</v>
          </cell>
        </row>
        <row r="156">
          <cell r="B156" t="str">
            <v>李伟杰</v>
          </cell>
          <cell r="F156">
            <v>5</v>
          </cell>
          <cell r="G156">
            <v>3</v>
          </cell>
          <cell r="H156">
            <v>2</v>
          </cell>
          <cell r="I156">
            <v>20</v>
          </cell>
          <cell r="J156">
            <v>20</v>
          </cell>
        </row>
        <row r="157">
          <cell r="B157" t="str">
            <v>刘水清</v>
          </cell>
          <cell r="F157">
            <v>5</v>
          </cell>
          <cell r="G157">
            <v>5</v>
          </cell>
          <cell r="I157">
            <v>20</v>
          </cell>
          <cell r="J157">
            <v>20</v>
          </cell>
        </row>
        <row r="158">
          <cell r="B158" t="str">
            <v>马锦莲</v>
          </cell>
          <cell r="F158">
            <v>15</v>
          </cell>
          <cell r="G158">
            <v>2.5</v>
          </cell>
          <cell r="H158">
            <v>11.5</v>
          </cell>
          <cell r="I158">
            <v>20</v>
          </cell>
          <cell r="J158">
            <v>19</v>
          </cell>
          <cell r="M158">
            <v>1</v>
          </cell>
        </row>
        <row r="159">
          <cell r="B159" t="str">
            <v>霍星强</v>
          </cell>
          <cell r="F159">
            <v>5</v>
          </cell>
          <cell r="H159">
            <v>5</v>
          </cell>
          <cell r="I159">
            <v>20</v>
          </cell>
          <cell r="J159">
            <v>21</v>
          </cell>
          <cell r="L159">
            <v>11</v>
          </cell>
        </row>
        <row r="160">
          <cell r="B160" t="str">
            <v>谈其伟</v>
          </cell>
          <cell r="I160">
            <v>20</v>
          </cell>
          <cell r="J160">
            <v>21</v>
          </cell>
          <cell r="L160">
            <v>11</v>
          </cell>
        </row>
        <row r="161">
          <cell r="B161" t="str">
            <v>步士伟</v>
          </cell>
          <cell r="F161">
            <v>10</v>
          </cell>
          <cell r="G161">
            <v>7</v>
          </cell>
          <cell r="H161">
            <v>3</v>
          </cell>
          <cell r="I161">
            <v>20</v>
          </cell>
          <cell r="J161">
            <v>20</v>
          </cell>
        </row>
        <row r="162">
          <cell r="B162" t="str">
            <v>张嘉明</v>
          </cell>
          <cell r="F162">
            <v>5</v>
          </cell>
          <cell r="H162">
            <v>5</v>
          </cell>
          <cell r="I162">
            <v>20</v>
          </cell>
          <cell r="J162">
            <v>21</v>
          </cell>
          <cell r="L162">
            <v>11</v>
          </cell>
        </row>
        <row r="163">
          <cell r="B163" t="str">
            <v>雷自均</v>
          </cell>
          <cell r="F163">
            <v>5</v>
          </cell>
          <cell r="H163">
            <v>5</v>
          </cell>
          <cell r="I163">
            <v>20</v>
          </cell>
          <cell r="J163">
            <v>21</v>
          </cell>
          <cell r="L163">
            <v>8</v>
          </cell>
        </row>
        <row r="164">
          <cell r="B164" t="str">
            <v>雷松</v>
          </cell>
          <cell r="F164">
            <v>10</v>
          </cell>
          <cell r="G164">
            <v>3</v>
          </cell>
          <cell r="H164">
            <v>5</v>
          </cell>
          <cell r="I164">
            <v>20</v>
          </cell>
          <cell r="J164">
            <v>19</v>
          </cell>
          <cell r="L164">
            <v>8</v>
          </cell>
          <cell r="M164">
            <v>2</v>
          </cell>
        </row>
        <row r="165">
          <cell r="B165" t="str">
            <v>肖钟</v>
          </cell>
          <cell r="F165">
            <v>5</v>
          </cell>
          <cell r="H165">
            <v>5</v>
          </cell>
          <cell r="I165">
            <v>20</v>
          </cell>
          <cell r="J165">
            <v>11</v>
          </cell>
          <cell r="P165">
            <v>9</v>
          </cell>
        </row>
        <row r="166">
          <cell r="B166" t="str">
            <v>张培雄</v>
          </cell>
          <cell r="F166">
            <v>10</v>
          </cell>
          <cell r="G166">
            <v>3</v>
          </cell>
          <cell r="H166">
            <v>7</v>
          </cell>
          <cell r="I166">
            <v>20</v>
          </cell>
          <cell r="J166">
            <v>21</v>
          </cell>
          <cell r="L166">
            <v>8</v>
          </cell>
        </row>
        <row r="167">
          <cell r="B167" t="str">
            <v>周国彬</v>
          </cell>
          <cell r="F167">
            <v>5</v>
          </cell>
          <cell r="I167">
            <v>20</v>
          </cell>
          <cell r="J167">
            <v>16</v>
          </cell>
          <cell r="L167">
            <v>11</v>
          </cell>
          <cell r="M167">
            <v>5</v>
          </cell>
        </row>
        <row r="168">
          <cell r="B168" t="str">
            <v>刘宏武</v>
          </cell>
          <cell r="F168">
            <v>5</v>
          </cell>
          <cell r="H168">
            <v>5</v>
          </cell>
          <cell r="I168">
            <v>20</v>
          </cell>
          <cell r="J168">
            <v>21</v>
          </cell>
          <cell r="L168">
            <v>11</v>
          </cell>
        </row>
        <row r="169">
          <cell r="B169" t="str">
            <v>严权伟</v>
          </cell>
          <cell r="F169">
            <v>5</v>
          </cell>
          <cell r="H169">
            <v>5</v>
          </cell>
          <cell r="I169">
            <v>20</v>
          </cell>
          <cell r="J169">
            <v>21</v>
          </cell>
          <cell r="L169">
            <v>8</v>
          </cell>
        </row>
        <row r="170">
          <cell r="B170" t="str">
            <v>郑淑敏</v>
          </cell>
          <cell r="F170">
            <v>10</v>
          </cell>
          <cell r="H170">
            <v>10</v>
          </cell>
          <cell r="I170">
            <v>20</v>
          </cell>
          <cell r="J170">
            <v>21</v>
          </cell>
          <cell r="L170">
            <v>8</v>
          </cell>
        </row>
        <row r="171">
          <cell r="B171" t="str">
            <v>赖潜</v>
          </cell>
          <cell r="F171">
            <v>5</v>
          </cell>
          <cell r="H171">
            <v>2</v>
          </cell>
          <cell r="I171">
            <v>20</v>
          </cell>
          <cell r="J171">
            <v>18</v>
          </cell>
          <cell r="L171">
            <v>8</v>
          </cell>
          <cell r="M171">
            <v>3</v>
          </cell>
        </row>
        <row r="172">
          <cell r="B172" t="str">
            <v>阮志恒</v>
          </cell>
          <cell r="F172">
            <v>5</v>
          </cell>
          <cell r="H172">
            <v>5</v>
          </cell>
          <cell r="I172">
            <v>20</v>
          </cell>
          <cell r="J172">
            <v>21</v>
          </cell>
          <cell r="L172">
            <v>10</v>
          </cell>
        </row>
        <row r="173">
          <cell r="B173" t="str">
            <v>郭俊杰</v>
          </cell>
          <cell r="F173">
            <v>5</v>
          </cell>
          <cell r="H173">
            <v>5</v>
          </cell>
          <cell r="I173">
            <v>20</v>
          </cell>
          <cell r="J173">
            <v>21</v>
          </cell>
          <cell r="L173">
            <v>10</v>
          </cell>
        </row>
        <row r="174">
          <cell r="B174" t="str">
            <v>郑举亮</v>
          </cell>
          <cell r="F174">
            <v>5</v>
          </cell>
          <cell r="H174">
            <v>5</v>
          </cell>
          <cell r="I174">
            <v>20</v>
          </cell>
          <cell r="J174">
            <v>21</v>
          </cell>
          <cell r="L174">
            <v>10</v>
          </cell>
        </row>
        <row r="175">
          <cell r="B175" t="str">
            <v>邱泽楷</v>
          </cell>
          <cell r="F175">
            <v>5</v>
          </cell>
          <cell r="H175">
            <v>5</v>
          </cell>
          <cell r="I175">
            <v>20</v>
          </cell>
          <cell r="J175">
            <v>20</v>
          </cell>
        </row>
        <row r="176">
          <cell r="B176" t="str">
            <v>赖光耀</v>
          </cell>
          <cell r="F176">
            <v>5</v>
          </cell>
          <cell r="G176">
            <v>4</v>
          </cell>
          <cell r="H176">
            <v>1</v>
          </cell>
          <cell r="I176">
            <v>20</v>
          </cell>
          <cell r="J176">
            <v>21</v>
          </cell>
          <cell r="L176">
            <v>10</v>
          </cell>
        </row>
        <row r="177">
          <cell r="B177" t="str">
            <v>梁华考</v>
          </cell>
          <cell r="F177">
            <v>5</v>
          </cell>
          <cell r="H177">
            <v>2</v>
          </cell>
          <cell r="I177">
            <v>20</v>
          </cell>
          <cell r="J177">
            <v>18</v>
          </cell>
          <cell r="L177">
            <v>8.5</v>
          </cell>
          <cell r="M177">
            <v>3</v>
          </cell>
        </row>
        <row r="178">
          <cell r="B178" t="str">
            <v>李林</v>
          </cell>
          <cell r="F178">
            <v>5</v>
          </cell>
          <cell r="H178">
            <v>5</v>
          </cell>
          <cell r="I178">
            <v>20</v>
          </cell>
          <cell r="J178">
            <v>21</v>
          </cell>
          <cell r="L178">
            <v>8.5</v>
          </cell>
        </row>
        <row r="179">
          <cell r="B179" t="str">
            <v>张喆</v>
          </cell>
          <cell r="F179">
            <v>10</v>
          </cell>
          <cell r="H179">
            <v>6</v>
          </cell>
          <cell r="I179">
            <v>20</v>
          </cell>
          <cell r="J179">
            <v>16</v>
          </cell>
          <cell r="M179">
            <v>4</v>
          </cell>
        </row>
        <row r="180">
          <cell r="B180" t="str">
            <v>刘坤荣</v>
          </cell>
          <cell r="F180">
            <v>5</v>
          </cell>
          <cell r="H180">
            <v>5</v>
          </cell>
          <cell r="I180">
            <v>20</v>
          </cell>
          <cell r="J180">
            <v>21</v>
          </cell>
          <cell r="L180">
            <v>10</v>
          </cell>
        </row>
        <row r="181">
          <cell r="B181" t="str">
            <v>虞超</v>
          </cell>
          <cell r="F181">
            <v>10</v>
          </cell>
          <cell r="H181">
            <v>10</v>
          </cell>
          <cell r="I181">
            <v>20</v>
          </cell>
          <cell r="J181">
            <v>21</v>
          </cell>
          <cell r="L181">
            <v>8.5</v>
          </cell>
        </row>
        <row r="182">
          <cell r="B182" t="str">
            <v>梁添武</v>
          </cell>
          <cell r="F182">
            <v>5</v>
          </cell>
          <cell r="H182">
            <v>5</v>
          </cell>
          <cell r="I182">
            <v>20</v>
          </cell>
          <cell r="J182">
            <v>21</v>
          </cell>
          <cell r="L182">
            <v>3</v>
          </cell>
        </row>
        <row r="183">
          <cell r="B183" t="str">
            <v>柯传贤</v>
          </cell>
          <cell r="F183">
            <v>5</v>
          </cell>
          <cell r="G183">
            <v>2</v>
          </cell>
          <cell r="H183">
            <v>3</v>
          </cell>
          <cell r="I183">
            <v>20</v>
          </cell>
          <cell r="J183">
            <v>21</v>
          </cell>
          <cell r="L183">
            <v>7</v>
          </cell>
        </row>
        <row r="184">
          <cell r="B184" t="str">
            <v>林佳诚</v>
          </cell>
          <cell r="F184">
            <v>5</v>
          </cell>
          <cell r="H184">
            <v>5</v>
          </cell>
          <cell r="I184">
            <v>20</v>
          </cell>
          <cell r="J184">
            <v>21</v>
          </cell>
          <cell r="L184">
            <v>3</v>
          </cell>
        </row>
        <row r="185">
          <cell r="B185" t="str">
            <v>宋晓辉</v>
          </cell>
          <cell r="F185">
            <v>5</v>
          </cell>
          <cell r="H185">
            <v>5</v>
          </cell>
          <cell r="I185">
            <v>20</v>
          </cell>
          <cell r="J185">
            <v>21</v>
          </cell>
          <cell r="L185">
            <v>5</v>
          </cell>
        </row>
        <row r="186">
          <cell r="B186" t="str">
            <v>刘文兵</v>
          </cell>
          <cell r="F186">
            <v>5</v>
          </cell>
          <cell r="G186">
            <v>2</v>
          </cell>
          <cell r="H186">
            <v>-1</v>
          </cell>
          <cell r="I186">
            <v>20</v>
          </cell>
          <cell r="J186">
            <v>16</v>
          </cell>
          <cell r="M186">
            <v>4</v>
          </cell>
        </row>
        <row r="187">
          <cell r="B187" t="str">
            <v>余建洲</v>
          </cell>
          <cell r="F187">
            <v>5</v>
          </cell>
          <cell r="G187">
            <v>4</v>
          </cell>
          <cell r="H187">
            <v>1</v>
          </cell>
          <cell r="I187">
            <v>20</v>
          </cell>
          <cell r="J187">
            <v>21</v>
          </cell>
          <cell r="L187">
            <v>4</v>
          </cell>
        </row>
        <row r="188">
          <cell r="B188" t="str">
            <v>任友全</v>
          </cell>
          <cell r="F188">
            <v>5</v>
          </cell>
          <cell r="H188">
            <v>5</v>
          </cell>
          <cell r="I188">
            <v>20</v>
          </cell>
          <cell r="J188">
            <v>20</v>
          </cell>
        </row>
        <row r="189">
          <cell r="B189" t="str">
            <v>陈燕娥</v>
          </cell>
          <cell r="F189">
            <v>5</v>
          </cell>
          <cell r="H189">
            <v>5</v>
          </cell>
          <cell r="I189">
            <v>20</v>
          </cell>
          <cell r="J189">
            <v>21</v>
          </cell>
          <cell r="L189">
            <v>12</v>
          </cell>
        </row>
        <row r="190">
          <cell r="B190" t="str">
            <v>阮海宏</v>
          </cell>
          <cell r="F190">
            <v>5</v>
          </cell>
          <cell r="H190">
            <v>5</v>
          </cell>
          <cell r="I190">
            <v>20</v>
          </cell>
          <cell r="J190">
            <v>21</v>
          </cell>
          <cell r="L190">
            <v>12</v>
          </cell>
        </row>
        <row r="191">
          <cell r="B191" t="str">
            <v>张勇</v>
          </cell>
          <cell r="F191">
            <v>10</v>
          </cell>
          <cell r="G191">
            <v>4</v>
          </cell>
          <cell r="H191">
            <v>6</v>
          </cell>
          <cell r="I191">
            <v>20</v>
          </cell>
          <cell r="J191">
            <v>20</v>
          </cell>
        </row>
        <row r="192">
          <cell r="B192" t="str">
            <v>刘立湘</v>
          </cell>
          <cell r="F192">
            <v>5</v>
          </cell>
          <cell r="H192">
            <v>5</v>
          </cell>
          <cell r="I192">
            <v>20</v>
          </cell>
          <cell r="J192">
            <v>21</v>
          </cell>
          <cell r="L192">
            <v>12</v>
          </cell>
        </row>
        <row r="193">
          <cell r="B193" t="str">
            <v>陈伊达</v>
          </cell>
          <cell r="F193">
            <v>5</v>
          </cell>
          <cell r="G193">
            <v>-2</v>
          </cell>
          <cell r="H193">
            <v>5</v>
          </cell>
          <cell r="I193">
            <v>20</v>
          </cell>
          <cell r="J193">
            <v>19</v>
          </cell>
          <cell r="L193">
            <v>12</v>
          </cell>
          <cell r="M193">
            <v>2</v>
          </cell>
        </row>
        <row r="194">
          <cell r="B194" t="str">
            <v>黄荣华</v>
          </cell>
          <cell r="F194">
            <v>5</v>
          </cell>
          <cell r="H194">
            <v>5</v>
          </cell>
          <cell r="I194">
            <v>20</v>
          </cell>
          <cell r="J194">
            <v>30</v>
          </cell>
          <cell r="K194">
            <v>36</v>
          </cell>
          <cell r="L194">
            <v>4</v>
          </cell>
        </row>
        <row r="195">
          <cell r="B195" t="str">
            <v>陈晓辉</v>
          </cell>
          <cell r="F195">
            <v>5</v>
          </cell>
          <cell r="H195">
            <v>5</v>
          </cell>
          <cell r="I195">
            <v>20</v>
          </cell>
          <cell r="J195">
            <v>30</v>
          </cell>
          <cell r="K195">
            <v>63</v>
          </cell>
          <cell r="L195">
            <v>7</v>
          </cell>
        </row>
        <row r="196">
          <cell r="B196" t="str">
            <v>蓝昭英</v>
          </cell>
          <cell r="F196">
            <v>10</v>
          </cell>
          <cell r="H196">
            <v>10</v>
          </cell>
          <cell r="I196">
            <v>20</v>
          </cell>
          <cell r="J196">
            <v>23</v>
          </cell>
          <cell r="L196">
            <v>11.5</v>
          </cell>
        </row>
        <row r="197">
          <cell r="B197" t="str">
            <v>罗少清</v>
          </cell>
          <cell r="F197">
            <v>10</v>
          </cell>
          <cell r="H197">
            <v>10</v>
          </cell>
          <cell r="I197">
            <v>20</v>
          </cell>
          <cell r="P197">
            <v>20</v>
          </cell>
        </row>
        <row r="198">
          <cell r="B198" t="str">
            <v>王涛</v>
          </cell>
          <cell r="F198">
            <v>10</v>
          </cell>
          <cell r="H198">
            <v>10</v>
          </cell>
          <cell r="I198">
            <v>20</v>
          </cell>
          <cell r="J198">
            <v>30</v>
          </cell>
          <cell r="K198">
            <v>63</v>
          </cell>
          <cell r="L198">
            <v>7</v>
          </cell>
        </row>
        <row r="199">
          <cell r="B199" t="str">
            <v>沈锋</v>
          </cell>
          <cell r="F199">
            <v>15</v>
          </cell>
          <cell r="H199">
            <v>15</v>
          </cell>
          <cell r="I199">
            <v>20</v>
          </cell>
          <cell r="J199">
            <v>20</v>
          </cell>
        </row>
        <row r="200">
          <cell r="B200" t="str">
            <v>李海文</v>
          </cell>
          <cell r="F200">
            <v>5</v>
          </cell>
          <cell r="H200">
            <v>5</v>
          </cell>
          <cell r="I200">
            <v>20</v>
          </cell>
          <cell r="J200">
            <v>30</v>
          </cell>
          <cell r="K200">
            <v>63</v>
          </cell>
          <cell r="L200">
            <v>7</v>
          </cell>
        </row>
        <row r="201">
          <cell r="B201" t="str">
            <v>李嘉瀛</v>
          </cell>
          <cell r="F201">
            <v>5</v>
          </cell>
          <cell r="H201">
            <v>5</v>
          </cell>
          <cell r="I201">
            <v>20</v>
          </cell>
          <cell r="J201">
            <v>30</v>
          </cell>
          <cell r="K201">
            <v>63</v>
          </cell>
          <cell r="L201">
            <v>7</v>
          </cell>
        </row>
        <row r="202">
          <cell r="B202" t="str">
            <v>李伟标</v>
          </cell>
          <cell r="F202">
            <v>10</v>
          </cell>
          <cell r="H202">
            <v>10</v>
          </cell>
          <cell r="I202">
            <v>20</v>
          </cell>
          <cell r="J202">
            <v>23</v>
          </cell>
          <cell r="L202">
            <v>11</v>
          </cell>
        </row>
        <row r="203">
          <cell r="B203" t="str">
            <v>曾浚</v>
          </cell>
          <cell r="F203">
            <v>5</v>
          </cell>
          <cell r="H203">
            <v>5</v>
          </cell>
          <cell r="I203">
            <v>20</v>
          </cell>
          <cell r="J203">
            <v>23</v>
          </cell>
          <cell r="L203">
            <v>11</v>
          </cell>
        </row>
        <row r="204">
          <cell r="B204" t="str">
            <v>孙锦荣</v>
          </cell>
          <cell r="F204">
            <v>5</v>
          </cell>
          <cell r="H204">
            <v>5</v>
          </cell>
          <cell r="I204">
            <v>20</v>
          </cell>
          <cell r="J204">
            <v>30</v>
          </cell>
          <cell r="K204">
            <v>63</v>
          </cell>
          <cell r="L204">
            <v>7</v>
          </cell>
        </row>
        <row r="205">
          <cell r="B205" t="str">
            <v>吴民安</v>
          </cell>
          <cell r="F205">
            <v>5</v>
          </cell>
          <cell r="H205">
            <v>5</v>
          </cell>
          <cell r="I205">
            <v>20</v>
          </cell>
          <cell r="J205">
            <v>30</v>
          </cell>
          <cell r="K205">
            <v>63</v>
          </cell>
          <cell r="L205">
            <v>7</v>
          </cell>
        </row>
        <row r="206">
          <cell r="B206" t="str">
            <v>何洪章</v>
          </cell>
          <cell r="F206">
            <v>10</v>
          </cell>
          <cell r="H206">
            <v>10</v>
          </cell>
          <cell r="I206">
            <v>20</v>
          </cell>
          <cell r="J206">
            <v>30</v>
          </cell>
          <cell r="K206">
            <v>63</v>
          </cell>
          <cell r="L206">
            <v>7</v>
          </cell>
        </row>
        <row r="207">
          <cell r="B207" t="str">
            <v>任清华</v>
          </cell>
          <cell r="F207">
            <v>5</v>
          </cell>
          <cell r="H207">
            <v>5</v>
          </cell>
          <cell r="I207">
            <v>20</v>
          </cell>
          <cell r="J207">
            <v>23</v>
          </cell>
          <cell r="L207">
            <v>11.5</v>
          </cell>
        </row>
        <row r="208">
          <cell r="B208" t="str">
            <v>黄日明</v>
          </cell>
          <cell r="F208">
            <v>15</v>
          </cell>
          <cell r="H208">
            <v>15</v>
          </cell>
          <cell r="I208">
            <v>20</v>
          </cell>
          <cell r="J208">
            <v>20</v>
          </cell>
        </row>
        <row r="209">
          <cell r="B209" t="str">
            <v>陈锐智</v>
          </cell>
          <cell r="F209">
            <v>5</v>
          </cell>
          <cell r="H209">
            <v>5</v>
          </cell>
          <cell r="I209">
            <v>20</v>
          </cell>
          <cell r="J209">
            <v>21</v>
          </cell>
          <cell r="L209">
            <v>8</v>
          </cell>
        </row>
        <row r="210">
          <cell r="B210" t="str">
            <v>赵秉雄</v>
          </cell>
          <cell r="F210">
            <v>15</v>
          </cell>
          <cell r="G210">
            <v>7</v>
          </cell>
          <cell r="H210">
            <v>8</v>
          </cell>
          <cell r="I210">
            <v>20</v>
          </cell>
          <cell r="J210">
            <v>20</v>
          </cell>
        </row>
        <row r="211">
          <cell r="B211" t="str">
            <v>蔡春燕</v>
          </cell>
          <cell r="F211">
            <v>5</v>
          </cell>
          <cell r="H211">
            <v>5</v>
          </cell>
          <cell r="I211">
            <v>20</v>
          </cell>
          <cell r="J211">
            <v>21</v>
          </cell>
          <cell r="L211">
            <v>8</v>
          </cell>
        </row>
        <row r="212">
          <cell r="B212" t="str">
            <v>蔡广斯</v>
          </cell>
          <cell r="F212">
            <v>5</v>
          </cell>
          <cell r="H212">
            <v>5</v>
          </cell>
          <cell r="I212">
            <v>20</v>
          </cell>
          <cell r="J212">
            <v>21</v>
          </cell>
          <cell r="L212">
            <v>8</v>
          </cell>
        </row>
        <row r="213">
          <cell r="B213" t="str">
            <v>罗昊君</v>
          </cell>
          <cell r="F213">
            <v>10</v>
          </cell>
          <cell r="H213">
            <v>10</v>
          </cell>
          <cell r="I213">
            <v>20</v>
          </cell>
          <cell r="J213">
            <v>18</v>
          </cell>
          <cell r="R213">
            <v>2</v>
          </cell>
        </row>
        <row r="214">
          <cell r="B214" t="str">
            <v>杨梯伦</v>
          </cell>
          <cell r="F214">
            <v>5</v>
          </cell>
          <cell r="H214">
            <v>5</v>
          </cell>
          <cell r="I214">
            <v>20</v>
          </cell>
          <cell r="J214">
            <v>21</v>
          </cell>
          <cell r="L214">
            <v>8</v>
          </cell>
        </row>
        <row r="215">
          <cell r="B215" t="str">
            <v>李家明</v>
          </cell>
          <cell r="F215">
            <v>5</v>
          </cell>
          <cell r="H215">
            <v>5</v>
          </cell>
          <cell r="I215">
            <v>20</v>
          </cell>
          <cell r="J215">
            <v>21</v>
          </cell>
          <cell r="L215">
            <v>8</v>
          </cell>
        </row>
        <row r="216">
          <cell r="B216" t="str">
            <v>李国浩</v>
          </cell>
          <cell r="F216">
            <v>5</v>
          </cell>
          <cell r="H216">
            <v>5</v>
          </cell>
          <cell r="I216">
            <v>20</v>
          </cell>
          <cell r="J216">
            <v>20</v>
          </cell>
        </row>
        <row r="217">
          <cell r="B217" t="str">
            <v>朱志文</v>
          </cell>
          <cell r="F217">
            <v>5</v>
          </cell>
          <cell r="G217">
            <v>4</v>
          </cell>
          <cell r="H217">
            <v>1</v>
          </cell>
          <cell r="I217">
            <v>20</v>
          </cell>
          <cell r="J217">
            <v>21</v>
          </cell>
          <cell r="L217">
            <v>8</v>
          </cell>
        </row>
        <row r="218">
          <cell r="B218" t="str">
            <v>周玉麟</v>
          </cell>
          <cell r="F218">
            <v>10</v>
          </cell>
          <cell r="H218">
            <v>10</v>
          </cell>
          <cell r="I218">
            <v>20</v>
          </cell>
          <cell r="J218">
            <v>21</v>
          </cell>
          <cell r="L218">
            <v>8</v>
          </cell>
        </row>
        <row r="219">
          <cell r="B219" t="str">
            <v>刘璐</v>
          </cell>
          <cell r="F219">
            <v>5</v>
          </cell>
          <cell r="G219">
            <v>3</v>
          </cell>
          <cell r="H219">
            <v>2</v>
          </cell>
          <cell r="I219">
            <v>20</v>
          </cell>
          <cell r="P219">
            <v>20</v>
          </cell>
        </row>
        <row r="220">
          <cell r="B220" t="str">
            <v>高松浩</v>
          </cell>
          <cell r="F220">
            <v>5</v>
          </cell>
          <cell r="G220">
            <v>13</v>
          </cell>
          <cell r="H220">
            <v>-8</v>
          </cell>
          <cell r="I220">
            <v>20</v>
          </cell>
          <cell r="J220">
            <v>11</v>
          </cell>
          <cell r="T220">
            <v>9</v>
          </cell>
        </row>
        <row r="221">
          <cell r="B221" t="str">
            <v>霍均昌</v>
          </cell>
          <cell r="F221">
            <v>5</v>
          </cell>
          <cell r="H221">
            <v>5</v>
          </cell>
          <cell r="I221">
            <v>20</v>
          </cell>
          <cell r="J221">
            <v>25</v>
          </cell>
          <cell r="K221">
            <v>40</v>
          </cell>
          <cell r="L221">
            <v>11</v>
          </cell>
        </row>
        <row r="222">
          <cell r="B222" t="str">
            <v>莫开强</v>
          </cell>
          <cell r="F222">
            <v>5</v>
          </cell>
          <cell r="G222">
            <v>5</v>
          </cell>
          <cell r="I222">
            <v>20</v>
          </cell>
          <cell r="J222">
            <v>25</v>
          </cell>
          <cell r="K222">
            <v>40</v>
          </cell>
          <cell r="L222">
            <v>11</v>
          </cell>
        </row>
        <row r="223">
          <cell r="B223" t="str">
            <v>吴汉良</v>
          </cell>
          <cell r="F223">
            <v>10</v>
          </cell>
          <cell r="G223">
            <v>-1</v>
          </cell>
          <cell r="H223">
            <v>6</v>
          </cell>
          <cell r="I223">
            <v>20</v>
          </cell>
          <cell r="J223">
            <v>16</v>
          </cell>
          <cell r="L223">
            <v>4</v>
          </cell>
          <cell r="M223">
            <v>5</v>
          </cell>
        </row>
        <row r="224">
          <cell r="B224" t="str">
            <v>吴晓华</v>
          </cell>
          <cell r="F224">
            <v>5</v>
          </cell>
          <cell r="G224">
            <v>2</v>
          </cell>
          <cell r="H224">
            <v>3</v>
          </cell>
          <cell r="I224">
            <v>20</v>
          </cell>
          <cell r="J224">
            <v>26</v>
          </cell>
          <cell r="K224">
            <v>50</v>
          </cell>
          <cell r="L224">
            <v>8</v>
          </cell>
        </row>
        <row r="225">
          <cell r="B225" t="str">
            <v>何锐锋</v>
          </cell>
          <cell r="F225">
            <v>5</v>
          </cell>
          <cell r="H225">
            <v>5</v>
          </cell>
          <cell r="I225">
            <v>20</v>
          </cell>
          <cell r="J225">
            <v>26</v>
          </cell>
          <cell r="K225">
            <v>50</v>
          </cell>
          <cell r="L225">
            <v>11</v>
          </cell>
        </row>
        <row r="226">
          <cell r="B226" t="str">
            <v>黄健</v>
          </cell>
          <cell r="F226">
            <v>5</v>
          </cell>
          <cell r="H226">
            <v>5</v>
          </cell>
          <cell r="I226">
            <v>20</v>
          </cell>
          <cell r="J226">
            <v>28</v>
          </cell>
          <cell r="K226">
            <v>95</v>
          </cell>
          <cell r="L226">
            <v>11</v>
          </cell>
          <cell r="V226">
            <v>2</v>
          </cell>
        </row>
        <row r="227">
          <cell r="B227" t="str">
            <v>翁晓宣</v>
          </cell>
          <cell r="F227">
            <v>5</v>
          </cell>
          <cell r="G227">
            <v>1</v>
          </cell>
          <cell r="H227">
            <v>4</v>
          </cell>
          <cell r="I227">
            <v>20</v>
          </cell>
          <cell r="J227">
            <v>26</v>
          </cell>
          <cell r="K227">
            <v>88</v>
          </cell>
          <cell r="L227">
            <v>11</v>
          </cell>
          <cell r="V227">
            <v>3</v>
          </cell>
        </row>
        <row r="228">
          <cell r="B228" t="str">
            <v>欧进豪</v>
          </cell>
          <cell r="F228">
            <v>5</v>
          </cell>
          <cell r="H228">
            <v>5</v>
          </cell>
          <cell r="I228">
            <v>20</v>
          </cell>
          <cell r="J228">
            <v>28</v>
          </cell>
          <cell r="K228">
            <v>95</v>
          </cell>
          <cell r="L228">
            <v>11</v>
          </cell>
          <cell r="V228">
            <v>2</v>
          </cell>
        </row>
        <row r="229">
          <cell r="B229" t="str">
            <v>李福来</v>
          </cell>
          <cell r="F229">
            <v>5</v>
          </cell>
          <cell r="H229">
            <v>5</v>
          </cell>
          <cell r="I229">
            <v>20</v>
          </cell>
          <cell r="J229">
            <v>21</v>
          </cell>
          <cell r="L229">
            <v>11</v>
          </cell>
        </row>
        <row r="230">
          <cell r="B230" t="str">
            <v>张新锋</v>
          </cell>
          <cell r="F230">
            <v>5</v>
          </cell>
          <cell r="H230">
            <v>5</v>
          </cell>
          <cell r="I230">
            <v>20</v>
          </cell>
          <cell r="J230">
            <v>26</v>
          </cell>
          <cell r="K230">
            <v>73</v>
          </cell>
          <cell r="L230">
            <v>11</v>
          </cell>
          <cell r="V230">
            <v>2</v>
          </cell>
        </row>
        <row r="231">
          <cell r="B231" t="str">
            <v>陈水僯</v>
          </cell>
          <cell r="F231">
            <v>10</v>
          </cell>
          <cell r="H231">
            <v>10</v>
          </cell>
          <cell r="I231">
            <v>20</v>
          </cell>
          <cell r="J231">
            <v>20</v>
          </cell>
        </row>
        <row r="232">
          <cell r="B232" t="str">
            <v>赵猛</v>
          </cell>
          <cell r="F232">
            <v>10</v>
          </cell>
          <cell r="G232">
            <v>-3</v>
          </cell>
          <cell r="H232">
            <v>10</v>
          </cell>
          <cell r="I232">
            <v>20</v>
          </cell>
          <cell r="J232">
            <v>17</v>
          </cell>
          <cell r="M232">
            <v>3</v>
          </cell>
        </row>
        <row r="233">
          <cell r="B233" t="str">
            <v>胡振荣</v>
          </cell>
          <cell r="F233">
            <v>5</v>
          </cell>
          <cell r="H233">
            <v>5</v>
          </cell>
          <cell r="I233">
            <v>20</v>
          </cell>
          <cell r="J233">
            <v>20</v>
          </cell>
        </row>
        <row r="234">
          <cell r="B234" t="str">
            <v>盘发雄</v>
          </cell>
          <cell r="F234">
            <v>5</v>
          </cell>
          <cell r="H234">
            <v>5</v>
          </cell>
          <cell r="I234">
            <v>20</v>
          </cell>
          <cell r="J234">
            <v>20</v>
          </cell>
        </row>
        <row r="235">
          <cell r="B235" t="str">
            <v>徐建森</v>
          </cell>
          <cell r="F235">
            <v>5</v>
          </cell>
          <cell r="H235">
            <v>5</v>
          </cell>
          <cell r="I235">
            <v>20</v>
          </cell>
          <cell r="J235">
            <v>20</v>
          </cell>
        </row>
        <row r="236">
          <cell r="B236" t="str">
            <v>庄坤展</v>
          </cell>
          <cell r="F236">
            <v>5</v>
          </cell>
          <cell r="G236">
            <v>2</v>
          </cell>
          <cell r="H236">
            <v>3</v>
          </cell>
          <cell r="I236">
            <v>20</v>
          </cell>
          <cell r="J236">
            <v>20</v>
          </cell>
        </row>
        <row r="237">
          <cell r="B237" t="str">
            <v>周荣强</v>
          </cell>
          <cell r="F237">
            <v>5</v>
          </cell>
          <cell r="H237">
            <v>5</v>
          </cell>
          <cell r="I237">
            <v>20</v>
          </cell>
          <cell r="J237">
            <v>20</v>
          </cell>
        </row>
        <row r="238">
          <cell r="B238" t="str">
            <v>邓俊华</v>
          </cell>
          <cell r="F238">
            <v>5</v>
          </cell>
          <cell r="H238">
            <v>5</v>
          </cell>
          <cell r="I238">
            <v>20</v>
          </cell>
          <cell r="J238">
            <v>20</v>
          </cell>
        </row>
        <row r="239">
          <cell r="B239" t="str">
            <v>罗松辉</v>
          </cell>
          <cell r="F239">
            <v>5</v>
          </cell>
          <cell r="H239">
            <v>5</v>
          </cell>
          <cell r="I239">
            <v>20</v>
          </cell>
          <cell r="J239">
            <v>20</v>
          </cell>
        </row>
        <row r="240">
          <cell r="B240" t="str">
            <v>梁浩康</v>
          </cell>
          <cell r="F240">
            <v>5</v>
          </cell>
          <cell r="H240">
            <v>5</v>
          </cell>
          <cell r="I240">
            <v>20</v>
          </cell>
          <cell r="J240">
            <v>20</v>
          </cell>
        </row>
        <row r="241">
          <cell r="B241" t="str">
            <v>吴钟明</v>
          </cell>
          <cell r="F241">
            <v>5</v>
          </cell>
          <cell r="H241">
            <v>5</v>
          </cell>
          <cell r="I241">
            <v>20</v>
          </cell>
          <cell r="J241">
            <v>20</v>
          </cell>
        </row>
        <row r="242">
          <cell r="B242" t="str">
            <v>吴豪</v>
          </cell>
          <cell r="F242">
            <v>5</v>
          </cell>
          <cell r="H242">
            <v>5</v>
          </cell>
          <cell r="I242">
            <v>20</v>
          </cell>
          <cell r="J242">
            <v>20</v>
          </cell>
        </row>
        <row r="243">
          <cell r="B243" t="str">
            <v>冯汝佳</v>
          </cell>
          <cell r="F243">
            <v>10</v>
          </cell>
          <cell r="H243">
            <v>10</v>
          </cell>
          <cell r="I243">
            <v>20</v>
          </cell>
          <cell r="J243">
            <v>20</v>
          </cell>
        </row>
        <row r="244">
          <cell r="B244" t="str">
            <v>黄惠连</v>
          </cell>
          <cell r="F244">
            <v>5</v>
          </cell>
          <cell r="H244">
            <v>5</v>
          </cell>
          <cell r="I244">
            <v>20</v>
          </cell>
          <cell r="J244">
            <v>20</v>
          </cell>
        </row>
        <row r="245">
          <cell r="B245" t="str">
            <v>金伟</v>
          </cell>
          <cell r="F245">
            <v>15</v>
          </cell>
          <cell r="G245">
            <v>3</v>
          </cell>
          <cell r="H245">
            <v>12</v>
          </cell>
          <cell r="I245">
            <v>20</v>
          </cell>
          <cell r="J245">
            <v>20</v>
          </cell>
        </row>
        <row r="246">
          <cell r="B246" t="str">
            <v>黄志伟</v>
          </cell>
          <cell r="F246">
            <v>5</v>
          </cell>
          <cell r="G246">
            <v>3</v>
          </cell>
          <cell r="H246">
            <v>2</v>
          </cell>
          <cell r="I246">
            <v>20</v>
          </cell>
          <cell r="J246">
            <v>21</v>
          </cell>
          <cell r="L246">
            <v>12</v>
          </cell>
        </row>
        <row r="247">
          <cell r="B247" t="str">
            <v>汪鹏</v>
          </cell>
          <cell r="F247">
            <v>5</v>
          </cell>
          <cell r="G247">
            <v>3</v>
          </cell>
          <cell r="H247">
            <v>2</v>
          </cell>
          <cell r="I247">
            <v>20</v>
          </cell>
          <cell r="J247">
            <v>21</v>
          </cell>
          <cell r="L247">
            <v>9</v>
          </cell>
        </row>
        <row r="248">
          <cell r="B248" t="str">
            <v>李根</v>
          </cell>
          <cell r="F248">
            <v>5</v>
          </cell>
          <cell r="G248">
            <v>5</v>
          </cell>
          <cell r="I248">
            <v>20</v>
          </cell>
          <cell r="J248">
            <v>21</v>
          </cell>
          <cell r="L248">
            <v>12</v>
          </cell>
        </row>
        <row r="249">
          <cell r="B249" t="str">
            <v>曾浩彬</v>
          </cell>
          <cell r="F249">
            <v>5</v>
          </cell>
          <cell r="G249">
            <v>3</v>
          </cell>
          <cell r="H249">
            <v>2</v>
          </cell>
          <cell r="I249">
            <v>20</v>
          </cell>
          <cell r="J249">
            <v>21</v>
          </cell>
          <cell r="L249">
            <v>9</v>
          </cell>
        </row>
        <row r="250">
          <cell r="B250" t="str">
            <v>何志荣</v>
          </cell>
          <cell r="F250">
            <v>10</v>
          </cell>
          <cell r="G250">
            <v>5</v>
          </cell>
          <cell r="H250">
            <v>5</v>
          </cell>
          <cell r="I250">
            <v>20</v>
          </cell>
          <cell r="J250">
            <v>20</v>
          </cell>
        </row>
        <row r="251">
          <cell r="B251" t="str">
            <v>何孝君</v>
          </cell>
          <cell r="F251">
            <v>10</v>
          </cell>
          <cell r="G251">
            <v>4</v>
          </cell>
          <cell r="H251">
            <v>6</v>
          </cell>
          <cell r="I251">
            <v>20</v>
          </cell>
          <cell r="J251">
            <v>20</v>
          </cell>
        </row>
        <row r="252">
          <cell r="B252" t="str">
            <v>温钢龙</v>
          </cell>
          <cell r="F252">
            <v>10</v>
          </cell>
          <cell r="H252">
            <v>10</v>
          </cell>
          <cell r="I252">
            <v>20</v>
          </cell>
          <cell r="J252">
            <v>20</v>
          </cell>
        </row>
        <row r="253">
          <cell r="B253" t="str">
            <v>梁豪杰</v>
          </cell>
          <cell r="F253">
            <v>5</v>
          </cell>
          <cell r="H253">
            <v>5</v>
          </cell>
          <cell r="I253">
            <v>20</v>
          </cell>
          <cell r="J253">
            <v>21</v>
          </cell>
          <cell r="L253">
            <v>8</v>
          </cell>
        </row>
        <row r="254">
          <cell r="B254" t="str">
            <v>梁广华</v>
          </cell>
          <cell r="F254">
            <v>5</v>
          </cell>
          <cell r="H254">
            <v>5</v>
          </cell>
          <cell r="I254">
            <v>20</v>
          </cell>
          <cell r="J254">
            <v>21</v>
          </cell>
          <cell r="L254">
            <v>8</v>
          </cell>
        </row>
        <row r="255">
          <cell r="B255" t="str">
            <v>梁嘉辉</v>
          </cell>
          <cell r="F255">
            <v>5</v>
          </cell>
          <cell r="H255">
            <v>5</v>
          </cell>
          <cell r="I255">
            <v>20</v>
          </cell>
          <cell r="J255">
            <v>21</v>
          </cell>
          <cell r="L255">
            <v>8</v>
          </cell>
        </row>
        <row r="256">
          <cell r="B256" t="str">
            <v>林伟强</v>
          </cell>
          <cell r="F256">
            <v>10</v>
          </cell>
          <cell r="G256">
            <v>1</v>
          </cell>
          <cell r="H256">
            <v>9</v>
          </cell>
          <cell r="I256">
            <v>20</v>
          </cell>
          <cell r="J256">
            <v>20</v>
          </cell>
        </row>
        <row r="257">
          <cell r="B257" t="str">
            <v>卢洁倩</v>
          </cell>
          <cell r="F257">
            <v>10</v>
          </cell>
          <cell r="G257">
            <v>1</v>
          </cell>
          <cell r="H257">
            <v>9</v>
          </cell>
          <cell r="I257">
            <v>20</v>
          </cell>
          <cell r="P257">
            <v>20</v>
          </cell>
        </row>
        <row r="258">
          <cell r="B258" t="str">
            <v>刘荣昌</v>
          </cell>
          <cell r="F258">
            <v>5</v>
          </cell>
          <cell r="H258">
            <v>5</v>
          </cell>
          <cell r="I258">
            <v>20</v>
          </cell>
          <cell r="J258">
            <v>20</v>
          </cell>
        </row>
        <row r="259">
          <cell r="B259" t="str">
            <v>许彦斌</v>
          </cell>
          <cell r="F259">
            <v>10</v>
          </cell>
          <cell r="H259">
            <v>10</v>
          </cell>
          <cell r="I259">
            <v>20</v>
          </cell>
          <cell r="J259">
            <v>20</v>
          </cell>
        </row>
        <row r="260">
          <cell r="B260" t="str">
            <v>何敏芳</v>
          </cell>
          <cell r="F260">
            <v>10</v>
          </cell>
          <cell r="G260">
            <v>-5</v>
          </cell>
          <cell r="H260">
            <v>10</v>
          </cell>
          <cell r="I260">
            <v>20</v>
          </cell>
          <cell r="J260">
            <v>16</v>
          </cell>
          <cell r="L260">
            <v>8</v>
          </cell>
          <cell r="M260">
            <v>5</v>
          </cell>
        </row>
        <row r="261">
          <cell r="B261" t="str">
            <v>黄伟浩</v>
          </cell>
          <cell r="F261">
            <v>5</v>
          </cell>
          <cell r="H261">
            <v>5</v>
          </cell>
          <cell r="I261">
            <v>20</v>
          </cell>
          <cell r="J261">
            <v>20</v>
          </cell>
        </row>
        <row r="262">
          <cell r="B262" t="str">
            <v>邓钊林</v>
          </cell>
          <cell r="F262">
            <v>10</v>
          </cell>
          <cell r="G262">
            <v>3</v>
          </cell>
          <cell r="H262">
            <v>7</v>
          </cell>
          <cell r="I262">
            <v>20</v>
          </cell>
          <cell r="J262">
            <v>20</v>
          </cell>
        </row>
        <row r="263">
          <cell r="B263" t="str">
            <v>翟华健</v>
          </cell>
          <cell r="F263">
            <v>10</v>
          </cell>
          <cell r="G263">
            <v>5</v>
          </cell>
          <cell r="H263">
            <v>4</v>
          </cell>
          <cell r="I263">
            <v>20</v>
          </cell>
          <cell r="J263">
            <v>19</v>
          </cell>
          <cell r="M263">
            <v>1</v>
          </cell>
        </row>
        <row r="264">
          <cell r="B264" t="str">
            <v>林俊晖</v>
          </cell>
          <cell r="F264">
            <v>15</v>
          </cell>
          <cell r="H264">
            <v>15</v>
          </cell>
          <cell r="I264">
            <v>20</v>
          </cell>
          <cell r="J264">
            <v>20</v>
          </cell>
        </row>
        <row r="265">
          <cell r="B265" t="str">
            <v>叶丽华</v>
          </cell>
          <cell r="F265">
            <v>5</v>
          </cell>
          <cell r="H265">
            <v>5</v>
          </cell>
          <cell r="I265">
            <v>20</v>
          </cell>
          <cell r="J265">
            <v>20</v>
          </cell>
        </row>
        <row r="266">
          <cell r="B266" t="str">
            <v>吴志晓</v>
          </cell>
          <cell r="F266">
            <v>5</v>
          </cell>
          <cell r="H266">
            <v>5</v>
          </cell>
          <cell r="I266">
            <v>20</v>
          </cell>
          <cell r="J266">
            <v>20</v>
          </cell>
        </row>
        <row r="267">
          <cell r="B267" t="str">
            <v>郭文福</v>
          </cell>
          <cell r="F267">
            <v>5</v>
          </cell>
          <cell r="G267">
            <v>4</v>
          </cell>
          <cell r="H267">
            <v>1</v>
          </cell>
          <cell r="I267">
            <v>20</v>
          </cell>
          <cell r="J267">
            <v>20</v>
          </cell>
        </row>
        <row r="268">
          <cell r="B268" t="str">
            <v>梁树成</v>
          </cell>
          <cell r="F268">
            <v>5</v>
          </cell>
          <cell r="H268">
            <v>5</v>
          </cell>
          <cell r="I268">
            <v>20</v>
          </cell>
          <cell r="J268">
            <v>20</v>
          </cell>
        </row>
        <row r="269">
          <cell r="B269" t="str">
            <v>林仲明</v>
          </cell>
          <cell r="F269">
            <v>5</v>
          </cell>
          <cell r="G269">
            <v>3</v>
          </cell>
          <cell r="H269">
            <v>2</v>
          </cell>
          <cell r="I269">
            <v>20</v>
          </cell>
          <cell r="J269">
            <v>20</v>
          </cell>
        </row>
        <row r="270">
          <cell r="B270" t="str">
            <v>刘洪标</v>
          </cell>
          <cell r="F270">
            <v>5</v>
          </cell>
          <cell r="H270">
            <v>5</v>
          </cell>
          <cell r="I270">
            <v>20</v>
          </cell>
          <cell r="J270">
            <v>20</v>
          </cell>
        </row>
        <row r="271">
          <cell r="B271" t="str">
            <v>万佳友</v>
          </cell>
          <cell r="F271">
            <v>5</v>
          </cell>
          <cell r="G271">
            <v>-2</v>
          </cell>
          <cell r="H271">
            <v>5</v>
          </cell>
          <cell r="I271">
            <v>20</v>
          </cell>
          <cell r="J271">
            <v>18</v>
          </cell>
          <cell r="M271">
            <v>2</v>
          </cell>
        </row>
        <row r="272">
          <cell r="B272" t="str">
            <v>梁钊坤</v>
          </cell>
          <cell r="F272">
            <v>10</v>
          </cell>
          <cell r="G272">
            <v>1</v>
          </cell>
          <cell r="H272">
            <v>9</v>
          </cell>
          <cell r="I272">
            <v>20</v>
          </cell>
          <cell r="J272">
            <v>20</v>
          </cell>
        </row>
        <row r="273">
          <cell r="B273" t="str">
            <v>陈菲菲</v>
          </cell>
          <cell r="F273">
            <v>10</v>
          </cell>
          <cell r="H273">
            <v>10</v>
          </cell>
          <cell r="I273">
            <v>20</v>
          </cell>
          <cell r="J273">
            <v>3</v>
          </cell>
          <cell r="P273">
            <v>17</v>
          </cell>
        </row>
        <row r="274">
          <cell r="B274" t="str">
            <v>黄永健</v>
          </cell>
          <cell r="F274">
            <v>5</v>
          </cell>
          <cell r="H274">
            <v>5</v>
          </cell>
          <cell r="I274">
            <v>20</v>
          </cell>
          <cell r="J274">
            <v>21</v>
          </cell>
          <cell r="L274">
            <v>8</v>
          </cell>
        </row>
        <row r="275">
          <cell r="B275" t="str">
            <v>黄楚标</v>
          </cell>
          <cell r="F275">
            <v>5</v>
          </cell>
          <cell r="G275">
            <v>4</v>
          </cell>
          <cell r="H275">
            <v>1</v>
          </cell>
          <cell r="I275">
            <v>20</v>
          </cell>
          <cell r="J275">
            <v>21</v>
          </cell>
          <cell r="L275">
            <v>8</v>
          </cell>
        </row>
        <row r="276">
          <cell r="B276" t="str">
            <v>陈家福</v>
          </cell>
          <cell r="F276">
            <v>5</v>
          </cell>
          <cell r="H276">
            <v>5</v>
          </cell>
          <cell r="I276">
            <v>20</v>
          </cell>
          <cell r="J276">
            <v>20</v>
          </cell>
        </row>
        <row r="277">
          <cell r="B277" t="str">
            <v>钟经旻</v>
          </cell>
          <cell r="F277">
            <v>5</v>
          </cell>
          <cell r="H277">
            <v>5</v>
          </cell>
          <cell r="I277">
            <v>20</v>
          </cell>
          <cell r="J277">
            <v>21</v>
          </cell>
          <cell r="L277">
            <v>8</v>
          </cell>
        </row>
        <row r="278">
          <cell r="B278" t="str">
            <v>邓建文</v>
          </cell>
          <cell r="F278">
            <v>5</v>
          </cell>
          <cell r="G278">
            <v>1</v>
          </cell>
          <cell r="H278">
            <v>4</v>
          </cell>
          <cell r="I278">
            <v>20</v>
          </cell>
          <cell r="J278">
            <v>20</v>
          </cell>
        </row>
        <row r="279">
          <cell r="B279" t="str">
            <v>潘惠荣</v>
          </cell>
          <cell r="F279">
            <v>5</v>
          </cell>
          <cell r="G279">
            <v>3</v>
          </cell>
          <cell r="H279">
            <v>2</v>
          </cell>
          <cell r="I279">
            <v>20</v>
          </cell>
          <cell r="J279">
            <v>20</v>
          </cell>
        </row>
        <row r="280">
          <cell r="B280" t="str">
            <v>欧沛泉</v>
          </cell>
          <cell r="I280">
            <v>20</v>
          </cell>
          <cell r="J280">
            <v>20</v>
          </cell>
        </row>
        <row r="281">
          <cell r="B281" t="str">
            <v>曾苑红</v>
          </cell>
          <cell r="F281">
            <v>10</v>
          </cell>
          <cell r="H281">
            <v>10</v>
          </cell>
          <cell r="I281">
            <v>20</v>
          </cell>
          <cell r="J281">
            <v>20</v>
          </cell>
        </row>
        <row r="282">
          <cell r="B282" t="str">
            <v>张云兴</v>
          </cell>
          <cell r="F282">
            <v>10</v>
          </cell>
          <cell r="G282">
            <v>5</v>
          </cell>
          <cell r="H282">
            <v>5</v>
          </cell>
          <cell r="I282">
            <v>20</v>
          </cell>
          <cell r="J282">
            <v>20</v>
          </cell>
        </row>
        <row r="283">
          <cell r="B283" t="str">
            <v>余钊辉</v>
          </cell>
          <cell r="F283">
            <v>10</v>
          </cell>
          <cell r="G283">
            <v>9</v>
          </cell>
          <cell r="H283">
            <v>-3</v>
          </cell>
          <cell r="I283">
            <v>20</v>
          </cell>
          <cell r="J283">
            <v>16</v>
          </cell>
          <cell r="M283">
            <v>4</v>
          </cell>
        </row>
        <row r="284">
          <cell r="B284" t="str">
            <v>吴凤群</v>
          </cell>
          <cell r="F284">
            <v>10</v>
          </cell>
          <cell r="H284">
            <v>10</v>
          </cell>
          <cell r="I284">
            <v>20</v>
          </cell>
          <cell r="J284">
            <v>20</v>
          </cell>
        </row>
        <row r="285">
          <cell r="B285" t="str">
            <v>黄启煌</v>
          </cell>
          <cell r="F285">
            <v>5</v>
          </cell>
          <cell r="H285">
            <v>5</v>
          </cell>
          <cell r="I285">
            <v>20</v>
          </cell>
          <cell r="J285">
            <v>21</v>
          </cell>
          <cell r="L285">
            <v>7</v>
          </cell>
        </row>
        <row r="286">
          <cell r="B286" t="str">
            <v>郑晓芬</v>
          </cell>
          <cell r="F286">
            <v>10</v>
          </cell>
          <cell r="H286">
            <v>10</v>
          </cell>
          <cell r="I286">
            <v>20</v>
          </cell>
          <cell r="J286">
            <v>21</v>
          </cell>
          <cell r="L286">
            <v>8</v>
          </cell>
        </row>
        <row r="287">
          <cell r="B287" t="str">
            <v>赵宇</v>
          </cell>
          <cell r="I287">
            <v>20</v>
          </cell>
          <cell r="J287">
            <v>20</v>
          </cell>
        </row>
        <row r="288">
          <cell r="B288" t="str">
            <v>梁泳宁</v>
          </cell>
          <cell r="F288">
            <v>5</v>
          </cell>
          <cell r="H288">
            <v>5</v>
          </cell>
          <cell r="I288">
            <v>20</v>
          </cell>
          <cell r="J288">
            <v>20</v>
          </cell>
        </row>
        <row r="289">
          <cell r="B289" t="str">
            <v>林明亭</v>
          </cell>
          <cell r="F289">
            <v>5</v>
          </cell>
          <cell r="G289">
            <v>-3</v>
          </cell>
          <cell r="H289">
            <v>5</v>
          </cell>
          <cell r="I289">
            <v>20</v>
          </cell>
          <cell r="J289">
            <v>7</v>
          </cell>
          <cell r="M289">
            <v>3</v>
          </cell>
          <cell r="P289">
            <v>10</v>
          </cell>
        </row>
        <row r="290">
          <cell r="B290" t="str">
            <v>林嘉伟</v>
          </cell>
          <cell r="F290">
            <v>5</v>
          </cell>
          <cell r="H290">
            <v>5</v>
          </cell>
          <cell r="I290">
            <v>20</v>
          </cell>
          <cell r="J290">
            <v>20</v>
          </cell>
        </row>
        <row r="291">
          <cell r="B291" t="str">
            <v>李杰</v>
          </cell>
          <cell r="F291">
            <v>5</v>
          </cell>
          <cell r="H291">
            <v>5</v>
          </cell>
          <cell r="I291">
            <v>20</v>
          </cell>
          <cell r="J291">
            <v>20</v>
          </cell>
        </row>
        <row r="292">
          <cell r="B292" t="str">
            <v>李国纶</v>
          </cell>
          <cell r="F292">
            <v>5</v>
          </cell>
          <cell r="H292">
            <v>5</v>
          </cell>
          <cell r="I292">
            <v>20</v>
          </cell>
          <cell r="J292">
            <v>20</v>
          </cell>
        </row>
        <row r="293">
          <cell r="B293" t="str">
            <v>朱铭新</v>
          </cell>
          <cell r="F293">
            <v>15</v>
          </cell>
          <cell r="G293">
            <v>-2</v>
          </cell>
          <cell r="H293">
            <v>15</v>
          </cell>
          <cell r="I293">
            <v>20</v>
          </cell>
          <cell r="J293">
            <v>19</v>
          </cell>
          <cell r="L293">
            <v>7</v>
          </cell>
          <cell r="M293">
            <v>2</v>
          </cell>
        </row>
        <row r="294">
          <cell r="B294" t="str">
            <v>敬永明</v>
          </cell>
          <cell r="F294">
            <v>5</v>
          </cell>
          <cell r="H294">
            <v>5</v>
          </cell>
          <cell r="I294">
            <v>20</v>
          </cell>
          <cell r="J294">
            <v>20</v>
          </cell>
        </row>
        <row r="295">
          <cell r="B295" t="str">
            <v>刘飞鹏</v>
          </cell>
          <cell r="F295">
            <v>10</v>
          </cell>
          <cell r="H295">
            <v>10</v>
          </cell>
          <cell r="I295">
            <v>20</v>
          </cell>
          <cell r="J295">
            <v>21</v>
          </cell>
          <cell r="L295">
            <v>8</v>
          </cell>
        </row>
        <row r="296">
          <cell r="B296" t="str">
            <v>刘子健</v>
          </cell>
          <cell r="F296">
            <v>5</v>
          </cell>
          <cell r="H296">
            <v>5</v>
          </cell>
          <cell r="I296">
            <v>20</v>
          </cell>
          <cell r="J296">
            <v>21</v>
          </cell>
          <cell r="L296">
            <v>8</v>
          </cell>
        </row>
        <row r="297">
          <cell r="B297" t="str">
            <v>陈旭煌</v>
          </cell>
          <cell r="F297">
            <v>10</v>
          </cell>
          <cell r="H297">
            <v>10</v>
          </cell>
          <cell r="I297">
            <v>20</v>
          </cell>
          <cell r="J297">
            <v>21</v>
          </cell>
          <cell r="L297">
            <v>8</v>
          </cell>
        </row>
        <row r="298">
          <cell r="B298" t="str">
            <v>阮霭行</v>
          </cell>
          <cell r="F298">
            <v>10</v>
          </cell>
          <cell r="G298">
            <v>2</v>
          </cell>
          <cell r="H298">
            <v>8</v>
          </cell>
          <cell r="I298">
            <v>20</v>
          </cell>
          <cell r="J298">
            <v>20</v>
          </cell>
        </row>
        <row r="299">
          <cell r="B299" t="str">
            <v>洪伟荣</v>
          </cell>
          <cell r="F299">
            <v>5</v>
          </cell>
          <cell r="H299">
            <v>5</v>
          </cell>
          <cell r="I299">
            <v>20</v>
          </cell>
          <cell r="J299">
            <v>21</v>
          </cell>
          <cell r="L299">
            <v>7</v>
          </cell>
        </row>
        <row r="300">
          <cell r="B300" t="str">
            <v>李柏良</v>
          </cell>
          <cell r="F300">
            <v>5</v>
          </cell>
          <cell r="H300">
            <v>5</v>
          </cell>
          <cell r="I300">
            <v>20</v>
          </cell>
          <cell r="J300">
            <v>20</v>
          </cell>
        </row>
        <row r="301">
          <cell r="B301" t="str">
            <v>张楚彬</v>
          </cell>
          <cell r="F301">
            <v>5</v>
          </cell>
          <cell r="H301">
            <v>5</v>
          </cell>
          <cell r="I301">
            <v>20</v>
          </cell>
          <cell r="J301">
            <v>21</v>
          </cell>
          <cell r="L301">
            <v>7</v>
          </cell>
        </row>
        <row r="302">
          <cell r="B302" t="str">
            <v>苏冠祥</v>
          </cell>
          <cell r="F302">
            <v>5</v>
          </cell>
          <cell r="G302">
            <v>3</v>
          </cell>
          <cell r="H302">
            <v>2</v>
          </cell>
          <cell r="I302">
            <v>20</v>
          </cell>
          <cell r="J302">
            <v>20</v>
          </cell>
        </row>
        <row r="303">
          <cell r="B303" t="str">
            <v>胡俊龙</v>
          </cell>
          <cell r="F303">
            <v>5</v>
          </cell>
          <cell r="H303">
            <v>5</v>
          </cell>
          <cell r="I303">
            <v>20</v>
          </cell>
          <cell r="J303">
            <v>21</v>
          </cell>
          <cell r="L303">
            <v>7.5</v>
          </cell>
        </row>
        <row r="304">
          <cell r="B304" t="str">
            <v>梁文锷</v>
          </cell>
          <cell r="F304">
            <v>5</v>
          </cell>
          <cell r="H304">
            <v>5</v>
          </cell>
          <cell r="I304">
            <v>20</v>
          </cell>
          <cell r="J304">
            <v>20</v>
          </cell>
        </row>
        <row r="305">
          <cell r="B305" t="str">
            <v>冼志辉</v>
          </cell>
          <cell r="F305">
            <v>5</v>
          </cell>
          <cell r="H305">
            <v>5</v>
          </cell>
          <cell r="I305">
            <v>20</v>
          </cell>
          <cell r="J305">
            <v>20</v>
          </cell>
        </row>
        <row r="306">
          <cell r="B306" t="str">
            <v>冯景华</v>
          </cell>
          <cell r="F306">
            <v>5</v>
          </cell>
          <cell r="H306">
            <v>5</v>
          </cell>
          <cell r="I306">
            <v>20</v>
          </cell>
          <cell r="J306">
            <v>21</v>
          </cell>
          <cell r="L306">
            <v>7.5</v>
          </cell>
        </row>
        <row r="307">
          <cell r="B307" t="str">
            <v>陈镇基</v>
          </cell>
          <cell r="F307">
            <v>5</v>
          </cell>
          <cell r="G307">
            <v>3</v>
          </cell>
          <cell r="H307">
            <v>2</v>
          </cell>
          <cell r="I307">
            <v>20</v>
          </cell>
          <cell r="J307">
            <v>20</v>
          </cell>
        </row>
        <row r="308">
          <cell r="B308" t="str">
            <v>黄文锶</v>
          </cell>
          <cell r="F308">
            <v>5</v>
          </cell>
          <cell r="H308">
            <v>5</v>
          </cell>
          <cell r="I308">
            <v>20</v>
          </cell>
          <cell r="J308">
            <v>20</v>
          </cell>
        </row>
        <row r="309">
          <cell r="B309" t="str">
            <v>陈剑斌</v>
          </cell>
          <cell r="F309">
            <v>5</v>
          </cell>
          <cell r="H309">
            <v>5</v>
          </cell>
          <cell r="I309">
            <v>20</v>
          </cell>
          <cell r="J309">
            <v>20</v>
          </cell>
        </row>
        <row r="310">
          <cell r="B310" t="str">
            <v>陈健强</v>
          </cell>
          <cell r="I310">
            <v>20</v>
          </cell>
          <cell r="J310">
            <v>21</v>
          </cell>
          <cell r="K310">
            <v>32</v>
          </cell>
        </row>
        <row r="311">
          <cell r="B311" t="str">
            <v>邓维钦</v>
          </cell>
          <cell r="F311">
            <v>15</v>
          </cell>
          <cell r="H311">
            <v>15</v>
          </cell>
          <cell r="I311">
            <v>20</v>
          </cell>
          <cell r="J311">
            <v>22</v>
          </cell>
          <cell r="K311">
            <v>6.5</v>
          </cell>
          <cell r="L311">
            <v>6.5</v>
          </cell>
        </row>
        <row r="312">
          <cell r="B312" t="str">
            <v>蔡鸣凤</v>
          </cell>
          <cell r="F312">
            <v>5</v>
          </cell>
          <cell r="G312">
            <v>4</v>
          </cell>
          <cell r="H312">
            <v>-1</v>
          </cell>
          <cell r="I312">
            <v>20</v>
          </cell>
          <cell r="J312">
            <v>18</v>
          </cell>
          <cell r="M312">
            <v>2</v>
          </cell>
        </row>
        <row r="313">
          <cell r="B313" t="str">
            <v>胡雁英</v>
          </cell>
          <cell r="F313">
            <v>15</v>
          </cell>
          <cell r="G313">
            <v>11</v>
          </cell>
          <cell r="H313">
            <v>3</v>
          </cell>
          <cell r="I313">
            <v>20</v>
          </cell>
          <cell r="J313">
            <v>19</v>
          </cell>
          <cell r="M313">
            <v>1</v>
          </cell>
        </row>
        <row r="314">
          <cell r="B314" t="str">
            <v>胡平</v>
          </cell>
          <cell r="F314">
            <v>10</v>
          </cell>
          <cell r="G314">
            <v>5</v>
          </cell>
          <cell r="H314">
            <v>3</v>
          </cell>
          <cell r="I314">
            <v>20</v>
          </cell>
          <cell r="J314">
            <v>18</v>
          </cell>
          <cell r="M314">
            <v>2</v>
          </cell>
        </row>
        <row r="315">
          <cell r="B315" t="str">
            <v>罗文东</v>
          </cell>
          <cell r="F315">
            <v>5</v>
          </cell>
          <cell r="H315">
            <v>5</v>
          </cell>
          <cell r="I315">
            <v>20</v>
          </cell>
          <cell r="J315">
            <v>20</v>
          </cell>
        </row>
        <row r="316">
          <cell r="B316" t="str">
            <v>潘钧廷</v>
          </cell>
          <cell r="F316">
            <v>5</v>
          </cell>
          <cell r="H316">
            <v>5</v>
          </cell>
          <cell r="I316">
            <v>20</v>
          </cell>
          <cell r="J316">
            <v>20</v>
          </cell>
        </row>
        <row r="317">
          <cell r="B317" t="str">
            <v>林钊杰</v>
          </cell>
          <cell r="F317">
            <v>5</v>
          </cell>
          <cell r="G317">
            <v>6</v>
          </cell>
          <cell r="H317">
            <v>-1</v>
          </cell>
          <cell r="I317">
            <v>20</v>
          </cell>
          <cell r="J317">
            <v>20</v>
          </cell>
        </row>
        <row r="318">
          <cell r="B318" t="str">
            <v>林丽铭</v>
          </cell>
          <cell r="F318">
            <v>15</v>
          </cell>
          <cell r="G318">
            <v>4</v>
          </cell>
          <cell r="H318">
            <v>8</v>
          </cell>
          <cell r="I318">
            <v>20</v>
          </cell>
          <cell r="J318">
            <v>17</v>
          </cell>
          <cell r="M318">
            <v>3</v>
          </cell>
        </row>
        <row r="319">
          <cell r="B319" t="str">
            <v>李玲</v>
          </cell>
          <cell r="F319">
            <v>5</v>
          </cell>
          <cell r="H319">
            <v>5</v>
          </cell>
          <cell r="I319">
            <v>20</v>
          </cell>
          <cell r="J319">
            <v>20</v>
          </cell>
        </row>
        <row r="320">
          <cell r="B320" t="str">
            <v>李永美</v>
          </cell>
          <cell r="F320">
            <v>10</v>
          </cell>
          <cell r="H320">
            <v>8</v>
          </cell>
          <cell r="I320">
            <v>20</v>
          </cell>
          <cell r="J320">
            <v>18</v>
          </cell>
          <cell r="M320">
            <v>2</v>
          </cell>
        </row>
        <row r="321">
          <cell r="B321" t="str">
            <v>李国方</v>
          </cell>
          <cell r="F321">
            <v>5</v>
          </cell>
          <cell r="H321">
            <v>5</v>
          </cell>
          <cell r="I321">
            <v>20</v>
          </cell>
          <cell r="J321">
            <v>20</v>
          </cell>
        </row>
        <row r="322">
          <cell r="B322" t="str">
            <v>李嘉奇</v>
          </cell>
          <cell r="F322">
            <v>5</v>
          </cell>
          <cell r="H322">
            <v>5</v>
          </cell>
          <cell r="I322">
            <v>20</v>
          </cell>
          <cell r="J322">
            <v>20</v>
          </cell>
          <cell r="K322">
            <v>72</v>
          </cell>
        </row>
        <row r="323">
          <cell r="B323" t="str">
            <v>张庆才</v>
          </cell>
          <cell r="F323">
            <v>15</v>
          </cell>
          <cell r="G323">
            <v>2</v>
          </cell>
          <cell r="H323">
            <v>13</v>
          </cell>
          <cell r="I323">
            <v>20</v>
          </cell>
          <cell r="J323">
            <v>20</v>
          </cell>
        </row>
        <row r="324">
          <cell r="B324" t="str">
            <v>容凡飞</v>
          </cell>
          <cell r="I324">
            <v>20</v>
          </cell>
          <cell r="J324">
            <v>20</v>
          </cell>
          <cell r="K324">
            <v>52</v>
          </cell>
        </row>
        <row r="325">
          <cell r="B325" t="str">
            <v>周远波</v>
          </cell>
          <cell r="F325">
            <v>5</v>
          </cell>
          <cell r="H325">
            <v>5</v>
          </cell>
          <cell r="I325">
            <v>20</v>
          </cell>
          <cell r="J325">
            <v>20</v>
          </cell>
          <cell r="K325">
            <v>28</v>
          </cell>
        </row>
        <row r="326">
          <cell r="B326" t="str">
            <v>刘祖德</v>
          </cell>
          <cell r="F326">
            <v>5</v>
          </cell>
          <cell r="G326">
            <v>2</v>
          </cell>
          <cell r="H326">
            <v>1</v>
          </cell>
          <cell r="I326">
            <v>20</v>
          </cell>
          <cell r="J326">
            <v>18</v>
          </cell>
          <cell r="M326">
            <v>2</v>
          </cell>
        </row>
        <row r="327">
          <cell r="B327" t="str">
            <v>刘琦</v>
          </cell>
          <cell r="F327">
            <v>10</v>
          </cell>
          <cell r="G327">
            <v>7</v>
          </cell>
          <cell r="H327">
            <v>3</v>
          </cell>
          <cell r="I327">
            <v>20</v>
          </cell>
          <cell r="J327">
            <v>21</v>
          </cell>
          <cell r="K327">
            <v>8</v>
          </cell>
          <cell r="L327">
            <v>7</v>
          </cell>
        </row>
        <row r="328">
          <cell r="B328" t="str">
            <v>刘启平</v>
          </cell>
          <cell r="F328">
            <v>10</v>
          </cell>
          <cell r="G328">
            <v>5</v>
          </cell>
          <cell r="H328">
            <v>5</v>
          </cell>
          <cell r="I328">
            <v>20</v>
          </cell>
          <cell r="J328">
            <v>20</v>
          </cell>
          <cell r="K328">
            <v>8</v>
          </cell>
        </row>
        <row r="329">
          <cell r="B329" t="str">
            <v>刘伟河</v>
          </cell>
          <cell r="F329">
            <v>5</v>
          </cell>
          <cell r="G329">
            <v>2</v>
          </cell>
          <cell r="H329">
            <v>3</v>
          </cell>
          <cell r="I329">
            <v>20</v>
          </cell>
          <cell r="J329">
            <v>20</v>
          </cell>
        </row>
        <row r="330">
          <cell r="B330" t="str">
            <v>陈古勇</v>
          </cell>
          <cell r="F330">
            <v>10</v>
          </cell>
          <cell r="H330">
            <v>10</v>
          </cell>
          <cell r="I330">
            <v>20</v>
          </cell>
          <cell r="J330">
            <v>20</v>
          </cell>
        </row>
        <row r="331">
          <cell r="B331" t="str">
            <v>刘佩斐</v>
          </cell>
          <cell r="F331">
            <v>15</v>
          </cell>
          <cell r="H331">
            <v>15</v>
          </cell>
          <cell r="I331">
            <v>20</v>
          </cell>
          <cell r="J331">
            <v>20</v>
          </cell>
        </row>
        <row r="332">
          <cell r="B332" t="str">
            <v>曾建红</v>
          </cell>
          <cell r="F332">
            <v>10</v>
          </cell>
          <cell r="H332">
            <v>10</v>
          </cell>
          <cell r="I332">
            <v>20</v>
          </cell>
          <cell r="J332">
            <v>19.5</v>
          </cell>
          <cell r="V332">
            <v>0.5</v>
          </cell>
        </row>
        <row r="333">
          <cell r="B333" t="str">
            <v>黄彬家</v>
          </cell>
          <cell r="F333">
            <v>5</v>
          </cell>
          <cell r="H333">
            <v>5</v>
          </cell>
          <cell r="I333">
            <v>20</v>
          </cell>
          <cell r="J333">
            <v>20</v>
          </cell>
        </row>
        <row r="334">
          <cell r="B334" t="str">
            <v>黄彦彦</v>
          </cell>
          <cell r="F334">
            <v>10</v>
          </cell>
          <cell r="H334">
            <v>10</v>
          </cell>
          <cell r="I334">
            <v>20</v>
          </cell>
          <cell r="J334">
            <v>20</v>
          </cell>
        </row>
        <row r="335">
          <cell r="B335" t="str">
            <v>麦昭妍</v>
          </cell>
          <cell r="F335">
            <v>10</v>
          </cell>
          <cell r="G335">
            <v>-1</v>
          </cell>
          <cell r="H335">
            <v>10</v>
          </cell>
          <cell r="I335">
            <v>20</v>
          </cell>
          <cell r="J335">
            <v>19</v>
          </cell>
          <cell r="M335">
            <v>1</v>
          </cell>
        </row>
        <row r="336">
          <cell r="B336" t="str">
            <v>魏婷燕</v>
          </cell>
          <cell r="F336">
            <v>5</v>
          </cell>
          <cell r="H336">
            <v>5</v>
          </cell>
          <cell r="I336">
            <v>20</v>
          </cell>
          <cell r="J336">
            <v>20</v>
          </cell>
        </row>
        <row r="337">
          <cell r="B337" t="str">
            <v>陈展宏</v>
          </cell>
          <cell r="F337">
            <v>10</v>
          </cell>
          <cell r="H337">
            <v>10</v>
          </cell>
          <cell r="I337">
            <v>20</v>
          </cell>
          <cell r="J337">
            <v>20</v>
          </cell>
        </row>
        <row r="338">
          <cell r="B338" t="str">
            <v>陈婵</v>
          </cell>
          <cell r="F338">
            <v>5</v>
          </cell>
          <cell r="H338">
            <v>5</v>
          </cell>
          <cell r="I338">
            <v>20</v>
          </cell>
          <cell r="J338">
            <v>20</v>
          </cell>
        </row>
        <row r="339">
          <cell r="B339" t="str">
            <v>阮雪婷</v>
          </cell>
          <cell r="F339">
            <v>5</v>
          </cell>
          <cell r="G339">
            <v>-3</v>
          </cell>
          <cell r="H339">
            <v>5</v>
          </cell>
          <cell r="I339">
            <v>20</v>
          </cell>
          <cell r="J339">
            <v>17</v>
          </cell>
          <cell r="M339">
            <v>3</v>
          </cell>
        </row>
        <row r="340">
          <cell r="B340" t="str">
            <v>邓嘉浚</v>
          </cell>
          <cell r="F340">
            <v>5</v>
          </cell>
          <cell r="G340">
            <v>-2</v>
          </cell>
          <cell r="H340">
            <v>5</v>
          </cell>
          <cell r="I340">
            <v>20</v>
          </cell>
          <cell r="J340">
            <v>18</v>
          </cell>
          <cell r="M340">
            <v>2</v>
          </cell>
        </row>
        <row r="341">
          <cell r="B341" t="str">
            <v>蒋满秀</v>
          </cell>
          <cell r="F341">
            <v>10</v>
          </cell>
          <cell r="G341">
            <v>-1</v>
          </cell>
          <cell r="H341">
            <v>10</v>
          </cell>
          <cell r="I341">
            <v>20</v>
          </cell>
          <cell r="J341">
            <v>19</v>
          </cell>
          <cell r="M341">
            <v>1</v>
          </cell>
        </row>
        <row r="342">
          <cell r="B342" t="str">
            <v>蒋文钊</v>
          </cell>
          <cell r="F342">
            <v>5</v>
          </cell>
          <cell r="G342">
            <v>-1</v>
          </cell>
          <cell r="H342">
            <v>5</v>
          </cell>
          <cell r="I342">
            <v>20</v>
          </cell>
          <cell r="J342">
            <v>19</v>
          </cell>
          <cell r="M342">
            <v>1</v>
          </cell>
        </row>
        <row r="343">
          <cell r="B343" t="str">
            <v>胡剑青</v>
          </cell>
          <cell r="F343">
            <v>5</v>
          </cell>
          <cell r="H343">
            <v>5</v>
          </cell>
          <cell r="I343">
            <v>20</v>
          </cell>
          <cell r="J343">
            <v>20</v>
          </cell>
        </row>
        <row r="344">
          <cell r="B344" t="str">
            <v>秦家燕</v>
          </cell>
          <cell r="F344">
            <v>5</v>
          </cell>
          <cell r="H344">
            <v>5</v>
          </cell>
          <cell r="I344">
            <v>20</v>
          </cell>
          <cell r="J344">
            <v>20</v>
          </cell>
        </row>
        <row r="345">
          <cell r="B345" t="str">
            <v>梁展云</v>
          </cell>
          <cell r="F345">
            <v>10</v>
          </cell>
          <cell r="G345">
            <v>-2</v>
          </cell>
          <cell r="H345">
            <v>10</v>
          </cell>
          <cell r="I345">
            <v>20</v>
          </cell>
          <cell r="J345">
            <v>18</v>
          </cell>
          <cell r="M345">
            <v>2</v>
          </cell>
        </row>
        <row r="346">
          <cell r="B346" t="str">
            <v>朱国锋</v>
          </cell>
          <cell r="F346">
            <v>15</v>
          </cell>
          <cell r="G346">
            <v>-1</v>
          </cell>
          <cell r="H346">
            <v>15</v>
          </cell>
          <cell r="I346">
            <v>20</v>
          </cell>
          <cell r="J346">
            <v>19</v>
          </cell>
          <cell r="M346">
            <v>1</v>
          </cell>
        </row>
        <row r="347">
          <cell r="B347" t="str">
            <v>曹红光</v>
          </cell>
          <cell r="F347">
            <v>5</v>
          </cell>
          <cell r="H347">
            <v>5</v>
          </cell>
          <cell r="I347">
            <v>20</v>
          </cell>
          <cell r="J347">
            <v>20</v>
          </cell>
        </row>
        <row r="348">
          <cell r="B348" t="str">
            <v>方敏</v>
          </cell>
          <cell r="F348">
            <v>10</v>
          </cell>
          <cell r="H348">
            <v>10</v>
          </cell>
          <cell r="I348">
            <v>20</v>
          </cell>
          <cell r="J348">
            <v>20</v>
          </cell>
        </row>
        <row r="349">
          <cell r="B349" t="str">
            <v>张环花</v>
          </cell>
          <cell r="F349">
            <v>10</v>
          </cell>
          <cell r="G349">
            <v>-1</v>
          </cell>
          <cell r="H349">
            <v>10</v>
          </cell>
          <cell r="I349">
            <v>20</v>
          </cell>
          <cell r="J349">
            <v>19</v>
          </cell>
          <cell r="M349">
            <v>1</v>
          </cell>
        </row>
        <row r="350">
          <cell r="B350" t="str">
            <v>周颖</v>
          </cell>
          <cell r="F350">
            <v>5</v>
          </cell>
          <cell r="G350">
            <v>-1</v>
          </cell>
          <cell r="H350">
            <v>5</v>
          </cell>
          <cell r="I350">
            <v>20</v>
          </cell>
          <cell r="J350">
            <v>19</v>
          </cell>
          <cell r="M350">
            <v>1</v>
          </cell>
        </row>
        <row r="351">
          <cell r="B351" t="str">
            <v>周洪波</v>
          </cell>
          <cell r="F351">
            <v>10</v>
          </cell>
          <cell r="H351">
            <v>10</v>
          </cell>
          <cell r="I351">
            <v>20</v>
          </cell>
          <cell r="J351">
            <v>20</v>
          </cell>
        </row>
        <row r="352">
          <cell r="B352" t="str">
            <v>吕晓艳</v>
          </cell>
          <cell r="F352">
            <v>5</v>
          </cell>
          <cell r="H352">
            <v>5</v>
          </cell>
          <cell r="I352">
            <v>20</v>
          </cell>
          <cell r="J352">
            <v>20</v>
          </cell>
        </row>
        <row r="353">
          <cell r="B353" t="str">
            <v>刘娟</v>
          </cell>
          <cell r="F353">
            <v>5</v>
          </cell>
          <cell r="H353">
            <v>5</v>
          </cell>
          <cell r="I353">
            <v>20</v>
          </cell>
          <cell r="J353">
            <v>20</v>
          </cell>
        </row>
        <row r="354">
          <cell r="B354" t="str">
            <v>侯健邦</v>
          </cell>
          <cell r="F354">
            <v>5</v>
          </cell>
          <cell r="H354">
            <v>5</v>
          </cell>
          <cell r="I354">
            <v>20</v>
          </cell>
          <cell r="J354">
            <v>20</v>
          </cell>
        </row>
        <row r="355">
          <cell r="B355" t="str">
            <v>程宗贤</v>
          </cell>
          <cell r="F355">
            <v>15</v>
          </cell>
          <cell r="G355">
            <v>-1</v>
          </cell>
          <cell r="H355">
            <v>15</v>
          </cell>
          <cell r="I355">
            <v>20</v>
          </cell>
          <cell r="J355">
            <v>19</v>
          </cell>
          <cell r="M355">
            <v>1</v>
          </cell>
        </row>
        <row r="356">
          <cell r="B356" t="str">
            <v>林力胜</v>
          </cell>
          <cell r="F356">
            <v>15</v>
          </cell>
          <cell r="H356">
            <v>15</v>
          </cell>
          <cell r="I356">
            <v>20</v>
          </cell>
          <cell r="J356">
            <v>20</v>
          </cell>
        </row>
        <row r="357">
          <cell r="B357" t="str">
            <v>袁永康</v>
          </cell>
          <cell r="F357">
            <v>10</v>
          </cell>
          <cell r="H357">
            <v>10</v>
          </cell>
          <cell r="I357">
            <v>20</v>
          </cell>
          <cell r="J357">
            <v>20</v>
          </cell>
        </row>
        <row r="358">
          <cell r="B358" t="str">
            <v>肖冠荣</v>
          </cell>
          <cell r="F358">
            <v>10</v>
          </cell>
          <cell r="H358">
            <v>10</v>
          </cell>
          <cell r="I358">
            <v>20</v>
          </cell>
          <cell r="J358">
            <v>20</v>
          </cell>
        </row>
        <row r="359">
          <cell r="B359" t="str">
            <v>符安燕</v>
          </cell>
          <cell r="F359">
            <v>10</v>
          </cell>
          <cell r="H359">
            <v>10</v>
          </cell>
          <cell r="I359">
            <v>20</v>
          </cell>
          <cell r="J359">
            <v>20</v>
          </cell>
        </row>
        <row r="360">
          <cell r="B360" t="str">
            <v>李深森</v>
          </cell>
          <cell r="F360">
            <v>5</v>
          </cell>
          <cell r="H360">
            <v>5</v>
          </cell>
          <cell r="I360">
            <v>20</v>
          </cell>
          <cell r="J360">
            <v>20</v>
          </cell>
        </row>
        <row r="361">
          <cell r="B361" t="str">
            <v>李毅</v>
          </cell>
          <cell r="F361">
            <v>5</v>
          </cell>
          <cell r="H361">
            <v>5</v>
          </cell>
          <cell r="I361">
            <v>20</v>
          </cell>
          <cell r="J361">
            <v>20</v>
          </cell>
        </row>
        <row r="362">
          <cell r="B362" t="str">
            <v>黄斯杭</v>
          </cell>
          <cell r="F362">
            <v>10</v>
          </cell>
          <cell r="G362">
            <v>-1.5</v>
          </cell>
          <cell r="H362">
            <v>10</v>
          </cell>
          <cell r="I362">
            <v>20</v>
          </cell>
          <cell r="J362">
            <v>18.5</v>
          </cell>
          <cell r="M362">
            <v>1.5</v>
          </cell>
        </row>
        <row r="363">
          <cell r="B363" t="str">
            <v>陈桂延</v>
          </cell>
          <cell r="F363">
            <v>15</v>
          </cell>
          <cell r="G363">
            <v>9</v>
          </cell>
          <cell r="H363">
            <v>6</v>
          </cell>
          <cell r="I363">
            <v>20</v>
          </cell>
          <cell r="J363">
            <v>20</v>
          </cell>
        </row>
        <row r="364">
          <cell r="B364" t="str">
            <v>赖凯威</v>
          </cell>
          <cell r="F364">
            <v>5</v>
          </cell>
          <cell r="H364">
            <v>5</v>
          </cell>
          <cell r="I364">
            <v>20</v>
          </cell>
          <cell r="J364">
            <v>20</v>
          </cell>
        </row>
        <row r="365">
          <cell r="B365" t="str">
            <v>蔡军</v>
          </cell>
          <cell r="F365">
            <v>5</v>
          </cell>
          <cell r="H365">
            <v>5</v>
          </cell>
          <cell r="I365">
            <v>20</v>
          </cell>
          <cell r="J365">
            <v>20</v>
          </cell>
        </row>
        <row r="366">
          <cell r="B366" t="str">
            <v>江晶</v>
          </cell>
          <cell r="F366">
            <v>5</v>
          </cell>
          <cell r="H366">
            <v>3</v>
          </cell>
          <cell r="I366">
            <v>20</v>
          </cell>
          <cell r="J366">
            <v>18</v>
          </cell>
          <cell r="M366">
            <v>2</v>
          </cell>
        </row>
        <row r="367">
          <cell r="B367" t="str">
            <v>梁伟洪</v>
          </cell>
          <cell r="F367">
            <v>15</v>
          </cell>
          <cell r="G367">
            <v>2</v>
          </cell>
          <cell r="H367">
            <v>13</v>
          </cell>
          <cell r="I367">
            <v>20</v>
          </cell>
          <cell r="J367">
            <v>20</v>
          </cell>
        </row>
        <row r="368">
          <cell r="B368" t="str">
            <v>李丽平</v>
          </cell>
          <cell r="F368">
            <v>10</v>
          </cell>
          <cell r="H368">
            <v>10</v>
          </cell>
          <cell r="I368">
            <v>20</v>
          </cell>
          <cell r="J368">
            <v>20</v>
          </cell>
        </row>
        <row r="369">
          <cell r="B369" t="str">
            <v>张慧A</v>
          </cell>
          <cell r="F369">
            <v>10</v>
          </cell>
          <cell r="G369">
            <v>3</v>
          </cell>
          <cell r="H369">
            <v>7</v>
          </cell>
          <cell r="I369">
            <v>20</v>
          </cell>
          <cell r="J369">
            <v>20</v>
          </cell>
        </row>
        <row r="370">
          <cell r="B370" t="str">
            <v>周斐</v>
          </cell>
          <cell r="F370">
            <v>5</v>
          </cell>
          <cell r="G370">
            <v>4</v>
          </cell>
          <cell r="H370">
            <v>-1</v>
          </cell>
          <cell r="I370">
            <v>20</v>
          </cell>
          <cell r="J370">
            <v>18</v>
          </cell>
          <cell r="M370">
            <v>2</v>
          </cell>
        </row>
        <row r="371">
          <cell r="B371" t="str">
            <v>吴楠</v>
          </cell>
          <cell r="F371">
            <v>5</v>
          </cell>
          <cell r="G371">
            <v>3</v>
          </cell>
          <cell r="H371">
            <v>2</v>
          </cell>
          <cell r="I371">
            <v>20</v>
          </cell>
          <cell r="J371">
            <v>20</v>
          </cell>
        </row>
        <row r="372">
          <cell r="B372" t="str">
            <v>吕盼</v>
          </cell>
          <cell r="F372">
            <v>5</v>
          </cell>
          <cell r="H372">
            <v>5</v>
          </cell>
          <cell r="I372">
            <v>20</v>
          </cell>
          <cell r="J372">
            <v>20</v>
          </cell>
        </row>
        <row r="373">
          <cell r="B373" t="str">
            <v>刘恒</v>
          </cell>
          <cell r="F373">
            <v>5</v>
          </cell>
          <cell r="H373">
            <v>5</v>
          </cell>
          <cell r="I373">
            <v>20</v>
          </cell>
          <cell r="J373">
            <v>20</v>
          </cell>
        </row>
        <row r="374">
          <cell r="B374" t="str">
            <v>关嘉伟</v>
          </cell>
          <cell r="F374">
            <v>5</v>
          </cell>
          <cell r="G374">
            <v>2</v>
          </cell>
          <cell r="H374">
            <v>-1</v>
          </cell>
          <cell r="I374">
            <v>20</v>
          </cell>
          <cell r="J374">
            <v>16</v>
          </cell>
          <cell r="M374">
            <v>4</v>
          </cell>
        </row>
        <row r="375">
          <cell r="B375" t="str">
            <v>蔡展月</v>
          </cell>
          <cell r="F375">
            <v>15</v>
          </cell>
          <cell r="H375">
            <v>15</v>
          </cell>
          <cell r="I375">
            <v>20</v>
          </cell>
          <cell r="J375">
            <v>20</v>
          </cell>
        </row>
        <row r="376">
          <cell r="B376" t="str">
            <v>林钲倍</v>
          </cell>
          <cell r="F376">
            <v>5</v>
          </cell>
          <cell r="H376">
            <v>5</v>
          </cell>
          <cell r="I376">
            <v>20</v>
          </cell>
          <cell r="J376">
            <v>20</v>
          </cell>
        </row>
        <row r="377">
          <cell r="B377" t="str">
            <v>吴惠群</v>
          </cell>
          <cell r="F377">
            <v>15</v>
          </cell>
          <cell r="H377">
            <v>15</v>
          </cell>
          <cell r="I377">
            <v>20</v>
          </cell>
          <cell r="J377">
            <v>20</v>
          </cell>
        </row>
        <row r="378">
          <cell r="B378" t="str">
            <v>黄敏华</v>
          </cell>
          <cell r="F378">
            <v>10</v>
          </cell>
          <cell r="H378">
            <v>10</v>
          </cell>
          <cell r="I378">
            <v>20</v>
          </cell>
          <cell r="J378">
            <v>24</v>
          </cell>
          <cell r="L378">
            <v>8.5</v>
          </cell>
        </row>
        <row r="379">
          <cell r="B379" t="str">
            <v>陈玉泉</v>
          </cell>
          <cell r="I379">
            <v>20</v>
          </cell>
          <cell r="J379">
            <v>25</v>
          </cell>
          <cell r="L379">
            <v>8.5</v>
          </cell>
        </row>
        <row r="380">
          <cell r="B380" t="str">
            <v>李志玲</v>
          </cell>
          <cell r="F380">
            <v>5</v>
          </cell>
          <cell r="H380">
            <v>5</v>
          </cell>
          <cell r="I380">
            <v>20</v>
          </cell>
          <cell r="J380">
            <v>24</v>
          </cell>
          <cell r="L380">
            <v>8.5</v>
          </cell>
        </row>
        <row r="381">
          <cell r="B381" t="str">
            <v>梁志玲</v>
          </cell>
          <cell r="F381">
            <v>10</v>
          </cell>
          <cell r="G381">
            <v>3</v>
          </cell>
          <cell r="H381">
            <v>7</v>
          </cell>
          <cell r="I381">
            <v>20</v>
          </cell>
          <cell r="J381">
            <v>22</v>
          </cell>
        </row>
        <row r="382">
          <cell r="B382" t="str">
            <v>黎金明</v>
          </cell>
          <cell r="F382">
            <v>5</v>
          </cell>
          <cell r="H382">
            <v>5</v>
          </cell>
          <cell r="I382">
            <v>20</v>
          </cell>
          <cell r="J382">
            <v>20</v>
          </cell>
        </row>
        <row r="383">
          <cell r="B383" t="str">
            <v>张德强</v>
          </cell>
          <cell r="F383">
            <v>5</v>
          </cell>
          <cell r="H383">
            <v>5</v>
          </cell>
          <cell r="I383">
            <v>20</v>
          </cell>
          <cell r="J383">
            <v>20</v>
          </cell>
          <cell r="L383">
            <v>12</v>
          </cell>
        </row>
        <row r="384">
          <cell r="B384" t="str">
            <v>冯健强</v>
          </cell>
          <cell r="I384">
            <v>20</v>
          </cell>
          <cell r="J384">
            <v>22</v>
          </cell>
        </row>
        <row r="385">
          <cell r="B385" t="str">
            <v>郑永毅</v>
          </cell>
          <cell r="F385">
            <v>10</v>
          </cell>
          <cell r="H385">
            <v>10</v>
          </cell>
          <cell r="I385">
            <v>20</v>
          </cell>
          <cell r="J385">
            <v>20</v>
          </cell>
          <cell r="L385">
            <v>12</v>
          </cell>
        </row>
        <row r="386">
          <cell r="B386" t="str">
            <v>张翠玲</v>
          </cell>
          <cell r="F386">
            <v>10</v>
          </cell>
          <cell r="H386">
            <v>10</v>
          </cell>
          <cell r="I386">
            <v>20</v>
          </cell>
          <cell r="J386">
            <v>24</v>
          </cell>
          <cell r="L386">
            <v>10</v>
          </cell>
        </row>
        <row r="387">
          <cell r="B387" t="str">
            <v>黄红梅</v>
          </cell>
          <cell r="F387">
            <v>10</v>
          </cell>
          <cell r="H387">
            <v>10</v>
          </cell>
          <cell r="I387">
            <v>20</v>
          </cell>
          <cell r="J387">
            <v>26</v>
          </cell>
          <cell r="L387">
            <v>8</v>
          </cell>
        </row>
        <row r="388">
          <cell r="B388" t="str">
            <v>王永平</v>
          </cell>
          <cell r="F388">
            <v>5</v>
          </cell>
          <cell r="H388">
            <v>5</v>
          </cell>
          <cell r="I388">
            <v>20</v>
          </cell>
          <cell r="J388">
            <v>22</v>
          </cell>
        </row>
        <row r="389">
          <cell r="B389" t="str">
            <v>李泳珊</v>
          </cell>
          <cell r="F389">
            <v>5</v>
          </cell>
          <cell r="H389">
            <v>2</v>
          </cell>
          <cell r="I389">
            <v>20</v>
          </cell>
          <cell r="J389">
            <v>19</v>
          </cell>
          <cell r="L389">
            <v>10</v>
          </cell>
          <cell r="M389">
            <v>3</v>
          </cell>
        </row>
        <row r="390">
          <cell r="B390" t="str">
            <v>徐敏玲</v>
          </cell>
          <cell r="F390">
            <v>5</v>
          </cell>
          <cell r="H390">
            <v>5</v>
          </cell>
          <cell r="I390">
            <v>20</v>
          </cell>
          <cell r="J390">
            <v>22</v>
          </cell>
          <cell r="L390">
            <v>2.5</v>
          </cell>
        </row>
        <row r="391">
          <cell r="B391" t="str">
            <v>张剑玲</v>
          </cell>
          <cell r="F391">
            <v>5</v>
          </cell>
          <cell r="H391">
            <v>5</v>
          </cell>
          <cell r="I391">
            <v>20</v>
          </cell>
          <cell r="J391">
            <v>22</v>
          </cell>
          <cell r="L391">
            <v>10</v>
          </cell>
        </row>
        <row r="392">
          <cell r="B392" t="str">
            <v>梁秋怡</v>
          </cell>
          <cell r="I392">
            <v>20</v>
          </cell>
          <cell r="J392">
            <v>21</v>
          </cell>
          <cell r="L392">
            <v>8</v>
          </cell>
        </row>
        <row r="393">
          <cell r="B393" t="str">
            <v>庄伟强</v>
          </cell>
          <cell r="F393">
            <v>5</v>
          </cell>
          <cell r="H393">
            <v>5</v>
          </cell>
          <cell r="I393">
            <v>20</v>
          </cell>
          <cell r="J393">
            <v>21</v>
          </cell>
          <cell r="L393">
            <v>8</v>
          </cell>
        </row>
        <row r="394">
          <cell r="B394" t="str">
            <v>陈彦立</v>
          </cell>
          <cell r="F394">
            <v>5</v>
          </cell>
          <cell r="H394">
            <v>5</v>
          </cell>
          <cell r="I394">
            <v>20</v>
          </cell>
          <cell r="J394">
            <v>22</v>
          </cell>
          <cell r="L394">
            <v>8</v>
          </cell>
        </row>
        <row r="395">
          <cell r="B395" t="str">
            <v>黄美斯</v>
          </cell>
          <cell r="F395">
            <v>10</v>
          </cell>
          <cell r="H395">
            <v>10</v>
          </cell>
          <cell r="I395">
            <v>20</v>
          </cell>
          <cell r="J395">
            <v>19</v>
          </cell>
        </row>
        <row r="396">
          <cell r="B396" t="str">
            <v>陈冰仪</v>
          </cell>
          <cell r="F396">
            <v>10</v>
          </cell>
          <cell r="G396">
            <v>2</v>
          </cell>
          <cell r="H396">
            <v>8</v>
          </cell>
          <cell r="I396">
            <v>20</v>
          </cell>
          <cell r="J396">
            <v>24</v>
          </cell>
          <cell r="L396">
            <v>5</v>
          </cell>
        </row>
        <row r="397">
          <cell r="B397" t="str">
            <v>梁莉</v>
          </cell>
          <cell r="F397">
            <v>5</v>
          </cell>
          <cell r="H397">
            <v>5</v>
          </cell>
          <cell r="I397">
            <v>20</v>
          </cell>
          <cell r="J397">
            <v>19</v>
          </cell>
          <cell r="L397">
            <v>11</v>
          </cell>
        </row>
        <row r="398">
          <cell r="B398" t="str">
            <v>林柏健</v>
          </cell>
          <cell r="F398">
            <v>5</v>
          </cell>
          <cell r="H398">
            <v>5</v>
          </cell>
          <cell r="I398">
            <v>20</v>
          </cell>
          <cell r="J398">
            <v>21</v>
          </cell>
          <cell r="L398">
            <v>11</v>
          </cell>
        </row>
        <row r="399">
          <cell r="B399" t="str">
            <v>黄顺安</v>
          </cell>
          <cell r="F399">
            <v>5</v>
          </cell>
          <cell r="G399">
            <v>4</v>
          </cell>
          <cell r="H399">
            <v>1</v>
          </cell>
          <cell r="I399">
            <v>20</v>
          </cell>
          <cell r="J399">
            <v>25</v>
          </cell>
        </row>
        <row r="400">
          <cell r="B400" t="str">
            <v>陈嘉伟</v>
          </cell>
          <cell r="F400">
            <v>5</v>
          </cell>
          <cell r="H400">
            <v>5</v>
          </cell>
          <cell r="I400">
            <v>20</v>
          </cell>
          <cell r="J400">
            <v>21</v>
          </cell>
          <cell r="L400">
            <v>8</v>
          </cell>
        </row>
        <row r="401">
          <cell r="B401" t="str">
            <v>罗敏仪</v>
          </cell>
          <cell r="F401">
            <v>5</v>
          </cell>
          <cell r="H401">
            <v>5</v>
          </cell>
          <cell r="I401">
            <v>20</v>
          </cell>
          <cell r="J401">
            <v>20</v>
          </cell>
          <cell r="L401">
            <v>11</v>
          </cell>
        </row>
        <row r="402">
          <cell r="B402" t="str">
            <v>梁雪冰</v>
          </cell>
          <cell r="F402">
            <v>5</v>
          </cell>
          <cell r="H402">
            <v>5</v>
          </cell>
          <cell r="I402">
            <v>20</v>
          </cell>
          <cell r="J402">
            <v>20</v>
          </cell>
          <cell r="L402">
            <v>11</v>
          </cell>
        </row>
        <row r="403">
          <cell r="B403" t="str">
            <v>陈淑华</v>
          </cell>
          <cell r="F403">
            <v>5</v>
          </cell>
          <cell r="H403">
            <v>5</v>
          </cell>
          <cell r="I403">
            <v>20</v>
          </cell>
          <cell r="J403">
            <v>20</v>
          </cell>
          <cell r="L403">
            <v>8.5</v>
          </cell>
        </row>
        <row r="404">
          <cell r="B404" t="str">
            <v>林美杏</v>
          </cell>
          <cell r="F404">
            <v>5</v>
          </cell>
          <cell r="G404">
            <v>1</v>
          </cell>
          <cell r="H404">
            <v>4</v>
          </cell>
          <cell r="I404">
            <v>20</v>
          </cell>
          <cell r="J404">
            <v>23</v>
          </cell>
          <cell r="L404">
            <v>8.5</v>
          </cell>
        </row>
        <row r="405">
          <cell r="B405" t="str">
            <v>张滔</v>
          </cell>
          <cell r="F405">
            <v>5</v>
          </cell>
          <cell r="H405">
            <v>5</v>
          </cell>
          <cell r="I405">
            <v>20</v>
          </cell>
          <cell r="J405">
            <v>21</v>
          </cell>
        </row>
        <row r="406">
          <cell r="B406" t="str">
            <v>刘宝燕</v>
          </cell>
          <cell r="F406">
            <v>5</v>
          </cell>
          <cell r="H406">
            <v>5</v>
          </cell>
          <cell r="I406">
            <v>20</v>
          </cell>
          <cell r="J406">
            <v>22</v>
          </cell>
          <cell r="L406">
            <v>8.5</v>
          </cell>
        </row>
        <row r="407">
          <cell r="B407" t="str">
            <v>梁剑聪</v>
          </cell>
          <cell r="F407">
            <v>5</v>
          </cell>
          <cell r="H407">
            <v>5</v>
          </cell>
          <cell r="I407">
            <v>20</v>
          </cell>
          <cell r="J407">
            <v>22</v>
          </cell>
          <cell r="L407">
            <v>10</v>
          </cell>
        </row>
        <row r="408">
          <cell r="B408" t="str">
            <v>杨永明</v>
          </cell>
          <cell r="F408">
            <v>5</v>
          </cell>
          <cell r="H408">
            <v>5</v>
          </cell>
          <cell r="I408">
            <v>20</v>
          </cell>
          <cell r="J408">
            <v>20</v>
          </cell>
          <cell r="L408">
            <v>12</v>
          </cell>
        </row>
        <row r="409">
          <cell r="B409" t="str">
            <v>冯德珠</v>
          </cell>
          <cell r="F409">
            <v>5</v>
          </cell>
          <cell r="H409">
            <v>5</v>
          </cell>
          <cell r="I409">
            <v>20</v>
          </cell>
          <cell r="J409">
            <v>23</v>
          </cell>
          <cell r="L409">
            <v>8</v>
          </cell>
        </row>
        <row r="410">
          <cell r="B410" t="str">
            <v>阮绮珊</v>
          </cell>
          <cell r="F410">
            <v>5</v>
          </cell>
          <cell r="H410">
            <v>5</v>
          </cell>
          <cell r="I410">
            <v>20</v>
          </cell>
          <cell r="J410">
            <v>20</v>
          </cell>
          <cell r="L410">
            <v>11.5</v>
          </cell>
        </row>
        <row r="411">
          <cell r="B411" t="str">
            <v>阮淑芳</v>
          </cell>
          <cell r="F411">
            <v>5</v>
          </cell>
          <cell r="H411">
            <v>5</v>
          </cell>
          <cell r="I411">
            <v>20</v>
          </cell>
          <cell r="J411">
            <v>20</v>
          </cell>
        </row>
        <row r="412">
          <cell r="B412" t="str">
            <v>唐榕玫</v>
          </cell>
          <cell r="F412">
            <v>5</v>
          </cell>
          <cell r="H412">
            <v>5</v>
          </cell>
          <cell r="I412">
            <v>20</v>
          </cell>
          <cell r="J412">
            <v>20</v>
          </cell>
          <cell r="L412">
            <v>11.5</v>
          </cell>
        </row>
        <row r="413">
          <cell r="B413" t="str">
            <v>兰英</v>
          </cell>
          <cell r="I413">
            <v>20</v>
          </cell>
          <cell r="J413">
            <v>20</v>
          </cell>
          <cell r="L413">
            <v>5.5</v>
          </cell>
        </row>
        <row r="414">
          <cell r="B414" t="str">
            <v>陈美霞</v>
          </cell>
          <cell r="F414">
            <v>10</v>
          </cell>
          <cell r="H414">
            <v>10</v>
          </cell>
          <cell r="I414">
            <v>20</v>
          </cell>
          <cell r="J414">
            <v>26</v>
          </cell>
          <cell r="L414">
            <v>2.5</v>
          </cell>
        </row>
        <row r="415">
          <cell r="B415" t="str">
            <v>陈晓娜B</v>
          </cell>
          <cell r="F415">
            <v>5</v>
          </cell>
          <cell r="H415">
            <v>5</v>
          </cell>
          <cell r="I415">
            <v>20</v>
          </cell>
          <cell r="J415">
            <v>22</v>
          </cell>
        </row>
        <row r="416">
          <cell r="B416" t="str">
            <v>陈凤娟</v>
          </cell>
          <cell r="F416">
            <v>5</v>
          </cell>
          <cell r="H416">
            <v>5</v>
          </cell>
          <cell r="I416">
            <v>20</v>
          </cell>
          <cell r="J416">
            <v>22</v>
          </cell>
          <cell r="L416">
            <v>8</v>
          </cell>
        </row>
        <row r="417">
          <cell r="B417" t="str">
            <v>胡兵</v>
          </cell>
          <cell r="F417">
            <v>5</v>
          </cell>
          <cell r="G417">
            <v>5</v>
          </cell>
          <cell r="I417">
            <v>20</v>
          </cell>
          <cell r="J417">
            <v>21</v>
          </cell>
          <cell r="L417">
            <v>8</v>
          </cell>
        </row>
        <row r="418">
          <cell r="B418" t="str">
            <v>欧阳素雅</v>
          </cell>
          <cell r="F418">
            <v>5</v>
          </cell>
          <cell r="H418">
            <v>5</v>
          </cell>
          <cell r="I418">
            <v>20</v>
          </cell>
          <cell r="J418">
            <v>23</v>
          </cell>
          <cell r="L418">
            <v>9</v>
          </cell>
        </row>
        <row r="419">
          <cell r="B419" t="str">
            <v>李洁芳</v>
          </cell>
          <cell r="F419">
            <v>5</v>
          </cell>
          <cell r="H419">
            <v>5</v>
          </cell>
          <cell r="I419">
            <v>20</v>
          </cell>
          <cell r="J419">
            <v>25</v>
          </cell>
          <cell r="L419">
            <v>9</v>
          </cell>
        </row>
        <row r="420">
          <cell r="B420" t="str">
            <v>刘广芬</v>
          </cell>
          <cell r="F420">
            <v>5</v>
          </cell>
          <cell r="H420">
            <v>5</v>
          </cell>
          <cell r="I420">
            <v>20</v>
          </cell>
          <cell r="J420">
            <v>22</v>
          </cell>
          <cell r="L420">
            <v>9</v>
          </cell>
        </row>
        <row r="421">
          <cell r="B421" t="str">
            <v>杨绮</v>
          </cell>
          <cell r="F421">
            <v>10</v>
          </cell>
          <cell r="G421">
            <v>1</v>
          </cell>
          <cell r="H421">
            <v>9</v>
          </cell>
          <cell r="I421">
            <v>20</v>
          </cell>
          <cell r="J421">
            <v>23</v>
          </cell>
          <cell r="L421">
            <v>10</v>
          </cell>
        </row>
        <row r="422">
          <cell r="B422" t="str">
            <v>吴志恩</v>
          </cell>
          <cell r="F422">
            <v>5</v>
          </cell>
          <cell r="H422">
            <v>3</v>
          </cell>
          <cell r="I422">
            <v>20</v>
          </cell>
          <cell r="J422">
            <v>18</v>
          </cell>
          <cell r="L422">
            <v>8</v>
          </cell>
          <cell r="M422">
            <v>2</v>
          </cell>
          <cell r="O422">
            <v>3</v>
          </cell>
        </row>
        <row r="423">
          <cell r="B423" t="str">
            <v>何伟珍</v>
          </cell>
          <cell r="F423">
            <v>5</v>
          </cell>
          <cell r="H423">
            <v>5</v>
          </cell>
          <cell r="I423">
            <v>20</v>
          </cell>
          <cell r="J423">
            <v>20</v>
          </cell>
          <cell r="L423">
            <v>12</v>
          </cell>
        </row>
        <row r="424">
          <cell r="B424" t="str">
            <v>黎绮敏</v>
          </cell>
          <cell r="F424">
            <v>5</v>
          </cell>
          <cell r="H424">
            <v>5</v>
          </cell>
          <cell r="I424">
            <v>20</v>
          </cell>
          <cell r="J424">
            <v>22</v>
          </cell>
        </row>
        <row r="425">
          <cell r="B425" t="str">
            <v>阮焯豪</v>
          </cell>
          <cell r="F425">
            <v>5</v>
          </cell>
          <cell r="H425">
            <v>5</v>
          </cell>
          <cell r="I425">
            <v>20</v>
          </cell>
          <cell r="J425">
            <v>22</v>
          </cell>
          <cell r="L425">
            <v>10.5</v>
          </cell>
        </row>
        <row r="426">
          <cell r="B426" t="str">
            <v>胡颖莉</v>
          </cell>
          <cell r="F426">
            <v>5</v>
          </cell>
          <cell r="H426">
            <v>5</v>
          </cell>
          <cell r="I426">
            <v>20</v>
          </cell>
          <cell r="J426">
            <v>22</v>
          </cell>
          <cell r="L426">
            <v>8.5</v>
          </cell>
        </row>
        <row r="427">
          <cell r="B427" t="str">
            <v>杨李红</v>
          </cell>
          <cell r="F427">
            <v>5</v>
          </cell>
          <cell r="H427">
            <v>5</v>
          </cell>
          <cell r="I427">
            <v>20</v>
          </cell>
          <cell r="J427">
            <v>22</v>
          </cell>
        </row>
        <row r="428">
          <cell r="B428" t="str">
            <v>李梅花</v>
          </cell>
          <cell r="F428">
            <v>5</v>
          </cell>
          <cell r="H428">
            <v>5</v>
          </cell>
          <cell r="I428">
            <v>20</v>
          </cell>
          <cell r="J428">
            <v>22</v>
          </cell>
          <cell r="L428">
            <v>10.5</v>
          </cell>
        </row>
        <row r="429">
          <cell r="B429" t="str">
            <v>罗配华</v>
          </cell>
          <cell r="F429">
            <v>10</v>
          </cell>
          <cell r="H429">
            <v>10</v>
          </cell>
          <cell r="I429">
            <v>20</v>
          </cell>
          <cell r="J429">
            <v>26</v>
          </cell>
        </row>
        <row r="430">
          <cell r="B430" t="str">
            <v>胡培君</v>
          </cell>
          <cell r="F430">
            <v>5</v>
          </cell>
          <cell r="H430">
            <v>5</v>
          </cell>
          <cell r="I430">
            <v>20</v>
          </cell>
          <cell r="J430">
            <v>23</v>
          </cell>
          <cell r="L430">
            <v>8</v>
          </cell>
        </row>
        <row r="431">
          <cell r="B431" t="str">
            <v>罗杰</v>
          </cell>
          <cell r="F431">
            <v>5</v>
          </cell>
          <cell r="H431">
            <v>5</v>
          </cell>
          <cell r="I431">
            <v>20</v>
          </cell>
          <cell r="J431">
            <v>24</v>
          </cell>
          <cell r="L431">
            <v>8</v>
          </cell>
        </row>
        <row r="432">
          <cell r="B432" t="str">
            <v>欧颖怡</v>
          </cell>
          <cell r="F432">
            <v>10</v>
          </cell>
          <cell r="H432">
            <v>10</v>
          </cell>
          <cell r="I432">
            <v>20</v>
          </cell>
          <cell r="J432">
            <v>24</v>
          </cell>
          <cell r="L432">
            <v>8</v>
          </cell>
        </row>
        <row r="433">
          <cell r="B433" t="str">
            <v>蔡连弟</v>
          </cell>
          <cell r="F433">
            <v>5</v>
          </cell>
          <cell r="H433">
            <v>5</v>
          </cell>
          <cell r="I433">
            <v>20</v>
          </cell>
          <cell r="J433">
            <v>22</v>
          </cell>
        </row>
        <row r="434">
          <cell r="B434" t="str">
            <v>刘志凯</v>
          </cell>
          <cell r="F434">
            <v>5</v>
          </cell>
          <cell r="H434">
            <v>5</v>
          </cell>
          <cell r="I434">
            <v>20</v>
          </cell>
          <cell r="J434">
            <v>21</v>
          </cell>
          <cell r="L434">
            <v>10</v>
          </cell>
        </row>
        <row r="435">
          <cell r="B435" t="str">
            <v>余绮娜</v>
          </cell>
          <cell r="F435">
            <v>5</v>
          </cell>
          <cell r="H435">
            <v>5</v>
          </cell>
          <cell r="I435">
            <v>20</v>
          </cell>
          <cell r="J435">
            <v>22</v>
          </cell>
          <cell r="L435">
            <v>10</v>
          </cell>
        </row>
        <row r="436">
          <cell r="B436" t="str">
            <v>杨钰</v>
          </cell>
          <cell r="F436">
            <v>10</v>
          </cell>
          <cell r="H436">
            <v>10</v>
          </cell>
          <cell r="I436">
            <v>20</v>
          </cell>
          <cell r="J436">
            <v>25</v>
          </cell>
        </row>
        <row r="437">
          <cell r="B437" t="str">
            <v>黄雅颖</v>
          </cell>
          <cell r="I437">
            <v>20</v>
          </cell>
          <cell r="J437">
            <v>20</v>
          </cell>
          <cell r="L437">
            <v>12</v>
          </cell>
        </row>
        <row r="438">
          <cell r="B438" t="str">
            <v>陈浩</v>
          </cell>
          <cell r="I438">
            <v>20</v>
          </cell>
          <cell r="J438">
            <v>21</v>
          </cell>
        </row>
        <row r="439">
          <cell r="B439" t="str">
            <v>江雪玉</v>
          </cell>
          <cell r="F439">
            <v>10</v>
          </cell>
          <cell r="G439">
            <v>2</v>
          </cell>
          <cell r="H439">
            <v>8</v>
          </cell>
          <cell r="I439">
            <v>20</v>
          </cell>
          <cell r="J439">
            <v>25</v>
          </cell>
          <cell r="L439">
            <v>10</v>
          </cell>
        </row>
        <row r="440">
          <cell r="B440" t="str">
            <v>刘雅静</v>
          </cell>
          <cell r="F440">
            <v>10</v>
          </cell>
          <cell r="H440">
            <v>10</v>
          </cell>
          <cell r="I440">
            <v>20</v>
          </cell>
          <cell r="J440">
            <v>23</v>
          </cell>
        </row>
        <row r="441">
          <cell r="B441" t="str">
            <v>刘倩红</v>
          </cell>
          <cell r="F441">
            <v>5</v>
          </cell>
          <cell r="H441">
            <v>5</v>
          </cell>
          <cell r="I441">
            <v>20</v>
          </cell>
          <cell r="J441">
            <v>20</v>
          </cell>
          <cell r="L441">
            <v>12</v>
          </cell>
        </row>
        <row r="442">
          <cell r="B442" t="str">
            <v>黄维攀</v>
          </cell>
          <cell r="F442">
            <v>5</v>
          </cell>
          <cell r="H442">
            <v>3</v>
          </cell>
          <cell r="I442">
            <v>20</v>
          </cell>
          <cell r="J442">
            <v>20</v>
          </cell>
          <cell r="M442">
            <v>2</v>
          </cell>
        </row>
        <row r="443">
          <cell r="B443" t="str">
            <v>黄婉红</v>
          </cell>
          <cell r="F443">
            <v>10</v>
          </cell>
          <cell r="G443">
            <v>7</v>
          </cell>
          <cell r="H443">
            <v>3</v>
          </cell>
          <cell r="I443">
            <v>20</v>
          </cell>
          <cell r="J443">
            <v>22</v>
          </cell>
          <cell r="L443">
            <v>9.5</v>
          </cell>
        </row>
        <row r="444">
          <cell r="B444" t="str">
            <v>郑丽丽</v>
          </cell>
          <cell r="F444">
            <v>10</v>
          </cell>
          <cell r="G444">
            <v>5</v>
          </cell>
          <cell r="H444">
            <v>5</v>
          </cell>
          <cell r="I444">
            <v>20</v>
          </cell>
          <cell r="J444">
            <v>21</v>
          </cell>
          <cell r="L444">
            <v>9</v>
          </cell>
        </row>
        <row r="445">
          <cell r="B445" t="str">
            <v>邓敏(小)</v>
          </cell>
          <cell r="F445">
            <v>10</v>
          </cell>
          <cell r="G445">
            <v>13</v>
          </cell>
          <cell r="H445">
            <v>-5</v>
          </cell>
          <cell r="I445">
            <v>20</v>
          </cell>
          <cell r="J445">
            <v>18</v>
          </cell>
          <cell r="M445">
            <v>2</v>
          </cell>
        </row>
        <row r="446">
          <cell r="B446" t="str">
            <v>李加欣</v>
          </cell>
          <cell r="F446">
            <v>5</v>
          </cell>
          <cell r="H446">
            <v>4</v>
          </cell>
          <cell r="I446">
            <v>20</v>
          </cell>
          <cell r="J446">
            <v>22</v>
          </cell>
          <cell r="L446">
            <v>9.5</v>
          </cell>
          <cell r="M446">
            <v>1</v>
          </cell>
        </row>
        <row r="447">
          <cell r="B447" t="str">
            <v>张淑婷</v>
          </cell>
          <cell r="F447">
            <v>5</v>
          </cell>
          <cell r="H447">
            <v>3</v>
          </cell>
          <cell r="I447">
            <v>20</v>
          </cell>
          <cell r="J447">
            <v>21</v>
          </cell>
          <cell r="L447">
            <v>9.5</v>
          </cell>
          <cell r="M447">
            <v>2</v>
          </cell>
        </row>
        <row r="448">
          <cell r="B448" t="str">
            <v>仇亦彤</v>
          </cell>
          <cell r="F448">
            <v>5</v>
          </cell>
          <cell r="H448">
            <v>5</v>
          </cell>
          <cell r="I448">
            <v>20</v>
          </cell>
          <cell r="J448">
            <v>22</v>
          </cell>
          <cell r="L448">
            <v>9.5</v>
          </cell>
        </row>
        <row r="449">
          <cell r="B449" t="str">
            <v>陈圣守</v>
          </cell>
          <cell r="F449">
            <v>10</v>
          </cell>
          <cell r="G449">
            <v>6</v>
          </cell>
          <cell r="H449">
            <v>4</v>
          </cell>
          <cell r="I449">
            <v>20</v>
          </cell>
          <cell r="J449">
            <v>20</v>
          </cell>
        </row>
        <row r="450">
          <cell r="B450" t="str">
            <v>魏素贞</v>
          </cell>
          <cell r="F450">
            <v>10</v>
          </cell>
          <cell r="G450">
            <v>2</v>
          </cell>
          <cell r="H450">
            <v>8</v>
          </cell>
          <cell r="I450">
            <v>20</v>
          </cell>
          <cell r="J450">
            <v>22</v>
          </cell>
          <cell r="L450">
            <v>8.5</v>
          </cell>
        </row>
        <row r="451">
          <cell r="B451" t="str">
            <v>覃超杰</v>
          </cell>
          <cell r="F451">
            <v>5</v>
          </cell>
          <cell r="H451">
            <v>5</v>
          </cell>
          <cell r="I451">
            <v>20</v>
          </cell>
          <cell r="J451">
            <v>24</v>
          </cell>
          <cell r="L451">
            <v>10</v>
          </cell>
        </row>
        <row r="452">
          <cell r="B452" t="str">
            <v>罗壹琳</v>
          </cell>
          <cell r="F452">
            <v>5</v>
          </cell>
          <cell r="G452">
            <v>1</v>
          </cell>
          <cell r="H452">
            <v>4</v>
          </cell>
          <cell r="I452">
            <v>20</v>
          </cell>
          <cell r="J452">
            <v>23</v>
          </cell>
          <cell r="L452">
            <v>10</v>
          </cell>
        </row>
        <row r="453">
          <cell r="B453" t="str">
            <v>何东海</v>
          </cell>
          <cell r="F453">
            <v>5</v>
          </cell>
          <cell r="H453">
            <v>5</v>
          </cell>
          <cell r="I453">
            <v>20</v>
          </cell>
          <cell r="J453">
            <v>19</v>
          </cell>
        </row>
        <row r="454">
          <cell r="B454" t="str">
            <v>黄伟俊</v>
          </cell>
          <cell r="F454">
            <v>5</v>
          </cell>
          <cell r="H454">
            <v>5</v>
          </cell>
          <cell r="I454">
            <v>20</v>
          </cell>
          <cell r="J454">
            <v>20</v>
          </cell>
          <cell r="L454">
            <v>8.5</v>
          </cell>
        </row>
        <row r="455">
          <cell r="B455" t="str">
            <v>贺紫俊</v>
          </cell>
          <cell r="I455">
            <v>20</v>
          </cell>
          <cell r="J455">
            <v>20</v>
          </cell>
        </row>
        <row r="456">
          <cell r="B456" t="str">
            <v>梁文丽</v>
          </cell>
          <cell r="F456">
            <v>5</v>
          </cell>
          <cell r="H456">
            <v>5</v>
          </cell>
          <cell r="I456">
            <v>20</v>
          </cell>
          <cell r="J456">
            <v>20</v>
          </cell>
          <cell r="L456">
            <v>8</v>
          </cell>
        </row>
        <row r="457">
          <cell r="B457" t="str">
            <v>钱月玲</v>
          </cell>
          <cell r="F457">
            <v>5</v>
          </cell>
          <cell r="H457">
            <v>5</v>
          </cell>
          <cell r="I457">
            <v>20</v>
          </cell>
          <cell r="J457">
            <v>2</v>
          </cell>
          <cell r="T457">
            <v>28</v>
          </cell>
        </row>
        <row r="458">
          <cell r="B458" t="str">
            <v>程丽娟</v>
          </cell>
          <cell r="F458">
            <v>15</v>
          </cell>
          <cell r="G458">
            <v>4</v>
          </cell>
          <cell r="H458">
            <v>11</v>
          </cell>
          <cell r="I458">
            <v>20</v>
          </cell>
          <cell r="J458">
            <v>22</v>
          </cell>
          <cell r="L458">
            <v>10.5</v>
          </cell>
        </row>
        <row r="459">
          <cell r="B459" t="str">
            <v>梁慧敏</v>
          </cell>
          <cell r="F459">
            <v>5</v>
          </cell>
          <cell r="G459">
            <v>1</v>
          </cell>
          <cell r="H459">
            <v>-2</v>
          </cell>
          <cell r="I459">
            <v>20</v>
          </cell>
          <cell r="M459">
            <v>6</v>
          </cell>
        </row>
        <row r="460">
          <cell r="B460" t="str">
            <v>林沛潮</v>
          </cell>
          <cell r="F460">
            <v>15</v>
          </cell>
          <cell r="G460">
            <v>1</v>
          </cell>
          <cell r="H460">
            <v>14</v>
          </cell>
          <cell r="I460">
            <v>20</v>
          </cell>
          <cell r="J460">
            <v>22</v>
          </cell>
          <cell r="L460">
            <v>10.5</v>
          </cell>
        </row>
        <row r="461">
          <cell r="B461" t="str">
            <v>黄萍</v>
          </cell>
          <cell r="F461">
            <v>5</v>
          </cell>
          <cell r="H461">
            <v>5</v>
          </cell>
          <cell r="I461">
            <v>20</v>
          </cell>
          <cell r="J461">
            <v>20</v>
          </cell>
          <cell r="L461">
            <v>8.5</v>
          </cell>
        </row>
        <row r="462">
          <cell r="B462" t="str">
            <v>陈宪强</v>
          </cell>
          <cell r="F462">
            <v>5</v>
          </cell>
          <cell r="H462">
            <v>5</v>
          </cell>
          <cell r="I462">
            <v>20</v>
          </cell>
          <cell r="J462">
            <v>20</v>
          </cell>
        </row>
        <row r="463">
          <cell r="B463" t="str">
            <v>李红红</v>
          </cell>
          <cell r="F463">
            <v>5</v>
          </cell>
          <cell r="H463">
            <v>5</v>
          </cell>
          <cell r="I463">
            <v>20</v>
          </cell>
          <cell r="J463">
            <v>20</v>
          </cell>
          <cell r="L463">
            <v>8.5</v>
          </cell>
        </row>
        <row r="464">
          <cell r="B464" t="str">
            <v>吴杰玲</v>
          </cell>
          <cell r="F464">
            <v>5</v>
          </cell>
          <cell r="G464">
            <v>3</v>
          </cell>
          <cell r="H464">
            <v>2</v>
          </cell>
          <cell r="I464">
            <v>20</v>
          </cell>
          <cell r="P464">
            <v>20</v>
          </cell>
        </row>
        <row r="465">
          <cell r="B465" t="str">
            <v>文进</v>
          </cell>
          <cell r="F465">
            <v>5</v>
          </cell>
          <cell r="H465">
            <v>5</v>
          </cell>
          <cell r="I465">
            <v>20</v>
          </cell>
          <cell r="J465">
            <v>22</v>
          </cell>
        </row>
        <row r="466">
          <cell r="B466" t="str">
            <v>刘甜</v>
          </cell>
          <cell r="F466">
            <v>5</v>
          </cell>
          <cell r="H466">
            <v>5</v>
          </cell>
          <cell r="I466">
            <v>20</v>
          </cell>
          <cell r="J466">
            <v>23</v>
          </cell>
          <cell r="L466">
            <v>10</v>
          </cell>
        </row>
        <row r="467">
          <cell r="B467" t="str">
            <v>冯天梅</v>
          </cell>
          <cell r="F467">
            <v>5</v>
          </cell>
          <cell r="H467">
            <v>5</v>
          </cell>
          <cell r="I467">
            <v>20</v>
          </cell>
          <cell r="J467">
            <v>23</v>
          </cell>
          <cell r="L467">
            <v>10</v>
          </cell>
        </row>
        <row r="468">
          <cell r="B468" t="str">
            <v>何佩嫦</v>
          </cell>
          <cell r="F468">
            <v>10</v>
          </cell>
          <cell r="H468">
            <v>10</v>
          </cell>
          <cell r="I468">
            <v>20</v>
          </cell>
          <cell r="J468">
            <v>23</v>
          </cell>
          <cell r="L468">
            <v>9</v>
          </cell>
        </row>
        <row r="469">
          <cell r="B469" t="str">
            <v>叶剑贞</v>
          </cell>
          <cell r="F469">
            <v>10</v>
          </cell>
          <cell r="H469">
            <v>10</v>
          </cell>
          <cell r="I469">
            <v>20</v>
          </cell>
          <cell r="J469">
            <v>24</v>
          </cell>
          <cell r="L469">
            <v>7</v>
          </cell>
        </row>
        <row r="470">
          <cell r="B470" t="str">
            <v>颜美良</v>
          </cell>
          <cell r="F470">
            <v>5</v>
          </cell>
          <cell r="H470">
            <v>5</v>
          </cell>
          <cell r="I470">
            <v>20</v>
          </cell>
          <cell r="J470">
            <v>25</v>
          </cell>
          <cell r="L470">
            <v>10</v>
          </cell>
        </row>
        <row r="471">
          <cell r="B471" t="str">
            <v>钟紫盈</v>
          </cell>
          <cell r="I471">
            <v>20</v>
          </cell>
          <cell r="J471">
            <v>21</v>
          </cell>
          <cell r="L471">
            <v>7.5</v>
          </cell>
        </row>
        <row r="472">
          <cell r="B472" t="str">
            <v>蔡凤珠</v>
          </cell>
          <cell r="F472">
            <v>10</v>
          </cell>
          <cell r="H472">
            <v>10</v>
          </cell>
          <cell r="I472">
            <v>20</v>
          </cell>
          <cell r="J472">
            <v>23</v>
          </cell>
          <cell r="L472">
            <v>7.5</v>
          </cell>
        </row>
        <row r="473">
          <cell r="B473" t="str">
            <v>罗智贤</v>
          </cell>
          <cell r="F473">
            <v>5</v>
          </cell>
          <cell r="H473">
            <v>5</v>
          </cell>
          <cell r="I473">
            <v>20</v>
          </cell>
          <cell r="J473">
            <v>22</v>
          </cell>
          <cell r="L473">
            <v>8</v>
          </cell>
        </row>
        <row r="474">
          <cell r="B474" t="str">
            <v>王绮琪</v>
          </cell>
          <cell r="F474">
            <v>5</v>
          </cell>
          <cell r="H474">
            <v>5</v>
          </cell>
          <cell r="I474">
            <v>20</v>
          </cell>
          <cell r="J474">
            <v>22</v>
          </cell>
          <cell r="L474">
            <v>11</v>
          </cell>
        </row>
        <row r="475">
          <cell r="B475" t="str">
            <v>梁暖霞</v>
          </cell>
          <cell r="F475">
            <v>5</v>
          </cell>
          <cell r="G475">
            <v>6</v>
          </cell>
          <cell r="H475">
            <v>-1</v>
          </cell>
          <cell r="I475">
            <v>20</v>
          </cell>
          <cell r="J475">
            <v>23</v>
          </cell>
          <cell r="L475">
            <v>8.5</v>
          </cell>
        </row>
        <row r="476">
          <cell r="B476" t="str">
            <v>梁少珍</v>
          </cell>
          <cell r="F476">
            <v>10</v>
          </cell>
          <cell r="G476">
            <v>5</v>
          </cell>
          <cell r="H476">
            <v>5</v>
          </cell>
          <cell r="I476">
            <v>20</v>
          </cell>
          <cell r="P476">
            <v>21</v>
          </cell>
        </row>
        <row r="477">
          <cell r="B477" t="str">
            <v>何文枝</v>
          </cell>
          <cell r="F477">
            <v>5</v>
          </cell>
          <cell r="H477">
            <v>5</v>
          </cell>
          <cell r="I477">
            <v>20</v>
          </cell>
          <cell r="J477">
            <v>23</v>
          </cell>
          <cell r="L477">
            <v>11</v>
          </cell>
        </row>
        <row r="478">
          <cell r="B478" t="str">
            <v>覃旭凤</v>
          </cell>
          <cell r="F478">
            <v>10</v>
          </cell>
          <cell r="H478">
            <v>10</v>
          </cell>
          <cell r="I478">
            <v>20</v>
          </cell>
          <cell r="J478">
            <v>21</v>
          </cell>
          <cell r="L478">
            <v>10</v>
          </cell>
        </row>
        <row r="479">
          <cell r="B479" t="str">
            <v>霍智森</v>
          </cell>
          <cell r="F479">
            <v>5</v>
          </cell>
          <cell r="H479">
            <v>3</v>
          </cell>
          <cell r="I479">
            <v>20</v>
          </cell>
          <cell r="J479">
            <v>18</v>
          </cell>
          <cell r="L479">
            <v>10.5</v>
          </cell>
          <cell r="M479">
            <v>2</v>
          </cell>
        </row>
        <row r="480">
          <cell r="B480" t="str">
            <v>贺花</v>
          </cell>
          <cell r="F480">
            <v>5</v>
          </cell>
          <cell r="G480">
            <v>5</v>
          </cell>
          <cell r="H480">
            <v>-5</v>
          </cell>
          <cell r="I480">
            <v>20</v>
          </cell>
          <cell r="J480">
            <v>16</v>
          </cell>
          <cell r="M480">
            <v>5</v>
          </cell>
        </row>
        <row r="481">
          <cell r="B481" t="str">
            <v>苏燕玲</v>
          </cell>
          <cell r="F481">
            <v>5</v>
          </cell>
          <cell r="G481">
            <v>5</v>
          </cell>
          <cell r="I481">
            <v>20</v>
          </cell>
          <cell r="P481">
            <v>21</v>
          </cell>
        </row>
        <row r="482">
          <cell r="B482" t="str">
            <v>梁嘉红</v>
          </cell>
          <cell r="F482">
            <v>5</v>
          </cell>
          <cell r="H482">
            <v>5</v>
          </cell>
          <cell r="I482">
            <v>20</v>
          </cell>
          <cell r="J482">
            <v>20</v>
          </cell>
          <cell r="L482">
            <v>10.5</v>
          </cell>
        </row>
        <row r="483">
          <cell r="B483" t="str">
            <v>梁凤娟</v>
          </cell>
          <cell r="F483">
            <v>5</v>
          </cell>
          <cell r="G483">
            <v>5</v>
          </cell>
          <cell r="I483">
            <v>20</v>
          </cell>
          <cell r="J483">
            <v>26</v>
          </cell>
        </row>
        <row r="484">
          <cell r="B484" t="str">
            <v>高佩珊</v>
          </cell>
          <cell r="F484">
            <v>5</v>
          </cell>
          <cell r="G484">
            <v>2</v>
          </cell>
          <cell r="H484">
            <v>3</v>
          </cell>
          <cell r="I484">
            <v>20</v>
          </cell>
          <cell r="J484">
            <v>22</v>
          </cell>
          <cell r="L484">
            <v>8.5</v>
          </cell>
        </row>
        <row r="485">
          <cell r="B485" t="str">
            <v>郭景明</v>
          </cell>
          <cell r="F485">
            <v>5</v>
          </cell>
          <cell r="H485">
            <v>5</v>
          </cell>
          <cell r="I485">
            <v>20</v>
          </cell>
          <cell r="J485">
            <v>20</v>
          </cell>
          <cell r="L485">
            <v>10.5</v>
          </cell>
        </row>
        <row r="486">
          <cell r="B486" t="str">
            <v>李嘉雯</v>
          </cell>
          <cell r="F486">
            <v>5</v>
          </cell>
          <cell r="G486">
            <v>2</v>
          </cell>
          <cell r="H486">
            <v>3</v>
          </cell>
          <cell r="I486">
            <v>20</v>
          </cell>
          <cell r="J486">
            <v>20</v>
          </cell>
          <cell r="L486">
            <v>10.5</v>
          </cell>
        </row>
        <row r="487">
          <cell r="B487" t="str">
            <v>张梅珊</v>
          </cell>
          <cell r="F487">
            <v>5</v>
          </cell>
          <cell r="G487">
            <v>2</v>
          </cell>
          <cell r="H487">
            <v>3</v>
          </cell>
          <cell r="I487">
            <v>20</v>
          </cell>
          <cell r="J487">
            <v>20</v>
          </cell>
        </row>
        <row r="488">
          <cell r="B488" t="str">
            <v>梁少婷</v>
          </cell>
          <cell r="F488">
            <v>5</v>
          </cell>
          <cell r="H488">
            <v>5</v>
          </cell>
          <cell r="I488">
            <v>20</v>
          </cell>
          <cell r="J488">
            <v>22</v>
          </cell>
          <cell r="L488">
            <v>11.5</v>
          </cell>
        </row>
        <row r="489">
          <cell r="B489" t="str">
            <v>林加玲</v>
          </cell>
          <cell r="F489">
            <v>10</v>
          </cell>
          <cell r="H489">
            <v>10</v>
          </cell>
          <cell r="I489">
            <v>20</v>
          </cell>
          <cell r="J489">
            <v>27</v>
          </cell>
          <cell r="L489">
            <v>9</v>
          </cell>
        </row>
        <row r="490">
          <cell r="B490" t="str">
            <v>官美芹</v>
          </cell>
          <cell r="F490">
            <v>5</v>
          </cell>
          <cell r="G490">
            <v>1</v>
          </cell>
          <cell r="H490">
            <v>2</v>
          </cell>
          <cell r="I490">
            <v>20</v>
          </cell>
          <cell r="J490">
            <v>21</v>
          </cell>
          <cell r="M490">
            <v>2</v>
          </cell>
        </row>
        <row r="491">
          <cell r="B491" t="str">
            <v>卢国强</v>
          </cell>
          <cell r="F491">
            <v>5</v>
          </cell>
          <cell r="H491">
            <v>5</v>
          </cell>
          <cell r="I491">
            <v>20</v>
          </cell>
          <cell r="J491">
            <v>22</v>
          </cell>
          <cell r="L491">
            <v>6.5</v>
          </cell>
        </row>
        <row r="492">
          <cell r="B492" t="str">
            <v>何就全</v>
          </cell>
          <cell r="F492">
            <v>5</v>
          </cell>
          <cell r="G492">
            <v>2</v>
          </cell>
          <cell r="H492">
            <v>1</v>
          </cell>
          <cell r="I492">
            <v>20</v>
          </cell>
          <cell r="J492">
            <v>21</v>
          </cell>
          <cell r="L492">
            <v>7.5</v>
          </cell>
          <cell r="M492">
            <v>2</v>
          </cell>
        </row>
        <row r="493">
          <cell r="B493" t="str">
            <v>陈彩英</v>
          </cell>
          <cell r="F493">
            <v>5</v>
          </cell>
          <cell r="H493">
            <v>4</v>
          </cell>
          <cell r="I493">
            <v>20</v>
          </cell>
          <cell r="J493">
            <v>19</v>
          </cell>
          <cell r="M493">
            <v>1</v>
          </cell>
        </row>
        <row r="494">
          <cell r="B494" t="str">
            <v>梁文清</v>
          </cell>
          <cell r="F494">
            <v>10</v>
          </cell>
          <cell r="G494">
            <v>2</v>
          </cell>
          <cell r="H494">
            <v>7</v>
          </cell>
          <cell r="I494">
            <v>20</v>
          </cell>
          <cell r="J494">
            <v>19</v>
          </cell>
          <cell r="L494">
            <v>11</v>
          </cell>
          <cell r="M494">
            <v>1</v>
          </cell>
        </row>
        <row r="495">
          <cell r="B495" t="str">
            <v>徐婉青</v>
          </cell>
          <cell r="F495">
            <v>5</v>
          </cell>
          <cell r="G495">
            <v>2</v>
          </cell>
          <cell r="H495">
            <v>-4</v>
          </cell>
          <cell r="I495">
            <v>20</v>
          </cell>
          <cell r="J495">
            <v>12</v>
          </cell>
          <cell r="M495">
            <v>7</v>
          </cell>
          <cell r="N495">
            <v>5</v>
          </cell>
        </row>
        <row r="496">
          <cell r="B496" t="str">
            <v>何亮超</v>
          </cell>
          <cell r="F496">
            <v>5</v>
          </cell>
          <cell r="G496">
            <v>3</v>
          </cell>
          <cell r="H496">
            <v>1</v>
          </cell>
          <cell r="I496">
            <v>20</v>
          </cell>
          <cell r="J496">
            <v>21</v>
          </cell>
          <cell r="L496">
            <v>11</v>
          </cell>
          <cell r="M496">
            <v>1</v>
          </cell>
        </row>
        <row r="497">
          <cell r="B497" t="str">
            <v>黄绮婷</v>
          </cell>
          <cell r="F497">
            <v>10</v>
          </cell>
          <cell r="G497">
            <v>5</v>
          </cell>
          <cell r="I497">
            <v>20</v>
          </cell>
          <cell r="J497">
            <v>1</v>
          </cell>
          <cell r="M497">
            <v>5</v>
          </cell>
          <cell r="T497">
            <v>15</v>
          </cell>
        </row>
        <row r="498">
          <cell r="B498" t="str">
            <v>陈晓纯</v>
          </cell>
          <cell r="I498">
            <v>20</v>
          </cell>
          <cell r="J498">
            <v>20</v>
          </cell>
        </row>
        <row r="499">
          <cell r="B499" t="str">
            <v>陈剑敏</v>
          </cell>
          <cell r="F499">
            <v>10</v>
          </cell>
          <cell r="G499">
            <v>5</v>
          </cell>
          <cell r="H499">
            <v>5</v>
          </cell>
          <cell r="I499">
            <v>20</v>
          </cell>
          <cell r="J499">
            <v>20</v>
          </cell>
        </row>
        <row r="500">
          <cell r="B500" t="str">
            <v>袁美芬</v>
          </cell>
          <cell r="F500">
            <v>10</v>
          </cell>
          <cell r="G500">
            <v>4</v>
          </cell>
          <cell r="H500">
            <v>6</v>
          </cell>
          <cell r="I500">
            <v>20</v>
          </cell>
          <cell r="J500">
            <v>20</v>
          </cell>
        </row>
        <row r="501">
          <cell r="B501" t="str">
            <v>梁霞</v>
          </cell>
          <cell r="F501">
            <v>5</v>
          </cell>
          <cell r="G501">
            <v>5</v>
          </cell>
          <cell r="I501">
            <v>20</v>
          </cell>
          <cell r="J501">
            <v>20</v>
          </cell>
        </row>
        <row r="502">
          <cell r="B502" t="str">
            <v>徐翩</v>
          </cell>
          <cell r="F502">
            <v>10</v>
          </cell>
          <cell r="G502">
            <v>1</v>
          </cell>
          <cell r="H502">
            <v>9</v>
          </cell>
          <cell r="I502">
            <v>20</v>
          </cell>
          <cell r="J502">
            <v>20</v>
          </cell>
        </row>
        <row r="503">
          <cell r="B503" t="str">
            <v>张懿</v>
          </cell>
          <cell r="F503">
            <v>10</v>
          </cell>
          <cell r="H503">
            <v>10</v>
          </cell>
          <cell r="I503">
            <v>20</v>
          </cell>
          <cell r="J503">
            <v>20</v>
          </cell>
        </row>
        <row r="504">
          <cell r="B504" t="str">
            <v>严淑娴</v>
          </cell>
          <cell r="F504">
            <v>15</v>
          </cell>
          <cell r="G504">
            <v>4</v>
          </cell>
          <cell r="H504">
            <v>11</v>
          </cell>
          <cell r="I504">
            <v>20</v>
          </cell>
          <cell r="J504">
            <v>20</v>
          </cell>
        </row>
        <row r="505">
          <cell r="B505" t="str">
            <v>邓佩怡</v>
          </cell>
          <cell r="F505">
            <v>5</v>
          </cell>
          <cell r="H505">
            <v>5</v>
          </cell>
          <cell r="I505">
            <v>20</v>
          </cell>
          <cell r="J505">
            <v>22</v>
          </cell>
          <cell r="L505">
            <v>10</v>
          </cell>
        </row>
        <row r="506">
          <cell r="B506" t="str">
            <v>卢沛玲</v>
          </cell>
          <cell r="F506">
            <v>5</v>
          </cell>
          <cell r="H506">
            <v>5</v>
          </cell>
          <cell r="I506">
            <v>20</v>
          </cell>
          <cell r="J506">
            <v>21</v>
          </cell>
        </row>
        <row r="507">
          <cell r="B507" t="str">
            <v>袁泳燕</v>
          </cell>
          <cell r="F507">
            <v>5</v>
          </cell>
          <cell r="H507">
            <v>5</v>
          </cell>
          <cell r="I507">
            <v>20</v>
          </cell>
          <cell r="J507">
            <v>20</v>
          </cell>
          <cell r="L507">
            <v>12</v>
          </cell>
        </row>
        <row r="508">
          <cell r="B508" t="str">
            <v>袁俊智</v>
          </cell>
          <cell r="F508">
            <v>5</v>
          </cell>
          <cell r="H508">
            <v>5</v>
          </cell>
          <cell r="I508">
            <v>20</v>
          </cell>
          <cell r="J508">
            <v>20</v>
          </cell>
        </row>
        <row r="509">
          <cell r="B509" t="str">
            <v>梁朝伟</v>
          </cell>
          <cell r="F509">
            <v>5</v>
          </cell>
          <cell r="H509">
            <v>5</v>
          </cell>
          <cell r="I509">
            <v>20</v>
          </cell>
          <cell r="J509">
            <v>20</v>
          </cell>
          <cell r="L509">
            <v>12</v>
          </cell>
        </row>
        <row r="510">
          <cell r="B510" t="str">
            <v>陈蔼婷</v>
          </cell>
          <cell r="F510">
            <v>5</v>
          </cell>
          <cell r="H510">
            <v>5</v>
          </cell>
          <cell r="I510">
            <v>20</v>
          </cell>
          <cell r="P510">
            <v>21</v>
          </cell>
        </row>
        <row r="511">
          <cell r="B511" t="str">
            <v>谭世聪</v>
          </cell>
          <cell r="F511">
            <v>5</v>
          </cell>
          <cell r="H511">
            <v>5</v>
          </cell>
          <cell r="I511">
            <v>20</v>
          </cell>
          <cell r="J511">
            <v>21</v>
          </cell>
        </row>
        <row r="512">
          <cell r="B512" t="str">
            <v>周光峰</v>
          </cell>
          <cell r="F512">
            <v>5</v>
          </cell>
          <cell r="H512">
            <v>5</v>
          </cell>
          <cell r="I512">
            <v>20</v>
          </cell>
          <cell r="J512">
            <v>20</v>
          </cell>
          <cell r="L512">
            <v>10</v>
          </cell>
        </row>
        <row r="513">
          <cell r="B513" t="str">
            <v>吕凤萍</v>
          </cell>
          <cell r="F513">
            <v>5</v>
          </cell>
          <cell r="H513">
            <v>5</v>
          </cell>
          <cell r="I513">
            <v>20</v>
          </cell>
          <cell r="J513">
            <v>19</v>
          </cell>
          <cell r="L513">
            <v>10</v>
          </cell>
        </row>
        <row r="514">
          <cell r="B514" t="str">
            <v>郑韵绮</v>
          </cell>
          <cell r="F514">
            <v>15</v>
          </cell>
          <cell r="G514">
            <v>6</v>
          </cell>
          <cell r="H514">
            <v>7</v>
          </cell>
          <cell r="I514">
            <v>20</v>
          </cell>
          <cell r="J514">
            <v>19</v>
          </cell>
          <cell r="M514">
            <v>2</v>
          </cell>
        </row>
        <row r="515">
          <cell r="B515" t="str">
            <v>麦俊杰</v>
          </cell>
          <cell r="F515">
            <v>5</v>
          </cell>
          <cell r="H515">
            <v>5</v>
          </cell>
          <cell r="I515">
            <v>20</v>
          </cell>
          <cell r="J515">
            <v>24</v>
          </cell>
          <cell r="L515">
            <v>10</v>
          </cell>
        </row>
        <row r="516">
          <cell r="B516" t="str">
            <v>陈绿纯</v>
          </cell>
          <cell r="F516">
            <v>10</v>
          </cell>
          <cell r="G516">
            <v>3</v>
          </cell>
          <cell r="H516">
            <v>7</v>
          </cell>
          <cell r="I516">
            <v>20</v>
          </cell>
          <cell r="J516">
            <v>21</v>
          </cell>
        </row>
        <row r="517">
          <cell r="B517" t="str">
            <v>苏楚雯</v>
          </cell>
          <cell r="F517">
            <v>5</v>
          </cell>
          <cell r="I517">
            <v>20</v>
          </cell>
          <cell r="J517">
            <v>21</v>
          </cell>
          <cell r="L517">
            <v>10</v>
          </cell>
          <cell r="M517">
            <v>5</v>
          </cell>
        </row>
        <row r="518">
          <cell r="B518" t="str">
            <v>苏旺娣</v>
          </cell>
          <cell r="F518">
            <v>5</v>
          </cell>
          <cell r="G518">
            <v>7</v>
          </cell>
          <cell r="H518">
            <v>-2</v>
          </cell>
          <cell r="I518">
            <v>20</v>
          </cell>
          <cell r="J518">
            <v>24</v>
          </cell>
        </row>
        <row r="519">
          <cell r="B519" t="str">
            <v>梁培芬</v>
          </cell>
          <cell r="F519">
            <v>5</v>
          </cell>
          <cell r="I519">
            <v>20</v>
          </cell>
          <cell r="J519">
            <v>25</v>
          </cell>
          <cell r="L519">
            <v>11</v>
          </cell>
          <cell r="M519">
            <v>5</v>
          </cell>
        </row>
        <row r="520">
          <cell r="B520" t="str">
            <v>杨娟</v>
          </cell>
          <cell r="F520">
            <v>5</v>
          </cell>
          <cell r="G520">
            <v>5</v>
          </cell>
          <cell r="I520">
            <v>20</v>
          </cell>
          <cell r="J520">
            <v>25</v>
          </cell>
          <cell r="L520">
            <v>6</v>
          </cell>
        </row>
        <row r="521">
          <cell r="B521" t="str">
            <v>朱绮雯</v>
          </cell>
          <cell r="F521">
            <v>5</v>
          </cell>
          <cell r="H521">
            <v>5</v>
          </cell>
          <cell r="I521">
            <v>20</v>
          </cell>
          <cell r="J521">
            <v>25</v>
          </cell>
          <cell r="L521">
            <v>11</v>
          </cell>
        </row>
        <row r="522">
          <cell r="B522" t="str">
            <v>杨群芳</v>
          </cell>
          <cell r="F522">
            <v>10</v>
          </cell>
          <cell r="H522">
            <v>10</v>
          </cell>
          <cell r="I522">
            <v>20</v>
          </cell>
          <cell r="J522">
            <v>24</v>
          </cell>
          <cell r="L522">
            <v>4</v>
          </cell>
        </row>
        <row r="523">
          <cell r="B523" t="str">
            <v>蔡杏燕</v>
          </cell>
          <cell r="F523">
            <v>5</v>
          </cell>
          <cell r="G523">
            <v>4</v>
          </cell>
          <cell r="H523">
            <v>1</v>
          </cell>
          <cell r="I523">
            <v>20</v>
          </cell>
          <cell r="J523">
            <v>21</v>
          </cell>
          <cell r="L523">
            <v>10.5</v>
          </cell>
        </row>
        <row r="524">
          <cell r="B524" t="str">
            <v>肖尔广</v>
          </cell>
          <cell r="F524">
            <v>5</v>
          </cell>
          <cell r="H524">
            <v>5</v>
          </cell>
          <cell r="I524">
            <v>20</v>
          </cell>
          <cell r="J524">
            <v>20</v>
          </cell>
          <cell r="L524">
            <v>10.5</v>
          </cell>
        </row>
        <row r="525">
          <cell r="B525" t="str">
            <v>梁丽芳</v>
          </cell>
          <cell r="F525">
            <v>5</v>
          </cell>
          <cell r="H525">
            <v>5</v>
          </cell>
          <cell r="I525">
            <v>20</v>
          </cell>
          <cell r="J525">
            <v>19</v>
          </cell>
        </row>
        <row r="526">
          <cell r="B526" t="str">
            <v>高嘉俊</v>
          </cell>
          <cell r="F526">
            <v>5</v>
          </cell>
          <cell r="H526">
            <v>3</v>
          </cell>
          <cell r="I526">
            <v>20</v>
          </cell>
          <cell r="J526">
            <v>20</v>
          </cell>
          <cell r="M526">
            <v>2</v>
          </cell>
        </row>
        <row r="527">
          <cell r="B527" t="str">
            <v>李小瑜</v>
          </cell>
          <cell r="F527">
            <v>5</v>
          </cell>
          <cell r="H527">
            <v>5</v>
          </cell>
          <cell r="I527">
            <v>20</v>
          </cell>
          <cell r="J527">
            <v>22</v>
          </cell>
        </row>
        <row r="528">
          <cell r="B528" t="str">
            <v>曾天文</v>
          </cell>
          <cell r="F528">
            <v>5</v>
          </cell>
          <cell r="H528">
            <v>5</v>
          </cell>
          <cell r="I528">
            <v>20</v>
          </cell>
          <cell r="J528">
            <v>20</v>
          </cell>
          <cell r="L528">
            <v>11</v>
          </cell>
        </row>
        <row r="529">
          <cell r="B529" t="str">
            <v>周洁仪</v>
          </cell>
          <cell r="F529">
            <v>5</v>
          </cell>
          <cell r="H529">
            <v>5</v>
          </cell>
          <cell r="I529">
            <v>20</v>
          </cell>
          <cell r="J529">
            <v>19</v>
          </cell>
          <cell r="L529">
            <v>11</v>
          </cell>
        </row>
        <row r="530">
          <cell r="B530" t="str">
            <v>吴银婵</v>
          </cell>
          <cell r="F530">
            <v>5</v>
          </cell>
          <cell r="H530">
            <v>5</v>
          </cell>
          <cell r="I530">
            <v>20</v>
          </cell>
          <cell r="J530">
            <v>20</v>
          </cell>
          <cell r="L530">
            <v>9.5</v>
          </cell>
        </row>
        <row r="531">
          <cell r="B531" t="str">
            <v>吴海健</v>
          </cell>
          <cell r="F531">
            <v>5</v>
          </cell>
          <cell r="H531">
            <v>5</v>
          </cell>
          <cell r="I531">
            <v>20</v>
          </cell>
          <cell r="J531">
            <v>20</v>
          </cell>
          <cell r="L531">
            <v>10</v>
          </cell>
        </row>
        <row r="532">
          <cell r="B532" t="str">
            <v>区燕婷</v>
          </cell>
          <cell r="F532">
            <v>10</v>
          </cell>
          <cell r="H532">
            <v>10</v>
          </cell>
          <cell r="I532">
            <v>20</v>
          </cell>
          <cell r="J532">
            <v>23</v>
          </cell>
          <cell r="L532">
            <v>9.5</v>
          </cell>
        </row>
        <row r="533">
          <cell r="B533" t="str">
            <v>张彦</v>
          </cell>
          <cell r="F533">
            <v>5</v>
          </cell>
          <cell r="H533">
            <v>5</v>
          </cell>
          <cell r="I533">
            <v>20</v>
          </cell>
          <cell r="J533">
            <v>22</v>
          </cell>
          <cell r="L533">
            <v>11</v>
          </cell>
        </row>
        <row r="534">
          <cell r="B534" t="str">
            <v>吴芷晴</v>
          </cell>
          <cell r="F534">
            <v>5</v>
          </cell>
          <cell r="H534">
            <v>5</v>
          </cell>
          <cell r="I534">
            <v>20</v>
          </cell>
          <cell r="J534">
            <v>23</v>
          </cell>
          <cell r="L534">
            <v>11</v>
          </cell>
        </row>
        <row r="535">
          <cell r="B535" t="str">
            <v>叶笑梅</v>
          </cell>
          <cell r="F535">
            <v>10</v>
          </cell>
          <cell r="H535">
            <v>10</v>
          </cell>
          <cell r="I535">
            <v>20</v>
          </cell>
          <cell r="J535">
            <v>23</v>
          </cell>
          <cell r="L535">
            <v>11</v>
          </cell>
        </row>
        <row r="536">
          <cell r="B536" t="str">
            <v>邱汶娴</v>
          </cell>
          <cell r="F536">
            <v>5</v>
          </cell>
          <cell r="H536">
            <v>5</v>
          </cell>
          <cell r="I536">
            <v>20</v>
          </cell>
          <cell r="J536">
            <v>21</v>
          </cell>
          <cell r="L536">
            <v>10.5</v>
          </cell>
        </row>
        <row r="537">
          <cell r="B537" t="str">
            <v>朴明玉</v>
          </cell>
          <cell r="F537">
            <v>5</v>
          </cell>
          <cell r="H537">
            <v>5</v>
          </cell>
          <cell r="I537">
            <v>20</v>
          </cell>
          <cell r="J537">
            <v>21</v>
          </cell>
          <cell r="L537">
            <v>10.5</v>
          </cell>
        </row>
        <row r="538">
          <cell r="B538" t="str">
            <v>林起凤</v>
          </cell>
          <cell r="F538">
            <v>5</v>
          </cell>
          <cell r="H538">
            <v>5</v>
          </cell>
          <cell r="I538">
            <v>20</v>
          </cell>
          <cell r="J538">
            <v>22</v>
          </cell>
          <cell r="L538">
            <v>8.5</v>
          </cell>
        </row>
        <row r="539">
          <cell r="B539" t="str">
            <v>吴小兰</v>
          </cell>
          <cell r="F539">
            <v>5</v>
          </cell>
          <cell r="H539">
            <v>5</v>
          </cell>
          <cell r="I539">
            <v>20</v>
          </cell>
          <cell r="P539">
            <v>21</v>
          </cell>
        </row>
        <row r="540">
          <cell r="B540" t="str">
            <v>严开明</v>
          </cell>
          <cell r="I540">
            <v>20</v>
          </cell>
          <cell r="J540">
            <v>21</v>
          </cell>
        </row>
        <row r="541">
          <cell r="B541" t="str">
            <v>麦文钊</v>
          </cell>
          <cell r="F541">
            <v>5</v>
          </cell>
          <cell r="H541">
            <v>4</v>
          </cell>
          <cell r="I541">
            <v>20</v>
          </cell>
          <cell r="J541">
            <v>19</v>
          </cell>
          <cell r="M541">
            <v>1</v>
          </cell>
        </row>
        <row r="542">
          <cell r="B542" t="str">
            <v>陈婷</v>
          </cell>
          <cell r="F542">
            <v>5</v>
          </cell>
          <cell r="H542">
            <v>5</v>
          </cell>
          <cell r="I542">
            <v>20</v>
          </cell>
          <cell r="J542">
            <v>19</v>
          </cell>
          <cell r="L542">
            <v>10</v>
          </cell>
        </row>
        <row r="543">
          <cell r="B543" t="str">
            <v>林虹</v>
          </cell>
          <cell r="F543">
            <v>5</v>
          </cell>
          <cell r="H543">
            <v>5</v>
          </cell>
          <cell r="I543">
            <v>20</v>
          </cell>
          <cell r="J543">
            <v>20</v>
          </cell>
        </row>
        <row r="544">
          <cell r="B544" t="str">
            <v>吴小苗</v>
          </cell>
          <cell r="F544">
            <v>5</v>
          </cell>
          <cell r="G544">
            <v>4</v>
          </cell>
          <cell r="H544">
            <v>1</v>
          </cell>
          <cell r="I544">
            <v>20</v>
          </cell>
          <cell r="J544">
            <v>24</v>
          </cell>
          <cell r="L544">
            <v>10</v>
          </cell>
        </row>
        <row r="545">
          <cell r="B545" t="str">
            <v>严开珍</v>
          </cell>
          <cell r="F545">
            <v>5</v>
          </cell>
          <cell r="H545">
            <v>5</v>
          </cell>
          <cell r="I545">
            <v>20</v>
          </cell>
          <cell r="J545">
            <v>24</v>
          </cell>
          <cell r="L545">
            <v>6</v>
          </cell>
        </row>
        <row r="546">
          <cell r="B546" t="str">
            <v>黄晓嫣</v>
          </cell>
          <cell r="F546">
            <v>5</v>
          </cell>
          <cell r="H546">
            <v>5</v>
          </cell>
          <cell r="I546">
            <v>20</v>
          </cell>
          <cell r="J546">
            <v>23</v>
          </cell>
          <cell r="L546">
            <v>9</v>
          </cell>
        </row>
        <row r="547">
          <cell r="B547" t="str">
            <v>梁嘉欣</v>
          </cell>
          <cell r="F547">
            <v>5</v>
          </cell>
          <cell r="H547">
            <v>5</v>
          </cell>
          <cell r="I547">
            <v>20</v>
          </cell>
          <cell r="J547">
            <v>25</v>
          </cell>
          <cell r="L547">
            <v>9</v>
          </cell>
        </row>
        <row r="548">
          <cell r="B548" t="str">
            <v>梁丽婵</v>
          </cell>
          <cell r="F548">
            <v>5</v>
          </cell>
          <cell r="H548">
            <v>5</v>
          </cell>
          <cell r="I548">
            <v>20</v>
          </cell>
          <cell r="P548">
            <v>20</v>
          </cell>
        </row>
        <row r="549">
          <cell r="B549" t="str">
            <v>曾广灿</v>
          </cell>
          <cell r="F549">
            <v>5</v>
          </cell>
          <cell r="H549">
            <v>5</v>
          </cell>
          <cell r="I549">
            <v>20</v>
          </cell>
          <cell r="J549">
            <v>23</v>
          </cell>
          <cell r="L549">
            <v>9</v>
          </cell>
        </row>
        <row r="550">
          <cell r="B550" t="str">
            <v>余倩莹</v>
          </cell>
          <cell r="F550">
            <v>5</v>
          </cell>
          <cell r="H550">
            <v>5</v>
          </cell>
          <cell r="I550">
            <v>20</v>
          </cell>
          <cell r="J550">
            <v>23</v>
          </cell>
          <cell r="L550">
            <v>9</v>
          </cell>
        </row>
        <row r="551">
          <cell r="B551" t="str">
            <v>严敏仪</v>
          </cell>
          <cell r="F551">
            <v>5</v>
          </cell>
          <cell r="H551">
            <v>5</v>
          </cell>
          <cell r="I551">
            <v>20</v>
          </cell>
          <cell r="J551">
            <v>22</v>
          </cell>
          <cell r="L551">
            <v>8</v>
          </cell>
        </row>
        <row r="552">
          <cell r="B552" t="str">
            <v>陈素珍</v>
          </cell>
          <cell r="F552">
            <v>5</v>
          </cell>
          <cell r="H552">
            <v>5</v>
          </cell>
          <cell r="I552">
            <v>20</v>
          </cell>
          <cell r="J552">
            <v>22</v>
          </cell>
          <cell r="L552">
            <v>9</v>
          </cell>
        </row>
        <row r="553">
          <cell r="B553" t="str">
            <v>钟金鑫</v>
          </cell>
          <cell r="F553">
            <v>5</v>
          </cell>
          <cell r="H553">
            <v>5</v>
          </cell>
          <cell r="I553">
            <v>20</v>
          </cell>
          <cell r="J553">
            <v>24</v>
          </cell>
          <cell r="L553">
            <v>8</v>
          </cell>
        </row>
        <row r="554">
          <cell r="B554" t="str">
            <v>高慧芬</v>
          </cell>
          <cell r="F554">
            <v>10</v>
          </cell>
          <cell r="H554">
            <v>10</v>
          </cell>
          <cell r="I554">
            <v>20</v>
          </cell>
          <cell r="J554">
            <v>20</v>
          </cell>
        </row>
        <row r="555">
          <cell r="B555" t="str">
            <v>郭静雯</v>
          </cell>
          <cell r="F555">
            <v>5</v>
          </cell>
          <cell r="H555">
            <v>5</v>
          </cell>
          <cell r="I555">
            <v>20</v>
          </cell>
          <cell r="J555">
            <v>20</v>
          </cell>
          <cell r="L555">
            <v>10.5</v>
          </cell>
        </row>
        <row r="556">
          <cell r="B556" t="str">
            <v>梁施敏</v>
          </cell>
          <cell r="F556">
            <v>5</v>
          </cell>
          <cell r="H556">
            <v>5</v>
          </cell>
          <cell r="I556">
            <v>20</v>
          </cell>
          <cell r="J556">
            <v>22</v>
          </cell>
          <cell r="L556">
            <v>9</v>
          </cell>
        </row>
        <row r="557">
          <cell r="B557" t="str">
            <v>李书旺</v>
          </cell>
          <cell r="F557">
            <v>5</v>
          </cell>
          <cell r="H557">
            <v>5</v>
          </cell>
          <cell r="I557">
            <v>20</v>
          </cell>
          <cell r="J557">
            <v>20</v>
          </cell>
          <cell r="L557">
            <v>10.5</v>
          </cell>
        </row>
        <row r="558">
          <cell r="B558" t="str">
            <v>吴倩文</v>
          </cell>
          <cell r="F558">
            <v>5</v>
          </cell>
          <cell r="H558">
            <v>5</v>
          </cell>
          <cell r="I558">
            <v>20</v>
          </cell>
          <cell r="J558">
            <v>11</v>
          </cell>
          <cell r="L558">
            <v>9</v>
          </cell>
          <cell r="P558">
            <v>11</v>
          </cell>
        </row>
        <row r="559">
          <cell r="B559" t="str">
            <v>邱碧凤</v>
          </cell>
          <cell r="F559">
            <v>5</v>
          </cell>
          <cell r="H559">
            <v>5</v>
          </cell>
          <cell r="I559">
            <v>20</v>
          </cell>
          <cell r="J559">
            <v>23</v>
          </cell>
          <cell r="L559">
            <v>6</v>
          </cell>
        </row>
        <row r="560">
          <cell r="B560" t="str">
            <v>戎琳</v>
          </cell>
          <cell r="F560">
            <v>5</v>
          </cell>
          <cell r="H560">
            <v>5</v>
          </cell>
          <cell r="I560">
            <v>20</v>
          </cell>
          <cell r="J560">
            <v>22</v>
          </cell>
          <cell r="L560">
            <v>11</v>
          </cell>
        </row>
        <row r="561">
          <cell r="B561" t="str">
            <v>吴彩燕</v>
          </cell>
          <cell r="F561">
            <v>10</v>
          </cell>
          <cell r="H561">
            <v>10</v>
          </cell>
          <cell r="I561">
            <v>20</v>
          </cell>
          <cell r="J561">
            <v>23</v>
          </cell>
          <cell r="L561">
            <v>11</v>
          </cell>
        </row>
        <row r="562">
          <cell r="B562" t="str">
            <v>吴小群</v>
          </cell>
          <cell r="F562">
            <v>10</v>
          </cell>
          <cell r="H562">
            <v>10</v>
          </cell>
          <cell r="I562">
            <v>20</v>
          </cell>
          <cell r="J562">
            <v>22</v>
          </cell>
        </row>
        <row r="563">
          <cell r="B563" t="str">
            <v>卢观婵</v>
          </cell>
          <cell r="F563">
            <v>5</v>
          </cell>
          <cell r="H563">
            <v>5</v>
          </cell>
          <cell r="I563">
            <v>20</v>
          </cell>
          <cell r="J563">
            <v>23</v>
          </cell>
          <cell r="L563">
            <v>11</v>
          </cell>
        </row>
        <row r="564">
          <cell r="B564" t="str">
            <v>黄紫红</v>
          </cell>
          <cell r="F564">
            <v>5</v>
          </cell>
          <cell r="H564">
            <v>5</v>
          </cell>
          <cell r="I564">
            <v>20</v>
          </cell>
          <cell r="J564">
            <v>20</v>
          </cell>
          <cell r="L564">
            <v>10</v>
          </cell>
        </row>
        <row r="565">
          <cell r="B565" t="str">
            <v>郭堪宏</v>
          </cell>
          <cell r="F565">
            <v>5</v>
          </cell>
          <cell r="H565">
            <v>5</v>
          </cell>
          <cell r="I565">
            <v>20</v>
          </cell>
          <cell r="J565">
            <v>26</v>
          </cell>
          <cell r="L565">
            <v>10</v>
          </cell>
        </row>
        <row r="566">
          <cell r="B566" t="str">
            <v>郑美婷</v>
          </cell>
          <cell r="F566">
            <v>5</v>
          </cell>
          <cell r="H566">
            <v>5</v>
          </cell>
          <cell r="I566">
            <v>20</v>
          </cell>
          <cell r="J566">
            <v>20</v>
          </cell>
        </row>
        <row r="567">
          <cell r="B567" t="str">
            <v>冯嘉荣</v>
          </cell>
          <cell r="F567">
            <v>5</v>
          </cell>
          <cell r="H567">
            <v>5</v>
          </cell>
          <cell r="I567">
            <v>20</v>
          </cell>
          <cell r="J567">
            <v>20</v>
          </cell>
          <cell r="L567">
            <v>10</v>
          </cell>
        </row>
        <row r="568">
          <cell r="B568" t="str">
            <v>龙容妹</v>
          </cell>
          <cell r="F568">
            <v>10</v>
          </cell>
          <cell r="G568">
            <v>10</v>
          </cell>
          <cell r="I568">
            <v>20</v>
          </cell>
          <cell r="P568">
            <v>21</v>
          </cell>
        </row>
        <row r="569">
          <cell r="B569" t="str">
            <v>李贤霞</v>
          </cell>
          <cell r="F569">
            <v>10</v>
          </cell>
          <cell r="H569">
            <v>10</v>
          </cell>
          <cell r="I569">
            <v>20</v>
          </cell>
          <cell r="J569">
            <v>21</v>
          </cell>
        </row>
        <row r="570">
          <cell r="B570" t="str">
            <v>黄淑敏</v>
          </cell>
          <cell r="F570">
            <v>5</v>
          </cell>
          <cell r="H570">
            <v>5</v>
          </cell>
          <cell r="I570">
            <v>20</v>
          </cell>
          <cell r="J570">
            <v>24</v>
          </cell>
          <cell r="L570">
            <v>11</v>
          </cell>
        </row>
        <row r="571">
          <cell r="B571" t="str">
            <v>陈广鹏</v>
          </cell>
          <cell r="F571">
            <v>5</v>
          </cell>
          <cell r="H571">
            <v>5</v>
          </cell>
          <cell r="I571">
            <v>20</v>
          </cell>
          <cell r="J571">
            <v>25</v>
          </cell>
          <cell r="L571">
            <v>11</v>
          </cell>
        </row>
        <row r="572">
          <cell r="B572" t="str">
            <v>梁笑新</v>
          </cell>
          <cell r="F572">
            <v>5</v>
          </cell>
          <cell r="H572">
            <v>5</v>
          </cell>
          <cell r="I572">
            <v>20</v>
          </cell>
          <cell r="J572">
            <v>24</v>
          </cell>
          <cell r="L572">
            <v>11</v>
          </cell>
        </row>
        <row r="573">
          <cell r="B573" t="str">
            <v>刘海媚</v>
          </cell>
          <cell r="F573">
            <v>5</v>
          </cell>
          <cell r="G573">
            <v>5</v>
          </cell>
          <cell r="I573">
            <v>20</v>
          </cell>
          <cell r="J573">
            <v>24</v>
          </cell>
          <cell r="L573">
            <v>11</v>
          </cell>
        </row>
        <row r="574">
          <cell r="B574" t="str">
            <v>伍泳霞</v>
          </cell>
          <cell r="F574">
            <v>10</v>
          </cell>
          <cell r="H574">
            <v>10</v>
          </cell>
          <cell r="I574">
            <v>20</v>
          </cell>
          <cell r="J574">
            <v>22</v>
          </cell>
          <cell r="L574">
            <v>9.5</v>
          </cell>
        </row>
        <row r="575">
          <cell r="B575" t="str">
            <v>罗雪云</v>
          </cell>
          <cell r="F575">
            <v>10</v>
          </cell>
          <cell r="H575">
            <v>10</v>
          </cell>
          <cell r="I575">
            <v>20</v>
          </cell>
          <cell r="J575">
            <v>24</v>
          </cell>
          <cell r="L575">
            <v>11</v>
          </cell>
        </row>
        <row r="576">
          <cell r="B576" t="str">
            <v>麦智伟</v>
          </cell>
          <cell r="F576">
            <v>5</v>
          </cell>
          <cell r="H576">
            <v>5</v>
          </cell>
          <cell r="I576">
            <v>20</v>
          </cell>
          <cell r="J576">
            <v>26</v>
          </cell>
          <cell r="L576">
            <v>11</v>
          </cell>
        </row>
        <row r="577">
          <cell r="B577" t="str">
            <v>贺莉</v>
          </cell>
          <cell r="F577">
            <v>5</v>
          </cell>
          <cell r="H577">
            <v>3</v>
          </cell>
          <cell r="I577">
            <v>20</v>
          </cell>
          <cell r="J577">
            <v>24</v>
          </cell>
          <cell r="L577">
            <v>7</v>
          </cell>
          <cell r="M577">
            <v>2</v>
          </cell>
        </row>
        <row r="578">
          <cell r="B578" t="str">
            <v>董春伶</v>
          </cell>
          <cell r="F578">
            <v>5</v>
          </cell>
          <cell r="H578">
            <v>5</v>
          </cell>
          <cell r="I578">
            <v>20</v>
          </cell>
          <cell r="J578">
            <v>26</v>
          </cell>
          <cell r="L578">
            <v>11</v>
          </cell>
        </row>
        <row r="579">
          <cell r="B579" t="str">
            <v>王丽华</v>
          </cell>
          <cell r="F579">
            <v>5</v>
          </cell>
          <cell r="H579">
            <v>5</v>
          </cell>
          <cell r="I579">
            <v>20</v>
          </cell>
          <cell r="J579">
            <v>21</v>
          </cell>
          <cell r="L579">
            <v>9</v>
          </cell>
        </row>
        <row r="580">
          <cell r="B580" t="str">
            <v>邓梅芳</v>
          </cell>
          <cell r="F580">
            <v>5</v>
          </cell>
          <cell r="H580">
            <v>5</v>
          </cell>
          <cell r="I580">
            <v>20</v>
          </cell>
          <cell r="P580">
            <v>21</v>
          </cell>
        </row>
        <row r="581">
          <cell r="B581" t="str">
            <v>林颖丽</v>
          </cell>
          <cell r="F581">
            <v>5</v>
          </cell>
          <cell r="H581">
            <v>5</v>
          </cell>
          <cell r="I581">
            <v>20</v>
          </cell>
          <cell r="J581">
            <v>22</v>
          </cell>
          <cell r="L581">
            <v>9</v>
          </cell>
        </row>
        <row r="582">
          <cell r="B582" t="str">
            <v>林焕冰</v>
          </cell>
          <cell r="F582">
            <v>10</v>
          </cell>
          <cell r="H582">
            <v>10</v>
          </cell>
          <cell r="I582">
            <v>20</v>
          </cell>
          <cell r="J582">
            <v>22</v>
          </cell>
          <cell r="L582">
            <v>9</v>
          </cell>
        </row>
        <row r="583">
          <cell r="B583" t="str">
            <v>林善炜</v>
          </cell>
          <cell r="F583">
            <v>5</v>
          </cell>
          <cell r="H583">
            <v>5</v>
          </cell>
          <cell r="I583">
            <v>20</v>
          </cell>
          <cell r="J583">
            <v>21</v>
          </cell>
        </row>
        <row r="584">
          <cell r="B584" t="str">
            <v>罗杰洪</v>
          </cell>
          <cell r="F584">
            <v>5</v>
          </cell>
          <cell r="H584">
            <v>5</v>
          </cell>
          <cell r="I584">
            <v>20</v>
          </cell>
          <cell r="J584">
            <v>25</v>
          </cell>
          <cell r="L584">
            <v>11</v>
          </cell>
        </row>
        <row r="585">
          <cell r="B585" t="str">
            <v>欧志鹏</v>
          </cell>
          <cell r="F585">
            <v>5</v>
          </cell>
          <cell r="H585">
            <v>5</v>
          </cell>
          <cell r="I585">
            <v>20</v>
          </cell>
          <cell r="J585">
            <v>22</v>
          </cell>
          <cell r="L585">
            <v>11</v>
          </cell>
        </row>
        <row r="586">
          <cell r="B586" t="str">
            <v>李键欣</v>
          </cell>
          <cell r="F586">
            <v>5</v>
          </cell>
          <cell r="H586">
            <v>5</v>
          </cell>
          <cell r="I586">
            <v>20</v>
          </cell>
          <cell r="J586">
            <v>22</v>
          </cell>
          <cell r="L586">
            <v>11</v>
          </cell>
        </row>
        <row r="587">
          <cell r="B587" t="str">
            <v>邓健欣</v>
          </cell>
          <cell r="F587">
            <v>5</v>
          </cell>
          <cell r="H587">
            <v>5</v>
          </cell>
          <cell r="I587">
            <v>20</v>
          </cell>
          <cell r="J587">
            <v>20</v>
          </cell>
          <cell r="L587">
            <v>11</v>
          </cell>
        </row>
        <row r="588">
          <cell r="B588" t="str">
            <v>甘丽雯</v>
          </cell>
          <cell r="F588">
            <v>5</v>
          </cell>
          <cell r="H588">
            <v>5</v>
          </cell>
          <cell r="I588">
            <v>20</v>
          </cell>
          <cell r="J588">
            <v>20</v>
          </cell>
        </row>
        <row r="589">
          <cell r="B589" t="str">
            <v>梁亦笑</v>
          </cell>
          <cell r="F589">
            <v>10</v>
          </cell>
          <cell r="H589">
            <v>10</v>
          </cell>
          <cell r="I589">
            <v>20</v>
          </cell>
          <cell r="J589">
            <v>23</v>
          </cell>
          <cell r="L589">
            <v>9</v>
          </cell>
        </row>
        <row r="590">
          <cell r="B590" t="str">
            <v>张建帮</v>
          </cell>
          <cell r="F590">
            <v>5</v>
          </cell>
          <cell r="H590">
            <v>5</v>
          </cell>
          <cell r="I590">
            <v>20</v>
          </cell>
          <cell r="J590">
            <v>20</v>
          </cell>
          <cell r="L590">
            <v>11</v>
          </cell>
        </row>
        <row r="591">
          <cell r="B591" t="str">
            <v>陈家辉</v>
          </cell>
          <cell r="F591">
            <v>5</v>
          </cell>
          <cell r="H591">
            <v>5</v>
          </cell>
          <cell r="I591">
            <v>20</v>
          </cell>
          <cell r="J591">
            <v>25</v>
          </cell>
          <cell r="L591">
            <v>11</v>
          </cell>
        </row>
        <row r="592">
          <cell r="B592" t="str">
            <v>钟水妹</v>
          </cell>
          <cell r="F592">
            <v>5</v>
          </cell>
          <cell r="H592">
            <v>5</v>
          </cell>
          <cell r="I592">
            <v>20</v>
          </cell>
          <cell r="J592">
            <v>21</v>
          </cell>
          <cell r="L592">
            <v>8</v>
          </cell>
        </row>
        <row r="593">
          <cell r="B593" t="str">
            <v>聂水群</v>
          </cell>
          <cell r="F593">
            <v>5</v>
          </cell>
          <cell r="G593">
            <v>5</v>
          </cell>
          <cell r="I593">
            <v>20</v>
          </cell>
          <cell r="J593">
            <v>26</v>
          </cell>
          <cell r="L593">
            <v>11</v>
          </cell>
        </row>
        <row r="594">
          <cell r="B594" t="str">
            <v>程民峰</v>
          </cell>
          <cell r="F594">
            <v>5</v>
          </cell>
          <cell r="H594">
            <v>-2</v>
          </cell>
          <cell r="I594">
            <v>20</v>
          </cell>
          <cell r="M594">
            <v>7</v>
          </cell>
        </row>
        <row r="595">
          <cell r="B595" t="str">
            <v>唐垣辉</v>
          </cell>
          <cell r="F595">
            <v>5</v>
          </cell>
          <cell r="H595">
            <v>5</v>
          </cell>
          <cell r="I595">
            <v>20</v>
          </cell>
          <cell r="J595">
            <v>27</v>
          </cell>
          <cell r="L595">
            <v>11</v>
          </cell>
        </row>
        <row r="596">
          <cell r="B596" t="str">
            <v>梁培瑜</v>
          </cell>
          <cell r="F596">
            <v>10</v>
          </cell>
          <cell r="H596">
            <v>10</v>
          </cell>
          <cell r="I596">
            <v>20</v>
          </cell>
          <cell r="J596">
            <v>23</v>
          </cell>
          <cell r="L596">
            <v>8</v>
          </cell>
        </row>
        <row r="597">
          <cell r="B597" t="str">
            <v>宋岱</v>
          </cell>
          <cell r="F597">
            <v>5</v>
          </cell>
          <cell r="G597">
            <v>5</v>
          </cell>
          <cell r="I597">
            <v>20</v>
          </cell>
          <cell r="J597">
            <v>23</v>
          </cell>
          <cell r="L597">
            <v>8</v>
          </cell>
        </row>
        <row r="598">
          <cell r="B598" t="str">
            <v>何仙</v>
          </cell>
          <cell r="F598">
            <v>5</v>
          </cell>
          <cell r="H598">
            <v>3</v>
          </cell>
          <cell r="I598">
            <v>20</v>
          </cell>
          <cell r="J598">
            <v>21</v>
          </cell>
          <cell r="M598">
            <v>2</v>
          </cell>
        </row>
        <row r="599">
          <cell r="B599" t="str">
            <v>黎倚琴</v>
          </cell>
          <cell r="F599">
            <v>5</v>
          </cell>
          <cell r="H599">
            <v>5</v>
          </cell>
          <cell r="I599">
            <v>20</v>
          </cell>
          <cell r="J599">
            <v>20</v>
          </cell>
          <cell r="L599">
            <v>8</v>
          </cell>
        </row>
        <row r="600">
          <cell r="B600" t="str">
            <v>梁才利</v>
          </cell>
          <cell r="F600">
            <v>5</v>
          </cell>
          <cell r="H600">
            <v>5</v>
          </cell>
          <cell r="I600">
            <v>20</v>
          </cell>
          <cell r="J600">
            <v>20</v>
          </cell>
          <cell r="L600">
            <v>8</v>
          </cell>
        </row>
        <row r="601">
          <cell r="B601" t="str">
            <v>钟思婷</v>
          </cell>
          <cell r="F601">
            <v>5</v>
          </cell>
          <cell r="G601">
            <v>3</v>
          </cell>
          <cell r="H601">
            <v>2</v>
          </cell>
          <cell r="I601">
            <v>20</v>
          </cell>
          <cell r="J601">
            <v>23</v>
          </cell>
          <cell r="L601">
            <v>11</v>
          </cell>
        </row>
        <row r="602">
          <cell r="B602" t="str">
            <v>张晓林</v>
          </cell>
          <cell r="F602">
            <v>5</v>
          </cell>
          <cell r="H602">
            <v>5</v>
          </cell>
          <cell r="I602">
            <v>20</v>
          </cell>
          <cell r="J602">
            <v>24</v>
          </cell>
          <cell r="L602">
            <v>11</v>
          </cell>
        </row>
        <row r="603">
          <cell r="B603" t="str">
            <v>李紫君</v>
          </cell>
          <cell r="F603">
            <v>5</v>
          </cell>
          <cell r="H603">
            <v>5</v>
          </cell>
          <cell r="I603">
            <v>20</v>
          </cell>
          <cell r="J603">
            <v>20</v>
          </cell>
          <cell r="O603">
            <v>3</v>
          </cell>
        </row>
        <row r="604">
          <cell r="B604" t="str">
            <v>黄汝荣</v>
          </cell>
          <cell r="F604">
            <v>5</v>
          </cell>
          <cell r="H604">
            <v>5</v>
          </cell>
          <cell r="I604">
            <v>20</v>
          </cell>
          <cell r="J604">
            <v>21</v>
          </cell>
          <cell r="L604">
            <v>11</v>
          </cell>
        </row>
        <row r="605">
          <cell r="B605" t="str">
            <v>黄杏凤</v>
          </cell>
          <cell r="F605">
            <v>5</v>
          </cell>
          <cell r="H605">
            <v>5</v>
          </cell>
          <cell r="I605">
            <v>20</v>
          </cell>
          <cell r="J605">
            <v>21</v>
          </cell>
          <cell r="L605">
            <v>11</v>
          </cell>
        </row>
        <row r="606">
          <cell r="B606" t="str">
            <v>关润兴</v>
          </cell>
          <cell r="F606">
            <v>5</v>
          </cell>
          <cell r="H606">
            <v>5</v>
          </cell>
          <cell r="I606">
            <v>20</v>
          </cell>
          <cell r="J606">
            <v>21</v>
          </cell>
        </row>
        <row r="607">
          <cell r="B607" t="str">
            <v>王丽容</v>
          </cell>
          <cell r="F607">
            <v>5</v>
          </cell>
          <cell r="G607">
            <v>3</v>
          </cell>
          <cell r="H607">
            <v>2</v>
          </cell>
          <cell r="I607">
            <v>20</v>
          </cell>
          <cell r="J607">
            <v>19</v>
          </cell>
          <cell r="L607">
            <v>6.5</v>
          </cell>
        </row>
        <row r="608">
          <cell r="B608" t="str">
            <v>梁永鸿</v>
          </cell>
          <cell r="F608">
            <v>5</v>
          </cell>
          <cell r="H608">
            <v>5</v>
          </cell>
          <cell r="I608">
            <v>20</v>
          </cell>
          <cell r="J608">
            <v>20</v>
          </cell>
          <cell r="L608">
            <v>11</v>
          </cell>
        </row>
        <row r="609">
          <cell r="B609" t="str">
            <v>崔彩英</v>
          </cell>
          <cell r="F609">
            <v>10</v>
          </cell>
          <cell r="H609">
            <v>10</v>
          </cell>
          <cell r="I609">
            <v>20</v>
          </cell>
          <cell r="J609">
            <v>20</v>
          </cell>
          <cell r="L609">
            <v>11</v>
          </cell>
        </row>
        <row r="610">
          <cell r="B610" t="str">
            <v>余芬</v>
          </cell>
          <cell r="F610">
            <v>5</v>
          </cell>
          <cell r="H610">
            <v>5</v>
          </cell>
          <cell r="I610">
            <v>20</v>
          </cell>
          <cell r="J610">
            <v>20</v>
          </cell>
        </row>
        <row r="611">
          <cell r="B611" t="str">
            <v>靳亚娟</v>
          </cell>
          <cell r="F611">
            <v>5</v>
          </cell>
          <cell r="G611">
            <v>1</v>
          </cell>
          <cell r="H611">
            <v>4</v>
          </cell>
          <cell r="I611">
            <v>20</v>
          </cell>
          <cell r="P611">
            <v>20</v>
          </cell>
        </row>
        <row r="612">
          <cell r="B612" t="str">
            <v>陈晓娜</v>
          </cell>
          <cell r="F612">
            <v>5</v>
          </cell>
          <cell r="H612">
            <v>5</v>
          </cell>
          <cell r="I612">
            <v>20</v>
          </cell>
          <cell r="J612">
            <v>21</v>
          </cell>
          <cell r="L612">
            <v>7.5</v>
          </cell>
        </row>
        <row r="613">
          <cell r="B613" t="str">
            <v>邓华坤</v>
          </cell>
          <cell r="F613">
            <v>5</v>
          </cell>
          <cell r="H613">
            <v>5</v>
          </cell>
          <cell r="I613">
            <v>20</v>
          </cell>
          <cell r="J613">
            <v>21</v>
          </cell>
          <cell r="L613">
            <v>7.5</v>
          </cell>
        </row>
        <row r="614">
          <cell r="B614" t="str">
            <v>连浩文</v>
          </cell>
          <cell r="F614">
            <v>5</v>
          </cell>
          <cell r="H614">
            <v>5</v>
          </cell>
          <cell r="I614">
            <v>20</v>
          </cell>
          <cell r="J614">
            <v>20</v>
          </cell>
        </row>
        <row r="615">
          <cell r="B615" t="str">
            <v>谢小东</v>
          </cell>
          <cell r="F615">
            <v>15</v>
          </cell>
          <cell r="G615">
            <v>-5</v>
          </cell>
          <cell r="H615">
            <v>10</v>
          </cell>
          <cell r="I615">
            <v>20</v>
          </cell>
          <cell r="J615">
            <v>10</v>
          </cell>
          <cell r="M615">
            <v>10</v>
          </cell>
        </row>
        <row r="616">
          <cell r="B616" t="str">
            <v>苏磊</v>
          </cell>
          <cell r="F616">
            <v>5</v>
          </cell>
          <cell r="H616">
            <v>5</v>
          </cell>
          <cell r="I616">
            <v>20</v>
          </cell>
          <cell r="J616">
            <v>20</v>
          </cell>
        </row>
        <row r="617">
          <cell r="B617" t="str">
            <v>罗瑞康</v>
          </cell>
          <cell r="F617">
            <v>5</v>
          </cell>
          <cell r="H617">
            <v>5</v>
          </cell>
          <cell r="I617">
            <v>20</v>
          </cell>
          <cell r="J617">
            <v>20</v>
          </cell>
        </row>
        <row r="618">
          <cell r="B618" t="str">
            <v>熊晓庆</v>
          </cell>
          <cell r="F618">
            <v>15</v>
          </cell>
          <cell r="G618">
            <v>-1</v>
          </cell>
          <cell r="H618">
            <v>14</v>
          </cell>
          <cell r="I618">
            <v>20</v>
          </cell>
          <cell r="J618">
            <v>19</v>
          </cell>
          <cell r="L618">
            <v>8</v>
          </cell>
          <cell r="M618">
            <v>2</v>
          </cell>
        </row>
        <row r="619">
          <cell r="B619" t="str">
            <v>欧小冰</v>
          </cell>
          <cell r="F619">
            <v>10</v>
          </cell>
          <cell r="H619">
            <v>10</v>
          </cell>
          <cell r="I619">
            <v>20</v>
          </cell>
          <cell r="J619">
            <v>20</v>
          </cell>
        </row>
        <row r="620">
          <cell r="B620" t="str">
            <v>梁少聪</v>
          </cell>
          <cell r="F620">
            <v>15</v>
          </cell>
          <cell r="G620">
            <v>-4</v>
          </cell>
          <cell r="H620">
            <v>15</v>
          </cell>
          <cell r="I620">
            <v>20</v>
          </cell>
          <cell r="J620">
            <v>16</v>
          </cell>
          <cell r="M620">
            <v>4</v>
          </cell>
        </row>
        <row r="621">
          <cell r="B621" t="str">
            <v>梁丽云</v>
          </cell>
          <cell r="F621">
            <v>10</v>
          </cell>
          <cell r="H621">
            <v>10</v>
          </cell>
          <cell r="I621">
            <v>20</v>
          </cell>
          <cell r="J621">
            <v>21</v>
          </cell>
          <cell r="L621">
            <v>7.5</v>
          </cell>
        </row>
        <row r="622">
          <cell r="B622" t="str">
            <v>林春阳</v>
          </cell>
          <cell r="F622">
            <v>15</v>
          </cell>
          <cell r="H622">
            <v>15</v>
          </cell>
          <cell r="I622">
            <v>20</v>
          </cell>
          <cell r="J622">
            <v>21</v>
          </cell>
          <cell r="L622">
            <v>7.5</v>
          </cell>
        </row>
        <row r="623">
          <cell r="B623" t="str">
            <v>杨燕敏</v>
          </cell>
          <cell r="F623">
            <v>5</v>
          </cell>
          <cell r="H623">
            <v>5</v>
          </cell>
          <cell r="I623">
            <v>20</v>
          </cell>
          <cell r="J623">
            <v>20</v>
          </cell>
        </row>
        <row r="624">
          <cell r="B624" t="str">
            <v>杨文杰</v>
          </cell>
          <cell r="F624">
            <v>5</v>
          </cell>
          <cell r="H624">
            <v>5</v>
          </cell>
          <cell r="I624">
            <v>20</v>
          </cell>
          <cell r="J624">
            <v>21</v>
          </cell>
          <cell r="L624">
            <v>7.5</v>
          </cell>
        </row>
        <row r="625">
          <cell r="B625" t="str">
            <v>李稣明</v>
          </cell>
          <cell r="F625">
            <v>10</v>
          </cell>
          <cell r="H625">
            <v>10</v>
          </cell>
          <cell r="I625">
            <v>20</v>
          </cell>
          <cell r="J625">
            <v>1</v>
          </cell>
          <cell r="P625">
            <v>19</v>
          </cell>
        </row>
        <row r="626">
          <cell r="B626" t="str">
            <v>李灿恒</v>
          </cell>
          <cell r="F626">
            <v>5</v>
          </cell>
          <cell r="H626">
            <v>5</v>
          </cell>
          <cell r="I626">
            <v>20</v>
          </cell>
          <cell r="J626">
            <v>20</v>
          </cell>
        </row>
        <row r="627">
          <cell r="B627" t="str">
            <v>李志锋</v>
          </cell>
          <cell r="F627">
            <v>10</v>
          </cell>
          <cell r="H627">
            <v>10</v>
          </cell>
          <cell r="I627">
            <v>20</v>
          </cell>
          <cell r="J627">
            <v>21</v>
          </cell>
          <cell r="L627">
            <v>7.5</v>
          </cell>
        </row>
        <row r="628">
          <cell r="B628" t="str">
            <v>李嘉峰</v>
          </cell>
          <cell r="F628">
            <v>5</v>
          </cell>
          <cell r="H628">
            <v>4</v>
          </cell>
          <cell r="I628">
            <v>20</v>
          </cell>
          <cell r="J628">
            <v>17</v>
          </cell>
          <cell r="L628">
            <v>7.5</v>
          </cell>
          <cell r="M628">
            <v>1</v>
          </cell>
          <cell r="O628">
            <v>3</v>
          </cell>
        </row>
        <row r="629">
          <cell r="B629" t="str">
            <v>朱柏林</v>
          </cell>
          <cell r="F629">
            <v>15</v>
          </cell>
          <cell r="H629">
            <v>15</v>
          </cell>
          <cell r="I629">
            <v>20</v>
          </cell>
          <cell r="J629">
            <v>20</v>
          </cell>
        </row>
        <row r="630">
          <cell r="B630" t="str">
            <v>吴宗</v>
          </cell>
          <cell r="F630">
            <v>10</v>
          </cell>
          <cell r="H630">
            <v>10</v>
          </cell>
          <cell r="I630">
            <v>20</v>
          </cell>
          <cell r="J630">
            <v>20</v>
          </cell>
        </row>
        <row r="631">
          <cell r="B631" t="str">
            <v>刘红</v>
          </cell>
          <cell r="F631">
            <v>5</v>
          </cell>
          <cell r="G631">
            <v>2</v>
          </cell>
          <cell r="I631">
            <v>20</v>
          </cell>
          <cell r="J631">
            <v>17</v>
          </cell>
          <cell r="M631">
            <v>3</v>
          </cell>
        </row>
        <row r="632">
          <cell r="B632" t="str">
            <v>刘力平</v>
          </cell>
          <cell r="F632">
            <v>5</v>
          </cell>
          <cell r="G632">
            <v>2</v>
          </cell>
          <cell r="H632">
            <v>3</v>
          </cell>
          <cell r="I632">
            <v>20</v>
          </cell>
          <cell r="J632">
            <v>21</v>
          </cell>
          <cell r="L632">
            <v>7.5</v>
          </cell>
        </row>
        <row r="633">
          <cell r="B633" t="str">
            <v>冯春燕</v>
          </cell>
          <cell r="F633">
            <v>15</v>
          </cell>
          <cell r="G633">
            <v>6</v>
          </cell>
          <cell r="H633">
            <v>9</v>
          </cell>
          <cell r="I633">
            <v>20</v>
          </cell>
          <cell r="J633">
            <v>21</v>
          </cell>
          <cell r="L633">
            <v>7.5</v>
          </cell>
        </row>
        <row r="634">
          <cell r="B634" t="str">
            <v>何德鉴</v>
          </cell>
          <cell r="F634">
            <v>10</v>
          </cell>
          <cell r="H634">
            <v>10</v>
          </cell>
          <cell r="I634">
            <v>20</v>
          </cell>
          <cell r="J634">
            <v>20</v>
          </cell>
        </row>
        <row r="635">
          <cell r="B635" t="str">
            <v>阮露苗</v>
          </cell>
          <cell r="F635">
            <v>10</v>
          </cell>
          <cell r="G635">
            <v>1</v>
          </cell>
          <cell r="H635">
            <v>9</v>
          </cell>
          <cell r="I635">
            <v>20</v>
          </cell>
          <cell r="J635">
            <v>21</v>
          </cell>
          <cell r="L635">
            <v>7.5</v>
          </cell>
        </row>
        <row r="636">
          <cell r="B636" t="str">
            <v>谢梅钰</v>
          </cell>
          <cell r="F636">
            <v>10</v>
          </cell>
          <cell r="H636">
            <v>10</v>
          </cell>
          <cell r="I636">
            <v>20</v>
          </cell>
          <cell r="J636">
            <v>21</v>
          </cell>
          <cell r="L636">
            <v>7.5</v>
          </cell>
        </row>
        <row r="637">
          <cell r="B637" t="str">
            <v>葛月宫</v>
          </cell>
          <cell r="F637">
            <v>5</v>
          </cell>
          <cell r="H637">
            <v>5</v>
          </cell>
          <cell r="I637">
            <v>20</v>
          </cell>
          <cell r="J637">
            <v>21</v>
          </cell>
          <cell r="L637">
            <v>7.5</v>
          </cell>
        </row>
        <row r="638">
          <cell r="B638" t="str">
            <v>黄映玲</v>
          </cell>
          <cell r="F638">
            <v>5</v>
          </cell>
          <cell r="H638">
            <v>5</v>
          </cell>
          <cell r="I638">
            <v>20</v>
          </cell>
          <cell r="J638">
            <v>20</v>
          </cell>
        </row>
        <row r="639">
          <cell r="B639" t="str">
            <v>黄斯慧</v>
          </cell>
          <cell r="F639">
            <v>5</v>
          </cell>
          <cell r="G639">
            <v>-6</v>
          </cell>
          <cell r="H639">
            <v>5</v>
          </cell>
          <cell r="I639">
            <v>20</v>
          </cell>
          <cell r="J639">
            <v>11</v>
          </cell>
          <cell r="M639">
            <v>6</v>
          </cell>
          <cell r="P639">
            <v>3</v>
          </cell>
        </row>
        <row r="640">
          <cell r="B640" t="str">
            <v>黄志刚</v>
          </cell>
          <cell r="F640">
            <v>15</v>
          </cell>
          <cell r="H640">
            <v>15</v>
          </cell>
          <cell r="I640">
            <v>20</v>
          </cell>
          <cell r="J640">
            <v>20</v>
          </cell>
        </row>
        <row r="641">
          <cell r="B641" t="str">
            <v>黄家杰</v>
          </cell>
          <cell r="F641">
            <v>5</v>
          </cell>
          <cell r="G641">
            <v>1</v>
          </cell>
          <cell r="H641">
            <v>4</v>
          </cell>
          <cell r="I641">
            <v>20</v>
          </cell>
          <cell r="J641">
            <v>20</v>
          </cell>
        </row>
        <row r="642">
          <cell r="B642" t="str">
            <v>黄宇华</v>
          </cell>
          <cell r="F642">
            <v>15</v>
          </cell>
          <cell r="G642">
            <v>1</v>
          </cell>
          <cell r="H642">
            <v>14</v>
          </cell>
          <cell r="I642">
            <v>20</v>
          </cell>
          <cell r="J642">
            <v>20</v>
          </cell>
        </row>
        <row r="643">
          <cell r="B643" t="str">
            <v>魏海鸥</v>
          </cell>
          <cell r="F643">
            <v>15</v>
          </cell>
          <cell r="G643">
            <v>-5</v>
          </cell>
          <cell r="H643">
            <v>15</v>
          </cell>
          <cell r="I643">
            <v>20</v>
          </cell>
          <cell r="J643">
            <v>15</v>
          </cell>
          <cell r="M643">
            <v>5</v>
          </cell>
        </row>
        <row r="644">
          <cell r="B644" t="str">
            <v>韩静雯</v>
          </cell>
          <cell r="F644">
            <v>5</v>
          </cell>
          <cell r="G644">
            <v>-2</v>
          </cell>
          <cell r="H644">
            <v>5</v>
          </cell>
          <cell r="I644">
            <v>20</v>
          </cell>
          <cell r="J644">
            <v>18</v>
          </cell>
          <cell r="M644">
            <v>2</v>
          </cell>
        </row>
        <row r="645">
          <cell r="B645" t="str">
            <v>许检会</v>
          </cell>
          <cell r="F645">
            <v>5</v>
          </cell>
          <cell r="G645">
            <v>2</v>
          </cell>
          <cell r="H645">
            <v>3</v>
          </cell>
          <cell r="I645">
            <v>20</v>
          </cell>
          <cell r="J645">
            <v>20</v>
          </cell>
        </row>
        <row r="646">
          <cell r="B646" t="str">
            <v>聂伟恒</v>
          </cell>
          <cell r="F646">
            <v>5</v>
          </cell>
          <cell r="G646">
            <v>1</v>
          </cell>
          <cell r="H646">
            <v>4</v>
          </cell>
          <cell r="I646">
            <v>20</v>
          </cell>
          <cell r="J646">
            <v>20</v>
          </cell>
        </row>
        <row r="647">
          <cell r="B647" t="str">
            <v>罗和云</v>
          </cell>
          <cell r="F647">
            <v>15</v>
          </cell>
          <cell r="H647">
            <v>15</v>
          </cell>
          <cell r="I647">
            <v>20</v>
          </cell>
          <cell r="J647">
            <v>20</v>
          </cell>
        </row>
        <row r="648">
          <cell r="B648" t="str">
            <v>王雄华</v>
          </cell>
          <cell r="F648">
            <v>5</v>
          </cell>
          <cell r="G648">
            <v>3</v>
          </cell>
          <cell r="H648">
            <v>2</v>
          </cell>
          <cell r="I648">
            <v>20</v>
          </cell>
          <cell r="J648">
            <v>20</v>
          </cell>
        </row>
        <row r="649">
          <cell r="B649" t="str">
            <v>欧倩欣</v>
          </cell>
          <cell r="F649">
            <v>5</v>
          </cell>
          <cell r="H649">
            <v>5</v>
          </cell>
          <cell r="I649">
            <v>20</v>
          </cell>
          <cell r="J649">
            <v>21</v>
          </cell>
          <cell r="L649">
            <v>7</v>
          </cell>
        </row>
        <row r="650">
          <cell r="B650" t="str">
            <v>梁淑萍</v>
          </cell>
          <cell r="F650">
            <v>5</v>
          </cell>
          <cell r="G650">
            <v>-1</v>
          </cell>
          <cell r="H650">
            <v>5</v>
          </cell>
          <cell r="I650">
            <v>20</v>
          </cell>
          <cell r="J650">
            <v>19</v>
          </cell>
          <cell r="M650">
            <v>1</v>
          </cell>
        </row>
        <row r="651">
          <cell r="B651" t="str">
            <v>梁健</v>
          </cell>
          <cell r="F651">
            <v>5</v>
          </cell>
          <cell r="H651">
            <v>5</v>
          </cell>
          <cell r="I651">
            <v>20</v>
          </cell>
          <cell r="J651">
            <v>20</v>
          </cell>
        </row>
        <row r="652">
          <cell r="B652" t="str">
            <v>杨嘉荣</v>
          </cell>
          <cell r="F652">
            <v>10</v>
          </cell>
          <cell r="G652">
            <v>4</v>
          </cell>
          <cell r="H652">
            <v>6</v>
          </cell>
          <cell r="I652">
            <v>20</v>
          </cell>
          <cell r="J652">
            <v>20</v>
          </cell>
        </row>
        <row r="653">
          <cell r="B653" t="str">
            <v>李毅欣</v>
          </cell>
          <cell r="F653">
            <v>10</v>
          </cell>
          <cell r="H653">
            <v>10</v>
          </cell>
          <cell r="I653">
            <v>20</v>
          </cell>
          <cell r="J653">
            <v>20</v>
          </cell>
        </row>
        <row r="654">
          <cell r="B654" t="str">
            <v>朱莹楚</v>
          </cell>
          <cell r="F654">
            <v>10</v>
          </cell>
          <cell r="G654">
            <v>4</v>
          </cell>
          <cell r="H654">
            <v>6</v>
          </cell>
          <cell r="I654">
            <v>20</v>
          </cell>
          <cell r="J654">
            <v>20</v>
          </cell>
        </row>
        <row r="655">
          <cell r="B655" t="str">
            <v>徐建军</v>
          </cell>
          <cell r="F655">
            <v>5</v>
          </cell>
          <cell r="G655">
            <v>3</v>
          </cell>
          <cell r="H655">
            <v>2</v>
          </cell>
          <cell r="I655">
            <v>20</v>
          </cell>
          <cell r="J655">
            <v>20</v>
          </cell>
        </row>
        <row r="656">
          <cell r="B656" t="str">
            <v>刘洁珊</v>
          </cell>
          <cell r="F656">
            <v>5</v>
          </cell>
          <cell r="H656">
            <v>5</v>
          </cell>
          <cell r="I656">
            <v>20</v>
          </cell>
          <cell r="J656">
            <v>20</v>
          </cell>
        </row>
        <row r="657">
          <cell r="B657" t="str">
            <v>刘嘉露</v>
          </cell>
          <cell r="F657">
            <v>5</v>
          </cell>
          <cell r="H657">
            <v>5</v>
          </cell>
          <cell r="I657">
            <v>20</v>
          </cell>
          <cell r="J657">
            <v>20</v>
          </cell>
        </row>
        <row r="658">
          <cell r="B658" t="str">
            <v>关卓钧</v>
          </cell>
          <cell r="I658">
            <v>20</v>
          </cell>
          <cell r="J658">
            <v>20</v>
          </cell>
        </row>
        <row r="659">
          <cell r="B659" t="str">
            <v>何迎芝</v>
          </cell>
          <cell r="F659">
            <v>10</v>
          </cell>
          <cell r="H659">
            <v>10</v>
          </cell>
          <cell r="I659">
            <v>20</v>
          </cell>
          <cell r="J659">
            <v>20</v>
          </cell>
        </row>
        <row r="660">
          <cell r="B660" t="str">
            <v>黄敏慧</v>
          </cell>
          <cell r="F660">
            <v>5</v>
          </cell>
          <cell r="H660">
            <v>4</v>
          </cell>
          <cell r="I660">
            <v>20</v>
          </cell>
          <cell r="J660">
            <v>19</v>
          </cell>
          <cell r="M660">
            <v>1</v>
          </cell>
        </row>
        <row r="661">
          <cell r="B661" t="str">
            <v>蔡蔼霞</v>
          </cell>
          <cell r="F661">
            <v>15</v>
          </cell>
          <cell r="H661">
            <v>15</v>
          </cell>
          <cell r="I661">
            <v>20</v>
          </cell>
          <cell r="J661">
            <v>20</v>
          </cell>
        </row>
        <row r="662">
          <cell r="B662" t="str">
            <v>杨静</v>
          </cell>
          <cell r="F662">
            <v>15</v>
          </cell>
          <cell r="H662">
            <v>15</v>
          </cell>
          <cell r="I662">
            <v>20</v>
          </cell>
          <cell r="J662">
            <v>21</v>
          </cell>
          <cell r="L662">
            <v>7</v>
          </cell>
        </row>
        <row r="663">
          <cell r="B663" t="str">
            <v>黄世吉</v>
          </cell>
          <cell r="F663">
            <v>5</v>
          </cell>
          <cell r="H663">
            <v>3</v>
          </cell>
          <cell r="I663">
            <v>20</v>
          </cell>
          <cell r="J663">
            <v>18</v>
          </cell>
          <cell r="M663">
            <v>2</v>
          </cell>
        </row>
        <row r="664">
          <cell r="B664" t="str">
            <v>高健怡</v>
          </cell>
          <cell r="F664">
            <v>5</v>
          </cell>
          <cell r="H664">
            <v>5</v>
          </cell>
          <cell r="I664">
            <v>20</v>
          </cell>
          <cell r="P664">
            <v>20</v>
          </cell>
        </row>
        <row r="665">
          <cell r="B665" t="str">
            <v>陈鹏国</v>
          </cell>
          <cell r="F665">
            <v>5</v>
          </cell>
          <cell r="H665">
            <v>5</v>
          </cell>
          <cell r="I665">
            <v>20</v>
          </cell>
          <cell r="J665">
            <v>20</v>
          </cell>
        </row>
        <row r="666">
          <cell r="B666" t="str">
            <v>陈悦尉</v>
          </cell>
          <cell r="F666">
            <v>5</v>
          </cell>
          <cell r="G666">
            <v>3</v>
          </cell>
          <cell r="H666">
            <v>2</v>
          </cell>
          <cell r="I666">
            <v>20</v>
          </cell>
          <cell r="J666">
            <v>20</v>
          </cell>
        </row>
        <row r="667">
          <cell r="B667" t="str">
            <v>陈学超</v>
          </cell>
          <cell r="F667">
            <v>5</v>
          </cell>
          <cell r="G667">
            <v>2</v>
          </cell>
          <cell r="H667">
            <v>3</v>
          </cell>
          <cell r="I667">
            <v>20</v>
          </cell>
          <cell r="J667">
            <v>20</v>
          </cell>
        </row>
        <row r="668">
          <cell r="B668" t="str">
            <v>郑亚贤</v>
          </cell>
          <cell r="F668">
            <v>15</v>
          </cell>
          <cell r="H668">
            <v>15</v>
          </cell>
          <cell r="I668">
            <v>20</v>
          </cell>
          <cell r="J668">
            <v>20</v>
          </cell>
        </row>
        <row r="669">
          <cell r="B669" t="str">
            <v>赖焕滔</v>
          </cell>
          <cell r="F669">
            <v>5</v>
          </cell>
          <cell r="H669">
            <v>5</v>
          </cell>
          <cell r="I669">
            <v>20</v>
          </cell>
          <cell r="J669">
            <v>20</v>
          </cell>
        </row>
        <row r="670">
          <cell r="B670" t="str">
            <v>谭卫标</v>
          </cell>
          <cell r="F670">
            <v>5</v>
          </cell>
          <cell r="G670">
            <v>3</v>
          </cell>
          <cell r="H670">
            <v>2</v>
          </cell>
          <cell r="I670">
            <v>20</v>
          </cell>
          <cell r="J670">
            <v>20</v>
          </cell>
        </row>
        <row r="671">
          <cell r="B671" t="str">
            <v>蔡锦俊</v>
          </cell>
          <cell r="F671">
            <v>10</v>
          </cell>
          <cell r="G671">
            <v>3</v>
          </cell>
          <cell r="H671">
            <v>7</v>
          </cell>
          <cell r="I671">
            <v>20</v>
          </cell>
          <cell r="J671">
            <v>20</v>
          </cell>
        </row>
        <row r="672">
          <cell r="B672" t="str">
            <v>苏坤全</v>
          </cell>
          <cell r="F672">
            <v>10</v>
          </cell>
          <cell r="G672">
            <v>4</v>
          </cell>
          <cell r="H672">
            <v>6</v>
          </cell>
          <cell r="I672">
            <v>20</v>
          </cell>
          <cell r="J672">
            <v>20</v>
          </cell>
        </row>
        <row r="673">
          <cell r="B673" t="str">
            <v>胡梓煜</v>
          </cell>
          <cell r="F673">
            <v>5</v>
          </cell>
          <cell r="H673">
            <v>5</v>
          </cell>
          <cell r="I673">
            <v>20</v>
          </cell>
          <cell r="J673">
            <v>20</v>
          </cell>
        </row>
        <row r="674">
          <cell r="B674" t="str">
            <v>缪嘉伟</v>
          </cell>
          <cell r="F674">
            <v>5</v>
          </cell>
          <cell r="G674">
            <v>5</v>
          </cell>
          <cell r="I674">
            <v>20</v>
          </cell>
          <cell r="J674">
            <v>20</v>
          </cell>
        </row>
        <row r="675">
          <cell r="B675" t="str">
            <v>熊雅清</v>
          </cell>
          <cell r="I675">
            <v>20</v>
          </cell>
          <cell r="J675">
            <v>20</v>
          </cell>
        </row>
        <row r="676">
          <cell r="B676" t="str">
            <v>汪潇</v>
          </cell>
          <cell r="F676">
            <v>5</v>
          </cell>
          <cell r="H676">
            <v>5</v>
          </cell>
          <cell r="I676">
            <v>20</v>
          </cell>
          <cell r="J676">
            <v>20</v>
          </cell>
        </row>
        <row r="677">
          <cell r="B677" t="str">
            <v>梁震</v>
          </cell>
          <cell r="F677">
            <v>10</v>
          </cell>
          <cell r="G677">
            <v>3</v>
          </cell>
          <cell r="H677">
            <v>7</v>
          </cell>
          <cell r="I677">
            <v>20</v>
          </cell>
          <cell r="J677">
            <v>20</v>
          </cell>
        </row>
        <row r="678">
          <cell r="B678" t="str">
            <v>桂文</v>
          </cell>
          <cell r="F678">
            <v>10</v>
          </cell>
          <cell r="G678">
            <v>5</v>
          </cell>
          <cell r="H678">
            <v>5</v>
          </cell>
          <cell r="I678">
            <v>20</v>
          </cell>
          <cell r="J678">
            <v>20</v>
          </cell>
        </row>
        <row r="679">
          <cell r="B679" t="str">
            <v>曾蕾</v>
          </cell>
          <cell r="F679">
            <v>5</v>
          </cell>
          <cell r="G679">
            <v>3</v>
          </cell>
          <cell r="H679">
            <v>2</v>
          </cell>
          <cell r="I679">
            <v>20</v>
          </cell>
          <cell r="J679">
            <v>20</v>
          </cell>
        </row>
        <row r="680">
          <cell r="B680" t="str">
            <v>方正</v>
          </cell>
          <cell r="F680">
            <v>5</v>
          </cell>
          <cell r="H680">
            <v>5</v>
          </cell>
          <cell r="I680">
            <v>20</v>
          </cell>
          <cell r="J680">
            <v>20</v>
          </cell>
        </row>
        <row r="681">
          <cell r="B681" t="str">
            <v>张锷河</v>
          </cell>
          <cell r="F681">
            <v>5</v>
          </cell>
          <cell r="G681">
            <v>3</v>
          </cell>
          <cell r="H681">
            <v>2</v>
          </cell>
          <cell r="I681">
            <v>20</v>
          </cell>
          <cell r="J681">
            <v>20</v>
          </cell>
        </row>
        <row r="682">
          <cell r="B682" t="str">
            <v>张杰</v>
          </cell>
          <cell r="F682">
            <v>5</v>
          </cell>
          <cell r="H682">
            <v>5</v>
          </cell>
          <cell r="I682">
            <v>20</v>
          </cell>
          <cell r="J682">
            <v>20</v>
          </cell>
        </row>
        <row r="683">
          <cell r="B683" t="str">
            <v>张小斌</v>
          </cell>
          <cell r="F683">
            <v>5</v>
          </cell>
          <cell r="G683">
            <v>2</v>
          </cell>
          <cell r="I683">
            <v>20</v>
          </cell>
          <cell r="J683">
            <v>17</v>
          </cell>
          <cell r="M683">
            <v>3</v>
          </cell>
        </row>
        <row r="684">
          <cell r="B684" t="str">
            <v>吴彤</v>
          </cell>
          <cell r="F684">
            <v>15</v>
          </cell>
          <cell r="G684">
            <v>2</v>
          </cell>
          <cell r="H684">
            <v>12</v>
          </cell>
          <cell r="I684">
            <v>20</v>
          </cell>
          <cell r="J684">
            <v>19</v>
          </cell>
          <cell r="M684">
            <v>1</v>
          </cell>
        </row>
        <row r="685">
          <cell r="B685" t="str">
            <v>吕征</v>
          </cell>
          <cell r="F685">
            <v>10</v>
          </cell>
          <cell r="G685">
            <v>5</v>
          </cell>
          <cell r="H685">
            <v>5</v>
          </cell>
          <cell r="I685">
            <v>20</v>
          </cell>
          <cell r="J685">
            <v>20</v>
          </cell>
        </row>
        <row r="686">
          <cell r="B686" t="str">
            <v>卢莹</v>
          </cell>
          <cell r="F686">
            <v>5</v>
          </cell>
          <cell r="H686">
            <v>5</v>
          </cell>
          <cell r="I686">
            <v>20</v>
          </cell>
          <cell r="J686">
            <v>20</v>
          </cell>
        </row>
        <row r="687">
          <cell r="B687" t="str">
            <v>刘红吉</v>
          </cell>
          <cell r="F687">
            <v>5</v>
          </cell>
          <cell r="G687">
            <v>5</v>
          </cell>
          <cell r="I687">
            <v>20</v>
          </cell>
          <cell r="J687">
            <v>20</v>
          </cell>
        </row>
        <row r="688">
          <cell r="B688" t="str">
            <v>严燕媚</v>
          </cell>
          <cell r="F688">
            <v>5</v>
          </cell>
          <cell r="G688">
            <v>2</v>
          </cell>
          <cell r="H688">
            <v>3</v>
          </cell>
          <cell r="I688">
            <v>20</v>
          </cell>
          <cell r="J688">
            <v>20</v>
          </cell>
        </row>
        <row r="689">
          <cell r="B689" t="str">
            <v>周备战</v>
          </cell>
          <cell r="F689">
            <v>15</v>
          </cell>
          <cell r="G689">
            <v>4</v>
          </cell>
          <cell r="H689">
            <v>11</v>
          </cell>
          <cell r="I689">
            <v>20</v>
          </cell>
          <cell r="J689">
            <v>20</v>
          </cell>
        </row>
        <row r="690">
          <cell r="B690" t="str">
            <v>颜平</v>
          </cell>
          <cell r="F690">
            <v>10</v>
          </cell>
          <cell r="G690">
            <v>1</v>
          </cell>
          <cell r="H690">
            <v>9</v>
          </cell>
          <cell r="I690">
            <v>20</v>
          </cell>
          <cell r="J690">
            <v>20</v>
          </cell>
        </row>
        <row r="691">
          <cell r="B691" t="str">
            <v>陈瀚妍</v>
          </cell>
          <cell r="F691">
            <v>10</v>
          </cell>
          <cell r="G691">
            <v>4</v>
          </cell>
          <cell r="H691">
            <v>6</v>
          </cell>
          <cell r="I691">
            <v>20</v>
          </cell>
          <cell r="J691">
            <v>20</v>
          </cell>
        </row>
        <row r="692">
          <cell r="B692" t="str">
            <v>符旭</v>
          </cell>
          <cell r="F692">
            <v>15</v>
          </cell>
          <cell r="G692">
            <v>6</v>
          </cell>
          <cell r="H692">
            <v>9</v>
          </cell>
          <cell r="I692">
            <v>20</v>
          </cell>
          <cell r="J692">
            <v>20</v>
          </cell>
        </row>
        <row r="693">
          <cell r="B693" t="str">
            <v>戴怡</v>
          </cell>
          <cell r="F693">
            <v>15</v>
          </cell>
          <cell r="G693">
            <v>1</v>
          </cell>
          <cell r="H693">
            <v>14</v>
          </cell>
          <cell r="I693">
            <v>20</v>
          </cell>
          <cell r="J693">
            <v>20</v>
          </cell>
        </row>
        <row r="694">
          <cell r="B694" t="str">
            <v>刘清涛</v>
          </cell>
          <cell r="F694">
            <v>10</v>
          </cell>
          <cell r="G694">
            <v>2</v>
          </cell>
          <cell r="H694">
            <v>8</v>
          </cell>
          <cell r="I694">
            <v>20</v>
          </cell>
          <cell r="J694">
            <v>20</v>
          </cell>
        </row>
        <row r="695">
          <cell r="B695" t="str">
            <v>胡康茹</v>
          </cell>
          <cell r="F695">
            <v>5</v>
          </cell>
          <cell r="G695">
            <v>5</v>
          </cell>
          <cell r="I695">
            <v>20</v>
          </cell>
          <cell r="J695">
            <v>20</v>
          </cell>
        </row>
        <row r="696">
          <cell r="B696" t="str">
            <v>吴泳怡</v>
          </cell>
          <cell r="F696">
            <v>5</v>
          </cell>
          <cell r="G696">
            <v>1</v>
          </cell>
          <cell r="H696">
            <v>3.5</v>
          </cell>
          <cell r="I696">
            <v>20</v>
          </cell>
          <cell r="J696">
            <v>19.5</v>
          </cell>
          <cell r="M696">
            <v>0.5</v>
          </cell>
        </row>
        <row r="697">
          <cell r="B697" t="str">
            <v>黎剑文</v>
          </cell>
          <cell r="F697">
            <v>5</v>
          </cell>
          <cell r="G697">
            <v>2</v>
          </cell>
          <cell r="H697">
            <v>3</v>
          </cell>
          <cell r="I697">
            <v>20</v>
          </cell>
          <cell r="J697">
            <v>20</v>
          </cell>
        </row>
        <row r="698">
          <cell r="B698" t="str">
            <v>陈超</v>
          </cell>
          <cell r="F698">
            <v>5</v>
          </cell>
          <cell r="H698">
            <v>5</v>
          </cell>
          <cell r="I698">
            <v>20</v>
          </cell>
          <cell r="J698">
            <v>20</v>
          </cell>
        </row>
        <row r="699">
          <cell r="B699" t="str">
            <v>陈力</v>
          </cell>
          <cell r="F699">
            <v>5</v>
          </cell>
          <cell r="G699">
            <v>3</v>
          </cell>
          <cell r="H699">
            <v>2</v>
          </cell>
          <cell r="I699">
            <v>20</v>
          </cell>
          <cell r="J699">
            <v>20</v>
          </cell>
        </row>
        <row r="700">
          <cell r="B700" t="str">
            <v>郭晓珊</v>
          </cell>
          <cell r="F700">
            <v>5</v>
          </cell>
          <cell r="G700">
            <v>3</v>
          </cell>
          <cell r="H700">
            <v>2</v>
          </cell>
          <cell r="I700">
            <v>20</v>
          </cell>
          <cell r="J700">
            <v>20</v>
          </cell>
        </row>
        <row r="701">
          <cell r="B701" t="str">
            <v>郑丽莹</v>
          </cell>
          <cell r="F701">
            <v>5</v>
          </cell>
          <cell r="H701">
            <v>5</v>
          </cell>
          <cell r="I701">
            <v>20</v>
          </cell>
          <cell r="J701">
            <v>20</v>
          </cell>
        </row>
        <row r="702">
          <cell r="B702" t="str">
            <v>詹晓迪</v>
          </cell>
          <cell r="F702">
            <v>5</v>
          </cell>
          <cell r="H702">
            <v>5</v>
          </cell>
          <cell r="I702">
            <v>20</v>
          </cell>
          <cell r="J702">
            <v>20</v>
          </cell>
        </row>
        <row r="703">
          <cell r="B703" t="str">
            <v>潘国樑</v>
          </cell>
          <cell r="F703">
            <v>5</v>
          </cell>
          <cell r="H703">
            <v>5</v>
          </cell>
          <cell r="I703">
            <v>20</v>
          </cell>
          <cell r="J703">
            <v>20</v>
          </cell>
        </row>
        <row r="704">
          <cell r="B704" t="str">
            <v>欧国庆</v>
          </cell>
          <cell r="F704">
            <v>5</v>
          </cell>
          <cell r="G704">
            <v>6</v>
          </cell>
          <cell r="H704">
            <v>-1</v>
          </cell>
          <cell r="I704">
            <v>20</v>
          </cell>
          <cell r="J704">
            <v>20</v>
          </cell>
        </row>
        <row r="705">
          <cell r="B705" t="str">
            <v>梁正威</v>
          </cell>
          <cell r="F705">
            <v>5</v>
          </cell>
          <cell r="G705">
            <v>5</v>
          </cell>
          <cell r="I705">
            <v>20</v>
          </cell>
          <cell r="J705">
            <v>20</v>
          </cell>
        </row>
        <row r="706">
          <cell r="B706" t="str">
            <v>林万青</v>
          </cell>
          <cell r="F706">
            <v>5</v>
          </cell>
          <cell r="G706">
            <v>-2</v>
          </cell>
          <cell r="H706">
            <v>5</v>
          </cell>
          <cell r="I706">
            <v>20</v>
          </cell>
          <cell r="J706">
            <v>18</v>
          </cell>
          <cell r="M706">
            <v>2</v>
          </cell>
        </row>
        <row r="707">
          <cell r="B707" t="str">
            <v>杨晓麒</v>
          </cell>
          <cell r="F707">
            <v>5</v>
          </cell>
          <cell r="H707">
            <v>5</v>
          </cell>
          <cell r="I707">
            <v>20</v>
          </cell>
          <cell r="J707">
            <v>20</v>
          </cell>
        </row>
        <row r="708">
          <cell r="B708" t="str">
            <v>朱威</v>
          </cell>
          <cell r="F708">
            <v>10</v>
          </cell>
          <cell r="G708">
            <v>1</v>
          </cell>
          <cell r="H708">
            <v>9</v>
          </cell>
          <cell r="I708">
            <v>20</v>
          </cell>
          <cell r="J708">
            <v>20</v>
          </cell>
        </row>
        <row r="709">
          <cell r="B709" t="str">
            <v>晏华武</v>
          </cell>
          <cell r="F709">
            <v>15</v>
          </cell>
          <cell r="H709">
            <v>15</v>
          </cell>
          <cell r="I709">
            <v>20</v>
          </cell>
          <cell r="J709">
            <v>20</v>
          </cell>
        </row>
        <row r="710">
          <cell r="B710" t="str">
            <v>张林川</v>
          </cell>
          <cell r="F710">
            <v>10</v>
          </cell>
          <cell r="G710">
            <v>5</v>
          </cell>
          <cell r="H710">
            <v>5</v>
          </cell>
          <cell r="I710">
            <v>20</v>
          </cell>
          <cell r="J710">
            <v>20</v>
          </cell>
        </row>
        <row r="711">
          <cell r="B711" t="str">
            <v>宋丽丽</v>
          </cell>
          <cell r="F711">
            <v>10</v>
          </cell>
          <cell r="G711">
            <v>5</v>
          </cell>
          <cell r="H711">
            <v>5</v>
          </cell>
          <cell r="I711">
            <v>20</v>
          </cell>
          <cell r="J711">
            <v>19</v>
          </cell>
          <cell r="N711">
            <v>1</v>
          </cell>
        </row>
        <row r="712">
          <cell r="B712" t="str">
            <v>周黄燕</v>
          </cell>
          <cell r="F712">
            <v>15</v>
          </cell>
          <cell r="G712">
            <v>13</v>
          </cell>
          <cell r="H712">
            <v>2</v>
          </cell>
          <cell r="I712">
            <v>20</v>
          </cell>
          <cell r="J712">
            <v>20</v>
          </cell>
        </row>
        <row r="713">
          <cell r="B713" t="str">
            <v>吴雪娥</v>
          </cell>
          <cell r="F713">
            <v>10</v>
          </cell>
          <cell r="G713">
            <v>2</v>
          </cell>
          <cell r="H713">
            <v>8</v>
          </cell>
          <cell r="I713">
            <v>20</v>
          </cell>
          <cell r="J713">
            <v>20</v>
          </cell>
        </row>
        <row r="714">
          <cell r="B714" t="str">
            <v>侯锡坚</v>
          </cell>
          <cell r="F714">
            <v>5</v>
          </cell>
          <cell r="H714">
            <v>5</v>
          </cell>
          <cell r="I714">
            <v>20</v>
          </cell>
          <cell r="J714">
            <v>20</v>
          </cell>
        </row>
        <row r="715">
          <cell r="B715" t="str">
            <v>曾毅华</v>
          </cell>
          <cell r="F715">
            <v>15</v>
          </cell>
          <cell r="G715">
            <v>5</v>
          </cell>
          <cell r="H715">
            <v>10</v>
          </cell>
          <cell r="I715">
            <v>20</v>
          </cell>
          <cell r="J715">
            <v>20</v>
          </cell>
        </row>
        <row r="716">
          <cell r="B716" t="str">
            <v>陈文晖</v>
          </cell>
          <cell r="F716">
            <v>10</v>
          </cell>
          <cell r="G716">
            <v>3.5</v>
          </cell>
          <cell r="H716">
            <v>4.5</v>
          </cell>
          <cell r="I716">
            <v>20</v>
          </cell>
          <cell r="J716">
            <v>18</v>
          </cell>
          <cell r="M716">
            <v>2</v>
          </cell>
        </row>
        <row r="717">
          <cell r="B717" t="str">
            <v>郑鸿鹏</v>
          </cell>
          <cell r="F717">
            <v>15</v>
          </cell>
          <cell r="H717">
            <v>15</v>
          </cell>
          <cell r="I717">
            <v>20</v>
          </cell>
          <cell r="J717">
            <v>20</v>
          </cell>
        </row>
        <row r="718">
          <cell r="B718" t="str">
            <v>段鸿章</v>
          </cell>
          <cell r="F718">
            <v>10</v>
          </cell>
          <cell r="G718">
            <v>-1</v>
          </cell>
          <cell r="H718">
            <v>10</v>
          </cell>
          <cell r="I718">
            <v>20</v>
          </cell>
          <cell r="J718">
            <v>19</v>
          </cell>
          <cell r="M718">
            <v>1</v>
          </cell>
        </row>
        <row r="719">
          <cell r="B719" t="str">
            <v>黄嘉宝</v>
          </cell>
          <cell r="F719">
            <v>10</v>
          </cell>
          <cell r="G719">
            <v>4</v>
          </cell>
          <cell r="H719">
            <v>6</v>
          </cell>
          <cell r="I719">
            <v>20</v>
          </cell>
          <cell r="J719">
            <v>20</v>
          </cell>
        </row>
        <row r="720">
          <cell r="B720" t="str">
            <v>陈适</v>
          </cell>
          <cell r="F720">
            <v>5</v>
          </cell>
          <cell r="G720">
            <v>2</v>
          </cell>
          <cell r="H720">
            <v>2</v>
          </cell>
          <cell r="I720">
            <v>20</v>
          </cell>
          <cell r="J720">
            <v>19</v>
          </cell>
          <cell r="M720">
            <v>1</v>
          </cell>
        </row>
        <row r="721">
          <cell r="B721" t="str">
            <v>陈启健</v>
          </cell>
          <cell r="F721">
            <v>15</v>
          </cell>
          <cell r="G721">
            <v>-6</v>
          </cell>
          <cell r="H721">
            <v>15</v>
          </cell>
          <cell r="I721">
            <v>20</v>
          </cell>
          <cell r="J721">
            <v>14</v>
          </cell>
          <cell r="M721">
            <v>6</v>
          </cell>
        </row>
        <row r="722">
          <cell r="B722" t="str">
            <v>郑冠能</v>
          </cell>
          <cell r="F722">
            <v>5</v>
          </cell>
          <cell r="H722">
            <v>4</v>
          </cell>
          <cell r="I722">
            <v>20</v>
          </cell>
          <cell r="J722">
            <v>19</v>
          </cell>
          <cell r="M722">
            <v>1</v>
          </cell>
        </row>
        <row r="723">
          <cell r="B723" t="str">
            <v>胡锡浩</v>
          </cell>
          <cell r="F723">
            <v>5</v>
          </cell>
          <cell r="G723">
            <v>1</v>
          </cell>
          <cell r="H723">
            <v>4</v>
          </cell>
          <cell r="I723">
            <v>20</v>
          </cell>
          <cell r="J723">
            <v>20</v>
          </cell>
        </row>
        <row r="724">
          <cell r="B724" t="str">
            <v>胡华卫</v>
          </cell>
          <cell r="F724">
            <v>15</v>
          </cell>
          <cell r="G724">
            <v>-1</v>
          </cell>
          <cell r="H724">
            <v>15</v>
          </cell>
          <cell r="I724">
            <v>20</v>
          </cell>
          <cell r="J724">
            <v>19</v>
          </cell>
          <cell r="K724">
            <v>30</v>
          </cell>
          <cell r="M724">
            <v>1</v>
          </cell>
        </row>
        <row r="725">
          <cell r="B725" t="str">
            <v>王思义</v>
          </cell>
          <cell r="F725">
            <v>5</v>
          </cell>
          <cell r="H725">
            <v>5</v>
          </cell>
          <cell r="I725">
            <v>20</v>
          </cell>
          <cell r="J725">
            <v>20</v>
          </cell>
          <cell r="K725">
            <v>35.5</v>
          </cell>
        </row>
        <row r="726">
          <cell r="B726" t="str">
            <v>王伟波</v>
          </cell>
          <cell r="F726">
            <v>15</v>
          </cell>
          <cell r="G726">
            <v>1</v>
          </cell>
          <cell r="H726">
            <v>14</v>
          </cell>
          <cell r="I726">
            <v>20</v>
          </cell>
          <cell r="J726">
            <v>20</v>
          </cell>
        </row>
        <row r="727">
          <cell r="B727" t="str">
            <v>杨志全</v>
          </cell>
          <cell r="F727">
            <v>15</v>
          </cell>
          <cell r="G727">
            <v>1</v>
          </cell>
          <cell r="H727">
            <v>14</v>
          </cell>
          <cell r="I727">
            <v>20</v>
          </cell>
          <cell r="J727">
            <v>20</v>
          </cell>
        </row>
        <row r="728">
          <cell r="B728" t="str">
            <v>李池海</v>
          </cell>
          <cell r="F728">
            <v>5</v>
          </cell>
          <cell r="H728">
            <v>5</v>
          </cell>
          <cell r="I728">
            <v>20</v>
          </cell>
          <cell r="J728">
            <v>20</v>
          </cell>
        </row>
        <row r="729">
          <cell r="B729" t="str">
            <v>李宁宁</v>
          </cell>
          <cell r="F729">
            <v>10</v>
          </cell>
          <cell r="G729">
            <v>5</v>
          </cell>
          <cell r="H729">
            <v>5</v>
          </cell>
          <cell r="I729">
            <v>20</v>
          </cell>
          <cell r="J729">
            <v>20</v>
          </cell>
        </row>
        <row r="730">
          <cell r="B730" t="str">
            <v>李华挺</v>
          </cell>
          <cell r="F730">
            <v>5</v>
          </cell>
          <cell r="G730">
            <v>8</v>
          </cell>
          <cell r="H730">
            <v>-3</v>
          </cell>
          <cell r="I730">
            <v>20</v>
          </cell>
          <cell r="J730">
            <v>20</v>
          </cell>
          <cell r="K730">
            <v>6</v>
          </cell>
        </row>
        <row r="731">
          <cell r="B731" t="str">
            <v>朱胜斌</v>
          </cell>
          <cell r="F731">
            <v>15</v>
          </cell>
          <cell r="G731">
            <v>1</v>
          </cell>
          <cell r="H731">
            <v>14</v>
          </cell>
          <cell r="I731">
            <v>20</v>
          </cell>
          <cell r="J731">
            <v>20</v>
          </cell>
        </row>
        <row r="732">
          <cell r="B732" t="str">
            <v>张昱</v>
          </cell>
          <cell r="F732">
            <v>15</v>
          </cell>
          <cell r="G732">
            <v>1</v>
          </cell>
          <cell r="H732">
            <v>14</v>
          </cell>
          <cell r="I732">
            <v>20</v>
          </cell>
          <cell r="J732">
            <v>20</v>
          </cell>
          <cell r="K732">
            <v>6</v>
          </cell>
        </row>
        <row r="733">
          <cell r="B733" t="str">
            <v>张新斌</v>
          </cell>
          <cell r="F733">
            <v>5</v>
          </cell>
          <cell r="H733">
            <v>5</v>
          </cell>
          <cell r="I733">
            <v>20</v>
          </cell>
          <cell r="J733">
            <v>20</v>
          </cell>
        </row>
        <row r="734">
          <cell r="B734" t="str">
            <v>张文浩</v>
          </cell>
          <cell r="F734">
            <v>10</v>
          </cell>
          <cell r="G734">
            <v>4</v>
          </cell>
          <cell r="H734">
            <v>6</v>
          </cell>
          <cell r="I734">
            <v>20</v>
          </cell>
          <cell r="J734">
            <v>20</v>
          </cell>
        </row>
        <row r="735">
          <cell r="B735" t="str">
            <v>张国建</v>
          </cell>
          <cell r="F735">
            <v>15</v>
          </cell>
          <cell r="H735">
            <v>15</v>
          </cell>
          <cell r="I735">
            <v>20</v>
          </cell>
          <cell r="J735">
            <v>20</v>
          </cell>
          <cell r="K735">
            <v>12</v>
          </cell>
        </row>
        <row r="736">
          <cell r="B736" t="str">
            <v>孙雅娜</v>
          </cell>
          <cell r="F736">
            <v>10</v>
          </cell>
          <cell r="H736">
            <v>10</v>
          </cell>
          <cell r="I736">
            <v>20</v>
          </cell>
          <cell r="J736">
            <v>20</v>
          </cell>
        </row>
        <row r="737">
          <cell r="B737" t="str">
            <v>周朝晖</v>
          </cell>
          <cell r="F737">
            <v>15</v>
          </cell>
          <cell r="G737">
            <v>1</v>
          </cell>
          <cell r="H737">
            <v>14</v>
          </cell>
          <cell r="I737">
            <v>20</v>
          </cell>
          <cell r="J737">
            <v>20</v>
          </cell>
        </row>
        <row r="738">
          <cell r="B738" t="str">
            <v>刘辕</v>
          </cell>
          <cell r="F738">
            <v>5</v>
          </cell>
          <cell r="G738">
            <v>6</v>
          </cell>
          <cell r="H738">
            <v>-1</v>
          </cell>
          <cell r="I738">
            <v>20</v>
          </cell>
          <cell r="J738">
            <v>20</v>
          </cell>
        </row>
        <row r="739">
          <cell r="B739" t="str">
            <v>刘溢宏</v>
          </cell>
          <cell r="F739">
            <v>15</v>
          </cell>
          <cell r="G739">
            <v>2</v>
          </cell>
          <cell r="H739">
            <v>13</v>
          </cell>
          <cell r="I739">
            <v>20</v>
          </cell>
          <cell r="J739">
            <v>20</v>
          </cell>
        </row>
        <row r="740">
          <cell r="B740" t="str">
            <v>刘建文</v>
          </cell>
          <cell r="F740">
            <v>15</v>
          </cell>
          <cell r="G740">
            <v>4</v>
          </cell>
          <cell r="H740">
            <v>11</v>
          </cell>
          <cell r="I740">
            <v>20</v>
          </cell>
          <cell r="J740">
            <v>20</v>
          </cell>
        </row>
        <row r="741">
          <cell r="B741" t="str">
            <v>凌志康</v>
          </cell>
          <cell r="F741">
            <v>10</v>
          </cell>
          <cell r="G741">
            <v>3</v>
          </cell>
          <cell r="H741">
            <v>7</v>
          </cell>
          <cell r="I741">
            <v>20</v>
          </cell>
          <cell r="J741">
            <v>20</v>
          </cell>
        </row>
        <row r="742">
          <cell r="B742" t="str">
            <v>谢瑞华</v>
          </cell>
          <cell r="F742">
            <v>15</v>
          </cell>
          <cell r="G742">
            <v>1</v>
          </cell>
          <cell r="H742">
            <v>10</v>
          </cell>
          <cell r="I742">
            <v>20</v>
          </cell>
          <cell r="J742">
            <v>16</v>
          </cell>
          <cell r="M742">
            <v>4</v>
          </cell>
        </row>
        <row r="743">
          <cell r="B743" t="str">
            <v>何舜杨</v>
          </cell>
          <cell r="F743">
            <v>10</v>
          </cell>
          <cell r="G743">
            <v>5</v>
          </cell>
          <cell r="H743">
            <v>5</v>
          </cell>
          <cell r="I743">
            <v>20</v>
          </cell>
          <cell r="J743">
            <v>20</v>
          </cell>
        </row>
        <row r="744">
          <cell r="B744" t="str">
            <v>阳成彦</v>
          </cell>
          <cell r="F744">
            <v>5</v>
          </cell>
          <cell r="H744">
            <v>5</v>
          </cell>
          <cell r="I744">
            <v>20</v>
          </cell>
          <cell r="J744">
            <v>20</v>
          </cell>
        </row>
        <row r="745">
          <cell r="B745" t="str">
            <v>温科锋</v>
          </cell>
          <cell r="F745">
            <v>10</v>
          </cell>
          <cell r="G745">
            <v>8</v>
          </cell>
          <cell r="H745">
            <v>2</v>
          </cell>
          <cell r="I745">
            <v>20</v>
          </cell>
          <cell r="J745">
            <v>20</v>
          </cell>
        </row>
        <row r="746">
          <cell r="B746" t="str">
            <v>黄远</v>
          </cell>
          <cell r="F746">
            <v>10</v>
          </cell>
          <cell r="H746">
            <v>10</v>
          </cell>
          <cell r="I746">
            <v>20</v>
          </cell>
          <cell r="J746">
            <v>21</v>
          </cell>
          <cell r="K746">
            <v>54</v>
          </cell>
          <cell r="L746">
            <v>8</v>
          </cell>
        </row>
        <row r="747">
          <cell r="B747" t="str">
            <v>黄志良</v>
          </cell>
          <cell r="F747">
            <v>5</v>
          </cell>
          <cell r="G747">
            <v>3</v>
          </cell>
          <cell r="H747">
            <v>2</v>
          </cell>
          <cell r="I747">
            <v>20</v>
          </cell>
          <cell r="J747">
            <v>20</v>
          </cell>
          <cell r="K747">
            <v>18</v>
          </cell>
        </row>
        <row r="748">
          <cell r="B748" t="str">
            <v>黄少鹏</v>
          </cell>
          <cell r="F748">
            <v>10</v>
          </cell>
          <cell r="G748">
            <v>2</v>
          </cell>
          <cell r="H748">
            <v>8</v>
          </cell>
          <cell r="I748">
            <v>20</v>
          </cell>
          <cell r="J748">
            <v>21</v>
          </cell>
          <cell r="K748">
            <v>18</v>
          </cell>
          <cell r="L748">
            <v>3.5</v>
          </cell>
        </row>
        <row r="749">
          <cell r="B749" t="str">
            <v>黄丽</v>
          </cell>
          <cell r="F749">
            <v>15</v>
          </cell>
          <cell r="G749">
            <v>2</v>
          </cell>
          <cell r="H749">
            <v>13</v>
          </cell>
          <cell r="I749">
            <v>20</v>
          </cell>
          <cell r="J749">
            <v>20</v>
          </cell>
        </row>
        <row r="750">
          <cell r="B750" t="str">
            <v>高俊坚</v>
          </cell>
          <cell r="F750">
            <v>5</v>
          </cell>
          <cell r="G750">
            <v>3</v>
          </cell>
          <cell r="H750">
            <v>2</v>
          </cell>
          <cell r="I750">
            <v>20</v>
          </cell>
          <cell r="J750">
            <v>20</v>
          </cell>
        </row>
        <row r="751">
          <cell r="B751" t="str">
            <v>骆亮</v>
          </cell>
          <cell r="F751">
            <v>5</v>
          </cell>
          <cell r="H751">
            <v>5</v>
          </cell>
          <cell r="I751">
            <v>20</v>
          </cell>
          <cell r="J751">
            <v>21</v>
          </cell>
          <cell r="K751">
            <v>48</v>
          </cell>
          <cell r="L751">
            <v>3.5</v>
          </cell>
        </row>
        <row r="752">
          <cell r="B752" t="str">
            <v>马志刚</v>
          </cell>
          <cell r="F752">
            <v>10</v>
          </cell>
          <cell r="G752">
            <v>13</v>
          </cell>
          <cell r="H752">
            <v>-3</v>
          </cell>
          <cell r="I752">
            <v>20</v>
          </cell>
          <cell r="J752">
            <v>20</v>
          </cell>
          <cell r="K752">
            <v>54</v>
          </cell>
        </row>
        <row r="753">
          <cell r="B753" t="str">
            <v>马康武</v>
          </cell>
          <cell r="I753">
            <v>20</v>
          </cell>
          <cell r="J753">
            <v>14</v>
          </cell>
          <cell r="L753">
            <v>9</v>
          </cell>
        </row>
        <row r="754">
          <cell r="B754" t="str">
            <v>陶俊燕</v>
          </cell>
          <cell r="F754">
            <v>5</v>
          </cell>
          <cell r="G754">
            <v>6</v>
          </cell>
          <cell r="H754">
            <v>-4</v>
          </cell>
          <cell r="I754">
            <v>20</v>
          </cell>
          <cell r="J754">
            <v>18</v>
          </cell>
          <cell r="K754">
            <v>48</v>
          </cell>
          <cell r="L754">
            <v>3.5</v>
          </cell>
          <cell r="M754">
            <v>3</v>
          </cell>
        </row>
        <row r="755">
          <cell r="B755" t="str">
            <v>陈祖发</v>
          </cell>
          <cell r="F755">
            <v>10</v>
          </cell>
          <cell r="H755">
            <v>10</v>
          </cell>
          <cell r="I755">
            <v>20</v>
          </cell>
          <cell r="J755">
            <v>21</v>
          </cell>
          <cell r="K755">
            <v>24</v>
          </cell>
          <cell r="L755">
            <v>3.5</v>
          </cell>
        </row>
        <row r="756">
          <cell r="B756" t="str">
            <v>陈碧娟</v>
          </cell>
          <cell r="I756">
            <v>20</v>
          </cell>
          <cell r="J756">
            <v>16</v>
          </cell>
          <cell r="L756">
            <v>8.5</v>
          </cell>
        </row>
        <row r="757">
          <cell r="B757" t="str">
            <v>陈振光</v>
          </cell>
          <cell r="F757">
            <v>15</v>
          </cell>
          <cell r="G757">
            <v>8</v>
          </cell>
          <cell r="H757">
            <v>7</v>
          </cell>
          <cell r="I757">
            <v>20</v>
          </cell>
          <cell r="J757">
            <v>20</v>
          </cell>
        </row>
        <row r="758">
          <cell r="B758" t="str">
            <v>陈志伟</v>
          </cell>
          <cell r="F758">
            <v>5</v>
          </cell>
          <cell r="G758">
            <v>2</v>
          </cell>
          <cell r="H758">
            <v>3</v>
          </cell>
          <cell r="I758">
            <v>20</v>
          </cell>
          <cell r="J758">
            <v>20</v>
          </cell>
        </row>
        <row r="759">
          <cell r="B759" t="str">
            <v>陈向丽</v>
          </cell>
          <cell r="F759">
            <v>10</v>
          </cell>
          <cell r="G759">
            <v>5</v>
          </cell>
          <cell r="H759">
            <v>5</v>
          </cell>
          <cell r="I759">
            <v>20</v>
          </cell>
          <cell r="J759">
            <v>20</v>
          </cell>
          <cell r="K759">
            <v>3</v>
          </cell>
        </row>
        <row r="760">
          <cell r="B760" t="str">
            <v>钟继军</v>
          </cell>
          <cell r="F760">
            <v>15</v>
          </cell>
          <cell r="G760">
            <v>8</v>
          </cell>
          <cell r="H760">
            <v>7</v>
          </cell>
          <cell r="I760">
            <v>20</v>
          </cell>
          <cell r="J760">
            <v>20</v>
          </cell>
        </row>
        <row r="761">
          <cell r="B761" t="str">
            <v>郭均宇</v>
          </cell>
          <cell r="F761">
            <v>10</v>
          </cell>
          <cell r="H761">
            <v>10</v>
          </cell>
          <cell r="I761">
            <v>20</v>
          </cell>
          <cell r="J761">
            <v>20</v>
          </cell>
          <cell r="K761">
            <v>6</v>
          </cell>
        </row>
        <row r="762">
          <cell r="B762" t="str">
            <v>郑燕雯</v>
          </cell>
          <cell r="F762">
            <v>15</v>
          </cell>
          <cell r="G762">
            <v>6</v>
          </cell>
          <cell r="H762">
            <v>9</v>
          </cell>
          <cell r="I762">
            <v>20</v>
          </cell>
          <cell r="J762">
            <v>20</v>
          </cell>
        </row>
        <row r="763">
          <cell r="B763" t="str">
            <v>谢彬</v>
          </cell>
          <cell r="F763">
            <v>5</v>
          </cell>
          <cell r="H763">
            <v>5</v>
          </cell>
          <cell r="I763">
            <v>20</v>
          </cell>
          <cell r="J763">
            <v>20</v>
          </cell>
          <cell r="K763">
            <v>9</v>
          </cell>
        </row>
        <row r="764">
          <cell r="B764" t="str">
            <v>蔡镇岳</v>
          </cell>
          <cell r="I764">
            <v>20</v>
          </cell>
          <cell r="J764">
            <v>14</v>
          </cell>
          <cell r="L764">
            <v>9</v>
          </cell>
        </row>
        <row r="765">
          <cell r="B765" t="str">
            <v>蔡志成</v>
          </cell>
          <cell r="F765">
            <v>5</v>
          </cell>
          <cell r="H765">
            <v>5</v>
          </cell>
          <cell r="I765">
            <v>20</v>
          </cell>
          <cell r="J765">
            <v>20</v>
          </cell>
          <cell r="K765">
            <v>42</v>
          </cell>
        </row>
        <row r="766">
          <cell r="B766" t="str">
            <v>董文超</v>
          </cell>
          <cell r="F766">
            <v>5</v>
          </cell>
          <cell r="H766">
            <v>5</v>
          </cell>
          <cell r="I766">
            <v>20</v>
          </cell>
          <cell r="J766">
            <v>21</v>
          </cell>
          <cell r="K766">
            <v>54</v>
          </cell>
          <cell r="L766">
            <v>3.5</v>
          </cell>
        </row>
        <row r="767">
          <cell r="B767" t="str">
            <v>胡勇江</v>
          </cell>
          <cell r="F767">
            <v>10</v>
          </cell>
          <cell r="H767">
            <v>10</v>
          </cell>
          <cell r="I767">
            <v>20</v>
          </cell>
          <cell r="J767">
            <v>20</v>
          </cell>
          <cell r="K767">
            <v>54</v>
          </cell>
        </row>
        <row r="768">
          <cell r="B768" t="str">
            <v>肖滔</v>
          </cell>
          <cell r="I768">
            <v>20</v>
          </cell>
          <cell r="J768">
            <v>21</v>
          </cell>
          <cell r="K768">
            <v>18</v>
          </cell>
          <cell r="L768">
            <v>9</v>
          </cell>
        </row>
        <row r="769">
          <cell r="B769" t="str">
            <v>王芳</v>
          </cell>
          <cell r="F769">
            <v>5</v>
          </cell>
          <cell r="G769">
            <v>3</v>
          </cell>
          <cell r="H769">
            <v>2</v>
          </cell>
          <cell r="I769">
            <v>20</v>
          </cell>
          <cell r="J769">
            <v>21</v>
          </cell>
          <cell r="K769">
            <v>18</v>
          </cell>
          <cell r="L769">
            <v>9</v>
          </cell>
        </row>
        <row r="770">
          <cell r="B770" t="str">
            <v>王志敏</v>
          </cell>
          <cell r="F770">
            <v>5</v>
          </cell>
          <cell r="G770">
            <v>5</v>
          </cell>
          <cell r="I770">
            <v>20</v>
          </cell>
          <cell r="J770">
            <v>20</v>
          </cell>
        </row>
        <row r="771">
          <cell r="B771" t="str">
            <v>王亚军</v>
          </cell>
          <cell r="F771">
            <v>10</v>
          </cell>
          <cell r="G771">
            <v>5</v>
          </cell>
          <cell r="H771">
            <v>5</v>
          </cell>
          <cell r="I771">
            <v>20</v>
          </cell>
          <cell r="J771">
            <v>20</v>
          </cell>
        </row>
        <row r="772">
          <cell r="B772" t="str">
            <v>潘广聪</v>
          </cell>
          <cell r="I772">
            <v>20</v>
          </cell>
          <cell r="J772">
            <v>20</v>
          </cell>
          <cell r="K772">
            <v>18</v>
          </cell>
        </row>
        <row r="773">
          <cell r="B773" t="str">
            <v>洪靖华</v>
          </cell>
          <cell r="F773">
            <v>15</v>
          </cell>
          <cell r="G773">
            <v>4</v>
          </cell>
          <cell r="H773">
            <v>11</v>
          </cell>
          <cell r="I773">
            <v>20</v>
          </cell>
          <cell r="J773">
            <v>20</v>
          </cell>
        </row>
        <row r="774">
          <cell r="B774" t="str">
            <v>洪光</v>
          </cell>
          <cell r="F774">
            <v>5</v>
          </cell>
          <cell r="G774">
            <v>1</v>
          </cell>
          <cell r="H774">
            <v>3</v>
          </cell>
          <cell r="I774">
            <v>20</v>
          </cell>
          <cell r="J774">
            <v>19</v>
          </cell>
          <cell r="K774">
            <v>20</v>
          </cell>
          <cell r="M774">
            <v>1</v>
          </cell>
        </row>
        <row r="775">
          <cell r="B775" t="str">
            <v>段亚军</v>
          </cell>
          <cell r="F775">
            <v>5</v>
          </cell>
          <cell r="H775">
            <v>5</v>
          </cell>
          <cell r="I775">
            <v>20</v>
          </cell>
          <cell r="J775">
            <v>20</v>
          </cell>
          <cell r="K775">
            <v>18</v>
          </cell>
        </row>
        <row r="776">
          <cell r="B776" t="str">
            <v>欧阳峰</v>
          </cell>
          <cell r="F776">
            <v>10</v>
          </cell>
          <cell r="H776">
            <v>10</v>
          </cell>
          <cell r="I776">
            <v>20</v>
          </cell>
          <cell r="J776">
            <v>20</v>
          </cell>
        </row>
        <row r="777">
          <cell r="B777" t="str">
            <v>梁红英</v>
          </cell>
          <cell r="F777">
            <v>15</v>
          </cell>
          <cell r="G777">
            <v>10</v>
          </cell>
          <cell r="H777">
            <v>5</v>
          </cell>
          <cell r="I777">
            <v>20</v>
          </cell>
          <cell r="J777">
            <v>20</v>
          </cell>
        </row>
        <row r="778">
          <cell r="B778" t="str">
            <v>梁文发</v>
          </cell>
          <cell r="F778">
            <v>10</v>
          </cell>
          <cell r="G778">
            <v>4</v>
          </cell>
          <cell r="H778">
            <v>6</v>
          </cell>
          <cell r="I778">
            <v>20</v>
          </cell>
          <cell r="J778">
            <v>21</v>
          </cell>
          <cell r="K778">
            <v>21</v>
          </cell>
          <cell r="L778">
            <v>3.5</v>
          </cell>
        </row>
        <row r="779">
          <cell r="B779" t="str">
            <v>梁华坤</v>
          </cell>
          <cell r="F779">
            <v>5</v>
          </cell>
          <cell r="H779">
            <v>5</v>
          </cell>
          <cell r="I779">
            <v>20</v>
          </cell>
          <cell r="J779">
            <v>15</v>
          </cell>
          <cell r="L779">
            <v>6.5</v>
          </cell>
        </row>
        <row r="780">
          <cell r="B780" t="str">
            <v>林龙</v>
          </cell>
          <cell r="F780">
            <v>5</v>
          </cell>
          <cell r="G780">
            <v>4</v>
          </cell>
          <cell r="H780">
            <v>1</v>
          </cell>
          <cell r="I780">
            <v>20</v>
          </cell>
          <cell r="J780">
            <v>20</v>
          </cell>
        </row>
        <row r="781">
          <cell r="B781" t="str">
            <v>林健标</v>
          </cell>
          <cell r="F781">
            <v>5</v>
          </cell>
          <cell r="H781">
            <v>5</v>
          </cell>
          <cell r="I781">
            <v>20</v>
          </cell>
          <cell r="J781">
            <v>21</v>
          </cell>
          <cell r="K781">
            <v>57.5</v>
          </cell>
          <cell r="L781">
            <v>8</v>
          </cell>
        </row>
        <row r="782">
          <cell r="B782" t="str">
            <v>李臻</v>
          </cell>
          <cell r="F782">
            <v>5</v>
          </cell>
          <cell r="G782">
            <v>3</v>
          </cell>
          <cell r="H782">
            <v>2</v>
          </cell>
          <cell r="I782">
            <v>20</v>
          </cell>
          <cell r="J782">
            <v>20</v>
          </cell>
          <cell r="K782">
            <v>6</v>
          </cell>
        </row>
        <row r="783">
          <cell r="B783" t="str">
            <v>李琳</v>
          </cell>
          <cell r="F783">
            <v>15</v>
          </cell>
          <cell r="G783">
            <v>3</v>
          </cell>
          <cell r="H783">
            <v>12</v>
          </cell>
          <cell r="I783">
            <v>20</v>
          </cell>
          <cell r="J783">
            <v>20</v>
          </cell>
        </row>
        <row r="784">
          <cell r="B784" t="str">
            <v>李潮</v>
          </cell>
          <cell r="F784">
            <v>5</v>
          </cell>
          <cell r="G784">
            <v>2</v>
          </cell>
          <cell r="H784">
            <v>3</v>
          </cell>
          <cell r="I784">
            <v>20</v>
          </cell>
          <cell r="J784">
            <v>20</v>
          </cell>
          <cell r="K784">
            <v>54</v>
          </cell>
        </row>
        <row r="785">
          <cell r="B785" t="str">
            <v>李君洪</v>
          </cell>
          <cell r="F785">
            <v>10</v>
          </cell>
          <cell r="G785">
            <v>3</v>
          </cell>
          <cell r="H785">
            <v>7</v>
          </cell>
          <cell r="I785">
            <v>20</v>
          </cell>
          <cell r="J785">
            <v>20</v>
          </cell>
          <cell r="K785">
            <v>24</v>
          </cell>
        </row>
        <row r="786">
          <cell r="B786" t="str">
            <v>朱飞龙</v>
          </cell>
          <cell r="F786">
            <v>5</v>
          </cell>
          <cell r="G786">
            <v>3</v>
          </cell>
          <cell r="H786">
            <v>2</v>
          </cell>
          <cell r="I786">
            <v>20</v>
          </cell>
          <cell r="J786">
            <v>20</v>
          </cell>
        </row>
        <row r="787">
          <cell r="B787" t="str">
            <v>曾栋</v>
          </cell>
          <cell r="F787">
            <v>5</v>
          </cell>
          <cell r="H787">
            <v>5</v>
          </cell>
          <cell r="I787">
            <v>20</v>
          </cell>
          <cell r="J787">
            <v>20</v>
          </cell>
        </row>
        <row r="788">
          <cell r="B788" t="str">
            <v>敬初雄</v>
          </cell>
          <cell r="F788">
            <v>15</v>
          </cell>
          <cell r="G788">
            <v>9</v>
          </cell>
          <cell r="H788">
            <v>6</v>
          </cell>
          <cell r="I788">
            <v>20</v>
          </cell>
          <cell r="J788">
            <v>20</v>
          </cell>
        </row>
        <row r="789">
          <cell r="B789" t="str">
            <v>彭小贞</v>
          </cell>
          <cell r="F789">
            <v>15</v>
          </cell>
          <cell r="G789">
            <v>5</v>
          </cell>
          <cell r="H789">
            <v>9</v>
          </cell>
          <cell r="I789">
            <v>20</v>
          </cell>
          <cell r="J789">
            <v>19</v>
          </cell>
          <cell r="M789">
            <v>1</v>
          </cell>
        </row>
        <row r="790">
          <cell r="B790" t="str">
            <v>张顺</v>
          </cell>
          <cell r="F790">
            <v>5</v>
          </cell>
          <cell r="H790">
            <v>5</v>
          </cell>
          <cell r="I790">
            <v>20</v>
          </cell>
          <cell r="J790">
            <v>21</v>
          </cell>
          <cell r="K790">
            <v>42</v>
          </cell>
          <cell r="L790">
            <v>8</v>
          </cell>
        </row>
        <row r="791">
          <cell r="B791" t="str">
            <v>廖岚</v>
          </cell>
          <cell r="F791">
            <v>15</v>
          </cell>
          <cell r="G791">
            <v>5</v>
          </cell>
          <cell r="H791">
            <v>10</v>
          </cell>
          <cell r="I791">
            <v>20</v>
          </cell>
          <cell r="J791">
            <v>20</v>
          </cell>
        </row>
        <row r="792">
          <cell r="B792" t="str">
            <v>庄振荣</v>
          </cell>
          <cell r="F792">
            <v>5</v>
          </cell>
          <cell r="H792">
            <v>5</v>
          </cell>
          <cell r="I792">
            <v>20</v>
          </cell>
          <cell r="J792">
            <v>20</v>
          </cell>
          <cell r="K792">
            <v>27</v>
          </cell>
        </row>
        <row r="793">
          <cell r="B793" t="str">
            <v>师宝康</v>
          </cell>
          <cell r="F793">
            <v>10</v>
          </cell>
          <cell r="G793">
            <v>3</v>
          </cell>
          <cell r="H793">
            <v>7</v>
          </cell>
          <cell r="I793">
            <v>20</v>
          </cell>
          <cell r="J793">
            <v>20</v>
          </cell>
        </row>
        <row r="794">
          <cell r="B794" t="str">
            <v>封岳滨</v>
          </cell>
          <cell r="F794">
            <v>5</v>
          </cell>
          <cell r="H794">
            <v>5</v>
          </cell>
          <cell r="I794">
            <v>20</v>
          </cell>
          <cell r="J794">
            <v>21</v>
          </cell>
          <cell r="K794">
            <v>70</v>
          </cell>
          <cell r="L794">
            <v>8</v>
          </cell>
        </row>
        <row r="795">
          <cell r="B795" t="str">
            <v>孙振华</v>
          </cell>
          <cell r="F795">
            <v>10</v>
          </cell>
          <cell r="H795">
            <v>10</v>
          </cell>
          <cell r="I795">
            <v>20</v>
          </cell>
          <cell r="J795">
            <v>21</v>
          </cell>
          <cell r="K795">
            <v>21</v>
          </cell>
          <cell r="L795">
            <v>3.5</v>
          </cell>
        </row>
        <row r="796">
          <cell r="B796" t="str">
            <v>姜金亚</v>
          </cell>
          <cell r="F796">
            <v>5</v>
          </cell>
          <cell r="H796">
            <v>5</v>
          </cell>
          <cell r="I796">
            <v>20</v>
          </cell>
          <cell r="J796">
            <v>20</v>
          </cell>
          <cell r="K796">
            <v>61</v>
          </cell>
        </row>
        <row r="797">
          <cell r="B797" t="str">
            <v>周镇辉</v>
          </cell>
          <cell r="F797">
            <v>5</v>
          </cell>
          <cell r="G797">
            <v>2</v>
          </cell>
          <cell r="H797">
            <v>2</v>
          </cell>
          <cell r="I797">
            <v>20</v>
          </cell>
          <cell r="J797">
            <v>19</v>
          </cell>
          <cell r="M797">
            <v>1</v>
          </cell>
        </row>
        <row r="798">
          <cell r="B798" t="str">
            <v>周佩琪</v>
          </cell>
          <cell r="F798">
            <v>5</v>
          </cell>
          <cell r="H798">
            <v>3</v>
          </cell>
          <cell r="I798">
            <v>20</v>
          </cell>
          <cell r="J798">
            <v>18</v>
          </cell>
          <cell r="K798">
            <v>12</v>
          </cell>
          <cell r="M798">
            <v>2</v>
          </cell>
        </row>
        <row r="799">
          <cell r="B799" t="str">
            <v>向昌海</v>
          </cell>
          <cell r="F799">
            <v>15</v>
          </cell>
          <cell r="H799">
            <v>15</v>
          </cell>
          <cell r="I799">
            <v>20</v>
          </cell>
          <cell r="J799">
            <v>20</v>
          </cell>
        </row>
        <row r="800">
          <cell r="B800" t="str">
            <v>叶海霞</v>
          </cell>
          <cell r="F800">
            <v>10</v>
          </cell>
          <cell r="G800">
            <v>5</v>
          </cell>
          <cell r="H800">
            <v>5</v>
          </cell>
          <cell r="I800">
            <v>20</v>
          </cell>
          <cell r="J800">
            <v>20</v>
          </cell>
          <cell r="K800">
            <v>2</v>
          </cell>
        </row>
        <row r="801">
          <cell r="B801" t="str">
            <v>叶家贤</v>
          </cell>
          <cell r="F801">
            <v>10</v>
          </cell>
          <cell r="H801">
            <v>10</v>
          </cell>
          <cell r="I801">
            <v>20</v>
          </cell>
          <cell r="J801">
            <v>14</v>
          </cell>
        </row>
        <row r="802">
          <cell r="B802" t="str">
            <v>刘鹏辉</v>
          </cell>
          <cell r="F802">
            <v>10</v>
          </cell>
          <cell r="G802">
            <v>2</v>
          </cell>
          <cell r="H802">
            <v>8</v>
          </cell>
          <cell r="I802">
            <v>20</v>
          </cell>
          <cell r="J802">
            <v>20</v>
          </cell>
        </row>
        <row r="803">
          <cell r="B803" t="str">
            <v>刘甫琴</v>
          </cell>
          <cell r="F803">
            <v>10</v>
          </cell>
          <cell r="H803">
            <v>10</v>
          </cell>
          <cell r="I803">
            <v>20</v>
          </cell>
          <cell r="J803">
            <v>20</v>
          </cell>
          <cell r="K803">
            <v>12</v>
          </cell>
        </row>
        <row r="804">
          <cell r="B804" t="str">
            <v>刘树铭</v>
          </cell>
          <cell r="F804">
            <v>15</v>
          </cell>
          <cell r="G804">
            <v>1</v>
          </cell>
          <cell r="H804">
            <v>14</v>
          </cell>
          <cell r="I804">
            <v>20</v>
          </cell>
          <cell r="J804">
            <v>20</v>
          </cell>
          <cell r="K804">
            <v>3</v>
          </cell>
        </row>
        <row r="805">
          <cell r="B805" t="str">
            <v>冼嘉亮</v>
          </cell>
          <cell r="F805">
            <v>5</v>
          </cell>
          <cell r="H805">
            <v>5</v>
          </cell>
          <cell r="I805">
            <v>20</v>
          </cell>
          <cell r="J805">
            <v>21</v>
          </cell>
          <cell r="K805">
            <v>70</v>
          </cell>
          <cell r="L805">
            <v>8</v>
          </cell>
        </row>
        <row r="806">
          <cell r="B806" t="str">
            <v>何易娟</v>
          </cell>
          <cell r="F806">
            <v>10</v>
          </cell>
          <cell r="G806">
            <v>2</v>
          </cell>
          <cell r="H806">
            <v>8</v>
          </cell>
          <cell r="I806">
            <v>20</v>
          </cell>
          <cell r="J806">
            <v>20</v>
          </cell>
        </row>
        <row r="807">
          <cell r="B807" t="str">
            <v>陈红霞</v>
          </cell>
          <cell r="F807">
            <v>10</v>
          </cell>
          <cell r="G807">
            <v>5</v>
          </cell>
          <cell r="H807">
            <v>5</v>
          </cell>
          <cell r="I807">
            <v>20</v>
          </cell>
          <cell r="J807">
            <v>20</v>
          </cell>
        </row>
        <row r="808">
          <cell r="B808" t="str">
            <v>毛峰</v>
          </cell>
          <cell r="F808">
            <v>15</v>
          </cell>
          <cell r="G808">
            <v>3</v>
          </cell>
          <cell r="H808">
            <v>12</v>
          </cell>
          <cell r="I808">
            <v>20</v>
          </cell>
          <cell r="J808">
            <v>20</v>
          </cell>
        </row>
        <row r="809">
          <cell r="B809" t="str">
            <v>黄利群</v>
          </cell>
          <cell r="F809">
            <v>10</v>
          </cell>
          <cell r="G809">
            <v>5</v>
          </cell>
          <cell r="H809">
            <v>5</v>
          </cell>
          <cell r="I809">
            <v>20</v>
          </cell>
          <cell r="J809">
            <v>20</v>
          </cell>
        </row>
        <row r="810">
          <cell r="B810" t="str">
            <v>刘学生</v>
          </cell>
          <cell r="F810">
            <v>10</v>
          </cell>
          <cell r="G810">
            <v>8</v>
          </cell>
          <cell r="H810">
            <v>2</v>
          </cell>
          <cell r="I810">
            <v>20</v>
          </cell>
          <cell r="J810">
            <v>21</v>
          </cell>
          <cell r="K810">
            <v>36</v>
          </cell>
          <cell r="L810">
            <v>3.5</v>
          </cell>
        </row>
        <row r="811">
          <cell r="B811" t="str">
            <v>张晓斌</v>
          </cell>
          <cell r="F811">
            <v>5</v>
          </cell>
          <cell r="G811">
            <v>10</v>
          </cell>
          <cell r="H811">
            <v>-5</v>
          </cell>
          <cell r="I811">
            <v>20</v>
          </cell>
          <cell r="J811">
            <v>13</v>
          </cell>
          <cell r="K811">
            <v>18</v>
          </cell>
          <cell r="N811">
            <v>7</v>
          </cell>
        </row>
        <row r="812">
          <cell r="B812" t="str">
            <v>唐林英</v>
          </cell>
          <cell r="F812">
            <v>5</v>
          </cell>
          <cell r="H812">
            <v>5</v>
          </cell>
          <cell r="I812">
            <v>20</v>
          </cell>
          <cell r="J812">
            <v>17</v>
          </cell>
          <cell r="K812">
            <v>12</v>
          </cell>
          <cell r="O812">
            <v>3</v>
          </cell>
        </row>
        <row r="813">
          <cell r="B813" t="str">
            <v>吴锐颖</v>
          </cell>
          <cell r="F813">
            <v>5</v>
          </cell>
          <cell r="H813">
            <v>1</v>
          </cell>
          <cell r="I813">
            <v>20</v>
          </cell>
          <cell r="J813">
            <v>16</v>
          </cell>
          <cell r="M813">
            <v>4</v>
          </cell>
        </row>
        <row r="814">
          <cell r="B814" t="str">
            <v>邓惠仪</v>
          </cell>
          <cell r="F814">
            <v>5</v>
          </cell>
          <cell r="H814">
            <v>5</v>
          </cell>
          <cell r="I814">
            <v>20</v>
          </cell>
          <cell r="P814">
            <v>20</v>
          </cell>
        </row>
        <row r="815">
          <cell r="B815" t="str">
            <v>范丹妮</v>
          </cell>
          <cell r="F815">
            <v>5</v>
          </cell>
          <cell r="H815">
            <v>5</v>
          </cell>
          <cell r="I815">
            <v>20</v>
          </cell>
          <cell r="P815">
            <v>20</v>
          </cell>
        </row>
        <row r="816">
          <cell r="B816" t="str">
            <v>禤毅良</v>
          </cell>
          <cell r="F816">
            <v>10</v>
          </cell>
          <cell r="H816">
            <v>10</v>
          </cell>
          <cell r="I816">
            <v>20</v>
          </cell>
          <cell r="J816">
            <v>20</v>
          </cell>
        </row>
        <row r="817">
          <cell r="B817" t="str">
            <v>甘子运</v>
          </cell>
          <cell r="F817">
            <v>5</v>
          </cell>
          <cell r="H817">
            <v>5</v>
          </cell>
          <cell r="I817">
            <v>20</v>
          </cell>
          <cell r="J817">
            <v>20</v>
          </cell>
          <cell r="L817">
            <v>8</v>
          </cell>
        </row>
        <row r="818">
          <cell r="B818" t="str">
            <v>王洁雯</v>
          </cell>
          <cell r="F818">
            <v>5</v>
          </cell>
          <cell r="G818">
            <v>5</v>
          </cell>
          <cell r="I818">
            <v>20</v>
          </cell>
          <cell r="P818">
            <v>20</v>
          </cell>
        </row>
        <row r="819">
          <cell r="B819" t="str">
            <v>梁杏恩</v>
          </cell>
          <cell r="F819">
            <v>5</v>
          </cell>
          <cell r="H819">
            <v>5</v>
          </cell>
          <cell r="I819">
            <v>20</v>
          </cell>
          <cell r="P819">
            <v>20</v>
          </cell>
        </row>
        <row r="820">
          <cell r="B820" t="str">
            <v>林银</v>
          </cell>
          <cell r="F820">
            <v>5</v>
          </cell>
          <cell r="H820">
            <v>5</v>
          </cell>
          <cell r="I820">
            <v>20</v>
          </cell>
          <cell r="P820">
            <v>20</v>
          </cell>
        </row>
        <row r="821">
          <cell r="B821" t="str">
            <v>徐华</v>
          </cell>
          <cell r="F821">
            <v>5</v>
          </cell>
          <cell r="H821">
            <v>5</v>
          </cell>
          <cell r="I821">
            <v>20</v>
          </cell>
          <cell r="P821">
            <v>20</v>
          </cell>
        </row>
        <row r="822">
          <cell r="B822" t="str">
            <v>冯雪香</v>
          </cell>
          <cell r="F822">
            <v>5</v>
          </cell>
          <cell r="H822">
            <v>5</v>
          </cell>
          <cell r="I822">
            <v>20</v>
          </cell>
          <cell r="P822">
            <v>20</v>
          </cell>
        </row>
        <row r="823">
          <cell r="B823" t="str">
            <v>苏显程</v>
          </cell>
          <cell r="F823">
            <v>5</v>
          </cell>
          <cell r="H823">
            <v>5</v>
          </cell>
          <cell r="I823">
            <v>20</v>
          </cell>
          <cell r="J823">
            <v>20</v>
          </cell>
        </row>
        <row r="824">
          <cell r="B824" t="str">
            <v>余敏</v>
          </cell>
          <cell r="F824">
            <v>15</v>
          </cell>
          <cell r="H824">
            <v>15</v>
          </cell>
          <cell r="I824">
            <v>20</v>
          </cell>
          <cell r="J824">
            <v>20</v>
          </cell>
        </row>
        <row r="825">
          <cell r="B825" t="str">
            <v>张亚楠</v>
          </cell>
          <cell r="F825">
            <v>5</v>
          </cell>
          <cell r="H825">
            <v>5</v>
          </cell>
          <cell r="I825">
            <v>20</v>
          </cell>
          <cell r="J825">
            <v>20</v>
          </cell>
          <cell r="L825">
            <v>8</v>
          </cell>
        </row>
        <row r="826">
          <cell r="B826" t="str">
            <v>万倩</v>
          </cell>
          <cell r="F826">
            <v>5</v>
          </cell>
          <cell r="H826">
            <v>5</v>
          </cell>
          <cell r="I826">
            <v>20</v>
          </cell>
          <cell r="P826">
            <v>20</v>
          </cell>
        </row>
        <row r="827">
          <cell r="B827" t="str">
            <v>黄泳贤</v>
          </cell>
          <cell r="F827">
            <v>15</v>
          </cell>
          <cell r="G827">
            <v>4</v>
          </cell>
          <cell r="H827">
            <v>10</v>
          </cell>
          <cell r="I827">
            <v>20</v>
          </cell>
          <cell r="J827">
            <v>19</v>
          </cell>
          <cell r="M827">
            <v>1</v>
          </cell>
        </row>
        <row r="828">
          <cell r="B828" t="str">
            <v>陈雪充</v>
          </cell>
          <cell r="F828">
            <v>5</v>
          </cell>
          <cell r="G828">
            <v>5</v>
          </cell>
          <cell r="I828">
            <v>20</v>
          </cell>
          <cell r="J828">
            <v>20</v>
          </cell>
        </row>
        <row r="829">
          <cell r="B829" t="str">
            <v>陈万良</v>
          </cell>
          <cell r="F829">
            <v>15</v>
          </cell>
          <cell r="H829">
            <v>15</v>
          </cell>
          <cell r="I829">
            <v>20</v>
          </cell>
          <cell r="J829">
            <v>20</v>
          </cell>
          <cell r="L829">
            <v>11</v>
          </cell>
        </row>
        <row r="830">
          <cell r="B830" t="str">
            <v>钟建明</v>
          </cell>
          <cell r="F830">
            <v>15</v>
          </cell>
          <cell r="G830">
            <v>-1</v>
          </cell>
          <cell r="H830">
            <v>12</v>
          </cell>
          <cell r="I830">
            <v>20</v>
          </cell>
          <cell r="J830">
            <v>16</v>
          </cell>
          <cell r="M830">
            <v>4</v>
          </cell>
        </row>
        <row r="831">
          <cell r="B831" t="str">
            <v>郭锐钦</v>
          </cell>
          <cell r="F831">
            <v>10</v>
          </cell>
          <cell r="G831">
            <v>-4</v>
          </cell>
          <cell r="H831">
            <v>10</v>
          </cell>
          <cell r="I831">
            <v>20</v>
          </cell>
          <cell r="J831">
            <v>16</v>
          </cell>
          <cell r="M831">
            <v>4</v>
          </cell>
        </row>
        <row r="832">
          <cell r="B832" t="str">
            <v>郭运方</v>
          </cell>
          <cell r="I832">
            <v>20</v>
          </cell>
          <cell r="J832">
            <v>20</v>
          </cell>
        </row>
        <row r="833">
          <cell r="B833" t="str">
            <v>郑智斌</v>
          </cell>
          <cell r="F833">
            <v>5</v>
          </cell>
          <cell r="G833">
            <v>-3</v>
          </cell>
          <cell r="H833">
            <v>5</v>
          </cell>
          <cell r="I833">
            <v>20</v>
          </cell>
          <cell r="J833">
            <v>13</v>
          </cell>
          <cell r="M833">
            <v>3</v>
          </cell>
          <cell r="P833">
            <v>4</v>
          </cell>
        </row>
        <row r="834">
          <cell r="B834" t="str">
            <v>邓景赛</v>
          </cell>
          <cell r="F834">
            <v>5</v>
          </cell>
          <cell r="G834">
            <v>6.5</v>
          </cell>
          <cell r="H834">
            <v>-1.5</v>
          </cell>
          <cell r="I834">
            <v>20</v>
          </cell>
          <cell r="J834">
            <v>20</v>
          </cell>
        </row>
        <row r="835">
          <cell r="B835" t="str">
            <v>梁永滔</v>
          </cell>
          <cell r="F835">
            <v>10</v>
          </cell>
          <cell r="H835">
            <v>10</v>
          </cell>
          <cell r="I835">
            <v>20</v>
          </cell>
          <cell r="J835">
            <v>20</v>
          </cell>
        </row>
        <row r="836">
          <cell r="B836" t="str">
            <v>李小翠</v>
          </cell>
          <cell r="F836">
            <v>5</v>
          </cell>
          <cell r="G836">
            <v>-4.5</v>
          </cell>
          <cell r="H836">
            <v>4.5</v>
          </cell>
          <cell r="I836">
            <v>20</v>
          </cell>
          <cell r="J836">
            <v>15</v>
          </cell>
          <cell r="M836">
            <v>5</v>
          </cell>
        </row>
        <row r="837">
          <cell r="B837" t="str">
            <v>李好华</v>
          </cell>
          <cell r="F837">
            <v>5</v>
          </cell>
          <cell r="G837">
            <v>-4</v>
          </cell>
          <cell r="H837">
            <v>4</v>
          </cell>
          <cell r="I837">
            <v>20</v>
          </cell>
          <cell r="J837">
            <v>15</v>
          </cell>
          <cell r="M837">
            <v>5</v>
          </cell>
        </row>
        <row r="838">
          <cell r="B838" t="str">
            <v>张露丹</v>
          </cell>
          <cell r="F838">
            <v>5</v>
          </cell>
          <cell r="G838">
            <v>0.5</v>
          </cell>
          <cell r="H838">
            <v>3.5</v>
          </cell>
          <cell r="I838">
            <v>20</v>
          </cell>
          <cell r="J838">
            <v>19</v>
          </cell>
          <cell r="M838">
            <v>1</v>
          </cell>
        </row>
        <row r="839">
          <cell r="B839" t="str">
            <v>冯振聪</v>
          </cell>
          <cell r="F839">
            <v>5</v>
          </cell>
          <cell r="H839">
            <v>5</v>
          </cell>
          <cell r="I839">
            <v>20</v>
          </cell>
          <cell r="J839">
            <v>11</v>
          </cell>
          <cell r="T839">
            <v>9</v>
          </cell>
        </row>
        <row r="840">
          <cell r="B840" t="str">
            <v>余霞</v>
          </cell>
          <cell r="F840">
            <v>15</v>
          </cell>
          <cell r="G840">
            <v>4.5</v>
          </cell>
          <cell r="H840">
            <v>8.5</v>
          </cell>
          <cell r="I840">
            <v>20</v>
          </cell>
          <cell r="J840">
            <v>18</v>
          </cell>
          <cell r="M840">
            <v>2</v>
          </cell>
        </row>
        <row r="841">
          <cell r="B841" t="str">
            <v>苏艳</v>
          </cell>
          <cell r="F841">
            <v>10</v>
          </cell>
          <cell r="G841">
            <v>4.5</v>
          </cell>
          <cell r="H841">
            <v>5</v>
          </cell>
          <cell r="I841">
            <v>20</v>
          </cell>
          <cell r="J841">
            <v>19.5</v>
          </cell>
          <cell r="M841">
            <v>0.5</v>
          </cell>
        </row>
        <row r="842">
          <cell r="B842" t="str">
            <v>孔倩坤</v>
          </cell>
          <cell r="F842">
            <v>10</v>
          </cell>
          <cell r="G842">
            <v>-1</v>
          </cell>
          <cell r="H842">
            <v>10</v>
          </cell>
          <cell r="I842">
            <v>20</v>
          </cell>
          <cell r="J842">
            <v>19</v>
          </cell>
          <cell r="M842">
            <v>1</v>
          </cell>
        </row>
        <row r="843">
          <cell r="B843" t="str">
            <v>何孟云</v>
          </cell>
          <cell r="F843">
            <v>15</v>
          </cell>
          <cell r="G843">
            <v>2</v>
          </cell>
          <cell r="H843">
            <v>13</v>
          </cell>
          <cell r="I843">
            <v>20</v>
          </cell>
          <cell r="J843">
            <v>20</v>
          </cell>
        </row>
        <row r="844">
          <cell r="B844" t="str">
            <v>何兵梅</v>
          </cell>
          <cell r="F844">
            <v>5</v>
          </cell>
          <cell r="H844">
            <v>5</v>
          </cell>
          <cell r="I844">
            <v>20</v>
          </cell>
          <cell r="J844">
            <v>20</v>
          </cell>
        </row>
        <row r="845">
          <cell r="B845" t="str">
            <v>黄海霞</v>
          </cell>
          <cell r="F845">
            <v>5</v>
          </cell>
          <cell r="G845">
            <v>1</v>
          </cell>
          <cell r="H845">
            <v>4</v>
          </cell>
          <cell r="I845">
            <v>20</v>
          </cell>
          <cell r="J845">
            <v>21</v>
          </cell>
          <cell r="K845">
            <v>6</v>
          </cell>
        </row>
        <row r="846">
          <cell r="B846" t="str">
            <v>黄嘉欣</v>
          </cell>
          <cell r="F846">
            <v>5</v>
          </cell>
          <cell r="H846">
            <v>5</v>
          </cell>
          <cell r="I846">
            <v>20</v>
          </cell>
          <cell r="J846">
            <v>15</v>
          </cell>
          <cell r="T846">
            <v>5</v>
          </cell>
        </row>
        <row r="847">
          <cell r="B847" t="str">
            <v>黄兰花</v>
          </cell>
          <cell r="F847">
            <v>10</v>
          </cell>
          <cell r="G847">
            <v>1</v>
          </cell>
          <cell r="H847">
            <v>9</v>
          </cell>
          <cell r="I847">
            <v>20</v>
          </cell>
          <cell r="J847">
            <v>20</v>
          </cell>
        </row>
        <row r="848">
          <cell r="B848" t="str">
            <v>麦健仪</v>
          </cell>
          <cell r="F848">
            <v>10</v>
          </cell>
          <cell r="G848">
            <v>2</v>
          </cell>
          <cell r="H848">
            <v>2</v>
          </cell>
          <cell r="I848">
            <v>20</v>
          </cell>
          <cell r="J848">
            <v>14</v>
          </cell>
          <cell r="M848">
            <v>6</v>
          </cell>
        </row>
        <row r="849">
          <cell r="B849" t="str">
            <v>魏建鸿</v>
          </cell>
          <cell r="F849">
            <v>10</v>
          </cell>
          <cell r="G849">
            <v>5</v>
          </cell>
          <cell r="H849">
            <v>5</v>
          </cell>
          <cell r="I849">
            <v>20</v>
          </cell>
          <cell r="J849">
            <v>20</v>
          </cell>
        </row>
        <row r="850">
          <cell r="B850" t="str">
            <v>陈思艳</v>
          </cell>
          <cell r="F850">
            <v>10</v>
          </cell>
          <cell r="G850">
            <v>8</v>
          </cell>
          <cell r="H850">
            <v>2</v>
          </cell>
          <cell r="I850">
            <v>20</v>
          </cell>
          <cell r="P850">
            <v>20</v>
          </cell>
        </row>
        <row r="851">
          <cell r="B851" t="str">
            <v>陈忆楼</v>
          </cell>
          <cell r="F851">
            <v>5</v>
          </cell>
          <cell r="G851">
            <v>3</v>
          </cell>
          <cell r="I851">
            <v>20</v>
          </cell>
          <cell r="J851">
            <v>18</v>
          </cell>
          <cell r="M851">
            <v>2</v>
          </cell>
        </row>
        <row r="852">
          <cell r="B852" t="str">
            <v>陈定班</v>
          </cell>
          <cell r="F852">
            <v>10</v>
          </cell>
          <cell r="G852">
            <v>5</v>
          </cell>
          <cell r="H852">
            <v>5</v>
          </cell>
          <cell r="I852">
            <v>20</v>
          </cell>
          <cell r="J852">
            <v>20</v>
          </cell>
        </row>
        <row r="853">
          <cell r="B853" t="str">
            <v>郭润球</v>
          </cell>
          <cell r="F853">
            <v>10</v>
          </cell>
          <cell r="H853">
            <v>10</v>
          </cell>
          <cell r="I853">
            <v>20</v>
          </cell>
          <cell r="J853">
            <v>21</v>
          </cell>
          <cell r="K853">
            <v>3</v>
          </cell>
        </row>
        <row r="854">
          <cell r="B854" t="str">
            <v>覃弟安</v>
          </cell>
          <cell r="F854">
            <v>15</v>
          </cell>
          <cell r="G854">
            <v>7</v>
          </cell>
          <cell r="H854">
            <v>8</v>
          </cell>
          <cell r="I854">
            <v>20</v>
          </cell>
          <cell r="J854">
            <v>20</v>
          </cell>
        </row>
        <row r="855">
          <cell r="B855" t="str">
            <v>袁晓燕</v>
          </cell>
          <cell r="F855">
            <v>5</v>
          </cell>
          <cell r="G855">
            <v>4</v>
          </cell>
          <cell r="H855">
            <v>1</v>
          </cell>
          <cell r="I855">
            <v>20</v>
          </cell>
          <cell r="J855">
            <v>20</v>
          </cell>
        </row>
        <row r="856">
          <cell r="B856" t="str">
            <v>董结冰</v>
          </cell>
          <cell r="F856">
            <v>15</v>
          </cell>
          <cell r="G856">
            <v>3</v>
          </cell>
          <cell r="H856">
            <v>11</v>
          </cell>
          <cell r="I856">
            <v>20</v>
          </cell>
          <cell r="J856">
            <v>20</v>
          </cell>
          <cell r="K856">
            <v>8</v>
          </cell>
          <cell r="M856">
            <v>1</v>
          </cell>
        </row>
        <row r="857">
          <cell r="B857" t="str">
            <v>莫益间</v>
          </cell>
          <cell r="F857">
            <v>5</v>
          </cell>
          <cell r="H857">
            <v>5</v>
          </cell>
          <cell r="I857">
            <v>20</v>
          </cell>
          <cell r="P857">
            <v>20</v>
          </cell>
        </row>
        <row r="858">
          <cell r="B858" t="str">
            <v>欧惠华</v>
          </cell>
          <cell r="F858">
            <v>10</v>
          </cell>
          <cell r="G858">
            <v>1</v>
          </cell>
          <cell r="H858">
            <v>9</v>
          </cell>
          <cell r="I858">
            <v>20</v>
          </cell>
          <cell r="J858">
            <v>20</v>
          </cell>
        </row>
        <row r="859">
          <cell r="B859" t="str">
            <v>林惠颜</v>
          </cell>
          <cell r="F859">
            <v>10</v>
          </cell>
          <cell r="G859">
            <v>15</v>
          </cell>
          <cell r="H859">
            <v>-5</v>
          </cell>
          <cell r="I859">
            <v>20</v>
          </cell>
          <cell r="J859">
            <v>22</v>
          </cell>
          <cell r="K859">
            <v>4</v>
          </cell>
        </row>
        <row r="860">
          <cell r="B860" t="str">
            <v>林倩嘉</v>
          </cell>
          <cell r="F860">
            <v>10</v>
          </cell>
          <cell r="H860">
            <v>9</v>
          </cell>
          <cell r="I860">
            <v>20</v>
          </cell>
          <cell r="J860">
            <v>19</v>
          </cell>
          <cell r="M860">
            <v>1</v>
          </cell>
        </row>
        <row r="861">
          <cell r="B861" t="str">
            <v>李洁玲</v>
          </cell>
          <cell r="F861">
            <v>10</v>
          </cell>
          <cell r="G861">
            <v>2</v>
          </cell>
          <cell r="H861">
            <v>8</v>
          </cell>
          <cell r="I861">
            <v>20</v>
          </cell>
          <cell r="J861">
            <v>22</v>
          </cell>
          <cell r="K861">
            <v>6.5</v>
          </cell>
        </row>
        <row r="862">
          <cell r="B862" t="str">
            <v>彭丽娟</v>
          </cell>
          <cell r="F862">
            <v>10</v>
          </cell>
          <cell r="G862">
            <v>2</v>
          </cell>
          <cell r="H862">
            <v>7</v>
          </cell>
          <cell r="I862">
            <v>20</v>
          </cell>
          <cell r="J862">
            <v>19</v>
          </cell>
          <cell r="M862">
            <v>1</v>
          </cell>
        </row>
        <row r="863">
          <cell r="B863" t="str">
            <v>张丹萍</v>
          </cell>
          <cell r="F863">
            <v>5</v>
          </cell>
          <cell r="H863">
            <v>4</v>
          </cell>
          <cell r="I863">
            <v>20</v>
          </cell>
          <cell r="J863">
            <v>19</v>
          </cell>
          <cell r="M863">
            <v>1</v>
          </cell>
        </row>
        <row r="864">
          <cell r="B864" t="str">
            <v>廖宝珍</v>
          </cell>
          <cell r="F864">
            <v>15</v>
          </cell>
          <cell r="G864">
            <v>3</v>
          </cell>
          <cell r="H864">
            <v>12</v>
          </cell>
          <cell r="I864">
            <v>20</v>
          </cell>
          <cell r="J864">
            <v>22</v>
          </cell>
          <cell r="K864">
            <v>13</v>
          </cell>
        </row>
        <row r="865">
          <cell r="B865" t="str">
            <v>吴海珊</v>
          </cell>
          <cell r="F865">
            <v>15</v>
          </cell>
          <cell r="H865">
            <v>15</v>
          </cell>
          <cell r="I865">
            <v>20</v>
          </cell>
          <cell r="J865">
            <v>20</v>
          </cell>
        </row>
        <row r="866">
          <cell r="B866" t="str">
            <v>叶小娟</v>
          </cell>
          <cell r="F866">
            <v>10</v>
          </cell>
          <cell r="H866">
            <v>8</v>
          </cell>
          <cell r="I866">
            <v>20</v>
          </cell>
          <cell r="J866">
            <v>20</v>
          </cell>
          <cell r="K866">
            <v>18</v>
          </cell>
          <cell r="M866">
            <v>2</v>
          </cell>
        </row>
        <row r="867">
          <cell r="B867" t="str">
            <v>刘颖</v>
          </cell>
          <cell r="F867">
            <v>15</v>
          </cell>
          <cell r="G867">
            <v>3</v>
          </cell>
          <cell r="H867">
            <v>12</v>
          </cell>
          <cell r="I867">
            <v>20</v>
          </cell>
          <cell r="J867">
            <v>20</v>
          </cell>
        </row>
        <row r="868">
          <cell r="B868" t="str">
            <v>刘敬智</v>
          </cell>
          <cell r="F868">
            <v>15</v>
          </cell>
          <cell r="G868">
            <v>7</v>
          </cell>
          <cell r="H868">
            <v>8</v>
          </cell>
          <cell r="I868">
            <v>20</v>
          </cell>
          <cell r="J868">
            <v>20</v>
          </cell>
        </row>
        <row r="869">
          <cell r="B869" t="str">
            <v>何一璇</v>
          </cell>
          <cell r="F869">
            <v>15</v>
          </cell>
          <cell r="G869">
            <v>4</v>
          </cell>
          <cell r="H869">
            <v>11</v>
          </cell>
          <cell r="I869">
            <v>20</v>
          </cell>
          <cell r="J869">
            <v>20</v>
          </cell>
        </row>
        <row r="870">
          <cell r="B870" t="str">
            <v>闫明元</v>
          </cell>
          <cell r="F870">
            <v>15</v>
          </cell>
          <cell r="H870">
            <v>15</v>
          </cell>
          <cell r="I870">
            <v>20</v>
          </cell>
          <cell r="J870">
            <v>20</v>
          </cell>
        </row>
        <row r="871">
          <cell r="B871" t="str">
            <v>潘共新</v>
          </cell>
          <cell r="F871">
            <v>10</v>
          </cell>
          <cell r="H871">
            <v>10</v>
          </cell>
          <cell r="I871">
            <v>20</v>
          </cell>
          <cell r="J871">
            <v>21</v>
          </cell>
          <cell r="K871">
            <v>9.5</v>
          </cell>
        </row>
        <row r="872">
          <cell r="B872" t="str">
            <v>李丝韵</v>
          </cell>
          <cell r="F872">
            <v>10</v>
          </cell>
          <cell r="G872">
            <v>2</v>
          </cell>
          <cell r="H872">
            <v>7</v>
          </cell>
          <cell r="I872">
            <v>20</v>
          </cell>
          <cell r="J872">
            <v>19</v>
          </cell>
          <cell r="M872">
            <v>1</v>
          </cell>
        </row>
        <row r="873">
          <cell r="B873" t="str">
            <v>郭泽民</v>
          </cell>
          <cell r="F873">
            <v>10</v>
          </cell>
          <cell r="G873">
            <v>7</v>
          </cell>
          <cell r="H873">
            <v>-2</v>
          </cell>
          <cell r="I873">
            <v>20</v>
          </cell>
          <cell r="J873">
            <v>15</v>
          </cell>
          <cell r="M873">
            <v>5</v>
          </cell>
        </row>
        <row r="874">
          <cell r="B874" t="str">
            <v>孙晓骅</v>
          </cell>
          <cell r="F874">
            <v>5</v>
          </cell>
          <cell r="H874">
            <v>5</v>
          </cell>
          <cell r="I874">
            <v>20</v>
          </cell>
          <cell r="J874">
            <v>20</v>
          </cell>
        </row>
        <row r="875">
          <cell r="B875" t="str">
            <v>吴泽民</v>
          </cell>
          <cell r="F875">
            <v>10</v>
          </cell>
          <cell r="G875">
            <v>1</v>
          </cell>
          <cell r="H875">
            <v>9</v>
          </cell>
          <cell r="I875">
            <v>20</v>
          </cell>
          <cell r="J875">
            <v>20</v>
          </cell>
        </row>
        <row r="876">
          <cell r="B876" t="str">
            <v>张海燕</v>
          </cell>
          <cell r="F876">
            <v>15</v>
          </cell>
          <cell r="G876">
            <v>2</v>
          </cell>
          <cell r="H876">
            <v>13</v>
          </cell>
          <cell r="I876">
            <v>20</v>
          </cell>
          <cell r="J876">
            <v>20</v>
          </cell>
        </row>
        <row r="877">
          <cell r="B877" t="str">
            <v>宋谦</v>
          </cell>
          <cell r="F877">
            <v>15</v>
          </cell>
          <cell r="H877">
            <v>15</v>
          </cell>
          <cell r="I877">
            <v>20</v>
          </cell>
          <cell r="J877">
            <v>20</v>
          </cell>
        </row>
        <row r="878">
          <cell r="B878" t="str">
            <v>陈俊光</v>
          </cell>
          <cell r="F878">
            <v>15</v>
          </cell>
          <cell r="G878">
            <v>3</v>
          </cell>
          <cell r="H878">
            <v>12</v>
          </cell>
          <cell r="I878">
            <v>20</v>
          </cell>
          <cell r="J878">
            <v>20</v>
          </cell>
        </row>
        <row r="879">
          <cell r="B879" t="str">
            <v>程文洁</v>
          </cell>
          <cell r="F879">
            <v>10</v>
          </cell>
          <cell r="H879">
            <v>10</v>
          </cell>
          <cell r="I879">
            <v>20</v>
          </cell>
          <cell r="J879">
            <v>20</v>
          </cell>
        </row>
        <row r="880">
          <cell r="B880" t="str">
            <v>俞雀</v>
          </cell>
          <cell r="F880">
            <v>15</v>
          </cell>
          <cell r="H880">
            <v>15</v>
          </cell>
          <cell r="I880">
            <v>20</v>
          </cell>
          <cell r="J880">
            <v>20</v>
          </cell>
        </row>
        <row r="881">
          <cell r="B881" t="str">
            <v>詹泽曙</v>
          </cell>
          <cell r="F881">
            <v>15</v>
          </cell>
          <cell r="G881">
            <v>4</v>
          </cell>
          <cell r="H881">
            <v>11</v>
          </cell>
          <cell r="I881">
            <v>20</v>
          </cell>
          <cell r="J881">
            <v>20</v>
          </cell>
        </row>
        <row r="882">
          <cell r="B882" t="str">
            <v>李洁玲(大)</v>
          </cell>
          <cell r="F882">
            <v>15</v>
          </cell>
          <cell r="G882">
            <v>6</v>
          </cell>
          <cell r="H882">
            <v>8</v>
          </cell>
          <cell r="I882">
            <v>20</v>
          </cell>
          <cell r="J882">
            <v>19</v>
          </cell>
          <cell r="M882">
            <v>1</v>
          </cell>
        </row>
        <row r="883">
          <cell r="B883" t="str">
            <v>陈正新</v>
          </cell>
          <cell r="F883">
            <v>15</v>
          </cell>
          <cell r="G883">
            <v>9</v>
          </cell>
          <cell r="H883">
            <v>5</v>
          </cell>
          <cell r="I883">
            <v>20</v>
          </cell>
          <cell r="J883">
            <v>19</v>
          </cell>
          <cell r="M883">
            <v>1</v>
          </cell>
        </row>
        <row r="884">
          <cell r="B884" t="str">
            <v>范贤丽</v>
          </cell>
          <cell r="F884">
            <v>10</v>
          </cell>
          <cell r="G884">
            <v>2</v>
          </cell>
          <cell r="H884">
            <v>8</v>
          </cell>
          <cell r="I884">
            <v>20</v>
          </cell>
          <cell r="J884">
            <v>20</v>
          </cell>
        </row>
        <row r="885">
          <cell r="B885" t="str">
            <v>冯晓锋</v>
          </cell>
          <cell r="F885">
            <v>10</v>
          </cell>
          <cell r="G885">
            <v>1</v>
          </cell>
          <cell r="H885">
            <v>7</v>
          </cell>
          <cell r="I885">
            <v>20</v>
          </cell>
          <cell r="J885">
            <v>18</v>
          </cell>
          <cell r="M885">
            <v>2</v>
          </cell>
        </row>
        <row r="886">
          <cell r="B886" t="str">
            <v>司徒美华</v>
          </cell>
          <cell r="F886">
            <v>15</v>
          </cell>
          <cell r="G886">
            <v>5</v>
          </cell>
          <cell r="H886">
            <v>10</v>
          </cell>
          <cell r="I886">
            <v>20</v>
          </cell>
          <cell r="J886">
            <v>20</v>
          </cell>
        </row>
        <row r="887">
          <cell r="B887" t="str">
            <v>欧阳柱冰</v>
          </cell>
          <cell r="F887">
            <v>10</v>
          </cell>
          <cell r="G887">
            <v>3</v>
          </cell>
          <cell r="H887">
            <v>7</v>
          </cell>
          <cell r="I887">
            <v>20</v>
          </cell>
          <cell r="J887">
            <v>20</v>
          </cell>
        </row>
        <row r="888">
          <cell r="B888" t="str">
            <v>姜益群</v>
          </cell>
          <cell r="F888">
            <v>15</v>
          </cell>
          <cell r="G888">
            <v>6</v>
          </cell>
          <cell r="H888">
            <v>9</v>
          </cell>
          <cell r="I888">
            <v>20</v>
          </cell>
          <cell r="J888">
            <v>20</v>
          </cell>
        </row>
        <row r="889">
          <cell r="B889" t="str">
            <v>薛玮</v>
          </cell>
          <cell r="F889">
            <v>5</v>
          </cell>
          <cell r="G889">
            <v>6</v>
          </cell>
          <cell r="H889">
            <v>-1</v>
          </cell>
          <cell r="I889">
            <v>20</v>
          </cell>
          <cell r="J889">
            <v>20</v>
          </cell>
        </row>
        <row r="890">
          <cell r="B890" t="str">
            <v>陈悦娟</v>
          </cell>
          <cell r="F890">
            <v>10</v>
          </cell>
          <cell r="H890">
            <v>10</v>
          </cell>
          <cell r="I890">
            <v>20</v>
          </cell>
          <cell r="J890">
            <v>20</v>
          </cell>
        </row>
        <row r="891">
          <cell r="B891" t="str">
            <v>肖凤娟</v>
          </cell>
          <cell r="F891">
            <v>15</v>
          </cell>
          <cell r="H891">
            <v>15</v>
          </cell>
          <cell r="I891">
            <v>20</v>
          </cell>
          <cell r="J891">
            <v>20</v>
          </cell>
        </row>
        <row r="892">
          <cell r="B892" t="str">
            <v>梁克冰</v>
          </cell>
          <cell r="F892">
            <v>10</v>
          </cell>
          <cell r="H892">
            <v>8</v>
          </cell>
          <cell r="I892">
            <v>20</v>
          </cell>
          <cell r="J892">
            <v>18</v>
          </cell>
          <cell r="M892">
            <v>2</v>
          </cell>
        </row>
        <row r="893">
          <cell r="B893" t="str">
            <v>刘佳容</v>
          </cell>
          <cell r="F893">
            <v>5</v>
          </cell>
          <cell r="G893">
            <v>3</v>
          </cell>
          <cell r="H893">
            <v>2</v>
          </cell>
          <cell r="I893">
            <v>20</v>
          </cell>
          <cell r="J893">
            <v>20</v>
          </cell>
        </row>
        <row r="894">
          <cell r="B894" t="str">
            <v>萧健煜</v>
          </cell>
          <cell r="F894">
            <v>5</v>
          </cell>
          <cell r="H894">
            <v>5</v>
          </cell>
          <cell r="I894">
            <v>20</v>
          </cell>
          <cell r="J894">
            <v>20</v>
          </cell>
        </row>
        <row r="895">
          <cell r="B895" t="str">
            <v>郑家茵</v>
          </cell>
          <cell r="F895">
            <v>10</v>
          </cell>
          <cell r="G895">
            <v>3</v>
          </cell>
          <cell r="H895">
            <v>7</v>
          </cell>
          <cell r="I895">
            <v>20</v>
          </cell>
          <cell r="J895">
            <v>20</v>
          </cell>
        </row>
        <row r="896">
          <cell r="B896" t="str">
            <v>蔡增祺</v>
          </cell>
          <cell r="F896">
            <v>5</v>
          </cell>
          <cell r="H896">
            <v>5</v>
          </cell>
          <cell r="I896">
            <v>20</v>
          </cell>
          <cell r="J896">
            <v>20</v>
          </cell>
        </row>
        <row r="897">
          <cell r="B897" t="str">
            <v>陈家敏</v>
          </cell>
          <cell r="F897">
            <v>5</v>
          </cell>
          <cell r="G897">
            <v>2</v>
          </cell>
          <cell r="H897">
            <v>2</v>
          </cell>
          <cell r="I897">
            <v>20</v>
          </cell>
          <cell r="J897">
            <v>20</v>
          </cell>
          <cell r="M897">
            <v>1</v>
          </cell>
        </row>
        <row r="898">
          <cell r="B898" t="str">
            <v>陈美群</v>
          </cell>
          <cell r="F898">
            <v>5</v>
          </cell>
          <cell r="G898">
            <v>2</v>
          </cell>
          <cell r="H898">
            <v>3</v>
          </cell>
          <cell r="I898">
            <v>20</v>
          </cell>
          <cell r="J898">
            <v>20</v>
          </cell>
        </row>
        <row r="899">
          <cell r="B899" t="str">
            <v>何凤萍</v>
          </cell>
          <cell r="F899">
            <v>10</v>
          </cell>
          <cell r="G899">
            <v>1</v>
          </cell>
          <cell r="H899">
            <v>9</v>
          </cell>
          <cell r="I899">
            <v>20</v>
          </cell>
          <cell r="J899">
            <v>20</v>
          </cell>
        </row>
        <row r="900">
          <cell r="B900" t="str">
            <v>汤妙娜</v>
          </cell>
          <cell r="F900">
            <v>5</v>
          </cell>
          <cell r="H900">
            <v>5</v>
          </cell>
          <cell r="I900">
            <v>20</v>
          </cell>
          <cell r="J900">
            <v>20</v>
          </cell>
        </row>
        <row r="901">
          <cell r="B901" t="str">
            <v>肖泳沙</v>
          </cell>
          <cell r="F901">
            <v>5</v>
          </cell>
          <cell r="G901">
            <v>2</v>
          </cell>
          <cell r="H901">
            <v>3</v>
          </cell>
          <cell r="I901">
            <v>20</v>
          </cell>
          <cell r="J901">
            <v>21</v>
          </cell>
          <cell r="L901">
            <v>6</v>
          </cell>
        </row>
        <row r="902">
          <cell r="B902" t="str">
            <v>杨谊</v>
          </cell>
          <cell r="F902">
            <v>5</v>
          </cell>
          <cell r="H902">
            <v>5</v>
          </cell>
          <cell r="I902">
            <v>20</v>
          </cell>
          <cell r="J902">
            <v>20</v>
          </cell>
        </row>
        <row r="903">
          <cell r="B903" t="str">
            <v>张佩珊</v>
          </cell>
          <cell r="F903">
            <v>5</v>
          </cell>
          <cell r="H903">
            <v>5</v>
          </cell>
          <cell r="I903">
            <v>20</v>
          </cell>
          <cell r="J903">
            <v>21</v>
          </cell>
        </row>
        <row r="904">
          <cell r="B904" t="str">
            <v>郑敏炫</v>
          </cell>
          <cell r="F904">
            <v>5</v>
          </cell>
          <cell r="H904">
            <v>5</v>
          </cell>
          <cell r="I904">
            <v>20</v>
          </cell>
          <cell r="J904">
            <v>20</v>
          </cell>
        </row>
        <row r="905">
          <cell r="B905" t="str">
            <v>张泳茵</v>
          </cell>
          <cell r="F905">
            <v>5</v>
          </cell>
          <cell r="H905">
            <v>5</v>
          </cell>
          <cell r="I905">
            <v>20</v>
          </cell>
          <cell r="J905">
            <v>21</v>
          </cell>
        </row>
        <row r="906">
          <cell r="B906" t="str">
            <v>黄佩欣</v>
          </cell>
          <cell r="F906">
            <v>5</v>
          </cell>
          <cell r="G906">
            <v>7</v>
          </cell>
          <cell r="H906">
            <v>-2</v>
          </cell>
          <cell r="I906">
            <v>20</v>
          </cell>
          <cell r="P906">
            <v>20</v>
          </cell>
        </row>
        <row r="907">
          <cell r="B907" t="str">
            <v>莫月娥</v>
          </cell>
          <cell r="F907">
            <v>5</v>
          </cell>
          <cell r="G907">
            <v>6</v>
          </cell>
          <cell r="H907">
            <v>-1</v>
          </cell>
          <cell r="I907">
            <v>20</v>
          </cell>
          <cell r="P907">
            <v>20</v>
          </cell>
        </row>
        <row r="908">
          <cell r="B908" t="str">
            <v>李丹</v>
          </cell>
          <cell r="F908">
            <v>10</v>
          </cell>
          <cell r="H908">
            <v>7</v>
          </cell>
          <cell r="I908">
            <v>20</v>
          </cell>
          <cell r="J908">
            <v>17</v>
          </cell>
          <cell r="M908">
            <v>3</v>
          </cell>
        </row>
        <row r="909">
          <cell r="B909" t="str">
            <v>潘栩怡</v>
          </cell>
          <cell r="F909">
            <v>10</v>
          </cell>
          <cell r="H909">
            <v>10</v>
          </cell>
          <cell r="I909">
            <v>20</v>
          </cell>
          <cell r="J909">
            <v>20</v>
          </cell>
        </row>
        <row r="910">
          <cell r="B910" t="str">
            <v>周敏敏</v>
          </cell>
          <cell r="F910">
            <v>10</v>
          </cell>
          <cell r="H910">
            <v>10</v>
          </cell>
          <cell r="I910">
            <v>20</v>
          </cell>
          <cell r="J910">
            <v>20</v>
          </cell>
        </row>
        <row r="911">
          <cell r="B911" t="str">
            <v>林汉仪</v>
          </cell>
          <cell r="F911">
            <v>15</v>
          </cell>
          <cell r="G911">
            <v>5</v>
          </cell>
          <cell r="H911">
            <v>10</v>
          </cell>
          <cell r="I911">
            <v>20</v>
          </cell>
          <cell r="J911">
            <v>20</v>
          </cell>
        </row>
        <row r="912">
          <cell r="B912" t="str">
            <v>范祖森</v>
          </cell>
          <cell r="F912">
            <v>5</v>
          </cell>
          <cell r="G912">
            <v>2</v>
          </cell>
          <cell r="H912">
            <v>3</v>
          </cell>
          <cell r="I912">
            <v>20</v>
          </cell>
          <cell r="J912">
            <v>20</v>
          </cell>
        </row>
        <row r="913">
          <cell r="B913" t="str">
            <v>陈秋彦</v>
          </cell>
          <cell r="F913">
            <v>5</v>
          </cell>
          <cell r="G913">
            <v>1</v>
          </cell>
          <cell r="H913">
            <v>4</v>
          </cell>
          <cell r="I913">
            <v>20</v>
          </cell>
          <cell r="J913">
            <v>22</v>
          </cell>
          <cell r="L913">
            <v>7</v>
          </cell>
        </row>
        <row r="914">
          <cell r="B914" t="str">
            <v>谭嘉慧</v>
          </cell>
          <cell r="F914">
            <v>5</v>
          </cell>
          <cell r="H914">
            <v>4</v>
          </cell>
          <cell r="I914">
            <v>20</v>
          </cell>
          <cell r="J914">
            <v>21</v>
          </cell>
          <cell r="M914">
            <v>1</v>
          </cell>
        </row>
        <row r="915">
          <cell r="B915" t="str">
            <v>梁艳文</v>
          </cell>
          <cell r="F915">
            <v>10</v>
          </cell>
          <cell r="G915">
            <v>2</v>
          </cell>
          <cell r="H915">
            <v>8</v>
          </cell>
          <cell r="I915">
            <v>20</v>
          </cell>
          <cell r="J915">
            <v>22</v>
          </cell>
          <cell r="L915">
            <v>7</v>
          </cell>
        </row>
        <row r="916">
          <cell r="B916" t="str">
            <v>梁淑媚</v>
          </cell>
          <cell r="F916">
            <v>15</v>
          </cell>
          <cell r="G916">
            <v>4</v>
          </cell>
          <cell r="H916">
            <v>10</v>
          </cell>
          <cell r="I916">
            <v>20</v>
          </cell>
          <cell r="J916">
            <v>19</v>
          </cell>
          <cell r="M916">
            <v>1</v>
          </cell>
        </row>
        <row r="917">
          <cell r="B917" t="str">
            <v>梁丽华</v>
          </cell>
          <cell r="F917">
            <v>15</v>
          </cell>
          <cell r="G917">
            <v>7</v>
          </cell>
          <cell r="H917">
            <v>8</v>
          </cell>
          <cell r="I917">
            <v>20</v>
          </cell>
          <cell r="J917">
            <v>22</v>
          </cell>
          <cell r="L917">
            <v>7</v>
          </cell>
        </row>
        <row r="918">
          <cell r="B918" t="str">
            <v>余泳欣</v>
          </cell>
          <cell r="F918">
            <v>15</v>
          </cell>
          <cell r="G918">
            <v>3</v>
          </cell>
          <cell r="H918">
            <v>12</v>
          </cell>
          <cell r="I918">
            <v>20</v>
          </cell>
          <cell r="J918">
            <v>22</v>
          </cell>
        </row>
        <row r="919">
          <cell r="B919" t="str">
            <v>严淑妍</v>
          </cell>
          <cell r="F919">
            <v>10</v>
          </cell>
          <cell r="G919">
            <v>2</v>
          </cell>
          <cell r="H919">
            <v>8</v>
          </cell>
          <cell r="I919">
            <v>20</v>
          </cell>
          <cell r="J919">
            <v>20</v>
          </cell>
        </row>
        <row r="920">
          <cell r="B920" t="str">
            <v>杨子卿</v>
          </cell>
          <cell r="F920">
            <v>15</v>
          </cell>
          <cell r="G920">
            <v>3</v>
          </cell>
          <cell r="H920">
            <v>12</v>
          </cell>
          <cell r="I920">
            <v>20</v>
          </cell>
          <cell r="J920">
            <v>22</v>
          </cell>
          <cell r="L920">
            <v>7</v>
          </cell>
        </row>
        <row r="921">
          <cell r="B921" t="str">
            <v>郭嘉榆</v>
          </cell>
          <cell r="F921">
            <v>10</v>
          </cell>
          <cell r="G921">
            <v>6</v>
          </cell>
          <cell r="H921">
            <v>3</v>
          </cell>
          <cell r="I921">
            <v>20</v>
          </cell>
          <cell r="J921">
            <v>21</v>
          </cell>
          <cell r="L921">
            <v>7</v>
          </cell>
          <cell r="M921">
            <v>1</v>
          </cell>
        </row>
        <row r="922">
          <cell r="B922" t="str">
            <v>梅雯珊</v>
          </cell>
          <cell r="F922">
            <v>5</v>
          </cell>
          <cell r="H922">
            <v>5</v>
          </cell>
          <cell r="I922">
            <v>20</v>
          </cell>
          <cell r="J922">
            <v>22</v>
          </cell>
          <cell r="L922">
            <v>7</v>
          </cell>
        </row>
        <row r="923">
          <cell r="B923" t="str">
            <v>潘紫琳</v>
          </cell>
          <cell r="F923">
            <v>5</v>
          </cell>
          <cell r="G923">
            <v>2</v>
          </cell>
          <cell r="H923">
            <v>3</v>
          </cell>
          <cell r="I923">
            <v>20</v>
          </cell>
          <cell r="J923">
            <v>22</v>
          </cell>
          <cell r="L923">
            <v>7</v>
          </cell>
        </row>
        <row r="924">
          <cell r="B924" t="str">
            <v>成玮琪</v>
          </cell>
          <cell r="F924">
            <v>5</v>
          </cell>
          <cell r="G924">
            <v>1</v>
          </cell>
          <cell r="H924">
            <v>4</v>
          </cell>
          <cell r="I924">
            <v>20</v>
          </cell>
          <cell r="J924">
            <v>22</v>
          </cell>
          <cell r="L924">
            <v>7</v>
          </cell>
        </row>
        <row r="925">
          <cell r="B925" t="str">
            <v>黄华洁</v>
          </cell>
          <cell r="F925">
            <v>10</v>
          </cell>
          <cell r="G925">
            <v>10</v>
          </cell>
          <cell r="I925">
            <v>20</v>
          </cell>
          <cell r="P925">
            <v>20</v>
          </cell>
        </row>
        <row r="926">
          <cell r="B926" t="str">
            <v>钟燕花</v>
          </cell>
          <cell r="F926">
            <v>10</v>
          </cell>
          <cell r="H926">
            <v>7</v>
          </cell>
          <cell r="I926">
            <v>20</v>
          </cell>
          <cell r="J926">
            <v>17</v>
          </cell>
          <cell r="M926">
            <v>3</v>
          </cell>
        </row>
        <row r="927">
          <cell r="B927" t="str">
            <v>彭芷阶</v>
          </cell>
          <cell r="F927">
            <v>15</v>
          </cell>
          <cell r="G927">
            <v>3.5</v>
          </cell>
          <cell r="H927">
            <v>10.5</v>
          </cell>
          <cell r="I927">
            <v>20</v>
          </cell>
          <cell r="J927">
            <v>19</v>
          </cell>
          <cell r="M927">
            <v>1</v>
          </cell>
        </row>
        <row r="928">
          <cell r="B928" t="str">
            <v>郑碧莹</v>
          </cell>
          <cell r="F928">
            <v>5</v>
          </cell>
          <cell r="G928">
            <v>4</v>
          </cell>
          <cell r="I928">
            <v>20</v>
          </cell>
          <cell r="J928">
            <v>19</v>
          </cell>
          <cell r="M928">
            <v>1</v>
          </cell>
        </row>
        <row r="929">
          <cell r="B929" t="str">
            <v>袁书敏</v>
          </cell>
          <cell r="F929">
            <v>15</v>
          </cell>
          <cell r="G929">
            <v>7</v>
          </cell>
          <cell r="H929">
            <v>8</v>
          </cell>
          <cell r="I929">
            <v>20</v>
          </cell>
          <cell r="J929">
            <v>20</v>
          </cell>
        </row>
        <row r="930">
          <cell r="B930" t="str">
            <v>李桂娇</v>
          </cell>
          <cell r="F930">
            <v>10</v>
          </cell>
          <cell r="G930">
            <v>2</v>
          </cell>
          <cell r="H930">
            <v>5</v>
          </cell>
          <cell r="I930">
            <v>20</v>
          </cell>
          <cell r="J930">
            <v>17</v>
          </cell>
          <cell r="M930">
            <v>3</v>
          </cell>
        </row>
        <row r="931">
          <cell r="B931" t="str">
            <v>林青霞</v>
          </cell>
          <cell r="F931">
            <v>10</v>
          </cell>
          <cell r="H931">
            <v>10</v>
          </cell>
          <cell r="I931">
            <v>20</v>
          </cell>
          <cell r="J931">
            <v>21</v>
          </cell>
          <cell r="L931">
            <v>7</v>
          </cell>
        </row>
        <row r="932">
          <cell r="B932" t="str">
            <v>鲁成华</v>
          </cell>
          <cell r="F932">
            <v>10</v>
          </cell>
          <cell r="H932">
            <v>10</v>
          </cell>
          <cell r="I932">
            <v>20</v>
          </cell>
          <cell r="J932">
            <v>20</v>
          </cell>
        </row>
        <row r="933">
          <cell r="B933" t="str">
            <v>周燕环</v>
          </cell>
          <cell r="F933">
            <v>10</v>
          </cell>
          <cell r="H933">
            <v>10</v>
          </cell>
          <cell r="I933">
            <v>20</v>
          </cell>
          <cell r="J933">
            <v>21</v>
          </cell>
          <cell r="L933">
            <v>7</v>
          </cell>
        </row>
        <row r="934">
          <cell r="B934" t="str">
            <v>李喜悦</v>
          </cell>
          <cell r="F934">
            <v>5</v>
          </cell>
          <cell r="H934">
            <v>5</v>
          </cell>
          <cell r="I934">
            <v>20</v>
          </cell>
          <cell r="J934">
            <v>20</v>
          </cell>
        </row>
        <row r="935">
          <cell r="B935" t="str">
            <v>施燕菊</v>
          </cell>
          <cell r="F935">
            <v>5</v>
          </cell>
          <cell r="G935">
            <v>5</v>
          </cell>
          <cell r="I935">
            <v>20</v>
          </cell>
          <cell r="J935">
            <v>20</v>
          </cell>
        </row>
        <row r="936">
          <cell r="B936" t="str">
            <v>邓丽玲</v>
          </cell>
          <cell r="F936">
            <v>5</v>
          </cell>
          <cell r="H936">
            <v>5</v>
          </cell>
          <cell r="I936">
            <v>20</v>
          </cell>
          <cell r="J936">
            <v>20</v>
          </cell>
        </row>
        <row r="937">
          <cell r="B937" t="str">
            <v>刘燕映</v>
          </cell>
          <cell r="F937">
            <v>15</v>
          </cell>
          <cell r="G937">
            <v>2</v>
          </cell>
          <cell r="H937">
            <v>13</v>
          </cell>
          <cell r="I937">
            <v>20</v>
          </cell>
          <cell r="J937">
            <v>20</v>
          </cell>
        </row>
        <row r="938">
          <cell r="B938" t="str">
            <v>黄巧荣</v>
          </cell>
          <cell r="F938">
            <v>15</v>
          </cell>
          <cell r="G938">
            <v>4</v>
          </cell>
          <cell r="H938">
            <v>8</v>
          </cell>
          <cell r="I938">
            <v>20</v>
          </cell>
          <cell r="J938">
            <v>17</v>
          </cell>
          <cell r="M938">
            <v>3</v>
          </cell>
        </row>
        <row r="939">
          <cell r="B939" t="str">
            <v>郑燕芬</v>
          </cell>
          <cell r="F939">
            <v>15</v>
          </cell>
          <cell r="H939">
            <v>15</v>
          </cell>
          <cell r="I939">
            <v>20</v>
          </cell>
          <cell r="J939">
            <v>20</v>
          </cell>
        </row>
        <row r="940">
          <cell r="B940" t="str">
            <v>张健君</v>
          </cell>
          <cell r="F940">
            <v>10</v>
          </cell>
          <cell r="H940">
            <v>10</v>
          </cell>
          <cell r="I940">
            <v>20</v>
          </cell>
          <cell r="J940">
            <v>20</v>
          </cell>
        </row>
        <row r="941">
          <cell r="B941" t="str">
            <v>梁洁</v>
          </cell>
          <cell r="F941">
            <v>10</v>
          </cell>
          <cell r="H941">
            <v>10</v>
          </cell>
          <cell r="I941">
            <v>20</v>
          </cell>
          <cell r="J941">
            <v>20</v>
          </cell>
        </row>
        <row r="942">
          <cell r="B942" t="str">
            <v>练秀欢</v>
          </cell>
          <cell r="F942">
            <v>10</v>
          </cell>
          <cell r="G942">
            <v>1</v>
          </cell>
          <cell r="H942">
            <v>8</v>
          </cell>
          <cell r="I942">
            <v>20</v>
          </cell>
          <cell r="J942">
            <v>9</v>
          </cell>
          <cell r="M942">
            <v>1</v>
          </cell>
          <cell r="Q942">
            <v>10</v>
          </cell>
        </row>
        <row r="943">
          <cell r="B943" t="str">
            <v>袁敏华</v>
          </cell>
          <cell r="F943">
            <v>15</v>
          </cell>
          <cell r="G943">
            <v>1</v>
          </cell>
          <cell r="H943">
            <v>14</v>
          </cell>
          <cell r="I943">
            <v>20</v>
          </cell>
          <cell r="J943">
            <v>20</v>
          </cell>
        </row>
        <row r="944">
          <cell r="B944" t="str">
            <v>陈瑞娴</v>
          </cell>
          <cell r="F944">
            <v>15</v>
          </cell>
          <cell r="G944">
            <v>13</v>
          </cell>
          <cell r="H944">
            <v>2</v>
          </cell>
          <cell r="I944">
            <v>20</v>
          </cell>
          <cell r="J944">
            <v>20</v>
          </cell>
        </row>
        <row r="945">
          <cell r="B945" t="str">
            <v>徐卫平</v>
          </cell>
          <cell r="F945">
            <v>10</v>
          </cell>
          <cell r="H945">
            <v>10</v>
          </cell>
          <cell r="I945">
            <v>20</v>
          </cell>
          <cell r="J945">
            <v>20</v>
          </cell>
        </row>
        <row r="946">
          <cell r="B946" t="str">
            <v>杨丽芳</v>
          </cell>
          <cell r="F946">
            <v>10</v>
          </cell>
          <cell r="H946">
            <v>10</v>
          </cell>
          <cell r="I946">
            <v>20</v>
          </cell>
          <cell r="J946">
            <v>20</v>
          </cell>
        </row>
        <row r="947">
          <cell r="B947" t="str">
            <v>李秋英</v>
          </cell>
          <cell r="F947">
            <v>10</v>
          </cell>
          <cell r="H947">
            <v>10</v>
          </cell>
          <cell r="I947">
            <v>20</v>
          </cell>
          <cell r="J947">
            <v>20</v>
          </cell>
        </row>
        <row r="948">
          <cell r="B948" t="str">
            <v>黄曼妍</v>
          </cell>
          <cell r="F948">
            <v>15</v>
          </cell>
          <cell r="H948">
            <v>15</v>
          </cell>
          <cell r="I948">
            <v>20</v>
          </cell>
          <cell r="J948">
            <v>20</v>
          </cell>
        </row>
        <row r="949">
          <cell r="B949" t="str">
            <v>王卓珊</v>
          </cell>
          <cell r="F949">
            <v>15</v>
          </cell>
          <cell r="H949">
            <v>15</v>
          </cell>
          <cell r="I949">
            <v>20</v>
          </cell>
          <cell r="J949">
            <v>20</v>
          </cell>
        </row>
        <row r="950">
          <cell r="B950" t="str">
            <v>李洋</v>
          </cell>
          <cell r="F950">
            <v>5</v>
          </cell>
          <cell r="H950">
            <v>5</v>
          </cell>
          <cell r="I950">
            <v>20</v>
          </cell>
          <cell r="J950">
            <v>20</v>
          </cell>
        </row>
        <row r="951">
          <cell r="B951" t="str">
            <v>李智勇</v>
          </cell>
          <cell r="F951">
            <v>15</v>
          </cell>
          <cell r="H951">
            <v>15</v>
          </cell>
          <cell r="I951">
            <v>20</v>
          </cell>
          <cell r="J951">
            <v>20</v>
          </cell>
        </row>
        <row r="952">
          <cell r="B952" t="str">
            <v>徐梅</v>
          </cell>
          <cell r="F952">
            <v>10</v>
          </cell>
          <cell r="H952">
            <v>10</v>
          </cell>
          <cell r="I952">
            <v>20</v>
          </cell>
          <cell r="J952">
            <v>20</v>
          </cell>
        </row>
        <row r="953">
          <cell r="B953" t="str">
            <v>温林生</v>
          </cell>
          <cell r="F953">
            <v>15</v>
          </cell>
          <cell r="G953">
            <v>4</v>
          </cell>
          <cell r="H953">
            <v>11</v>
          </cell>
          <cell r="I953">
            <v>20</v>
          </cell>
          <cell r="J953">
            <v>20</v>
          </cell>
        </row>
        <row r="954">
          <cell r="B954" t="str">
            <v>司徒春明</v>
          </cell>
          <cell r="F954">
            <v>15</v>
          </cell>
          <cell r="H954">
            <v>15</v>
          </cell>
          <cell r="I954">
            <v>20</v>
          </cell>
          <cell r="J954">
            <v>20</v>
          </cell>
        </row>
        <row r="955">
          <cell r="B955" t="str">
            <v>李海欢</v>
          </cell>
          <cell r="F955">
            <v>15</v>
          </cell>
          <cell r="G955">
            <v>9</v>
          </cell>
          <cell r="H955">
            <v>6</v>
          </cell>
          <cell r="I955">
            <v>20</v>
          </cell>
          <cell r="J955">
            <v>20</v>
          </cell>
        </row>
        <row r="956">
          <cell r="B956" t="str">
            <v>马毅梅</v>
          </cell>
          <cell r="F956">
            <v>15</v>
          </cell>
          <cell r="G956">
            <v>4</v>
          </cell>
          <cell r="H956">
            <v>11</v>
          </cell>
          <cell r="I956">
            <v>20</v>
          </cell>
          <cell r="J956">
            <v>20</v>
          </cell>
        </row>
        <row r="957">
          <cell r="B957" t="str">
            <v>张逸</v>
          </cell>
          <cell r="F957">
            <v>10</v>
          </cell>
          <cell r="G957">
            <v>5</v>
          </cell>
          <cell r="H957">
            <v>5</v>
          </cell>
          <cell r="I957">
            <v>20</v>
          </cell>
          <cell r="J957">
            <v>20</v>
          </cell>
        </row>
        <row r="958">
          <cell r="B958" t="str">
            <v>刘丽平</v>
          </cell>
          <cell r="F958">
            <v>10</v>
          </cell>
          <cell r="G958">
            <v>5</v>
          </cell>
          <cell r="H958">
            <v>5</v>
          </cell>
          <cell r="I958">
            <v>20</v>
          </cell>
          <cell r="J958">
            <v>20</v>
          </cell>
        </row>
      </sheetData>
      <sheetData sheetId="1">
        <row r="1">
          <cell r="B1" t="str">
            <v>姓名</v>
          </cell>
        </row>
      </sheetData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</row>
        <row r="2">
          <cell r="B2" t="str">
            <v>姓名</v>
          </cell>
          <cell r="C2" t="str">
            <v>员工月度KPI考核情况</v>
          </cell>
          <cell r="F2" t="str">
            <v>年休累计情况统计</v>
          </cell>
          <cell r="I2" t="str">
            <v>月度考勤情况</v>
          </cell>
        </row>
        <row r="3">
          <cell r="C3" t="str">
            <v>考核得分</v>
          </cell>
          <cell r="D3" t="str">
            <v>考评等级</v>
          </cell>
          <cell r="E3" t="str">
            <v>奖金调节系数</v>
          </cell>
          <cell r="F3" t="str">
            <v>应享受年假（天）</v>
          </cell>
          <cell r="G3" t="str">
            <v>已休年假（天）</v>
          </cell>
          <cell r="H3" t="str">
            <v>未休年假（天）</v>
          </cell>
          <cell r="I3" t="str">
            <v>实际工日(天)</v>
          </cell>
          <cell r="J3" t="str">
            <v>出勤工日(天)</v>
          </cell>
          <cell r="K3" t="str">
            <v>平时加班小时(补休)</v>
          </cell>
          <cell r="L3" t="str">
            <v>加班小时(法定加班)</v>
          </cell>
          <cell r="M3" t="str">
            <v>缺勤工日(天数)</v>
          </cell>
        </row>
        <row r="4">
          <cell r="M4" t="str">
            <v>年休</v>
          </cell>
          <cell r="N4" t="str">
            <v>事假</v>
          </cell>
          <cell r="O4" t="str">
            <v>婚假</v>
          </cell>
          <cell r="P4" t="str">
            <v>产假</v>
          </cell>
          <cell r="Q4" t="str">
            <v>计生假</v>
          </cell>
          <cell r="R4" t="str">
            <v>丧假</v>
          </cell>
          <cell r="S4" t="str">
            <v>探亲</v>
          </cell>
          <cell r="T4" t="str">
            <v>病假</v>
          </cell>
          <cell r="U4" t="str">
            <v>旷工</v>
          </cell>
          <cell r="V4" t="str">
            <v>补休</v>
          </cell>
          <cell r="W4" t="str">
            <v>迟到</v>
          </cell>
        </row>
        <row r="5">
          <cell r="B5" t="str">
            <v>温林生</v>
          </cell>
          <cell r="F5">
            <v>15</v>
          </cell>
          <cell r="G5">
            <v>4</v>
          </cell>
          <cell r="H5">
            <v>11</v>
          </cell>
          <cell r="I5">
            <v>22</v>
          </cell>
          <cell r="J5">
            <v>22</v>
          </cell>
        </row>
        <row r="6">
          <cell r="B6" t="str">
            <v>司徒春明</v>
          </cell>
          <cell r="F6">
            <v>15</v>
          </cell>
          <cell r="H6">
            <v>15</v>
          </cell>
          <cell r="I6">
            <v>22</v>
          </cell>
          <cell r="J6">
            <v>22</v>
          </cell>
        </row>
        <row r="7">
          <cell r="B7" t="str">
            <v>李海欢</v>
          </cell>
          <cell r="F7">
            <v>15</v>
          </cell>
          <cell r="G7">
            <v>9</v>
          </cell>
          <cell r="H7">
            <v>4</v>
          </cell>
          <cell r="I7">
            <v>22</v>
          </cell>
          <cell r="J7">
            <v>20</v>
          </cell>
          <cell r="M7">
            <v>2</v>
          </cell>
        </row>
        <row r="8">
          <cell r="B8" t="str">
            <v>陈适</v>
          </cell>
          <cell r="F8">
            <v>5</v>
          </cell>
          <cell r="G8">
            <v>3</v>
          </cell>
          <cell r="H8">
            <v>2</v>
          </cell>
          <cell r="I8">
            <v>22</v>
          </cell>
          <cell r="J8">
            <v>22</v>
          </cell>
        </row>
        <row r="9">
          <cell r="B9" t="str">
            <v>陈启健</v>
          </cell>
          <cell r="F9">
            <v>15</v>
          </cell>
          <cell r="H9">
            <v>15</v>
          </cell>
          <cell r="I9">
            <v>22</v>
          </cell>
          <cell r="J9">
            <v>22</v>
          </cell>
        </row>
        <row r="10">
          <cell r="B10" t="str">
            <v>郑冠能</v>
          </cell>
          <cell r="F10">
            <v>5</v>
          </cell>
          <cell r="G10">
            <v>1</v>
          </cell>
          <cell r="H10">
            <v>4</v>
          </cell>
          <cell r="I10">
            <v>22</v>
          </cell>
          <cell r="J10">
            <v>22</v>
          </cell>
        </row>
        <row r="11">
          <cell r="B11" t="str">
            <v>胡锡浩</v>
          </cell>
          <cell r="F11">
            <v>5</v>
          </cell>
          <cell r="G11">
            <v>1</v>
          </cell>
          <cell r="H11">
            <v>4</v>
          </cell>
          <cell r="I11">
            <v>22</v>
          </cell>
          <cell r="J11">
            <v>22</v>
          </cell>
        </row>
        <row r="12">
          <cell r="B12" t="str">
            <v>胡华卫</v>
          </cell>
          <cell r="F12">
            <v>15</v>
          </cell>
          <cell r="G12">
            <v>-2</v>
          </cell>
          <cell r="H12">
            <v>15</v>
          </cell>
          <cell r="I12">
            <v>22</v>
          </cell>
          <cell r="J12">
            <v>20</v>
          </cell>
          <cell r="M12">
            <v>2</v>
          </cell>
        </row>
        <row r="13">
          <cell r="B13" t="str">
            <v>王思义</v>
          </cell>
          <cell r="F13">
            <v>5</v>
          </cell>
          <cell r="G13">
            <v>-2</v>
          </cell>
          <cell r="H13">
            <v>5</v>
          </cell>
          <cell r="I13">
            <v>22</v>
          </cell>
          <cell r="J13">
            <v>20</v>
          </cell>
          <cell r="K13">
            <v>18</v>
          </cell>
          <cell r="M13">
            <v>2</v>
          </cell>
        </row>
        <row r="14">
          <cell r="B14" t="str">
            <v>王伟波</v>
          </cell>
          <cell r="F14">
            <v>15</v>
          </cell>
          <cell r="G14">
            <v>1</v>
          </cell>
          <cell r="H14">
            <v>14</v>
          </cell>
          <cell r="I14">
            <v>22</v>
          </cell>
          <cell r="J14">
            <v>22</v>
          </cell>
        </row>
        <row r="15">
          <cell r="B15" t="str">
            <v>杨志全</v>
          </cell>
          <cell r="F15">
            <v>15</v>
          </cell>
          <cell r="G15">
            <v>-4</v>
          </cell>
          <cell r="H15">
            <v>14</v>
          </cell>
          <cell r="I15">
            <v>22</v>
          </cell>
          <cell r="J15">
            <v>17</v>
          </cell>
          <cell r="M15">
            <v>5</v>
          </cell>
        </row>
        <row r="16">
          <cell r="B16" t="str">
            <v>李池海</v>
          </cell>
          <cell r="F16">
            <v>5</v>
          </cell>
          <cell r="G16">
            <v>-2</v>
          </cell>
          <cell r="H16">
            <v>5</v>
          </cell>
          <cell r="I16">
            <v>22</v>
          </cell>
          <cell r="J16">
            <v>20</v>
          </cell>
          <cell r="M16">
            <v>2</v>
          </cell>
        </row>
        <row r="17">
          <cell r="B17" t="str">
            <v>李宁宁</v>
          </cell>
          <cell r="F17">
            <v>10</v>
          </cell>
          <cell r="G17">
            <v>5</v>
          </cell>
          <cell r="H17">
            <v>5</v>
          </cell>
          <cell r="I17">
            <v>22</v>
          </cell>
          <cell r="J17">
            <v>22</v>
          </cell>
        </row>
        <row r="18">
          <cell r="B18" t="str">
            <v>李华挺</v>
          </cell>
          <cell r="F18">
            <v>5</v>
          </cell>
          <cell r="G18">
            <v>8</v>
          </cell>
          <cell r="H18">
            <v>-3</v>
          </cell>
          <cell r="I18">
            <v>22</v>
          </cell>
          <cell r="J18">
            <v>22</v>
          </cell>
          <cell r="K18">
            <v>6</v>
          </cell>
        </row>
        <row r="19">
          <cell r="B19" t="str">
            <v>朱胜斌</v>
          </cell>
          <cell r="F19">
            <v>15</v>
          </cell>
          <cell r="G19">
            <v>1</v>
          </cell>
          <cell r="H19">
            <v>14</v>
          </cell>
          <cell r="I19">
            <v>22</v>
          </cell>
          <cell r="J19">
            <v>22</v>
          </cell>
        </row>
        <row r="20">
          <cell r="B20" t="str">
            <v>张昱</v>
          </cell>
          <cell r="F20">
            <v>15</v>
          </cell>
          <cell r="G20">
            <v>-4</v>
          </cell>
          <cell r="H20">
            <v>14</v>
          </cell>
          <cell r="I20">
            <v>22</v>
          </cell>
          <cell r="J20">
            <v>17</v>
          </cell>
          <cell r="M20">
            <v>5</v>
          </cell>
        </row>
        <row r="21">
          <cell r="B21" t="str">
            <v>张新斌</v>
          </cell>
          <cell r="F21">
            <v>5</v>
          </cell>
          <cell r="G21">
            <v>-2</v>
          </cell>
          <cell r="H21">
            <v>5</v>
          </cell>
          <cell r="I21">
            <v>22</v>
          </cell>
          <cell r="J21">
            <v>20</v>
          </cell>
          <cell r="M21">
            <v>2</v>
          </cell>
        </row>
        <row r="22">
          <cell r="B22" t="str">
            <v>张文浩</v>
          </cell>
          <cell r="F22">
            <v>10</v>
          </cell>
          <cell r="G22">
            <v>4</v>
          </cell>
          <cell r="H22">
            <v>6</v>
          </cell>
          <cell r="I22">
            <v>22</v>
          </cell>
          <cell r="J22">
            <v>22</v>
          </cell>
        </row>
        <row r="23">
          <cell r="B23" t="str">
            <v>张国建</v>
          </cell>
          <cell r="F23">
            <v>15</v>
          </cell>
          <cell r="H23">
            <v>15</v>
          </cell>
          <cell r="I23">
            <v>22</v>
          </cell>
          <cell r="J23">
            <v>22</v>
          </cell>
          <cell r="K23">
            <v>15.5</v>
          </cell>
        </row>
        <row r="24">
          <cell r="B24" t="str">
            <v>孙雅娜</v>
          </cell>
          <cell r="F24">
            <v>10</v>
          </cell>
          <cell r="H24">
            <v>10</v>
          </cell>
          <cell r="I24">
            <v>22</v>
          </cell>
          <cell r="J24">
            <v>22</v>
          </cell>
        </row>
        <row r="25">
          <cell r="B25" t="str">
            <v>周朝晖</v>
          </cell>
          <cell r="F25">
            <v>15</v>
          </cell>
          <cell r="H25">
            <v>14</v>
          </cell>
          <cell r="I25">
            <v>22</v>
          </cell>
          <cell r="J25">
            <v>21</v>
          </cell>
          <cell r="M25">
            <v>1</v>
          </cell>
        </row>
        <row r="26">
          <cell r="B26" t="str">
            <v>刘辕</v>
          </cell>
          <cell r="F26">
            <v>5</v>
          </cell>
          <cell r="G26">
            <v>6</v>
          </cell>
          <cell r="H26">
            <v>-1</v>
          </cell>
          <cell r="I26">
            <v>22</v>
          </cell>
          <cell r="J26">
            <v>22</v>
          </cell>
        </row>
        <row r="27">
          <cell r="B27" t="str">
            <v>刘溢宏</v>
          </cell>
          <cell r="F27">
            <v>15</v>
          </cell>
          <cell r="G27">
            <v>-1</v>
          </cell>
          <cell r="H27">
            <v>13</v>
          </cell>
          <cell r="I27">
            <v>22</v>
          </cell>
          <cell r="J27">
            <v>19</v>
          </cell>
          <cell r="M27">
            <v>3</v>
          </cell>
        </row>
        <row r="28">
          <cell r="B28" t="str">
            <v>刘建文</v>
          </cell>
          <cell r="F28">
            <v>15</v>
          </cell>
          <cell r="G28">
            <v>4</v>
          </cell>
          <cell r="H28">
            <v>11</v>
          </cell>
          <cell r="I28">
            <v>22</v>
          </cell>
          <cell r="J28">
            <v>22</v>
          </cell>
        </row>
        <row r="29">
          <cell r="B29" t="str">
            <v>凌志康</v>
          </cell>
          <cell r="F29">
            <v>10</v>
          </cell>
          <cell r="G29">
            <v>3</v>
          </cell>
          <cell r="H29">
            <v>7</v>
          </cell>
          <cell r="I29">
            <v>22</v>
          </cell>
          <cell r="J29">
            <v>22</v>
          </cell>
        </row>
        <row r="30">
          <cell r="B30" t="str">
            <v>谢瑞华</v>
          </cell>
          <cell r="F30">
            <v>15</v>
          </cell>
          <cell r="G30">
            <v>5</v>
          </cell>
          <cell r="H30">
            <v>10</v>
          </cell>
          <cell r="I30">
            <v>22</v>
          </cell>
          <cell r="J30">
            <v>22</v>
          </cell>
        </row>
        <row r="31">
          <cell r="B31" t="str">
            <v>何舜杨</v>
          </cell>
          <cell r="F31">
            <v>10</v>
          </cell>
          <cell r="G31">
            <v>3</v>
          </cell>
          <cell r="H31">
            <v>5</v>
          </cell>
          <cell r="I31">
            <v>22</v>
          </cell>
          <cell r="J31">
            <v>20</v>
          </cell>
          <cell r="M31">
            <v>2</v>
          </cell>
        </row>
        <row r="32">
          <cell r="B32" t="str">
            <v>阳成彦</v>
          </cell>
          <cell r="F32">
            <v>5</v>
          </cell>
          <cell r="G32">
            <v>-1</v>
          </cell>
          <cell r="H32">
            <v>5</v>
          </cell>
          <cell r="I32">
            <v>22</v>
          </cell>
          <cell r="J32">
            <v>21</v>
          </cell>
          <cell r="M32">
            <v>1</v>
          </cell>
        </row>
        <row r="33">
          <cell r="B33" t="str">
            <v>温科锋</v>
          </cell>
          <cell r="F33">
            <v>10</v>
          </cell>
          <cell r="G33">
            <v>8</v>
          </cell>
          <cell r="H33">
            <v>2</v>
          </cell>
          <cell r="I33">
            <v>22</v>
          </cell>
          <cell r="J33">
            <v>22</v>
          </cell>
        </row>
        <row r="34">
          <cell r="B34" t="str">
            <v>高松浩</v>
          </cell>
          <cell r="F34">
            <v>5</v>
          </cell>
          <cell r="G34">
            <v>13</v>
          </cell>
          <cell r="H34">
            <v>-8</v>
          </cell>
          <cell r="I34">
            <v>22</v>
          </cell>
          <cell r="J34">
            <v>22</v>
          </cell>
        </row>
        <row r="35">
          <cell r="B35" t="str">
            <v>陈桂延</v>
          </cell>
          <cell r="F35">
            <v>15</v>
          </cell>
          <cell r="G35">
            <v>9</v>
          </cell>
          <cell r="H35">
            <v>6</v>
          </cell>
          <cell r="I35">
            <v>22</v>
          </cell>
          <cell r="J35">
            <v>22</v>
          </cell>
        </row>
        <row r="36">
          <cell r="B36" t="str">
            <v>赖凯威</v>
          </cell>
          <cell r="F36">
            <v>5</v>
          </cell>
          <cell r="H36">
            <v>5</v>
          </cell>
          <cell r="I36">
            <v>22</v>
          </cell>
          <cell r="J36">
            <v>22</v>
          </cell>
        </row>
        <row r="37">
          <cell r="B37" t="str">
            <v>蔡军</v>
          </cell>
          <cell r="F37">
            <v>5</v>
          </cell>
          <cell r="H37">
            <v>5</v>
          </cell>
          <cell r="I37">
            <v>22</v>
          </cell>
          <cell r="J37">
            <v>22</v>
          </cell>
        </row>
        <row r="38">
          <cell r="B38" t="str">
            <v>江晶</v>
          </cell>
          <cell r="F38">
            <v>5</v>
          </cell>
          <cell r="G38">
            <v>2</v>
          </cell>
          <cell r="H38">
            <v>3</v>
          </cell>
          <cell r="I38">
            <v>22</v>
          </cell>
          <cell r="J38">
            <v>22</v>
          </cell>
        </row>
        <row r="39">
          <cell r="B39" t="str">
            <v>梁伟洪</v>
          </cell>
          <cell r="F39">
            <v>15</v>
          </cell>
          <cell r="G39">
            <v>2</v>
          </cell>
          <cell r="H39">
            <v>13</v>
          </cell>
          <cell r="I39">
            <v>22</v>
          </cell>
          <cell r="J39">
            <v>22</v>
          </cell>
        </row>
        <row r="40">
          <cell r="B40" t="str">
            <v>李丽平</v>
          </cell>
          <cell r="F40">
            <v>10</v>
          </cell>
          <cell r="H40">
            <v>10</v>
          </cell>
          <cell r="I40">
            <v>22</v>
          </cell>
          <cell r="J40">
            <v>22</v>
          </cell>
        </row>
        <row r="41">
          <cell r="B41" t="str">
            <v>张慧A</v>
          </cell>
          <cell r="F41">
            <v>10</v>
          </cell>
          <cell r="G41">
            <v>3</v>
          </cell>
          <cell r="H41">
            <v>7</v>
          </cell>
          <cell r="I41">
            <v>22</v>
          </cell>
          <cell r="J41">
            <v>22</v>
          </cell>
        </row>
        <row r="42">
          <cell r="B42" t="str">
            <v>周斐</v>
          </cell>
          <cell r="F42">
            <v>5</v>
          </cell>
          <cell r="G42">
            <v>6</v>
          </cell>
          <cell r="H42">
            <v>-1</v>
          </cell>
          <cell r="I42">
            <v>22</v>
          </cell>
          <cell r="J42">
            <v>22</v>
          </cell>
        </row>
        <row r="43">
          <cell r="B43" t="str">
            <v>吴楠</v>
          </cell>
          <cell r="F43">
            <v>5</v>
          </cell>
          <cell r="G43">
            <v>3</v>
          </cell>
          <cell r="H43">
            <v>2</v>
          </cell>
          <cell r="I43">
            <v>22</v>
          </cell>
          <cell r="J43">
            <v>22</v>
          </cell>
        </row>
        <row r="44">
          <cell r="B44" t="str">
            <v>吕盼</v>
          </cell>
          <cell r="F44">
            <v>5</v>
          </cell>
          <cell r="H44">
            <v>5</v>
          </cell>
          <cell r="I44">
            <v>22</v>
          </cell>
          <cell r="J44">
            <v>22</v>
          </cell>
        </row>
        <row r="45">
          <cell r="B45" t="str">
            <v>刘恒</v>
          </cell>
          <cell r="F45">
            <v>5</v>
          </cell>
          <cell r="H45">
            <v>3</v>
          </cell>
          <cell r="I45">
            <v>22</v>
          </cell>
          <cell r="J45">
            <v>20</v>
          </cell>
          <cell r="M45">
            <v>2</v>
          </cell>
        </row>
        <row r="46">
          <cell r="B46" t="str">
            <v>关嘉伟</v>
          </cell>
          <cell r="F46">
            <v>5</v>
          </cell>
          <cell r="G46">
            <v>6</v>
          </cell>
          <cell r="H46">
            <v>-1</v>
          </cell>
          <cell r="I46">
            <v>22</v>
          </cell>
          <cell r="J46">
            <v>22</v>
          </cell>
        </row>
        <row r="47">
          <cell r="B47" t="str">
            <v>蔡展月</v>
          </cell>
          <cell r="F47">
            <v>15</v>
          </cell>
          <cell r="H47">
            <v>12</v>
          </cell>
          <cell r="I47">
            <v>22</v>
          </cell>
          <cell r="J47">
            <v>19</v>
          </cell>
          <cell r="M47">
            <v>3</v>
          </cell>
        </row>
        <row r="48">
          <cell r="B48" t="str">
            <v>林钲倍</v>
          </cell>
          <cell r="F48">
            <v>5</v>
          </cell>
          <cell r="H48">
            <v>5</v>
          </cell>
          <cell r="I48">
            <v>22</v>
          </cell>
          <cell r="J48">
            <v>22</v>
          </cell>
        </row>
        <row r="49">
          <cell r="B49" t="str">
            <v>吴惠群</v>
          </cell>
          <cell r="F49">
            <v>15</v>
          </cell>
          <cell r="H49">
            <v>15</v>
          </cell>
          <cell r="I49">
            <v>22</v>
          </cell>
          <cell r="J49">
            <v>22</v>
          </cell>
        </row>
        <row r="50">
          <cell r="B50" t="str">
            <v>王卓珊</v>
          </cell>
          <cell r="F50">
            <v>15</v>
          </cell>
          <cell r="H50">
            <v>15</v>
          </cell>
          <cell r="I50">
            <v>22</v>
          </cell>
          <cell r="J50">
            <v>22</v>
          </cell>
        </row>
        <row r="51">
          <cell r="B51" t="str">
            <v>李洋</v>
          </cell>
          <cell r="F51">
            <v>5</v>
          </cell>
          <cell r="H51">
            <v>5</v>
          </cell>
          <cell r="I51">
            <v>22</v>
          </cell>
          <cell r="J51">
            <v>22</v>
          </cell>
        </row>
        <row r="52">
          <cell r="B52" t="str">
            <v>李智勇</v>
          </cell>
          <cell r="F52">
            <v>15</v>
          </cell>
          <cell r="G52">
            <v>-4</v>
          </cell>
          <cell r="H52">
            <v>15</v>
          </cell>
          <cell r="I52">
            <v>22</v>
          </cell>
          <cell r="J52">
            <v>18</v>
          </cell>
          <cell r="M52">
            <v>4</v>
          </cell>
        </row>
        <row r="53">
          <cell r="B53" t="str">
            <v>徐梅</v>
          </cell>
          <cell r="F53">
            <v>10</v>
          </cell>
          <cell r="G53">
            <v>-2</v>
          </cell>
          <cell r="H53">
            <v>10</v>
          </cell>
          <cell r="I53">
            <v>22</v>
          </cell>
          <cell r="J53">
            <v>20</v>
          </cell>
          <cell r="M53">
            <v>2</v>
          </cell>
        </row>
        <row r="54">
          <cell r="B54" t="str">
            <v>黄敏华</v>
          </cell>
          <cell r="F54">
            <v>10</v>
          </cell>
          <cell r="H54">
            <v>10</v>
          </cell>
          <cell r="I54">
            <v>22</v>
          </cell>
          <cell r="J54">
            <v>26</v>
          </cell>
        </row>
        <row r="55">
          <cell r="B55" t="str">
            <v>陈玉泉</v>
          </cell>
          <cell r="I55">
            <v>22</v>
          </cell>
          <cell r="J55">
            <v>25</v>
          </cell>
        </row>
        <row r="56">
          <cell r="B56" t="str">
            <v>李志玲</v>
          </cell>
          <cell r="F56">
            <v>5</v>
          </cell>
          <cell r="H56">
            <v>5</v>
          </cell>
          <cell r="I56">
            <v>22</v>
          </cell>
          <cell r="J56">
            <v>25</v>
          </cell>
        </row>
        <row r="57">
          <cell r="B57" t="str">
            <v>梁志玲</v>
          </cell>
          <cell r="F57">
            <v>10</v>
          </cell>
          <cell r="G57">
            <v>1</v>
          </cell>
          <cell r="H57">
            <v>7</v>
          </cell>
          <cell r="I57">
            <v>22</v>
          </cell>
          <cell r="J57">
            <v>20</v>
          </cell>
          <cell r="M57">
            <v>2</v>
          </cell>
        </row>
        <row r="58">
          <cell r="B58" t="str">
            <v>黎金明</v>
          </cell>
          <cell r="F58">
            <v>5</v>
          </cell>
          <cell r="H58">
            <v>5</v>
          </cell>
          <cell r="I58">
            <v>22</v>
          </cell>
          <cell r="J58">
            <v>21</v>
          </cell>
        </row>
        <row r="59">
          <cell r="B59" t="str">
            <v>马嘉乐</v>
          </cell>
          <cell r="I59">
            <v>22</v>
          </cell>
          <cell r="J59">
            <v>5</v>
          </cell>
        </row>
        <row r="60">
          <cell r="B60" t="str">
            <v>张德强</v>
          </cell>
          <cell r="F60">
            <v>5</v>
          </cell>
          <cell r="H60">
            <v>5</v>
          </cell>
          <cell r="I60">
            <v>22</v>
          </cell>
          <cell r="J60">
            <v>21</v>
          </cell>
        </row>
        <row r="61">
          <cell r="B61" t="str">
            <v>冯健强</v>
          </cell>
          <cell r="I61">
            <v>22</v>
          </cell>
          <cell r="J61">
            <v>23</v>
          </cell>
        </row>
        <row r="62">
          <cell r="B62" t="str">
            <v>郑永毅</v>
          </cell>
          <cell r="F62">
            <v>10</v>
          </cell>
          <cell r="G62">
            <v>-4</v>
          </cell>
          <cell r="H62">
            <v>10</v>
          </cell>
          <cell r="I62">
            <v>22</v>
          </cell>
          <cell r="J62">
            <v>17</v>
          </cell>
          <cell r="M62">
            <v>4</v>
          </cell>
        </row>
        <row r="63">
          <cell r="B63" t="str">
            <v>张翠玲</v>
          </cell>
          <cell r="F63">
            <v>10</v>
          </cell>
          <cell r="H63">
            <v>10</v>
          </cell>
          <cell r="I63">
            <v>22</v>
          </cell>
          <cell r="J63">
            <v>23</v>
          </cell>
        </row>
        <row r="64">
          <cell r="B64" t="str">
            <v>黄红梅</v>
          </cell>
          <cell r="F64">
            <v>10</v>
          </cell>
          <cell r="H64">
            <v>10</v>
          </cell>
          <cell r="I64">
            <v>22</v>
          </cell>
          <cell r="J64">
            <v>25</v>
          </cell>
        </row>
        <row r="65">
          <cell r="B65" t="str">
            <v>王永平</v>
          </cell>
          <cell r="F65">
            <v>5</v>
          </cell>
          <cell r="H65">
            <v>5</v>
          </cell>
          <cell r="I65">
            <v>22</v>
          </cell>
          <cell r="J65">
            <v>22</v>
          </cell>
        </row>
        <row r="66">
          <cell r="B66" t="str">
            <v>徐敏玲</v>
          </cell>
          <cell r="F66">
            <v>5</v>
          </cell>
          <cell r="G66">
            <v>-5</v>
          </cell>
          <cell r="H66">
            <v>5</v>
          </cell>
          <cell r="I66">
            <v>22</v>
          </cell>
          <cell r="J66">
            <v>18</v>
          </cell>
          <cell r="M66">
            <v>5</v>
          </cell>
        </row>
        <row r="67">
          <cell r="B67" t="str">
            <v>张剑玲</v>
          </cell>
          <cell r="F67">
            <v>5</v>
          </cell>
          <cell r="G67">
            <v>-7</v>
          </cell>
          <cell r="H67">
            <v>5</v>
          </cell>
          <cell r="I67">
            <v>22</v>
          </cell>
          <cell r="J67">
            <v>19</v>
          </cell>
          <cell r="M67">
            <v>7</v>
          </cell>
        </row>
        <row r="68">
          <cell r="B68" t="str">
            <v>梁秋怡</v>
          </cell>
          <cell r="I68">
            <v>22</v>
          </cell>
          <cell r="J68">
            <v>21</v>
          </cell>
        </row>
        <row r="69">
          <cell r="B69" t="str">
            <v>庄伟强</v>
          </cell>
          <cell r="F69">
            <v>5</v>
          </cell>
          <cell r="G69">
            <v>-4</v>
          </cell>
          <cell r="H69">
            <v>5</v>
          </cell>
          <cell r="I69">
            <v>22</v>
          </cell>
          <cell r="J69">
            <v>23</v>
          </cell>
          <cell r="M69">
            <v>4</v>
          </cell>
        </row>
        <row r="70">
          <cell r="B70" t="str">
            <v>陈彦立</v>
          </cell>
          <cell r="F70">
            <v>5</v>
          </cell>
          <cell r="G70">
            <v>-3</v>
          </cell>
          <cell r="H70">
            <v>5</v>
          </cell>
          <cell r="I70">
            <v>22</v>
          </cell>
          <cell r="J70">
            <v>23</v>
          </cell>
          <cell r="M70">
            <v>3</v>
          </cell>
        </row>
        <row r="71">
          <cell r="B71" t="str">
            <v>黄美斯</v>
          </cell>
          <cell r="F71">
            <v>10</v>
          </cell>
          <cell r="H71">
            <v>10</v>
          </cell>
          <cell r="I71">
            <v>22</v>
          </cell>
          <cell r="J71">
            <v>22</v>
          </cell>
        </row>
        <row r="72">
          <cell r="B72" t="str">
            <v>陈冰仪</v>
          </cell>
          <cell r="F72">
            <v>10</v>
          </cell>
          <cell r="G72">
            <v>2</v>
          </cell>
          <cell r="H72">
            <v>8</v>
          </cell>
          <cell r="I72">
            <v>22</v>
          </cell>
          <cell r="J72">
            <v>23</v>
          </cell>
        </row>
        <row r="73">
          <cell r="B73" t="str">
            <v>梁莉</v>
          </cell>
          <cell r="F73">
            <v>5</v>
          </cell>
          <cell r="G73">
            <v>-3</v>
          </cell>
          <cell r="H73">
            <v>5</v>
          </cell>
          <cell r="I73">
            <v>22</v>
          </cell>
          <cell r="J73">
            <v>19</v>
          </cell>
          <cell r="M73">
            <v>3</v>
          </cell>
        </row>
        <row r="74">
          <cell r="B74" t="str">
            <v>林柏健</v>
          </cell>
          <cell r="F74">
            <v>5</v>
          </cell>
          <cell r="H74">
            <v>5</v>
          </cell>
          <cell r="I74">
            <v>22</v>
          </cell>
          <cell r="J74">
            <v>19</v>
          </cell>
        </row>
        <row r="75">
          <cell r="B75" t="str">
            <v>黄顺安</v>
          </cell>
          <cell r="F75">
            <v>5</v>
          </cell>
          <cell r="G75">
            <v>4</v>
          </cell>
          <cell r="H75">
            <v>1</v>
          </cell>
          <cell r="I75">
            <v>22</v>
          </cell>
          <cell r="J75">
            <v>26</v>
          </cell>
          <cell r="K75">
            <v>10</v>
          </cell>
        </row>
        <row r="76">
          <cell r="B76" t="str">
            <v>陈嘉伟</v>
          </cell>
          <cell r="F76">
            <v>5</v>
          </cell>
          <cell r="H76">
            <v>5</v>
          </cell>
          <cell r="I76">
            <v>22</v>
          </cell>
          <cell r="J76">
            <v>20</v>
          </cell>
        </row>
        <row r="77">
          <cell r="B77" t="str">
            <v>罗敏仪</v>
          </cell>
          <cell r="F77">
            <v>5</v>
          </cell>
          <cell r="H77">
            <v>5</v>
          </cell>
          <cell r="I77">
            <v>22</v>
          </cell>
          <cell r="J77">
            <v>21</v>
          </cell>
        </row>
        <row r="78">
          <cell r="B78" t="str">
            <v>梁雪冰</v>
          </cell>
          <cell r="F78">
            <v>5</v>
          </cell>
          <cell r="H78">
            <v>5</v>
          </cell>
          <cell r="I78">
            <v>22</v>
          </cell>
          <cell r="J78">
            <v>21</v>
          </cell>
        </row>
        <row r="79">
          <cell r="B79" t="str">
            <v>陈淑华</v>
          </cell>
          <cell r="F79">
            <v>5</v>
          </cell>
          <cell r="H79">
            <v>5</v>
          </cell>
          <cell r="I79">
            <v>22</v>
          </cell>
          <cell r="J79">
            <v>20</v>
          </cell>
        </row>
        <row r="80">
          <cell r="B80" t="str">
            <v>林美杏</v>
          </cell>
          <cell r="F80">
            <v>5</v>
          </cell>
          <cell r="G80">
            <v>1</v>
          </cell>
          <cell r="H80">
            <v>4</v>
          </cell>
          <cell r="I80">
            <v>22</v>
          </cell>
          <cell r="J80">
            <v>23</v>
          </cell>
        </row>
        <row r="81">
          <cell r="B81" t="str">
            <v>张滔</v>
          </cell>
          <cell r="F81">
            <v>5</v>
          </cell>
          <cell r="H81">
            <v>5</v>
          </cell>
          <cell r="I81">
            <v>22</v>
          </cell>
          <cell r="J81">
            <v>23</v>
          </cell>
        </row>
        <row r="82">
          <cell r="B82" t="str">
            <v>刘宝燕</v>
          </cell>
          <cell r="F82">
            <v>5</v>
          </cell>
          <cell r="H82">
            <v>5</v>
          </cell>
          <cell r="I82">
            <v>22</v>
          </cell>
          <cell r="J82">
            <v>21</v>
          </cell>
        </row>
        <row r="83">
          <cell r="B83" t="str">
            <v>梁剑聪</v>
          </cell>
          <cell r="F83">
            <v>5</v>
          </cell>
          <cell r="H83">
            <v>5</v>
          </cell>
          <cell r="I83">
            <v>22</v>
          </cell>
          <cell r="J83">
            <v>23</v>
          </cell>
        </row>
        <row r="84">
          <cell r="B84" t="str">
            <v>杨永明</v>
          </cell>
          <cell r="F84">
            <v>5</v>
          </cell>
          <cell r="H84">
            <v>5</v>
          </cell>
          <cell r="I84">
            <v>22</v>
          </cell>
          <cell r="J84">
            <v>23</v>
          </cell>
        </row>
        <row r="85">
          <cell r="B85" t="str">
            <v>郑丽丽</v>
          </cell>
          <cell r="F85">
            <v>10</v>
          </cell>
          <cell r="G85">
            <v>5</v>
          </cell>
          <cell r="H85">
            <v>5</v>
          </cell>
          <cell r="I85">
            <v>22</v>
          </cell>
          <cell r="J85">
            <v>23</v>
          </cell>
        </row>
        <row r="86">
          <cell r="B86" t="str">
            <v>阮绮珊</v>
          </cell>
          <cell r="F86">
            <v>5</v>
          </cell>
          <cell r="H86">
            <v>5</v>
          </cell>
          <cell r="I86">
            <v>22</v>
          </cell>
          <cell r="J86">
            <v>23</v>
          </cell>
        </row>
        <row r="87">
          <cell r="B87" t="str">
            <v>阮淑芳</v>
          </cell>
          <cell r="F87">
            <v>5</v>
          </cell>
          <cell r="H87">
            <v>5</v>
          </cell>
          <cell r="I87">
            <v>22</v>
          </cell>
          <cell r="J87">
            <v>24</v>
          </cell>
        </row>
        <row r="88">
          <cell r="B88" t="str">
            <v>唐榕玫</v>
          </cell>
          <cell r="F88">
            <v>5</v>
          </cell>
          <cell r="H88">
            <v>5</v>
          </cell>
          <cell r="I88">
            <v>22</v>
          </cell>
          <cell r="J88">
            <v>23</v>
          </cell>
        </row>
        <row r="89">
          <cell r="B89" t="str">
            <v>兰英</v>
          </cell>
          <cell r="I89">
            <v>22</v>
          </cell>
          <cell r="J89">
            <v>23</v>
          </cell>
        </row>
        <row r="90">
          <cell r="B90" t="str">
            <v>陈美霞</v>
          </cell>
          <cell r="F90">
            <v>10</v>
          </cell>
          <cell r="H90">
            <v>10</v>
          </cell>
          <cell r="I90">
            <v>22</v>
          </cell>
          <cell r="J90">
            <v>25</v>
          </cell>
        </row>
        <row r="91">
          <cell r="B91" t="str">
            <v>陈晓娜B</v>
          </cell>
          <cell r="F91">
            <v>5</v>
          </cell>
          <cell r="H91">
            <v>5</v>
          </cell>
          <cell r="I91">
            <v>22</v>
          </cell>
          <cell r="J91">
            <v>22</v>
          </cell>
        </row>
        <row r="92">
          <cell r="B92" t="str">
            <v>陈凤娟</v>
          </cell>
          <cell r="F92">
            <v>5</v>
          </cell>
          <cell r="H92">
            <v>5</v>
          </cell>
          <cell r="I92">
            <v>22</v>
          </cell>
          <cell r="J92">
            <v>21</v>
          </cell>
        </row>
        <row r="93">
          <cell r="B93" t="str">
            <v>胡兵</v>
          </cell>
          <cell r="F93">
            <v>5</v>
          </cell>
          <cell r="G93">
            <v>5</v>
          </cell>
          <cell r="I93">
            <v>22</v>
          </cell>
          <cell r="J93">
            <v>23</v>
          </cell>
        </row>
        <row r="94">
          <cell r="B94" t="str">
            <v>欧阳素雅</v>
          </cell>
          <cell r="F94">
            <v>5</v>
          </cell>
          <cell r="H94">
            <v>5</v>
          </cell>
          <cell r="I94">
            <v>22</v>
          </cell>
          <cell r="J94">
            <v>22</v>
          </cell>
        </row>
        <row r="95">
          <cell r="B95" t="str">
            <v>李洁芳</v>
          </cell>
          <cell r="F95">
            <v>5</v>
          </cell>
          <cell r="H95">
            <v>5</v>
          </cell>
          <cell r="I95">
            <v>22</v>
          </cell>
          <cell r="J95">
            <v>26</v>
          </cell>
        </row>
        <row r="96">
          <cell r="B96" t="str">
            <v>刘广芬</v>
          </cell>
          <cell r="F96">
            <v>5</v>
          </cell>
          <cell r="H96">
            <v>5</v>
          </cell>
          <cell r="I96">
            <v>22</v>
          </cell>
          <cell r="J96">
            <v>22</v>
          </cell>
        </row>
        <row r="97">
          <cell r="B97" t="str">
            <v>黎绮敏</v>
          </cell>
          <cell r="F97">
            <v>5</v>
          </cell>
          <cell r="H97">
            <v>5</v>
          </cell>
          <cell r="I97">
            <v>22</v>
          </cell>
          <cell r="J97">
            <v>20</v>
          </cell>
        </row>
        <row r="98">
          <cell r="B98" t="str">
            <v>梁宇</v>
          </cell>
          <cell r="I98">
            <v>22</v>
          </cell>
          <cell r="J98">
            <v>22</v>
          </cell>
        </row>
        <row r="99">
          <cell r="B99" t="str">
            <v>杨绮</v>
          </cell>
          <cell r="F99">
            <v>10</v>
          </cell>
          <cell r="G99">
            <v>1</v>
          </cell>
          <cell r="H99">
            <v>9</v>
          </cell>
          <cell r="I99">
            <v>22</v>
          </cell>
          <cell r="J99">
            <v>25</v>
          </cell>
        </row>
        <row r="100">
          <cell r="B100" t="str">
            <v>何伟珍</v>
          </cell>
          <cell r="F100">
            <v>5</v>
          </cell>
          <cell r="H100">
            <v>5</v>
          </cell>
          <cell r="I100">
            <v>22</v>
          </cell>
          <cell r="J100">
            <v>20</v>
          </cell>
        </row>
        <row r="101">
          <cell r="B101" t="str">
            <v>阮焯豪</v>
          </cell>
          <cell r="F101">
            <v>5</v>
          </cell>
          <cell r="H101">
            <v>5</v>
          </cell>
          <cell r="I101">
            <v>22</v>
          </cell>
          <cell r="J101">
            <v>23</v>
          </cell>
        </row>
        <row r="102">
          <cell r="B102" t="str">
            <v>胡颖莉</v>
          </cell>
          <cell r="F102">
            <v>5</v>
          </cell>
          <cell r="H102">
            <v>5</v>
          </cell>
          <cell r="I102">
            <v>22</v>
          </cell>
          <cell r="J102">
            <v>23</v>
          </cell>
        </row>
        <row r="103">
          <cell r="B103" t="str">
            <v>杨李红</v>
          </cell>
          <cell r="F103">
            <v>5</v>
          </cell>
          <cell r="H103">
            <v>5</v>
          </cell>
          <cell r="I103">
            <v>22</v>
          </cell>
          <cell r="J103">
            <v>23</v>
          </cell>
        </row>
        <row r="104">
          <cell r="B104" t="str">
            <v>李梅花</v>
          </cell>
          <cell r="F104">
            <v>5</v>
          </cell>
          <cell r="H104">
            <v>5</v>
          </cell>
          <cell r="I104">
            <v>22</v>
          </cell>
          <cell r="J104">
            <v>24</v>
          </cell>
        </row>
        <row r="105">
          <cell r="B105" t="str">
            <v>罗配华</v>
          </cell>
          <cell r="F105">
            <v>10</v>
          </cell>
          <cell r="H105">
            <v>10</v>
          </cell>
          <cell r="I105">
            <v>22</v>
          </cell>
          <cell r="J105">
            <v>24</v>
          </cell>
        </row>
        <row r="106">
          <cell r="B106" t="str">
            <v>胡培君</v>
          </cell>
          <cell r="F106">
            <v>5</v>
          </cell>
          <cell r="H106">
            <v>5</v>
          </cell>
          <cell r="I106">
            <v>22</v>
          </cell>
          <cell r="J106">
            <v>24</v>
          </cell>
        </row>
        <row r="107">
          <cell r="B107" t="str">
            <v>罗杰</v>
          </cell>
          <cell r="F107">
            <v>5</v>
          </cell>
          <cell r="H107">
            <v>5</v>
          </cell>
          <cell r="I107">
            <v>22</v>
          </cell>
          <cell r="J107">
            <v>24</v>
          </cell>
        </row>
        <row r="108">
          <cell r="B108" t="str">
            <v>欧颖怡</v>
          </cell>
          <cell r="F108">
            <v>10</v>
          </cell>
          <cell r="H108">
            <v>10</v>
          </cell>
          <cell r="I108">
            <v>22</v>
          </cell>
          <cell r="J108">
            <v>25</v>
          </cell>
        </row>
        <row r="109">
          <cell r="B109" t="str">
            <v>蔡连弟</v>
          </cell>
          <cell r="F109">
            <v>5</v>
          </cell>
          <cell r="H109">
            <v>5</v>
          </cell>
          <cell r="I109">
            <v>22</v>
          </cell>
          <cell r="J109">
            <v>23</v>
          </cell>
        </row>
        <row r="110">
          <cell r="B110" t="str">
            <v>刘志凯</v>
          </cell>
          <cell r="F110">
            <v>5</v>
          </cell>
          <cell r="H110">
            <v>5</v>
          </cell>
          <cell r="I110">
            <v>22</v>
          </cell>
          <cell r="J110">
            <v>23</v>
          </cell>
        </row>
        <row r="111">
          <cell r="B111" t="str">
            <v>余绮娜</v>
          </cell>
          <cell r="F111">
            <v>5</v>
          </cell>
          <cell r="H111">
            <v>5</v>
          </cell>
          <cell r="I111">
            <v>22</v>
          </cell>
          <cell r="J111">
            <v>22</v>
          </cell>
        </row>
        <row r="112">
          <cell r="B112" t="str">
            <v>杨钰</v>
          </cell>
          <cell r="F112">
            <v>10</v>
          </cell>
          <cell r="H112">
            <v>10</v>
          </cell>
          <cell r="I112">
            <v>22</v>
          </cell>
          <cell r="J112">
            <v>25</v>
          </cell>
        </row>
        <row r="113">
          <cell r="B113" t="str">
            <v>黄雅颖</v>
          </cell>
          <cell r="I113">
            <v>22</v>
          </cell>
          <cell r="J113">
            <v>24</v>
          </cell>
        </row>
        <row r="114">
          <cell r="B114" t="str">
            <v>陈浩</v>
          </cell>
          <cell r="F114">
            <v>5</v>
          </cell>
          <cell r="H114">
            <v>5</v>
          </cell>
          <cell r="I114">
            <v>22</v>
          </cell>
          <cell r="J114">
            <v>23</v>
          </cell>
        </row>
        <row r="115">
          <cell r="B115" t="str">
            <v>江雪玉</v>
          </cell>
          <cell r="F115">
            <v>10</v>
          </cell>
          <cell r="G115">
            <v>2</v>
          </cell>
          <cell r="H115">
            <v>8</v>
          </cell>
          <cell r="I115">
            <v>22</v>
          </cell>
          <cell r="J115">
            <v>24</v>
          </cell>
        </row>
        <row r="116">
          <cell r="B116" t="str">
            <v>吴志恩</v>
          </cell>
          <cell r="F116">
            <v>5</v>
          </cell>
          <cell r="G116">
            <v>2</v>
          </cell>
          <cell r="H116">
            <v>3</v>
          </cell>
          <cell r="I116">
            <v>22</v>
          </cell>
          <cell r="J116">
            <v>23</v>
          </cell>
        </row>
        <row r="117">
          <cell r="B117" t="str">
            <v>刘雅静</v>
          </cell>
          <cell r="F117">
            <v>10</v>
          </cell>
          <cell r="H117">
            <v>10</v>
          </cell>
          <cell r="I117">
            <v>22</v>
          </cell>
          <cell r="J117">
            <v>25</v>
          </cell>
        </row>
        <row r="118">
          <cell r="B118" t="str">
            <v>刘倩红</v>
          </cell>
          <cell r="F118">
            <v>5</v>
          </cell>
          <cell r="H118">
            <v>5</v>
          </cell>
          <cell r="I118">
            <v>22</v>
          </cell>
          <cell r="J118">
            <v>23</v>
          </cell>
        </row>
        <row r="119">
          <cell r="B119" t="str">
            <v>黄维攀</v>
          </cell>
          <cell r="F119">
            <v>5</v>
          </cell>
          <cell r="G119">
            <v>2</v>
          </cell>
          <cell r="H119">
            <v>3</v>
          </cell>
          <cell r="I119">
            <v>22</v>
          </cell>
          <cell r="J119">
            <v>23</v>
          </cell>
        </row>
        <row r="120">
          <cell r="B120" t="str">
            <v>黄婉红</v>
          </cell>
          <cell r="F120">
            <v>10</v>
          </cell>
          <cell r="G120">
            <v>7</v>
          </cell>
          <cell r="H120">
            <v>3</v>
          </cell>
          <cell r="I120">
            <v>22</v>
          </cell>
          <cell r="J120">
            <v>23</v>
          </cell>
        </row>
        <row r="121">
          <cell r="B121" t="str">
            <v>邓敏(小)</v>
          </cell>
          <cell r="F121">
            <v>10</v>
          </cell>
          <cell r="G121">
            <v>15</v>
          </cell>
          <cell r="H121">
            <v>-5</v>
          </cell>
          <cell r="I121">
            <v>22</v>
          </cell>
          <cell r="J121">
            <v>22</v>
          </cell>
        </row>
        <row r="122">
          <cell r="B122" t="str">
            <v>李加欣</v>
          </cell>
          <cell r="F122">
            <v>5</v>
          </cell>
          <cell r="G122">
            <v>-3</v>
          </cell>
          <cell r="H122">
            <v>4</v>
          </cell>
          <cell r="I122">
            <v>22</v>
          </cell>
          <cell r="J122">
            <v>19</v>
          </cell>
          <cell r="M122">
            <v>4</v>
          </cell>
        </row>
        <row r="123">
          <cell r="B123" t="str">
            <v>张淑婷</v>
          </cell>
          <cell r="F123">
            <v>5</v>
          </cell>
          <cell r="G123">
            <v>2</v>
          </cell>
          <cell r="H123">
            <v>3</v>
          </cell>
          <cell r="I123">
            <v>22</v>
          </cell>
          <cell r="J123">
            <v>23</v>
          </cell>
        </row>
        <row r="124">
          <cell r="B124" t="str">
            <v>冯德珠</v>
          </cell>
          <cell r="F124">
            <v>5</v>
          </cell>
          <cell r="H124">
            <v>5</v>
          </cell>
          <cell r="I124">
            <v>22</v>
          </cell>
          <cell r="J124">
            <v>23</v>
          </cell>
        </row>
        <row r="125">
          <cell r="B125" t="str">
            <v>陈圣守</v>
          </cell>
          <cell r="F125">
            <v>10</v>
          </cell>
          <cell r="G125">
            <v>6</v>
          </cell>
          <cell r="H125">
            <v>4</v>
          </cell>
          <cell r="I125">
            <v>22</v>
          </cell>
          <cell r="J125">
            <v>22</v>
          </cell>
        </row>
        <row r="126">
          <cell r="B126" t="str">
            <v>魏素贞</v>
          </cell>
          <cell r="F126">
            <v>10</v>
          </cell>
          <cell r="G126">
            <v>-4</v>
          </cell>
          <cell r="H126">
            <v>8</v>
          </cell>
          <cell r="I126">
            <v>22</v>
          </cell>
          <cell r="J126">
            <v>18</v>
          </cell>
          <cell r="M126">
            <v>6</v>
          </cell>
        </row>
        <row r="127">
          <cell r="B127" t="str">
            <v>覃超杰</v>
          </cell>
          <cell r="F127">
            <v>5</v>
          </cell>
          <cell r="G127">
            <v>-5</v>
          </cell>
          <cell r="H127">
            <v>5</v>
          </cell>
          <cell r="I127">
            <v>22</v>
          </cell>
          <cell r="J127">
            <v>15</v>
          </cell>
          <cell r="M127">
            <v>5</v>
          </cell>
        </row>
        <row r="128">
          <cell r="B128" t="str">
            <v>罗壹琳</v>
          </cell>
          <cell r="F128">
            <v>5</v>
          </cell>
          <cell r="G128">
            <v>1</v>
          </cell>
          <cell r="H128">
            <v>4</v>
          </cell>
          <cell r="I128">
            <v>22</v>
          </cell>
          <cell r="J128">
            <v>19</v>
          </cell>
        </row>
        <row r="129">
          <cell r="B129" t="str">
            <v>何东海</v>
          </cell>
          <cell r="F129">
            <v>5</v>
          </cell>
          <cell r="H129">
            <v>5</v>
          </cell>
          <cell r="I129">
            <v>22</v>
          </cell>
          <cell r="J129">
            <v>23</v>
          </cell>
        </row>
        <row r="130">
          <cell r="B130" t="str">
            <v>黄伟俊</v>
          </cell>
          <cell r="F130">
            <v>5</v>
          </cell>
          <cell r="G130">
            <v>-2</v>
          </cell>
          <cell r="H130">
            <v>5</v>
          </cell>
          <cell r="I130">
            <v>22</v>
          </cell>
          <cell r="J130">
            <v>20</v>
          </cell>
          <cell r="M130">
            <v>2</v>
          </cell>
        </row>
        <row r="131">
          <cell r="B131" t="str">
            <v>贺紫俊</v>
          </cell>
          <cell r="I131">
            <v>22</v>
          </cell>
          <cell r="J131">
            <v>22</v>
          </cell>
        </row>
        <row r="132">
          <cell r="B132" t="str">
            <v>梁文丽</v>
          </cell>
          <cell r="F132">
            <v>5</v>
          </cell>
          <cell r="G132">
            <v>-2</v>
          </cell>
          <cell r="H132">
            <v>5</v>
          </cell>
          <cell r="I132">
            <v>22</v>
          </cell>
          <cell r="J132">
            <v>20</v>
          </cell>
          <cell r="M132">
            <v>2</v>
          </cell>
        </row>
        <row r="133">
          <cell r="B133" t="str">
            <v>吴杰玲</v>
          </cell>
          <cell r="F133">
            <v>5</v>
          </cell>
          <cell r="G133">
            <v>3</v>
          </cell>
          <cell r="H133">
            <v>2</v>
          </cell>
          <cell r="I133">
            <v>22</v>
          </cell>
          <cell r="J133">
            <v>12</v>
          </cell>
          <cell r="P133">
            <v>10</v>
          </cell>
        </row>
        <row r="134">
          <cell r="B134" t="str">
            <v>钱月玲</v>
          </cell>
          <cell r="F134">
            <v>5</v>
          </cell>
          <cell r="H134">
            <v>5</v>
          </cell>
          <cell r="I134">
            <v>22</v>
          </cell>
          <cell r="J134">
            <v>22</v>
          </cell>
        </row>
        <row r="135">
          <cell r="B135" t="str">
            <v>程丽娟</v>
          </cell>
          <cell r="F135">
            <v>15</v>
          </cell>
          <cell r="H135">
            <v>11</v>
          </cell>
          <cell r="I135">
            <v>22</v>
          </cell>
          <cell r="J135">
            <v>18</v>
          </cell>
          <cell r="M135">
            <v>4</v>
          </cell>
        </row>
        <row r="136">
          <cell r="B136" t="str">
            <v>林沛潮</v>
          </cell>
          <cell r="F136">
            <v>15</v>
          </cell>
          <cell r="G136">
            <v>-3</v>
          </cell>
          <cell r="H136">
            <v>14</v>
          </cell>
          <cell r="I136">
            <v>22</v>
          </cell>
          <cell r="J136">
            <v>19</v>
          </cell>
          <cell r="M136">
            <v>4</v>
          </cell>
        </row>
        <row r="137">
          <cell r="B137" t="str">
            <v>卢爱葵</v>
          </cell>
          <cell r="I137">
            <v>22</v>
          </cell>
          <cell r="J137">
            <v>19</v>
          </cell>
        </row>
        <row r="138">
          <cell r="B138" t="str">
            <v>黄萍</v>
          </cell>
          <cell r="F138">
            <v>5</v>
          </cell>
          <cell r="G138">
            <v>-2</v>
          </cell>
          <cell r="H138">
            <v>5</v>
          </cell>
          <cell r="I138">
            <v>22</v>
          </cell>
          <cell r="J138">
            <v>19</v>
          </cell>
          <cell r="M138">
            <v>2</v>
          </cell>
        </row>
        <row r="139">
          <cell r="B139" t="str">
            <v>陈宪强</v>
          </cell>
          <cell r="F139">
            <v>5</v>
          </cell>
          <cell r="H139">
            <v>5</v>
          </cell>
          <cell r="I139">
            <v>22</v>
          </cell>
          <cell r="J139">
            <v>22</v>
          </cell>
        </row>
        <row r="140">
          <cell r="B140" t="str">
            <v>李红红</v>
          </cell>
          <cell r="F140">
            <v>5</v>
          </cell>
          <cell r="H140">
            <v>5</v>
          </cell>
          <cell r="I140">
            <v>22</v>
          </cell>
          <cell r="J140">
            <v>21</v>
          </cell>
        </row>
        <row r="141">
          <cell r="B141" t="str">
            <v>文进</v>
          </cell>
          <cell r="F141">
            <v>5</v>
          </cell>
          <cell r="H141">
            <v>5</v>
          </cell>
          <cell r="I141">
            <v>22</v>
          </cell>
          <cell r="J141">
            <v>23</v>
          </cell>
        </row>
        <row r="142">
          <cell r="B142" t="str">
            <v>刘甜</v>
          </cell>
          <cell r="F142">
            <v>5</v>
          </cell>
          <cell r="G142">
            <v>-3</v>
          </cell>
          <cell r="H142">
            <v>5</v>
          </cell>
          <cell r="I142">
            <v>22</v>
          </cell>
          <cell r="J142">
            <v>20</v>
          </cell>
          <cell r="M142">
            <v>3</v>
          </cell>
        </row>
        <row r="143">
          <cell r="B143" t="str">
            <v>冯天梅</v>
          </cell>
          <cell r="F143">
            <v>5</v>
          </cell>
          <cell r="G143">
            <v>-3</v>
          </cell>
          <cell r="H143">
            <v>5</v>
          </cell>
          <cell r="I143">
            <v>22</v>
          </cell>
          <cell r="J143">
            <v>21</v>
          </cell>
          <cell r="M143">
            <v>3</v>
          </cell>
        </row>
        <row r="144">
          <cell r="B144" t="str">
            <v>何佩嫦</v>
          </cell>
          <cell r="F144">
            <v>10</v>
          </cell>
          <cell r="G144">
            <v>-5</v>
          </cell>
          <cell r="H144">
            <v>10</v>
          </cell>
          <cell r="I144">
            <v>22</v>
          </cell>
          <cell r="J144">
            <v>20</v>
          </cell>
          <cell r="M144">
            <v>5</v>
          </cell>
        </row>
        <row r="145">
          <cell r="B145" t="str">
            <v>叶剑贞</v>
          </cell>
          <cell r="F145">
            <v>10</v>
          </cell>
          <cell r="G145">
            <v>-2</v>
          </cell>
          <cell r="H145">
            <v>10</v>
          </cell>
          <cell r="I145">
            <v>22</v>
          </cell>
          <cell r="J145">
            <v>20</v>
          </cell>
          <cell r="M145">
            <v>2</v>
          </cell>
        </row>
        <row r="146">
          <cell r="B146" t="str">
            <v>颜美良</v>
          </cell>
          <cell r="F146">
            <v>5</v>
          </cell>
          <cell r="G146">
            <v>-1</v>
          </cell>
          <cell r="H146">
            <v>5</v>
          </cell>
          <cell r="I146">
            <v>22</v>
          </cell>
          <cell r="J146">
            <v>20</v>
          </cell>
          <cell r="M146">
            <v>1</v>
          </cell>
        </row>
        <row r="147">
          <cell r="B147" t="str">
            <v>钟紫盈</v>
          </cell>
          <cell r="I147">
            <v>22</v>
          </cell>
          <cell r="J147">
            <v>21</v>
          </cell>
        </row>
        <row r="148">
          <cell r="B148" t="str">
            <v>蔡凤珠</v>
          </cell>
          <cell r="F148">
            <v>10</v>
          </cell>
          <cell r="G148">
            <v>-3</v>
          </cell>
          <cell r="H148">
            <v>10</v>
          </cell>
          <cell r="I148">
            <v>22</v>
          </cell>
          <cell r="J148">
            <v>22</v>
          </cell>
          <cell r="M148">
            <v>3</v>
          </cell>
        </row>
        <row r="149">
          <cell r="B149" t="str">
            <v>罗智贤</v>
          </cell>
          <cell r="F149">
            <v>5</v>
          </cell>
          <cell r="H149">
            <v>5</v>
          </cell>
          <cell r="I149">
            <v>22</v>
          </cell>
          <cell r="J149">
            <v>24</v>
          </cell>
        </row>
        <row r="150">
          <cell r="B150" t="str">
            <v>王绮琪</v>
          </cell>
          <cell r="F150">
            <v>5</v>
          </cell>
          <cell r="G150">
            <v>-2</v>
          </cell>
          <cell r="H150">
            <v>5</v>
          </cell>
          <cell r="I150">
            <v>22</v>
          </cell>
          <cell r="J150">
            <v>21</v>
          </cell>
          <cell r="M150">
            <v>2</v>
          </cell>
        </row>
        <row r="151">
          <cell r="B151" t="str">
            <v>梁暖霞</v>
          </cell>
          <cell r="F151">
            <v>5</v>
          </cell>
          <cell r="G151">
            <v>6</v>
          </cell>
          <cell r="H151">
            <v>-1</v>
          </cell>
          <cell r="I151">
            <v>22</v>
          </cell>
          <cell r="J151">
            <v>23</v>
          </cell>
        </row>
        <row r="152">
          <cell r="B152" t="str">
            <v>梁少珍</v>
          </cell>
          <cell r="F152">
            <v>10</v>
          </cell>
          <cell r="G152">
            <v>5</v>
          </cell>
          <cell r="H152">
            <v>5</v>
          </cell>
          <cell r="I152">
            <v>22</v>
          </cell>
          <cell r="P152">
            <v>22</v>
          </cell>
        </row>
        <row r="153">
          <cell r="B153" t="str">
            <v>何文枝</v>
          </cell>
          <cell r="F153">
            <v>5</v>
          </cell>
          <cell r="H153">
            <v>5</v>
          </cell>
          <cell r="I153">
            <v>22</v>
          </cell>
          <cell r="J153">
            <v>23</v>
          </cell>
        </row>
        <row r="154">
          <cell r="B154" t="str">
            <v>覃旭凤</v>
          </cell>
          <cell r="F154">
            <v>10</v>
          </cell>
          <cell r="H154">
            <v>10</v>
          </cell>
          <cell r="I154">
            <v>22</v>
          </cell>
          <cell r="J154">
            <v>23</v>
          </cell>
        </row>
        <row r="155">
          <cell r="B155" t="str">
            <v>霍智森</v>
          </cell>
          <cell r="F155">
            <v>5</v>
          </cell>
          <cell r="G155">
            <v>2</v>
          </cell>
          <cell r="H155">
            <v>3</v>
          </cell>
          <cell r="I155">
            <v>22</v>
          </cell>
          <cell r="J155">
            <v>20</v>
          </cell>
        </row>
        <row r="156">
          <cell r="B156" t="str">
            <v>贺花</v>
          </cell>
          <cell r="F156">
            <v>5</v>
          </cell>
          <cell r="G156">
            <v>10</v>
          </cell>
          <cell r="H156">
            <v>-5</v>
          </cell>
          <cell r="I156">
            <v>22</v>
          </cell>
          <cell r="J156">
            <v>21</v>
          </cell>
        </row>
        <row r="157">
          <cell r="B157" t="str">
            <v>苏燕玲</v>
          </cell>
          <cell r="F157">
            <v>5</v>
          </cell>
          <cell r="G157">
            <v>5</v>
          </cell>
          <cell r="I157">
            <v>22</v>
          </cell>
          <cell r="P157">
            <v>22</v>
          </cell>
        </row>
        <row r="158">
          <cell r="B158" t="str">
            <v>梁嘉红</v>
          </cell>
          <cell r="F158">
            <v>5</v>
          </cell>
          <cell r="H158">
            <v>5</v>
          </cell>
          <cell r="I158">
            <v>22</v>
          </cell>
          <cell r="J158">
            <v>21</v>
          </cell>
        </row>
        <row r="159">
          <cell r="B159" t="str">
            <v>梁凤娟</v>
          </cell>
          <cell r="F159">
            <v>5</v>
          </cell>
          <cell r="G159">
            <v>5</v>
          </cell>
          <cell r="I159">
            <v>22</v>
          </cell>
          <cell r="J159">
            <v>26</v>
          </cell>
        </row>
        <row r="160">
          <cell r="B160" t="str">
            <v>高佩珊</v>
          </cell>
          <cell r="F160">
            <v>5</v>
          </cell>
          <cell r="G160">
            <v>2</v>
          </cell>
          <cell r="H160">
            <v>3</v>
          </cell>
          <cell r="I160">
            <v>22</v>
          </cell>
          <cell r="J160">
            <v>26</v>
          </cell>
        </row>
        <row r="161">
          <cell r="B161" t="str">
            <v>郭景明</v>
          </cell>
          <cell r="F161">
            <v>5</v>
          </cell>
          <cell r="G161">
            <v>-1</v>
          </cell>
          <cell r="H161">
            <v>5</v>
          </cell>
          <cell r="I161">
            <v>22</v>
          </cell>
          <cell r="J161">
            <v>18</v>
          </cell>
          <cell r="M161">
            <v>1</v>
          </cell>
        </row>
        <row r="162">
          <cell r="B162" t="str">
            <v>李嘉雯</v>
          </cell>
          <cell r="F162">
            <v>5</v>
          </cell>
          <cell r="H162">
            <v>3</v>
          </cell>
          <cell r="I162">
            <v>22</v>
          </cell>
          <cell r="J162">
            <v>20</v>
          </cell>
          <cell r="M162">
            <v>2</v>
          </cell>
        </row>
        <row r="163">
          <cell r="B163" t="str">
            <v>梁少婷</v>
          </cell>
          <cell r="F163">
            <v>5</v>
          </cell>
          <cell r="H163">
            <v>5</v>
          </cell>
          <cell r="I163">
            <v>22</v>
          </cell>
          <cell r="J163">
            <v>23</v>
          </cell>
        </row>
        <row r="164">
          <cell r="B164" t="str">
            <v>林加玲</v>
          </cell>
          <cell r="F164">
            <v>10</v>
          </cell>
          <cell r="H164">
            <v>10</v>
          </cell>
          <cell r="I164">
            <v>22</v>
          </cell>
          <cell r="J164">
            <v>28</v>
          </cell>
        </row>
        <row r="165">
          <cell r="B165" t="str">
            <v>官美芹</v>
          </cell>
          <cell r="F165">
            <v>5</v>
          </cell>
          <cell r="G165">
            <v>3</v>
          </cell>
          <cell r="H165">
            <v>2</v>
          </cell>
          <cell r="I165">
            <v>22</v>
          </cell>
          <cell r="J165">
            <v>24</v>
          </cell>
        </row>
        <row r="166">
          <cell r="B166" t="str">
            <v>卢国强</v>
          </cell>
          <cell r="F166">
            <v>5</v>
          </cell>
          <cell r="H166">
            <v>5</v>
          </cell>
          <cell r="I166">
            <v>22</v>
          </cell>
          <cell r="J166">
            <v>23</v>
          </cell>
        </row>
        <row r="167">
          <cell r="B167" t="str">
            <v>何就全</v>
          </cell>
          <cell r="F167">
            <v>5</v>
          </cell>
          <cell r="G167">
            <v>4</v>
          </cell>
          <cell r="H167">
            <v>1</v>
          </cell>
          <cell r="I167">
            <v>22</v>
          </cell>
          <cell r="J167">
            <v>23</v>
          </cell>
        </row>
        <row r="168">
          <cell r="B168" t="str">
            <v>陈彩英</v>
          </cell>
          <cell r="F168">
            <v>5</v>
          </cell>
          <cell r="G168">
            <v>1</v>
          </cell>
          <cell r="H168">
            <v>4</v>
          </cell>
          <cell r="I168">
            <v>22</v>
          </cell>
          <cell r="J168">
            <v>21</v>
          </cell>
        </row>
        <row r="169">
          <cell r="B169" t="str">
            <v>梁文清</v>
          </cell>
          <cell r="F169">
            <v>10</v>
          </cell>
          <cell r="G169">
            <v>3</v>
          </cell>
          <cell r="H169">
            <v>7</v>
          </cell>
          <cell r="I169">
            <v>22</v>
          </cell>
          <cell r="J169">
            <v>21</v>
          </cell>
        </row>
        <row r="170">
          <cell r="B170" t="str">
            <v>张梅珊</v>
          </cell>
          <cell r="F170">
            <v>5</v>
          </cell>
          <cell r="G170">
            <v>2</v>
          </cell>
          <cell r="H170">
            <v>3</v>
          </cell>
          <cell r="I170">
            <v>22</v>
          </cell>
          <cell r="J170">
            <v>20</v>
          </cell>
        </row>
        <row r="171">
          <cell r="B171" t="str">
            <v>何亮超</v>
          </cell>
          <cell r="F171">
            <v>5</v>
          </cell>
          <cell r="G171">
            <v>3</v>
          </cell>
          <cell r="H171">
            <v>1</v>
          </cell>
          <cell r="I171">
            <v>22</v>
          </cell>
          <cell r="J171">
            <v>22</v>
          </cell>
          <cell r="M171">
            <v>1</v>
          </cell>
        </row>
        <row r="172">
          <cell r="B172" t="str">
            <v>黄绮婷</v>
          </cell>
          <cell r="F172">
            <v>10</v>
          </cell>
          <cell r="G172">
            <v>10</v>
          </cell>
          <cell r="I172">
            <v>22</v>
          </cell>
          <cell r="J172">
            <v>17</v>
          </cell>
          <cell r="T172">
            <v>5</v>
          </cell>
        </row>
        <row r="173">
          <cell r="B173" t="str">
            <v>陈晓纯</v>
          </cell>
          <cell r="F173">
            <v>5</v>
          </cell>
          <cell r="H173">
            <v>5</v>
          </cell>
          <cell r="I173">
            <v>22</v>
          </cell>
          <cell r="J173">
            <v>22</v>
          </cell>
        </row>
        <row r="174">
          <cell r="B174" t="str">
            <v>陈剑敏</v>
          </cell>
          <cell r="F174">
            <v>10</v>
          </cell>
          <cell r="G174">
            <v>3</v>
          </cell>
          <cell r="H174">
            <v>5</v>
          </cell>
          <cell r="I174">
            <v>22</v>
          </cell>
          <cell r="J174">
            <v>20</v>
          </cell>
          <cell r="M174">
            <v>2</v>
          </cell>
        </row>
        <row r="175">
          <cell r="B175" t="str">
            <v>袁美芬</v>
          </cell>
          <cell r="F175">
            <v>10</v>
          </cell>
          <cell r="G175">
            <v>3</v>
          </cell>
          <cell r="H175">
            <v>6</v>
          </cell>
          <cell r="I175">
            <v>22</v>
          </cell>
          <cell r="J175">
            <v>21</v>
          </cell>
          <cell r="M175">
            <v>1</v>
          </cell>
        </row>
        <row r="176">
          <cell r="B176" t="str">
            <v>梁霞</v>
          </cell>
          <cell r="F176">
            <v>5</v>
          </cell>
          <cell r="G176">
            <v>5</v>
          </cell>
          <cell r="I176">
            <v>22</v>
          </cell>
          <cell r="J176">
            <v>22</v>
          </cell>
        </row>
        <row r="177">
          <cell r="B177" t="str">
            <v>梁伟洪（营）</v>
          </cell>
          <cell r="F177">
            <v>15</v>
          </cell>
          <cell r="H177">
            <v>15</v>
          </cell>
          <cell r="I177">
            <v>22</v>
          </cell>
          <cell r="J177">
            <v>22</v>
          </cell>
        </row>
        <row r="178">
          <cell r="B178" t="str">
            <v>徐翩</v>
          </cell>
          <cell r="F178">
            <v>10</v>
          </cell>
          <cell r="H178">
            <v>9</v>
          </cell>
          <cell r="I178">
            <v>22</v>
          </cell>
          <cell r="J178">
            <v>21</v>
          </cell>
          <cell r="M178">
            <v>1</v>
          </cell>
        </row>
        <row r="179">
          <cell r="B179" t="str">
            <v>张懿</v>
          </cell>
          <cell r="F179">
            <v>10</v>
          </cell>
          <cell r="G179">
            <v>-1</v>
          </cell>
          <cell r="H179">
            <v>10</v>
          </cell>
          <cell r="I179">
            <v>22</v>
          </cell>
          <cell r="J179">
            <v>21</v>
          </cell>
          <cell r="M179">
            <v>1</v>
          </cell>
        </row>
        <row r="180">
          <cell r="B180" t="str">
            <v>严淑娴</v>
          </cell>
          <cell r="F180">
            <v>15</v>
          </cell>
          <cell r="G180">
            <v>3</v>
          </cell>
          <cell r="H180">
            <v>11</v>
          </cell>
          <cell r="I180">
            <v>22</v>
          </cell>
          <cell r="J180">
            <v>21</v>
          </cell>
          <cell r="M180">
            <v>1</v>
          </cell>
        </row>
        <row r="181">
          <cell r="B181" t="str">
            <v>万倩</v>
          </cell>
          <cell r="F181">
            <v>5</v>
          </cell>
          <cell r="G181">
            <v>-1</v>
          </cell>
          <cell r="H181">
            <v>5</v>
          </cell>
          <cell r="I181">
            <v>22</v>
          </cell>
          <cell r="J181">
            <v>11</v>
          </cell>
          <cell r="M181">
            <v>1</v>
          </cell>
          <cell r="P181">
            <v>10</v>
          </cell>
        </row>
        <row r="182">
          <cell r="B182" t="str">
            <v>邓佩怡</v>
          </cell>
          <cell r="F182">
            <v>5</v>
          </cell>
          <cell r="H182">
            <v>5</v>
          </cell>
          <cell r="I182">
            <v>22</v>
          </cell>
          <cell r="J182">
            <v>23</v>
          </cell>
        </row>
        <row r="183">
          <cell r="B183" t="str">
            <v>卢沛玲</v>
          </cell>
          <cell r="F183">
            <v>5</v>
          </cell>
          <cell r="H183">
            <v>5</v>
          </cell>
          <cell r="I183">
            <v>22</v>
          </cell>
          <cell r="J183">
            <v>23</v>
          </cell>
        </row>
        <row r="184">
          <cell r="B184" t="str">
            <v>袁泳燕</v>
          </cell>
          <cell r="F184">
            <v>5</v>
          </cell>
          <cell r="H184">
            <v>5</v>
          </cell>
          <cell r="I184">
            <v>22</v>
          </cell>
          <cell r="J184">
            <v>20</v>
          </cell>
        </row>
        <row r="185">
          <cell r="B185" t="str">
            <v>袁俊智</v>
          </cell>
          <cell r="F185">
            <v>5</v>
          </cell>
          <cell r="H185">
            <v>5</v>
          </cell>
          <cell r="I185">
            <v>22</v>
          </cell>
          <cell r="J185">
            <v>21</v>
          </cell>
        </row>
        <row r="186">
          <cell r="B186" t="str">
            <v>梁朝伟</v>
          </cell>
          <cell r="F186">
            <v>5</v>
          </cell>
          <cell r="H186">
            <v>5</v>
          </cell>
          <cell r="I186">
            <v>22</v>
          </cell>
          <cell r="J186">
            <v>21</v>
          </cell>
        </row>
        <row r="187">
          <cell r="B187" t="str">
            <v>陈蔼婷</v>
          </cell>
          <cell r="F187">
            <v>5</v>
          </cell>
          <cell r="H187">
            <v>5</v>
          </cell>
          <cell r="I187">
            <v>22</v>
          </cell>
          <cell r="P187">
            <v>22</v>
          </cell>
        </row>
        <row r="188">
          <cell r="B188" t="str">
            <v>谭世聪</v>
          </cell>
          <cell r="F188">
            <v>5</v>
          </cell>
          <cell r="H188">
            <v>5</v>
          </cell>
          <cell r="I188">
            <v>22</v>
          </cell>
          <cell r="J188">
            <v>21</v>
          </cell>
        </row>
        <row r="189">
          <cell r="B189" t="str">
            <v>周光峰</v>
          </cell>
          <cell r="F189">
            <v>5</v>
          </cell>
          <cell r="H189">
            <v>5</v>
          </cell>
          <cell r="I189">
            <v>22</v>
          </cell>
          <cell r="J189">
            <v>20</v>
          </cell>
        </row>
        <row r="190">
          <cell r="B190" t="str">
            <v>吕凤萍</v>
          </cell>
          <cell r="F190">
            <v>5</v>
          </cell>
          <cell r="H190">
            <v>5</v>
          </cell>
          <cell r="I190">
            <v>22</v>
          </cell>
          <cell r="J190">
            <v>21</v>
          </cell>
        </row>
        <row r="191">
          <cell r="B191" t="str">
            <v>郑韵绮</v>
          </cell>
          <cell r="F191">
            <v>15</v>
          </cell>
          <cell r="G191">
            <v>8</v>
          </cell>
          <cell r="H191">
            <v>7</v>
          </cell>
          <cell r="I191">
            <v>22</v>
          </cell>
          <cell r="J191">
            <v>22</v>
          </cell>
        </row>
        <row r="192">
          <cell r="B192" t="str">
            <v>麦俊杰</v>
          </cell>
          <cell r="F192">
            <v>5</v>
          </cell>
          <cell r="H192">
            <v>5</v>
          </cell>
          <cell r="I192">
            <v>22</v>
          </cell>
          <cell r="J192">
            <v>26</v>
          </cell>
        </row>
        <row r="193">
          <cell r="B193" t="str">
            <v>陈绿纯</v>
          </cell>
          <cell r="F193">
            <v>10</v>
          </cell>
          <cell r="G193">
            <v>3</v>
          </cell>
          <cell r="H193">
            <v>7</v>
          </cell>
          <cell r="I193">
            <v>22</v>
          </cell>
          <cell r="J193">
            <v>22</v>
          </cell>
        </row>
        <row r="194">
          <cell r="B194" t="str">
            <v>苏楚雯</v>
          </cell>
          <cell r="F194">
            <v>5</v>
          </cell>
          <cell r="G194">
            <v>5</v>
          </cell>
          <cell r="I194">
            <v>22</v>
          </cell>
          <cell r="J194">
            <v>25</v>
          </cell>
        </row>
        <row r="195">
          <cell r="B195" t="str">
            <v>苏旺娣</v>
          </cell>
          <cell r="F195">
            <v>5</v>
          </cell>
          <cell r="G195">
            <v>7</v>
          </cell>
          <cell r="H195">
            <v>-2</v>
          </cell>
          <cell r="I195">
            <v>22</v>
          </cell>
          <cell r="J195">
            <v>26</v>
          </cell>
        </row>
        <row r="196">
          <cell r="B196" t="str">
            <v>梁培芬</v>
          </cell>
          <cell r="F196">
            <v>5</v>
          </cell>
          <cell r="G196">
            <v>5</v>
          </cell>
          <cell r="I196">
            <v>22</v>
          </cell>
          <cell r="J196">
            <v>25</v>
          </cell>
        </row>
        <row r="197">
          <cell r="B197" t="str">
            <v>杨娟</v>
          </cell>
          <cell r="F197">
            <v>5</v>
          </cell>
          <cell r="G197">
            <v>5</v>
          </cell>
          <cell r="I197">
            <v>22</v>
          </cell>
          <cell r="J197">
            <v>26</v>
          </cell>
        </row>
        <row r="198">
          <cell r="B198" t="str">
            <v>朱绮雯</v>
          </cell>
          <cell r="F198">
            <v>5</v>
          </cell>
          <cell r="G198">
            <v>-5</v>
          </cell>
          <cell r="H198">
            <v>5</v>
          </cell>
          <cell r="I198">
            <v>22</v>
          </cell>
          <cell r="J198">
            <v>22</v>
          </cell>
          <cell r="M198">
            <v>5</v>
          </cell>
        </row>
        <row r="199">
          <cell r="B199" t="str">
            <v>杨群芳</v>
          </cell>
          <cell r="F199">
            <v>10</v>
          </cell>
          <cell r="G199">
            <v>-4</v>
          </cell>
          <cell r="H199">
            <v>10</v>
          </cell>
          <cell r="I199">
            <v>22</v>
          </cell>
          <cell r="J199">
            <v>20</v>
          </cell>
          <cell r="M199">
            <v>4</v>
          </cell>
        </row>
        <row r="200">
          <cell r="B200" t="str">
            <v>袁嘉颖</v>
          </cell>
          <cell r="I200">
            <v>22</v>
          </cell>
          <cell r="J200">
            <v>22</v>
          </cell>
        </row>
        <row r="201">
          <cell r="B201" t="str">
            <v>肖尔广</v>
          </cell>
          <cell r="F201">
            <v>5</v>
          </cell>
          <cell r="H201">
            <v>5</v>
          </cell>
          <cell r="I201">
            <v>22</v>
          </cell>
          <cell r="J201">
            <v>21</v>
          </cell>
        </row>
        <row r="202">
          <cell r="B202" t="str">
            <v>梁丽芳</v>
          </cell>
          <cell r="F202">
            <v>5</v>
          </cell>
          <cell r="H202">
            <v>5</v>
          </cell>
          <cell r="I202">
            <v>22</v>
          </cell>
          <cell r="J202">
            <v>21</v>
          </cell>
        </row>
        <row r="203">
          <cell r="B203" t="str">
            <v>高嘉俊</v>
          </cell>
          <cell r="F203">
            <v>5</v>
          </cell>
          <cell r="G203">
            <v>2</v>
          </cell>
          <cell r="H203">
            <v>3</v>
          </cell>
          <cell r="I203">
            <v>22</v>
          </cell>
          <cell r="J203">
            <v>20</v>
          </cell>
        </row>
        <row r="204">
          <cell r="B204" t="str">
            <v>李小瑜</v>
          </cell>
          <cell r="F204">
            <v>5</v>
          </cell>
          <cell r="H204">
            <v>5</v>
          </cell>
          <cell r="I204">
            <v>22</v>
          </cell>
          <cell r="J204">
            <v>21</v>
          </cell>
        </row>
        <row r="205">
          <cell r="B205" t="str">
            <v>曾天文</v>
          </cell>
          <cell r="F205">
            <v>5</v>
          </cell>
          <cell r="H205">
            <v>5</v>
          </cell>
          <cell r="I205">
            <v>22</v>
          </cell>
          <cell r="J205">
            <v>21</v>
          </cell>
        </row>
        <row r="206">
          <cell r="B206" t="str">
            <v>吴银婵</v>
          </cell>
          <cell r="F206">
            <v>5</v>
          </cell>
          <cell r="H206">
            <v>5</v>
          </cell>
          <cell r="I206">
            <v>22</v>
          </cell>
          <cell r="J206">
            <v>21</v>
          </cell>
        </row>
        <row r="207">
          <cell r="B207" t="str">
            <v>吴海健</v>
          </cell>
          <cell r="F207">
            <v>5</v>
          </cell>
          <cell r="H207">
            <v>5</v>
          </cell>
          <cell r="I207">
            <v>22</v>
          </cell>
          <cell r="J207">
            <v>21</v>
          </cell>
        </row>
        <row r="208">
          <cell r="B208" t="str">
            <v>区燕婷</v>
          </cell>
          <cell r="F208">
            <v>10</v>
          </cell>
          <cell r="H208">
            <v>10</v>
          </cell>
          <cell r="I208">
            <v>22</v>
          </cell>
          <cell r="J208">
            <v>20</v>
          </cell>
        </row>
        <row r="209">
          <cell r="B209" t="str">
            <v>张彦</v>
          </cell>
          <cell r="F209">
            <v>5</v>
          </cell>
          <cell r="H209">
            <v>5</v>
          </cell>
          <cell r="I209">
            <v>22</v>
          </cell>
          <cell r="J209">
            <v>21</v>
          </cell>
        </row>
        <row r="210">
          <cell r="B210" t="str">
            <v>吴芷晴</v>
          </cell>
          <cell r="F210">
            <v>5</v>
          </cell>
          <cell r="H210">
            <v>5</v>
          </cell>
          <cell r="I210">
            <v>22</v>
          </cell>
          <cell r="J210">
            <v>21</v>
          </cell>
        </row>
        <row r="211">
          <cell r="B211" t="str">
            <v>叶笑梅</v>
          </cell>
          <cell r="F211">
            <v>10</v>
          </cell>
          <cell r="H211">
            <v>10</v>
          </cell>
          <cell r="I211">
            <v>22</v>
          </cell>
          <cell r="J211">
            <v>20</v>
          </cell>
        </row>
        <row r="212">
          <cell r="B212" t="str">
            <v>邱汶娴</v>
          </cell>
          <cell r="F212">
            <v>5</v>
          </cell>
          <cell r="H212">
            <v>5</v>
          </cell>
          <cell r="I212">
            <v>22</v>
          </cell>
          <cell r="J212">
            <v>21</v>
          </cell>
        </row>
        <row r="213">
          <cell r="B213" t="str">
            <v>李书旺</v>
          </cell>
          <cell r="F213">
            <v>5</v>
          </cell>
          <cell r="H213">
            <v>5</v>
          </cell>
          <cell r="I213">
            <v>22</v>
          </cell>
          <cell r="J213">
            <v>21</v>
          </cell>
        </row>
        <row r="214">
          <cell r="B214" t="str">
            <v>朴明玉</v>
          </cell>
          <cell r="F214">
            <v>5</v>
          </cell>
          <cell r="H214">
            <v>5</v>
          </cell>
          <cell r="I214">
            <v>22</v>
          </cell>
          <cell r="J214">
            <v>21</v>
          </cell>
        </row>
        <row r="215">
          <cell r="B215" t="str">
            <v>林起凤</v>
          </cell>
          <cell r="F215">
            <v>5</v>
          </cell>
          <cell r="H215">
            <v>5</v>
          </cell>
          <cell r="I215">
            <v>22</v>
          </cell>
          <cell r="J215">
            <v>22</v>
          </cell>
        </row>
        <row r="216">
          <cell r="B216" t="str">
            <v>吴小兰</v>
          </cell>
          <cell r="F216">
            <v>5</v>
          </cell>
          <cell r="H216">
            <v>5</v>
          </cell>
          <cell r="I216">
            <v>22</v>
          </cell>
          <cell r="P216">
            <v>22</v>
          </cell>
        </row>
        <row r="217">
          <cell r="B217" t="str">
            <v>严开明</v>
          </cell>
          <cell r="I217">
            <v>22</v>
          </cell>
          <cell r="J217">
            <v>22</v>
          </cell>
        </row>
        <row r="218">
          <cell r="B218" t="str">
            <v>陈婷</v>
          </cell>
          <cell r="F218">
            <v>5</v>
          </cell>
          <cell r="H218">
            <v>5</v>
          </cell>
          <cell r="I218">
            <v>22</v>
          </cell>
          <cell r="J218">
            <v>22</v>
          </cell>
        </row>
        <row r="219">
          <cell r="B219" t="str">
            <v>林虹</v>
          </cell>
          <cell r="F219">
            <v>5</v>
          </cell>
          <cell r="H219">
            <v>5</v>
          </cell>
          <cell r="I219">
            <v>22</v>
          </cell>
          <cell r="J219">
            <v>20</v>
          </cell>
        </row>
        <row r="220">
          <cell r="B220" t="str">
            <v>吴小苗</v>
          </cell>
          <cell r="F220">
            <v>5</v>
          </cell>
          <cell r="G220">
            <v>4</v>
          </cell>
          <cell r="H220">
            <v>1</v>
          </cell>
          <cell r="I220">
            <v>22</v>
          </cell>
          <cell r="J220">
            <v>26</v>
          </cell>
        </row>
        <row r="221">
          <cell r="B221" t="str">
            <v>严开珍</v>
          </cell>
          <cell r="F221">
            <v>5</v>
          </cell>
          <cell r="H221">
            <v>5</v>
          </cell>
          <cell r="I221">
            <v>22</v>
          </cell>
          <cell r="J221">
            <v>20</v>
          </cell>
        </row>
        <row r="222">
          <cell r="B222" t="str">
            <v>麦文钊</v>
          </cell>
          <cell r="F222">
            <v>5</v>
          </cell>
          <cell r="G222">
            <v>-2</v>
          </cell>
          <cell r="H222">
            <v>4</v>
          </cell>
          <cell r="I222">
            <v>22</v>
          </cell>
          <cell r="J222">
            <v>19</v>
          </cell>
          <cell r="M222">
            <v>3</v>
          </cell>
        </row>
        <row r="223">
          <cell r="B223" t="str">
            <v>黄晓嫣</v>
          </cell>
          <cell r="F223">
            <v>5</v>
          </cell>
          <cell r="H223">
            <v>5</v>
          </cell>
          <cell r="I223">
            <v>22</v>
          </cell>
          <cell r="J223">
            <v>24</v>
          </cell>
        </row>
        <row r="224">
          <cell r="B224" t="str">
            <v>陈素珍</v>
          </cell>
          <cell r="F224">
            <v>5</v>
          </cell>
          <cell r="H224">
            <v>5</v>
          </cell>
          <cell r="I224">
            <v>22</v>
          </cell>
          <cell r="J224">
            <v>23</v>
          </cell>
        </row>
        <row r="225">
          <cell r="B225" t="str">
            <v>梁嘉欣</v>
          </cell>
          <cell r="F225">
            <v>5</v>
          </cell>
          <cell r="H225">
            <v>5</v>
          </cell>
          <cell r="I225">
            <v>22</v>
          </cell>
          <cell r="J225">
            <v>24</v>
          </cell>
        </row>
        <row r="226">
          <cell r="B226" t="str">
            <v>梁丽婵</v>
          </cell>
          <cell r="F226">
            <v>5</v>
          </cell>
          <cell r="H226">
            <v>5</v>
          </cell>
          <cell r="I226">
            <v>22</v>
          </cell>
          <cell r="P226">
            <v>22</v>
          </cell>
        </row>
        <row r="227">
          <cell r="B227" t="str">
            <v>曾广灿</v>
          </cell>
          <cell r="F227">
            <v>5</v>
          </cell>
          <cell r="H227">
            <v>5</v>
          </cell>
          <cell r="I227">
            <v>22</v>
          </cell>
          <cell r="J227">
            <v>23</v>
          </cell>
        </row>
        <row r="228">
          <cell r="B228" t="str">
            <v>余倩莹</v>
          </cell>
          <cell r="F228">
            <v>5</v>
          </cell>
          <cell r="H228">
            <v>5</v>
          </cell>
          <cell r="I228">
            <v>22</v>
          </cell>
          <cell r="J228">
            <v>23</v>
          </cell>
        </row>
        <row r="229">
          <cell r="B229" t="str">
            <v>钟金鑫</v>
          </cell>
          <cell r="F229">
            <v>5</v>
          </cell>
          <cell r="H229">
            <v>5</v>
          </cell>
          <cell r="I229">
            <v>22</v>
          </cell>
          <cell r="J229">
            <v>21</v>
          </cell>
        </row>
        <row r="230">
          <cell r="B230" t="str">
            <v>严敏仪</v>
          </cell>
          <cell r="F230">
            <v>5</v>
          </cell>
          <cell r="H230">
            <v>5</v>
          </cell>
          <cell r="I230">
            <v>22</v>
          </cell>
          <cell r="J230">
            <v>20</v>
          </cell>
        </row>
        <row r="231">
          <cell r="B231" t="str">
            <v>高慧芬</v>
          </cell>
          <cell r="F231">
            <v>10</v>
          </cell>
          <cell r="H231">
            <v>10</v>
          </cell>
          <cell r="I231">
            <v>22</v>
          </cell>
          <cell r="J231">
            <v>21</v>
          </cell>
        </row>
        <row r="232">
          <cell r="B232" t="str">
            <v>郭静雯</v>
          </cell>
          <cell r="F232">
            <v>5</v>
          </cell>
          <cell r="H232">
            <v>5</v>
          </cell>
          <cell r="I232">
            <v>22</v>
          </cell>
          <cell r="J232">
            <v>21</v>
          </cell>
        </row>
        <row r="233">
          <cell r="B233" t="str">
            <v>梁施敏</v>
          </cell>
          <cell r="F233">
            <v>5</v>
          </cell>
          <cell r="H233">
            <v>5</v>
          </cell>
          <cell r="I233">
            <v>22</v>
          </cell>
          <cell r="J233">
            <v>20</v>
          </cell>
        </row>
        <row r="234">
          <cell r="B234" t="str">
            <v>吴倩文</v>
          </cell>
          <cell r="F234">
            <v>5</v>
          </cell>
          <cell r="H234">
            <v>5</v>
          </cell>
          <cell r="I234">
            <v>22</v>
          </cell>
          <cell r="J234">
            <v>23</v>
          </cell>
        </row>
        <row r="235">
          <cell r="B235" t="str">
            <v>邱碧凤</v>
          </cell>
          <cell r="F235">
            <v>5</v>
          </cell>
          <cell r="G235">
            <v>-2</v>
          </cell>
          <cell r="H235">
            <v>5</v>
          </cell>
          <cell r="I235">
            <v>22</v>
          </cell>
          <cell r="J235">
            <v>22</v>
          </cell>
          <cell r="M235">
            <v>2</v>
          </cell>
        </row>
        <row r="236">
          <cell r="B236" t="str">
            <v>戎琳</v>
          </cell>
          <cell r="F236">
            <v>5</v>
          </cell>
          <cell r="G236">
            <v>-2</v>
          </cell>
          <cell r="H236">
            <v>5</v>
          </cell>
          <cell r="I236">
            <v>22</v>
          </cell>
          <cell r="J236">
            <v>12</v>
          </cell>
          <cell r="M236">
            <v>2</v>
          </cell>
          <cell r="P236">
            <v>13</v>
          </cell>
        </row>
        <row r="237">
          <cell r="B237" t="str">
            <v>吴彩燕</v>
          </cell>
          <cell r="F237">
            <v>10</v>
          </cell>
          <cell r="H237">
            <v>10</v>
          </cell>
          <cell r="I237">
            <v>22</v>
          </cell>
          <cell r="J237">
            <v>23</v>
          </cell>
        </row>
        <row r="238">
          <cell r="B238" t="str">
            <v>吴小群</v>
          </cell>
          <cell r="F238">
            <v>10</v>
          </cell>
          <cell r="H238">
            <v>10</v>
          </cell>
          <cell r="I238">
            <v>22</v>
          </cell>
          <cell r="J238">
            <v>24</v>
          </cell>
        </row>
        <row r="239">
          <cell r="B239" t="str">
            <v>卢观婵</v>
          </cell>
          <cell r="F239">
            <v>5</v>
          </cell>
          <cell r="H239">
            <v>5</v>
          </cell>
          <cell r="I239">
            <v>22</v>
          </cell>
          <cell r="J239">
            <v>23</v>
          </cell>
        </row>
        <row r="240">
          <cell r="B240" t="str">
            <v>黄紫红</v>
          </cell>
          <cell r="F240">
            <v>5</v>
          </cell>
          <cell r="G240">
            <v>-4</v>
          </cell>
          <cell r="H240">
            <v>5</v>
          </cell>
          <cell r="I240">
            <v>22</v>
          </cell>
          <cell r="J240">
            <v>19</v>
          </cell>
          <cell r="M240">
            <v>4</v>
          </cell>
        </row>
        <row r="241">
          <cell r="B241" t="str">
            <v>郭堪宏</v>
          </cell>
          <cell r="F241">
            <v>5</v>
          </cell>
          <cell r="H241">
            <v>5</v>
          </cell>
          <cell r="I241">
            <v>22</v>
          </cell>
          <cell r="J241">
            <v>26</v>
          </cell>
        </row>
        <row r="242">
          <cell r="B242" t="str">
            <v>郑美婷</v>
          </cell>
          <cell r="F242">
            <v>5</v>
          </cell>
          <cell r="G242">
            <v>-4</v>
          </cell>
          <cell r="H242">
            <v>5</v>
          </cell>
          <cell r="I242">
            <v>22</v>
          </cell>
          <cell r="J242">
            <v>20</v>
          </cell>
          <cell r="M242">
            <v>4</v>
          </cell>
        </row>
        <row r="243">
          <cell r="B243" t="str">
            <v>冯嘉荣</v>
          </cell>
          <cell r="F243">
            <v>5</v>
          </cell>
          <cell r="H243">
            <v>5</v>
          </cell>
          <cell r="I243">
            <v>22</v>
          </cell>
          <cell r="J243">
            <v>23</v>
          </cell>
        </row>
        <row r="244">
          <cell r="B244" t="str">
            <v>龙容妹</v>
          </cell>
          <cell r="F244">
            <v>10</v>
          </cell>
          <cell r="G244">
            <v>10</v>
          </cell>
          <cell r="I244">
            <v>22</v>
          </cell>
          <cell r="P244">
            <v>22</v>
          </cell>
        </row>
        <row r="245">
          <cell r="B245" t="str">
            <v>李贤霞</v>
          </cell>
          <cell r="F245">
            <v>10</v>
          </cell>
          <cell r="G245">
            <v>-4</v>
          </cell>
          <cell r="H245">
            <v>10</v>
          </cell>
          <cell r="I245">
            <v>22</v>
          </cell>
          <cell r="J245">
            <v>18</v>
          </cell>
          <cell r="M245">
            <v>4</v>
          </cell>
        </row>
        <row r="246">
          <cell r="B246" t="str">
            <v>黄淑敏</v>
          </cell>
          <cell r="F246">
            <v>5</v>
          </cell>
          <cell r="G246">
            <v>-5</v>
          </cell>
          <cell r="H246">
            <v>5</v>
          </cell>
          <cell r="I246">
            <v>22</v>
          </cell>
          <cell r="J246">
            <v>21</v>
          </cell>
          <cell r="M246">
            <v>5</v>
          </cell>
        </row>
        <row r="247">
          <cell r="B247" t="str">
            <v>陈广鹏</v>
          </cell>
          <cell r="F247">
            <v>5</v>
          </cell>
          <cell r="G247">
            <v>-5</v>
          </cell>
          <cell r="H247">
            <v>5</v>
          </cell>
          <cell r="I247">
            <v>22</v>
          </cell>
          <cell r="J247">
            <v>20</v>
          </cell>
          <cell r="M247">
            <v>5</v>
          </cell>
        </row>
        <row r="248">
          <cell r="B248" t="str">
            <v>梁笑新</v>
          </cell>
          <cell r="F248">
            <v>5</v>
          </cell>
          <cell r="H248">
            <v>5</v>
          </cell>
          <cell r="I248">
            <v>22</v>
          </cell>
          <cell r="J248">
            <v>25</v>
          </cell>
        </row>
        <row r="249">
          <cell r="B249" t="str">
            <v>刘海媚</v>
          </cell>
          <cell r="F249">
            <v>5</v>
          </cell>
          <cell r="G249">
            <v>5</v>
          </cell>
          <cell r="I249">
            <v>22</v>
          </cell>
          <cell r="J249">
            <v>25</v>
          </cell>
        </row>
        <row r="250">
          <cell r="B250" t="str">
            <v>伍泳霞</v>
          </cell>
          <cell r="F250">
            <v>10</v>
          </cell>
          <cell r="H250">
            <v>10</v>
          </cell>
          <cell r="I250">
            <v>22</v>
          </cell>
          <cell r="J250">
            <v>23</v>
          </cell>
        </row>
        <row r="251">
          <cell r="B251" t="str">
            <v>罗雪云</v>
          </cell>
          <cell r="F251">
            <v>10</v>
          </cell>
          <cell r="H251">
            <v>10</v>
          </cell>
          <cell r="I251">
            <v>22</v>
          </cell>
          <cell r="J251">
            <v>25</v>
          </cell>
        </row>
        <row r="252">
          <cell r="B252" t="str">
            <v>麦智伟</v>
          </cell>
          <cell r="F252">
            <v>5</v>
          </cell>
          <cell r="H252">
            <v>5</v>
          </cell>
          <cell r="I252">
            <v>22</v>
          </cell>
          <cell r="J252">
            <v>27</v>
          </cell>
        </row>
        <row r="253">
          <cell r="B253" t="str">
            <v>贺莉</v>
          </cell>
          <cell r="F253">
            <v>5</v>
          </cell>
          <cell r="G253">
            <v>2</v>
          </cell>
          <cell r="H253">
            <v>3</v>
          </cell>
          <cell r="I253">
            <v>22</v>
          </cell>
          <cell r="J253">
            <v>23</v>
          </cell>
        </row>
        <row r="254">
          <cell r="B254" t="str">
            <v>董春伶</v>
          </cell>
          <cell r="F254">
            <v>5</v>
          </cell>
          <cell r="H254">
            <v>5</v>
          </cell>
          <cell r="I254">
            <v>22</v>
          </cell>
          <cell r="J254">
            <v>27</v>
          </cell>
        </row>
        <row r="255">
          <cell r="B255" t="str">
            <v>王丽华</v>
          </cell>
          <cell r="F255">
            <v>5</v>
          </cell>
          <cell r="G255">
            <v>-4</v>
          </cell>
          <cell r="H255">
            <v>5</v>
          </cell>
          <cell r="I255">
            <v>22</v>
          </cell>
          <cell r="J255">
            <v>21</v>
          </cell>
          <cell r="M255">
            <v>4</v>
          </cell>
        </row>
        <row r="256">
          <cell r="B256" t="str">
            <v>邓梅芳</v>
          </cell>
          <cell r="F256">
            <v>5</v>
          </cell>
          <cell r="H256">
            <v>5</v>
          </cell>
          <cell r="I256">
            <v>22</v>
          </cell>
          <cell r="P256">
            <v>22</v>
          </cell>
        </row>
        <row r="257">
          <cell r="B257" t="str">
            <v>林颖丽</v>
          </cell>
          <cell r="F257">
            <v>5</v>
          </cell>
          <cell r="H257">
            <v>5</v>
          </cell>
          <cell r="I257">
            <v>22</v>
          </cell>
          <cell r="J257">
            <v>21</v>
          </cell>
        </row>
        <row r="258">
          <cell r="B258" t="str">
            <v>林焕冰</v>
          </cell>
          <cell r="F258">
            <v>10</v>
          </cell>
          <cell r="G258">
            <v>-2</v>
          </cell>
          <cell r="H258">
            <v>10</v>
          </cell>
          <cell r="I258">
            <v>22</v>
          </cell>
          <cell r="J258">
            <v>19</v>
          </cell>
          <cell r="M258">
            <v>2</v>
          </cell>
        </row>
        <row r="259">
          <cell r="B259" t="str">
            <v>林善炜</v>
          </cell>
          <cell r="F259">
            <v>5</v>
          </cell>
          <cell r="H259">
            <v>5</v>
          </cell>
          <cell r="I259">
            <v>22</v>
          </cell>
          <cell r="J259">
            <v>22</v>
          </cell>
        </row>
        <row r="260">
          <cell r="B260" t="str">
            <v>罗杰洪</v>
          </cell>
          <cell r="F260">
            <v>5</v>
          </cell>
          <cell r="H260">
            <v>5</v>
          </cell>
          <cell r="I260">
            <v>22</v>
          </cell>
          <cell r="J260">
            <v>23</v>
          </cell>
        </row>
        <row r="261">
          <cell r="B261" t="str">
            <v>欧志鹏</v>
          </cell>
          <cell r="F261">
            <v>5</v>
          </cell>
          <cell r="H261">
            <v>5</v>
          </cell>
          <cell r="I261">
            <v>22</v>
          </cell>
          <cell r="J261">
            <v>21</v>
          </cell>
        </row>
        <row r="262">
          <cell r="B262" t="str">
            <v>李键欣</v>
          </cell>
          <cell r="F262">
            <v>5</v>
          </cell>
          <cell r="H262">
            <v>5</v>
          </cell>
          <cell r="I262">
            <v>22</v>
          </cell>
          <cell r="J262">
            <v>20</v>
          </cell>
        </row>
        <row r="263">
          <cell r="B263" t="str">
            <v>邓健欣</v>
          </cell>
          <cell r="F263">
            <v>5</v>
          </cell>
          <cell r="H263">
            <v>5</v>
          </cell>
          <cell r="I263">
            <v>22</v>
          </cell>
          <cell r="J263">
            <v>27</v>
          </cell>
        </row>
        <row r="264">
          <cell r="B264" t="str">
            <v>甘丽雯</v>
          </cell>
          <cell r="F264">
            <v>5</v>
          </cell>
          <cell r="H264">
            <v>5</v>
          </cell>
          <cell r="I264">
            <v>22</v>
          </cell>
          <cell r="J264">
            <v>27</v>
          </cell>
        </row>
        <row r="265">
          <cell r="B265" t="str">
            <v>梁亦笑</v>
          </cell>
          <cell r="F265">
            <v>10</v>
          </cell>
          <cell r="H265">
            <v>10</v>
          </cell>
          <cell r="I265">
            <v>22</v>
          </cell>
          <cell r="J265">
            <v>24</v>
          </cell>
        </row>
        <row r="266">
          <cell r="B266" t="str">
            <v>张建帮</v>
          </cell>
          <cell r="F266">
            <v>5</v>
          </cell>
          <cell r="H266">
            <v>5</v>
          </cell>
          <cell r="I266">
            <v>22</v>
          </cell>
          <cell r="J266">
            <v>27</v>
          </cell>
        </row>
        <row r="267">
          <cell r="B267" t="str">
            <v>陈家辉</v>
          </cell>
          <cell r="F267">
            <v>5</v>
          </cell>
          <cell r="H267">
            <v>5</v>
          </cell>
          <cell r="I267">
            <v>22</v>
          </cell>
          <cell r="J267">
            <v>27</v>
          </cell>
        </row>
        <row r="268">
          <cell r="B268" t="str">
            <v>钟水妹</v>
          </cell>
          <cell r="F268">
            <v>5</v>
          </cell>
          <cell r="H268">
            <v>5</v>
          </cell>
          <cell r="I268">
            <v>22</v>
          </cell>
          <cell r="J268">
            <v>26</v>
          </cell>
        </row>
        <row r="269">
          <cell r="B269" t="str">
            <v>聂水群</v>
          </cell>
          <cell r="F269">
            <v>5</v>
          </cell>
          <cell r="G269">
            <v>5</v>
          </cell>
          <cell r="I269">
            <v>22</v>
          </cell>
          <cell r="J269">
            <v>27</v>
          </cell>
        </row>
        <row r="270">
          <cell r="B270" t="str">
            <v>唐垣辉</v>
          </cell>
          <cell r="F270">
            <v>5</v>
          </cell>
          <cell r="H270">
            <v>5</v>
          </cell>
          <cell r="I270">
            <v>22</v>
          </cell>
          <cell r="J270">
            <v>27</v>
          </cell>
        </row>
        <row r="271">
          <cell r="B271" t="str">
            <v>梁培瑜</v>
          </cell>
          <cell r="F271">
            <v>10</v>
          </cell>
          <cell r="G271">
            <v>-2</v>
          </cell>
          <cell r="H271">
            <v>10</v>
          </cell>
          <cell r="I271">
            <v>22</v>
          </cell>
          <cell r="J271">
            <v>20</v>
          </cell>
          <cell r="M271">
            <v>2</v>
          </cell>
        </row>
        <row r="272">
          <cell r="B272" t="str">
            <v>宋岱</v>
          </cell>
          <cell r="F272">
            <v>5</v>
          </cell>
          <cell r="G272">
            <v>3</v>
          </cell>
          <cell r="I272">
            <v>22</v>
          </cell>
          <cell r="J272">
            <v>25</v>
          </cell>
          <cell r="M272">
            <v>2</v>
          </cell>
        </row>
        <row r="273">
          <cell r="B273" t="str">
            <v>何仙</v>
          </cell>
          <cell r="F273">
            <v>5</v>
          </cell>
          <cell r="H273">
            <v>3</v>
          </cell>
          <cell r="I273">
            <v>22</v>
          </cell>
          <cell r="J273">
            <v>22</v>
          </cell>
          <cell r="M273">
            <v>2</v>
          </cell>
        </row>
        <row r="274">
          <cell r="B274" t="str">
            <v>黎倚琴</v>
          </cell>
          <cell r="F274">
            <v>5</v>
          </cell>
          <cell r="G274">
            <v>-2</v>
          </cell>
          <cell r="H274">
            <v>5</v>
          </cell>
          <cell r="I274">
            <v>22</v>
          </cell>
          <cell r="J274">
            <v>19</v>
          </cell>
          <cell r="M274">
            <v>2</v>
          </cell>
        </row>
        <row r="275">
          <cell r="B275" t="str">
            <v>梁才利</v>
          </cell>
          <cell r="F275">
            <v>5</v>
          </cell>
          <cell r="H275">
            <v>5</v>
          </cell>
          <cell r="I275">
            <v>22</v>
          </cell>
          <cell r="J275">
            <v>20</v>
          </cell>
        </row>
        <row r="276">
          <cell r="B276" t="str">
            <v>钟思婷</v>
          </cell>
          <cell r="F276">
            <v>5</v>
          </cell>
          <cell r="G276">
            <v>3</v>
          </cell>
          <cell r="H276">
            <v>2</v>
          </cell>
          <cell r="I276">
            <v>22</v>
          </cell>
          <cell r="J276">
            <v>26</v>
          </cell>
        </row>
        <row r="277">
          <cell r="B277" t="str">
            <v>张晓林</v>
          </cell>
          <cell r="F277">
            <v>5</v>
          </cell>
          <cell r="H277">
            <v>5</v>
          </cell>
          <cell r="I277">
            <v>22</v>
          </cell>
          <cell r="J277">
            <v>25</v>
          </cell>
        </row>
        <row r="278">
          <cell r="B278" t="str">
            <v>李紫君</v>
          </cell>
          <cell r="F278">
            <v>5</v>
          </cell>
          <cell r="H278">
            <v>5</v>
          </cell>
          <cell r="I278">
            <v>22</v>
          </cell>
          <cell r="J278">
            <v>26</v>
          </cell>
        </row>
        <row r="279">
          <cell r="B279" t="str">
            <v>黄汝荣</v>
          </cell>
          <cell r="F279">
            <v>5</v>
          </cell>
          <cell r="H279">
            <v>5</v>
          </cell>
          <cell r="I279">
            <v>22</v>
          </cell>
          <cell r="J279">
            <v>22</v>
          </cell>
        </row>
        <row r="280">
          <cell r="B280" t="str">
            <v>黄杏凤</v>
          </cell>
          <cell r="F280">
            <v>5</v>
          </cell>
          <cell r="H280">
            <v>5</v>
          </cell>
          <cell r="I280">
            <v>22</v>
          </cell>
          <cell r="J280">
            <v>21</v>
          </cell>
        </row>
        <row r="281">
          <cell r="B281" t="str">
            <v>关润兴</v>
          </cell>
          <cell r="F281">
            <v>5</v>
          </cell>
          <cell r="H281">
            <v>5</v>
          </cell>
          <cell r="I281">
            <v>22</v>
          </cell>
          <cell r="J281">
            <v>22</v>
          </cell>
        </row>
        <row r="282">
          <cell r="B282" t="str">
            <v>王丽容</v>
          </cell>
          <cell r="F282">
            <v>5</v>
          </cell>
          <cell r="G282">
            <v>3</v>
          </cell>
          <cell r="H282">
            <v>2</v>
          </cell>
          <cell r="I282">
            <v>22</v>
          </cell>
          <cell r="J282">
            <v>25</v>
          </cell>
        </row>
        <row r="283">
          <cell r="B283" t="str">
            <v>梁永鸿</v>
          </cell>
          <cell r="F283">
            <v>5</v>
          </cell>
          <cell r="H283">
            <v>5</v>
          </cell>
          <cell r="I283">
            <v>22</v>
          </cell>
          <cell r="J283">
            <v>20</v>
          </cell>
        </row>
        <row r="284">
          <cell r="B284" t="str">
            <v>崔彩英</v>
          </cell>
          <cell r="F284">
            <v>10</v>
          </cell>
          <cell r="H284">
            <v>10</v>
          </cell>
          <cell r="I284">
            <v>22</v>
          </cell>
          <cell r="J284">
            <v>19</v>
          </cell>
        </row>
        <row r="285">
          <cell r="B285" t="str">
            <v>余芬</v>
          </cell>
          <cell r="F285">
            <v>5</v>
          </cell>
          <cell r="H285">
            <v>5</v>
          </cell>
          <cell r="I285">
            <v>22</v>
          </cell>
          <cell r="J285">
            <v>23</v>
          </cell>
        </row>
        <row r="286">
          <cell r="B286" t="str">
            <v>黄曼妍</v>
          </cell>
          <cell r="F286">
            <v>15</v>
          </cell>
          <cell r="H286">
            <v>15</v>
          </cell>
          <cell r="I286">
            <v>22</v>
          </cell>
          <cell r="J286">
            <v>23</v>
          </cell>
          <cell r="K286">
            <v>6.5</v>
          </cell>
        </row>
        <row r="287">
          <cell r="B287" t="str">
            <v>黄文锶</v>
          </cell>
          <cell r="F287">
            <v>5</v>
          </cell>
          <cell r="H287">
            <v>5</v>
          </cell>
          <cell r="I287">
            <v>22</v>
          </cell>
          <cell r="J287">
            <v>23</v>
          </cell>
          <cell r="K287">
            <v>8</v>
          </cell>
        </row>
        <row r="288">
          <cell r="B288" t="str">
            <v>黄巧荣</v>
          </cell>
          <cell r="F288">
            <v>15</v>
          </cell>
          <cell r="G288">
            <v>3</v>
          </cell>
          <cell r="H288">
            <v>8</v>
          </cell>
          <cell r="I288">
            <v>22</v>
          </cell>
          <cell r="J288">
            <v>20</v>
          </cell>
          <cell r="K288">
            <v>11</v>
          </cell>
          <cell r="M288">
            <v>4</v>
          </cell>
        </row>
        <row r="289">
          <cell r="B289" t="str">
            <v>陈瑞娴</v>
          </cell>
          <cell r="F289">
            <v>15</v>
          </cell>
          <cell r="G289">
            <v>13</v>
          </cell>
          <cell r="H289">
            <v>2</v>
          </cell>
          <cell r="I289">
            <v>22</v>
          </cell>
          <cell r="J289">
            <v>23</v>
          </cell>
          <cell r="K289">
            <v>4.5</v>
          </cell>
        </row>
        <row r="290">
          <cell r="B290" t="str">
            <v>陈剑斌</v>
          </cell>
          <cell r="F290">
            <v>5</v>
          </cell>
          <cell r="H290">
            <v>5</v>
          </cell>
          <cell r="I290">
            <v>22</v>
          </cell>
          <cell r="J290">
            <v>21</v>
          </cell>
          <cell r="V290">
            <v>1</v>
          </cell>
        </row>
        <row r="291">
          <cell r="B291" t="str">
            <v>陈健强</v>
          </cell>
          <cell r="F291">
            <v>5</v>
          </cell>
          <cell r="H291">
            <v>5</v>
          </cell>
          <cell r="I291">
            <v>22</v>
          </cell>
          <cell r="J291">
            <v>22</v>
          </cell>
          <cell r="K291">
            <v>28</v>
          </cell>
        </row>
        <row r="292">
          <cell r="B292" t="str">
            <v>郑燕芬</v>
          </cell>
          <cell r="F292">
            <v>15</v>
          </cell>
          <cell r="H292">
            <v>15</v>
          </cell>
          <cell r="I292">
            <v>22</v>
          </cell>
          <cell r="J292">
            <v>24</v>
          </cell>
          <cell r="K292">
            <v>11</v>
          </cell>
        </row>
        <row r="293">
          <cell r="B293" t="str">
            <v>邓维钦</v>
          </cell>
          <cell r="F293">
            <v>15</v>
          </cell>
          <cell r="G293">
            <v>-5</v>
          </cell>
          <cell r="H293">
            <v>15</v>
          </cell>
          <cell r="I293">
            <v>22</v>
          </cell>
          <cell r="J293">
            <v>19</v>
          </cell>
          <cell r="K293">
            <v>14</v>
          </cell>
          <cell r="M293">
            <v>5</v>
          </cell>
        </row>
        <row r="294">
          <cell r="B294" t="str">
            <v>袁敏华</v>
          </cell>
          <cell r="F294">
            <v>15</v>
          </cell>
          <cell r="G294">
            <v>1</v>
          </cell>
          <cell r="H294">
            <v>14</v>
          </cell>
          <cell r="I294">
            <v>22</v>
          </cell>
          <cell r="J294">
            <v>24</v>
          </cell>
          <cell r="K294">
            <v>11</v>
          </cell>
        </row>
        <row r="295">
          <cell r="B295" t="str">
            <v>袁书敏</v>
          </cell>
          <cell r="F295">
            <v>15</v>
          </cell>
          <cell r="G295">
            <v>7</v>
          </cell>
          <cell r="H295">
            <v>8</v>
          </cell>
          <cell r="I295">
            <v>22</v>
          </cell>
          <cell r="J295">
            <v>22</v>
          </cell>
        </row>
        <row r="296">
          <cell r="B296" t="str">
            <v>蔡鸣凤</v>
          </cell>
          <cell r="F296">
            <v>5</v>
          </cell>
          <cell r="G296">
            <v>4</v>
          </cell>
          <cell r="H296">
            <v>-1</v>
          </cell>
          <cell r="I296">
            <v>22</v>
          </cell>
          <cell r="J296">
            <v>21</v>
          </cell>
          <cell r="K296">
            <v>8</v>
          </cell>
          <cell r="M296">
            <v>2</v>
          </cell>
        </row>
        <row r="297">
          <cell r="B297" t="str">
            <v>范丹妮</v>
          </cell>
          <cell r="F297">
            <v>5</v>
          </cell>
          <cell r="H297">
            <v>5</v>
          </cell>
          <cell r="I297">
            <v>22</v>
          </cell>
          <cell r="J297">
            <v>22</v>
          </cell>
        </row>
        <row r="298">
          <cell r="B298" t="str">
            <v>胡雁英</v>
          </cell>
          <cell r="F298">
            <v>15</v>
          </cell>
          <cell r="G298">
            <v>8</v>
          </cell>
          <cell r="H298">
            <v>3</v>
          </cell>
          <cell r="I298">
            <v>22</v>
          </cell>
          <cell r="J298">
            <v>19</v>
          </cell>
          <cell r="K298">
            <v>8</v>
          </cell>
          <cell r="M298">
            <v>4</v>
          </cell>
        </row>
        <row r="299">
          <cell r="B299" t="str">
            <v>胡平</v>
          </cell>
          <cell r="F299">
            <v>10</v>
          </cell>
          <cell r="G299">
            <v>7</v>
          </cell>
          <cell r="H299">
            <v>3</v>
          </cell>
          <cell r="I299">
            <v>22</v>
          </cell>
          <cell r="J299">
            <v>22</v>
          </cell>
        </row>
        <row r="300">
          <cell r="B300" t="str">
            <v>罗文东</v>
          </cell>
          <cell r="F300">
            <v>5</v>
          </cell>
          <cell r="H300">
            <v>5</v>
          </cell>
          <cell r="I300">
            <v>22</v>
          </cell>
          <cell r="J300">
            <v>23</v>
          </cell>
          <cell r="K300">
            <v>8</v>
          </cell>
        </row>
        <row r="301">
          <cell r="B301" t="str">
            <v>练秀欢</v>
          </cell>
          <cell r="F301">
            <v>10</v>
          </cell>
          <cell r="G301">
            <v>2</v>
          </cell>
          <cell r="H301">
            <v>8</v>
          </cell>
          <cell r="I301">
            <v>22</v>
          </cell>
          <cell r="J301">
            <v>23</v>
          </cell>
          <cell r="K301">
            <v>6.5</v>
          </cell>
        </row>
        <row r="302">
          <cell r="B302" t="str">
            <v>潘钧廷</v>
          </cell>
          <cell r="F302">
            <v>5</v>
          </cell>
          <cell r="H302">
            <v>5</v>
          </cell>
          <cell r="I302">
            <v>22</v>
          </cell>
          <cell r="J302">
            <v>22</v>
          </cell>
        </row>
        <row r="303">
          <cell r="B303" t="str">
            <v>梁洁</v>
          </cell>
          <cell r="F303">
            <v>10</v>
          </cell>
          <cell r="H303">
            <v>10</v>
          </cell>
          <cell r="I303">
            <v>22</v>
          </cell>
          <cell r="J303">
            <v>23</v>
          </cell>
          <cell r="K303">
            <v>4.5</v>
          </cell>
        </row>
        <row r="304">
          <cell r="B304" t="str">
            <v>林钊杰</v>
          </cell>
          <cell r="F304">
            <v>5</v>
          </cell>
          <cell r="G304">
            <v>6</v>
          </cell>
          <cell r="H304">
            <v>-1</v>
          </cell>
          <cell r="I304">
            <v>22</v>
          </cell>
          <cell r="J304">
            <v>22</v>
          </cell>
          <cell r="K304">
            <v>16</v>
          </cell>
        </row>
        <row r="305">
          <cell r="B305" t="str">
            <v>林丽铭</v>
          </cell>
          <cell r="F305">
            <v>15</v>
          </cell>
          <cell r="G305">
            <v>5</v>
          </cell>
          <cell r="H305">
            <v>8</v>
          </cell>
          <cell r="I305">
            <v>22</v>
          </cell>
          <cell r="J305">
            <v>20</v>
          </cell>
          <cell r="M305">
            <v>2</v>
          </cell>
        </row>
        <row r="306">
          <cell r="B306" t="str">
            <v>杨丽芳</v>
          </cell>
          <cell r="F306">
            <v>15</v>
          </cell>
          <cell r="H306">
            <v>15</v>
          </cell>
          <cell r="I306">
            <v>22</v>
          </cell>
          <cell r="J306">
            <v>23</v>
          </cell>
          <cell r="K306">
            <v>4.5</v>
          </cell>
        </row>
        <row r="307">
          <cell r="B307" t="str">
            <v>李秋英</v>
          </cell>
          <cell r="F307">
            <v>10</v>
          </cell>
          <cell r="H307">
            <v>10</v>
          </cell>
          <cell r="I307">
            <v>22</v>
          </cell>
          <cell r="J307">
            <v>24</v>
          </cell>
          <cell r="K307">
            <v>11</v>
          </cell>
        </row>
        <row r="308">
          <cell r="B308" t="str">
            <v>李玲</v>
          </cell>
          <cell r="F308">
            <v>5</v>
          </cell>
          <cell r="H308">
            <v>5</v>
          </cell>
          <cell r="I308">
            <v>22</v>
          </cell>
          <cell r="J308">
            <v>22</v>
          </cell>
        </row>
        <row r="309">
          <cell r="B309" t="str">
            <v>李永美</v>
          </cell>
          <cell r="F309">
            <v>10</v>
          </cell>
          <cell r="G309">
            <v>2</v>
          </cell>
          <cell r="H309">
            <v>8</v>
          </cell>
          <cell r="I309">
            <v>22</v>
          </cell>
          <cell r="J309">
            <v>22</v>
          </cell>
        </row>
        <row r="310">
          <cell r="B310" t="str">
            <v>李国方</v>
          </cell>
          <cell r="F310">
            <v>5</v>
          </cell>
          <cell r="H310">
            <v>5</v>
          </cell>
          <cell r="I310">
            <v>22</v>
          </cell>
          <cell r="J310">
            <v>22</v>
          </cell>
        </row>
        <row r="311">
          <cell r="B311" t="str">
            <v>李嘉奇</v>
          </cell>
          <cell r="F311">
            <v>5</v>
          </cell>
          <cell r="H311">
            <v>5</v>
          </cell>
          <cell r="I311">
            <v>22</v>
          </cell>
          <cell r="J311">
            <v>23</v>
          </cell>
          <cell r="K311">
            <v>56</v>
          </cell>
        </row>
        <row r="312">
          <cell r="B312" t="str">
            <v>徐卫平</v>
          </cell>
          <cell r="F312">
            <v>10</v>
          </cell>
          <cell r="H312">
            <v>10</v>
          </cell>
          <cell r="I312">
            <v>22</v>
          </cell>
          <cell r="J312">
            <v>23</v>
          </cell>
          <cell r="K312">
            <v>6.5</v>
          </cell>
        </row>
        <row r="313">
          <cell r="B313" t="str">
            <v>张庆才</v>
          </cell>
          <cell r="F313">
            <v>15</v>
          </cell>
          <cell r="G313">
            <v>2</v>
          </cell>
          <cell r="H313">
            <v>13</v>
          </cell>
          <cell r="I313">
            <v>22</v>
          </cell>
          <cell r="J313">
            <v>22</v>
          </cell>
        </row>
        <row r="314">
          <cell r="B314" t="str">
            <v>张健君</v>
          </cell>
          <cell r="F314">
            <v>10</v>
          </cell>
          <cell r="H314">
            <v>10</v>
          </cell>
          <cell r="I314">
            <v>22</v>
          </cell>
          <cell r="J314">
            <v>22</v>
          </cell>
        </row>
        <row r="315">
          <cell r="B315" t="str">
            <v>容凡飞</v>
          </cell>
          <cell r="F315">
            <v>5</v>
          </cell>
          <cell r="H315">
            <v>5</v>
          </cell>
          <cell r="I315">
            <v>22</v>
          </cell>
          <cell r="J315">
            <v>23</v>
          </cell>
          <cell r="K315">
            <v>84</v>
          </cell>
        </row>
        <row r="316">
          <cell r="B316" t="str">
            <v>周远波</v>
          </cell>
          <cell r="F316">
            <v>5</v>
          </cell>
          <cell r="H316">
            <v>5</v>
          </cell>
          <cell r="I316">
            <v>22</v>
          </cell>
          <cell r="J316">
            <v>22</v>
          </cell>
        </row>
        <row r="317">
          <cell r="B317" t="str">
            <v>刘祖德</v>
          </cell>
          <cell r="F317">
            <v>5</v>
          </cell>
          <cell r="G317">
            <v>4</v>
          </cell>
          <cell r="H317">
            <v>1</v>
          </cell>
          <cell r="I317">
            <v>22</v>
          </cell>
          <cell r="J317">
            <v>22</v>
          </cell>
        </row>
        <row r="318">
          <cell r="B318" t="str">
            <v>刘琦</v>
          </cell>
          <cell r="F318">
            <v>10</v>
          </cell>
          <cell r="G318">
            <v>7</v>
          </cell>
          <cell r="H318">
            <v>3</v>
          </cell>
          <cell r="I318">
            <v>22</v>
          </cell>
          <cell r="J318">
            <v>24</v>
          </cell>
          <cell r="K318">
            <v>16.5</v>
          </cell>
        </row>
        <row r="319">
          <cell r="B319" t="str">
            <v>刘启平</v>
          </cell>
          <cell r="F319">
            <v>10</v>
          </cell>
          <cell r="G319">
            <v>5</v>
          </cell>
          <cell r="H319">
            <v>5</v>
          </cell>
          <cell r="I319">
            <v>22</v>
          </cell>
          <cell r="J319">
            <v>22</v>
          </cell>
          <cell r="K319">
            <v>8</v>
          </cell>
        </row>
        <row r="320">
          <cell r="B320" t="str">
            <v>刘伟河</v>
          </cell>
          <cell r="F320">
            <v>5</v>
          </cell>
          <cell r="G320">
            <v>2</v>
          </cell>
          <cell r="H320">
            <v>3</v>
          </cell>
          <cell r="I320">
            <v>22</v>
          </cell>
          <cell r="J320">
            <v>22</v>
          </cell>
        </row>
        <row r="321">
          <cell r="B321" t="str">
            <v>陈古勇</v>
          </cell>
          <cell r="F321">
            <v>10</v>
          </cell>
          <cell r="H321">
            <v>10</v>
          </cell>
          <cell r="I321">
            <v>22</v>
          </cell>
          <cell r="J321">
            <v>22</v>
          </cell>
        </row>
        <row r="322">
          <cell r="B322" t="str">
            <v>彭芷阶</v>
          </cell>
          <cell r="F322">
            <v>15</v>
          </cell>
          <cell r="G322">
            <v>4.5</v>
          </cell>
          <cell r="H322">
            <v>10.5</v>
          </cell>
          <cell r="I322">
            <v>22</v>
          </cell>
          <cell r="J322">
            <v>22</v>
          </cell>
        </row>
        <row r="323">
          <cell r="B323" t="str">
            <v>刘佩斐</v>
          </cell>
          <cell r="F323">
            <v>15</v>
          </cell>
          <cell r="G323">
            <v>-2</v>
          </cell>
          <cell r="H323">
            <v>15</v>
          </cell>
          <cell r="I323">
            <v>22</v>
          </cell>
          <cell r="J323">
            <v>19</v>
          </cell>
          <cell r="M323">
            <v>2</v>
          </cell>
          <cell r="V323">
            <v>1</v>
          </cell>
        </row>
        <row r="324">
          <cell r="B324" t="str">
            <v>曾建红</v>
          </cell>
          <cell r="F324">
            <v>10</v>
          </cell>
          <cell r="H324">
            <v>10</v>
          </cell>
          <cell r="I324">
            <v>22</v>
          </cell>
          <cell r="J324">
            <v>22</v>
          </cell>
        </row>
        <row r="325">
          <cell r="B325" t="str">
            <v>黄泳贤</v>
          </cell>
          <cell r="F325">
            <v>15</v>
          </cell>
          <cell r="G325">
            <v>3</v>
          </cell>
          <cell r="H325">
            <v>10</v>
          </cell>
          <cell r="I325">
            <v>22</v>
          </cell>
          <cell r="J325">
            <v>20</v>
          </cell>
          <cell r="M325">
            <v>2</v>
          </cell>
        </row>
        <row r="326">
          <cell r="B326" t="str">
            <v>陈雪充</v>
          </cell>
          <cell r="F326">
            <v>5</v>
          </cell>
          <cell r="I326">
            <v>22</v>
          </cell>
          <cell r="J326">
            <v>17</v>
          </cell>
          <cell r="M326">
            <v>5</v>
          </cell>
        </row>
        <row r="327">
          <cell r="B327" t="str">
            <v>陈万良</v>
          </cell>
          <cell r="F327">
            <v>15</v>
          </cell>
          <cell r="G327">
            <v>-5</v>
          </cell>
          <cell r="H327">
            <v>15</v>
          </cell>
          <cell r="I327">
            <v>22</v>
          </cell>
          <cell r="J327">
            <v>17</v>
          </cell>
          <cell r="M327">
            <v>5</v>
          </cell>
        </row>
        <row r="328">
          <cell r="B328" t="str">
            <v>钟建明</v>
          </cell>
          <cell r="F328">
            <v>15</v>
          </cell>
          <cell r="G328">
            <v>1</v>
          </cell>
          <cell r="H328">
            <v>12</v>
          </cell>
          <cell r="I328">
            <v>22</v>
          </cell>
          <cell r="J328">
            <v>20</v>
          </cell>
          <cell r="M328">
            <v>2</v>
          </cell>
        </row>
        <row r="329">
          <cell r="B329" t="str">
            <v>郭锐钦</v>
          </cell>
          <cell r="F329">
            <v>10</v>
          </cell>
          <cell r="H329">
            <v>10</v>
          </cell>
          <cell r="I329">
            <v>22</v>
          </cell>
          <cell r="J329">
            <v>22</v>
          </cell>
        </row>
        <row r="330">
          <cell r="B330" t="str">
            <v>郑智斌</v>
          </cell>
          <cell r="F330">
            <v>5</v>
          </cell>
          <cell r="H330">
            <v>5</v>
          </cell>
          <cell r="I330">
            <v>22</v>
          </cell>
          <cell r="J330">
            <v>15</v>
          </cell>
          <cell r="P330">
            <v>7</v>
          </cell>
        </row>
        <row r="331">
          <cell r="B331" t="str">
            <v>邓景赛</v>
          </cell>
          <cell r="F331">
            <v>5</v>
          </cell>
          <cell r="G331">
            <v>6.5</v>
          </cell>
          <cell r="H331">
            <v>-1.5</v>
          </cell>
          <cell r="I331">
            <v>22</v>
          </cell>
          <cell r="J331">
            <v>22</v>
          </cell>
        </row>
        <row r="332">
          <cell r="B332" t="str">
            <v>梁永滔</v>
          </cell>
          <cell r="F332">
            <v>10</v>
          </cell>
          <cell r="H332">
            <v>10</v>
          </cell>
          <cell r="I332">
            <v>22</v>
          </cell>
          <cell r="J332">
            <v>22</v>
          </cell>
        </row>
        <row r="333">
          <cell r="B333" t="str">
            <v>李小翠</v>
          </cell>
          <cell r="F333">
            <v>5</v>
          </cell>
          <cell r="G333">
            <v>0.5</v>
          </cell>
          <cell r="H333">
            <v>4.5</v>
          </cell>
          <cell r="I333">
            <v>22</v>
          </cell>
          <cell r="J333">
            <v>22</v>
          </cell>
        </row>
        <row r="334">
          <cell r="B334" t="str">
            <v>李好华</v>
          </cell>
          <cell r="F334">
            <v>5</v>
          </cell>
          <cell r="G334">
            <v>1</v>
          </cell>
          <cell r="H334">
            <v>4</v>
          </cell>
          <cell r="I334">
            <v>22</v>
          </cell>
          <cell r="J334">
            <v>22</v>
          </cell>
        </row>
        <row r="335">
          <cell r="B335" t="str">
            <v>张露丹</v>
          </cell>
          <cell r="F335">
            <v>5</v>
          </cell>
          <cell r="G335">
            <v>1</v>
          </cell>
          <cell r="H335">
            <v>3.5</v>
          </cell>
          <cell r="I335">
            <v>22</v>
          </cell>
          <cell r="J335">
            <v>21.5</v>
          </cell>
          <cell r="M335">
            <v>0.5</v>
          </cell>
        </row>
        <row r="336">
          <cell r="B336" t="str">
            <v>冯振聪</v>
          </cell>
          <cell r="F336">
            <v>5</v>
          </cell>
          <cell r="H336">
            <v>5</v>
          </cell>
          <cell r="I336">
            <v>22</v>
          </cell>
          <cell r="J336">
            <v>22</v>
          </cell>
        </row>
        <row r="337">
          <cell r="B337" t="str">
            <v>余霞</v>
          </cell>
          <cell r="F337">
            <v>15</v>
          </cell>
          <cell r="G337">
            <v>6.5</v>
          </cell>
          <cell r="H337">
            <v>8.5</v>
          </cell>
          <cell r="I337">
            <v>22</v>
          </cell>
          <cell r="J337">
            <v>22</v>
          </cell>
        </row>
        <row r="338">
          <cell r="B338" t="str">
            <v>苏艳</v>
          </cell>
          <cell r="F338">
            <v>10</v>
          </cell>
          <cell r="G338">
            <v>5</v>
          </cell>
          <cell r="H338">
            <v>5</v>
          </cell>
          <cell r="I338">
            <v>22</v>
          </cell>
          <cell r="J338">
            <v>22</v>
          </cell>
        </row>
        <row r="339">
          <cell r="B339" t="str">
            <v>孔倩坤</v>
          </cell>
          <cell r="F339">
            <v>10</v>
          </cell>
          <cell r="H339">
            <v>10</v>
          </cell>
          <cell r="I339">
            <v>22</v>
          </cell>
          <cell r="J339">
            <v>22</v>
          </cell>
        </row>
        <row r="340">
          <cell r="B340" t="str">
            <v>何孟云</v>
          </cell>
          <cell r="F340">
            <v>15</v>
          </cell>
          <cell r="G340">
            <v>1</v>
          </cell>
          <cell r="H340">
            <v>13</v>
          </cell>
          <cell r="I340">
            <v>22</v>
          </cell>
          <cell r="J340">
            <v>21</v>
          </cell>
          <cell r="M340">
            <v>1</v>
          </cell>
        </row>
        <row r="341">
          <cell r="B341" t="str">
            <v>何兵梅</v>
          </cell>
          <cell r="F341">
            <v>5</v>
          </cell>
          <cell r="G341">
            <v>-1</v>
          </cell>
          <cell r="H341">
            <v>5</v>
          </cell>
          <cell r="I341">
            <v>22</v>
          </cell>
          <cell r="J341">
            <v>21</v>
          </cell>
          <cell r="M341">
            <v>1</v>
          </cell>
        </row>
        <row r="342">
          <cell r="B342" t="str">
            <v>黎剑文</v>
          </cell>
          <cell r="F342">
            <v>5</v>
          </cell>
          <cell r="G342">
            <v>1</v>
          </cell>
          <cell r="H342">
            <v>3</v>
          </cell>
          <cell r="I342">
            <v>22</v>
          </cell>
          <cell r="J342">
            <v>21</v>
          </cell>
          <cell r="M342">
            <v>1</v>
          </cell>
        </row>
        <row r="343">
          <cell r="B343" t="str">
            <v>陈超</v>
          </cell>
          <cell r="F343">
            <v>5</v>
          </cell>
          <cell r="G343">
            <v>-3</v>
          </cell>
          <cell r="H343">
            <v>5</v>
          </cell>
          <cell r="I343">
            <v>22</v>
          </cell>
          <cell r="J343">
            <v>19</v>
          </cell>
          <cell r="M343">
            <v>3</v>
          </cell>
        </row>
        <row r="344">
          <cell r="B344" t="str">
            <v>陈力</v>
          </cell>
          <cell r="F344">
            <v>5</v>
          </cell>
          <cell r="G344">
            <v>3</v>
          </cell>
          <cell r="H344">
            <v>2</v>
          </cell>
          <cell r="I344">
            <v>22</v>
          </cell>
          <cell r="J344">
            <v>22</v>
          </cell>
        </row>
        <row r="345">
          <cell r="B345" t="str">
            <v>郭晓珊</v>
          </cell>
          <cell r="F345">
            <v>5</v>
          </cell>
          <cell r="G345">
            <v>3</v>
          </cell>
          <cell r="H345">
            <v>2</v>
          </cell>
          <cell r="I345">
            <v>22</v>
          </cell>
          <cell r="J345">
            <v>22</v>
          </cell>
        </row>
        <row r="346">
          <cell r="B346" t="str">
            <v>郑丽莹</v>
          </cell>
          <cell r="F346">
            <v>5</v>
          </cell>
          <cell r="G346">
            <v>-1</v>
          </cell>
          <cell r="H346">
            <v>5</v>
          </cell>
          <cell r="I346">
            <v>22</v>
          </cell>
          <cell r="J346">
            <v>21</v>
          </cell>
          <cell r="M346">
            <v>1</v>
          </cell>
        </row>
        <row r="347">
          <cell r="B347" t="str">
            <v>詹晓迪</v>
          </cell>
          <cell r="F347">
            <v>5</v>
          </cell>
          <cell r="G347">
            <v>-1</v>
          </cell>
          <cell r="H347">
            <v>5</v>
          </cell>
          <cell r="I347">
            <v>22</v>
          </cell>
          <cell r="J347">
            <v>21</v>
          </cell>
          <cell r="M347">
            <v>1</v>
          </cell>
        </row>
        <row r="348">
          <cell r="B348" t="str">
            <v>潘国樑</v>
          </cell>
          <cell r="F348">
            <v>5</v>
          </cell>
          <cell r="H348">
            <v>5</v>
          </cell>
          <cell r="I348">
            <v>22</v>
          </cell>
          <cell r="J348">
            <v>22</v>
          </cell>
        </row>
        <row r="349">
          <cell r="B349" t="str">
            <v>欧国庆</v>
          </cell>
          <cell r="F349">
            <v>5</v>
          </cell>
          <cell r="G349">
            <v>6</v>
          </cell>
          <cell r="H349">
            <v>-1</v>
          </cell>
          <cell r="I349">
            <v>22</v>
          </cell>
          <cell r="J349">
            <v>22</v>
          </cell>
        </row>
        <row r="350">
          <cell r="B350" t="str">
            <v>梁正威</v>
          </cell>
          <cell r="F350">
            <v>5</v>
          </cell>
          <cell r="G350">
            <v>5</v>
          </cell>
          <cell r="I350">
            <v>22</v>
          </cell>
          <cell r="J350">
            <v>22</v>
          </cell>
        </row>
        <row r="351">
          <cell r="B351" t="str">
            <v>林万青</v>
          </cell>
          <cell r="F351">
            <v>5</v>
          </cell>
          <cell r="H351">
            <v>5</v>
          </cell>
          <cell r="I351">
            <v>22</v>
          </cell>
          <cell r="J351">
            <v>22</v>
          </cell>
        </row>
        <row r="352">
          <cell r="B352" t="str">
            <v>杨晓麒</v>
          </cell>
          <cell r="F352">
            <v>5</v>
          </cell>
          <cell r="H352">
            <v>5</v>
          </cell>
          <cell r="I352">
            <v>22</v>
          </cell>
          <cell r="J352">
            <v>22</v>
          </cell>
        </row>
        <row r="353">
          <cell r="B353" t="str">
            <v>朱威</v>
          </cell>
          <cell r="F353">
            <v>10</v>
          </cell>
          <cell r="G353">
            <v>1</v>
          </cell>
          <cell r="H353">
            <v>9</v>
          </cell>
          <cell r="I353">
            <v>22</v>
          </cell>
          <cell r="J353">
            <v>22</v>
          </cell>
        </row>
        <row r="354">
          <cell r="B354" t="str">
            <v>晏华武</v>
          </cell>
          <cell r="F354">
            <v>15</v>
          </cell>
          <cell r="G354">
            <v>-5</v>
          </cell>
          <cell r="H354">
            <v>15</v>
          </cell>
          <cell r="I354">
            <v>22</v>
          </cell>
          <cell r="J354">
            <v>17</v>
          </cell>
          <cell r="M354">
            <v>5</v>
          </cell>
        </row>
        <row r="355">
          <cell r="B355" t="str">
            <v>施燕菊</v>
          </cell>
          <cell r="F355">
            <v>5</v>
          </cell>
          <cell r="G355">
            <v>5</v>
          </cell>
          <cell r="I355">
            <v>22</v>
          </cell>
          <cell r="J355">
            <v>22</v>
          </cell>
        </row>
        <row r="356">
          <cell r="B356" t="str">
            <v>慕迪</v>
          </cell>
          <cell r="I356">
            <v>22</v>
          </cell>
          <cell r="J356">
            <v>17</v>
          </cell>
        </row>
        <row r="357">
          <cell r="B357" t="str">
            <v>张林川</v>
          </cell>
          <cell r="F357">
            <v>10</v>
          </cell>
          <cell r="G357">
            <v>5</v>
          </cell>
          <cell r="H357">
            <v>5</v>
          </cell>
          <cell r="I357">
            <v>22</v>
          </cell>
          <cell r="J357">
            <v>22</v>
          </cell>
        </row>
        <row r="358">
          <cell r="B358" t="str">
            <v>宋丽丽</v>
          </cell>
          <cell r="F358">
            <v>10</v>
          </cell>
          <cell r="G358">
            <v>5</v>
          </cell>
          <cell r="H358">
            <v>5</v>
          </cell>
          <cell r="I358">
            <v>22</v>
          </cell>
          <cell r="J358">
            <v>22</v>
          </cell>
        </row>
        <row r="359">
          <cell r="B359" t="str">
            <v>周黄燕</v>
          </cell>
          <cell r="F359">
            <v>15</v>
          </cell>
          <cell r="G359">
            <v>12</v>
          </cell>
          <cell r="H359">
            <v>2</v>
          </cell>
          <cell r="I359">
            <v>22</v>
          </cell>
          <cell r="J359">
            <v>21</v>
          </cell>
          <cell r="M359">
            <v>1</v>
          </cell>
        </row>
        <row r="360">
          <cell r="B360" t="str">
            <v>吴雪娥</v>
          </cell>
          <cell r="F360">
            <v>10</v>
          </cell>
          <cell r="G360">
            <v>-1</v>
          </cell>
          <cell r="H360">
            <v>8</v>
          </cell>
          <cell r="I360">
            <v>22</v>
          </cell>
          <cell r="J360">
            <v>19</v>
          </cell>
          <cell r="M360">
            <v>3</v>
          </cell>
        </row>
        <row r="361">
          <cell r="B361" t="str">
            <v>侯锡坚</v>
          </cell>
          <cell r="F361">
            <v>5</v>
          </cell>
          <cell r="H361">
            <v>5</v>
          </cell>
          <cell r="I361">
            <v>22</v>
          </cell>
          <cell r="J361">
            <v>22</v>
          </cell>
        </row>
        <row r="362">
          <cell r="B362" t="str">
            <v>曾毅华</v>
          </cell>
          <cell r="F362">
            <v>15</v>
          </cell>
          <cell r="G362">
            <v>1</v>
          </cell>
          <cell r="H362">
            <v>10</v>
          </cell>
          <cell r="I362">
            <v>22</v>
          </cell>
          <cell r="J362">
            <v>18</v>
          </cell>
          <cell r="M362">
            <v>4</v>
          </cell>
        </row>
        <row r="363">
          <cell r="B363" t="str">
            <v>陈文晖</v>
          </cell>
          <cell r="F363">
            <v>10</v>
          </cell>
          <cell r="G363">
            <v>5</v>
          </cell>
          <cell r="H363">
            <v>4.5</v>
          </cell>
          <cell r="I363">
            <v>22</v>
          </cell>
          <cell r="J363">
            <v>21</v>
          </cell>
          <cell r="M363">
            <v>0.5</v>
          </cell>
        </row>
        <row r="364">
          <cell r="B364" t="str">
            <v>郑鸿鹏</v>
          </cell>
          <cell r="F364">
            <v>15</v>
          </cell>
          <cell r="G364">
            <v>-2</v>
          </cell>
          <cell r="H364">
            <v>15</v>
          </cell>
          <cell r="I364">
            <v>22</v>
          </cell>
          <cell r="J364">
            <v>20</v>
          </cell>
          <cell r="M364">
            <v>2</v>
          </cell>
        </row>
        <row r="365">
          <cell r="B365" t="str">
            <v>段鸿章</v>
          </cell>
          <cell r="F365">
            <v>10</v>
          </cell>
          <cell r="H365">
            <v>10</v>
          </cell>
          <cell r="I365">
            <v>22</v>
          </cell>
          <cell r="J365">
            <v>22</v>
          </cell>
        </row>
        <row r="366">
          <cell r="B366" t="str">
            <v>黄嘉宝</v>
          </cell>
          <cell r="F366">
            <v>10</v>
          </cell>
          <cell r="G366">
            <v>4</v>
          </cell>
          <cell r="H366">
            <v>6</v>
          </cell>
          <cell r="I366">
            <v>22</v>
          </cell>
          <cell r="J366">
            <v>22</v>
          </cell>
        </row>
        <row r="367">
          <cell r="B367" t="str">
            <v>黄世吉</v>
          </cell>
          <cell r="F367">
            <v>5</v>
          </cell>
          <cell r="G367">
            <v>2</v>
          </cell>
          <cell r="H367">
            <v>3</v>
          </cell>
          <cell r="I367">
            <v>22</v>
          </cell>
          <cell r="J367">
            <v>22</v>
          </cell>
        </row>
        <row r="368">
          <cell r="B368" t="str">
            <v>高健怡</v>
          </cell>
          <cell r="F368">
            <v>5</v>
          </cell>
          <cell r="H368">
            <v>5</v>
          </cell>
          <cell r="I368">
            <v>22</v>
          </cell>
          <cell r="P368">
            <v>22</v>
          </cell>
        </row>
        <row r="369">
          <cell r="B369" t="str">
            <v>陈鹏国</v>
          </cell>
          <cell r="F369">
            <v>5</v>
          </cell>
          <cell r="H369">
            <v>5</v>
          </cell>
          <cell r="I369">
            <v>22</v>
          </cell>
          <cell r="J369">
            <v>22</v>
          </cell>
        </row>
        <row r="370">
          <cell r="B370" t="str">
            <v>陈树贤</v>
          </cell>
          <cell r="I370">
            <v>22</v>
          </cell>
          <cell r="J370">
            <v>22</v>
          </cell>
        </row>
        <row r="371">
          <cell r="B371" t="str">
            <v>陈学超</v>
          </cell>
          <cell r="F371">
            <v>5</v>
          </cell>
          <cell r="G371">
            <v>2</v>
          </cell>
          <cell r="H371">
            <v>2</v>
          </cell>
          <cell r="I371">
            <v>22</v>
          </cell>
          <cell r="J371">
            <v>21</v>
          </cell>
          <cell r="M371">
            <v>1</v>
          </cell>
        </row>
        <row r="372">
          <cell r="B372" t="str">
            <v>郑亚贤</v>
          </cell>
          <cell r="F372">
            <v>15</v>
          </cell>
          <cell r="H372">
            <v>10</v>
          </cell>
          <cell r="I372">
            <v>22</v>
          </cell>
          <cell r="J372">
            <v>17</v>
          </cell>
          <cell r="M372">
            <v>5</v>
          </cell>
        </row>
        <row r="373">
          <cell r="B373" t="str">
            <v>赖焕滔</v>
          </cell>
          <cell r="F373">
            <v>5</v>
          </cell>
          <cell r="H373">
            <v>5</v>
          </cell>
          <cell r="I373">
            <v>22</v>
          </cell>
          <cell r="J373">
            <v>22</v>
          </cell>
        </row>
        <row r="374">
          <cell r="B374" t="str">
            <v>谭卫标</v>
          </cell>
          <cell r="F374">
            <v>5</v>
          </cell>
          <cell r="G374">
            <v>3</v>
          </cell>
          <cell r="H374">
            <v>-5</v>
          </cell>
          <cell r="I374">
            <v>22</v>
          </cell>
          <cell r="J374">
            <v>15</v>
          </cell>
          <cell r="M374">
            <v>7</v>
          </cell>
        </row>
        <row r="375">
          <cell r="B375" t="str">
            <v>蔡锦俊</v>
          </cell>
          <cell r="F375">
            <v>10</v>
          </cell>
          <cell r="G375">
            <v>3</v>
          </cell>
          <cell r="H375">
            <v>5</v>
          </cell>
          <cell r="I375">
            <v>22</v>
          </cell>
          <cell r="J375">
            <v>20</v>
          </cell>
          <cell r="M375">
            <v>2</v>
          </cell>
        </row>
        <row r="376">
          <cell r="B376" t="str">
            <v>苏坤全</v>
          </cell>
          <cell r="F376">
            <v>10</v>
          </cell>
          <cell r="G376">
            <v>4</v>
          </cell>
          <cell r="H376">
            <v>6</v>
          </cell>
          <cell r="I376">
            <v>22</v>
          </cell>
          <cell r="J376">
            <v>22</v>
          </cell>
        </row>
        <row r="377">
          <cell r="B377" t="str">
            <v>胡梓煜</v>
          </cell>
          <cell r="F377">
            <v>5</v>
          </cell>
          <cell r="H377">
            <v>5</v>
          </cell>
          <cell r="I377">
            <v>22</v>
          </cell>
          <cell r="J377">
            <v>22</v>
          </cell>
        </row>
        <row r="378">
          <cell r="B378" t="str">
            <v>缪嘉伟</v>
          </cell>
          <cell r="F378">
            <v>10</v>
          </cell>
          <cell r="G378">
            <v>5</v>
          </cell>
          <cell r="H378">
            <v>5</v>
          </cell>
          <cell r="I378">
            <v>22</v>
          </cell>
          <cell r="J378">
            <v>22</v>
          </cell>
        </row>
        <row r="379">
          <cell r="B379" t="str">
            <v>熊雅清</v>
          </cell>
          <cell r="F379">
            <v>5</v>
          </cell>
          <cell r="H379">
            <v>3</v>
          </cell>
          <cell r="I379">
            <v>22</v>
          </cell>
          <cell r="J379">
            <v>20</v>
          </cell>
          <cell r="M379">
            <v>2</v>
          </cell>
        </row>
        <row r="380">
          <cell r="B380" t="str">
            <v>温广飞</v>
          </cell>
          <cell r="I380">
            <v>22</v>
          </cell>
          <cell r="J380">
            <v>22</v>
          </cell>
        </row>
        <row r="381">
          <cell r="B381" t="str">
            <v>汪潇</v>
          </cell>
          <cell r="F381">
            <v>5</v>
          </cell>
          <cell r="H381">
            <v>5</v>
          </cell>
          <cell r="I381">
            <v>22</v>
          </cell>
          <cell r="J381">
            <v>22</v>
          </cell>
        </row>
        <row r="382">
          <cell r="B382" t="str">
            <v>梁震</v>
          </cell>
          <cell r="F382">
            <v>10</v>
          </cell>
          <cell r="G382">
            <v>3</v>
          </cell>
          <cell r="H382">
            <v>7</v>
          </cell>
          <cell r="I382">
            <v>22</v>
          </cell>
          <cell r="J382">
            <v>22</v>
          </cell>
        </row>
        <row r="383">
          <cell r="B383" t="str">
            <v>桂文</v>
          </cell>
          <cell r="F383">
            <v>10</v>
          </cell>
          <cell r="G383">
            <v>5</v>
          </cell>
          <cell r="H383">
            <v>5</v>
          </cell>
          <cell r="I383">
            <v>22</v>
          </cell>
          <cell r="J383">
            <v>22</v>
          </cell>
        </row>
        <row r="384">
          <cell r="B384" t="str">
            <v>林浩</v>
          </cell>
          <cell r="I384">
            <v>22</v>
          </cell>
          <cell r="J384">
            <v>22</v>
          </cell>
        </row>
        <row r="385">
          <cell r="B385" t="str">
            <v>杨绮婷</v>
          </cell>
          <cell r="I385">
            <v>22</v>
          </cell>
          <cell r="J385">
            <v>22</v>
          </cell>
        </row>
        <row r="386">
          <cell r="B386" t="str">
            <v>曾蕾</v>
          </cell>
          <cell r="F386">
            <v>5</v>
          </cell>
          <cell r="G386">
            <v>3</v>
          </cell>
          <cell r="H386">
            <v>2</v>
          </cell>
          <cell r="I386">
            <v>22</v>
          </cell>
          <cell r="J386">
            <v>22</v>
          </cell>
        </row>
        <row r="387">
          <cell r="B387" t="str">
            <v>方正</v>
          </cell>
          <cell r="F387">
            <v>5</v>
          </cell>
          <cell r="H387">
            <v>5</v>
          </cell>
          <cell r="I387">
            <v>22</v>
          </cell>
          <cell r="J387">
            <v>22</v>
          </cell>
        </row>
        <row r="388">
          <cell r="B388" t="str">
            <v>张锷河</v>
          </cell>
          <cell r="F388">
            <v>5</v>
          </cell>
          <cell r="G388">
            <v>3</v>
          </cell>
          <cell r="H388">
            <v>2</v>
          </cell>
          <cell r="I388">
            <v>22</v>
          </cell>
          <cell r="J388">
            <v>22</v>
          </cell>
        </row>
        <row r="389">
          <cell r="B389" t="str">
            <v>张杰</v>
          </cell>
          <cell r="F389">
            <v>5</v>
          </cell>
          <cell r="H389">
            <v>5</v>
          </cell>
          <cell r="I389">
            <v>22</v>
          </cell>
          <cell r="J389">
            <v>22</v>
          </cell>
        </row>
        <row r="390">
          <cell r="B390" t="str">
            <v>张小斌</v>
          </cell>
          <cell r="F390">
            <v>5</v>
          </cell>
          <cell r="G390">
            <v>5</v>
          </cell>
          <cell r="I390">
            <v>22</v>
          </cell>
          <cell r="J390">
            <v>22</v>
          </cell>
        </row>
        <row r="391">
          <cell r="B391" t="str">
            <v>吴彤</v>
          </cell>
          <cell r="F391">
            <v>15</v>
          </cell>
          <cell r="G391">
            <v>3</v>
          </cell>
          <cell r="H391">
            <v>11</v>
          </cell>
          <cell r="I391">
            <v>22</v>
          </cell>
          <cell r="J391">
            <v>21</v>
          </cell>
          <cell r="M391">
            <v>1</v>
          </cell>
        </row>
        <row r="392">
          <cell r="B392" t="str">
            <v>吕征</v>
          </cell>
          <cell r="F392">
            <v>10</v>
          </cell>
          <cell r="G392">
            <v>5</v>
          </cell>
          <cell r="H392">
            <v>5</v>
          </cell>
          <cell r="I392">
            <v>22</v>
          </cell>
          <cell r="J392">
            <v>22</v>
          </cell>
        </row>
        <row r="393">
          <cell r="B393" t="str">
            <v>卢莹</v>
          </cell>
          <cell r="F393">
            <v>5</v>
          </cell>
          <cell r="H393">
            <v>5</v>
          </cell>
          <cell r="I393">
            <v>22</v>
          </cell>
          <cell r="J393">
            <v>22</v>
          </cell>
        </row>
        <row r="394">
          <cell r="B394" t="str">
            <v>刘红吉</v>
          </cell>
          <cell r="F394">
            <v>5</v>
          </cell>
          <cell r="G394">
            <v>5</v>
          </cell>
          <cell r="I394">
            <v>22</v>
          </cell>
          <cell r="J394">
            <v>22</v>
          </cell>
        </row>
        <row r="395">
          <cell r="B395" t="str">
            <v>仇亦彤</v>
          </cell>
          <cell r="F395">
            <v>5</v>
          </cell>
          <cell r="H395">
            <v>3</v>
          </cell>
          <cell r="I395">
            <v>22</v>
          </cell>
          <cell r="J395">
            <v>20</v>
          </cell>
          <cell r="M395">
            <v>2</v>
          </cell>
        </row>
        <row r="396">
          <cell r="B396" t="str">
            <v>严燕媚</v>
          </cell>
          <cell r="F396">
            <v>5</v>
          </cell>
          <cell r="G396">
            <v>2</v>
          </cell>
          <cell r="H396">
            <v>3</v>
          </cell>
          <cell r="I396">
            <v>22</v>
          </cell>
          <cell r="J396">
            <v>22</v>
          </cell>
        </row>
        <row r="397">
          <cell r="B397" t="str">
            <v>周备战</v>
          </cell>
          <cell r="F397">
            <v>15</v>
          </cell>
          <cell r="G397">
            <v>4</v>
          </cell>
          <cell r="H397">
            <v>11</v>
          </cell>
          <cell r="I397">
            <v>22</v>
          </cell>
          <cell r="J397">
            <v>22</v>
          </cell>
        </row>
        <row r="398">
          <cell r="B398" t="str">
            <v>吴泽民</v>
          </cell>
          <cell r="F398">
            <v>10</v>
          </cell>
          <cell r="G398">
            <v>1</v>
          </cell>
          <cell r="H398">
            <v>9</v>
          </cell>
          <cell r="I398">
            <v>22</v>
          </cell>
          <cell r="J398">
            <v>22</v>
          </cell>
        </row>
        <row r="399">
          <cell r="B399" t="str">
            <v>颜平</v>
          </cell>
          <cell r="F399">
            <v>10</v>
          </cell>
          <cell r="G399">
            <v>1</v>
          </cell>
          <cell r="H399">
            <v>8</v>
          </cell>
          <cell r="I399">
            <v>22</v>
          </cell>
          <cell r="J399">
            <v>21</v>
          </cell>
          <cell r="M399">
            <v>1</v>
          </cell>
        </row>
        <row r="400">
          <cell r="B400" t="str">
            <v>陈瀚妍</v>
          </cell>
          <cell r="F400">
            <v>10</v>
          </cell>
          <cell r="G400">
            <v>4</v>
          </cell>
          <cell r="H400">
            <v>6</v>
          </cell>
          <cell r="I400">
            <v>22</v>
          </cell>
          <cell r="J400">
            <v>22</v>
          </cell>
        </row>
        <row r="401">
          <cell r="B401" t="str">
            <v>符旭</v>
          </cell>
          <cell r="F401">
            <v>15</v>
          </cell>
          <cell r="G401">
            <v>6</v>
          </cell>
          <cell r="H401">
            <v>4</v>
          </cell>
          <cell r="I401">
            <v>22</v>
          </cell>
          <cell r="J401">
            <v>17</v>
          </cell>
          <cell r="M401">
            <v>5</v>
          </cell>
        </row>
        <row r="402">
          <cell r="B402" t="str">
            <v>戴怡</v>
          </cell>
          <cell r="F402">
            <v>15</v>
          </cell>
          <cell r="G402">
            <v>1</v>
          </cell>
          <cell r="H402">
            <v>9</v>
          </cell>
          <cell r="I402">
            <v>22</v>
          </cell>
          <cell r="J402">
            <v>17</v>
          </cell>
          <cell r="M402">
            <v>5</v>
          </cell>
        </row>
        <row r="403">
          <cell r="B403" t="str">
            <v>刘清涛</v>
          </cell>
          <cell r="F403">
            <v>10</v>
          </cell>
          <cell r="G403">
            <v>2</v>
          </cell>
          <cell r="H403">
            <v>8</v>
          </cell>
          <cell r="I403">
            <v>22</v>
          </cell>
          <cell r="J403">
            <v>22</v>
          </cell>
        </row>
        <row r="404">
          <cell r="B404" t="str">
            <v>胡康茹</v>
          </cell>
          <cell r="F404">
            <v>5</v>
          </cell>
          <cell r="G404">
            <v>5</v>
          </cell>
          <cell r="H404">
            <v>-2</v>
          </cell>
          <cell r="I404">
            <v>22</v>
          </cell>
          <cell r="J404">
            <v>20</v>
          </cell>
          <cell r="M404">
            <v>2</v>
          </cell>
        </row>
        <row r="405">
          <cell r="B405" t="str">
            <v>吴泳怡</v>
          </cell>
          <cell r="F405">
            <v>5</v>
          </cell>
          <cell r="G405">
            <v>1.5</v>
          </cell>
          <cell r="H405">
            <v>3.5</v>
          </cell>
          <cell r="I405">
            <v>22</v>
          </cell>
          <cell r="J405">
            <v>22</v>
          </cell>
        </row>
        <row r="406">
          <cell r="B406" t="str">
            <v>黄远</v>
          </cell>
          <cell r="F406">
            <v>10</v>
          </cell>
          <cell r="H406">
            <v>5</v>
          </cell>
          <cell r="I406">
            <v>22</v>
          </cell>
          <cell r="J406">
            <v>17</v>
          </cell>
          <cell r="M406">
            <v>5</v>
          </cell>
        </row>
        <row r="407">
          <cell r="B407" t="str">
            <v>黄志良</v>
          </cell>
          <cell r="F407">
            <v>5</v>
          </cell>
          <cell r="G407">
            <v>3</v>
          </cell>
          <cell r="H407">
            <v>2</v>
          </cell>
          <cell r="I407">
            <v>22</v>
          </cell>
          <cell r="J407">
            <v>22</v>
          </cell>
          <cell r="K407">
            <v>12</v>
          </cell>
        </row>
        <row r="408">
          <cell r="B408" t="str">
            <v>黄少鹏</v>
          </cell>
          <cell r="F408">
            <v>10</v>
          </cell>
          <cell r="G408">
            <v>2</v>
          </cell>
          <cell r="H408">
            <v>7</v>
          </cell>
          <cell r="I408">
            <v>22</v>
          </cell>
          <cell r="J408">
            <v>21</v>
          </cell>
          <cell r="K408">
            <v>24</v>
          </cell>
          <cell r="M408">
            <v>1</v>
          </cell>
        </row>
        <row r="409">
          <cell r="B409" t="str">
            <v>黄丽</v>
          </cell>
          <cell r="F409">
            <v>15</v>
          </cell>
          <cell r="G409">
            <v>2</v>
          </cell>
          <cell r="H409">
            <v>13</v>
          </cell>
          <cell r="I409">
            <v>22</v>
          </cell>
          <cell r="J409">
            <v>22</v>
          </cell>
        </row>
        <row r="410">
          <cell r="B410" t="str">
            <v>高俊坚</v>
          </cell>
          <cell r="F410">
            <v>5</v>
          </cell>
          <cell r="G410">
            <v>3</v>
          </cell>
          <cell r="H410">
            <v>2</v>
          </cell>
          <cell r="I410">
            <v>22</v>
          </cell>
          <cell r="J410">
            <v>22</v>
          </cell>
        </row>
        <row r="411">
          <cell r="B411" t="str">
            <v>骆亮</v>
          </cell>
          <cell r="F411">
            <v>5</v>
          </cell>
          <cell r="H411">
            <v>5</v>
          </cell>
          <cell r="I411">
            <v>22</v>
          </cell>
          <cell r="J411">
            <v>22</v>
          </cell>
          <cell r="K411">
            <v>54</v>
          </cell>
        </row>
        <row r="412">
          <cell r="B412" t="str">
            <v>马志刚</v>
          </cell>
          <cell r="F412">
            <v>10</v>
          </cell>
          <cell r="G412">
            <v>13</v>
          </cell>
          <cell r="H412">
            <v>-4</v>
          </cell>
          <cell r="I412">
            <v>22</v>
          </cell>
          <cell r="J412">
            <v>21</v>
          </cell>
          <cell r="M412">
            <v>1</v>
          </cell>
        </row>
        <row r="413">
          <cell r="B413" t="str">
            <v>马康武</v>
          </cell>
          <cell r="F413">
            <v>5</v>
          </cell>
          <cell r="H413">
            <v>5</v>
          </cell>
          <cell r="I413">
            <v>22</v>
          </cell>
          <cell r="J413">
            <v>15</v>
          </cell>
        </row>
        <row r="414">
          <cell r="B414" t="str">
            <v>陶俊燕</v>
          </cell>
          <cell r="F414">
            <v>5</v>
          </cell>
          <cell r="G414">
            <v>9</v>
          </cell>
          <cell r="H414">
            <v>-4</v>
          </cell>
          <cell r="I414">
            <v>22</v>
          </cell>
          <cell r="J414">
            <v>22</v>
          </cell>
          <cell r="K414">
            <v>54</v>
          </cell>
        </row>
        <row r="415">
          <cell r="B415" t="str">
            <v>陈祖发</v>
          </cell>
          <cell r="F415">
            <v>10</v>
          </cell>
          <cell r="H415">
            <v>-3</v>
          </cell>
          <cell r="I415">
            <v>22</v>
          </cell>
          <cell r="J415">
            <v>9</v>
          </cell>
          <cell r="M415">
            <v>13</v>
          </cell>
        </row>
        <row r="416">
          <cell r="B416" t="str">
            <v>陈碧娟</v>
          </cell>
          <cell r="F416">
            <v>5</v>
          </cell>
          <cell r="H416">
            <v>5</v>
          </cell>
          <cell r="I416">
            <v>22</v>
          </cell>
          <cell r="J416">
            <v>16</v>
          </cell>
        </row>
        <row r="417">
          <cell r="B417" t="str">
            <v>陈振光</v>
          </cell>
          <cell r="F417">
            <v>15</v>
          </cell>
          <cell r="G417">
            <v>8</v>
          </cell>
          <cell r="H417">
            <v>7</v>
          </cell>
          <cell r="I417">
            <v>22</v>
          </cell>
          <cell r="J417">
            <v>22</v>
          </cell>
        </row>
        <row r="418">
          <cell r="B418" t="str">
            <v>陈志伟</v>
          </cell>
          <cell r="F418">
            <v>5</v>
          </cell>
          <cell r="G418">
            <v>2</v>
          </cell>
          <cell r="H418">
            <v>3</v>
          </cell>
          <cell r="I418">
            <v>22</v>
          </cell>
          <cell r="J418">
            <v>22</v>
          </cell>
        </row>
        <row r="419">
          <cell r="B419" t="str">
            <v>陈向丽</v>
          </cell>
          <cell r="F419">
            <v>10</v>
          </cell>
          <cell r="G419">
            <v>5</v>
          </cell>
          <cell r="H419">
            <v>5</v>
          </cell>
          <cell r="I419">
            <v>22</v>
          </cell>
          <cell r="J419">
            <v>22</v>
          </cell>
          <cell r="K419">
            <v>13</v>
          </cell>
        </row>
        <row r="420">
          <cell r="B420" t="str">
            <v>钟继军</v>
          </cell>
          <cell r="F420">
            <v>15</v>
          </cell>
          <cell r="G420">
            <v>8</v>
          </cell>
          <cell r="H420">
            <v>7</v>
          </cell>
          <cell r="I420">
            <v>22</v>
          </cell>
          <cell r="J420">
            <v>22</v>
          </cell>
        </row>
        <row r="421">
          <cell r="B421" t="str">
            <v>郭均宇</v>
          </cell>
          <cell r="F421">
            <v>10</v>
          </cell>
          <cell r="H421">
            <v>10</v>
          </cell>
          <cell r="I421">
            <v>22</v>
          </cell>
          <cell r="J421">
            <v>22</v>
          </cell>
          <cell r="K421">
            <v>4</v>
          </cell>
        </row>
        <row r="422">
          <cell r="B422" t="str">
            <v>郑燕雯</v>
          </cell>
          <cell r="F422">
            <v>15</v>
          </cell>
          <cell r="G422">
            <v>6</v>
          </cell>
          <cell r="H422">
            <v>9</v>
          </cell>
          <cell r="I422">
            <v>22</v>
          </cell>
          <cell r="J422">
            <v>22</v>
          </cell>
        </row>
        <row r="423">
          <cell r="B423" t="str">
            <v>谢彬</v>
          </cell>
          <cell r="F423">
            <v>5</v>
          </cell>
          <cell r="H423">
            <v>5</v>
          </cell>
          <cell r="I423">
            <v>22</v>
          </cell>
          <cell r="J423">
            <v>22</v>
          </cell>
          <cell r="K423">
            <v>8</v>
          </cell>
        </row>
        <row r="424">
          <cell r="B424" t="str">
            <v>蔡镇岳</v>
          </cell>
          <cell r="F424">
            <v>5</v>
          </cell>
          <cell r="H424">
            <v>5</v>
          </cell>
          <cell r="I424">
            <v>22</v>
          </cell>
          <cell r="J424">
            <v>15</v>
          </cell>
        </row>
        <row r="425">
          <cell r="B425" t="str">
            <v>蔡志成</v>
          </cell>
          <cell r="F425">
            <v>5</v>
          </cell>
          <cell r="H425">
            <v>3</v>
          </cell>
          <cell r="I425">
            <v>22</v>
          </cell>
          <cell r="J425">
            <v>20</v>
          </cell>
          <cell r="M425">
            <v>2</v>
          </cell>
        </row>
        <row r="426">
          <cell r="B426" t="str">
            <v>董文超</v>
          </cell>
          <cell r="F426">
            <v>5</v>
          </cell>
          <cell r="H426">
            <v>5</v>
          </cell>
          <cell r="I426">
            <v>22</v>
          </cell>
          <cell r="J426">
            <v>22</v>
          </cell>
          <cell r="K426">
            <v>54</v>
          </cell>
        </row>
        <row r="427">
          <cell r="B427" t="str">
            <v>胡勇江</v>
          </cell>
          <cell r="F427">
            <v>10</v>
          </cell>
          <cell r="H427">
            <v>4</v>
          </cell>
          <cell r="I427">
            <v>22</v>
          </cell>
          <cell r="J427">
            <v>16</v>
          </cell>
          <cell r="M427">
            <v>6</v>
          </cell>
        </row>
        <row r="428">
          <cell r="B428" t="str">
            <v>肖滔</v>
          </cell>
          <cell r="I428">
            <v>22</v>
          </cell>
          <cell r="J428">
            <v>22</v>
          </cell>
          <cell r="K428">
            <v>16</v>
          </cell>
        </row>
        <row r="429">
          <cell r="B429" t="str">
            <v>王芳</v>
          </cell>
          <cell r="F429">
            <v>5</v>
          </cell>
          <cell r="G429">
            <v>3</v>
          </cell>
          <cell r="H429">
            <v>2</v>
          </cell>
          <cell r="I429">
            <v>22</v>
          </cell>
          <cell r="J429">
            <v>22</v>
          </cell>
        </row>
        <row r="430">
          <cell r="B430" t="str">
            <v>王志敏</v>
          </cell>
          <cell r="F430">
            <v>5</v>
          </cell>
          <cell r="G430">
            <v>5</v>
          </cell>
          <cell r="I430">
            <v>22</v>
          </cell>
          <cell r="J430">
            <v>22</v>
          </cell>
        </row>
        <row r="431">
          <cell r="B431" t="str">
            <v>王亚军</v>
          </cell>
          <cell r="F431">
            <v>10</v>
          </cell>
          <cell r="G431">
            <v>5</v>
          </cell>
          <cell r="H431">
            <v>5</v>
          </cell>
          <cell r="I431">
            <v>22</v>
          </cell>
          <cell r="J431">
            <v>22</v>
          </cell>
        </row>
        <row r="432">
          <cell r="B432" t="str">
            <v>潘广聪</v>
          </cell>
          <cell r="I432">
            <v>22</v>
          </cell>
          <cell r="J432">
            <v>22</v>
          </cell>
          <cell r="K432">
            <v>16</v>
          </cell>
        </row>
        <row r="433">
          <cell r="B433" t="str">
            <v>洪靖华</v>
          </cell>
          <cell r="F433">
            <v>15</v>
          </cell>
          <cell r="G433">
            <v>4</v>
          </cell>
          <cell r="H433">
            <v>8</v>
          </cell>
          <cell r="I433">
            <v>22</v>
          </cell>
          <cell r="J433">
            <v>19</v>
          </cell>
          <cell r="K433">
            <v>30</v>
          </cell>
          <cell r="M433">
            <v>3</v>
          </cell>
        </row>
        <row r="434">
          <cell r="B434" t="str">
            <v>洪光</v>
          </cell>
          <cell r="F434">
            <v>5</v>
          </cell>
          <cell r="G434">
            <v>2</v>
          </cell>
          <cell r="H434">
            <v>2</v>
          </cell>
          <cell r="I434">
            <v>22</v>
          </cell>
          <cell r="J434">
            <v>21</v>
          </cell>
          <cell r="K434">
            <v>34</v>
          </cell>
          <cell r="M434">
            <v>1</v>
          </cell>
        </row>
        <row r="435">
          <cell r="B435" t="str">
            <v>段亚军</v>
          </cell>
          <cell r="F435">
            <v>5</v>
          </cell>
          <cell r="H435">
            <v>5</v>
          </cell>
          <cell r="I435">
            <v>22</v>
          </cell>
          <cell r="J435">
            <v>22</v>
          </cell>
          <cell r="K435">
            <v>16</v>
          </cell>
        </row>
        <row r="436">
          <cell r="B436" t="str">
            <v>欧阳峰</v>
          </cell>
          <cell r="F436">
            <v>10</v>
          </cell>
          <cell r="H436">
            <v>10</v>
          </cell>
          <cell r="I436">
            <v>22</v>
          </cell>
          <cell r="J436">
            <v>22</v>
          </cell>
        </row>
        <row r="437">
          <cell r="B437" t="str">
            <v>梁红英</v>
          </cell>
          <cell r="F437">
            <v>15</v>
          </cell>
          <cell r="G437">
            <v>10</v>
          </cell>
          <cell r="H437">
            <v>5</v>
          </cell>
          <cell r="I437">
            <v>22</v>
          </cell>
          <cell r="J437">
            <v>22</v>
          </cell>
        </row>
        <row r="438">
          <cell r="B438" t="str">
            <v>梁文发</v>
          </cell>
          <cell r="F438">
            <v>10</v>
          </cell>
          <cell r="G438">
            <v>4</v>
          </cell>
          <cell r="H438">
            <v>5</v>
          </cell>
          <cell r="I438">
            <v>22</v>
          </cell>
          <cell r="J438">
            <v>21</v>
          </cell>
          <cell r="K438">
            <v>6</v>
          </cell>
          <cell r="M438">
            <v>1</v>
          </cell>
        </row>
        <row r="439">
          <cell r="B439" t="str">
            <v>梁华坤</v>
          </cell>
          <cell r="F439">
            <v>5</v>
          </cell>
          <cell r="H439">
            <v>5</v>
          </cell>
          <cell r="I439">
            <v>22</v>
          </cell>
          <cell r="J439">
            <v>15</v>
          </cell>
        </row>
        <row r="440">
          <cell r="B440" t="str">
            <v>林龙</v>
          </cell>
          <cell r="F440">
            <v>5</v>
          </cell>
          <cell r="G440">
            <v>4</v>
          </cell>
          <cell r="H440">
            <v>1</v>
          </cell>
          <cell r="I440">
            <v>22</v>
          </cell>
          <cell r="J440">
            <v>22</v>
          </cell>
        </row>
        <row r="441">
          <cell r="B441" t="str">
            <v>林健标</v>
          </cell>
          <cell r="F441">
            <v>5</v>
          </cell>
          <cell r="H441">
            <v>5</v>
          </cell>
          <cell r="I441">
            <v>22</v>
          </cell>
          <cell r="J441">
            <v>22</v>
          </cell>
          <cell r="K441">
            <v>48</v>
          </cell>
        </row>
        <row r="442">
          <cell r="B442" t="str">
            <v>李臻</v>
          </cell>
          <cell r="F442">
            <v>5</v>
          </cell>
          <cell r="G442">
            <v>3</v>
          </cell>
          <cell r="H442">
            <v>2</v>
          </cell>
          <cell r="I442">
            <v>22</v>
          </cell>
          <cell r="J442">
            <v>22</v>
          </cell>
        </row>
        <row r="443">
          <cell r="B443" t="str">
            <v>李琳</v>
          </cell>
          <cell r="F443">
            <v>15</v>
          </cell>
          <cell r="G443">
            <v>3</v>
          </cell>
          <cell r="H443">
            <v>12</v>
          </cell>
          <cell r="I443">
            <v>22</v>
          </cell>
          <cell r="J443">
            <v>22</v>
          </cell>
        </row>
        <row r="444">
          <cell r="B444" t="str">
            <v>李潮</v>
          </cell>
          <cell r="F444">
            <v>5</v>
          </cell>
          <cell r="G444">
            <v>2</v>
          </cell>
          <cell r="H444">
            <v>3</v>
          </cell>
          <cell r="I444">
            <v>22</v>
          </cell>
          <cell r="J444">
            <v>22</v>
          </cell>
        </row>
        <row r="445">
          <cell r="B445" t="str">
            <v>李君洪</v>
          </cell>
          <cell r="F445">
            <v>10</v>
          </cell>
          <cell r="G445">
            <v>3</v>
          </cell>
          <cell r="H445">
            <v>7</v>
          </cell>
          <cell r="I445">
            <v>22</v>
          </cell>
          <cell r="J445">
            <v>22</v>
          </cell>
          <cell r="K445">
            <v>18</v>
          </cell>
        </row>
        <row r="446">
          <cell r="B446" t="str">
            <v>朱飞龙</v>
          </cell>
          <cell r="F446">
            <v>5</v>
          </cell>
          <cell r="G446">
            <v>3</v>
          </cell>
          <cell r="H446">
            <v>1</v>
          </cell>
          <cell r="I446">
            <v>22</v>
          </cell>
          <cell r="J446">
            <v>21</v>
          </cell>
          <cell r="M446">
            <v>1</v>
          </cell>
        </row>
        <row r="447">
          <cell r="B447" t="str">
            <v>曾栋</v>
          </cell>
          <cell r="F447">
            <v>5</v>
          </cell>
          <cell r="H447">
            <v>3</v>
          </cell>
          <cell r="I447">
            <v>22</v>
          </cell>
          <cell r="J447">
            <v>20</v>
          </cell>
          <cell r="M447">
            <v>2</v>
          </cell>
        </row>
        <row r="448">
          <cell r="B448" t="str">
            <v>敬初雄</v>
          </cell>
          <cell r="F448">
            <v>15</v>
          </cell>
          <cell r="G448">
            <v>9</v>
          </cell>
          <cell r="H448">
            <v>6</v>
          </cell>
          <cell r="I448">
            <v>22</v>
          </cell>
          <cell r="J448">
            <v>22</v>
          </cell>
        </row>
        <row r="449">
          <cell r="B449" t="str">
            <v>彭小贞</v>
          </cell>
          <cell r="F449">
            <v>15</v>
          </cell>
          <cell r="G449">
            <v>6</v>
          </cell>
          <cell r="H449">
            <v>9</v>
          </cell>
          <cell r="I449">
            <v>22</v>
          </cell>
          <cell r="J449">
            <v>22</v>
          </cell>
        </row>
        <row r="450">
          <cell r="B450" t="str">
            <v>张顺</v>
          </cell>
          <cell r="F450">
            <v>5</v>
          </cell>
          <cell r="H450">
            <v>5</v>
          </cell>
          <cell r="I450">
            <v>22</v>
          </cell>
          <cell r="J450">
            <v>22</v>
          </cell>
        </row>
        <row r="451">
          <cell r="B451" t="str">
            <v>廖岚</v>
          </cell>
          <cell r="F451">
            <v>15</v>
          </cell>
          <cell r="G451">
            <v>5</v>
          </cell>
          <cell r="H451">
            <v>10</v>
          </cell>
          <cell r="I451">
            <v>22</v>
          </cell>
          <cell r="J451">
            <v>22</v>
          </cell>
        </row>
        <row r="452">
          <cell r="B452" t="str">
            <v>庄振荣</v>
          </cell>
          <cell r="F452">
            <v>5</v>
          </cell>
          <cell r="H452">
            <v>2</v>
          </cell>
          <cell r="I452">
            <v>22</v>
          </cell>
          <cell r="J452">
            <v>19</v>
          </cell>
          <cell r="K452">
            <v>6</v>
          </cell>
          <cell r="M452">
            <v>3</v>
          </cell>
        </row>
        <row r="453">
          <cell r="B453" t="str">
            <v>师宝康</v>
          </cell>
          <cell r="F453">
            <v>10</v>
          </cell>
          <cell r="G453">
            <v>3</v>
          </cell>
          <cell r="H453">
            <v>2</v>
          </cell>
          <cell r="I453">
            <v>22</v>
          </cell>
          <cell r="J453">
            <v>17</v>
          </cell>
          <cell r="M453">
            <v>5</v>
          </cell>
        </row>
        <row r="454">
          <cell r="B454" t="str">
            <v>封岳滨</v>
          </cell>
          <cell r="F454">
            <v>5</v>
          </cell>
          <cell r="H454">
            <v>3</v>
          </cell>
          <cell r="I454">
            <v>22</v>
          </cell>
          <cell r="J454">
            <v>20</v>
          </cell>
          <cell r="M454">
            <v>2</v>
          </cell>
        </row>
        <row r="455">
          <cell r="B455" t="str">
            <v>孙振华</v>
          </cell>
          <cell r="F455">
            <v>10</v>
          </cell>
          <cell r="H455">
            <v>10</v>
          </cell>
          <cell r="I455">
            <v>22</v>
          </cell>
          <cell r="J455">
            <v>22</v>
          </cell>
        </row>
        <row r="456">
          <cell r="B456" t="str">
            <v>姜金亚</v>
          </cell>
          <cell r="F456">
            <v>5</v>
          </cell>
          <cell r="H456">
            <v>2</v>
          </cell>
          <cell r="I456">
            <v>22</v>
          </cell>
          <cell r="J456">
            <v>19</v>
          </cell>
          <cell r="K456">
            <v>54</v>
          </cell>
          <cell r="M456">
            <v>3</v>
          </cell>
        </row>
        <row r="457">
          <cell r="B457" t="str">
            <v>周镇辉</v>
          </cell>
          <cell r="F457">
            <v>5</v>
          </cell>
          <cell r="G457">
            <v>3</v>
          </cell>
          <cell r="I457">
            <v>22</v>
          </cell>
          <cell r="J457">
            <v>20</v>
          </cell>
          <cell r="M457">
            <v>2</v>
          </cell>
        </row>
        <row r="458">
          <cell r="B458" t="str">
            <v>周佩琪</v>
          </cell>
          <cell r="F458">
            <v>5</v>
          </cell>
          <cell r="G458">
            <v>2</v>
          </cell>
          <cell r="H458">
            <v>3</v>
          </cell>
          <cell r="I458">
            <v>22</v>
          </cell>
          <cell r="J458">
            <v>22</v>
          </cell>
        </row>
        <row r="459">
          <cell r="B459" t="str">
            <v>向昌海</v>
          </cell>
          <cell r="F459">
            <v>15</v>
          </cell>
          <cell r="H459">
            <v>15</v>
          </cell>
          <cell r="I459">
            <v>22</v>
          </cell>
          <cell r="J459">
            <v>22</v>
          </cell>
        </row>
        <row r="460">
          <cell r="B460" t="str">
            <v>叶海霞</v>
          </cell>
          <cell r="F460">
            <v>10</v>
          </cell>
          <cell r="G460">
            <v>5</v>
          </cell>
          <cell r="H460">
            <v>3</v>
          </cell>
          <cell r="I460">
            <v>22</v>
          </cell>
          <cell r="J460">
            <v>20</v>
          </cell>
          <cell r="K460">
            <v>10</v>
          </cell>
          <cell r="M460">
            <v>2</v>
          </cell>
        </row>
        <row r="461">
          <cell r="B461" t="str">
            <v>叶家贤</v>
          </cell>
          <cell r="F461">
            <v>10</v>
          </cell>
          <cell r="H461">
            <v>10</v>
          </cell>
          <cell r="I461">
            <v>22</v>
          </cell>
          <cell r="J461">
            <v>16</v>
          </cell>
        </row>
        <row r="462">
          <cell r="B462" t="str">
            <v>刘鹏辉</v>
          </cell>
          <cell r="F462">
            <v>10</v>
          </cell>
          <cell r="G462">
            <v>2</v>
          </cell>
          <cell r="H462">
            <v>8</v>
          </cell>
          <cell r="I462">
            <v>22</v>
          </cell>
          <cell r="J462">
            <v>22</v>
          </cell>
        </row>
        <row r="463">
          <cell r="B463" t="str">
            <v>刘甫琴</v>
          </cell>
          <cell r="F463">
            <v>10</v>
          </cell>
          <cell r="H463">
            <v>10</v>
          </cell>
          <cell r="I463">
            <v>22</v>
          </cell>
          <cell r="J463">
            <v>22</v>
          </cell>
          <cell r="K463">
            <v>20</v>
          </cell>
        </row>
        <row r="464">
          <cell r="B464" t="str">
            <v>刘树铭</v>
          </cell>
          <cell r="F464">
            <v>15</v>
          </cell>
          <cell r="G464">
            <v>1</v>
          </cell>
          <cell r="H464">
            <v>14</v>
          </cell>
          <cell r="I464">
            <v>22</v>
          </cell>
          <cell r="J464">
            <v>22</v>
          </cell>
          <cell r="K464">
            <v>3</v>
          </cell>
        </row>
        <row r="465">
          <cell r="B465" t="str">
            <v>冼嘉亮</v>
          </cell>
          <cell r="F465">
            <v>5</v>
          </cell>
          <cell r="H465">
            <v>5</v>
          </cell>
          <cell r="I465">
            <v>22</v>
          </cell>
          <cell r="J465">
            <v>22</v>
          </cell>
        </row>
        <row r="466">
          <cell r="B466" t="str">
            <v>何易娟</v>
          </cell>
          <cell r="F466">
            <v>10</v>
          </cell>
          <cell r="G466">
            <v>2</v>
          </cell>
          <cell r="H466">
            <v>8</v>
          </cell>
          <cell r="I466">
            <v>22</v>
          </cell>
          <cell r="J466">
            <v>22</v>
          </cell>
        </row>
        <row r="467">
          <cell r="B467" t="str">
            <v>陈红霞</v>
          </cell>
          <cell r="F467">
            <v>10</v>
          </cell>
          <cell r="G467">
            <v>5</v>
          </cell>
          <cell r="H467">
            <v>5</v>
          </cell>
          <cell r="I467">
            <v>22</v>
          </cell>
          <cell r="J467">
            <v>22</v>
          </cell>
        </row>
        <row r="468">
          <cell r="B468" t="str">
            <v>毛峰</v>
          </cell>
          <cell r="F468">
            <v>15</v>
          </cell>
          <cell r="G468">
            <v>3</v>
          </cell>
          <cell r="H468">
            <v>12</v>
          </cell>
          <cell r="I468">
            <v>22</v>
          </cell>
          <cell r="J468">
            <v>22</v>
          </cell>
        </row>
        <row r="469">
          <cell r="B469" t="str">
            <v>黄利群</v>
          </cell>
          <cell r="F469">
            <v>10</v>
          </cell>
          <cell r="G469">
            <v>5</v>
          </cell>
          <cell r="H469">
            <v>2</v>
          </cell>
          <cell r="I469">
            <v>22</v>
          </cell>
          <cell r="J469">
            <v>19</v>
          </cell>
          <cell r="M469">
            <v>3</v>
          </cell>
        </row>
        <row r="470">
          <cell r="B470" t="str">
            <v>刘学生</v>
          </cell>
          <cell r="F470">
            <v>10</v>
          </cell>
          <cell r="G470">
            <v>8</v>
          </cell>
          <cell r="H470">
            <v>-3</v>
          </cell>
          <cell r="I470">
            <v>22</v>
          </cell>
          <cell r="J470">
            <v>17</v>
          </cell>
          <cell r="K470">
            <v>30</v>
          </cell>
          <cell r="M470">
            <v>5</v>
          </cell>
        </row>
        <row r="471">
          <cell r="B471" t="str">
            <v>张晓斌</v>
          </cell>
          <cell r="F471">
            <v>5</v>
          </cell>
          <cell r="G471">
            <v>10</v>
          </cell>
          <cell r="H471">
            <v>-5</v>
          </cell>
          <cell r="I471">
            <v>22</v>
          </cell>
          <cell r="J471">
            <v>22</v>
          </cell>
          <cell r="K471">
            <v>16</v>
          </cell>
        </row>
        <row r="472">
          <cell r="B472" t="str">
            <v>唐林英</v>
          </cell>
          <cell r="F472">
            <v>5</v>
          </cell>
          <cell r="H472">
            <v>5</v>
          </cell>
          <cell r="I472">
            <v>22</v>
          </cell>
          <cell r="J472">
            <v>22</v>
          </cell>
        </row>
        <row r="473">
          <cell r="B473" t="str">
            <v>吴锐颖</v>
          </cell>
          <cell r="F473">
            <v>5</v>
          </cell>
          <cell r="G473">
            <v>4</v>
          </cell>
          <cell r="H473">
            <v>1</v>
          </cell>
          <cell r="I473">
            <v>22</v>
          </cell>
          <cell r="J473">
            <v>22</v>
          </cell>
        </row>
        <row r="474">
          <cell r="B474" t="str">
            <v>陈倩茹</v>
          </cell>
          <cell r="I474">
            <v>22</v>
          </cell>
          <cell r="J474">
            <v>22</v>
          </cell>
        </row>
        <row r="475">
          <cell r="B475" t="str">
            <v>谭希琳</v>
          </cell>
          <cell r="I475">
            <v>22</v>
          </cell>
          <cell r="J475">
            <v>22</v>
          </cell>
        </row>
        <row r="476">
          <cell r="B476" t="str">
            <v>彭莉</v>
          </cell>
          <cell r="I476">
            <v>22</v>
          </cell>
          <cell r="J476">
            <v>22</v>
          </cell>
        </row>
        <row r="477">
          <cell r="B477" t="str">
            <v>李冠霖</v>
          </cell>
          <cell r="I477">
            <v>22</v>
          </cell>
          <cell r="J477">
            <v>22</v>
          </cell>
        </row>
        <row r="478">
          <cell r="B478" t="str">
            <v>黄荣华</v>
          </cell>
          <cell r="F478">
            <v>5</v>
          </cell>
          <cell r="H478">
            <v>5</v>
          </cell>
          <cell r="I478">
            <v>22</v>
          </cell>
          <cell r="J478">
            <v>22</v>
          </cell>
        </row>
        <row r="479">
          <cell r="B479" t="str">
            <v>黄健</v>
          </cell>
          <cell r="F479">
            <v>5</v>
          </cell>
          <cell r="H479">
            <v>5</v>
          </cell>
          <cell r="I479">
            <v>22</v>
          </cell>
          <cell r="J479">
            <v>22</v>
          </cell>
        </row>
        <row r="480">
          <cell r="B480" t="str">
            <v>霍均昌</v>
          </cell>
          <cell r="F480">
            <v>5</v>
          </cell>
          <cell r="G480">
            <v>-2</v>
          </cell>
          <cell r="H480">
            <v>5</v>
          </cell>
          <cell r="I480">
            <v>22</v>
          </cell>
          <cell r="J480">
            <v>20</v>
          </cell>
          <cell r="M480">
            <v>2</v>
          </cell>
        </row>
        <row r="481">
          <cell r="B481" t="str">
            <v>陈菲菲</v>
          </cell>
          <cell r="F481">
            <v>10</v>
          </cell>
          <cell r="G481">
            <v>-1</v>
          </cell>
          <cell r="H481">
            <v>10</v>
          </cell>
          <cell r="I481">
            <v>22</v>
          </cell>
          <cell r="J481">
            <v>21</v>
          </cell>
          <cell r="M481">
            <v>1</v>
          </cell>
        </row>
        <row r="482">
          <cell r="B482" t="str">
            <v>陈晓辉</v>
          </cell>
          <cell r="F482">
            <v>5</v>
          </cell>
          <cell r="H482">
            <v>5</v>
          </cell>
          <cell r="I482">
            <v>22</v>
          </cell>
          <cell r="J482">
            <v>22</v>
          </cell>
        </row>
        <row r="483">
          <cell r="B483" t="str">
            <v>郭文福</v>
          </cell>
          <cell r="F483">
            <v>5</v>
          </cell>
          <cell r="G483">
            <v>1</v>
          </cell>
          <cell r="H483">
            <v>1</v>
          </cell>
          <cell r="I483">
            <v>22</v>
          </cell>
          <cell r="J483">
            <v>19</v>
          </cell>
          <cell r="M483">
            <v>3</v>
          </cell>
        </row>
        <row r="484">
          <cell r="B484" t="str">
            <v>蓝昭英</v>
          </cell>
          <cell r="F484">
            <v>10</v>
          </cell>
          <cell r="H484">
            <v>10</v>
          </cell>
          <cell r="I484">
            <v>22</v>
          </cell>
          <cell r="J484">
            <v>24</v>
          </cell>
        </row>
        <row r="485">
          <cell r="B485" t="str">
            <v>莫开强</v>
          </cell>
          <cell r="F485">
            <v>5</v>
          </cell>
          <cell r="G485">
            <v>5</v>
          </cell>
          <cell r="I485">
            <v>22</v>
          </cell>
          <cell r="J485">
            <v>22</v>
          </cell>
        </row>
        <row r="486">
          <cell r="B486" t="str">
            <v>翁晓宣</v>
          </cell>
          <cell r="F486">
            <v>5</v>
          </cell>
          <cell r="G486">
            <v>1</v>
          </cell>
          <cell r="H486">
            <v>4</v>
          </cell>
          <cell r="I486">
            <v>22</v>
          </cell>
          <cell r="J486">
            <v>22</v>
          </cell>
        </row>
        <row r="487">
          <cell r="B487" t="str">
            <v>罗少清</v>
          </cell>
          <cell r="F487">
            <v>10</v>
          </cell>
          <cell r="H487">
            <v>10</v>
          </cell>
          <cell r="I487">
            <v>22</v>
          </cell>
          <cell r="P487">
            <v>22</v>
          </cell>
        </row>
        <row r="488">
          <cell r="B488" t="str">
            <v>王涛</v>
          </cell>
          <cell r="F488">
            <v>10</v>
          </cell>
          <cell r="G488">
            <v>-4</v>
          </cell>
          <cell r="H488">
            <v>10</v>
          </cell>
          <cell r="I488">
            <v>22</v>
          </cell>
          <cell r="J488">
            <v>18</v>
          </cell>
          <cell r="M488">
            <v>4</v>
          </cell>
        </row>
        <row r="489">
          <cell r="B489" t="str">
            <v>沈锋</v>
          </cell>
          <cell r="F489">
            <v>15</v>
          </cell>
          <cell r="H489">
            <v>15</v>
          </cell>
          <cell r="I489">
            <v>22</v>
          </cell>
          <cell r="J489">
            <v>22</v>
          </cell>
        </row>
        <row r="490">
          <cell r="B490" t="str">
            <v>欧进豪</v>
          </cell>
          <cell r="F490">
            <v>5</v>
          </cell>
          <cell r="H490">
            <v>5</v>
          </cell>
          <cell r="I490">
            <v>22</v>
          </cell>
          <cell r="J490">
            <v>22</v>
          </cell>
        </row>
        <row r="491">
          <cell r="B491" t="str">
            <v>梁钊坤</v>
          </cell>
          <cell r="F491">
            <v>10</v>
          </cell>
          <cell r="G491">
            <v>1</v>
          </cell>
          <cell r="H491">
            <v>9</v>
          </cell>
          <cell r="I491">
            <v>22</v>
          </cell>
          <cell r="J491">
            <v>22</v>
          </cell>
        </row>
        <row r="492">
          <cell r="B492" t="str">
            <v>梁树成</v>
          </cell>
          <cell r="F492">
            <v>5</v>
          </cell>
          <cell r="H492">
            <v>5</v>
          </cell>
          <cell r="I492">
            <v>22</v>
          </cell>
          <cell r="J492">
            <v>22</v>
          </cell>
        </row>
        <row r="493">
          <cell r="B493" t="str">
            <v>林仲明</v>
          </cell>
          <cell r="F493">
            <v>5</v>
          </cell>
          <cell r="G493">
            <v>3</v>
          </cell>
          <cell r="H493">
            <v>2</v>
          </cell>
          <cell r="I493">
            <v>22</v>
          </cell>
          <cell r="J493">
            <v>22</v>
          </cell>
        </row>
        <row r="494">
          <cell r="B494" t="str">
            <v>李海文</v>
          </cell>
          <cell r="F494">
            <v>5</v>
          </cell>
          <cell r="G494">
            <v>-2</v>
          </cell>
          <cell r="H494">
            <v>5</v>
          </cell>
          <cell r="I494">
            <v>22</v>
          </cell>
          <cell r="J494">
            <v>20</v>
          </cell>
          <cell r="M494">
            <v>2</v>
          </cell>
        </row>
        <row r="495">
          <cell r="B495" t="str">
            <v>李嘉瀛</v>
          </cell>
          <cell r="F495">
            <v>5</v>
          </cell>
          <cell r="H495">
            <v>5</v>
          </cell>
          <cell r="I495">
            <v>22</v>
          </cell>
          <cell r="J495">
            <v>22</v>
          </cell>
        </row>
        <row r="496">
          <cell r="B496" t="str">
            <v>李伟标</v>
          </cell>
          <cell r="F496">
            <v>10</v>
          </cell>
          <cell r="H496">
            <v>10</v>
          </cell>
          <cell r="I496">
            <v>22</v>
          </cell>
          <cell r="J496">
            <v>23</v>
          </cell>
        </row>
        <row r="497">
          <cell r="B497" t="str">
            <v>曾浚</v>
          </cell>
          <cell r="F497">
            <v>5</v>
          </cell>
          <cell r="H497">
            <v>5</v>
          </cell>
          <cell r="I497">
            <v>22</v>
          </cell>
          <cell r="J497">
            <v>23</v>
          </cell>
        </row>
        <row r="498">
          <cell r="B498" t="str">
            <v>张新锋</v>
          </cell>
          <cell r="F498">
            <v>5</v>
          </cell>
          <cell r="H498">
            <v>5</v>
          </cell>
          <cell r="I498">
            <v>22</v>
          </cell>
          <cell r="J498">
            <v>24</v>
          </cell>
          <cell r="K498">
            <v>18</v>
          </cell>
        </row>
        <row r="499">
          <cell r="B499" t="str">
            <v>孙锦荣</v>
          </cell>
          <cell r="F499">
            <v>5</v>
          </cell>
          <cell r="H499">
            <v>5</v>
          </cell>
          <cell r="I499">
            <v>22</v>
          </cell>
          <cell r="J499">
            <v>22</v>
          </cell>
        </row>
        <row r="500">
          <cell r="B500" t="str">
            <v>吴汉良</v>
          </cell>
          <cell r="F500">
            <v>10</v>
          </cell>
          <cell r="G500">
            <v>4</v>
          </cell>
          <cell r="H500">
            <v>6</v>
          </cell>
          <cell r="I500">
            <v>22</v>
          </cell>
          <cell r="J500">
            <v>22</v>
          </cell>
        </row>
        <row r="501">
          <cell r="B501" t="str">
            <v>吴民安</v>
          </cell>
          <cell r="F501">
            <v>5</v>
          </cell>
          <cell r="H501">
            <v>5</v>
          </cell>
          <cell r="I501">
            <v>22</v>
          </cell>
          <cell r="J501">
            <v>22</v>
          </cell>
        </row>
        <row r="502">
          <cell r="B502" t="str">
            <v>吴晓华</v>
          </cell>
          <cell r="F502">
            <v>5</v>
          </cell>
          <cell r="G502">
            <v>2</v>
          </cell>
          <cell r="H502">
            <v>3</v>
          </cell>
          <cell r="I502">
            <v>22</v>
          </cell>
          <cell r="J502">
            <v>22</v>
          </cell>
        </row>
        <row r="503">
          <cell r="B503" t="str">
            <v>吴宗</v>
          </cell>
          <cell r="F503">
            <v>10</v>
          </cell>
          <cell r="H503">
            <v>10</v>
          </cell>
          <cell r="I503">
            <v>22</v>
          </cell>
          <cell r="J503">
            <v>22</v>
          </cell>
        </row>
        <row r="504">
          <cell r="B504" t="str">
            <v>刘洪标</v>
          </cell>
          <cell r="F504">
            <v>5</v>
          </cell>
          <cell r="H504">
            <v>5</v>
          </cell>
          <cell r="I504">
            <v>22</v>
          </cell>
          <cell r="J504">
            <v>22</v>
          </cell>
        </row>
        <row r="505">
          <cell r="B505" t="str">
            <v>何锐锋</v>
          </cell>
          <cell r="F505">
            <v>5</v>
          </cell>
          <cell r="H505">
            <v>5</v>
          </cell>
          <cell r="I505">
            <v>22</v>
          </cell>
          <cell r="J505">
            <v>22</v>
          </cell>
        </row>
        <row r="506">
          <cell r="B506" t="str">
            <v>何洪章</v>
          </cell>
          <cell r="F506">
            <v>10</v>
          </cell>
          <cell r="H506">
            <v>10</v>
          </cell>
          <cell r="I506">
            <v>22</v>
          </cell>
          <cell r="J506">
            <v>22</v>
          </cell>
        </row>
        <row r="507">
          <cell r="B507" t="str">
            <v>任清华</v>
          </cell>
          <cell r="F507">
            <v>5</v>
          </cell>
          <cell r="H507">
            <v>5</v>
          </cell>
          <cell r="I507">
            <v>22</v>
          </cell>
          <cell r="J507">
            <v>23</v>
          </cell>
        </row>
        <row r="508">
          <cell r="B508" t="str">
            <v>万佳友</v>
          </cell>
          <cell r="F508">
            <v>5</v>
          </cell>
          <cell r="G508">
            <v>-2</v>
          </cell>
          <cell r="H508">
            <v>5</v>
          </cell>
          <cell r="I508">
            <v>22</v>
          </cell>
          <cell r="J508">
            <v>20</v>
          </cell>
          <cell r="M508">
            <v>2</v>
          </cell>
        </row>
        <row r="509">
          <cell r="B509" t="str">
            <v>黎邢</v>
          </cell>
          <cell r="F509">
            <v>10</v>
          </cell>
          <cell r="G509">
            <v>-5</v>
          </cell>
          <cell r="H509">
            <v>10</v>
          </cell>
          <cell r="I509">
            <v>22</v>
          </cell>
          <cell r="J509">
            <v>18</v>
          </cell>
          <cell r="K509">
            <v>7</v>
          </cell>
          <cell r="M509">
            <v>5</v>
          </cell>
        </row>
        <row r="510">
          <cell r="B510" t="str">
            <v>黎炎南</v>
          </cell>
          <cell r="F510">
            <v>10</v>
          </cell>
          <cell r="H510">
            <v>10</v>
          </cell>
          <cell r="I510">
            <v>22</v>
          </cell>
          <cell r="J510">
            <v>24</v>
          </cell>
          <cell r="K510">
            <v>12.5</v>
          </cell>
        </row>
        <row r="511">
          <cell r="B511" t="str">
            <v>黄琴</v>
          </cell>
          <cell r="F511">
            <v>10</v>
          </cell>
          <cell r="G511">
            <v>-5</v>
          </cell>
          <cell r="H511">
            <v>10</v>
          </cell>
          <cell r="I511">
            <v>22</v>
          </cell>
          <cell r="J511">
            <v>17</v>
          </cell>
          <cell r="K511">
            <v>9</v>
          </cell>
          <cell r="M511">
            <v>5</v>
          </cell>
          <cell r="V511">
            <v>1</v>
          </cell>
        </row>
        <row r="512">
          <cell r="B512" t="str">
            <v>高健祥</v>
          </cell>
          <cell r="F512">
            <v>5</v>
          </cell>
          <cell r="G512">
            <v>-5</v>
          </cell>
          <cell r="H512">
            <v>5</v>
          </cell>
          <cell r="I512">
            <v>22</v>
          </cell>
          <cell r="J512">
            <v>18.5</v>
          </cell>
          <cell r="K512">
            <v>18</v>
          </cell>
          <cell r="M512">
            <v>5</v>
          </cell>
          <cell r="V512">
            <v>0.5</v>
          </cell>
        </row>
        <row r="513">
          <cell r="B513" t="str">
            <v>陈翠芬</v>
          </cell>
          <cell r="F513">
            <v>10</v>
          </cell>
          <cell r="G513">
            <v>-5</v>
          </cell>
          <cell r="H513">
            <v>10</v>
          </cell>
          <cell r="I513">
            <v>22</v>
          </cell>
          <cell r="J513">
            <v>18</v>
          </cell>
          <cell r="K513">
            <v>9</v>
          </cell>
          <cell r="M513">
            <v>5</v>
          </cell>
        </row>
        <row r="514">
          <cell r="B514" t="str">
            <v>陈炜壕</v>
          </cell>
          <cell r="F514">
            <v>10</v>
          </cell>
          <cell r="H514">
            <v>10</v>
          </cell>
          <cell r="I514">
            <v>22</v>
          </cell>
          <cell r="J514">
            <v>22</v>
          </cell>
          <cell r="K514">
            <v>18</v>
          </cell>
          <cell r="V514">
            <v>2</v>
          </cell>
        </row>
        <row r="515">
          <cell r="B515" t="str">
            <v>邓煌华</v>
          </cell>
          <cell r="F515">
            <v>5</v>
          </cell>
          <cell r="G515">
            <v>-3</v>
          </cell>
          <cell r="H515">
            <v>5</v>
          </cell>
          <cell r="I515">
            <v>22</v>
          </cell>
          <cell r="J515">
            <v>20.5</v>
          </cell>
          <cell r="K515">
            <v>12.5</v>
          </cell>
          <cell r="M515">
            <v>3</v>
          </cell>
          <cell r="V515">
            <v>0.5</v>
          </cell>
        </row>
        <row r="516">
          <cell r="B516" t="str">
            <v>贺文杰</v>
          </cell>
          <cell r="F516">
            <v>5</v>
          </cell>
          <cell r="H516">
            <v>5</v>
          </cell>
          <cell r="I516">
            <v>22</v>
          </cell>
          <cell r="J516">
            <v>23</v>
          </cell>
          <cell r="K516">
            <v>9</v>
          </cell>
        </row>
        <row r="517">
          <cell r="B517" t="str">
            <v>罗炽恩</v>
          </cell>
          <cell r="F517">
            <v>5</v>
          </cell>
          <cell r="H517">
            <v>5</v>
          </cell>
          <cell r="I517">
            <v>22</v>
          </cell>
          <cell r="J517">
            <v>22</v>
          </cell>
          <cell r="K517">
            <v>9</v>
          </cell>
          <cell r="V517">
            <v>1</v>
          </cell>
        </row>
        <row r="518">
          <cell r="B518" t="str">
            <v>梁照华</v>
          </cell>
          <cell r="F518">
            <v>5</v>
          </cell>
          <cell r="H518">
            <v>5</v>
          </cell>
          <cell r="I518">
            <v>22</v>
          </cell>
          <cell r="J518">
            <v>22.5</v>
          </cell>
          <cell r="K518">
            <v>18</v>
          </cell>
          <cell r="V518">
            <v>1.5</v>
          </cell>
        </row>
        <row r="519">
          <cell r="B519" t="str">
            <v>林籽宇</v>
          </cell>
          <cell r="F519">
            <v>5</v>
          </cell>
          <cell r="G519">
            <v>-2</v>
          </cell>
          <cell r="H519">
            <v>5</v>
          </cell>
          <cell r="I519">
            <v>22</v>
          </cell>
          <cell r="J519">
            <v>21</v>
          </cell>
          <cell r="K519">
            <v>4</v>
          </cell>
          <cell r="M519">
            <v>2</v>
          </cell>
        </row>
        <row r="520">
          <cell r="B520" t="str">
            <v>李文昌</v>
          </cell>
          <cell r="F520">
            <v>5</v>
          </cell>
          <cell r="H520">
            <v>5</v>
          </cell>
          <cell r="I520">
            <v>22</v>
          </cell>
          <cell r="J520">
            <v>23</v>
          </cell>
          <cell r="K520">
            <v>18</v>
          </cell>
          <cell r="V520">
            <v>1</v>
          </cell>
        </row>
        <row r="521">
          <cell r="B521" t="str">
            <v>张嘉玲</v>
          </cell>
          <cell r="F521">
            <v>5</v>
          </cell>
          <cell r="H521">
            <v>5</v>
          </cell>
          <cell r="I521">
            <v>22</v>
          </cell>
          <cell r="J521">
            <v>2</v>
          </cell>
          <cell r="P521">
            <v>20</v>
          </cell>
        </row>
        <row r="522">
          <cell r="B522" t="str">
            <v>周太伟</v>
          </cell>
          <cell r="F522">
            <v>10</v>
          </cell>
          <cell r="G522">
            <v>-2</v>
          </cell>
          <cell r="H522">
            <v>10</v>
          </cell>
          <cell r="I522">
            <v>22</v>
          </cell>
          <cell r="J522">
            <v>20</v>
          </cell>
          <cell r="M522">
            <v>2</v>
          </cell>
        </row>
        <row r="523">
          <cell r="B523" t="str">
            <v>吴圳均</v>
          </cell>
          <cell r="F523">
            <v>5</v>
          </cell>
          <cell r="G523">
            <v>-4</v>
          </cell>
          <cell r="H523">
            <v>5</v>
          </cell>
          <cell r="I523">
            <v>22</v>
          </cell>
          <cell r="J523">
            <v>19</v>
          </cell>
          <cell r="K523">
            <v>9</v>
          </cell>
          <cell r="M523">
            <v>4</v>
          </cell>
        </row>
        <row r="524">
          <cell r="B524" t="str">
            <v>冯莹莹</v>
          </cell>
          <cell r="F524">
            <v>5</v>
          </cell>
          <cell r="H524">
            <v>5</v>
          </cell>
          <cell r="I524">
            <v>22</v>
          </cell>
          <cell r="J524">
            <v>23</v>
          </cell>
          <cell r="K524">
            <v>9</v>
          </cell>
        </row>
        <row r="525">
          <cell r="B525" t="str">
            <v>何湛富</v>
          </cell>
          <cell r="F525">
            <v>10</v>
          </cell>
          <cell r="H525">
            <v>10</v>
          </cell>
          <cell r="I525">
            <v>22</v>
          </cell>
          <cell r="J525">
            <v>22</v>
          </cell>
          <cell r="K525">
            <v>9</v>
          </cell>
          <cell r="V525">
            <v>1</v>
          </cell>
        </row>
        <row r="526">
          <cell r="B526" t="str">
            <v>何坤汉</v>
          </cell>
          <cell r="F526">
            <v>5</v>
          </cell>
          <cell r="H526">
            <v>5</v>
          </cell>
          <cell r="I526">
            <v>22</v>
          </cell>
          <cell r="J526">
            <v>23</v>
          </cell>
          <cell r="K526">
            <v>9</v>
          </cell>
        </row>
        <row r="527">
          <cell r="B527" t="str">
            <v>钟莹珊</v>
          </cell>
          <cell r="F527">
            <v>5</v>
          </cell>
          <cell r="H527">
            <v>5</v>
          </cell>
          <cell r="I527">
            <v>22</v>
          </cell>
          <cell r="J527">
            <v>23</v>
          </cell>
          <cell r="K527">
            <v>9</v>
          </cell>
        </row>
        <row r="528">
          <cell r="B528" t="str">
            <v>梁斯敏</v>
          </cell>
          <cell r="F528">
            <v>10</v>
          </cell>
          <cell r="H528">
            <v>10</v>
          </cell>
          <cell r="I528">
            <v>22</v>
          </cell>
          <cell r="J528">
            <v>22.5</v>
          </cell>
          <cell r="K528">
            <v>9</v>
          </cell>
          <cell r="V528">
            <v>0.5</v>
          </cell>
        </row>
        <row r="529">
          <cell r="B529" t="str">
            <v>杨贞元</v>
          </cell>
          <cell r="F529">
            <v>15</v>
          </cell>
          <cell r="H529">
            <v>10</v>
          </cell>
          <cell r="I529">
            <v>22</v>
          </cell>
          <cell r="J529">
            <v>17</v>
          </cell>
          <cell r="M529">
            <v>5</v>
          </cell>
        </row>
        <row r="530">
          <cell r="B530" t="str">
            <v>杨中良</v>
          </cell>
          <cell r="F530">
            <v>5</v>
          </cell>
          <cell r="H530">
            <v>5</v>
          </cell>
          <cell r="I530">
            <v>22</v>
          </cell>
          <cell r="J530">
            <v>22</v>
          </cell>
        </row>
        <row r="531">
          <cell r="B531" t="str">
            <v>卢云杰</v>
          </cell>
          <cell r="F531">
            <v>5</v>
          </cell>
          <cell r="H531">
            <v>5</v>
          </cell>
          <cell r="I531">
            <v>22</v>
          </cell>
          <cell r="J531">
            <v>22</v>
          </cell>
        </row>
        <row r="532">
          <cell r="B532" t="str">
            <v>张文君</v>
          </cell>
          <cell r="F532">
            <v>5</v>
          </cell>
          <cell r="H532">
            <v>5</v>
          </cell>
          <cell r="I532">
            <v>22</v>
          </cell>
          <cell r="J532">
            <v>22</v>
          </cell>
        </row>
        <row r="533">
          <cell r="B533" t="str">
            <v>高彦康</v>
          </cell>
          <cell r="F533">
            <v>5</v>
          </cell>
          <cell r="H533">
            <v>5</v>
          </cell>
          <cell r="I533">
            <v>22</v>
          </cell>
          <cell r="J533">
            <v>22</v>
          </cell>
        </row>
        <row r="534">
          <cell r="B534" t="str">
            <v>陈剑云</v>
          </cell>
          <cell r="F534">
            <v>10</v>
          </cell>
          <cell r="G534">
            <v>-1</v>
          </cell>
          <cell r="H534">
            <v>9</v>
          </cell>
          <cell r="I534">
            <v>22</v>
          </cell>
          <cell r="J534">
            <v>20</v>
          </cell>
          <cell r="M534">
            <v>2</v>
          </cell>
        </row>
        <row r="535">
          <cell r="B535" t="str">
            <v>陈俊杰</v>
          </cell>
          <cell r="F535">
            <v>5</v>
          </cell>
          <cell r="H535">
            <v>4</v>
          </cell>
          <cell r="I535">
            <v>22</v>
          </cell>
          <cell r="J535">
            <v>21</v>
          </cell>
          <cell r="M535">
            <v>1</v>
          </cell>
        </row>
        <row r="536">
          <cell r="B536" t="str">
            <v>钟朝才</v>
          </cell>
          <cell r="F536">
            <v>5</v>
          </cell>
          <cell r="G536">
            <v>4</v>
          </cell>
          <cell r="H536">
            <v>1</v>
          </cell>
          <cell r="I536">
            <v>22</v>
          </cell>
          <cell r="J536">
            <v>22</v>
          </cell>
        </row>
        <row r="537">
          <cell r="B537" t="str">
            <v>郭建华</v>
          </cell>
          <cell r="F537">
            <v>5</v>
          </cell>
          <cell r="G537">
            <v>-2</v>
          </cell>
          <cell r="H537">
            <v>5</v>
          </cell>
          <cell r="I537">
            <v>22</v>
          </cell>
          <cell r="J537">
            <v>20</v>
          </cell>
          <cell r="M537">
            <v>2</v>
          </cell>
        </row>
        <row r="538">
          <cell r="B538" t="str">
            <v>许华娟</v>
          </cell>
          <cell r="F538">
            <v>5</v>
          </cell>
          <cell r="H538">
            <v>5</v>
          </cell>
          <cell r="I538">
            <v>22</v>
          </cell>
          <cell r="J538">
            <v>22</v>
          </cell>
        </row>
        <row r="539">
          <cell r="B539" t="str">
            <v>詹日昌</v>
          </cell>
          <cell r="F539">
            <v>5</v>
          </cell>
          <cell r="G539">
            <v>3</v>
          </cell>
          <cell r="H539">
            <v>2</v>
          </cell>
          <cell r="I539">
            <v>22</v>
          </cell>
          <cell r="J539">
            <v>22</v>
          </cell>
        </row>
        <row r="540">
          <cell r="B540" t="str">
            <v>熊垒</v>
          </cell>
          <cell r="F540">
            <v>5</v>
          </cell>
          <cell r="H540">
            <v>5</v>
          </cell>
          <cell r="I540">
            <v>22</v>
          </cell>
          <cell r="J540">
            <v>22</v>
          </cell>
        </row>
        <row r="541">
          <cell r="B541" t="str">
            <v>潘新梁</v>
          </cell>
          <cell r="F541">
            <v>5</v>
          </cell>
          <cell r="H541">
            <v>5</v>
          </cell>
          <cell r="I541">
            <v>22</v>
          </cell>
          <cell r="J541">
            <v>22</v>
          </cell>
        </row>
        <row r="542">
          <cell r="B542" t="str">
            <v>梁裕明</v>
          </cell>
          <cell r="F542">
            <v>5</v>
          </cell>
          <cell r="H542">
            <v>5</v>
          </cell>
          <cell r="I542">
            <v>22</v>
          </cell>
          <cell r="J542">
            <v>22</v>
          </cell>
        </row>
        <row r="543">
          <cell r="B543" t="str">
            <v>梁淑清</v>
          </cell>
          <cell r="F543">
            <v>5</v>
          </cell>
          <cell r="G543">
            <v>1</v>
          </cell>
          <cell r="H543">
            <v>4</v>
          </cell>
          <cell r="I543">
            <v>22</v>
          </cell>
          <cell r="J543">
            <v>22</v>
          </cell>
        </row>
        <row r="544">
          <cell r="B544" t="str">
            <v>梁慧宁</v>
          </cell>
          <cell r="F544">
            <v>15</v>
          </cell>
          <cell r="G544">
            <v>17</v>
          </cell>
          <cell r="H544">
            <v>-2</v>
          </cell>
          <cell r="I544">
            <v>22</v>
          </cell>
          <cell r="J544">
            <v>22</v>
          </cell>
        </row>
        <row r="545">
          <cell r="B545" t="str">
            <v>梁嘉荣</v>
          </cell>
          <cell r="F545">
            <v>5</v>
          </cell>
          <cell r="H545">
            <v>5</v>
          </cell>
          <cell r="I545">
            <v>22</v>
          </cell>
          <cell r="J545">
            <v>22</v>
          </cell>
        </row>
        <row r="546">
          <cell r="B546" t="str">
            <v>林嘉俊</v>
          </cell>
          <cell r="F546">
            <v>5</v>
          </cell>
          <cell r="H546">
            <v>5</v>
          </cell>
          <cell r="I546">
            <v>22</v>
          </cell>
          <cell r="J546">
            <v>22</v>
          </cell>
        </row>
        <row r="547">
          <cell r="B547" t="str">
            <v>李文炬</v>
          </cell>
          <cell r="F547">
            <v>5</v>
          </cell>
          <cell r="G547">
            <v>1</v>
          </cell>
          <cell r="H547">
            <v>4</v>
          </cell>
          <cell r="I547">
            <v>22</v>
          </cell>
          <cell r="J547">
            <v>22</v>
          </cell>
        </row>
        <row r="548">
          <cell r="B548" t="str">
            <v>李太旺</v>
          </cell>
          <cell r="F548">
            <v>15</v>
          </cell>
          <cell r="H548">
            <v>15</v>
          </cell>
          <cell r="I548">
            <v>22</v>
          </cell>
          <cell r="J548">
            <v>22</v>
          </cell>
        </row>
        <row r="549">
          <cell r="B549" t="str">
            <v>张风超</v>
          </cell>
          <cell r="F549">
            <v>5</v>
          </cell>
          <cell r="H549">
            <v>5</v>
          </cell>
          <cell r="I549">
            <v>22</v>
          </cell>
          <cell r="J549">
            <v>22</v>
          </cell>
        </row>
        <row r="550">
          <cell r="B550" t="str">
            <v>容锦培</v>
          </cell>
          <cell r="F550">
            <v>5</v>
          </cell>
          <cell r="H550">
            <v>5</v>
          </cell>
          <cell r="I550">
            <v>22</v>
          </cell>
          <cell r="J550">
            <v>22</v>
          </cell>
        </row>
        <row r="551">
          <cell r="B551" t="str">
            <v>包先保</v>
          </cell>
          <cell r="F551">
            <v>5</v>
          </cell>
          <cell r="H551">
            <v>5</v>
          </cell>
          <cell r="I551">
            <v>22</v>
          </cell>
          <cell r="J551">
            <v>22</v>
          </cell>
        </row>
        <row r="552">
          <cell r="B552" t="str">
            <v>刘艳</v>
          </cell>
          <cell r="F552">
            <v>5</v>
          </cell>
          <cell r="G552">
            <v>2</v>
          </cell>
          <cell r="H552">
            <v>3</v>
          </cell>
          <cell r="I552">
            <v>22</v>
          </cell>
          <cell r="J552">
            <v>22</v>
          </cell>
        </row>
        <row r="553">
          <cell r="B553" t="str">
            <v>刘曙</v>
          </cell>
          <cell r="F553">
            <v>5</v>
          </cell>
          <cell r="H553">
            <v>5</v>
          </cell>
          <cell r="I553">
            <v>22</v>
          </cell>
          <cell r="J553">
            <v>22</v>
          </cell>
        </row>
        <row r="554">
          <cell r="B554" t="str">
            <v>梁月梅</v>
          </cell>
          <cell r="F554">
            <v>10</v>
          </cell>
          <cell r="G554">
            <v>-2</v>
          </cell>
          <cell r="H554">
            <v>10</v>
          </cell>
          <cell r="I554">
            <v>22</v>
          </cell>
          <cell r="J554">
            <v>20</v>
          </cell>
          <cell r="M554">
            <v>2</v>
          </cell>
        </row>
        <row r="555">
          <cell r="B555" t="str">
            <v>关友亮</v>
          </cell>
          <cell r="F555">
            <v>5</v>
          </cell>
          <cell r="H555">
            <v>4</v>
          </cell>
          <cell r="I555">
            <v>22</v>
          </cell>
          <cell r="J555">
            <v>21</v>
          </cell>
          <cell r="M555">
            <v>1</v>
          </cell>
        </row>
        <row r="556">
          <cell r="B556" t="str">
            <v>黄彩体</v>
          </cell>
          <cell r="F556">
            <v>10</v>
          </cell>
          <cell r="G556">
            <v>-5</v>
          </cell>
          <cell r="H556">
            <v>10</v>
          </cell>
          <cell r="I556">
            <v>22</v>
          </cell>
          <cell r="J556">
            <v>17</v>
          </cell>
          <cell r="M556">
            <v>5</v>
          </cell>
        </row>
        <row r="557">
          <cell r="B557" t="str">
            <v>田月功</v>
          </cell>
          <cell r="F557">
            <v>10</v>
          </cell>
          <cell r="H557">
            <v>10</v>
          </cell>
          <cell r="I557">
            <v>22</v>
          </cell>
          <cell r="J557">
            <v>22</v>
          </cell>
        </row>
        <row r="558">
          <cell r="B558" t="str">
            <v>李有强</v>
          </cell>
          <cell r="F558">
            <v>15</v>
          </cell>
          <cell r="H558">
            <v>15</v>
          </cell>
          <cell r="I558">
            <v>22</v>
          </cell>
          <cell r="J558">
            <v>22</v>
          </cell>
        </row>
        <row r="559">
          <cell r="B559" t="str">
            <v>叶润生</v>
          </cell>
          <cell r="F559">
            <v>10</v>
          </cell>
          <cell r="G559">
            <v>2</v>
          </cell>
          <cell r="H559">
            <v>8</v>
          </cell>
          <cell r="I559">
            <v>22</v>
          </cell>
          <cell r="J559">
            <v>22</v>
          </cell>
        </row>
        <row r="560">
          <cell r="B560" t="str">
            <v>黄丽珊</v>
          </cell>
          <cell r="F560">
            <v>10</v>
          </cell>
          <cell r="G560">
            <v>3</v>
          </cell>
          <cell r="H560">
            <v>5</v>
          </cell>
          <cell r="I560">
            <v>22</v>
          </cell>
          <cell r="J560">
            <v>20</v>
          </cell>
          <cell r="M560">
            <v>2</v>
          </cell>
        </row>
        <row r="561">
          <cell r="B561" t="str">
            <v>梅凤庄</v>
          </cell>
          <cell r="F561">
            <v>15</v>
          </cell>
          <cell r="G561">
            <v>4</v>
          </cell>
          <cell r="H561">
            <v>11</v>
          </cell>
          <cell r="I561">
            <v>22</v>
          </cell>
          <cell r="J561">
            <v>22</v>
          </cell>
        </row>
        <row r="562">
          <cell r="B562" t="str">
            <v>余粤宾</v>
          </cell>
          <cell r="F562">
            <v>15</v>
          </cell>
          <cell r="G562">
            <v>1</v>
          </cell>
          <cell r="H562">
            <v>12</v>
          </cell>
          <cell r="I562">
            <v>22</v>
          </cell>
          <cell r="J562">
            <v>19</v>
          </cell>
          <cell r="M562">
            <v>2</v>
          </cell>
        </row>
        <row r="563">
          <cell r="B563" t="str">
            <v>黄楚标</v>
          </cell>
          <cell r="F563">
            <v>5</v>
          </cell>
          <cell r="G563">
            <v>4</v>
          </cell>
          <cell r="H563">
            <v>1</v>
          </cell>
          <cell r="I563">
            <v>22</v>
          </cell>
          <cell r="J563">
            <v>22</v>
          </cell>
        </row>
        <row r="564">
          <cell r="B564" t="str">
            <v>雷自均</v>
          </cell>
          <cell r="F564">
            <v>5</v>
          </cell>
          <cell r="H564">
            <v>5</v>
          </cell>
          <cell r="I564">
            <v>22</v>
          </cell>
          <cell r="J564">
            <v>22</v>
          </cell>
        </row>
        <row r="565">
          <cell r="B565" t="str">
            <v>雷松</v>
          </cell>
          <cell r="F565">
            <v>10</v>
          </cell>
          <cell r="G565">
            <v>5</v>
          </cell>
          <cell r="H565">
            <v>5</v>
          </cell>
          <cell r="I565">
            <v>22</v>
          </cell>
          <cell r="J565">
            <v>22</v>
          </cell>
        </row>
        <row r="566">
          <cell r="B566" t="str">
            <v>陈家福</v>
          </cell>
          <cell r="F566">
            <v>5</v>
          </cell>
          <cell r="H566">
            <v>5</v>
          </cell>
          <cell r="I566">
            <v>22</v>
          </cell>
          <cell r="J566">
            <v>22</v>
          </cell>
        </row>
        <row r="567">
          <cell r="B567" t="str">
            <v>钟经旻</v>
          </cell>
          <cell r="F567">
            <v>5</v>
          </cell>
          <cell r="G567">
            <v>-2</v>
          </cell>
          <cell r="H567">
            <v>5</v>
          </cell>
          <cell r="I567">
            <v>22</v>
          </cell>
          <cell r="J567">
            <v>20</v>
          </cell>
          <cell r="M567">
            <v>2</v>
          </cell>
        </row>
        <row r="568">
          <cell r="B568" t="str">
            <v>邓建文</v>
          </cell>
          <cell r="F568">
            <v>5</v>
          </cell>
          <cell r="G568">
            <v>-2</v>
          </cell>
          <cell r="H568">
            <v>4</v>
          </cell>
          <cell r="I568">
            <v>22</v>
          </cell>
          <cell r="J568">
            <v>19</v>
          </cell>
          <cell r="M568">
            <v>3</v>
          </cell>
        </row>
        <row r="569">
          <cell r="B569" t="str">
            <v>赵秉雄</v>
          </cell>
          <cell r="F569">
            <v>15</v>
          </cell>
          <cell r="G569">
            <v>7</v>
          </cell>
          <cell r="H569">
            <v>8</v>
          </cell>
          <cell r="I569">
            <v>22</v>
          </cell>
          <cell r="J569">
            <v>22</v>
          </cell>
        </row>
        <row r="570">
          <cell r="B570" t="str">
            <v>肖钟</v>
          </cell>
          <cell r="F570">
            <v>5</v>
          </cell>
          <cell r="H570">
            <v>5</v>
          </cell>
          <cell r="I570">
            <v>22</v>
          </cell>
          <cell r="J570">
            <v>20</v>
          </cell>
          <cell r="P570">
            <v>2</v>
          </cell>
        </row>
        <row r="571">
          <cell r="B571" t="str">
            <v>曾苑红</v>
          </cell>
          <cell r="F571">
            <v>10</v>
          </cell>
          <cell r="G571">
            <v>-5</v>
          </cell>
          <cell r="H571">
            <v>10</v>
          </cell>
          <cell r="I571">
            <v>22</v>
          </cell>
          <cell r="J571">
            <v>17</v>
          </cell>
          <cell r="M571">
            <v>5</v>
          </cell>
        </row>
        <row r="572">
          <cell r="B572" t="str">
            <v>张培雄</v>
          </cell>
          <cell r="F572">
            <v>10</v>
          </cell>
          <cell r="G572">
            <v>-2</v>
          </cell>
          <cell r="H572">
            <v>7</v>
          </cell>
          <cell r="I572">
            <v>22</v>
          </cell>
          <cell r="J572">
            <v>17</v>
          </cell>
          <cell r="M572">
            <v>5</v>
          </cell>
        </row>
        <row r="573">
          <cell r="B573" t="str">
            <v>张云兴</v>
          </cell>
          <cell r="F573">
            <v>10</v>
          </cell>
          <cell r="H573">
            <v>5</v>
          </cell>
          <cell r="I573">
            <v>22</v>
          </cell>
          <cell r="J573">
            <v>17</v>
          </cell>
          <cell r="M573">
            <v>5</v>
          </cell>
        </row>
        <row r="574">
          <cell r="B574" t="str">
            <v>周国彬</v>
          </cell>
          <cell r="F574">
            <v>5</v>
          </cell>
          <cell r="G574">
            <v>5</v>
          </cell>
          <cell r="I574">
            <v>22</v>
          </cell>
          <cell r="J574">
            <v>22</v>
          </cell>
        </row>
        <row r="575">
          <cell r="B575" t="str">
            <v>刘宏武</v>
          </cell>
          <cell r="F575">
            <v>5</v>
          </cell>
          <cell r="H575">
            <v>5</v>
          </cell>
          <cell r="I575">
            <v>22</v>
          </cell>
          <cell r="J575">
            <v>22</v>
          </cell>
        </row>
        <row r="576">
          <cell r="B576" t="str">
            <v>严权伟</v>
          </cell>
          <cell r="F576">
            <v>5</v>
          </cell>
          <cell r="H576">
            <v>5</v>
          </cell>
          <cell r="I576">
            <v>22</v>
          </cell>
          <cell r="J576">
            <v>22</v>
          </cell>
        </row>
        <row r="577">
          <cell r="B577" t="str">
            <v>郑淑敏</v>
          </cell>
          <cell r="F577">
            <v>10</v>
          </cell>
          <cell r="G577">
            <v>-2</v>
          </cell>
          <cell r="H577">
            <v>10</v>
          </cell>
          <cell r="I577">
            <v>22</v>
          </cell>
          <cell r="J577">
            <v>20</v>
          </cell>
          <cell r="M577">
            <v>2</v>
          </cell>
        </row>
        <row r="578">
          <cell r="B578" t="str">
            <v>赖潜</v>
          </cell>
          <cell r="F578">
            <v>5</v>
          </cell>
          <cell r="G578">
            <v>3</v>
          </cell>
          <cell r="H578">
            <v>2</v>
          </cell>
          <cell r="I578">
            <v>22</v>
          </cell>
          <cell r="J578">
            <v>22</v>
          </cell>
        </row>
        <row r="579">
          <cell r="B579" t="str">
            <v>黄永健</v>
          </cell>
          <cell r="F579">
            <v>5</v>
          </cell>
          <cell r="H579">
            <v>5</v>
          </cell>
          <cell r="I579">
            <v>22</v>
          </cell>
          <cell r="J579">
            <v>22</v>
          </cell>
        </row>
        <row r="580">
          <cell r="B580" t="str">
            <v>潘惠荣</v>
          </cell>
          <cell r="F580">
            <v>5</v>
          </cell>
          <cell r="G580">
            <v>2</v>
          </cell>
          <cell r="H580">
            <v>2</v>
          </cell>
          <cell r="I580">
            <v>22</v>
          </cell>
          <cell r="J580">
            <v>21</v>
          </cell>
          <cell r="M580">
            <v>1</v>
          </cell>
        </row>
        <row r="581">
          <cell r="B581" t="str">
            <v>欧沛泉</v>
          </cell>
          <cell r="I581">
            <v>22</v>
          </cell>
          <cell r="J581">
            <v>22</v>
          </cell>
        </row>
        <row r="582">
          <cell r="B582" t="str">
            <v>梁添武</v>
          </cell>
          <cell r="F582">
            <v>5</v>
          </cell>
          <cell r="H582">
            <v>5</v>
          </cell>
          <cell r="I582">
            <v>22</v>
          </cell>
          <cell r="J582">
            <v>22</v>
          </cell>
        </row>
        <row r="583">
          <cell r="B583" t="str">
            <v>柯传贤</v>
          </cell>
          <cell r="F583">
            <v>5</v>
          </cell>
          <cell r="G583">
            <v>2</v>
          </cell>
          <cell r="H583">
            <v>3</v>
          </cell>
          <cell r="I583">
            <v>22</v>
          </cell>
          <cell r="J583">
            <v>22</v>
          </cell>
        </row>
        <row r="584">
          <cell r="B584" t="str">
            <v>林佳诚</v>
          </cell>
          <cell r="F584">
            <v>5</v>
          </cell>
          <cell r="G584">
            <v>-1</v>
          </cell>
          <cell r="H584">
            <v>5</v>
          </cell>
          <cell r="I584">
            <v>22</v>
          </cell>
          <cell r="J584">
            <v>21</v>
          </cell>
          <cell r="M584">
            <v>1</v>
          </cell>
        </row>
        <row r="585">
          <cell r="B585" t="str">
            <v>宋晓辉</v>
          </cell>
          <cell r="F585">
            <v>5</v>
          </cell>
          <cell r="H585">
            <v>5</v>
          </cell>
          <cell r="I585">
            <v>22</v>
          </cell>
          <cell r="J585">
            <v>22</v>
          </cell>
        </row>
        <row r="586">
          <cell r="B586" t="str">
            <v>吴凤群</v>
          </cell>
          <cell r="F586">
            <v>10</v>
          </cell>
          <cell r="G586">
            <v>-2</v>
          </cell>
          <cell r="H586">
            <v>10</v>
          </cell>
          <cell r="I586">
            <v>22</v>
          </cell>
          <cell r="J586">
            <v>20</v>
          </cell>
          <cell r="M586">
            <v>2</v>
          </cell>
        </row>
        <row r="587">
          <cell r="B587" t="str">
            <v>刘文兵</v>
          </cell>
          <cell r="F587">
            <v>5</v>
          </cell>
          <cell r="G587">
            <v>6</v>
          </cell>
          <cell r="H587">
            <v>-1</v>
          </cell>
          <cell r="I587">
            <v>22</v>
          </cell>
          <cell r="J587">
            <v>22</v>
          </cell>
        </row>
        <row r="588">
          <cell r="B588" t="str">
            <v>余钊辉</v>
          </cell>
          <cell r="F588">
            <v>10</v>
          </cell>
          <cell r="G588">
            <v>8</v>
          </cell>
          <cell r="H588">
            <v>-3</v>
          </cell>
          <cell r="I588">
            <v>22</v>
          </cell>
          <cell r="J588">
            <v>10</v>
          </cell>
          <cell r="M588">
            <v>5</v>
          </cell>
          <cell r="N588">
            <v>3</v>
          </cell>
          <cell r="R588">
            <v>4</v>
          </cell>
        </row>
        <row r="589">
          <cell r="B589" t="str">
            <v>余建洲</v>
          </cell>
          <cell r="F589">
            <v>5</v>
          </cell>
          <cell r="G589">
            <v>4</v>
          </cell>
          <cell r="H589">
            <v>1</v>
          </cell>
          <cell r="I589">
            <v>22</v>
          </cell>
          <cell r="J589">
            <v>22</v>
          </cell>
        </row>
        <row r="590">
          <cell r="B590" t="str">
            <v>任友全</v>
          </cell>
          <cell r="F590">
            <v>5</v>
          </cell>
          <cell r="G590">
            <v>-2</v>
          </cell>
          <cell r="H590">
            <v>5</v>
          </cell>
          <cell r="I590">
            <v>22</v>
          </cell>
          <cell r="J590">
            <v>20</v>
          </cell>
          <cell r="M590">
            <v>2</v>
          </cell>
        </row>
        <row r="591">
          <cell r="B591" t="str">
            <v>黄海霞</v>
          </cell>
          <cell r="F591">
            <v>5</v>
          </cell>
          <cell r="G591">
            <v>1</v>
          </cell>
          <cell r="H591">
            <v>4</v>
          </cell>
          <cell r="I591">
            <v>22</v>
          </cell>
          <cell r="J591">
            <v>23</v>
          </cell>
          <cell r="K591">
            <v>6.5</v>
          </cell>
        </row>
        <row r="592">
          <cell r="B592" t="str">
            <v>黄嘉欣</v>
          </cell>
          <cell r="F592">
            <v>5</v>
          </cell>
          <cell r="H592">
            <v>5</v>
          </cell>
          <cell r="I592">
            <v>22</v>
          </cell>
          <cell r="J592">
            <v>22</v>
          </cell>
        </row>
        <row r="593">
          <cell r="B593" t="str">
            <v>黄兰花</v>
          </cell>
          <cell r="F593">
            <v>10</v>
          </cell>
          <cell r="G593">
            <v>1</v>
          </cell>
          <cell r="H593">
            <v>9</v>
          </cell>
          <cell r="I593">
            <v>22</v>
          </cell>
          <cell r="J593">
            <v>25</v>
          </cell>
          <cell r="K593">
            <v>28.5</v>
          </cell>
        </row>
        <row r="594">
          <cell r="B594" t="str">
            <v>魏建鸿</v>
          </cell>
          <cell r="F594">
            <v>10</v>
          </cell>
          <cell r="G594">
            <v>5</v>
          </cell>
          <cell r="H594">
            <v>5</v>
          </cell>
          <cell r="I594">
            <v>22</v>
          </cell>
          <cell r="J594">
            <v>23</v>
          </cell>
          <cell r="K594">
            <v>10</v>
          </cell>
        </row>
        <row r="595">
          <cell r="B595" t="str">
            <v>陈思艳</v>
          </cell>
          <cell r="F595">
            <v>10</v>
          </cell>
          <cell r="G595">
            <v>8</v>
          </cell>
          <cell r="H595">
            <v>2</v>
          </cell>
          <cell r="I595">
            <v>22</v>
          </cell>
          <cell r="P595">
            <v>22</v>
          </cell>
        </row>
        <row r="596">
          <cell r="B596" t="str">
            <v>陈忆楼</v>
          </cell>
          <cell r="F596">
            <v>5</v>
          </cell>
          <cell r="G596">
            <v>5</v>
          </cell>
          <cell r="I596">
            <v>22</v>
          </cell>
          <cell r="J596">
            <v>23</v>
          </cell>
          <cell r="K596">
            <v>6</v>
          </cell>
        </row>
        <row r="597">
          <cell r="B597" t="str">
            <v>陈定班</v>
          </cell>
          <cell r="F597">
            <v>10</v>
          </cell>
          <cell r="H597">
            <v>5</v>
          </cell>
          <cell r="I597">
            <v>22</v>
          </cell>
          <cell r="J597">
            <v>17</v>
          </cell>
          <cell r="M597">
            <v>5</v>
          </cell>
        </row>
        <row r="598">
          <cell r="B598" t="str">
            <v>阮嘉媛</v>
          </cell>
          <cell r="I598">
            <v>22</v>
          </cell>
          <cell r="J598">
            <v>22</v>
          </cell>
        </row>
        <row r="599">
          <cell r="B599" t="str">
            <v>郭润球</v>
          </cell>
          <cell r="F599">
            <v>10</v>
          </cell>
          <cell r="G599">
            <v>-2</v>
          </cell>
          <cell r="H599">
            <v>10</v>
          </cell>
          <cell r="I599">
            <v>22</v>
          </cell>
          <cell r="J599">
            <v>20</v>
          </cell>
          <cell r="M599">
            <v>2</v>
          </cell>
        </row>
        <row r="600">
          <cell r="B600" t="str">
            <v>郑竟</v>
          </cell>
          <cell r="I600">
            <v>22</v>
          </cell>
          <cell r="J600">
            <v>22</v>
          </cell>
        </row>
        <row r="601">
          <cell r="B601" t="str">
            <v>覃弟安</v>
          </cell>
          <cell r="F601">
            <v>15</v>
          </cell>
          <cell r="G601">
            <v>7</v>
          </cell>
          <cell r="H601">
            <v>8</v>
          </cell>
          <cell r="I601">
            <v>22</v>
          </cell>
          <cell r="J601">
            <v>22</v>
          </cell>
        </row>
        <row r="602">
          <cell r="B602" t="str">
            <v>袁晓燕</v>
          </cell>
          <cell r="F602">
            <v>5</v>
          </cell>
          <cell r="G602">
            <v>4</v>
          </cell>
          <cell r="H602">
            <v>1</v>
          </cell>
          <cell r="I602">
            <v>22</v>
          </cell>
          <cell r="J602">
            <v>22</v>
          </cell>
        </row>
        <row r="603">
          <cell r="B603" t="str">
            <v>董结冰</v>
          </cell>
          <cell r="F603">
            <v>15</v>
          </cell>
          <cell r="G603">
            <v>3</v>
          </cell>
          <cell r="H603">
            <v>11</v>
          </cell>
          <cell r="I603">
            <v>22</v>
          </cell>
          <cell r="J603">
            <v>22</v>
          </cell>
          <cell r="K603">
            <v>3.5</v>
          </cell>
          <cell r="M603">
            <v>1</v>
          </cell>
        </row>
        <row r="604">
          <cell r="B604" t="str">
            <v>莫益间</v>
          </cell>
          <cell r="F604">
            <v>5</v>
          </cell>
          <cell r="H604">
            <v>5</v>
          </cell>
          <cell r="I604">
            <v>22</v>
          </cell>
          <cell r="J604">
            <v>9</v>
          </cell>
          <cell r="P604">
            <v>13</v>
          </cell>
        </row>
        <row r="605">
          <cell r="B605" t="str">
            <v>胡锭萍</v>
          </cell>
          <cell r="I605">
            <v>22</v>
          </cell>
          <cell r="J605">
            <v>22</v>
          </cell>
        </row>
        <row r="606">
          <cell r="B606" t="str">
            <v>欧惠华</v>
          </cell>
          <cell r="F606">
            <v>10</v>
          </cell>
          <cell r="G606">
            <v>-2</v>
          </cell>
          <cell r="H606">
            <v>9</v>
          </cell>
          <cell r="I606">
            <v>22</v>
          </cell>
          <cell r="J606">
            <v>19</v>
          </cell>
          <cell r="M606">
            <v>3</v>
          </cell>
        </row>
        <row r="607">
          <cell r="B607" t="str">
            <v>梁韵乐</v>
          </cell>
          <cell r="I607">
            <v>22</v>
          </cell>
          <cell r="J607">
            <v>22</v>
          </cell>
        </row>
        <row r="608">
          <cell r="B608" t="str">
            <v>林惠颜</v>
          </cell>
          <cell r="F608">
            <v>10</v>
          </cell>
          <cell r="G608">
            <v>15</v>
          </cell>
          <cell r="H608">
            <v>-5</v>
          </cell>
          <cell r="I608">
            <v>22</v>
          </cell>
          <cell r="J608">
            <v>23</v>
          </cell>
          <cell r="K608">
            <v>7</v>
          </cell>
        </row>
        <row r="609">
          <cell r="B609" t="str">
            <v>林倩嘉</v>
          </cell>
          <cell r="F609">
            <v>10</v>
          </cell>
          <cell r="G609">
            <v>1</v>
          </cell>
          <cell r="H609">
            <v>9</v>
          </cell>
          <cell r="I609">
            <v>22</v>
          </cell>
          <cell r="J609">
            <v>22</v>
          </cell>
        </row>
        <row r="610">
          <cell r="B610" t="str">
            <v>李洁玲</v>
          </cell>
          <cell r="F610">
            <v>10</v>
          </cell>
          <cell r="G610">
            <v>2</v>
          </cell>
          <cell r="H610">
            <v>8</v>
          </cell>
          <cell r="I610">
            <v>22</v>
          </cell>
          <cell r="J610">
            <v>23</v>
          </cell>
          <cell r="K610">
            <v>7.5</v>
          </cell>
        </row>
        <row r="611">
          <cell r="B611" t="str">
            <v>彭丽娟</v>
          </cell>
          <cell r="F611">
            <v>10</v>
          </cell>
          <cell r="G611">
            <v>3</v>
          </cell>
          <cell r="H611">
            <v>7</v>
          </cell>
          <cell r="I611">
            <v>22</v>
          </cell>
          <cell r="J611">
            <v>22</v>
          </cell>
        </row>
        <row r="612">
          <cell r="B612" t="str">
            <v>张丹萍</v>
          </cell>
          <cell r="F612">
            <v>5</v>
          </cell>
          <cell r="G612">
            <v>-1</v>
          </cell>
          <cell r="H612">
            <v>4</v>
          </cell>
          <cell r="I612">
            <v>22</v>
          </cell>
          <cell r="J612">
            <v>19</v>
          </cell>
          <cell r="M612">
            <v>2</v>
          </cell>
        </row>
        <row r="613">
          <cell r="B613" t="str">
            <v>廖宝珍</v>
          </cell>
          <cell r="F613">
            <v>15</v>
          </cell>
          <cell r="G613">
            <v>3</v>
          </cell>
          <cell r="H613">
            <v>12</v>
          </cell>
          <cell r="I613">
            <v>22</v>
          </cell>
          <cell r="J613">
            <v>22</v>
          </cell>
        </row>
        <row r="614">
          <cell r="B614" t="str">
            <v>唐丹</v>
          </cell>
          <cell r="I614">
            <v>22</v>
          </cell>
          <cell r="J614">
            <v>22</v>
          </cell>
        </row>
        <row r="615">
          <cell r="B615" t="str">
            <v>吴海珊</v>
          </cell>
          <cell r="F615">
            <v>15</v>
          </cell>
          <cell r="H615">
            <v>15</v>
          </cell>
          <cell r="I615">
            <v>22</v>
          </cell>
          <cell r="J615">
            <v>22</v>
          </cell>
        </row>
        <row r="616">
          <cell r="B616" t="str">
            <v>叶小娟</v>
          </cell>
          <cell r="F616">
            <v>10</v>
          </cell>
          <cell r="G616">
            <v>2</v>
          </cell>
          <cell r="H616">
            <v>8</v>
          </cell>
          <cell r="I616">
            <v>22</v>
          </cell>
          <cell r="J616">
            <v>22</v>
          </cell>
        </row>
        <row r="617">
          <cell r="B617" t="str">
            <v>刘颖</v>
          </cell>
          <cell r="F617">
            <v>15</v>
          </cell>
          <cell r="G617">
            <v>3</v>
          </cell>
          <cell r="H617">
            <v>12</v>
          </cell>
          <cell r="I617">
            <v>22</v>
          </cell>
          <cell r="J617">
            <v>22</v>
          </cell>
        </row>
        <row r="618">
          <cell r="B618" t="str">
            <v>刘敬智</v>
          </cell>
          <cell r="F618">
            <v>15</v>
          </cell>
          <cell r="G618">
            <v>7</v>
          </cell>
          <cell r="H618">
            <v>8</v>
          </cell>
          <cell r="I618">
            <v>22</v>
          </cell>
          <cell r="J618">
            <v>23</v>
          </cell>
          <cell r="K618">
            <v>7</v>
          </cell>
        </row>
        <row r="619">
          <cell r="B619" t="str">
            <v>何一璇</v>
          </cell>
          <cell r="F619">
            <v>15</v>
          </cell>
          <cell r="G619">
            <v>4</v>
          </cell>
          <cell r="H619">
            <v>11</v>
          </cell>
          <cell r="I619">
            <v>22</v>
          </cell>
          <cell r="J619">
            <v>22</v>
          </cell>
        </row>
        <row r="620">
          <cell r="B620" t="str">
            <v>闫明元</v>
          </cell>
          <cell r="F620">
            <v>15</v>
          </cell>
          <cell r="H620">
            <v>15</v>
          </cell>
          <cell r="I620">
            <v>22</v>
          </cell>
          <cell r="J620">
            <v>22</v>
          </cell>
        </row>
        <row r="621">
          <cell r="B621" t="str">
            <v>潘共新</v>
          </cell>
          <cell r="F621">
            <v>10</v>
          </cell>
          <cell r="H621">
            <v>10</v>
          </cell>
          <cell r="I621">
            <v>22</v>
          </cell>
          <cell r="J621">
            <v>23</v>
          </cell>
          <cell r="K621">
            <v>12</v>
          </cell>
        </row>
        <row r="622">
          <cell r="B622" t="str">
            <v>李丝韵</v>
          </cell>
          <cell r="F622">
            <v>10</v>
          </cell>
          <cell r="G622">
            <v>2</v>
          </cell>
          <cell r="H622">
            <v>7</v>
          </cell>
          <cell r="I622">
            <v>22</v>
          </cell>
          <cell r="J622">
            <v>21</v>
          </cell>
          <cell r="M622">
            <v>1</v>
          </cell>
        </row>
        <row r="623">
          <cell r="B623" t="str">
            <v>郭泽民</v>
          </cell>
          <cell r="F623">
            <v>10</v>
          </cell>
          <cell r="G623">
            <v>12</v>
          </cell>
          <cell r="H623">
            <v>-2</v>
          </cell>
          <cell r="I623">
            <v>22</v>
          </cell>
          <cell r="J623">
            <v>24</v>
          </cell>
          <cell r="K623">
            <v>17</v>
          </cell>
        </row>
        <row r="624">
          <cell r="B624" t="str">
            <v>孙晓骅</v>
          </cell>
          <cell r="F624">
            <v>5</v>
          </cell>
          <cell r="H624">
            <v>5</v>
          </cell>
          <cell r="I624">
            <v>22</v>
          </cell>
          <cell r="J624">
            <v>15</v>
          </cell>
        </row>
        <row r="625">
          <cell r="B625" t="str">
            <v>张海燕</v>
          </cell>
          <cell r="F625">
            <v>15</v>
          </cell>
          <cell r="G625">
            <v>2</v>
          </cell>
          <cell r="H625">
            <v>13</v>
          </cell>
          <cell r="I625">
            <v>22</v>
          </cell>
          <cell r="J625">
            <v>22</v>
          </cell>
        </row>
        <row r="626">
          <cell r="B626" t="str">
            <v>陈兴</v>
          </cell>
          <cell r="F626">
            <v>10</v>
          </cell>
          <cell r="G626">
            <v>2</v>
          </cell>
          <cell r="H626">
            <v>7</v>
          </cell>
          <cell r="I626">
            <v>22</v>
          </cell>
          <cell r="J626">
            <v>21</v>
          </cell>
          <cell r="M626">
            <v>1</v>
          </cell>
        </row>
        <row r="627">
          <cell r="B627" t="str">
            <v>黄伟达</v>
          </cell>
          <cell r="F627">
            <v>15</v>
          </cell>
          <cell r="G627">
            <v>3</v>
          </cell>
          <cell r="H627">
            <v>12</v>
          </cell>
          <cell r="I627">
            <v>22</v>
          </cell>
          <cell r="J627">
            <v>22</v>
          </cell>
        </row>
        <row r="628">
          <cell r="B628" t="str">
            <v>陈春妃</v>
          </cell>
          <cell r="F628">
            <v>5</v>
          </cell>
          <cell r="G628">
            <v>2</v>
          </cell>
          <cell r="H628">
            <v>3</v>
          </cell>
          <cell r="I628">
            <v>22</v>
          </cell>
          <cell r="J628">
            <v>22</v>
          </cell>
        </row>
        <row r="629">
          <cell r="B629" t="str">
            <v>陈坤明</v>
          </cell>
          <cell r="F629">
            <v>5</v>
          </cell>
          <cell r="G629">
            <v>4</v>
          </cell>
          <cell r="H629">
            <v>1</v>
          </cell>
          <cell r="I629">
            <v>22</v>
          </cell>
          <cell r="J629">
            <v>22</v>
          </cell>
        </row>
        <row r="630">
          <cell r="B630" t="str">
            <v>郭嘉谊</v>
          </cell>
          <cell r="F630">
            <v>15</v>
          </cell>
          <cell r="G630">
            <v>7</v>
          </cell>
          <cell r="H630">
            <v>8</v>
          </cell>
          <cell r="I630">
            <v>22</v>
          </cell>
          <cell r="J630">
            <v>22</v>
          </cell>
        </row>
        <row r="631">
          <cell r="B631" t="str">
            <v>赖庭轩</v>
          </cell>
          <cell r="F631">
            <v>10</v>
          </cell>
          <cell r="G631">
            <v>2</v>
          </cell>
          <cell r="H631">
            <v>8</v>
          </cell>
          <cell r="I631">
            <v>22</v>
          </cell>
          <cell r="J631">
            <v>22</v>
          </cell>
        </row>
        <row r="632">
          <cell r="B632" t="str">
            <v>胡筱航</v>
          </cell>
          <cell r="I632">
            <v>22</v>
          </cell>
          <cell r="J632">
            <v>22</v>
          </cell>
        </row>
        <row r="633">
          <cell r="B633" t="str">
            <v>罗沐彬</v>
          </cell>
          <cell r="F633">
            <v>5</v>
          </cell>
          <cell r="G633">
            <v>1</v>
          </cell>
          <cell r="I633">
            <v>22</v>
          </cell>
          <cell r="J633">
            <v>18</v>
          </cell>
          <cell r="M633">
            <v>4</v>
          </cell>
        </row>
        <row r="634">
          <cell r="B634" t="str">
            <v>简桂彬</v>
          </cell>
          <cell r="F634">
            <v>10</v>
          </cell>
          <cell r="G634">
            <v>3</v>
          </cell>
          <cell r="H634">
            <v>7</v>
          </cell>
          <cell r="I634">
            <v>22</v>
          </cell>
          <cell r="J634">
            <v>22</v>
          </cell>
        </row>
        <row r="635">
          <cell r="B635" t="str">
            <v>梅建荣</v>
          </cell>
          <cell r="F635">
            <v>5</v>
          </cell>
          <cell r="G635">
            <v>1</v>
          </cell>
          <cell r="H635">
            <v>1</v>
          </cell>
          <cell r="I635">
            <v>22</v>
          </cell>
          <cell r="J635">
            <v>17</v>
          </cell>
          <cell r="M635">
            <v>3</v>
          </cell>
          <cell r="P635">
            <v>2</v>
          </cell>
        </row>
        <row r="636">
          <cell r="B636" t="str">
            <v>林后建</v>
          </cell>
          <cell r="F636">
            <v>10</v>
          </cell>
          <cell r="G636">
            <v>1</v>
          </cell>
          <cell r="H636">
            <v>4</v>
          </cell>
          <cell r="I636">
            <v>22</v>
          </cell>
          <cell r="J636">
            <v>17</v>
          </cell>
          <cell r="M636">
            <v>5</v>
          </cell>
        </row>
        <row r="637">
          <cell r="B637" t="str">
            <v>林伙进</v>
          </cell>
          <cell r="F637">
            <v>5</v>
          </cell>
          <cell r="G637">
            <v>7</v>
          </cell>
          <cell r="H637">
            <v>-2</v>
          </cell>
          <cell r="I637">
            <v>22</v>
          </cell>
          <cell r="J637">
            <v>22</v>
          </cell>
        </row>
        <row r="638">
          <cell r="B638" t="str">
            <v>杨新花</v>
          </cell>
          <cell r="F638">
            <v>10</v>
          </cell>
          <cell r="G638">
            <v>7</v>
          </cell>
          <cell r="I638">
            <v>22</v>
          </cell>
          <cell r="J638">
            <v>19</v>
          </cell>
          <cell r="M638">
            <v>3</v>
          </cell>
        </row>
        <row r="639">
          <cell r="B639" t="str">
            <v>李焕深</v>
          </cell>
          <cell r="F639">
            <v>5</v>
          </cell>
          <cell r="G639">
            <v>3</v>
          </cell>
          <cell r="H639">
            <v>2</v>
          </cell>
          <cell r="I639">
            <v>22</v>
          </cell>
          <cell r="J639">
            <v>22</v>
          </cell>
        </row>
        <row r="640">
          <cell r="B640" t="str">
            <v>曾炽华</v>
          </cell>
          <cell r="F640">
            <v>5</v>
          </cell>
          <cell r="G640">
            <v>5</v>
          </cell>
          <cell r="I640">
            <v>22</v>
          </cell>
          <cell r="J640">
            <v>22</v>
          </cell>
        </row>
        <row r="641">
          <cell r="B641" t="str">
            <v>曹济硕</v>
          </cell>
          <cell r="F641">
            <v>5</v>
          </cell>
          <cell r="G641">
            <v>2</v>
          </cell>
          <cell r="H641">
            <v>3</v>
          </cell>
          <cell r="I641">
            <v>22</v>
          </cell>
          <cell r="J641">
            <v>22</v>
          </cell>
        </row>
        <row r="642">
          <cell r="B642" t="str">
            <v>宋文炜</v>
          </cell>
          <cell r="F642">
            <v>5</v>
          </cell>
          <cell r="G642">
            <v>2</v>
          </cell>
          <cell r="H642">
            <v>3</v>
          </cell>
          <cell r="I642">
            <v>22</v>
          </cell>
          <cell r="J642">
            <v>22</v>
          </cell>
        </row>
        <row r="643">
          <cell r="B643" t="str">
            <v>孙沛强</v>
          </cell>
          <cell r="F643">
            <v>5</v>
          </cell>
          <cell r="G643">
            <v>4</v>
          </cell>
          <cell r="H643">
            <v>1</v>
          </cell>
          <cell r="I643">
            <v>22</v>
          </cell>
          <cell r="J643">
            <v>22</v>
          </cell>
        </row>
        <row r="644">
          <cell r="B644" t="str">
            <v>关海利</v>
          </cell>
          <cell r="F644">
            <v>5</v>
          </cell>
          <cell r="G644">
            <v>6</v>
          </cell>
          <cell r="H644">
            <v>-2</v>
          </cell>
          <cell r="I644">
            <v>22</v>
          </cell>
          <cell r="J644">
            <v>21</v>
          </cell>
          <cell r="M644">
            <v>1</v>
          </cell>
        </row>
        <row r="645">
          <cell r="B645" t="str">
            <v>何永生</v>
          </cell>
          <cell r="F645">
            <v>15</v>
          </cell>
          <cell r="G645">
            <v>4</v>
          </cell>
          <cell r="H645">
            <v>11</v>
          </cell>
          <cell r="I645">
            <v>22</v>
          </cell>
          <cell r="J645">
            <v>22</v>
          </cell>
        </row>
        <row r="646">
          <cell r="B646" t="str">
            <v>何朝烽</v>
          </cell>
          <cell r="F646">
            <v>5</v>
          </cell>
          <cell r="G646">
            <v>8</v>
          </cell>
          <cell r="H646">
            <v>-3</v>
          </cell>
          <cell r="I646">
            <v>22</v>
          </cell>
          <cell r="J646">
            <v>22</v>
          </cell>
        </row>
        <row r="647">
          <cell r="B647" t="str">
            <v>丁文美</v>
          </cell>
          <cell r="F647">
            <v>5</v>
          </cell>
          <cell r="G647">
            <v>5</v>
          </cell>
          <cell r="I647">
            <v>22</v>
          </cell>
          <cell r="J647">
            <v>22</v>
          </cell>
        </row>
        <row r="648">
          <cell r="B648" t="str">
            <v>陈伊文</v>
          </cell>
          <cell r="F648">
            <v>5</v>
          </cell>
          <cell r="G648">
            <v>4</v>
          </cell>
          <cell r="H648">
            <v>1</v>
          </cell>
          <cell r="I648">
            <v>22</v>
          </cell>
          <cell r="J648">
            <v>22</v>
          </cell>
        </row>
        <row r="649">
          <cell r="B649" t="str">
            <v>李鸿辉</v>
          </cell>
          <cell r="F649">
            <v>5</v>
          </cell>
          <cell r="G649">
            <v>5</v>
          </cell>
          <cell r="I649">
            <v>22</v>
          </cell>
          <cell r="J649">
            <v>22</v>
          </cell>
        </row>
        <row r="650">
          <cell r="B650" t="str">
            <v>李伟杰</v>
          </cell>
          <cell r="F650">
            <v>5</v>
          </cell>
          <cell r="G650">
            <v>3</v>
          </cell>
          <cell r="H650">
            <v>2</v>
          </cell>
          <cell r="I650">
            <v>22</v>
          </cell>
          <cell r="J650">
            <v>22</v>
          </cell>
        </row>
        <row r="651">
          <cell r="B651" t="str">
            <v>刘水清</v>
          </cell>
          <cell r="F651">
            <v>5</v>
          </cell>
          <cell r="G651">
            <v>5</v>
          </cell>
          <cell r="I651">
            <v>22</v>
          </cell>
          <cell r="J651">
            <v>22</v>
          </cell>
        </row>
        <row r="652">
          <cell r="B652" t="str">
            <v>马锦莲</v>
          </cell>
          <cell r="F652">
            <v>15</v>
          </cell>
          <cell r="G652">
            <v>3.5</v>
          </cell>
          <cell r="H652">
            <v>10.5</v>
          </cell>
          <cell r="I652">
            <v>22</v>
          </cell>
          <cell r="J652">
            <v>21</v>
          </cell>
          <cell r="M652">
            <v>1</v>
          </cell>
        </row>
        <row r="653">
          <cell r="B653" t="str">
            <v>黄一君</v>
          </cell>
          <cell r="F653">
            <v>5</v>
          </cell>
          <cell r="H653">
            <v>5</v>
          </cell>
          <cell r="I653">
            <v>22</v>
          </cell>
          <cell r="J653">
            <v>22</v>
          </cell>
        </row>
        <row r="654">
          <cell r="B654" t="str">
            <v>陈荣金</v>
          </cell>
          <cell r="F654">
            <v>5</v>
          </cell>
          <cell r="H654">
            <v>5</v>
          </cell>
          <cell r="I654">
            <v>22</v>
          </cell>
          <cell r="J654">
            <v>22</v>
          </cell>
        </row>
        <row r="655">
          <cell r="B655" t="str">
            <v>陈粤河</v>
          </cell>
          <cell r="F655">
            <v>5</v>
          </cell>
          <cell r="H655">
            <v>5</v>
          </cell>
          <cell r="I655">
            <v>22</v>
          </cell>
          <cell r="J655">
            <v>22</v>
          </cell>
        </row>
        <row r="656">
          <cell r="B656" t="str">
            <v>陈子敬（大）</v>
          </cell>
          <cell r="I656">
            <v>22</v>
          </cell>
          <cell r="J656">
            <v>22</v>
          </cell>
        </row>
        <row r="657">
          <cell r="B657" t="str">
            <v>陈凯芝</v>
          </cell>
          <cell r="F657">
            <v>5</v>
          </cell>
          <cell r="H657">
            <v>5</v>
          </cell>
          <cell r="I657">
            <v>22</v>
          </cell>
          <cell r="J657">
            <v>22</v>
          </cell>
        </row>
        <row r="658">
          <cell r="B658" t="str">
            <v>郭绍炜</v>
          </cell>
          <cell r="F658">
            <v>5</v>
          </cell>
          <cell r="H658">
            <v>5</v>
          </cell>
          <cell r="I658">
            <v>22</v>
          </cell>
          <cell r="J658">
            <v>22</v>
          </cell>
        </row>
        <row r="659">
          <cell r="B659" t="str">
            <v>郑东</v>
          </cell>
          <cell r="F659">
            <v>5</v>
          </cell>
          <cell r="H659">
            <v>5</v>
          </cell>
          <cell r="I659">
            <v>22</v>
          </cell>
          <cell r="J659">
            <v>22</v>
          </cell>
        </row>
        <row r="660">
          <cell r="B660" t="str">
            <v>谭家成</v>
          </cell>
          <cell r="F660">
            <v>5</v>
          </cell>
          <cell r="H660">
            <v>5</v>
          </cell>
          <cell r="I660">
            <v>22</v>
          </cell>
          <cell r="J660">
            <v>22</v>
          </cell>
        </row>
        <row r="661">
          <cell r="B661" t="str">
            <v>王雪平</v>
          </cell>
          <cell r="F661">
            <v>10</v>
          </cell>
          <cell r="G661">
            <v>1</v>
          </cell>
          <cell r="H661">
            <v>6</v>
          </cell>
          <cell r="I661">
            <v>22</v>
          </cell>
          <cell r="J661">
            <v>19</v>
          </cell>
          <cell r="M661">
            <v>3</v>
          </cell>
        </row>
        <row r="662">
          <cell r="B662" t="str">
            <v>王欢</v>
          </cell>
          <cell r="F662">
            <v>10</v>
          </cell>
          <cell r="G662">
            <v>5</v>
          </cell>
          <cell r="H662">
            <v>5</v>
          </cell>
          <cell r="I662">
            <v>22</v>
          </cell>
          <cell r="J662">
            <v>22</v>
          </cell>
        </row>
        <row r="663">
          <cell r="B663" t="str">
            <v>王彩连</v>
          </cell>
          <cell r="F663">
            <v>5</v>
          </cell>
          <cell r="H663">
            <v>5</v>
          </cell>
          <cell r="I663">
            <v>22</v>
          </cell>
          <cell r="J663">
            <v>22</v>
          </cell>
        </row>
        <row r="664">
          <cell r="B664" t="str">
            <v>游家滔</v>
          </cell>
          <cell r="F664">
            <v>5</v>
          </cell>
          <cell r="G664">
            <v>2</v>
          </cell>
          <cell r="H664">
            <v>3</v>
          </cell>
          <cell r="I664">
            <v>22</v>
          </cell>
          <cell r="J664">
            <v>22</v>
          </cell>
        </row>
        <row r="665">
          <cell r="B665" t="str">
            <v>杨萌</v>
          </cell>
          <cell r="F665">
            <v>5</v>
          </cell>
          <cell r="H665">
            <v>5</v>
          </cell>
          <cell r="I665">
            <v>22</v>
          </cell>
          <cell r="J665">
            <v>22</v>
          </cell>
        </row>
        <row r="666">
          <cell r="B666" t="str">
            <v>杨海珍</v>
          </cell>
          <cell r="F666">
            <v>15</v>
          </cell>
          <cell r="G666">
            <v>10</v>
          </cell>
          <cell r="H666">
            <v>5</v>
          </cell>
          <cell r="I666">
            <v>22</v>
          </cell>
          <cell r="J666">
            <v>22</v>
          </cell>
        </row>
        <row r="667">
          <cell r="B667" t="str">
            <v>杨永贤</v>
          </cell>
          <cell r="F667">
            <v>10</v>
          </cell>
          <cell r="G667">
            <v>-1</v>
          </cell>
          <cell r="H667">
            <v>10</v>
          </cell>
          <cell r="I667">
            <v>22</v>
          </cell>
          <cell r="J667">
            <v>21</v>
          </cell>
          <cell r="M667">
            <v>1</v>
          </cell>
        </row>
        <row r="668">
          <cell r="B668" t="str">
            <v>施莲香</v>
          </cell>
          <cell r="F668">
            <v>10</v>
          </cell>
          <cell r="H668">
            <v>10</v>
          </cell>
          <cell r="I668">
            <v>22</v>
          </cell>
          <cell r="J668">
            <v>22</v>
          </cell>
        </row>
        <row r="669">
          <cell r="B669" t="str">
            <v>张琳</v>
          </cell>
          <cell r="F669">
            <v>5</v>
          </cell>
          <cell r="G669">
            <v>4</v>
          </cell>
          <cell r="H669">
            <v>1</v>
          </cell>
          <cell r="I669">
            <v>22</v>
          </cell>
          <cell r="J669">
            <v>22</v>
          </cell>
        </row>
        <row r="670">
          <cell r="B670" t="str">
            <v>屈兵顺</v>
          </cell>
          <cell r="F670">
            <v>5</v>
          </cell>
          <cell r="G670">
            <v>7</v>
          </cell>
          <cell r="H670">
            <v>-2</v>
          </cell>
          <cell r="I670">
            <v>22</v>
          </cell>
          <cell r="J670">
            <v>22</v>
          </cell>
        </row>
        <row r="671">
          <cell r="B671" t="str">
            <v>季广华</v>
          </cell>
          <cell r="F671">
            <v>5</v>
          </cell>
          <cell r="H671">
            <v>5</v>
          </cell>
          <cell r="I671">
            <v>22</v>
          </cell>
          <cell r="J671">
            <v>22</v>
          </cell>
        </row>
        <row r="672">
          <cell r="B672" t="str">
            <v>吴翠峰</v>
          </cell>
          <cell r="F672">
            <v>10</v>
          </cell>
          <cell r="H672">
            <v>10</v>
          </cell>
          <cell r="I672">
            <v>22</v>
          </cell>
          <cell r="J672">
            <v>22</v>
          </cell>
        </row>
        <row r="673">
          <cell r="B673" t="str">
            <v>刘迎凯</v>
          </cell>
          <cell r="F673">
            <v>5</v>
          </cell>
          <cell r="G673">
            <v>5</v>
          </cell>
          <cell r="I673">
            <v>22</v>
          </cell>
          <cell r="J673">
            <v>22</v>
          </cell>
        </row>
        <row r="674">
          <cell r="B674" t="str">
            <v>刘国群</v>
          </cell>
          <cell r="F674">
            <v>10</v>
          </cell>
          <cell r="G674">
            <v>-2</v>
          </cell>
          <cell r="H674">
            <v>9</v>
          </cell>
          <cell r="I674">
            <v>22</v>
          </cell>
          <cell r="J674">
            <v>19</v>
          </cell>
          <cell r="M674">
            <v>3</v>
          </cell>
        </row>
        <row r="675">
          <cell r="B675" t="str">
            <v>何贵湖</v>
          </cell>
          <cell r="F675">
            <v>5</v>
          </cell>
          <cell r="H675">
            <v>5</v>
          </cell>
          <cell r="I675">
            <v>22</v>
          </cell>
          <cell r="J675">
            <v>22</v>
          </cell>
        </row>
        <row r="676">
          <cell r="B676" t="str">
            <v>何健坤</v>
          </cell>
          <cell r="F676">
            <v>15</v>
          </cell>
          <cell r="H676">
            <v>15</v>
          </cell>
          <cell r="I676">
            <v>22</v>
          </cell>
          <cell r="J676">
            <v>22</v>
          </cell>
        </row>
        <row r="677">
          <cell r="B677" t="str">
            <v>伍维聪</v>
          </cell>
          <cell r="F677">
            <v>5</v>
          </cell>
          <cell r="H677">
            <v>5</v>
          </cell>
          <cell r="I677">
            <v>22</v>
          </cell>
          <cell r="J677">
            <v>22</v>
          </cell>
        </row>
        <row r="678">
          <cell r="B678" t="str">
            <v>秦晓川</v>
          </cell>
          <cell r="F678">
            <v>10</v>
          </cell>
          <cell r="G678">
            <v>-5</v>
          </cell>
          <cell r="H678">
            <v>10</v>
          </cell>
          <cell r="I678">
            <v>22</v>
          </cell>
          <cell r="J678">
            <v>17</v>
          </cell>
          <cell r="M678">
            <v>5</v>
          </cell>
        </row>
        <row r="679">
          <cell r="B679" t="str">
            <v>黄晓会</v>
          </cell>
          <cell r="F679">
            <v>10</v>
          </cell>
          <cell r="H679">
            <v>10</v>
          </cell>
          <cell r="I679">
            <v>22</v>
          </cell>
          <cell r="J679">
            <v>22</v>
          </cell>
        </row>
        <row r="680">
          <cell r="B680" t="str">
            <v>陆迪海</v>
          </cell>
          <cell r="F680">
            <v>5</v>
          </cell>
          <cell r="H680">
            <v>5</v>
          </cell>
          <cell r="I680">
            <v>22</v>
          </cell>
          <cell r="J680">
            <v>22</v>
          </cell>
        </row>
        <row r="681">
          <cell r="B681" t="str">
            <v>萧锡云</v>
          </cell>
          <cell r="F681">
            <v>10</v>
          </cell>
          <cell r="H681">
            <v>10</v>
          </cell>
          <cell r="I681">
            <v>22</v>
          </cell>
          <cell r="J681">
            <v>22</v>
          </cell>
        </row>
        <row r="682">
          <cell r="B682" t="str">
            <v>熊瑜平</v>
          </cell>
          <cell r="F682">
            <v>5</v>
          </cell>
          <cell r="G682">
            <v>2</v>
          </cell>
          <cell r="H682">
            <v>3</v>
          </cell>
          <cell r="I682">
            <v>22</v>
          </cell>
          <cell r="J682">
            <v>22</v>
          </cell>
        </row>
        <row r="683">
          <cell r="B683" t="str">
            <v>曾汝翔</v>
          </cell>
          <cell r="F683">
            <v>10</v>
          </cell>
          <cell r="G683">
            <v>2</v>
          </cell>
          <cell r="H683">
            <v>8</v>
          </cell>
          <cell r="I683">
            <v>22</v>
          </cell>
          <cell r="J683">
            <v>22</v>
          </cell>
        </row>
        <row r="684">
          <cell r="B684" t="str">
            <v>方卫军</v>
          </cell>
          <cell r="F684">
            <v>10</v>
          </cell>
          <cell r="G684">
            <v>2</v>
          </cell>
          <cell r="H684">
            <v>8</v>
          </cell>
          <cell r="I684">
            <v>22</v>
          </cell>
          <cell r="J684">
            <v>22</v>
          </cell>
        </row>
        <row r="685">
          <cell r="B685" t="str">
            <v>陈悦嫦</v>
          </cell>
          <cell r="F685">
            <v>10</v>
          </cell>
          <cell r="G685">
            <v>-5</v>
          </cell>
          <cell r="H685">
            <v>10</v>
          </cell>
          <cell r="I685">
            <v>22</v>
          </cell>
          <cell r="J685">
            <v>17</v>
          </cell>
          <cell r="M685">
            <v>5</v>
          </cell>
        </row>
        <row r="686">
          <cell r="B686" t="str">
            <v>黄日明</v>
          </cell>
          <cell r="F686">
            <v>15</v>
          </cell>
          <cell r="H686">
            <v>15</v>
          </cell>
          <cell r="I686">
            <v>22</v>
          </cell>
          <cell r="J686">
            <v>22</v>
          </cell>
        </row>
        <row r="687">
          <cell r="B687" t="str">
            <v>陈锐智</v>
          </cell>
          <cell r="F687">
            <v>5</v>
          </cell>
          <cell r="H687">
            <v>5</v>
          </cell>
          <cell r="I687">
            <v>22</v>
          </cell>
          <cell r="J687">
            <v>22</v>
          </cell>
        </row>
        <row r="688">
          <cell r="B688" t="str">
            <v>陈燕娥</v>
          </cell>
          <cell r="F688">
            <v>5</v>
          </cell>
          <cell r="G688">
            <v>-5</v>
          </cell>
          <cell r="H688">
            <v>5</v>
          </cell>
          <cell r="I688">
            <v>22</v>
          </cell>
          <cell r="J688">
            <v>17</v>
          </cell>
          <cell r="M688">
            <v>5</v>
          </cell>
        </row>
        <row r="689">
          <cell r="B689" t="str">
            <v>陈旭煌</v>
          </cell>
          <cell r="F689">
            <v>10</v>
          </cell>
          <cell r="H689">
            <v>10</v>
          </cell>
          <cell r="I689">
            <v>22</v>
          </cell>
          <cell r="J689">
            <v>22</v>
          </cell>
        </row>
        <row r="690">
          <cell r="B690" t="str">
            <v>陈伊达</v>
          </cell>
          <cell r="F690">
            <v>5</v>
          </cell>
          <cell r="G690">
            <v>-1</v>
          </cell>
          <cell r="H690">
            <v>5</v>
          </cell>
          <cell r="I690">
            <v>22</v>
          </cell>
          <cell r="J690">
            <v>21</v>
          </cell>
          <cell r="M690">
            <v>1</v>
          </cell>
        </row>
        <row r="691">
          <cell r="B691" t="str">
            <v>阮海宏</v>
          </cell>
          <cell r="F691">
            <v>5</v>
          </cell>
          <cell r="H691">
            <v>5</v>
          </cell>
          <cell r="I691">
            <v>22</v>
          </cell>
          <cell r="J691">
            <v>22</v>
          </cell>
        </row>
        <row r="692">
          <cell r="B692" t="str">
            <v>郑晓芬</v>
          </cell>
          <cell r="F692">
            <v>10</v>
          </cell>
          <cell r="H692">
            <v>10</v>
          </cell>
          <cell r="I692">
            <v>22</v>
          </cell>
          <cell r="J692">
            <v>22</v>
          </cell>
        </row>
        <row r="693">
          <cell r="B693" t="str">
            <v>赵宇</v>
          </cell>
          <cell r="I693">
            <v>22</v>
          </cell>
          <cell r="J693">
            <v>22</v>
          </cell>
        </row>
        <row r="694">
          <cell r="B694" t="str">
            <v>蔡春燕</v>
          </cell>
          <cell r="F694">
            <v>5</v>
          </cell>
          <cell r="H694">
            <v>5</v>
          </cell>
          <cell r="I694">
            <v>22</v>
          </cell>
          <cell r="J694">
            <v>22</v>
          </cell>
        </row>
        <row r="695">
          <cell r="B695" t="str">
            <v>蔡广斯</v>
          </cell>
          <cell r="F695">
            <v>5</v>
          </cell>
          <cell r="H695">
            <v>5</v>
          </cell>
          <cell r="I695">
            <v>22</v>
          </cell>
          <cell r="J695">
            <v>22</v>
          </cell>
        </row>
        <row r="696">
          <cell r="B696" t="str">
            <v>罗昊君</v>
          </cell>
          <cell r="F696">
            <v>10</v>
          </cell>
          <cell r="H696">
            <v>10</v>
          </cell>
          <cell r="I696">
            <v>22</v>
          </cell>
          <cell r="J696">
            <v>22</v>
          </cell>
        </row>
        <row r="697">
          <cell r="B697" t="str">
            <v>梁泳宁</v>
          </cell>
          <cell r="F697">
            <v>5</v>
          </cell>
          <cell r="G697">
            <v>-7</v>
          </cell>
          <cell r="H697">
            <v>5</v>
          </cell>
          <cell r="I697">
            <v>22</v>
          </cell>
          <cell r="M697">
            <v>7</v>
          </cell>
        </row>
        <row r="698">
          <cell r="B698" t="str">
            <v>林明亭</v>
          </cell>
          <cell r="F698">
            <v>5</v>
          </cell>
          <cell r="H698">
            <v>5</v>
          </cell>
          <cell r="I698">
            <v>22</v>
          </cell>
          <cell r="J698">
            <v>22</v>
          </cell>
        </row>
        <row r="699">
          <cell r="B699" t="str">
            <v>林嘉伟</v>
          </cell>
          <cell r="F699">
            <v>5</v>
          </cell>
          <cell r="H699">
            <v>5</v>
          </cell>
          <cell r="I699">
            <v>22</v>
          </cell>
          <cell r="J699">
            <v>22</v>
          </cell>
        </row>
        <row r="700">
          <cell r="B700" t="str">
            <v>杨梯伦</v>
          </cell>
          <cell r="F700">
            <v>5</v>
          </cell>
          <cell r="G700">
            <v>-2</v>
          </cell>
          <cell r="H700">
            <v>5</v>
          </cell>
          <cell r="I700">
            <v>22</v>
          </cell>
          <cell r="J700">
            <v>20</v>
          </cell>
          <cell r="M700">
            <v>2</v>
          </cell>
        </row>
        <row r="701">
          <cell r="B701" t="str">
            <v>李家明</v>
          </cell>
          <cell r="F701">
            <v>5</v>
          </cell>
          <cell r="H701">
            <v>5</v>
          </cell>
          <cell r="I701">
            <v>22</v>
          </cell>
          <cell r="J701">
            <v>22</v>
          </cell>
        </row>
        <row r="702">
          <cell r="B702" t="str">
            <v>李国浩</v>
          </cell>
          <cell r="F702">
            <v>5</v>
          </cell>
          <cell r="G702">
            <v>-2</v>
          </cell>
          <cell r="H702">
            <v>5</v>
          </cell>
          <cell r="I702">
            <v>22</v>
          </cell>
          <cell r="J702">
            <v>22</v>
          </cell>
        </row>
        <row r="703">
          <cell r="B703" t="str">
            <v>朱志文</v>
          </cell>
          <cell r="F703">
            <v>5</v>
          </cell>
          <cell r="G703">
            <v>4</v>
          </cell>
          <cell r="H703">
            <v>1</v>
          </cell>
          <cell r="I703">
            <v>22</v>
          </cell>
          <cell r="J703">
            <v>22</v>
          </cell>
        </row>
        <row r="704">
          <cell r="B704" t="str">
            <v>敬永明</v>
          </cell>
          <cell r="F704">
            <v>5</v>
          </cell>
          <cell r="H704">
            <v>5</v>
          </cell>
          <cell r="I704">
            <v>22</v>
          </cell>
          <cell r="J704">
            <v>22</v>
          </cell>
        </row>
        <row r="705">
          <cell r="B705" t="str">
            <v>张勇</v>
          </cell>
          <cell r="F705">
            <v>10</v>
          </cell>
          <cell r="G705">
            <v>4</v>
          </cell>
          <cell r="H705">
            <v>6</v>
          </cell>
          <cell r="I705">
            <v>22</v>
          </cell>
          <cell r="J705">
            <v>22</v>
          </cell>
        </row>
        <row r="706">
          <cell r="B706" t="str">
            <v>周玉麟</v>
          </cell>
          <cell r="F706">
            <v>10</v>
          </cell>
          <cell r="H706">
            <v>10</v>
          </cell>
          <cell r="I706">
            <v>22</v>
          </cell>
          <cell r="J706">
            <v>20</v>
          </cell>
          <cell r="M706">
            <v>2</v>
          </cell>
        </row>
        <row r="707">
          <cell r="B707" t="str">
            <v>刘飞鹏</v>
          </cell>
          <cell r="F707">
            <v>10</v>
          </cell>
          <cell r="H707">
            <v>10</v>
          </cell>
          <cell r="I707">
            <v>22</v>
          </cell>
          <cell r="J707">
            <v>22</v>
          </cell>
        </row>
        <row r="708">
          <cell r="B708" t="str">
            <v>刘立湘</v>
          </cell>
          <cell r="F708">
            <v>5</v>
          </cell>
          <cell r="H708">
            <v>5</v>
          </cell>
          <cell r="I708">
            <v>22</v>
          </cell>
          <cell r="J708">
            <v>22</v>
          </cell>
        </row>
        <row r="709">
          <cell r="B709" t="str">
            <v>刘璐</v>
          </cell>
          <cell r="F709">
            <v>5</v>
          </cell>
          <cell r="G709">
            <v>3</v>
          </cell>
          <cell r="H709">
            <v>2</v>
          </cell>
          <cell r="I709">
            <v>22</v>
          </cell>
          <cell r="P709">
            <v>22</v>
          </cell>
        </row>
        <row r="710">
          <cell r="B710" t="str">
            <v>刘子健</v>
          </cell>
          <cell r="F710">
            <v>5</v>
          </cell>
          <cell r="H710">
            <v>5</v>
          </cell>
          <cell r="I710">
            <v>22</v>
          </cell>
          <cell r="J710">
            <v>22</v>
          </cell>
        </row>
        <row r="711">
          <cell r="B711" t="str">
            <v>黄启煌</v>
          </cell>
          <cell r="F711">
            <v>5</v>
          </cell>
          <cell r="H711">
            <v>5</v>
          </cell>
          <cell r="I711">
            <v>22</v>
          </cell>
          <cell r="J711">
            <v>22</v>
          </cell>
        </row>
        <row r="712">
          <cell r="B712" t="str">
            <v>阮志恒</v>
          </cell>
          <cell r="F712">
            <v>5</v>
          </cell>
          <cell r="H712">
            <v>5</v>
          </cell>
          <cell r="I712">
            <v>22</v>
          </cell>
          <cell r="J712">
            <v>22</v>
          </cell>
        </row>
        <row r="713">
          <cell r="B713" t="str">
            <v>郭俊杰</v>
          </cell>
          <cell r="F713">
            <v>5</v>
          </cell>
          <cell r="H713">
            <v>5</v>
          </cell>
          <cell r="I713">
            <v>22</v>
          </cell>
          <cell r="J713">
            <v>22</v>
          </cell>
        </row>
        <row r="714">
          <cell r="B714" t="str">
            <v>郑举亮</v>
          </cell>
          <cell r="F714">
            <v>5</v>
          </cell>
          <cell r="H714">
            <v>5</v>
          </cell>
          <cell r="I714">
            <v>22</v>
          </cell>
          <cell r="J714">
            <v>22</v>
          </cell>
        </row>
        <row r="715">
          <cell r="B715" t="str">
            <v>邱泽楷</v>
          </cell>
          <cell r="F715">
            <v>5</v>
          </cell>
          <cell r="G715">
            <v>-5</v>
          </cell>
          <cell r="H715">
            <v>5</v>
          </cell>
          <cell r="I715">
            <v>22</v>
          </cell>
          <cell r="J715">
            <v>17</v>
          </cell>
          <cell r="M715">
            <v>5</v>
          </cell>
        </row>
        <row r="716">
          <cell r="B716" t="str">
            <v>赖光耀</v>
          </cell>
          <cell r="F716">
            <v>5</v>
          </cell>
          <cell r="G716">
            <v>3</v>
          </cell>
          <cell r="H716">
            <v>1</v>
          </cell>
          <cell r="I716">
            <v>22</v>
          </cell>
          <cell r="J716">
            <v>21</v>
          </cell>
          <cell r="M716">
            <v>1</v>
          </cell>
        </row>
        <row r="717">
          <cell r="B717" t="str">
            <v>梁华考</v>
          </cell>
          <cell r="F717">
            <v>5</v>
          </cell>
          <cell r="G717">
            <v>3</v>
          </cell>
          <cell r="H717">
            <v>2</v>
          </cell>
          <cell r="I717">
            <v>22</v>
          </cell>
          <cell r="J717">
            <v>22</v>
          </cell>
        </row>
        <row r="718">
          <cell r="B718" t="str">
            <v>李林</v>
          </cell>
          <cell r="F718">
            <v>5</v>
          </cell>
          <cell r="H718">
            <v>5</v>
          </cell>
          <cell r="I718">
            <v>22</v>
          </cell>
          <cell r="J718">
            <v>22</v>
          </cell>
        </row>
        <row r="719">
          <cell r="B719" t="str">
            <v>李杰</v>
          </cell>
          <cell r="F719">
            <v>5</v>
          </cell>
          <cell r="H719">
            <v>5</v>
          </cell>
          <cell r="I719">
            <v>22</v>
          </cell>
          <cell r="J719">
            <v>22</v>
          </cell>
        </row>
        <row r="720">
          <cell r="B720" t="str">
            <v>李国纶</v>
          </cell>
          <cell r="F720">
            <v>5</v>
          </cell>
          <cell r="H720">
            <v>5</v>
          </cell>
          <cell r="I720">
            <v>22</v>
          </cell>
          <cell r="J720">
            <v>22</v>
          </cell>
        </row>
        <row r="721">
          <cell r="B721" t="str">
            <v>朱铭新</v>
          </cell>
          <cell r="F721">
            <v>15</v>
          </cell>
          <cell r="G721">
            <v>-5</v>
          </cell>
          <cell r="H721">
            <v>15</v>
          </cell>
          <cell r="I721">
            <v>22</v>
          </cell>
          <cell r="J721">
            <v>17</v>
          </cell>
          <cell r="M721">
            <v>5</v>
          </cell>
        </row>
        <row r="722">
          <cell r="B722" t="str">
            <v>张喆</v>
          </cell>
          <cell r="F722">
            <v>10</v>
          </cell>
          <cell r="G722">
            <v>4</v>
          </cell>
          <cell r="H722">
            <v>6</v>
          </cell>
          <cell r="I722">
            <v>22</v>
          </cell>
          <cell r="J722">
            <v>22</v>
          </cell>
        </row>
        <row r="723">
          <cell r="B723" t="str">
            <v>刘坤荣</v>
          </cell>
          <cell r="F723">
            <v>5</v>
          </cell>
          <cell r="H723">
            <v>5</v>
          </cell>
          <cell r="I723">
            <v>22</v>
          </cell>
          <cell r="J723">
            <v>22</v>
          </cell>
        </row>
        <row r="724">
          <cell r="B724" t="str">
            <v>虞超</v>
          </cell>
          <cell r="F724">
            <v>10</v>
          </cell>
          <cell r="H724">
            <v>10</v>
          </cell>
          <cell r="I724">
            <v>22</v>
          </cell>
          <cell r="J724">
            <v>22</v>
          </cell>
        </row>
        <row r="725">
          <cell r="B725" t="str">
            <v>张逸</v>
          </cell>
          <cell r="F725">
            <v>10</v>
          </cell>
          <cell r="G725">
            <v>5</v>
          </cell>
          <cell r="H725">
            <v>5</v>
          </cell>
          <cell r="I725">
            <v>22</v>
          </cell>
          <cell r="J725">
            <v>22</v>
          </cell>
        </row>
        <row r="726">
          <cell r="B726" t="str">
            <v>刘丽平</v>
          </cell>
          <cell r="F726">
            <v>10</v>
          </cell>
          <cell r="G726">
            <v>5</v>
          </cell>
          <cell r="H726">
            <v>5</v>
          </cell>
          <cell r="I726">
            <v>22</v>
          </cell>
          <cell r="J726">
            <v>22</v>
          </cell>
        </row>
        <row r="727">
          <cell r="B727" t="str">
            <v>马毅梅</v>
          </cell>
          <cell r="F727">
            <v>15</v>
          </cell>
          <cell r="G727">
            <v>4</v>
          </cell>
          <cell r="H727">
            <v>11</v>
          </cell>
          <cell r="I727">
            <v>22</v>
          </cell>
          <cell r="J727">
            <v>22</v>
          </cell>
        </row>
        <row r="728">
          <cell r="B728" t="str">
            <v>李洁玲(大)</v>
          </cell>
          <cell r="F728">
            <v>15</v>
          </cell>
          <cell r="G728">
            <v>4</v>
          </cell>
          <cell r="H728">
            <v>8</v>
          </cell>
          <cell r="I728">
            <v>22</v>
          </cell>
          <cell r="J728">
            <v>19</v>
          </cell>
          <cell r="M728">
            <v>3</v>
          </cell>
        </row>
        <row r="729">
          <cell r="B729" t="str">
            <v>陈正新</v>
          </cell>
          <cell r="F729">
            <v>15</v>
          </cell>
          <cell r="G729">
            <v>9</v>
          </cell>
          <cell r="H729">
            <v>5</v>
          </cell>
          <cell r="I729">
            <v>22</v>
          </cell>
          <cell r="J729">
            <v>21</v>
          </cell>
          <cell r="M729">
            <v>1</v>
          </cell>
        </row>
        <row r="730">
          <cell r="B730" t="str">
            <v>范贤丽</v>
          </cell>
          <cell r="F730">
            <v>10</v>
          </cell>
          <cell r="G730">
            <v>-3</v>
          </cell>
          <cell r="H730">
            <v>8</v>
          </cell>
          <cell r="I730">
            <v>22</v>
          </cell>
          <cell r="J730">
            <v>17</v>
          </cell>
          <cell r="M730">
            <v>5</v>
          </cell>
        </row>
        <row r="731">
          <cell r="B731" t="str">
            <v>冯晓锋</v>
          </cell>
          <cell r="F731">
            <v>10</v>
          </cell>
          <cell r="G731">
            <v>2</v>
          </cell>
          <cell r="H731">
            <v>7</v>
          </cell>
          <cell r="I731">
            <v>22</v>
          </cell>
          <cell r="J731">
            <v>21</v>
          </cell>
          <cell r="M731">
            <v>1</v>
          </cell>
        </row>
        <row r="732">
          <cell r="B732" t="str">
            <v>司徒美华</v>
          </cell>
          <cell r="F732">
            <v>15</v>
          </cell>
          <cell r="G732">
            <v>5</v>
          </cell>
          <cell r="H732">
            <v>10</v>
          </cell>
          <cell r="I732">
            <v>22</v>
          </cell>
          <cell r="J732">
            <v>22</v>
          </cell>
        </row>
        <row r="733">
          <cell r="B733" t="str">
            <v>欧阳柱冰</v>
          </cell>
          <cell r="F733">
            <v>10</v>
          </cell>
          <cell r="G733">
            <v>1</v>
          </cell>
          <cell r="H733">
            <v>7</v>
          </cell>
          <cell r="I733">
            <v>22</v>
          </cell>
          <cell r="J733">
            <v>20</v>
          </cell>
          <cell r="M733">
            <v>2</v>
          </cell>
        </row>
        <row r="734">
          <cell r="B734" t="str">
            <v>李喜悦</v>
          </cell>
          <cell r="F734">
            <v>5</v>
          </cell>
          <cell r="H734">
            <v>5</v>
          </cell>
          <cell r="I734">
            <v>22</v>
          </cell>
          <cell r="J734">
            <v>5</v>
          </cell>
          <cell r="P734">
            <v>17</v>
          </cell>
        </row>
        <row r="735">
          <cell r="B735" t="str">
            <v>姜益群</v>
          </cell>
          <cell r="F735">
            <v>15</v>
          </cell>
          <cell r="G735">
            <v>6</v>
          </cell>
          <cell r="H735">
            <v>9</v>
          </cell>
          <cell r="I735">
            <v>22</v>
          </cell>
          <cell r="J735">
            <v>22</v>
          </cell>
        </row>
        <row r="736">
          <cell r="B736" t="str">
            <v>薛玮</v>
          </cell>
          <cell r="F736">
            <v>5</v>
          </cell>
          <cell r="G736">
            <v>6</v>
          </cell>
          <cell r="H736">
            <v>-1</v>
          </cell>
          <cell r="I736">
            <v>22</v>
          </cell>
          <cell r="J736">
            <v>22</v>
          </cell>
        </row>
        <row r="737">
          <cell r="B737" t="str">
            <v>陈悦娟</v>
          </cell>
          <cell r="F737">
            <v>10</v>
          </cell>
          <cell r="G737">
            <v>-5</v>
          </cell>
          <cell r="H737">
            <v>10</v>
          </cell>
          <cell r="I737">
            <v>22</v>
          </cell>
          <cell r="J737">
            <v>17</v>
          </cell>
          <cell r="M737">
            <v>5</v>
          </cell>
        </row>
        <row r="738">
          <cell r="B738" t="str">
            <v>刘佳容</v>
          </cell>
          <cell r="F738">
            <v>5</v>
          </cell>
          <cell r="G738">
            <v>3</v>
          </cell>
          <cell r="H738">
            <v>2</v>
          </cell>
          <cell r="I738">
            <v>22</v>
          </cell>
          <cell r="J738">
            <v>22</v>
          </cell>
        </row>
        <row r="739">
          <cell r="B739" t="str">
            <v>萧健煜</v>
          </cell>
          <cell r="F739">
            <v>5</v>
          </cell>
          <cell r="G739">
            <v>-2</v>
          </cell>
          <cell r="H739">
            <v>5</v>
          </cell>
          <cell r="I739">
            <v>22</v>
          </cell>
          <cell r="J739">
            <v>20</v>
          </cell>
          <cell r="M739">
            <v>2</v>
          </cell>
        </row>
        <row r="740">
          <cell r="B740" t="str">
            <v>郑家茵</v>
          </cell>
          <cell r="F740">
            <v>10</v>
          </cell>
          <cell r="H740">
            <v>7</v>
          </cell>
          <cell r="I740">
            <v>22</v>
          </cell>
          <cell r="J740">
            <v>19</v>
          </cell>
          <cell r="M740">
            <v>3</v>
          </cell>
        </row>
        <row r="741">
          <cell r="B741" t="str">
            <v>蔡增祺</v>
          </cell>
          <cell r="F741">
            <v>5</v>
          </cell>
          <cell r="G741">
            <v>-1</v>
          </cell>
          <cell r="H741">
            <v>5</v>
          </cell>
          <cell r="I741">
            <v>22</v>
          </cell>
          <cell r="J741">
            <v>21</v>
          </cell>
          <cell r="M741">
            <v>1</v>
          </cell>
        </row>
        <row r="742">
          <cell r="B742" t="str">
            <v>陈家敏</v>
          </cell>
          <cell r="F742">
            <v>5</v>
          </cell>
          <cell r="G742">
            <v>3</v>
          </cell>
          <cell r="H742">
            <v>2</v>
          </cell>
          <cell r="I742">
            <v>22</v>
          </cell>
          <cell r="J742">
            <v>21</v>
          </cell>
        </row>
        <row r="743">
          <cell r="B743" t="str">
            <v>陈美群</v>
          </cell>
          <cell r="F743">
            <v>5</v>
          </cell>
          <cell r="G743">
            <v>2</v>
          </cell>
          <cell r="H743">
            <v>3</v>
          </cell>
          <cell r="I743">
            <v>22</v>
          </cell>
          <cell r="J743">
            <v>22</v>
          </cell>
        </row>
        <row r="744">
          <cell r="B744" t="str">
            <v>何凤萍</v>
          </cell>
          <cell r="F744">
            <v>10</v>
          </cell>
          <cell r="H744">
            <v>9</v>
          </cell>
          <cell r="I744">
            <v>22</v>
          </cell>
          <cell r="J744">
            <v>22</v>
          </cell>
          <cell r="M744">
            <v>1</v>
          </cell>
        </row>
        <row r="745">
          <cell r="B745" t="str">
            <v>汤妙娜</v>
          </cell>
          <cell r="F745">
            <v>5</v>
          </cell>
          <cell r="H745">
            <v>5</v>
          </cell>
          <cell r="I745">
            <v>22</v>
          </cell>
          <cell r="J745">
            <v>22</v>
          </cell>
        </row>
        <row r="746">
          <cell r="B746" t="str">
            <v>肖泳沙</v>
          </cell>
          <cell r="F746">
            <v>5</v>
          </cell>
          <cell r="G746">
            <v>2</v>
          </cell>
          <cell r="H746">
            <v>3</v>
          </cell>
          <cell r="I746">
            <v>22</v>
          </cell>
          <cell r="J746">
            <v>22</v>
          </cell>
        </row>
        <row r="747">
          <cell r="B747" t="str">
            <v>杨谊</v>
          </cell>
          <cell r="F747">
            <v>5</v>
          </cell>
          <cell r="H747">
            <v>5</v>
          </cell>
          <cell r="I747">
            <v>22</v>
          </cell>
          <cell r="J747">
            <v>22</v>
          </cell>
        </row>
        <row r="748">
          <cell r="B748" t="str">
            <v>张佩珊</v>
          </cell>
          <cell r="F748">
            <v>5</v>
          </cell>
          <cell r="H748">
            <v>5</v>
          </cell>
          <cell r="I748">
            <v>22</v>
          </cell>
          <cell r="J748">
            <v>22</v>
          </cell>
        </row>
        <row r="749">
          <cell r="B749" t="str">
            <v>郑敏炫</v>
          </cell>
          <cell r="F749">
            <v>5</v>
          </cell>
          <cell r="H749">
            <v>5</v>
          </cell>
          <cell r="I749">
            <v>22</v>
          </cell>
          <cell r="J749">
            <v>22</v>
          </cell>
        </row>
        <row r="750">
          <cell r="B750" t="str">
            <v>张泳茵</v>
          </cell>
          <cell r="F750">
            <v>5</v>
          </cell>
          <cell r="H750">
            <v>5</v>
          </cell>
          <cell r="I750">
            <v>22</v>
          </cell>
          <cell r="J750">
            <v>22</v>
          </cell>
        </row>
        <row r="751">
          <cell r="B751" t="str">
            <v>李丹</v>
          </cell>
          <cell r="F751">
            <v>10</v>
          </cell>
          <cell r="G751">
            <v>3</v>
          </cell>
          <cell r="H751">
            <v>7</v>
          </cell>
          <cell r="I751">
            <v>22</v>
          </cell>
          <cell r="J751">
            <v>22</v>
          </cell>
        </row>
        <row r="752">
          <cell r="B752" t="str">
            <v>潘栩怡</v>
          </cell>
          <cell r="F752">
            <v>10</v>
          </cell>
          <cell r="H752">
            <v>10</v>
          </cell>
          <cell r="I752">
            <v>22</v>
          </cell>
          <cell r="J752">
            <v>22</v>
          </cell>
        </row>
        <row r="753">
          <cell r="B753" t="str">
            <v>周敏敏</v>
          </cell>
          <cell r="F753">
            <v>10</v>
          </cell>
          <cell r="G753">
            <v>-1</v>
          </cell>
          <cell r="H753">
            <v>10</v>
          </cell>
          <cell r="I753">
            <v>22</v>
          </cell>
          <cell r="J753">
            <v>21</v>
          </cell>
          <cell r="M753">
            <v>1</v>
          </cell>
        </row>
        <row r="754">
          <cell r="B754" t="str">
            <v>林汉仪</v>
          </cell>
          <cell r="F754">
            <v>15</v>
          </cell>
          <cell r="G754">
            <v>2</v>
          </cell>
          <cell r="H754">
            <v>10</v>
          </cell>
          <cell r="I754">
            <v>22</v>
          </cell>
          <cell r="J754">
            <v>19</v>
          </cell>
          <cell r="M754">
            <v>3</v>
          </cell>
        </row>
        <row r="755">
          <cell r="B755" t="str">
            <v>范祖森</v>
          </cell>
          <cell r="F755">
            <v>5</v>
          </cell>
          <cell r="G755">
            <v>2</v>
          </cell>
          <cell r="H755">
            <v>3</v>
          </cell>
          <cell r="I755">
            <v>22</v>
          </cell>
          <cell r="J755">
            <v>22</v>
          </cell>
        </row>
        <row r="756">
          <cell r="B756" t="str">
            <v>陈秋彦</v>
          </cell>
          <cell r="F756">
            <v>5</v>
          </cell>
          <cell r="G756">
            <v>1</v>
          </cell>
          <cell r="H756">
            <v>4</v>
          </cell>
          <cell r="I756">
            <v>22</v>
          </cell>
          <cell r="J756">
            <v>23</v>
          </cell>
        </row>
        <row r="757">
          <cell r="B757" t="str">
            <v>谭嘉慧</v>
          </cell>
          <cell r="F757">
            <v>5</v>
          </cell>
          <cell r="G757">
            <v>1</v>
          </cell>
          <cell r="H757">
            <v>4</v>
          </cell>
          <cell r="I757">
            <v>22</v>
          </cell>
          <cell r="J757">
            <v>23</v>
          </cell>
        </row>
        <row r="758">
          <cell r="B758" t="str">
            <v>梁艳文</v>
          </cell>
          <cell r="F758">
            <v>10</v>
          </cell>
          <cell r="H758">
            <v>8</v>
          </cell>
          <cell r="I758">
            <v>22</v>
          </cell>
          <cell r="J758">
            <v>21</v>
          </cell>
          <cell r="M758">
            <v>2</v>
          </cell>
        </row>
        <row r="759">
          <cell r="B759" t="str">
            <v>梁淑媚</v>
          </cell>
          <cell r="F759">
            <v>15</v>
          </cell>
          <cell r="G759">
            <v>4</v>
          </cell>
          <cell r="H759">
            <v>10</v>
          </cell>
          <cell r="I759">
            <v>22</v>
          </cell>
          <cell r="J759">
            <v>21</v>
          </cell>
          <cell r="M759">
            <v>1</v>
          </cell>
        </row>
        <row r="760">
          <cell r="B760" t="str">
            <v>梁丽华</v>
          </cell>
          <cell r="F760">
            <v>15</v>
          </cell>
          <cell r="G760">
            <v>6</v>
          </cell>
          <cell r="H760">
            <v>8</v>
          </cell>
          <cell r="I760">
            <v>22</v>
          </cell>
          <cell r="J760">
            <v>22</v>
          </cell>
          <cell r="M760">
            <v>1</v>
          </cell>
        </row>
        <row r="761">
          <cell r="B761" t="str">
            <v>余泳欣</v>
          </cell>
          <cell r="F761">
            <v>15</v>
          </cell>
          <cell r="G761">
            <v>3</v>
          </cell>
          <cell r="H761">
            <v>12</v>
          </cell>
          <cell r="I761">
            <v>22</v>
          </cell>
          <cell r="P761">
            <v>21</v>
          </cell>
        </row>
        <row r="762">
          <cell r="B762" t="str">
            <v>严淑妍</v>
          </cell>
          <cell r="F762">
            <v>10</v>
          </cell>
          <cell r="G762">
            <v>2</v>
          </cell>
          <cell r="H762">
            <v>8</v>
          </cell>
          <cell r="I762">
            <v>22</v>
          </cell>
          <cell r="J762">
            <v>22</v>
          </cell>
        </row>
        <row r="763">
          <cell r="B763" t="str">
            <v>杨子卿</v>
          </cell>
          <cell r="F763">
            <v>15</v>
          </cell>
          <cell r="G763">
            <v>3</v>
          </cell>
          <cell r="H763">
            <v>12</v>
          </cell>
          <cell r="I763">
            <v>22</v>
          </cell>
          <cell r="J763">
            <v>23</v>
          </cell>
        </row>
        <row r="764">
          <cell r="B764" t="str">
            <v>郭嘉榆</v>
          </cell>
          <cell r="F764">
            <v>10</v>
          </cell>
          <cell r="G764">
            <v>6</v>
          </cell>
          <cell r="H764">
            <v>3</v>
          </cell>
          <cell r="I764">
            <v>22</v>
          </cell>
          <cell r="J764">
            <v>22</v>
          </cell>
          <cell r="M764">
            <v>1</v>
          </cell>
        </row>
        <row r="765">
          <cell r="B765" t="str">
            <v>梅雯珊</v>
          </cell>
          <cell r="F765">
            <v>5</v>
          </cell>
          <cell r="G765">
            <v>-1</v>
          </cell>
          <cell r="H765">
            <v>5</v>
          </cell>
          <cell r="I765">
            <v>22</v>
          </cell>
          <cell r="J765">
            <v>22</v>
          </cell>
          <cell r="M765">
            <v>1</v>
          </cell>
        </row>
        <row r="766">
          <cell r="B766" t="str">
            <v>潘紫琳</v>
          </cell>
          <cell r="F766">
            <v>5</v>
          </cell>
          <cell r="G766">
            <v>1</v>
          </cell>
          <cell r="H766">
            <v>3</v>
          </cell>
          <cell r="I766">
            <v>22</v>
          </cell>
          <cell r="J766">
            <v>22</v>
          </cell>
          <cell r="M766">
            <v>1</v>
          </cell>
        </row>
        <row r="767">
          <cell r="B767" t="str">
            <v>成玮琪</v>
          </cell>
          <cell r="F767">
            <v>5</v>
          </cell>
          <cell r="H767">
            <v>4</v>
          </cell>
          <cell r="I767">
            <v>22</v>
          </cell>
          <cell r="J767">
            <v>22</v>
          </cell>
          <cell r="M767">
            <v>1</v>
          </cell>
        </row>
        <row r="768">
          <cell r="B768" t="str">
            <v>黄华洁</v>
          </cell>
          <cell r="F768">
            <v>10</v>
          </cell>
          <cell r="G768">
            <v>10</v>
          </cell>
          <cell r="I768">
            <v>22</v>
          </cell>
          <cell r="P768">
            <v>22</v>
          </cell>
        </row>
        <row r="769">
          <cell r="B769" t="str">
            <v>钟燕花</v>
          </cell>
          <cell r="F769">
            <v>10</v>
          </cell>
          <cell r="G769">
            <v>3</v>
          </cell>
          <cell r="H769">
            <v>7</v>
          </cell>
          <cell r="I769">
            <v>22</v>
          </cell>
          <cell r="J769">
            <v>22</v>
          </cell>
        </row>
        <row r="770">
          <cell r="B770" t="str">
            <v>金伟</v>
          </cell>
          <cell r="F770">
            <v>15</v>
          </cell>
          <cell r="G770">
            <v>3</v>
          </cell>
          <cell r="H770">
            <v>10</v>
          </cell>
          <cell r="I770">
            <v>22</v>
          </cell>
          <cell r="J770">
            <v>20</v>
          </cell>
          <cell r="M770">
            <v>2</v>
          </cell>
        </row>
        <row r="771">
          <cell r="B771" t="str">
            <v>黄志伟</v>
          </cell>
          <cell r="F771">
            <v>5</v>
          </cell>
          <cell r="G771">
            <v>3</v>
          </cell>
          <cell r="H771">
            <v>-1</v>
          </cell>
          <cell r="I771">
            <v>22</v>
          </cell>
          <cell r="J771">
            <v>19</v>
          </cell>
          <cell r="M771">
            <v>3</v>
          </cell>
        </row>
        <row r="772">
          <cell r="B772" t="str">
            <v>阮霭行</v>
          </cell>
          <cell r="F772">
            <v>10</v>
          </cell>
          <cell r="G772">
            <v>2</v>
          </cell>
          <cell r="H772">
            <v>5</v>
          </cell>
          <cell r="I772">
            <v>22</v>
          </cell>
          <cell r="J772">
            <v>19</v>
          </cell>
          <cell r="M772">
            <v>3</v>
          </cell>
        </row>
        <row r="773">
          <cell r="B773" t="str">
            <v>洪伟荣</v>
          </cell>
          <cell r="F773">
            <v>5</v>
          </cell>
          <cell r="H773">
            <v>5</v>
          </cell>
          <cell r="I773">
            <v>22</v>
          </cell>
          <cell r="J773">
            <v>22</v>
          </cell>
        </row>
        <row r="774">
          <cell r="B774" t="str">
            <v>汪鹏</v>
          </cell>
          <cell r="F774">
            <v>5</v>
          </cell>
          <cell r="G774">
            <v>3</v>
          </cell>
          <cell r="H774">
            <v>2</v>
          </cell>
          <cell r="I774">
            <v>22</v>
          </cell>
          <cell r="J774">
            <v>22</v>
          </cell>
        </row>
        <row r="775">
          <cell r="B775" t="str">
            <v>李根</v>
          </cell>
          <cell r="F775">
            <v>5</v>
          </cell>
          <cell r="G775">
            <v>5</v>
          </cell>
          <cell r="I775">
            <v>22</v>
          </cell>
          <cell r="J775">
            <v>22</v>
          </cell>
        </row>
        <row r="776">
          <cell r="B776" t="str">
            <v>李柏良</v>
          </cell>
          <cell r="F776">
            <v>5</v>
          </cell>
          <cell r="H776">
            <v>5</v>
          </cell>
          <cell r="I776">
            <v>22</v>
          </cell>
          <cell r="J776">
            <v>22</v>
          </cell>
        </row>
        <row r="777">
          <cell r="B777" t="str">
            <v>曾浩彬</v>
          </cell>
          <cell r="F777">
            <v>5</v>
          </cell>
          <cell r="G777">
            <v>3</v>
          </cell>
          <cell r="H777">
            <v>2</v>
          </cell>
          <cell r="I777">
            <v>22</v>
          </cell>
          <cell r="J777">
            <v>22</v>
          </cell>
        </row>
        <row r="778">
          <cell r="B778" t="str">
            <v>张楚彬</v>
          </cell>
          <cell r="F778">
            <v>5</v>
          </cell>
          <cell r="H778">
            <v>5</v>
          </cell>
          <cell r="I778">
            <v>22</v>
          </cell>
          <cell r="J778">
            <v>22</v>
          </cell>
        </row>
        <row r="779">
          <cell r="B779" t="str">
            <v>冯汝佳</v>
          </cell>
          <cell r="F779">
            <v>10</v>
          </cell>
          <cell r="H779">
            <v>6</v>
          </cell>
          <cell r="I779">
            <v>22</v>
          </cell>
          <cell r="J779">
            <v>18</v>
          </cell>
          <cell r="M779">
            <v>4</v>
          </cell>
        </row>
        <row r="780">
          <cell r="B780" t="str">
            <v>何志荣</v>
          </cell>
          <cell r="F780">
            <v>10</v>
          </cell>
          <cell r="G780">
            <v>5</v>
          </cell>
          <cell r="I780">
            <v>22</v>
          </cell>
          <cell r="J780">
            <v>17</v>
          </cell>
          <cell r="M780">
            <v>5</v>
          </cell>
        </row>
        <row r="781">
          <cell r="B781" t="str">
            <v>何孝君</v>
          </cell>
          <cell r="F781">
            <v>10</v>
          </cell>
          <cell r="G781">
            <v>4</v>
          </cell>
          <cell r="H781">
            <v>1</v>
          </cell>
          <cell r="I781">
            <v>22</v>
          </cell>
          <cell r="J781">
            <v>17</v>
          </cell>
          <cell r="M781">
            <v>5</v>
          </cell>
        </row>
        <row r="782">
          <cell r="B782" t="str">
            <v>温钢龙</v>
          </cell>
          <cell r="F782">
            <v>10</v>
          </cell>
          <cell r="H782">
            <v>8</v>
          </cell>
          <cell r="I782">
            <v>22</v>
          </cell>
          <cell r="J782">
            <v>20</v>
          </cell>
          <cell r="M782">
            <v>2</v>
          </cell>
        </row>
        <row r="783">
          <cell r="B783" t="str">
            <v>黄映玲</v>
          </cell>
          <cell r="F783">
            <v>5</v>
          </cell>
          <cell r="H783">
            <v>5</v>
          </cell>
          <cell r="I783">
            <v>22</v>
          </cell>
          <cell r="J783">
            <v>22</v>
          </cell>
        </row>
        <row r="784">
          <cell r="B784" t="str">
            <v>黄斯慧</v>
          </cell>
          <cell r="F784">
            <v>5</v>
          </cell>
          <cell r="H784">
            <v>5</v>
          </cell>
          <cell r="I784">
            <v>22</v>
          </cell>
          <cell r="P784">
            <v>22</v>
          </cell>
        </row>
        <row r="785">
          <cell r="B785" t="str">
            <v>黄志刚</v>
          </cell>
          <cell r="F785">
            <v>15</v>
          </cell>
          <cell r="G785">
            <v>-5</v>
          </cell>
          <cell r="H785">
            <v>15</v>
          </cell>
          <cell r="I785">
            <v>22</v>
          </cell>
          <cell r="J785">
            <v>17</v>
          </cell>
          <cell r="M785">
            <v>5</v>
          </cell>
        </row>
        <row r="786">
          <cell r="B786" t="str">
            <v>黄家杰</v>
          </cell>
          <cell r="F786">
            <v>5</v>
          </cell>
          <cell r="G786">
            <v>1</v>
          </cell>
          <cell r="H786">
            <v>4</v>
          </cell>
          <cell r="I786">
            <v>22</v>
          </cell>
          <cell r="J786">
            <v>22</v>
          </cell>
        </row>
        <row r="787">
          <cell r="B787" t="str">
            <v>黄宇华</v>
          </cell>
          <cell r="F787">
            <v>15</v>
          </cell>
          <cell r="H787">
            <v>14</v>
          </cell>
          <cell r="I787">
            <v>22</v>
          </cell>
          <cell r="J787">
            <v>21</v>
          </cell>
          <cell r="M787">
            <v>1</v>
          </cell>
        </row>
        <row r="788">
          <cell r="B788" t="str">
            <v>魏海鸥</v>
          </cell>
          <cell r="F788">
            <v>15</v>
          </cell>
          <cell r="G788">
            <v>-2</v>
          </cell>
          <cell r="H788">
            <v>15</v>
          </cell>
          <cell r="I788">
            <v>22</v>
          </cell>
          <cell r="J788">
            <v>20</v>
          </cell>
          <cell r="M788">
            <v>2</v>
          </cell>
        </row>
        <row r="789">
          <cell r="B789" t="str">
            <v>韩静雯</v>
          </cell>
          <cell r="F789">
            <v>5</v>
          </cell>
          <cell r="H789">
            <v>5</v>
          </cell>
          <cell r="I789">
            <v>22</v>
          </cell>
          <cell r="J789">
            <v>17</v>
          </cell>
          <cell r="T789">
            <v>5</v>
          </cell>
        </row>
        <row r="790">
          <cell r="B790" t="str">
            <v>许检会</v>
          </cell>
          <cell r="F790">
            <v>5</v>
          </cell>
          <cell r="G790">
            <v>2</v>
          </cell>
          <cell r="H790">
            <v>3</v>
          </cell>
          <cell r="I790">
            <v>22</v>
          </cell>
          <cell r="J790">
            <v>22</v>
          </cell>
        </row>
        <row r="791">
          <cell r="B791" t="str">
            <v>聂伟恒</v>
          </cell>
          <cell r="F791">
            <v>5</v>
          </cell>
          <cell r="G791">
            <v>1</v>
          </cell>
          <cell r="H791">
            <v>4</v>
          </cell>
          <cell r="I791">
            <v>22</v>
          </cell>
          <cell r="J791">
            <v>10</v>
          </cell>
          <cell r="T791">
            <v>12</v>
          </cell>
        </row>
        <row r="792">
          <cell r="B792" t="str">
            <v>罗和云</v>
          </cell>
          <cell r="F792">
            <v>15</v>
          </cell>
          <cell r="G792">
            <v>-3</v>
          </cell>
          <cell r="H792">
            <v>15</v>
          </cell>
          <cell r="I792">
            <v>22</v>
          </cell>
          <cell r="J792">
            <v>19</v>
          </cell>
          <cell r="M792">
            <v>3</v>
          </cell>
        </row>
        <row r="793">
          <cell r="B793" t="str">
            <v>王雄华</v>
          </cell>
          <cell r="F793">
            <v>5</v>
          </cell>
          <cell r="G793">
            <v>3</v>
          </cell>
          <cell r="H793">
            <v>2</v>
          </cell>
          <cell r="I793">
            <v>22</v>
          </cell>
          <cell r="J793">
            <v>22</v>
          </cell>
        </row>
        <row r="794">
          <cell r="B794" t="str">
            <v>欧倩欣</v>
          </cell>
          <cell r="F794">
            <v>5</v>
          </cell>
          <cell r="H794">
            <v>5</v>
          </cell>
          <cell r="I794">
            <v>22</v>
          </cell>
          <cell r="J794">
            <v>22</v>
          </cell>
        </row>
        <row r="795">
          <cell r="B795" t="str">
            <v>梁淑萍</v>
          </cell>
          <cell r="F795">
            <v>5</v>
          </cell>
          <cell r="H795">
            <v>5</v>
          </cell>
          <cell r="I795">
            <v>22</v>
          </cell>
          <cell r="J795">
            <v>22</v>
          </cell>
        </row>
        <row r="796">
          <cell r="B796" t="str">
            <v>梁克冰</v>
          </cell>
          <cell r="F796">
            <v>10</v>
          </cell>
          <cell r="G796">
            <v>-3</v>
          </cell>
          <cell r="H796">
            <v>8</v>
          </cell>
          <cell r="I796">
            <v>22</v>
          </cell>
          <cell r="J796">
            <v>17</v>
          </cell>
          <cell r="M796">
            <v>5</v>
          </cell>
        </row>
        <row r="797">
          <cell r="B797" t="str">
            <v>梁健</v>
          </cell>
          <cell r="F797">
            <v>5</v>
          </cell>
          <cell r="H797">
            <v>5</v>
          </cell>
          <cell r="I797">
            <v>22</v>
          </cell>
          <cell r="J797">
            <v>22</v>
          </cell>
        </row>
        <row r="798">
          <cell r="B798" t="str">
            <v>杨宗晓</v>
          </cell>
          <cell r="I798">
            <v>22</v>
          </cell>
          <cell r="J798">
            <v>22</v>
          </cell>
        </row>
        <row r="799">
          <cell r="B799" t="str">
            <v>杨嘉荣</v>
          </cell>
          <cell r="F799">
            <v>10</v>
          </cell>
          <cell r="G799">
            <v>3</v>
          </cell>
          <cell r="H799">
            <v>6</v>
          </cell>
          <cell r="I799">
            <v>22</v>
          </cell>
          <cell r="J799">
            <v>21</v>
          </cell>
          <cell r="M799">
            <v>1</v>
          </cell>
        </row>
        <row r="800">
          <cell r="B800" t="str">
            <v>李毅欣</v>
          </cell>
          <cell r="F800">
            <v>10</v>
          </cell>
          <cell r="H800">
            <v>10</v>
          </cell>
          <cell r="I800">
            <v>22</v>
          </cell>
          <cell r="J800">
            <v>22</v>
          </cell>
        </row>
        <row r="801">
          <cell r="B801" t="str">
            <v>朱莹楚</v>
          </cell>
          <cell r="F801">
            <v>10</v>
          </cell>
          <cell r="G801">
            <v>3.5</v>
          </cell>
          <cell r="H801">
            <v>6</v>
          </cell>
          <cell r="I801">
            <v>22</v>
          </cell>
          <cell r="J801">
            <v>21.5</v>
          </cell>
          <cell r="M801">
            <v>0.5</v>
          </cell>
        </row>
        <row r="802">
          <cell r="B802" t="str">
            <v>徐建军</v>
          </cell>
          <cell r="F802">
            <v>5</v>
          </cell>
          <cell r="G802">
            <v>3</v>
          </cell>
          <cell r="H802">
            <v>2</v>
          </cell>
          <cell r="I802">
            <v>22</v>
          </cell>
          <cell r="J802">
            <v>22</v>
          </cell>
        </row>
        <row r="803">
          <cell r="B803" t="str">
            <v>夏丽娜</v>
          </cell>
          <cell r="I803">
            <v>22</v>
          </cell>
          <cell r="J803">
            <v>22</v>
          </cell>
        </row>
        <row r="804">
          <cell r="B804" t="str">
            <v>刘薇</v>
          </cell>
          <cell r="I804">
            <v>22</v>
          </cell>
          <cell r="J804">
            <v>22</v>
          </cell>
        </row>
        <row r="805">
          <cell r="B805" t="str">
            <v>刘洁珊</v>
          </cell>
          <cell r="F805">
            <v>5</v>
          </cell>
          <cell r="H805">
            <v>5</v>
          </cell>
          <cell r="I805">
            <v>22</v>
          </cell>
          <cell r="J805">
            <v>22</v>
          </cell>
        </row>
        <row r="806">
          <cell r="B806" t="str">
            <v>刘嘉露</v>
          </cell>
          <cell r="F806">
            <v>5</v>
          </cell>
          <cell r="H806">
            <v>5</v>
          </cell>
          <cell r="I806">
            <v>22</v>
          </cell>
          <cell r="J806">
            <v>22</v>
          </cell>
        </row>
        <row r="807">
          <cell r="B807" t="str">
            <v>关卓钧</v>
          </cell>
          <cell r="F807">
            <v>5</v>
          </cell>
          <cell r="G807">
            <v>-1</v>
          </cell>
          <cell r="H807">
            <v>5</v>
          </cell>
          <cell r="I807">
            <v>22</v>
          </cell>
          <cell r="J807">
            <v>21</v>
          </cell>
          <cell r="M807">
            <v>1</v>
          </cell>
        </row>
        <row r="808">
          <cell r="B808" t="str">
            <v>何迎芝</v>
          </cell>
          <cell r="F808">
            <v>10</v>
          </cell>
          <cell r="H808">
            <v>10</v>
          </cell>
          <cell r="I808">
            <v>22</v>
          </cell>
          <cell r="J808">
            <v>22</v>
          </cell>
        </row>
        <row r="809">
          <cell r="B809" t="str">
            <v>黄敏慧</v>
          </cell>
          <cell r="F809">
            <v>5</v>
          </cell>
          <cell r="G809">
            <v>1</v>
          </cell>
          <cell r="H809">
            <v>4</v>
          </cell>
          <cell r="I809">
            <v>22</v>
          </cell>
          <cell r="J809">
            <v>21</v>
          </cell>
          <cell r="M809">
            <v>1</v>
          </cell>
        </row>
        <row r="810">
          <cell r="B810" t="str">
            <v>蔡蔼霞</v>
          </cell>
          <cell r="F810">
            <v>15</v>
          </cell>
          <cell r="H810">
            <v>15</v>
          </cell>
          <cell r="I810">
            <v>22</v>
          </cell>
          <cell r="J810">
            <v>22</v>
          </cell>
        </row>
        <row r="811">
          <cell r="B811" t="str">
            <v>杨静</v>
          </cell>
          <cell r="F811">
            <v>15</v>
          </cell>
          <cell r="H811">
            <v>15</v>
          </cell>
          <cell r="I811">
            <v>22</v>
          </cell>
          <cell r="J811">
            <v>22</v>
          </cell>
        </row>
        <row r="812">
          <cell r="B812" t="str">
            <v>黎冠祥</v>
          </cell>
          <cell r="F812">
            <v>5</v>
          </cell>
          <cell r="G812">
            <v>5</v>
          </cell>
          <cell r="I812">
            <v>22</v>
          </cell>
          <cell r="J812">
            <v>22</v>
          </cell>
        </row>
        <row r="813">
          <cell r="B813" t="str">
            <v>赵凡</v>
          </cell>
          <cell r="F813">
            <v>10</v>
          </cell>
          <cell r="G813">
            <v>3</v>
          </cell>
          <cell r="H813">
            <v>5</v>
          </cell>
          <cell r="I813">
            <v>22</v>
          </cell>
          <cell r="J813">
            <v>20</v>
          </cell>
          <cell r="M813">
            <v>2</v>
          </cell>
        </row>
        <row r="814">
          <cell r="B814" t="str">
            <v>许国鹏</v>
          </cell>
          <cell r="F814">
            <v>5</v>
          </cell>
          <cell r="G814">
            <v>5</v>
          </cell>
          <cell r="I814">
            <v>22</v>
          </cell>
          <cell r="J814">
            <v>22</v>
          </cell>
        </row>
        <row r="815">
          <cell r="B815" t="str">
            <v>薛金连</v>
          </cell>
          <cell r="F815">
            <v>10</v>
          </cell>
          <cell r="G815">
            <v>2</v>
          </cell>
          <cell r="H815">
            <v>5</v>
          </cell>
          <cell r="I815">
            <v>22</v>
          </cell>
          <cell r="J815">
            <v>19</v>
          </cell>
          <cell r="M815">
            <v>3</v>
          </cell>
        </row>
        <row r="816">
          <cell r="B816" t="str">
            <v>熊兰</v>
          </cell>
          <cell r="F816">
            <v>5</v>
          </cell>
          <cell r="H816">
            <v>5</v>
          </cell>
          <cell r="I816">
            <v>22</v>
          </cell>
          <cell r="J816">
            <v>22</v>
          </cell>
        </row>
        <row r="817">
          <cell r="B817" t="str">
            <v>梁雪敏</v>
          </cell>
          <cell r="F817">
            <v>5</v>
          </cell>
          <cell r="G817">
            <v>3</v>
          </cell>
          <cell r="H817">
            <v>2</v>
          </cell>
          <cell r="I817">
            <v>22</v>
          </cell>
          <cell r="J817">
            <v>22</v>
          </cell>
        </row>
        <row r="818">
          <cell r="B818" t="str">
            <v>梁文锐</v>
          </cell>
          <cell r="F818">
            <v>5</v>
          </cell>
          <cell r="H818">
            <v>5</v>
          </cell>
          <cell r="I818">
            <v>22</v>
          </cell>
          <cell r="J818">
            <v>22</v>
          </cell>
        </row>
        <row r="819">
          <cell r="B819" t="str">
            <v>杜海茵</v>
          </cell>
          <cell r="F819">
            <v>10</v>
          </cell>
          <cell r="G819">
            <v>1</v>
          </cell>
          <cell r="H819">
            <v>4</v>
          </cell>
          <cell r="I819">
            <v>22</v>
          </cell>
          <cell r="J819">
            <v>17</v>
          </cell>
          <cell r="M819">
            <v>5</v>
          </cell>
        </row>
        <row r="820">
          <cell r="B820" t="str">
            <v>岑冠开</v>
          </cell>
          <cell r="F820">
            <v>5</v>
          </cell>
          <cell r="G820">
            <v>3</v>
          </cell>
          <cell r="I820">
            <v>22</v>
          </cell>
          <cell r="J820">
            <v>20</v>
          </cell>
          <cell r="M820">
            <v>2</v>
          </cell>
        </row>
        <row r="821">
          <cell r="B821" t="str">
            <v>喻晓明</v>
          </cell>
          <cell r="F821">
            <v>10</v>
          </cell>
          <cell r="G821">
            <v>4</v>
          </cell>
          <cell r="H821">
            <v>6</v>
          </cell>
          <cell r="I821">
            <v>22</v>
          </cell>
          <cell r="J821">
            <v>22</v>
          </cell>
        </row>
        <row r="822">
          <cell r="B822" t="str">
            <v>吴彩兰</v>
          </cell>
          <cell r="F822">
            <v>10</v>
          </cell>
          <cell r="H822">
            <v>3</v>
          </cell>
          <cell r="I822">
            <v>22</v>
          </cell>
          <cell r="J822">
            <v>15</v>
          </cell>
          <cell r="M822">
            <v>7</v>
          </cell>
        </row>
        <row r="823">
          <cell r="B823" t="str">
            <v>卢艳</v>
          </cell>
          <cell r="F823">
            <v>15</v>
          </cell>
          <cell r="G823">
            <v>4</v>
          </cell>
          <cell r="H823">
            <v>4</v>
          </cell>
          <cell r="I823">
            <v>22</v>
          </cell>
          <cell r="J823">
            <v>15</v>
          </cell>
          <cell r="M823">
            <v>7</v>
          </cell>
        </row>
        <row r="824">
          <cell r="B824" t="str">
            <v>余晓聪</v>
          </cell>
          <cell r="F824">
            <v>5</v>
          </cell>
          <cell r="G824">
            <v>6</v>
          </cell>
          <cell r="H824">
            <v>-1</v>
          </cell>
          <cell r="I824">
            <v>22</v>
          </cell>
          <cell r="J824">
            <v>22</v>
          </cell>
        </row>
        <row r="825">
          <cell r="B825" t="str">
            <v>许潜</v>
          </cell>
          <cell r="F825">
            <v>10</v>
          </cell>
          <cell r="G825">
            <v>2</v>
          </cell>
          <cell r="H825">
            <v>8</v>
          </cell>
          <cell r="I825">
            <v>22</v>
          </cell>
          <cell r="J825">
            <v>22</v>
          </cell>
        </row>
        <row r="826">
          <cell r="B826" t="str">
            <v>吴兰芬</v>
          </cell>
          <cell r="F826">
            <v>10</v>
          </cell>
          <cell r="G826">
            <v>10</v>
          </cell>
          <cell r="I826">
            <v>22</v>
          </cell>
          <cell r="P826">
            <v>22</v>
          </cell>
        </row>
        <row r="827">
          <cell r="B827" t="str">
            <v>黄锐贤</v>
          </cell>
          <cell r="F827">
            <v>10</v>
          </cell>
          <cell r="H827">
            <v>8</v>
          </cell>
          <cell r="I827">
            <v>22</v>
          </cell>
          <cell r="J827">
            <v>20</v>
          </cell>
          <cell r="M827">
            <v>2</v>
          </cell>
        </row>
        <row r="828">
          <cell r="B828" t="str">
            <v>李惠东</v>
          </cell>
          <cell r="F828">
            <v>10</v>
          </cell>
          <cell r="H828">
            <v>10</v>
          </cell>
          <cell r="I828">
            <v>22</v>
          </cell>
          <cell r="J828">
            <v>22</v>
          </cell>
        </row>
        <row r="829">
          <cell r="B829" t="str">
            <v>唐勇胜</v>
          </cell>
          <cell r="F829">
            <v>10</v>
          </cell>
          <cell r="G829">
            <v>6</v>
          </cell>
          <cell r="H829">
            <v>4</v>
          </cell>
          <cell r="I829">
            <v>22</v>
          </cell>
          <cell r="J829">
            <v>22</v>
          </cell>
        </row>
        <row r="830">
          <cell r="B830" t="str">
            <v>吴永铭</v>
          </cell>
          <cell r="F830">
            <v>5</v>
          </cell>
          <cell r="G830">
            <v>5</v>
          </cell>
          <cell r="I830">
            <v>22</v>
          </cell>
          <cell r="J830">
            <v>22</v>
          </cell>
        </row>
        <row r="831">
          <cell r="B831" t="str">
            <v>吴霜娴</v>
          </cell>
          <cell r="F831">
            <v>10</v>
          </cell>
          <cell r="H831">
            <v>10</v>
          </cell>
          <cell r="I831">
            <v>22</v>
          </cell>
          <cell r="J831">
            <v>22</v>
          </cell>
        </row>
        <row r="832">
          <cell r="B832" t="str">
            <v>霍星强</v>
          </cell>
          <cell r="F832">
            <v>5</v>
          </cell>
          <cell r="H832">
            <v>5</v>
          </cell>
          <cell r="I832">
            <v>22</v>
          </cell>
          <cell r="J832">
            <v>22</v>
          </cell>
        </row>
        <row r="833">
          <cell r="B833" t="str">
            <v>陈镇基</v>
          </cell>
          <cell r="F833">
            <v>5</v>
          </cell>
          <cell r="G833">
            <v>3</v>
          </cell>
          <cell r="H833">
            <v>2</v>
          </cell>
          <cell r="I833">
            <v>22</v>
          </cell>
          <cell r="J833">
            <v>22</v>
          </cell>
        </row>
        <row r="834">
          <cell r="B834" t="str">
            <v>谈其伟</v>
          </cell>
          <cell r="I834">
            <v>22</v>
          </cell>
          <cell r="J834">
            <v>22</v>
          </cell>
        </row>
        <row r="835">
          <cell r="B835" t="str">
            <v>苏冠祥</v>
          </cell>
          <cell r="F835">
            <v>5</v>
          </cell>
          <cell r="G835">
            <v>3</v>
          </cell>
          <cell r="H835">
            <v>2</v>
          </cell>
          <cell r="I835">
            <v>22</v>
          </cell>
          <cell r="J835">
            <v>22</v>
          </cell>
        </row>
        <row r="836">
          <cell r="B836" t="str">
            <v>胡俊龙</v>
          </cell>
          <cell r="F836">
            <v>5</v>
          </cell>
          <cell r="H836">
            <v>5</v>
          </cell>
          <cell r="I836">
            <v>22</v>
          </cell>
          <cell r="J836">
            <v>22</v>
          </cell>
        </row>
        <row r="837">
          <cell r="B837" t="str">
            <v>步士伟</v>
          </cell>
          <cell r="F837">
            <v>10</v>
          </cell>
          <cell r="G837">
            <v>7</v>
          </cell>
          <cell r="H837">
            <v>-7</v>
          </cell>
          <cell r="I837">
            <v>22</v>
          </cell>
          <cell r="J837">
            <v>12</v>
          </cell>
          <cell r="M837">
            <v>10</v>
          </cell>
        </row>
        <row r="838">
          <cell r="B838" t="str">
            <v>梁豪杰</v>
          </cell>
          <cell r="F838">
            <v>5</v>
          </cell>
          <cell r="H838">
            <v>5</v>
          </cell>
          <cell r="I838">
            <v>22</v>
          </cell>
          <cell r="J838">
            <v>22</v>
          </cell>
        </row>
        <row r="839">
          <cell r="B839" t="str">
            <v>梁文锷</v>
          </cell>
          <cell r="F839">
            <v>5</v>
          </cell>
          <cell r="H839">
            <v>5</v>
          </cell>
          <cell r="I839">
            <v>22</v>
          </cell>
          <cell r="J839">
            <v>22</v>
          </cell>
        </row>
        <row r="840">
          <cell r="B840" t="str">
            <v>梁广华</v>
          </cell>
          <cell r="F840">
            <v>5</v>
          </cell>
          <cell r="H840">
            <v>5</v>
          </cell>
          <cell r="I840">
            <v>22</v>
          </cell>
          <cell r="J840">
            <v>22</v>
          </cell>
        </row>
        <row r="841">
          <cell r="B841" t="str">
            <v>梁嘉辉</v>
          </cell>
          <cell r="F841">
            <v>5</v>
          </cell>
          <cell r="H841">
            <v>5</v>
          </cell>
          <cell r="I841">
            <v>22</v>
          </cell>
          <cell r="J841">
            <v>22</v>
          </cell>
        </row>
        <row r="842">
          <cell r="B842" t="str">
            <v>林伟强</v>
          </cell>
          <cell r="F842">
            <v>10</v>
          </cell>
          <cell r="G842">
            <v>1</v>
          </cell>
          <cell r="H842">
            <v>9</v>
          </cell>
          <cell r="I842">
            <v>22</v>
          </cell>
          <cell r="J842">
            <v>22</v>
          </cell>
        </row>
        <row r="843">
          <cell r="B843" t="str">
            <v>张嘉明</v>
          </cell>
          <cell r="F843">
            <v>5</v>
          </cell>
          <cell r="H843">
            <v>5</v>
          </cell>
          <cell r="I843">
            <v>22</v>
          </cell>
          <cell r="J843">
            <v>22</v>
          </cell>
        </row>
        <row r="844">
          <cell r="B844" t="str">
            <v>卢洁倩</v>
          </cell>
          <cell r="F844">
            <v>10</v>
          </cell>
          <cell r="G844">
            <v>1</v>
          </cell>
          <cell r="H844">
            <v>9</v>
          </cell>
          <cell r="I844">
            <v>22</v>
          </cell>
          <cell r="J844">
            <v>2</v>
          </cell>
          <cell r="P844">
            <v>20</v>
          </cell>
        </row>
        <row r="845">
          <cell r="B845" t="str">
            <v>刘荣昌</v>
          </cell>
          <cell r="F845">
            <v>5</v>
          </cell>
          <cell r="H845">
            <v>5</v>
          </cell>
          <cell r="I845">
            <v>22</v>
          </cell>
          <cell r="J845">
            <v>22</v>
          </cell>
        </row>
        <row r="846">
          <cell r="B846" t="str">
            <v>冼志辉</v>
          </cell>
          <cell r="F846">
            <v>5</v>
          </cell>
          <cell r="H846">
            <v>5</v>
          </cell>
          <cell r="I846">
            <v>22</v>
          </cell>
          <cell r="J846">
            <v>22</v>
          </cell>
        </row>
        <row r="847">
          <cell r="B847" t="str">
            <v>冯景华</v>
          </cell>
          <cell r="F847">
            <v>5</v>
          </cell>
          <cell r="H847">
            <v>5</v>
          </cell>
          <cell r="I847">
            <v>22</v>
          </cell>
          <cell r="J847">
            <v>22</v>
          </cell>
        </row>
        <row r="848">
          <cell r="B848" t="str">
            <v>许彦斌</v>
          </cell>
          <cell r="F848">
            <v>10</v>
          </cell>
          <cell r="H848">
            <v>5</v>
          </cell>
          <cell r="I848">
            <v>22</v>
          </cell>
          <cell r="J848">
            <v>17</v>
          </cell>
          <cell r="M848">
            <v>5</v>
          </cell>
        </row>
        <row r="849">
          <cell r="B849" t="str">
            <v>何敏芳</v>
          </cell>
          <cell r="F849">
            <v>10</v>
          </cell>
          <cell r="G849">
            <v>5</v>
          </cell>
          <cell r="H849">
            <v>5</v>
          </cell>
          <cell r="I849">
            <v>22</v>
          </cell>
          <cell r="J849">
            <v>22</v>
          </cell>
        </row>
        <row r="850">
          <cell r="B850" t="str">
            <v>靳亚娟</v>
          </cell>
          <cell r="F850">
            <v>5</v>
          </cell>
          <cell r="G850">
            <v>1</v>
          </cell>
          <cell r="H850">
            <v>4</v>
          </cell>
          <cell r="I850">
            <v>22</v>
          </cell>
          <cell r="P850">
            <v>22</v>
          </cell>
        </row>
        <row r="851">
          <cell r="B851" t="str">
            <v>陈晓娜</v>
          </cell>
          <cell r="F851">
            <v>5</v>
          </cell>
          <cell r="G851">
            <v>-5</v>
          </cell>
          <cell r="H851">
            <v>5</v>
          </cell>
          <cell r="I851">
            <v>22</v>
          </cell>
          <cell r="J851">
            <v>17</v>
          </cell>
          <cell r="M851">
            <v>5</v>
          </cell>
        </row>
        <row r="852">
          <cell r="B852" t="str">
            <v>邓华坤</v>
          </cell>
          <cell r="F852">
            <v>5</v>
          </cell>
          <cell r="H852">
            <v>5</v>
          </cell>
          <cell r="I852">
            <v>22</v>
          </cell>
          <cell r="J852">
            <v>22</v>
          </cell>
        </row>
        <row r="853">
          <cell r="B853" t="str">
            <v>连浩文</v>
          </cell>
          <cell r="F853">
            <v>5</v>
          </cell>
          <cell r="H853">
            <v>5</v>
          </cell>
          <cell r="I853">
            <v>22</v>
          </cell>
          <cell r="J853">
            <v>22</v>
          </cell>
        </row>
        <row r="854">
          <cell r="B854" t="str">
            <v>谢小东</v>
          </cell>
          <cell r="F854">
            <v>15</v>
          </cell>
          <cell r="G854">
            <v>5</v>
          </cell>
          <cell r="H854">
            <v>10</v>
          </cell>
          <cell r="I854">
            <v>22</v>
          </cell>
          <cell r="J854">
            <v>22</v>
          </cell>
        </row>
        <row r="855">
          <cell r="B855" t="str">
            <v>苏磊</v>
          </cell>
          <cell r="F855">
            <v>5</v>
          </cell>
          <cell r="H855">
            <v>5</v>
          </cell>
          <cell r="I855">
            <v>22</v>
          </cell>
          <cell r="J855">
            <v>22</v>
          </cell>
        </row>
        <row r="856">
          <cell r="B856" t="str">
            <v>肖凤娟</v>
          </cell>
          <cell r="F856">
            <v>15</v>
          </cell>
          <cell r="G856">
            <v>-3</v>
          </cell>
          <cell r="H856">
            <v>15</v>
          </cell>
          <cell r="I856">
            <v>22</v>
          </cell>
          <cell r="J856">
            <v>19</v>
          </cell>
          <cell r="M856">
            <v>3</v>
          </cell>
        </row>
        <row r="857">
          <cell r="B857" t="str">
            <v>罗瑞康</v>
          </cell>
          <cell r="F857">
            <v>5</v>
          </cell>
          <cell r="G857">
            <v>-2</v>
          </cell>
          <cell r="H857">
            <v>5</v>
          </cell>
          <cell r="I857">
            <v>22</v>
          </cell>
          <cell r="J857">
            <v>20</v>
          </cell>
          <cell r="M857">
            <v>2</v>
          </cell>
        </row>
        <row r="858">
          <cell r="B858" t="str">
            <v>熊晓庆</v>
          </cell>
          <cell r="F858">
            <v>15</v>
          </cell>
          <cell r="G858">
            <v>-2</v>
          </cell>
          <cell r="H858">
            <v>14</v>
          </cell>
          <cell r="I858">
            <v>22</v>
          </cell>
          <cell r="J858">
            <v>19</v>
          </cell>
          <cell r="M858">
            <v>3</v>
          </cell>
        </row>
        <row r="859">
          <cell r="B859" t="str">
            <v>欧小冰</v>
          </cell>
          <cell r="F859">
            <v>10</v>
          </cell>
          <cell r="G859">
            <v>-5</v>
          </cell>
          <cell r="H859">
            <v>10</v>
          </cell>
          <cell r="I859">
            <v>22</v>
          </cell>
          <cell r="J859">
            <v>17</v>
          </cell>
          <cell r="M859">
            <v>5</v>
          </cell>
        </row>
        <row r="860">
          <cell r="B860" t="str">
            <v>梁少聪</v>
          </cell>
          <cell r="F860">
            <v>15</v>
          </cell>
          <cell r="G860">
            <v>-2</v>
          </cell>
          <cell r="H860">
            <v>15</v>
          </cell>
          <cell r="I860">
            <v>22</v>
          </cell>
          <cell r="J860">
            <v>20</v>
          </cell>
          <cell r="M860">
            <v>2</v>
          </cell>
        </row>
        <row r="861">
          <cell r="B861" t="str">
            <v>梁丽云</v>
          </cell>
          <cell r="F861">
            <v>10</v>
          </cell>
          <cell r="H861">
            <v>10</v>
          </cell>
          <cell r="I861">
            <v>22</v>
          </cell>
          <cell r="J861">
            <v>22</v>
          </cell>
        </row>
        <row r="862">
          <cell r="B862" t="str">
            <v>林春阳</v>
          </cell>
          <cell r="F862">
            <v>15</v>
          </cell>
          <cell r="G862">
            <v>-5</v>
          </cell>
          <cell r="H862">
            <v>15</v>
          </cell>
          <cell r="I862">
            <v>22</v>
          </cell>
          <cell r="J862">
            <v>17</v>
          </cell>
          <cell r="M862">
            <v>5</v>
          </cell>
        </row>
        <row r="863">
          <cell r="B863" t="str">
            <v>林俊晖</v>
          </cell>
          <cell r="F863">
            <v>15</v>
          </cell>
          <cell r="G863">
            <v>-2</v>
          </cell>
          <cell r="H863">
            <v>15</v>
          </cell>
          <cell r="I863">
            <v>22</v>
          </cell>
          <cell r="J863">
            <v>20</v>
          </cell>
          <cell r="M863">
            <v>2</v>
          </cell>
        </row>
        <row r="864">
          <cell r="B864" t="str">
            <v>杨燕敏</v>
          </cell>
          <cell r="F864">
            <v>5</v>
          </cell>
          <cell r="G864">
            <v>-5</v>
          </cell>
          <cell r="H864">
            <v>5</v>
          </cell>
          <cell r="I864">
            <v>22</v>
          </cell>
          <cell r="J864">
            <v>17</v>
          </cell>
          <cell r="M864">
            <v>5</v>
          </cell>
        </row>
        <row r="865">
          <cell r="B865" t="str">
            <v>杨文杰</v>
          </cell>
          <cell r="F865">
            <v>5</v>
          </cell>
          <cell r="H865">
            <v>5</v>
          </cell>
          <cell r="I865">
            <v>22</v>
          </cell>
          <cell r="J865">
            <v>21</v>
          </cell>
          <cell r="P865">
            <v>1</v>
          </cell>
        </row>
        <row r="866">
          <cell r="B866" t="str">
            <v>李稣明</v>
          </cell>
          <cell r="F866">
            <v>10</v>
          </cell>
          <cell r="H866">
            <v>10</v>
          </cell>
          <cell r="I866">
            <v>22</v>
          </cell>
          <cell r="J866">
            <v>22</v>
          </cell>
        </row>
        <row r="867">
          <cell r="B867" t="str">
            <v>李灿恒</v>
          </cell>
          <cell r="F867">
            <v>5</v>
          </cell>
          <cell r="H867">
            <v>5</v>
          </cell>
          <cell r="I867">
            <v>22</v>
          </cell>
          <cell r="J867">
            <v>22</v>
          </cell>
        </row>
        <row r="868">
          <cell r="B868" t="str">
            <v>李志锋</v>
          </cell>
          <cell r="F868">
            <v>10</v>
          </cell>
          <cell r="H868">
            <v>10</v>
          </cell>
          <cell r="I868">
            <v>22</v>
          </cell>
          <cell r="J868">
            <v>22</v>
          </cell>
        </row>
        <row r="869">
          <cell r="B869" t="str">
            <v>李嘉峰</v>
          </cell>
          <cell r="F869">
            <v>5</v>
          </cell>
          <cell r="G869">
            <v>-2</v>
          </cell>
          <cell r="H869">
            <v>4</v>
          </cell>
          <cell r="I869">
            <v>22</v>
          </cell>
          <cell r="J869">
            <v>19</v>
          </cell>
          <cell r="M869">
            <v>3</v>
          </cell>
        </row>
        <row r="870">
          <cell r="B870" t="str">
            <v>朱柏林</v>
          </cell>
          <cell r="F870">
            <v>15</v>
          </cell>
          <cell r="H870">
            <v>15</v>
          </cell>
          <cell r="I870">
            <v>22</v>
          </cell>
          <cell r="J870">
            <v>22</v>
          </cell>
        </row>
        <row r="871">
          <cell r="B871" t="str">
            <v>刘红</v>
          </cell>
          <cell r="F871">
            <v>5</v>
          </cell>
          <cell r="G871">
            <v>5</v>
          </cell>
          <cell r="I871">
            <v>22</v>
          </cell>
          <cell r="J871">
            <v>22</v>
          </cell>
        </row>
        <row r="872">
          <cell r="B872" t="str">
            <v>刘力平</v>
          </cell>
          <cell r="F872">
            <v>5</v>
          </cell>
          <cell r="G872">
            <v>1</v>
          </cell>
          <cell r="H872">
            <v>3</v>
          </cell>
          <cell r="I872">
            <v>22</v>
          </cell>
          <cell r="J872">
            <v>21</v>
          </cell>
          <cell r="M872">
            <v>1</v>
          </cell>
        </row>
        <row r="873">
          <cell r="B873" t="str">
            <v>冯春燕</v>
          </cell>
          <cell r="F873">
            <v>15</v>
          </cell>
          <cell r="G873">
            <v>1</v>
          </cell>
          <cell r="H873">
            <v>9</v>
          </cell>
          <cell r="I873">
            <v>22</v>
          </cell>
          <cell r="J873">
            <v>17</v>
          </cell>
          <cell r="M873">
            <v>5</v>
          </cell>
        </row>
        <row r="874">
          <cell r="B874" t="str">
            <v>何德鉴</v>
          </cell>
          <cell r="F874">
            <v>10</v>
          </cell>
          <cell r="H874">
            <v>10</v>
          </cell>
          <cell r="I874">
            <v>22</v>
          </cell>
          <cell r="J874">
            <v>22</v>
          </cell>
        </row>
        <row r="875">
          <cell r="B875" t="str">
            <v>阮露苗</v>
          </cell>
          <cell r="F875">
            <v>10</v>
          </cell>
          <cell r="H875">
            <v>9</v>
          </cell>
          <cell r="I875">
            <v>22</v>
          </cell>
          <cell r="J875">
            <v>20</v>
          </cell>
          <cell r="M875">
            <v>2</v>
          </cell>
        </row>
        <row r="876">
          <cell r="B876" t="str">
            <v>谢梅钰</v>
          </cell>
          <cell r="F876">
            <v>10</v>
          </cell>
          <cell r="H876">
            <v>10</v>
          </cell>
          <cell r="I876">
            <v>22</v>
          </cell>
          <cell r="J876">
            <v>21</v>
          </cell>
          <cell r="M876">
            <v>1</v>
          </cell>
        </row>
        <row r="877">
          <cell r="B877" t="str">
            <v>葛月宫</v>
          </cell>
          <cell r="F877">
            <v>5</v>
          </cell>
          <cell r="H877">
            <v>5</v>
          </cell>
          <cell r="I877">
            <v>22</v>
          </cell>
          <cell r="J877">
            <v>22</v>
          </cell>
        </row>
        <row r="878">
          <cell r="B878" t="str">
            <v>黄瑞权</v>
          </cell>
          <cell r="F878">
            <v>5</v>
          </cell>
          <cell r="H878">
            <v>5</v>
          </cell>
          <cell r="I878">
            <v>22</v>
          </cell>
          <cell r="J878">
            <v>22</v>
          </cell>
        </row>
        <row r="879">
          <cell r="B879" t="str">
            <v>邓敏(大)</v>
          </cell>
          <cell r="F879">
            <v>10</v>
          </cell>
          <cell r="H879">
            <v>10</v>
          </cell>
          <cell r="I879">
            <v>22</v>
          </cell>
          <cell r="J879">
            <v>22</v>
          </cell>
        </row>
        <row r="880">
          <cell r="B880" t="str">
            <v>詹惠娟</v>
          </cell>
          <cell r="F880">
            <v>10</v>
          </cell>
          <cell r="G880">
            <v>-2</v>
          </cell>
          <cell r="H880">
            <v>5</v>
          </cell>
          <cell r="I880">
            <v>22</v>
          </cell>
          <cell r="J880">
            <v>15</v>
          </cell>
          <cell r="M880">
            <v>7</v>
          </cell>
        </row>
        <row r="881">
          <cell r="B881" t="str">
            <v>肖剑飞</v>
          </cell>
          <cell r="F881">
            <v>5</v>
          </cell>
          <cell r="H881">
            <v>5</v>
          </cell>
          <cell r="I881">
            <v>22</v>
          </cell>
          <cell r="J881">
            <v>22</v>
          </cell>
        </row>
        <row r="882">
          <cell r="B882" t="str">
            <v>甘绮雯</v>
          </cell>
          <cell r="F882">
            <v>5</v>
          </cell>
          <cell r="H882">
            <v>5</v>
          </cell>
          <cell r="I882">
            <v>22</v>
          </cell>
          <cell r="J882">
            <v>22</v>
          </cell>
        </row>
        <row r="883">
          <cell r="B883" t="str">
            <v>王文慧</v>
          </cell>
          <cell r="F883">
            <v>5</v>
          </cell>
          <cell r="H883">
            <v>5</v>
          </cell>
          <cell r="I883">
            <v>22</v>
          </cell>
          <cell r="J883">
            <v>22</v>
          </cell>
        </row>
        <row r="884">
          <cell r="B884" t="str">
            <v>梁锡标</v>
          </cell>
          <cell r="F884">
            <v>10</v>
          </cell>
          <cell r="G884">
            <v>1</v>
          </cell>
          <cell r="H884">
            <v>9</v>
          </cell>
          <cell r="I884">
            <v>22</v>
          </cell>
          <cell r="J884">
            <v>22</v>
          </cell>
        </row>
        <row r="885">
          <cell r="B885" t="str">
            <v>梁明君</v>
          </cell>
          <cell r="F885">
            <v>5</v>
          </cell>
          <cell r="H885">
            <v>5</v>
          </cell>
          <cell r="I885">
            <v>22</v>
          </cell>
          <cell r="J885">
            <v>22</v>
          </cell>
        </row>
        <row r="886">
          <cell r="B886" t="str">
            <v>梁志辉</v>
          </cell>
          <cell r="F886">
            <v>5</v>
          </cell>
          <cell r="H886">
            <v>5</v>
          </cell>
          <cell r="I886">
            <v>22</v>
          </cell>
          <cell r="J886">
            <v>22</v>
          </cell>
        </row>
        <row r="887">
          <cell r="B887" t="str">
            <v>吴松</v>
          </cell>
          <cell r="F887">
            <v>10</v>
          </cell>
          <cell r="H887">
            <v>10</v>
          </cell>
          <cell r="I887">
            <v>22</v>
          </cell>
          <cell r="J887">
            <v>22</v>
          </cell>
        </row>
        <row r="888">
          <cell r="B888" t="str">
            <v>吴敏玲</v>
          </cell>
          <cell r="F888">
            <v>10</v>
          </cell>
          <cell r="G888">
            <v>1</v>
          </cell>
          <cell r="H888">
            <v>8</v>
          </cell>
          <cell r="I888">
            <v>22</v>
          </cell>
          <cell r="J888">
            <v>21</v>
          </cell>
          <cell r="M888">
            <v>1</v>
          </cell>
        </row>
        <row r="889">
          <cell r="B889" t="str">
            <v>吴建华</v>
          </cell>
          <cell r="F889">
            <v>5</v>
          </cell>
          <cell r="G889">
            <v>3</v>
          </cell>
          <cell r="H889">
            <v>2</v>
          </cell>
          <cell r="I889">
            <v>22</v>
          </cell>
          <cell r="J889">
            <v>22</v>
          </cell>
        </row>
        <row r="890">
          <cell r="B890" t="str">
            <v>吕凤英</v>
          </cell>
          <cell r="F890">
            <v>10</v>
          </cell>
          <cell r="G890">
            <v>4</v>
          </cell>
          <cell r="H890">
            <v>6</v>
          </cell>
          <cell r="I890">
            <v>22</v>
          </cell>
          <cell r="J890">
            <v>22</v>
          </cell>
        </row>
        <row r="891">
          <cell r="B891" t="str">
            <v>冯锦洪</v>
          </cell>
          <cell r="F891">
            <v>10</v>
          </cell>
          <cell r="H891">
            <v>10</v>
          </cell>
          <cell r="I891">
            <v>22</v>
          </cell>
          <cell r="J891">
            <v>22</v>
          </cell>
        </row>
        <row r="892">
          <cell r="B892" t="str">
            <v>聂剑泉</v>
          </cell>
          <cell r="F892">
            <v>15</v>
          </cell>
          <cell r="G892">
            <v>-2</v>
          </cell>
          <cell r="H892">
            <v>13</v>
          </cell>
          <cell r="I892">
            <v>22</v>
          </cell>
          <cell r="J892">
            <v>18</v>
          </cell>
          <cell r="M892">
            <v>4</v>
          </cell>
        </row>
        <row r="893">
          <cell r="B893" t="str">
            <v>曾德洪</v>
          </cell>
          <cell r="F893">
            <v>10</v>
          </cell>
          <cell r="H893">
            <v>10</v>
          </cell>
          <cell r="I893">
            <v>22</v>
          </cell>
          <cell r="J893">
            <v>22</v>
          </cell>
        </row>
        <row r="894">
          <cell r="B894" t="str">
            <v>周茂荣</v>
          </cell>
          <cell r="F894">
            <v>10</v>
          </cell>
          <cell r="G894">
            <v>1</v>
          </cell>
          <cell r="H894">
            <v>7</v>
          </cell>
          <cell r="I894">
            <v>22</v>
          </cell>
          <cell r="J894">
            <v>20</v>
          </cell>
          <cell r="M894">
            <v>2</v>
          </cell>
        </row>
        <row r="895">
          <cell r="B895" t="str">
            <v>吴炬荣</v>
          </cell>
          <cell r="F895">
            <v>10</v>
          </cell>
          <cell r="G895">
            <v>1.5</v>
          </cell>
          <cell r="H895">
            <v>8.5</v>
          </cell>
          <cell r="I895">
            <v>22</v>
          </cell>
          <cell r="J895">
            <v>22</v>
          </cell>
        </row>
        <row r="896">
          <cell r="B896" t="str">
            <v>林志君</v>
          </cell>
          <cell r="F896">
            <v>15</v>
          </cell>
          <cell r="G896">
            <v>3.5</v>
          </cell>
          <cell r="H896">
            <v>10.5</v>
          </cell>
          <cell r="I896">
            <v>22</v>
          </cell>
          <cell r="J896">
            <v>21</v>
          </cell>
          <cell r="M896">
            <v>1</v>
          </cell>
        </row>
        <row r="897">
          <cell r="B897" t="str">
            <v>黄伟浩</v>
          </cell>
          <cell r="F897">
            <v>5</v>
          </cell>
          <cell r="H897">
            <v>5</v>
          </cell>
          <cell r="I897">
            <v>22</v>
          </cell>
          <cell r="J897">
            <v>22</v>
          </cell>
        </row>
        <row r="898">
          <cell r="B898" t="str">
            <v>陈水僯</v>
          </cell>
          <cell r="F898">
            <v>10</v>
          </cell>
          <cell r="H898">
            <v>10</v>
          </cell>
          <cell r="I898">
            <v>22</v>
          </cell>
          <cell r="J898">
            <v>22</v>
          </cell>
        </row>
        <row r="899">
          <cell r="B899" t="str">
            <v>邓钊林</v>
          </cell>
          <cell r="F899">
            <v>10</v>
          </cell>
          <cell r="G899">
            <v>1</v>
          </cell>
          <cell r="H899">
            <v>7</v>
          </cell>
          <cell r="I899">
            <v>22</v>
          </cell>
          <cell r="J899">
            <v>20</v>
          </cell>
          <cell r="M899">
            <v>2</v>
          </cell>
        </row>
        <row r="900">
          <cell r="B900" t="str">
            <v>邓俊华</v>
          </cell>
          <cell r="F900">
            <v>5</v>
          </cell>
          <cell r="H900">
            <v>5</v>
          </cell>
          <cell r="I900">
            <v>22</v>
          </cell>
          <cell r="J900">
            <v>22</v>
          </cell>
        </row>
        <row r="901">
          <cell r="B901" t="str">
            <v>赵猛</v>
          </cell>
          <cell r="F901">
            <v>10</v>
          </cell>
          <cell r="H901">
            <v>10</v>
          </cell>
          <cell r="I901">
            <v>22</v>
          </cell>
          <cell r="J901">
            <v>22</v>
          </cell>
        </row>
        <row r="902">
          <cell r="B902" t="str">
            <v>胡振荣</v>
          </cell>
          <cell r="F902">
            <v>5</v>
          </cell>
          <cell r="H902">
            <v>5</v>
          </cell>
          <cell r="I902">
            <v>22</v>
          </cell>
          <cell r="J902">
            <v>22</v>
          </cell>
        </row>
        <row r="903">
          <cell r="B903" t="str">
            <v>翟华健</v>
          </cell>
          <cell r="F903">
            <v>10</v>
          </cell>
          <cell r="G903">
            <v>5</v>
          </cell>
          <cell r="H903">
            <v>4</v>
          </cell>
          <cell r="I903">
            <v>22</v>
          </cell>
          <cell r="J903">
            <v>21</v>
          </cell>
          <cell r="M903">
            <v>1</v>
          </cell>
        </row>
        <row r="904">
          <cell r="B904" t="str">
            <v>罗松辉</v>
          </cell>
          <cell r="F904">
            <v>5</v>
          </cell>
          <cell r="H904">
            <v>5</v>
          </cell>
          <cell r="I904">
            <v>22</v>
          </cell>
          <cell r="J904">
            <v>22</v>
          </cell>
        </row>
        <row r="905">
          <cell r="B905" t="str">
            <v>盘发雄</v>
          </cell>
          <cell r="F905">
            <v>5</v>
          </cell>
          <cell r="H905">
            <v>5</v>
          </cell>
          <cell r="I905">
            <v>22</v>
          </cell>
          <cell r="J905">
            <v>22</v>
          </cell>
        </row>
        <row r="906">
          <cell r="B906" t="str">
            <v>梁浩康</v>
          </cell>
          <cell r="F906">
            <v>5</v>
          </cell>
          <cell r="H906">
            <v>5</v>
          </cell>
          <cell r="I906">
            <v>22</v>
          </cell>
          <cell r="J906">
            <v>22</v>
          </cell>
        </row>
        <row r="907">
          <cell r="B907" t="str">
            <v>李福来</v>
          </cell>
          <cell r="F907">
            <v>5</v>
          </cell>
          <cell r="G907">
            <v>-5</v>
          </cell>
          <cell r="H907">
            <v>5</v>
          </cell>
          <cell r="I907">
            <v>22</v>
          </cell>
          <cell r="J907">
            <v>17</v>
          </cell>
          <cell r="M907">
            <v>5</v>
          </cell>
        </row>
        <row r="908">
          <cell r="B908" t="str">
            <v>徐建森</v>
          </cell>
          <cell r="F908">
            <v>5</v>
          </cell>
          <cell r="H908">
            <v>5</v>
          </cell>
          <cell r="I908">
            <v>22</v>
          </cell>
          <cell r="J908">
            <v>22</v>
          </cell>
        </row>
        <row r="909">
          <cell r="B909" t="str">
            <v>庄坤展</v>
          </cell>
          <cell r="F909">
            <v>5</v>
          </cell>
          <cell r="G909">
            <v>2</v>
          </cell>
          <cell r="H909">
            <v>3</v>
          </cell>
          <cell r="I909">
            <v>22</v>
          </cell>
          <cell r="J909">
            <v>22</v>
          </cell>
        </row>
        <row r="910">
          <cell r="B910" t="str">
            <v>周荣强</v>
          </cell>
          <cell r="F910">
            <v>5</v>
          </cell>
          <cell r="H910">
            <v>5</v>
          </cell>
          <cell r="I910">
            <v>22</v>
          </cell>
          <cell r="J910">
            <v>22</v>
          </cell>
        </row>
        <row r="911">
          <cell r="B911" t="str">
            <v>吴钟明</v>
          </cell>
          <cell r="F911">
            <v>5</v>
          </cell>
          <cell r="H911">
            <v>5</v>
          </cell>
          <cell r="I911">
            <v>22</v>
          </cell>
          <cell r="J911">
            <v>22</v>
          </cell>
        </row>
        <row r="912">
          <cell r="B912" t="str">
            <v>吴豪</v>
          </cell>
          <cell r="F912">
            <v>5</v>
          </cell>
          <cell r="H912">
            <v>5</v>
          </cell>
          <cell r="I912">
            <v>22</v>
          </cell>
          <cell r="J912">
            <v>22</v>
          </cell>
        </row>
        <row r="913">
          <cell r="B913" t="str">
            <v>吴志晓</v>
          </cell>
          <cell r="F913">
            <v>5</v>
          </cell>
          <cell r="H913">
            <v>5</v>
          </cell>
          <cell r="I913">
            <v>22</v>
          </cell>
          <cell r="J913">
            <v>17</v>
          </cell>
          <cell r="P913">
            <v>5</v>
          </cell>
        </row>
        <row r="914">
          <cell r="B914" t="str">
            <v>叶丽华</v>
          </cell>
          <cell r="F914">
            <v>5</v>
          </cell>
          <cell r="H914">
            <v>5</v>
          </cell>
          <cell r="I914">
            <v>22</v>
          </cell>
          <cell r="J914">
            <v>22</v>
          </cell>
        </row>
        <row r="915">
          <cell r="B915" t="str">
            <v>黄惠连</v>
          </cell>
          <cell r="F915">
            <v>5</v>
          </cell>
          <cell r="H915">
            <v>5</v>
          </cell>
          <cell r="I915">
            <v>22</v>
          </cell>
          <cell r="J915">
            <v>22</v>
          </cell>
        </row>
        <row r="916">
          <cell r="B916" t="str">
            <v>黄佩欣</v>
          </cell>
          <cell r="F916">
            <v>5</v>
          </cell>
          <cell r="G916">
            <v>7</v>
          </cell>
          <cell r="H916">
            <v>-2</v>
          </cell>
          <cell r="I916">
            <v>22</v>
          </cell>
          <cell r="P916">
            <v>22</v>
          </cell>
        </row>
        <row r="917">
          <cell r="B917" t="str">
            <v>邓惠仪</v>
          </cell>
          <cell r="F917">
            <v>5</v>
          </cell>
          <cell r="H917">
            <v>5</v>
          </cell>
          <cell r="I917">
            <v>22</v>
          </cell>
          <cell r="P917">
            <v>22</v>
          </cell>
        </row>
        <row r="918">
          <cell r="B918" t="str">
            <v>莫月娥</v>
          </cell>
          <cell r="F918">
            <v>5</v>
          </cell>
          <cell r="G918">
            <v>6</v>
          </cell>
          <cell r="H918">
            <v>-1</v>
          </cell>
          <cell r="I918">
            <v>22</v>
          </cell>
          <cell r="P918">
            <v>22</v>
          </cell>
        </row>
        <row r="919">
          <cell r="B919" t="str">
            <v>禤毅良</v>
          </cell>
          <cell r="F919">
            <v>10</v>
          </cell>
          <cell r="H919">
            <v>10</v>
          </cell>
          <cell r="I919">
            <v>22</v>
          </cell>
          <cell r="J919">
            <v>22</v>
          </cell>
        </row>
        <row r="920">
          <cell r="B920" t="str">
            <v>甘子运</v>
          </cell>
          <cell r="F920">
            <v>5</v>
          </cell>
          <cell r="H920">
            <v>5</v>
          </cell>
          <cell r="I920">
            <v>22</v>
          </cell>
          <cell r="J920">
            <v>22</v>
          </cell>
        </row>
        <row r="921">
          <cell r="B921" t="str">
            <v>王洁雯</v>
          </cell>
          <cell r="F921">
            <v>5</v>
          </cell>
          <cell r="G921">
            <v>5</v>
          </cell>
          <cell r="I921">
            <v>22</v>
          </cell>
          <cell r="P921">
            <v>22</v>
          </cell>
        </row>
        <row r="922">
          <cell r="B922" t="str">
            <v>梁杏恩</v>
          </cell>
          <cell r="F922">
            <v>5</v>
          </cell>
          <cell r="H922">
            <v>5</v>
          </cell>
          <cell r="I922">
            <v>22</v>
          </cell>
          <cell r="P922">
            <v>22</v>
          </cell>
        </row>
        <row r="923">
          <cell r="B923" t="str">
            <v>林银</v>
          </cell>
          <cell r="F923">
            <v>5</v>
          </cell>
          <cell r="H923">
            <v>5</v>
          </cell>
          <cell r="I923">
            <v>22</v>
          </cell>
          <cell r="J923">
            <v>2</v>
          </cell>
          <cell r="P923">
            <v>20</v>
          </cell>
        </row>
        <row r="924">
          <cell r="B924" t="str">
            <v>李泳珊</v>
          </cell>
          <cell r="F924">
            <v>5</v>
          </cell>
          <cell r="G924">
            <v>3</v>
          </cell>
          <cell r="H924">
            <v>2</v>
          </cell>
          <cell r="I924">
            <v>22</v>
          </cell>
          <cell r="J924">
            <v>1</v>
          </cell>
          <cell r="P924">
            <v>21</v>
          </cell>
        </row>
        <row r="925">
          <cell r="B925" t="str">
            <v>徐华</v>
          </cell>
          <cell r="F925">
            <v>5</v>
          </cell>
          <cell r="H925">
            <v>5</v>
          </cell>
          <cell r="I925">
            <v>22</v>
          </cell>
          <cell r="P925">
            <v>22</v>
          </cell>
        </row>
        <row r="926">
          <cell r="B926" t="str">
            <v>周洁仪</v>
          </cell>
          <cell r="F926">
            <v>5</v>
          </cell>
          <cell r="H926">
            <v>5</v>
          </cell>
          <cell r="I926">
            <v>22</v>
          </cell>
          <cell r="P926">
            <v>22</v>
          </cell>
        </row>
        <row r="927">
          <cell r="B927" t="str">
            <v>冯雪香</v>
          </cell>
          <cell r="F927">
            <v>5</v>
          </cell>
          <cell r="H927">
            <v>5</v>
          </cell>
          <cell r="I927">
            <v>22</v>
          </cell>
          <cell r="P927">
            <v>22</v>
          </cell>
        </row>
        <row r="928">
          <cell r="B928" t="str">
            <v>苏显程</v>
          </cell>
          <cell r="F928">
            <v>5</v>
          </cell>
          <cell r="H928">
            <v>5</v>
          </cell>
          <cell r="I928">
            <v>22</v>
          </cell>
          <cell r="J928">
            <v>22</v>
          </cell>
        </row>
        <row r="929">
          <cell r="B929" t="str">
            <v>余敏</v>
          </cell>
          <cell r="F929">
            <v>15</v>
          </cell>
          <cell r="H929">
            <v>15</v>
          </cell>
          <cell r="I929">
            <v>22</v>
          </cell>
          <cell r="J929">
            <v>22</v>
          </cell>
        </row>
        <row r="930">
          <cell r="B930" t="str">
            <v>张亚楠</v>
          </cell>
          <cell r="F930">
            <v>5</v>
          </cell>
          <cell r="H930">
            <v>5</v>
          </cell>
          <cell r="I930">
            <v>22</v>
          </cell>
          <cell r="J930">
            <v>22</v>
          </cell>
        </row>
        <row r="931">
          <cell r="B931" t="str">
            <v>詹泽曙</v>
          </cell>
          <cell r="F931">
            <v>15</v>
          </cell>
          <cell r="G931">
            <v>-1</v>
          </cell>
          <cell r="H931">
            <v>11</v>
          </cell>
          <cell r="I931">
            <v>22</v>
          </cell>
          <cell r="J931">
            <v>17</v>
          </cell>
          <cell r="M931">
            <v>5</v>
          </cell>
        </row>
        <row r="932">
          <cell r="B932" t="str">
            <v>宋谦</v>
          </cell>
          <cell r="F932">
            <v>15</v>
          </cell>
          <cell r="H932">
            <v>15</v>
          </cell>
          <cell r="I932">
            <v>22</v>
          </cell>
          <cell r="J932">
            <v>22</v>
          </cell>
        </row>
        <row r="933">
          <cell r="B933" t="str">
            <v>陈俊光</v>
          </cell>
          <cell r="F933">
            <v>15</v>
          </cell>
          <cell r="G933">
            <v>-2</v>
          </cell>
          <cell r="H933">
            <v>12</v>
          </cell>
          <cell r="I933">
            <v>22</v>
          </cell>
          <cell r="J933">
            <v>17</v>
          </cell>
          <cell r="M933">
            <v>5</v>
          </cell>
        </row>
        <row r="934">
          <cell r="B934" t="str">
            <v>程文洁</v>
          </cell>
          <cell r="F934">
            <v>10</v>
          </cell>
          <cell r="H934">
            <v>10</v>
          </cell>
          <cell r="I934">
            <v>22</v>
          </cell>
          <cell r="J934">
            <v>22</v>
          </cell>
        </row>
        <row r="935">
          <cell r="B935" t="str">
            <v>俞雀</v>
          </cell>
          <cell r="F935">
            <v>15</v>
          </cell>
          <cell r="H935">
            <v>15</v>
          </cell>
          <cell r="I935">
            <v>22</v>
          </cell>
          <cell r="J935">
            <v>22</v>
          </cell>
        </row>
        <row r="936">
          <cell r="B936" t="str">
            <v>黄彬家</v>
          </cell>
          <cell r="F936">
            <v>5</v>
          </cell>
          <cell r="H936">
            <v>5</v>
          </cell>
          <cell r="I936">
            <v>22</v>
          </cell>
          <cell r="J936">
            <v>22</v>
          </cell>
        </row>
        <row r="937">
          <cell r="B937" t="str">
            <v>黄彦彦</v>
          </cell>
          <cell r="F937">
            <v>10</v>
          </cell>
          <cell r="H937">
            <v>10</v>
          </cell>
          <cell r="I937">
            <v>22</v>
          </cell>
          <cell r="J937">
            <v>22</v>
          </cell>
        </row>
        <row r="938">
          <cell r="B938" t="str">
            <v>麦昭妍</v>
          </cell>
          <cell r="F938">
            <v>15</v>
          </cell>
          <cell r="G938">
            <v>-3</v>
          </cell>
          <cell r="H938">
            <v>15</v>
          </cell>
          <cell r="I938">
            <v>22</v>
          </cell>
          <cell r="J938">
            <v>19</v>
          </cell>
          <cell r="M938">
            <v>3</v>
          </cell>
        </row>
        <row r="939">
          <cell r="B939" t="str">
            <v>鲁成华</v>
          </cell>
          <cell r="F939">
            <v>10</v>
          </cell>
          <cell r="H939">
            <v>10</v>
          </cell>
          <cell r="I939">
            <v>22</v>
          </cell>
          <cell r="J939">
            <v>22</v>
          </cell>
        </row>
        <row r="940">
          <cell r="B940" t="str">
            <v>魏婷燕</v>
          </cell>
          <cell r="F940">
            <v>5</v>
          </cell>
          <cell r="H940">
            <v>5</v>
          </cell>
          <cell r="I940">
            <v>22</v>
          </cell>
          <cell r="J940">
            <v>22</v>
          </cell>
        </row>
        <row r="941">
          <cell r="B941" t="str">
            <v>陈展宏</v>
          </cell>
          <cell r="F941">
            <v>10</v>
          </cell>
          <cell r="G941">
            <v>-7</v>
          </cell>
          <cell r="H941">
            <v>10</v>
          </cell>
          <cell r="I941">
            <v>22</v>
          </cell>
          <cell r="J941">
            <v>15</v>
          </cell>
          <cell r="M941">
            <v>7</v>
          </cell>
        </row>
        <row r="942">
          <cell r="B942" t="str">
            <v>陈婵</v>
          </cell>
          <cell r="F942">
            <v>5</v>
          </cell>
          <cell r="H942">
            <v>5</v>
          </cell>
          <cell r="I942">
            <v>22</v>
          </cell>
          <cell r="J942">
            <v>22</v>
          </cell>
        </row>
        <row r="943">
          <cell r="B943" t="str">
            <v>阮雪婷</v>
          </cell>
          <cell r="F943">
            <v>5</v>
          </cell>
          <cell r="H943">
            <v>5</v>
          </cell>
          <cell r="I943">
            <v>22</v>
          </cell>
          <cell r="J943">
            <v>22</v>
          </cell>
        </row>
        <row r="944">
          <cell r="B944" t="str">
            <v>郑碧莹</v>
          </cell>
          <cell r="F944">
            <v>5</v>
          </cell>
          <cell r="G944">
            <v>5</v>
          </cell>
          <cell r="I944">
            <v>22</v>
          </cell>
          <cell r="J944">
            <v>22</v>
          </cell>
        </row>
        <row r="945">
          <cell r="B945" t="str">
            <v>邓嘉浚</v>
          </cell>
          <cell r="F945">
            <v>5</v>
          </cell>
          <cell r="H945">
            <v>5</v>
          </cell>
          <cell r="I945">
            <v>22</v>
          </cell>
          <cell r="J945">
            <v>22</v>
          </cell>
        </row>
        <row r="946">
          <cell r="B946" t="str">
            <v>邓丽玲</v>
          </cell>
          <cell r="F946">
            <v>5</v>
          </cell>
          <cell r="G946">
            <v>-2</v>
          </cell>
          <cell r="H946">
            <v>5</v>
          </cell>
          <cell r="I946">
            <v>22</v>
          </cell>
          <cell r="J946">
            <v>20</v>
          </cell>
          <cell r="M946">
            <v>2</v>
          </cell>
        </row>
        <row r="947">
          <cell r="B947" t="str">
            <v>蒋满秀</v>
          </cell>
          <cell r="F947">
            <v>10</v>
          </cell>
          <cell r="G947">
            <v>-4</v>
          </cell>
          <cell r="H947">
            <v>10</v>
          </cell>
          <cell r="I947">
            <v>22</v>
          </cell>
          <cell r="J947">
            <v>18</v>
          </cell>
          <cell r="M947">
            <v>4</v>
          </cell>
        </row>
        <row r="948">
          <cell r="B948" t="str">
            <v>蒋文钊</v>
          </cell>
          <cell r="F948">
            <v>5</v>
          </cell>
          <cell r="H948">
            <v>5</v>
          </cell>
          <cell r="I948">
            <v>22</v>
          </cell>
          <cell r="J948">
            <v>2</v>
          </cell>
        </row>
        <row r="949">
          <cell r="B949" t="str">
            <v>胡剑青</v>
          </cell>
          <cell r="F949">
            <v>5</v>
          </cell>
          <cell r="H949">
            <v>5</v>
          </cell>
          <cell r="I949">
            <v>22</v>
          </cell>
          <cell r="J949">
            <v>22</v>
          </cell>
        </row>
        <row r="950">
          <cell r="B950" t="str">
            <v>秦家燕</v>
          </cell>
          <cell r="F950">
            <v>5</v>
          </cell>
          <cell r="H950">
            <v>5</v>
          </cell>
          <cell r="I950">
            <v>22</v>
          </cell>
          <cell r="J950">
            <v>22</v>
          </cell>
        </row>
        <row r="951">
          <cell r="B951" t="str">
            <v>梁展云</v>
          </cell>
          <cell r="F951">
            <v>10</v>
          </cell>
          <cell r="H951">
            <v>10</v>
          </cell>
          <cell r="I951">
            <v>22</v>
          </cell>
          <cell r="J951">
            <v>22</v>
          </cell>
        </row>
        <row r="952">
          <cell r="B952" t="str">
            <v>林青霞</v>
          </cell>
          <cell r="F952">
            <v>10</v>
          </cell>
          <cell r="H952">
            <v>10</v>
          </cell>
          <cell r="I952">
            <v>22</v>
          </cell>
          <cell r="J952">
            <v>22</v>
          </cell>
        </row>
        <row r="953">
          <cell r="B953" t="str">
            <v>杨振</v>
          </cell>
          <cell r="I953">
            <v>22</v>
          </cell>
          <cell r="J953">
            <v>22</v>
          </cell>
        </row>
        <row r="954">
          <cell r="B954" t="str">
            <v>李桂娇</v>
          </cell>
          <cell r="F954">
            <v>10</v>
          </cell>
          <cell r="G954">
            <v>5</v>
          </cell>
          <cell r="H954">
            <v>5</v>
          </cell>
          <cell r="I954">
            <v>22</v>
          </cell>
          <cell r="J954">
            <v>22</v>
          </cell>
        </row>
        <row r="955">
          <cell r="B955" t="str">
            <v>朱国锋</v>
          </cell>
          <cell r="F955">
            <v>15</v>
          </cell>
          <cell r="G955">
            <v>-2</v>
          </cell>
          <cell r="H955">
            <v>15</v>
          </cell>
          <cell r="I955">
            <v>22</v>
          </cell>
          <cell r="J955">
            <v>20</v>
          </cell>
          <cell r="M955">
            <v>2</v>
          </cell>
        </row>
        <row r="956">
          <cell r="B956" t="str">
            <v>曹红光</v>
          </cell>
          <cell r="F956">
            <v>5</v>
          </cell>
          <cell r="H956">
            <v>5</v>
          </cell>
          <cell r="I956">
            <v>22</v>
          </cell>
          <cell r="J956">
            <v>22</v>
          </cell>
        </row>
        <row r="957">
          <cell r="B957" t="str">
            <v>方敏</v>
          </cell>
          <cell r="F957">
            <v>10</v>
          </cell>
          <cell r="H957">
            <v>10</v>
          </cell>
          <cell r="I957">
            <v>22</v>
          </cell>
          <cell r="J957">
            <v>22</v>
          </cell>
        </row>
        <row r="958">
          <cell r="B958" t="str">
            <v>张环花</v>
          </cell>
          <cell r="F958">
            <v>10</v>
          </cell>
          <cell r="H958">
            <v>10</v>
          </cell>
          <cell r="I958">
            <v>22</v>
          </cell>
          <cell r="J958">
            <v>22</v>
          </cell>
        </row>
        <row r="959">
          <cell r="B959" t="str">
            <v>周颖</v>
          </cell>
          <cell r="F959">
            <v>5</v>
          </cell>
          <cell r="H959">
            <v>5</v>
          </cell>
          <cell r="I959">
            <v>22</v>
          </cell>
          <cell r="J959">
            <v>22</v>
          </cell>
        </row>
        <row r="960">
          <cell r="B960" t="str">
            <v>周燕环</v>
          </cell>
          <cell r="F960">
            <v>10</v>
          </cell>
          <cell r="G960">
            <v>-2</v>
          </cell>
          <cell r="H960">
            <v>10</v>
          </cell>
          <cell r="I960">
            <v>22</v>
          </cell>
          <cell r="J960">
            <v>20</v>
          </cell>
          <cell r="M960">
            <v>2</v>
          </cell>
        </row>
        <row r="961">
          <cell r="B961" t="str">
            <v>周洪波</v>
          </cell>
          <cell r="F961">
            <v>10</v>
          </cell>
          <cell r="H961">
            <v>10</v>
          </cell>
          <cell r="I961">
            <v>22</v>
          </cell>
          <cell r="J961">
            <v>22</v>
          </cell>
        </row>
        <row r="962">
          <cell r="B962" t="str">
            <v>吕晓艳</v>
          </cell>
          <cell r="F962">
            <v>5</v>
          </cell>
          <cell r="G962">
            <v>-2</v>
          </cell>
          <cell r="H962">
            <v>5</v>
          </cell>
          <cell r="I962">
            <v>22</v>
          </cell>
          <cell r="J962">
            <v>20</v>
          </cell>
          <cell r="M962">
            <v>2</v>
          </cell>
        </row>
        <row r="963">
          <cell r="B963" t="str">
            <v>叶梦涓</v>
          </cell>
          <cell r="I963">
            <v>22</v>
          </cell>
          <cell r="J963">
            <v>22</v>
          </cell>
        </row>
        <row r="964">
          <cell r="B964" t="str">
            <v>刘燕映</v>
          </cell>
          <cell r="F964">
            <v>15</v>
          </cell>
          <cell r="G964">
            <v>2</v>
          </cell>
          <cell r="H964">
            <v>13</v>
          </cell>
          <cell r="I964">
            <v>22</v>
          </cell>
          <cell r="J964">
            <v>22</v>
          </cell>
        </row>
        <row r="965">
          <cell r="B965" t="str">
            <v>刘娟</v>
          </cell>
          <cell r="F965">
            <v>5</v>
          </cell>
          <cell r="H965">
            <v>5</v>
          </cell>
          <cell r="I965">
            <v>22</v>
          </cell>
          <cell r="J965">
            <v>22</v>
          </cell>
        </row>
        <row r="966">
          <cell r="B966" t="str">
            <v>侯健邦</v>
          </cell>
          <cell r="F966">
            <v>5</v>
          </cell>
          <cell r="H966">
            <v>5</v>
          </cell>
          <cell r="I966">
            <v>22</v>
          </cell>
          <cell r="J966">
            <v>22</v>
          </cell>
        </row>
        <row r="967">
          <cell r="B967" t="str">
            <v>程宗贤</v>
          </cell>
          <cell r="F967">
            <v>15</v>
          </cell>
          <cell r="H967">
            <v>15</v>
          </cell>
          <cell r="I967">
            <v>22</v>
          </cell>
          <cell r="J967">
            <v>22</v>
          </cell>
        </row>
        <row r="968">
          <cell r="B968" t="str">
            <v>林力胜</v>
          </cell>
          <cell r="F968">
            <v>15</v>
          </cell>
          <cell r="G968">
            <v>-5</v>
          </cell>
          <cell r="H968">
            <v>15</v>
          </cell>
          <cell r="I968">
            <v>22</v>
          </cell>
          <cell r="J968">
            <v>17</v>
          </cell>
          <cell r="M968">
            <v>5</v>
          </cell>
        </row>
        <row r="969">
          <cell r="B969" t="str">
            <v>袁永康</v>
          </cell>
          <cell r="F969">
            <v>10</v>
          </cell>
          <cell r="H969">
            <v>10</v>
          </cell>
          <cell r="I969">
            <v>22</v>
          </cell>
          <cell r="J969">
            <v>22</v>
          </cell>
        </row>
        <row r="970">
          <cell r="B970" t="str">
            <v>肖冠荣</v>
          </cell>
          <cell r="F970">
            <v>10</v>
          </cell>
          <cell r="G970">
            <v>-5</v>
          </cell>
          <cell r="H970">
            <v>10</v>
          </cell>
          <cell r="I970">
            <v>22</v>
          </cell>
          <cell r="J970">
            <v>17</v>
          </cell>
          <cell r="M970">
            <v>5</v>
          </cell>
        </row>
        <row r="971">
          <cell r="B971" t="str">
            <v>符安燕</v>
          </cell>
          <cell r="F971">
            <v>10</v>
          </cell>
          <cell r="H971">
            <v>10</v>
          </cell>
          <cell r="I971">
            <v>22</v>
          </cell>
          <cell r="J971">
            <v>22</v>
          </cell>
        </row>
        <row r="972">
          <cell r="B972" t="str">
            <v>李深森</v>
          </cell>
          <cell r="F972">
            <v>5</v>
          </cell>
          <cell r="H972">
            <v>5</v>
          </cell>
          <cell r="I972">
            <v>22</v>
          </cell>
          <cell r="J972">
            <v>22</v>
          </cell>
        </row>
        <row r="973">
          <cell r="B973" t="str">
            <v>李毅</v>
          </cell>
          <cell r="F973">
            <v>5</v>
          </cell>
          <cell r="H973">
            <v>5</v>
          </cell>
          <cell r="I973">
            <v>22</v>
          </cell>
          <cell r="J973">
            <v>22</v>
          </cell>
        </row>
        <row r="974">
          <cell r="B974" t="str">
            <v>黄斯杭</v>
          </cell>
          <cell r="F974">
            <v>10</v>
          </cell>
          <cell r="G974">
            <v>-1</v>
          </cell>
          <cell r="H974">
            <v>10</v>
          </cell>
          <cell r="I974">
            <v>22</v>
          </cell>
          <cell r="J974">
            <v>21</v>
          </cell>
          <cell r="M974">
            <v>1</v>
          </cell>
        </row>
      </sheetData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1">
          <cell r="B1" t="str">
            <v>姓名</v>
          </cell>
          <cell r="C1" t="str">
            <v>员工月度KPI考核情况</v>
          </cell>
          <cell r="F1" t="str">
            <v>年休累计情况统计</v>
          </cell>
          <cell r="I1" t="str">
            <v>月度考勤情况</v>
          </cell>
          <cell r="X1" t="str">
            <v>夜班津贴（元）</v>
          </cell>
        </row>
        <row r="2">
          <cell r="C2" t="str">
            <v>考核得分</v>
          </cell>
          <cell r="D2" t="str">
            <v>考评等级</v>
          </cell>
          <cell r="E2" t="str">
            <v>奖金调节系数</v>
          </cell>
          <cell r="F2" t="str">
            <v>应享受年假（天）</v>
          </cell>
          <cell r="G2" t="str">
            <v>已休年假（天）</v>
          </cell>
          <cell r="H2" t="str">
            <v>未休年假（天）</v>
          </cell>
          <cell r="I2" t="str">
            <v>实际工日(天)</v>
          </cell>
          <cell r="J2" t="str">
            <v>出勤工日(天)</v>
          </cell>
          <cell r="K2" t="str">
            <v>平时加班小时(补休)</v>
          </cell>
          <cell r="L2" t="str">
            <v>加班小时(法定加班)</v>
          </cell>
          <cell r="M2" t="str">
            <v>缺勤工日(天数)</v>
          </cell>
        </row>
        <row r="3">
          <cell r="M3" t="str">
            <v>年休</v>
          </cell>
          <cell r="N3" t="str">
            <v>事假</v>
          </cell>
          <cell r="O3" t="str">
            <v>婚假</v>
          </cell>
          <cell r="P3" t="str">
            <v>产假</v>
          </cell>
          <cell r="Q3" t="str">
            <v>计生假</v>
          </cell>
          <cell r="R3" t="str">
            <v>丧假</v>
          </cell>
          <cell r="S3" t="str">
            <v>探亲</v>
          </cell>
          <cell r="T3" t="str">
            <v>病假</v>
          </cell>
          <cell r="U3" t="str">
            <v>旷工</v>
          </cell>
          <cell r="V3" t="str">
            <v>补休</v>
          </cell>
          <cell r="W3" t="str">
            <v>迟到</v>
          </cell>
        </row>
        <row r="4">
          <cell r="B4" t="str">
            <v>温林生</v>
          </cell>
          <cell r="F4">
            <v>15</v>
          </cell>
          <cell r="G4">
            <v>4</v>
          </cell>
          <cell r="H4">
            <v>6</v>
          </cell>
          <cell r="I4">
            <v>23</v>
          </cell>
          <cell r="J4">
            <v>18</v>
          </cell>
          <cell r="M4">
            <v>5</v>
          </cell>
        </row>
        <row r="5">
          <cell r="B5" t="str">
            <v>司徒春明</v>
          </cell>
          <cell r="F5">
            <v>15</v>
          </cell>
          <cell r="H5">
            <v>10</v>
          </cell>
          <cell r="I5">
            <v>23</v>
          </cell>
          <cell r="J5">
            <v>18</v>
          </cell>
          <cell r="M5">
            <v>5</v>
          </cell>
        </row>
        <row r="6">
          <cell r="B6" t="str">
            <v>李海欢</v>
          </cell>
          <cell r="F6">
            <v>15</v>
          </cell>
          <cell r="G6">
            <v>11</v>
          </cell>
          <cell r="H6">
            <v>3</v>
          </cell>
          <cell r="I6">
            <v>23</v>
          </cell>
          <cell r="J6">
            <v>22</v>
          </cell>
          <cell r="M6">
            <v>1</v>
          </cell>
        </row>
        <row r="7">
          <cell r="B7" t="str">
            <v>黎剑文</v>
          </cell>
          <cell r="F7">
            <v>5</v>
          </cell>
          <cell r="G7">
            <v>2</v>
          </cell>
          <cell r="H7">
            <v>3</v>
          </cell>
          <cell r="I7">
            <v>23</v>
          </cell>
          <cell r="J7">
            <v>23</v>
          </cell>
        </row>
        <row r="8">
          <cell r="B8" t="str">
            <v>陈超</v>
          </cell>
          <cell r="F8">
            <v>5</v>
          </cell>
          <cell r="H8">
            <v>5</v>
          </cell>
          <cell r="I8">
            <v>23</v>
          </cell>
          <cell r="J8">
            <v>23</v>
          </cell>
        </row>
        <row r="9">
          <cell r="B9" t="str">
            <v>陈力</v>
          </cell>
          <cell r="F9">
            <v>5</v>
          </cell>
          <cell r="H9">
            <v>2</v>
          </cell>
          <cell r="I9">
            <v>23</v>
          </cell>
          <cell r="J9">
            <v>20</v>
          </cell>
          <cell r="M9">
            <v>3</v>
          </cell>
        </row>
        <row r="10">
          <cell r="B10" t="str">
            <v>郭晓珊</v>
          </cell>
          <cell r="F10">
            <v>5</v>
          </cell>
          <cell r="G10">
            <v>1</v>
          </cell>
          <cell r="H10">
            <v>2</v>
          </cell>
          <cell r="I10">
            <v>23</v>
          </cell>
          <cell r="J10">
            <v>21</v>
          </cell>
          <cell r="M10">
            <v>2</v>
          </cell>
        </row>
        <row r="11">
          <cell r="B11" t="str">
            <v>郑丽莹</v>
          </cell>
          <cell r="F11">
            <v>5</v>
          </cell>
          <cell r="H11">
            <v>5</v>
          </cell>
          <cell r="I11">
            <v>23</v>
          </cell>
          <cell r="J11">
            <v>23</v>
          </cell>
        </row>
        <row r="12">
          <cell r="B12" t="str">
            <v>詹晓迪</v>
          </cell>
          <cell r="F12">
            <v>5</v>
          </cell>
          <cell r="G12">
            <v>-0.5</v>
          </cell>
          <cell r="H12">
            <v>5</v>
          </cell>
          <cell r="I12">
            <v>23</v>
          </cell>
          <cell r="J12">
            <v>22.5</v>
          </cell>
          <cell r="M12">
            <v>0.5</v>
          </cell>
        </row>
        <row r="13">
          <cell r="B13" t="str">
            <v>潘国樑</v>
          </cell>
          <cell r="F13">
            <v>5</v>
          </cell>
          <cell r="G13">
            <v>-1</v>
          </cell>
          <cell r="H13">
            <v>5</v>
          </cell>
          <cell r="I13">
            <v>23</v>
          </cell>
          <cell r="J13">
            <v>22</v>
          </cell>
          <cell r="M13">
            <v>1</v>
          </cell>
        </row>
        <row r="14">
          <cell r="B14" t="str">
            <v>欧国庆</v>
          </cell>
          <cell r="F14">
            <v>5</v>
          </cell>
          <cell r="G14">
            <v>6</v>
          </cell>
          <cell r="H14">
            <v>-1</v>
          </cell>
          <cell r="I14">
            <v>23</v>
          </cell>
          <cell r="J14">
            <v>23</v>
          </cell>
        </row>
        <row r="15">
          <cell r="B15" t="str">
            <v>梁正威</v>
          </cell>
          <cell r="F15">
            <v>5</v>
          </cell>
          <cell r="G15">
            <v>5</v>
          </cell>
          <cell r="I15">
            <v>23</v>
          </cell>
          <cell r="J15">
            <v>23</v>
          </cell>
        </row>
        <row r="16">
          <cell r="B16" t="str">
            <v>林万青</v>
          </cell>
          <cell r="F16">
            <v>5</v>
          </cell>
          <cell r="H16">
            <v>5</v>
          </cell>
          <cell r="I16">
            <v>23</v>
          </cell>
          <cell r="J16">
            <v>23</v>
          </cell>
        </row>
        <row r="17">
          <cell r="B17" t="str">
            <v>杨晓麒</v>
          </cell>
          <cell r="F17">
            <v>5</v>
          </cell>
          <cell r="G17">
            <v>-7</v>
          </cell>
          <cell r="H17">
            <v>5</v>
          </cell>
          <cell r="I17">
            <v>23</v>
          </cell>
          <cell r="J17">
            <v>3</v>
          </cell>
          <cell r="M17">
            <v>7</v>
          </cell>
          <cell r="U17">
            <v>13</v>
          </cell>
        </row>
        <row r="18">
          <cell r="B18" t="str">
            <v>朱威</v>
          </cell>
          <cell r="F18">
            <v>10</v>
          </cell>
          <cell r="G18">
            <v>-1</v>
          </cell>
          <cell r="H18">
            <v>9</v>
          </cell>
          <cell r="I18">
            <v>23</v>
          </cell>
          <cell r="J18">
            <v>21</v>
          </cell>
          <cell r="M18">
            <v>2</v>
          </cell>
        </row>
        <row r="19">
          <cell r="B19" t="str">
            <v>晏华武</v>
          </cell>
          <cell r="F19">
            <v>15</v>
          </cell>
          <cell r="G19">
            <v>-5</v>
          </cell>
          <cell r="H19">
            <v>15</v>
          </cell>
          <cell r="I19">
            <v>23</v>
          </cell>
          <cell r="J19">
            <v>18</v>
          </cell>
          <cell r="M19">
            <v>5</v>
          </cell>
        </row>
        <row r="20">
          <cell r="B20" t="str">
            <v>施燕菊</v>
          </cell>
          <cell r="F20">
            <v>5</v>
          </cell>
          <cell r="I20">
            <v>23</v>
          </cell>
          <cell r="J20">
            <v>18</v>
          </cell>
          <cell r="M20">
            <v>5</v>
          </cell>
        </row>
        <row r="21">
          <cell r="B21" t="str">
            <v>慕迪</v>
          </cell>
          <cell r="I21">
            <v>23</v>
          </cell>
          <cell r="J21">
            <v>16</v>
          </cell>
          <cell r="T21">
            <v>7</v>
          </cell>
        </row>
        <row r="22">
          <cell r="B22" t="str">
            <v>张林川</v>
          </cell>
          <cell r="F22">
            <v>10</v>
          </cell>
          <cell r="G22">
            <v>3</v>
          </cell>
          <cell r="H22">
            <v>5</v>
          </cell>
          <cell r="I22">
            <v>23</v>
          </cell>
          <cell r="J22">
            <v>21</v>
          </cell>
          <cell r="M22">
            <v>2</v>
          </cell>
        </row>
        <row r="23">
          <cell r="B23" t="str">
            <v>宋丽丽</v>
          </cell>
          <cell r="F23">
            <v>10</v>
          </cell>
          <cell r="G23">
            <v>5</v>
          </cell>
          <cell r="H23">
            <v>5</v>
          </cell>
          <cell r="I23">
            <v>23</v>
          </cell>
          <cell r="J23">
            <v>23</v>
          </cell>
        </row>
        <row r="24">
          <cell r="B24" t="str">
            <v>周黄燕</v>
          </cell>
          <cell r="F24">
            <v>15</v>
          </cell>
          <cell r="G24">
            <v>13</v>
          </cell>
          <cell r="H24">
            <v>2</v>
          </cell>
          <cell r="I24">
            <v>23</v>
          </cell>
          <cell r="J24">
            <v>23</v>
          </cell>
        </row>
        <row r="25">
          <cell r="B25" t="str">
            <v>吴雪娥</v>
          </cell>
          <cell r="F25">
            <v>10</v>
          </cell>
          <cell r="G25">
            <v>-3</v>
          </cell>
          <cell r="H25">
            <v>8</v>
          </cell>
          <cell r="I25">
            <v>23</v>
          </cell>
          <cell r="J25">
            <v>18</v>
          </cell>
          <cell r="M25">
            <v>5</v>
          </cell>
        </row>
        <row r="26">
          <cell r="B26" t="str">
            <v>侯锡坚</v>
          </cell>
          <cell r="F26">
            <v>5</v>
          </cell>
          <cell r="G26">
            <v>-2</v>
          </cell>
          <cell r="H26">
            <v>5</v>
          </cell>
          <cell r="I26">
            <v>23</v>
          </cell>
          <cell r="J26">
            <v>21</v>
          </cell>
          <cell r="M26">
            <v>2</v>
          </cell>
        </row>
        <row r="27">
          <cell r="B27" t="str">
            <v>曾毅华</v>
          </cell>
          <cell r="F27">
            <v>15</v>
          </cell>
          <cell r="H27">
            <v>10</v>
          </cell>
          <cell r="I27">
            <v>23</v>
          </cell>
          <cell r="J27">
            <v>18</v>
          </cell>
          <cell r="M27">
            <v>5</v>
          </cell>
        </row>
        <row r="28">
          <cell r="B28" t="str">
            <v>陈文晖</v>
          </cell>
          <cell r="F28">
            <v>10</v>
          </cell>
          <cell r="G28">
            <v>5.5</v>
          </cell>
          <cell r="H28">
            <v>4.5</v>
          </cell>
          <cell r="I28">
            <v>23</v>
          </cell>
          <cell r="J28">
            <v>23</v>
          </cell>
        </row>
        <row r="29">
          <cell r="B29" t="str">
            <v>郑鸿鹏</v>
          </cell>
          <cell r="F29">
            <v>15</v>
          </cell>
          <cell r="G29">
            <v>-3</v>
          </cell>
          <cell r="H29">
            <v>15</v>
          </cell>
          <cell r="I29">
            <v>23</v>
          </cell>
          <cell r="J29">
            <v>20</v>
          </cell>
          <cell r="M29">
            <v>3</v>
          </cell>
        </row>
        <row r="30">
          <cell r="B30" t="str">
            <v>段鸿章</v>
          </cell>
          <cell r="F30">
            <v>10</v>
          </cell>
          <cell r="G30">
            <v>-6</v>
          </cell>
          <cell r="H30">
            <v>10</v>
          </cell>
          <cell r="I30">
            <v>23</v>
          </cell>
          <cell r="J30">
            <v>17</v>
          </cell>
          <cell r="M30">
            <v>6</v>
          </cell>
        </row>
        <row r="31">
          <cell r="B31" t="str">
            <v>黄嘉宝</v>
          </cell>
          <cell r="F31">
            <v>10</v>
          </cell>
          <cell r="G31">
            <v>-1</v>
          </cell>
          <cell r="H31">
            <v>6</v>
          </cell>
          <cell r="I31">
            <v>23</v>
          </cell>
          <cell r="J31">
            <v>18</v>
          </cell>
          <cell r="M31">
            <v>5</v>
          </cell>
        </row>
        <row r="32">
          <cell r="B32" t="str">
            <v>陈适</v>
          </cell>
          <cell r="F32">
            <v>5</v>
          </cell>
          <cell r="G32">
            <v>3</v>
          </cell>
          <cell r="H32">
            <v>2</v>
          </cell>
          <cell r="I32">
            <v>23</v>
          </cell>
          <cell r="J32">
            <v>23</v>
          </cell>
        </row>
        <row r="33">
          <cell r="B33" t="str">
            <v>陈启健</v>
          </cell>
          <cell r="F33">
            <v>15</v>
          </cell>
          <cell r="G33">
            <v>-6</v>
          </cell>
          <cell r="H33">
            <v>15</v>
          </cell>
          <cell r="I33">
            <v>23</v>
          </cell>
          <cell r="J33">
            <v>17</v>
          </cell>
          <cell r="M33">
            <v>6</v>
          </cell>
        </row>
        <row r="34">
          <cell r="B34" t="str">
            <v>郑冠能</v>
          </cell>
          <cell r="F34">
            <v>5</v>
          </cell>
          <cell r="G34">
            <v>1</v>
          </cell>
          <cell r="H34">
            <v>4</v>
          </cell>
          <cell r="I34">
            <v>23</v>
          </cell>
          <cell r="J34">
            <v>23</v>
          </cell>
        </row>
        <row r="35">
          <cell r="B35" t="str">
            <v>胡锡浩</v>
          </cell>
          <cell r="F35">
            <v>5</v>
          </cell>
          <cell r="G35">
            <v>-1</v>
          </cell>
          <cell r="H35">
            <v>4</v>
          </cell>
          <cell r="I35">
            <v>23</v>
          </cell>
          <cell r="J35">
            <v>21</v>
          </cell>
          <cell r="M35">
            <v>2</v>
          </cell>
        </row>
        <row r="36">
          <cell r="B36" t="str">
            <v>胡华卫</v>
          </cell>
          <cell r="F36">
            <v>15</v>
          </cell>
          <cell r="G36">
            <v>-5</v>
          </cell>
          <cell r="H36">
            <v>15</v>
          </cell>
          <cell r="I36">
            <v>23</v>
          </cell>
          <cell r="J36">
            <v>18</v>
          </cell>
          <cell r="M36">
            <v>5</v>
          </cell>
        </row>
        <row r="37">
          <cell r="B37" t="str">
            <v>王思义</v>
          </cell>
          <cell r="F37">
            <v>5</v>
          </cell>
          <cell r="H37">
            <v>5</v>
          </cell>
          <cell r="I37">
            <v>23</v>
          </cell>
          <cell r="J37">
            <v>23</v>
          </cell>
          <cell r="K37">
            <v>12</v>
          </cell>
          <cell r="X37">
            <v>160</v>
          </cell>
        </row>
        <row r="38">
          <cell r="B38" t="str">
            <v>王伟波</v>
          </cell>
          <cell r="F38">
            <v>15</v>
          </cell>
          <cell r="G38">
            <v>-4</v>
          </cell>
          <cell r="H38">
            <v>14</v>
          </cell>
          <cell r="I38">
            <v>23</v>
          </cell>
          <cell r="J38">
            <v>18</v>
          </cell>
          <cell r="M38">
            <v>5</v>
          </cell>
        </row>
        <row r="39">
          <cell r="B39" t="str">
            <v>杨志全</v>
          </cell>
          <cell r="F39">
            <v>15</v>
          </cell>
          <cell r="G39">
            <v>-8</v>
          </cell>
          <cell r="H39">
            <v>14</v>
          </cell>
          <cell r="I39">
            <v>23</v>
          </cell>
          <cell r="J39">
            <v>14</v>
          </cell>
          <cell r="M39">
            <v>9</v>
          </cell>
        </row>
        <row r="40">
          <cell r="B40" t="str">
            <v>李池海</v>
          </cell>
          <cell r="F40">
            <v>5</v>
          </cell>
          <cell r="H40">
            <v>5</v>
          </cell>
          <cell r="I40">
            <v>23</v>
          </cell>
          <cell r="J40">
            <v>23</v>
          </cell>
        </row>
        <row r="41">
          <cell r="B41" t="str">
            <v>李宁宁</v>
          </cell>
          <cell r="F41">
            <v>10</v>
          </cell>
          <cell r="G41">
            <v>1</v>
          </cell>
          <cell r="H41">
            <v>5</v>
          </cell>
          <cell r="I41">
            <v>23</v>
          </cell>
          <cell r="J41">
            <v>19</v>
          </cell>
          <cell r="M41">
            <v>4</v>
          </cell>
        </row>
        <row r="42">
          <cell r="B42" t="str">
            <v>李华挺</v>
          </cell>
          <cell r="F42">
            <v>5</v>
          </cell>
          <cell r="G42">
            <v>8</v>
          </cell>
          <cell r="H42">
            <v>-3</v>
          </cell>
          <cell r="I42">
            <v>23</v>
          </cell>
          <cell r="J42">
            <v>23</v>
          </cell>
          <cell r="K42">
            <v>18</v>
          </cell>
          <cell r="X42">
            <v>240</v>
          </cell>
        </row>
        <row r="43">
          <cell r="B43" t="str">
            <v>朱胜斌</v>
          </cell>
          <cell r="F43">
            <v>15</v>
          </cell>
          <cell r="G43">
            <v>-4</v>
          </cell>
          <cell r="H43">
            <v>14</v>
          </cell>
          <cell r="I43">
            <v>23</v>
          </cell>
          <cell r="J43">
            <v>18</v>
          </cell>
          <cell r="M43">
            <v>5</v>
          </cell>
        </row>
        <row r="44">
          <cell r="B44" t="str">
            <v>张昱</v>
          </cell>
          <cell r="F44">
            <v>15</v>
          </cell>
          <cell r="G44">
            <v>-1</v>
          </cell>
          <cell r="H44">
            <v>14</v>
          </cell>
          <cell r="I44">
            <v>23</v>
          </cell>
          <cell r="J44">
            <v>21</v>
          </cell>
          <cell r="M44">
            <v>2</v>
          </cell>
        </row>
        <row r="45">
          <cell r="B45" t="str">
            <v>张新斌</v>
          </cell>
          <cell r="F45">
            <v>5</v>
          </cell>
          <cell r="H45">
            <v>5</v>
          </cell>
          <cell r="I45">
            <v>23</v>
          </cell>
          <cell r="J45">
            <v>23</v>
          </cell>
        </row>
        <row r="46">
          <cell r="B46" t="str">
            <v>张文浩</v>
          </cell>
          <cell r="F46">
            <v>10</v>
          </cell>
          <cell r="G46">
            <v>1</v>
          </cell>
          <cell r="H46">
            <v>6</v>
          </cell>
          <cell r="I46">
            <v>23</v>
          </cell>
          <cell r="J46">
            <v>20</v>
          </cell>
          <cell r="M46">
            <v>3</v>
          </cell>
        </row>
        <row r="47">
          <cell r="B47" t="str">
            <v>张国建</v>
          </cell>
          <cell r="F47">
            <v>15</v>
          </cell>
          <cell r="H47">
            <v>15</v>
          </cell>
          <cell r="I47">
            <v>23</v>
          </cell>
          <cell r="J47">
            <v>23</v>
          </cell>
          <cell r="K47">
            <v>34</v>
          </cell>
          <cell r="X47">
            <v>480</v>
          </cell>
        </row>
        <row r="48">
          <cell r="B48" t="str">
            <v>孙雅娜</v>
          </cell>
          <cell r="F48">
            <v>10</v>
          </cell>
          <cell r="G48">
            <v>-6</v>
          </cell>
          <cell r="H48">
            <v>10</v>
          </cell>
          <cell r="I48">
            <v>23</v>
          </cell>
          <cell r="J48">
            <v>17</v>
          </cell>
          <cell r="M48">
            <v>6</v>
          </cell>
        </row>
        <row r="49">
          <cell r="B49" t="str">
            <v>周朝晖</v>
          </cell>
          <cell r="F49">
            <v>15</v>
          </cell>
          <cell r="G49">
            <v>1</v>
          </cell>
          <cell r="H49">
            <v>14</v>
          </cell>
          <cell r="I49">
            <v>23</v>
          </cell>
          <cell r="J49">
            <v>24</v>
          </cell>
          <cell r="K49">
            <v>8</v>
          </cell>
        </row>
        <row r="50">
          <cell r="B50" t="str">
            <v>刘辕</v>
          </cell>
          <cell r="F50">
            <v>5</v>
          </cell>
          <cell r="G50">
            <v>6</v>
          </cell>
          <cell r="H50">
            <v>-1</v>
          </cell>
          <cell r="I50">
            <v>23</v>
          </cell>
          <cell r="J50">
            <v>23</v>
          </cell>
        </row>
        <row r="51">
          <cell r="B51" t="str">
            <v>刘溢宏</v>
          </cell>
          <cell r="F51">
            <v>15</v>
          </cell>
          <cell r="G51">
            <v>-6</v>
          </cell>
          <cell r="H51">
            <v>13</v>
          </cell>
          <cell r="I51">
            <v>23</v>
          </cell>
          <cell r="J51">
            <v>15</v>
          </cell>
          <cell r="M51">
            <v>8</v>
          </cell>
        </row>
        <row r="52">
          <cell r="B52" t="str">
            <v>刘建文</v>
          </cell>
          <cell r="F52">
            <v>15</v>
          </cell>
          <cell r="G52">
            <v>4</v>
          </cell>
          <cell r="H52">
            <v>11</v>
          </cell>
          <cell r="I52">
            <v>23</v>
          </cell>
          <cell r="J52">
            <v>23</v>
          </cell>
        </row>
        <row r="53">
          <cell r="B53" t="str">
            <v>凌志康</v>
          </cell>
          <cell r="F53">
            <v>10</v>
          </cell>
          <cell r="G53">
            <v>1</v>
          </cell>
          <cell r="H53">
            <v>7</v>
          </cell>
          <cell r="I53">
            <v>23</v>
          </cell>
          <cell r="J53">
            <v>21</v>
          </cell>
          <cell r="M53">
            <v>2</v>
          </cell>
        </row>
        <row r="54">
          <cell r="B54" t="str">
            <v>谢瑞华</v>
          </cell>
          <cell r="F54">
            <v>15</v>
          </cell>
          <cell r="G54">
            <v>5</v>
          </cell>
          <cell r="H54">
            <v>10</v>
          </cell>
          <cell r="I54">
            <v>23</v>
          </cell>
          <cell r="J54">
            <v>23</v>
          </cell>
        </row>
        <row r="55">
          <cell r="B55" t="str">
            <v>何舜杨</v>
          </cell>
          <cell r="F55">
            <v>10</v>
          </cell>
          <cell r="G55">
            <v>5</v>
          </cell>
          <cell r="H55">
            <v>5</v>
          </cell>
          <cell r="I55">
            <v>23</v>
          </cell>
          <cell r="J55">
            <v>23</v>
          </cell>
        </row>
        <row r="56">
          <cell r="B56" t="str">
            <v>阳成彦</v>
          </cell>
          <cell r="F56">
            <v>5</v>
          </cell>
          <cell r="G56">
            <v>-1</v>
          </cell>
          <cell r="H56">
            <v>5</v>
          </cell>
          <cell r="I56">
            <v>23</v>
          </cell>
          <cell r="J56">
            <v>20</v>
          </cell>
          <cell r="M56">
            <v>1</v>
          </cell>
          <cell r="P56">
            <v>2</v>
          </cell>
        </row>
        <row r="57">
          <cell r="B57" t="str">
            <v>温科锋</v>
          </cell>
          <cell r="F57">
            <v>10</v>
          </cell>
          <cell r="G57">
            <v>8</v>
          </cell>
          <cell r="H57">
            <v>2</v>
          </cell>
          <cell r="I57">
            <v>23</v>
          </cell>
          <cell r="J57">
            <v>23</v>
          </cell>
        </row>
        <row r="58">
          <cell r="B58" t="str">
            <v>马毅梅</v>
          </cell>
          <cell r="F58">
            <v>15</v>
          </cell>
          <cell r="G58">
            <v>-1</v>
          </cell>
          <cell r="H58">
            <v>11</v>
          </cell>
          <cell r="I58">
            <v>23</v>
          </cell>
          <cell r="J58">
            <v>18</v>
          </cell>
          <cell r="M58">
            <v>5</v>
          </cell>
        </row>
        <row r="59">
          <cell r="B59" t="str">
            <v>李洁玲(大)</v>
          </cell>
          <cell r="F59">
            <v>15</v>
          </cell>
          <cell r="G59">
            <v>6</v>
          </cell>
          <cell r="H59">
            <v>5</v>
          </cell>
          <cell r="I59">
            <v>23</v>
          </cell>
          <cell r="J59">
            <v>19</v>
          </cell>
          <cell r="M59">
            <v>4</v>
          </cell>
        </row>
        <row r="60">
          <cell r="B60" t="str">
            <v>陈正新</v>
          </cell>
          <cell r="F60">
            <v>15</v>
          </cell>
          <cell r="G60">
            <v>11</v>
          </cell>
          <cell r="H60">
            <v>4</v>
          </cell>
          <cell r="I60">
            <v>23</v>
          </cell>
          <cell r="J60">
            <v>23</v>
          </cell>
        </row>
        <row r="61">
          <cell r="B61" t="str">
            <v>范贤丽</v>
          </cell>
          <cell r="F61">
            <v>10</v>
          </cell>
          <cell r="G61">
            <v>7</v>
          </cell>
          <cell r="H61">
            <v>3</v>
          </cell>
          <cell r="I61">
            <v>23</v>
          </cell>
          <cell r="J61">
            <v>23</v>
          </cell>
        </row>
        <row r="62">
          <cell r="B62" t="str">
            <v>冯晓锋</v>
          </cell>
          <cell r="F62">
            <v>10</v>
          </cell>
          <cell r="G62">
            <v>4</v>
          </cell>
          <cell r="H62">
            <v>6</v>
          </cell>
          <cell r="I62">
            <v>23</v>
          </cell>
          <cell r="J62">
            <v>23</v>
          </cell>
        </row>
        <row r="63">
          <cell r="B63" t="str">
            <v>司徒美华</v>
          </cell>
          <cell r="F63">
            <v>15</v>
          </cell>
          <cell r="G63">
            <v>1</v>
          </cell>
          <cell r="H63">
            <v>10</v>
          </cell>
          <cell r="I63">
            <v>23</v>
          </cell>
          <cell r="J63">
            <v>19</v>
          </cell>
          <cell r="M63">
            <v>4</v>
          </cell>
        </row>
        <row r="64">
          <cell r="B64" t="str">
            <v>欧阳柱冰</v>
          </cell>
          <cell r="F64">
            <v>10</v>
          </cell>
          <cell r="G64">
            <v>2</v>
          </cell>
          <cell r="H64">
            <v>5</v>
          </cell>
          <cell r="I64">
            <v>23</v>
          </cell>
          <cell r="J64">
            <v>20</v>
          </cell>
          <cell r="M64">
            <v>3</v>
          </cell>
        </row>
        <row r="65">
          <cell r="B65" t="str">
            <v>姜益群</v>
          </cell>
          <cell r="F65">
            <v>15</v>
          </cell>
          <cell r="G65">
            <v>4</v>
          </cell>
          <cell r="H65">
            <v>9</v>
          </cell>
          <cell r="I65">
            <v>23</v>
          </cell>
          <cell r="J65">
            <v>21</v>
          </cell>
          <cell r="M65">
            <v>2</v>
          </cell>
        </row>
        <row r="66">
          <cell r="B66" t="str">
            <v>薛玮</v>
          </cell>
          <cell r="F66">
            <v>5</v>
          </cell>
          <cell r="G66">
            <v>6</v>
          </cell>
          <cell r="H66">
            <v>-1</v>
          </cell>
          <cell r="I66">
            <v>23</v>
          </cell>
          <cell r="J66">
            <v>23</v>
          </cell>
        </row>
        <row r="67">
          <cell r="B67" t="str">
            <v>陈悦娟</v>
          </cell>
          <cell r="F67">
            <v>10</v>
          </cell>
          <cell r="G67">
            <v>5</v>
          </cell>
          <cell r="H67">
            <v>5</v>
          </cell>
          <cell r="I67">
            <v>23</v>
          </cell>
          <cell r="J67">
            <v>23</v>
          </cell>
        </row>
        <row r="68">
          <cell r="B68" t="str">
            <v>刘佳容</v>
          </cell>
          <cell r="F68">
            <v>5</v>
          </cell>
          <cell r="G68">
            <v>1</v>
          </cell>
          <cell r="H68">
            <v>2</v>
          </cell>
          <cell r="I68">
            <v>23</v>
          </cell>
          <cell r="J68">
            <v>21</v>
          </cell>
          <cell r="M68">
            <v>2</v>
          </cell>
        </row>
        <row r="69">
          <cell r="B69" t="str">
            <v>萧健煜</v>
          </cell>
          <cell r="F69">
            <v>5</v>
          </cell>
          <cell r="G69">
            <v>2</v>
          </cell>
          <cell r="H69">
            <v>3</v>
          </cell>
          <cell r="I69">
            <v>23</v>
          </cell>
          <cell r="J69">
            <v>23</v>
          </cell>
        </row>
        <row r="70">
          <cell r="B70" t="str">
            <v>郑家茵</v>
          </cell>
          <cell r="F70">
            <v>10</v>
          </cell>
          <cell r="G70">
            <v>4</v>
          </cell>
          <cell r="H70">
            <v>4</v>
          </cell>
          <cell r="I70">
            <v>23</v>
          </cell>
          <cell r="J70">
            <v>21</v>
          </cell>
          <cell r="M70">
            <v>2</v>
          </cell>
        </row>
        <row r="71">
          <cell r="B71" t="str">
            <v>蔡增祺</v>
          </cell>
          <cell r="F71">
            <v>5</v>
          </cell>
          <cell r="G71">
            <v>-3</v>
          </cell>
          <cell r="H71">
            <v>4</v>
          </cell>
          <cell r="I71">
            <v>23</v>
          </cell>
          <cell r="J71">
            <v>19</v>
          </cell>
          <cell r="M71">
            <v>4</v>
          </cell>
        </row>
        <row r="72">
          <cell r="B72" t="str">
            <v>陈家敏</v>
          </cell>
          <cell r="F72">
            <v>5</v>
          </cell>
          <cell r="G72">
            <v>1</v>
          </cell>
          <cell r="H72">
            <v>2</v>
          </cell>
          <cell r="I72">
            <v>23</v>
          </cell>
          <cell r="J72">
            <v>21</v>
          </cell>
          <cell r="M72">
            <v>2</v>
          </cell>
        </row>
        <row r="73">
          <cell r="B73" t="str">
            <v>陈美群</v>
          </cell>
          <cell r="F73">
            <v>5</v>
          </cell>
          <cell r="G73">
            <v>-1</v>
          </cell>
          <cell r="H73">
            <v>3</v>
          </cell>
          <cell r="I73">
            <v>23</v>
          </cell>
          <cell r="J73">
            <v>20</v>
          </cell>
          <cell r="M73">
            <v>3</v>
          </cell>
        </row>
        <row r="74">
          <cell r="B74" t="str">
            <v>何凤萍</v>
          </cell>
          <cell r="F74">
            <v>10</v>
          </cell>
          <cell r="H74">
            <v>8</v>
          </cell>
          <cell r="I74">
            <v>23</v>
          </cell>
          <cell r="J74">
            <v>21</v>
          </cell>
          <cell r="M74">
            <v>2</v>
          </cell>
        </row>
        <row r="75">
          <cell r="B75" t="str">
            <v>汤妙娜</v>
          </cell>
          <cell r="F75">
            <v>5</v>
          </cell>
          <cell r="G75">
            <v>-5</v>
          </cell>
          <cell r="H75">
            <v>5</v>
          </cell>
          <cell r="I75">
            <v>23</v>
          </cell>
          <cell r="J75">
            <v>18</v>
          </cell>
          <cell r="M75">
            <v>5</v>
          </cell>
        </row>
        <row r="76">
          <cell r="B76" t="str">
            <v>肖泳沙</v>
          </cell>
          <cell r="F76">
            <v>5</v>
          </cell>
          <cell r="H76">
            <v>3</v>
          </cell>
          <cell r="I76">
            <v>23</v>
          </cell>
          <cell r="J76">
            <v>21</v>
          </cell>
          <cell r="M76">
            <v>2</v>
          </cell>
        </row>
        <row r="77">
          <cell r="B77" t="str">
            <v>杨谊</v>
          </cell>
          <cell r="F77">
            <v>5</v>
          </cell>
          <cell r="H77">
            <v>5</v>
          </cell>
          <cell r="I77">
            <v>23</v>
          </cell>
          <cell r="J77">
            <v>23</v>
          </cell>
        </row>
        <row r="78">
          <cell r="B78" t="str">
            <v>张佩珊</v>
          </cell>
          <cell r="F78">
            <v>5</v>
          </cell>
          <cell r="G78">
            <v>-1</v>
          </cell>
          <cell r="H78">
            <v>5</v>
          </cell>
          <cell r="I78">
            <v>23</v>
          </cell>
          <cell r="J78">
            <v>22</v>
          </cell>
          <cell r="M78">
            <v>1</v>
          </cell>
        </row>
        <row r="79">
          <cell r="B79" t="str">
            <v>郑敏炫</v>
          </cell>
          <cell r="F79">
            <v>5</v>
          </cell>
          <cell r="H79">
            <v>5</v>
          </cell>
          <cell r="I79">
            <v>23</v>
          </cell>
          <cell r="J79">
            <v>23</v>
          </cell>
        </row>
        <row r="80">
          <cell r="B80" t="str">
            <v>张泳茵</v>
          </cell>
          <cell r="F80">
            <v>5</v>
          </cell>
          <cell r="H80">
            <v>5</v>
          </cell>
          <cell r="I80">
            <v>23</v>
          </cell>
          <cell r="J80">
            <v>23</v>
          </cell>
        </row>
        <row r="81">
          <cell r="B81" t="str">
            <v>李丹</v>
          </cell>
          <cell r="F81">
            <v>15</v>
          </cell>
          <cell r="G81">
            <v>3</v>
          </cell>
          <cell r="H81">
            <v>12</v>
          </cell>
          <cell r="I81">
            <v>23</v>
          </cell>
          <cell r="J81">
            <v>23</v>
          </cell>
        </row>
        <row r="82">
          <cell r="B82" t="str">
            <v>潘栩怡</v>
          </cell>
          <cell r="F82">
            <v>10</v>
          </cell>
          <cell r="H82">
            <v>10</v>
          </cell>
          <cell r="I82">
            <v>23</v>
          </cell>
          <cell r="J82">
            <v>23</v>
          </cell>
        </row>
        <row r="83">
          <cell r="B83" t="str">
            <v>周敏敏</v>
          </cell>
          <cell r="F83">
            <v>10</v>
          </cell>
          <cell r="G83">
            <v>-3</v>
          </cell>
          <cell r="H83">
            <v>9</v>
          </cell>
          <cell r="I83">
            <v>23</v>
          </cell>
          <cell r="J83">
            <v>19</v>
          </cell>
          <cell r="M83">
            <v>4</v>
          </cell>
        </row>
        <row r="84">
          <cell r="B84" t="str">
            <v>林汉仪</v>
          </cell>
          <cell r="F84">
            <v>15</v>
          </cell>
          <cell r="G84">
            <v>8</v>
          </cell>
          <cell r="H84">
            <v>7</v>
          </cell>
          <cell r="I84">
            <v>23</v>
          </cell>
          <cell r="J84">
            <v>23</v>
          </cell>
        </row>
        <row r="85">
          <cell r="B85" t="str">
            <v>范祖森</v>
          </cell>
          <cell r="F85">
            <v>5</v>
          </cell>
          <cell r="G85">
            <v>2</v>
          </cell>
          <cell r="H85">
            <v>3</v>
          </cell>
          <cell r="I85">
            <v>23</v>
          </cell>
          <cell r="J85">
            <v>21</v>
          </cell>
          <cell r="T85">
            <v>2</v>
          </cell>
        </row>
        <row r="86">
          <cell r="B86" t="str">
            <v>陈秋彦</v>
          </cell>
          <cell r="F86">
            <v>5</v>
          </cell>
          <cell r="G86">
            <v>-1</v>
          </cell>
          <cell r="H86">
            <v>4</v>
          </cell>
          <cell r="I86">
            <v>23</v>
          </cell>
          <cell r="J86">
            <v>21</v>
          </cell>
          <cell r="M86">
            <v>2</v>
          </cell>
        </row>
        <row r="87">
          <cell r="B87" t="str">
            <v>谭嘉慧</v>
          </cell>
          <cell r="F87">
            <v>5</v>
          </cell>
          <cell r="H87">
            <v>4</v>
          </cell>
          <cell r="I87">
            <v>23</v>
          </cell>
          <cell r="J87">
            <v>22</v>
          </cell>
          <cell r="M87">
            <v>1</v>
          </cell>
        </row>
        <row r="88">
          <cell r="B88" t="str">
            <v>梁艳文</v>
          </cell>
          <cell r="F88">
            <v>10</v>
          </cell>
          <cell r="G88">
            <v>2</v>
          </cell>
          <cell r="H88">
            <v>6</v>
          </cell>
          <cell r="I88">
            <v>23</v>
          </cell>
          <cell r="J88">
            <v>21</v>
          </cell>
          <cell r="M88">
            <v>2</v>
          </cell>
        </row>
        <row r="89">
          <cell r="B89" t="str">
            <v>梁淑媚</v>
          </cell>
          <cell r="F89">
            <v>15</v>
          </cell>
          <cell r="G89">
            <v>4</v>
          </cell>
          <cell r="H89">
            <v>9</v>
          </cell>
          <cell r="I89">
            <v>23</v>
          </cell>
          <cell r="J89">
            <v>21</v>
          </cell>
          <cell r="M89">
            <v>2</v>
          </cell>
        </row>
        <row r="90">
          <cell r="B90" t="str">
            <v>梁丽华</v>
          </cell>
          <cell r="F90">
            <v>15</v>
          </cell>
          <cell r="G90">
            <v>7</v>
          </cell>
          <cell r="H90">
            <v>7</v>
          </cell>
          <cell r="I90">
            <v>23</v>
          </cell>
          <cell r="J90">
            <v>22</v>
          </cell>
          <cell r="M90">
            <v>1</v>
          </cell>
        </row>
        <row r="91">
          <cell r="B91" t="str">
            <v>余泳欣</v>
          </cell>
          <cell r="F91">
            <v>15</v>
          </cell>
          <cell r="G91">
            <v>1</v>
          </cell>
          <cell r="H91">
            <v>12</v>
          </cell>
          <cell r="I91">
            <v>23</v>
          </cell>
          <cell r="J91">
            <v>19</v>
          </cell>
          <cell r="M91">
            <v>2</v>
          </cell>
          <cell r="P91">
            <v>2</v>
          </cell>
        </row>
        <row r="92">
          <cell r="B92" t="str">
            <v>严淑妍</v>
          </cell>
          <cell r="F92">
            <v>10</v>
          </cell>
          <cell r="G92">
            <v>-2</v>
          </cell>
          <cell r="H92">
            <v>8</v>
          </cell>
          <cell r="I92">
            <v>23</v>
          </cell>
          <cell r="J92">
            <v>19</v>
          </cell>
          <cell r="M92">
            <v>4</v>
          </cell>
        </row>
        <row r="93">
          <cell r="B93" t="str">
            <v>杨子卿</v>
          </cell>
          <cell r="F93">
            <v>15</v>
          </cell>
          <cell r="G93">
            <v>3</v>
          </cell>
          <cell r="H93">
            <v>12</v>
          </cell>
          <cell r="I93">
            <v>23</v>
          </cell>
          <cell r="J93">
            <v>23</v>
          </cell>
        </row>
        <row r="94">
          <cell r="B94" t="str">
            <v>郭嘉榆</v>
          </cell>
          <cell r="F94">
            <v>10</v>
          </cell>
          <cell r="G94">
            <v>7</v>
          </cell>
          <cell r="H94">
            <v>2</v>
          </cell>
          <cell r="I94">
            <v>23</v>
          </cell>
          <cell r="J94">
            <v>22</v>
          </cell>
          <cell r="M94">
            <v>1</v>
          </cell>
        </row>
        <row r="95">
          <cell r="B95" t="str">
            <v>梅雯珊</v>
          </cell>
          <cell r="F95">
            <v>5</v>
          </cell>
          <cell r="H95">
            <v>4</v>
          </cell>
          <cell r="I95">
            <v>23</v>
          </cell>
          <cell r="J95">
            <v>22</v>
          </cell>
          <cell r="M95">
            <v>1</v>
          </cell>
        </row>
        <row r="96">
          <cell r="B96" t="str">
            <v>潘紫琳</v>
          </cell>
          <cell r="F96">
            <v>5</v>
          </cell>
          <cell r="G96">
            <v>2</v>
          </cell>
          <cell r="H96">
            <v>2</v>
          </cell>
          <cell r="I96">
            <v>23</v>
          </cell>
          <cell r="J96">
            <v>22</v>
          </cell>
          <cell r="M96">
            <v>1</v>
          </cell>
        </row>
        <row r="97">
          <cell r="B97" t="str">
            <v>成玮琪</v>
          </cell>
          <cell r="F97">
            <v>5</v>
          </cell>
          <cell r="H97">
            <v>3</v>
          </cell>
          <cell r="I97">
            <v>23</v>
          </cell>
          <cell r="J97">
            <v>21</v>
          </cell>
          <cell r="M97">
            <v>2</v>
          </cell>
        </row>
        <row r="98">
          <cell r="B98" t="str">
            <v>黄华洁</v>
          </cell>
          <cell r="F98">
            <v>10</v>
          </cell>
          <cell r="G98">
            <v>10</v>
          </cell>
          <cell r="I98">
            <v>23</v>
          </cell>
          <cell r="P98">
            <v>23</v>
          </cell>
        </row>
        <row r="99">
          <cell r="B99" t="str">
            <v>钟燕花</v>
          </cell>
          <cell r="F99">
            <v>10</v>
          </cell>
          <cell r="G99">
            <v>3</v>
          </cell>
          <cell r="H99">
            <v>7</v>
          </cell>
          <cell r="I99">
            <v>23</v>
          </cell>
          <cell r="J99">
            <v>22</v>
          </cell>
        </row>
        <row r="100">
          <cell r="B100" t="str">
            <v>高松浩</v>
          </cell>
          <cell r="F100">
            <v>5</v>
          </cell>
          <cell r="G100">
            <v>13</v>
          </cell>
          <cell r="H100">
            <v>-8</v>
          </cell>
          <cell r="I100">
            <v>23</v>
          </cell>
          <cell r="J100">
            <v>23</v>
          </cell>
        </row>
        <row r="101">
          <cell r="B101" t="str">
            <v>陈桂延</v>
          </cell>
          <cell r="F101">
            <v>15</v>
          </cell>
          <cell r="G101">
            <v>1</v>
          </cell>
          <cell r="H101">
            <v>6</v>
          </cell>
          <cell r="I101">
            <v>23</v>
          </cell>
          <cell r="J101">
            <v>15</v>
          </cell>
          <cell r="M101">
            <v>8</v>
          </cell>
        </row>
        <row r="102">
          <cell r="B102" t="str">
            <v>赖凯威</v>
          </cell>
          <cell r="F102">
            <v>5</v>
          </cell>
          <cell r="H102">
            <v>5</v>
          </cell>
          <cell r="I102">
            <v>23</v>
          </cell>
          <cell r="J102">
            <v>23</v>
          </cell>
        </row>
        <row r="103">
          <cell r="B103" t="str">
            <v>罗炽恩</v>
          </cell>
          <cell r="F103">
            <v>5</v>
          </cell>
          <cell r="G103">
            <v>-2</v>
          </cell>
          <cell r="H103">
            <v>5</v>
          </cell>
          <cell r="I103">
            <v>23</v>
          </cell>
          <cell r="J103">
            <v>21</v>
          </cell>
          <cell r="M103">
            <v>2</v>
          </cell>
        </row>
        <row r="104">
          <cell r="B104" t="str">
            <v>江晶</v>
          </cell>
          <cell r="F104">
            <v>5</v>
          </cell>
          <cell r="G104">
            <v>-6</v>
          </cell>
          <cell r="H104">
            <v>3</v>
          </cell>
          <cell r="I104">
            <v>23</v>
          </cell>
          <cell r="J104">
            <v>15</v>
          </cell>
          <cell r="M104">
            <v>8</v>
          </cell>
        </row>
        <row r="105">
          <cell r="B105" t="str">
            <v>梁伟洪</v>
          </cell>
          <cell r="F105">
            <v>15</v>
          </cell>
          <cell r="G105">
            <v>-3</v>
          </cell>
          <cell r="H105">
            <v>13</v>
          </cell>
          <cell r="I105">
            <v>23</v>
          </cell>
          <cell r="J105">
            <v>18</v>
          </cell>
          <cell r="M105">
            <v>5</v>
          </cell>
        </row>
        <row r="106">
          <cell r="B106" t="str">
            <v>李丽平</v>
          </cell>
          <cell r="F106">
            <v>10</v>
          </cell>
          <cell r="H106">
            <v>10</v>
          </cell>
          <cell r="I106">
            <v>23</v>
          </cell>
          <cell r="J106">
            <v>23</v>
          </cell>
        </row>
        <row r="107">
          <cell r="B107" t="str">
            <v>张慧A</v>
          </cell>
          <cell r="F107">
            <v>10</v>
          </cell>
          <cell r="H107">
            <v>7</v>
          </cell>
          <cell r="I107">
            <v>23</v>
          </cell>
          <cell r="J107">
            <v>20</v>
          </cell>
          <cell r="M107">
            <v>3</v>
          </cell>
        </row>
        <row r="108">
          <cell r="B108" t="str">
            <v>周斐</v>
          </cell>
          <cell r="F108">
            <v>5</v>
          </cell>
          <cell r="G108">
            <v>6</v>
          </cell>
          <cell r="H108">
            <v>-1</v>
          </cell>
          <cell r="I108">
            <v>23</v>
          </cell>
          <cell r="J108">
            <v>23</v>
          </cell>
        </row>
        <row r="109">
          <cell r="B109" t="str">
            <v>吴楠</v>
          </cell>
          <cell r="F109">
            <v>5</v>
          </cell>
          <cell r="G109">
            <v>-2</v>
          </cell>
          <cell r="H109">
            <v>2</v>
          </cell>
          <cell r="I109">
            <v>23</v>
          </cell>
          <cell r="J109">
            <v>18</v>
          </cell>
          <cell r="M109">
            <v>5</v>
          </cell>
        </row>
        <row r="110">
          <cell r="B110" t="str">
            <v>吕盼</v>
          </cell>
          <cell r="F110">
            <v>5</v>
          </cell>
          <cell r="G110">
            <v>-2</v>
          </cell>
          <cell r="H110">
            <v>5</v>
          </cell>
          <cell r="I110">
            <v>23</v>
          </cell>
          <cell r="J110">
            <v>21</v>
          </cell>
          <cell r="M110">
            <v>2</v>
          </cell>
        </row>
        <row r="111">
          <cell r="B111" t="str">
            <v>刘恒</v>
          </cell>
          <cell r="F111">
            <v>5</v>
          </cell>
          <cell r="G111">
            <v>-1</v>
          </cell>
          <cell r="H111">
            <v>3</v>
          </cell>
          <cell r="I111">
            <v>23</v>
          </cell>
          <cell r="J111">
            <v>20</v>
          </cell>
          <cell r="M111">
            <v>3</v>
          </cell>
        </row>
        <row r="112">
          <cell r="B112" t="str">
            <v>关嘉伟</v>
          </cell>
          <cell r="F112">
            <v>5</v>
          </cell>
          <cell r="G112">
            <v>6</v>
          </cell>
          <cell r="H112">
            <v>-1</v>
          </cell>
          <cell r="I112">
            <v>23</v>
          </cell>
          <cell r="J112">
            <v>23</v>
          </cell>
        </row>
        <row r="113">
          <cell r="B113" t="str">
            <v>蔡展月</v>
          </cell>
          <cell r="F113">
            <v>15</v>
          </cell>
          <cell r="H113">
            <v>12</v>
          </cell>
          <cell r="I113">
            <v>23</v>
          </cell>
          <cell r="J113">
            <v>20</v>
          </cell>
          <cell r="M113">
            <v>3</v>
          </cell>
        </row>
        <row r="114">
          <cell r="B114" t="str">
            <v>林钲倍</v>
          </cell>
          <cell r="F114">
            <v>5</v>
          </cell>
          <cell r="G114">
            <v>-3</v>
          </cell>
          <cell r="H114">
            <v>5</v>
          </cell>
          <cell r="I114">
            <v>23</v>
          </cell>
          <cell r="J114">
            <v>20</v>
          </cell>
          <cell r="M114">
            <v>3</v>
          </cell>
        </row>
        <row r="115">
          <cell r="B115" t="str">
            <v>吴惠群</v>
          </cell>
          <cell r="F115">
            <v>15</v>
          </cell>
          <cell r="G115">
            <v>-4</v>
          </cell>
          <cell r="H115">
            <v>15</v>
          </cell>
          <cell r="I115">
            <v>23</v>
          </cell>
          <cell r="J115">
            <v>19</v>
          </cell>
          <cell r="M115">
            <v>4</v>
          </cell>
        </row>
        <row r="116">
          <cell r="B116" t="str">
            <v>霍星强</v>
          </cell>
          <cell r="F116">
            <v>5</v>
          </cell>
          <cell r="G116">
            <v>-2</v>
          </cell>
          <cell r="H116">
            <v>5</v>
          </cell>
          <cell r="I116">
            <v>23</v>
          </cell>
          <cell r="J116">
            <v>21</v>
          </cell>
          <cell r="M116">
            <v>2</v>
          </cell>
        </row>
        <row r="117">
          <cell r="B117" t="str">
            <v>陈镇基</v>
          </cell>
          <cell r="F117">
            <v>5</v>
          </cell>
          <cell r="G117">
            <v>1</v>
          </cell>
          <cell r="H117">
            <v>2</v>
          </cell>
          <cell r="I117">
            <v>23</v>
          </cell>
          <cell r="J117">
            <v>21</v>
          </cell>
          <cell r="M117">
            <v>2</v>
          </cell>
        </row>
        <row r="118">
          <cell r="B118" t="str">
            <v>谈其伟</v>
          </cell>
          <cell r="I118">
            <v>23</v>
          </cell>
          <cell r="J118">
            <v>23</v>
          </cell>
        </row>
        <row r="119">
          <cell r="B119" t="str">
            <v>苏冠祥</v>
          </cell>
          <cell r="F119">
            <v>5</v>
          </cell>
          <cell r="G119">
            <v>3</v>
          </cell>
          <cell r="H119">
            <v>2</v>
          </cell>
          <cell r="I119">
            <v>23</v>
          </cell>
          <cell r="J119">
            <v>23</v>
          </cell>
        </row>
        <row r="120">
          <cell r="B120" t="str">
            <v>胡俊龙</v>
          </cell>
          <cell r="F120">
            <v>5</v>
          </cell>
          <cell r="H120">
            <v>5</v>
          </cell>
          <cell r="I120">
            <v>23</v>
          </cell>
          <cell r="J120">
            <v>23</v>
          </cell>
        </row>
        <row r="121">
          <cell r="B121" t="str">
            <v>步士伟</v>
          </cell>
          <cell r="F121">
            <v>10</v>
          </cell>
          <cell r="G121">
            <v>14</v>
          </cell>
          <cell r="H121">
            <v>-7</v>
          </cell>
          <cell r="I121">
            <v>23</v>
          </cell>
          <cell r="J121">
            <v>20</v>
          </cell>
          <cell r="M121">
            <v>3</v>
          </cell>
        </row>
        <row r="122">
          <cell r="B122" t="str">
            <v>梁豪杰</v>
          </cell>
          <cell r="F122">
            <v>5</v>
          </cell>
          <cell r="G122">
            <v>-5</v>
          </cell>
          <cell r="H122">
            <v>5</v>
          </cell>
          <cell r="I122">
            <v>23</v>
          </cell>
          <cell r="J122">
            <v>18</v>
          </cell>
          <cell r="M122">
            <v>5</v>
          </cell>
        </row>
        <row r="123">
          <cell r="B123" t="str">
            <v>梁文锷</v>
          </cell>
          <cell r="F123">
            <v>5</v>
          </cell>
          <cell r="G123">
            <v>-5</v>
          </cell>
          <cell r="H123">
            <v>5</v>
          </cell>
          <cell r="I123">
            <v>23</v>
          </cell>
          <cell r="J123">
            <v>18</v>
          </cell>
          <cell r="M123">
            <v>5</v>
          </cell>
        </row>
        <row r="124">
          <cell r="B124" t="str">
            <v>梁广华</v>
          </cell>
          <cell r="F124">
            <v>10</v>
          </cell>
          <cell r="G124">
            <v>-5</v>
          </cell>
          <cell r="H124">
            <v>10</v>
          </cell>
          <cell r="I124">
            <v>23</v>
          </cell>
          <cell r="J124">
            <v>18</v>
          </cell>
          <cell r="M124">
            <v>5</v>
          </cell>
        </row>
        <row r="125">
          <cell r="B125" t="str">
            <v>梁嘉辉</v>
          </cell>
          <cell r="F125">
            <v>5</v>
          </cell>
          <cell r="H125">
            <v>5</v>
          </cell>
          <cell r="I125">
            <v>23</v>
          </cell>
          <cell r="J125">
            <v>23</v>
          </cell>
        </row>
        <row r="126">
          <cell r="B126" t="str">
            <v>林伟强</v>
          </cell>
          <cell r="F126">
            <v>10</v>
          </cell>
          <cell r="G126">
            <v>-6</v>
          </cell>
          <cell r="H126">
            <v>9</v>
          </cell>
          <cell r="I126">
            <v>23</v>
          </cell>
          <cell r="J126">
            <v>16</v>
          </cell>
          <cell r="M126">
            <v>7</v>
          </cell>
        </row>
        <row r="127">
          <cell r="B127" t="str">
            <v>张嘉明</v>
          </cell>
          <cell r="F127">
            <v>5</v>
          </cell>
          <cell r="G127">
            <v>-2</v>
          </cell>
          <cell r="H127">
            <v>5</v>
          </cell>
          <cell r="I127">
            <v>23</v>
          </cell>
          <cell r="J127">
            <v>21</v>
          </cell>
          <cell r="M127">
            <v>2</v>
          </cell>
        </row>
        <row r="128">
          <cell r="B128" t="str">
            <v>卢洁倩</v>
          </cell>
          <cell r="F128">
            <v>10</v>
          </cell>
          <cell r="G128">
            <v>-1</v>
          </cell>
          <cell r="H128">
            <v>9</v>
          </cell>
          <cell r="I128">
            <v>23</v>
          </cell>
          <cell r="J128">
            <v>21</v>
          </cell>
          <cell r="M128">
            <v>2</v>
          </cell>
        </row>
        <row r="129">
          <cell r="B129" t="str">
            <v>刘荣昌</v>
          </cell>
          <cell r="F129">
            <v>5</v>
          </cell>
          <cell r="H129">
            <v>5</v>
          </cell>
          <cell r="I129">
            <v>23</v>
          </cell>
          <cell r="J129">
            <v>23</v>
          </cell>
        </row>
        <row r="130">
          <cell r="B130" t="str">
            <v>冼志辉</v>
          </cell>
          <cell r="F130">
            <v>5</v>
          </cell>
          <cell r="H130">
            <v>5</v>
          </cell>
          <cell r="I130">
            <v>23</v>
          </cell>
          <cell r="J130">
            <v>23</v>
          </cell>
        </row>
        <row r="131">
          <cell r="B131" t="str">
            <v>冯景华</v>
          </cell>
          <cell r="F131">
            <v>5</v>
          </cell>
          <cell r="G131">
            <v>-5</v>
          </cell>
          <cell r="H131">
            <v>5</v>
          </cell>
          <cell r="I131">
            <v>23</v>
          </cell>
          <cell r="J131">
            <v>18</v>
          </cell>
          <cell r="M131">
            <v>5</v>
          </cell>
        </row>
        <row r="132">
          <cell r="B132" t="str">
            <v>许彦斌</v>
          </cell>
          <cell r="F132">
            <v>10</v>
          </cell>
          <cell r="H132">
            <v>5</v>
          </cell>
          <cell r="I132">
            <v>23</v>
          </cell>
          <cell r="J132">
            <v>18</v>
          </cell>
          <cell r="M132">
            <v>5</v>
          </cell>
        </row>
        <row r="133">
          <cell r="B133" t="str">
            <v>何敏芳</v>
          </cell>
          <cell r="F133">
            <v>10</v>
          </cell>
          <cell r="G133">
            <v>2</v>
          </cell>
          <cell r="H133">
            <v>5</v>
          </cell>
          <cell r="I133">
            <v>23</v>
          </cell>
          <cell r="J133">
            <v>20</v>
          </cell>
          <cell r="M133">
            <v>3</v>
          </cell>
        </row>
        <row r="134">
          <cell r="B134" t="str">
            <v>黎冠祥</v>
          </cell>
          <cell r="F134">
            <v>5</v>
          </cell>
          <cell r="G134">
            <v>5</v>
          </cell>
          <cell r="I134">
            <v>23</v>
          </cell>
          <cell r="J134">
            <v>23</v>
          </cell>
        </row>
        <row r="135">
          <cell r="B135" t="str">
            <v>赵凡</v>
          </cell>
          <cell r="F135">
            <v>10</v>
          </cell>
          <cell r="G135">
            <v>-2</v>
          </cell>
          <cell r="H135">
            <v>5</v>
          </cell>
          <cell r="I135">
            <v>23</v>
          </cell>
          <cell r="J135">
            <v>16</v>
          </cell>
          <cell r="M135">
            <v>7</v>
          </cell>
        </row>
        <row r="136">
          <cell r="B136" t="str">
            <v>许国鹏</v>
          </cell>
          <cell r="F136">
            <v>5</v>
          </cell>
          <cell r="G136">
            <v>1</v>
          </cell>
          <cell r="I136">
            <v>23</v>
          </cell>
          <cell r="J136">
            <v>19</v>
          </cell>
          <cell r="M136">
            <v>4</v>
          </cell>
        </row>
        <row r="137">
          <cell r="B137" t="str">
            <v>薛金连</v>
          </cell>
          <cell r="F137">
            <v>10</v>
          </cell>
          <cell r="G137">
            <v>1</v>
          </cell>
          <cell r="H137">
            <v>5</v>
          </cell>
          <cell r="I137">
            <v>23</v>
          </cell>
          <cell r="J137">
            <v>19</v>
          </cell>
          <cell r="M137">
            <v>4</v>
          </cell>
        </row>
        <row r="138">
          <cell r="B138" t="str">
            <v>熊兰</v>
          </cell>
          <cell r="F138">
            <v>5</v>
          </cell>
          <cell r="H138">
            <v>5</v>
          </cell>
          <cell r="I138">
            <v>23</v>
          </cell>
          <cell r="J138">
            <v>23</v>
          </cell>
        </row>
        <row r="139">
          <cell r="B139" t="str">
            <v>梁雪敏</v>
          </cell>
          <cell r="F139">
            <v>5</v>
          </cell>
          <cell r="G139">
            <v>3</v>
          </cell>
          <cell r="H139">
            <v>2</v>
          </cell>
          <cell r="I139">
            <v>23</v>
          </cell>
          <cell r="J139">
            <v>23</v>
          </cell>
        </row>
        <row r="140">
          <cell r="B140" t="str">
            <v>梁文锐</v>
          </cell>
          <cell r="F140">
            <v>5</v>
          </cell>
          <cell r="G140">
            <v>-5</v>
          </cell>
          <cell r="H140">
            <v>5</v>
          </cell>
          <cell r="I140">
            <v>23</v>
          </cell>
          <cell r="J140">
            <v>18</v>
          </cell>
          <cell r="M140">
            <v>5</v>
          </cell>
        </row>
        <row r="141">
          <cell r="B141" t="str">
            <v>杜海茵</v>
          </cell>
          <cell r="F141">
            <v>10</v>
          </cell>
          <cell r="H141">
            <v>4</v>
          </cell>
          <cell r="I141">
            <v>23</v>
          </cell>
          <cell r="J141">
            <v>17</v>
          </cell>
          <cell r="M141">
            <v>6</v>
          </cell>
        </row>
        <row r="142">
          <cell r="B142" t="str">
            <v>岑冠开</v>
          </cell>
          <cell r="F142">
            <v>5</v>
          </cell>
          <cell r="G142">
            <v>4</v>
          </cell>
          <cell r="I142">
            <v>23</v>
          </cell>
          <cell r="J142">
            <v>22</v>
          </cell>
          <cell r="M142">
            <v>1</v>
          </cell>
        </row>
        <row r="143">
          <cell r="B143" t="str">
            <v>喻晓明</v>
          </cell>
          <cell r="F143">
            <v>10</v>
          </cell>
          <cell r="G143">
            <v>-2</v>
          </cell>
          <cell r="H143">
            <v>6</v>
          </cell>
          <cell r="I143">
            <v>23</v>
          </cell>
          <cell r="J143">
            <v>17</v>
          </cell>
          <cell r="M143">
            <v>6</v>
          </cell>
        </row>
        <row r="144">
          <cell r="B144" t="str">
            <v>吴彩兰</v>
          </cell>
          <cell r="F144">
            <v>10</v>
          </cell>
          <cell r="G144">
            <v>-1</v>
          </cell>
          <cell r="H144">
            <v>3</v>
          </cell>
          <cell r="I144">
            <v>23</v>
          </cell>
          <cell r="J144">
            <v>15</v>
          </cell>
          <cell r="M144">
            <v>8</v>
          </cell>
        </row>
        <row r="145">
          <cell r="B145" t="str">
            <v>卢艳</v>
          </cell>
          <cell r="F145">
            <v>15</v>
          </cell>
          <cell r="G145">
            <v>11</v>
          </cell>
          <cell r="H145">
            <v>4</v>
          </cell>
          <cell r="I145">
            <v>23</v>
          </cell>
          <cell r="J145">
            <v>23</v>
          </cell>
        </row>
        <row r="146">
          <cell r="B146" t="str">
            <v>余晓聪</v>
          </cell>
          <cell r="F146">
            <v>5</v>
          </cell>
          <cell r="G146">
            <v>6</v>
          </cell>
          <cell r="H146">
            <v>-1</v>
          </cell>
          <cell r="I146">
            <v>23</v>
          </cell>
          <cell r="J146">
            <v>23</v>
          </cell>
        </row>
        <row r="147">
          <cell r="B147" t="str">
            <v>许潜</v>
          </cell>
          <cell r="F147">
            <v>10</v>
          </cell>
          <cell r="H147">
            <v>8</v>
          </cell>
          <cell r="I147">
            <v>23</v>
          </cell>
          <cell r="J147">
            <v>21</v>
          </cell>
          <cell r="M147">
            <v>2</v>
          </cell>
        </row>
        <row r="148">
          <cell r="B148" t="str">
            <v>吴兰芬</v>
          </cell>
          <cell r="F148">
            <v>10</v>
          </cell>
          <cell r="G148">
            <v>10</v>
          </cell>
          <cell r="I148">
            <v>23</v>
          </cell>
          <cell r="P148">
            <v>23</v>
          </cell>
        </row>
        <row r="149">
          <cell r="B149" t="str">
            <v>黄锐贤</v>
          </cell>
          <cell r="F149">
            <v>10</v>
          </cell>
          <cell r="G149">
            <v>-1</v>
          </cell>
          <cell r="H149">
            <v>8</v>
          </cell>
          <cell r="I149">
            <v>23</v>
          </cell>
          <cell r="J149">
            <v>20</v>
          </cell>
          <cell r="M149">
            <v>3</v>
          </cell>
        </row>
        <row r="150">
          <cell r="B150" t="str">
            <v>李惠东</v>
          </cell>
          <cell r="F150">
            <v>10</v>
          </cell>
          <cell r="G150">
            <v>-3</v>
          </cell>
          <cell r="H150">
            <v>10</v>
          </cell>
          <cell r="I150">
            <v>23</v>
          </cell>
          <cell r="J150">
            <v>20</v>
          </cell>
          <cell r="M150">
            <v>3</v>
          </cell>
        </row>
        <row r="151">
          <cell r="B151" t="str">
            <v>唐勇胜</v>
          </cell>
          <cell r="F151">
            <v>10</v>
          </cell>
          <cell r="G151">
            <v>1</v>
          </cell>
          <cell r="H151">
            <v>4</v>
          </cell>
          <cell r="I151">
            <v>23</v>
          </cell>
          <cell r="J151">
            <v>18</v>
          </cell>
          <cell r="M151">
            <v>5</v>
          </cell>
        </row>
        <row r="152">
          <cell r="B152" t="str">
            <v>吴永铭</v>
          </cell>
          <cell r="F152">
            <v>5</v>
          </cell>
          <cell r="G152">
            <v>5</v>
          </cell>
          <cell r="I152">
            <v>23</v>
          </cell>
          <cell r="J152">
            <v>23</v>
          </cell>
        </row>
        <row r="153">
          <cell r="B153" t="str">
            <v>吴霜娴</v>
          </cell>
          <cell r="F153">
            <v>10</v>
          </cell>
          <cell r="G153">
            <v>-5</v>
          </cell>
          <cell r="H153">
            <v>10</v>
          </cell>
          <cell r="I153">
            <v>23</v>
          </cell>
          <cell r="J153">
            <v>18</v>
          </cell>
          <cell r="M153">
            <v>5</v>
          </cell>
        </row>
        <row r="154">
          <cell r="B154" t="str">
            <v>张逸</v>
          </cell>
          <cell r="F154">
            <v>10</v>
          </cell>
          <cell r="G154">
            <v>5</v>
          </cell>
          <cell r="H154">
            <v>5</v>
          </cell>
          <cell r="I154">
            <v>23</v>
          </cell>
          <cell r="J154">
            <v>23</v>
          </cell>
        </row>
        <row r="155">
          <cell r="B155" t="str">
            <v>刘丽平</v>
          </cell>
          <cell r="F155">
            <v>10</v>
          </cell>
          <cell r="H155">
            <v>5</v>
          </cell>
          <cell r="I155">
            <v>23</v>
          </cell>
          <cell r="J155">
            <v>18</v>
          </cell>
          <cell r="M155">
            <v>5</v>
          </cell>
        </row>
        <row r="156">
          <cell r="B156" t="str">
            <v>金伟</v>
          </cell>
          <cell r="F156">
            <v>15</v>
          </cell>
          <cell r="G156">
            <v>5</v>
          </cell>
          <cell r="H156">
            <v>2</v>
          </cell>
          <cell r="I156">
            <v>23</v>
          </cell>
          <cell r="J156">
            <v>15</v>
          </cell>
          <cell r="M156">
            <v>8</v>
          </cell>
        </row>
        <row r="157">
          <cell r="B157" t="str">
            <v>黄志伟</v>
          </cell>
          <cell r="F157">
            <v>5</v>
          </cell>
          <cell r="G157">
            <v>6</v>
          </cell>
          <cell r="H157">
            <v>-1</v>
          </cell>
          <cell r="I157">
            <v>23</v>
          </cell>
          <cell r="J157">
            <v>23</v>
          </cell>
        </row>
        <row r="158">
          <cell r="B158" t="str">
            <v>阮霭行</v>
          </cell>
          <cell r="F158">
            <v>10</v>
          </cell>
          <cell r="G158">
            <v>5</v>
          </cell>
          <cell r="H158">
            <v>2</v>
          </cell>
          <cell r="I158">
            <v>23</v>
          </cell>
          <cell r="J158">
            <v>20</v>
          </cell>
          <cell r="M158">
            <v>3</v>
          </cell>
        </row>
        <row r="159">
          <cell r="B159" t="str">
            <v>洪伟荣</v>
          </cell>
          <cell r="F159">
            <v>5</v>
          </cell>
          <cell r="I159">
            <v>23</v>
          </cell>
          <cell r="J159">
            <v>18</v>
          </cell>
          <cell r="M159">
            <v>5</v>
          </cell>
        </row>
        <row r="160">
          <cell r="B160" t="str">
            <v>汪鹏</v>
          </cell>
          <cell r="F160">
            <v>5</v>
          </cell>
          <cell r="G160">
            <v>3</v>
          </cell>
          <cell r="H160">
            <v>2</v>
          </cell>
          <cell r="I160">
            <v>23</v>
          </cell>
          <cell r="J160">
            <v>23</v>
          </cell>
        </row>
        <row r="161">
          <cell r="B161" t="str">
            <v>李根</v>
          </cell>
          <cell r="F161">
            <v>5</v>
          </cell>
          <cell r="G161">
            <v>5</v>
          </cell>
          <cell r="I161">
            <v>23</v>
          </cell>
          <cell r="J161">
            <v>23</v>
          </cell>
        </row>
        <row r="162">
          <cell r="B162" t="str">
            <v>李柏良</v>
          </cell>
          <cell r="F162">
            <v>5</v>
          </cell>
          <cell r="H162">
            <v>5</v>
          </cell>
          <cell r="I162">
            <v>23</v>
          </cell>
          <cell r="J162">
            <v>23</v>
          </cell>
        </row>
        <row r="163">
          <cell r="B163" t="str">
            <v>曾浩彬</v>
          </cell>
          <cell r="F163">
            <v>5</v>
          </cell>
          <cell r="G163">
            <v>3</v>
          </cell>
          <cell r="H163">
            <v>2</v>
          </cell>
          <cell r="I163">
            <v>23</v>
          </cell>
          <cell r="J163">
            <v>23</v>
          </cell>
        </row>
        <row r="164">
          <cell r="B164" t="str">
            <v>张楚彬</v>
          </cell>
          <cell r="F164">
            <v>5</v>
          </cell>
          <cell r="H164">
            <v>5</v>
          </cell>
          <cell r="I164">
            <v>23</v>
          </cell>
          <cell r="J164">
            <v>23</v>
          </cell>
        </row>
        <row r="165">
          <cell r="B165" t="str">
            <v>冯汝佳</v>
          </cell>
          <cell r="F165">
            <v>10</v>
          </cell>
          <cell r="G165">
            <v>4</v>
          </cell>
          <cell r="H165">
            <v>-4</v>
          </cell>
          <cell r="I165">
            <v>23</v>
          </cell>
          <cell r="J165">
            <v>13</v>
          </cell>
          <cell r="M165">
            <v>10</v>
          </cell>
        </row>
        <row r="166">
          <cell r="B166" t="str">
            <v>何志荣</v>
          </cell>
          <cell r="F166">
            <v>10</v>
          </cell>
          <cell r="G166">
            <v>10</v>
          </cell>
          <cell r="I166">
            <v>23</v>
          </cell>
          <cell r="J166">
            <v>23</v>
          </cell>
        </row>
        <row r="167">
          <cell r="B167" t="str">
            <v>何孝君</v>
          </cell>
          <cell r="F167">
            <v>10</v>
          </cell>
          <cell r="G167">
            <v>9</v>
          </cell>
          <cell r="H167">
            <v>1</v>
          </cell>
          <cell r="I167">
            <v>23</v>
          </cell>
          <cell r="J167">
            <v>23</v>
          </cell>
        </row>
        <row r="168">
          <cell r="B168" t="str">
            <v>温钢龙</v>
          </cell>
          <cell r="F168">
            <v>10</v>
          </cell>
          <cell r="G168">
            <v>2</v>
          </cell>
          <cell r="H168">
            <v>-3</v>
          </cell>
          <cell r="I168">
            <v>23</v>
          </cell>
          <cell r="J168">
            <v>12</v>
          </cell>
          <cell r="M168">
            <v>11</v>
          </cell>
        </row>
        <row r="169">
          <cell r="B169" t="str">
            <v>陈兴</v>
          </cell>
          <cell r="F169">
            <v>10</v>
          </cell>
          <cell r="G169">
            <v>3</v>
          </cell>
          <cell r="H169">
            <v>5</v>
          </cell>
          <cell r="I169">
            <v>23</v>
          </cell>
          <cell r="J169">
            <v>21</v>
          </cell>
          <cell r="M169">
            <v>2</v>
          </cell>
        </row>
        <row r="170">
          <cell r="B170" t="str">
            <v>黄伟达</v>
          </cell>
          <cell r="F170">
            <v>15</v>
          </cell>
          <cell r="G170">
            <v>3</v>
          </cell>
          <cell r="H170">
            <v>7</v>
          </cell>
          <cell r="I170">
            <v>23</v>
          </cell>
          <cell r="J170">
            <v>18</v>
          </cell>
          <cell r="M170">
            <v>5</v>
          </cell>
        </row>
        <row r="171">
          <cell r="B171" t="str">
            <v>陈春妃</v>
          </cell>
          <cell r="F171">
            <v>5</v>
          </cell>
          <cell r="G171">
            <v>2</v>
          </cell>
          <cell r="I171">
            <v>23</v>
          </cell>
          <cell r="J171">
            <v>18</v>
          </cell>
          <cell r="M171">
            <v>3</v>
          </cell>
          <cell r="N171">
            <v>2</v>
          </cell>
        </row>
        <row r="172">
          <cell r="B172" t="str">
            <v>陈坤明</v>
          </cell>
          <cell r="F172">
            <v>5</v>
          </cell>
          <cell r="G172">
            <v>4</v>
          </cell>
          <cell r="H172">
            <v>1</v>
          </cell>
          <cell r="I172">
            <v>23</v>
          </cell>
          <cell r="J172">
            <v>23</v>
          </cell>
        </row>
        <row r="173">
          <cell r="B173" t="str">
            <v>郭嘉谊</v>
          </cell>
          <cell r="F173">
            <v>15</v>
          </cell>
          <cell r="G173">
            <v>7</v>
          </cell>
          <cell r="H173">
            <v>2</v>
          </cell>
          <cell r="I173">
            <v>23</v>
          </cell>
          <cell r="J173">
            <v>17</v>
          </cell>
          <cell r="M173">
            <v>6</v>
          </cell>
        </row>
        <row r="174">
          <cell r="B174" t="str">
            <v>赖庭轩</v>
          </cell>
          <cell r="F174">
            <v>10</v>
          </cell>
          <cell r="G174">
            <v>2</v>
          </cell>
          <cell r="H174">
            <v>5</v>
          </cell>
          <cell r="I174">
            <v>23</v>
          </cell>
          <cell r="J174">
            <v>20</v>
          </cell>
          <cell r="M174">
            <v>3</v>
          </cell>
        </row>
        <row r="175">
          <cell r="B175" t="str">
            <v>胡筱航</v>
          </cell>
          <cell r="I175">
            <v>23</v>
          </cell>
          <cell r="J175">
            <v>23</v>
          </cell>
        </row>
        <row r="176">
          <cell r="B176" t="str">
            <v>罗沐彬</v>
          </cell>
          <cell r="F176">
            <v>5</v>
          </cell>
          <cell r="G176">
            <v>5</v>
          </cell>
          <cell r="I176">
            <v>23</v>
          </cell>
          <cell r="J176">
            <v>23</v>
          </cell>
        </row>
        <row r="177">
          <cell r="B177" t="str">
            <v>简桂彬</v>
          </cell>
          <cell r="F177">
            <v>10</v>
          </cell>
          <cell r="G177">
            <v>3</v>
          </cell>
          <cell r="H177">
            <v>3</v>
          </cell>
          <cell r="I177">
            <v>23</v>
          </cell>
          <cell r="J177">
            <v>19</v>
          </cell>
          <cell r="M177">
            <v>4</v>
          </cell>
        </row>
        <row r="178">
          <cell r="B178" t="str">
            <v>梅建荣</v>
          </cell>
          <cell r="F178">
            <v>5</v>
          </cell>
          <cell r="G178">
            <v>4</v>
          </cell>
          <cell r="I178">
            <v>23</v>
          </cell>
          <cell r="J178">
            <v>18</v>
          </cell>
          <cell r="M178">
            <v>1</v>
          </cell>
          <cell r="T178">
            <v>4</v>
          </cell>
        </row>
        <row r="179">
          <cell r="B179" t="str">
            <v>林后建</v>
          </cell>
          <cell r="F179">
            <v>10</v>
          </cell>
          <cell r="G179">
            <v>6</v>
          </cell>
          <cell r="H179">
            <v>-5</v>
          </cell>
          <cell r="I179">
            <v>23</v>
          </cell>
          <cell r="J179">
            <v>14</v>
          </cell>
          <cell r="M179">
            <v>9</v>
          </cell>
        </row>
        <row r="180">
          <cell r="B180" t="str">
            <v>林伙进</v>
          </cell>
          <cell r="F180">
            <v>5</v>
          </cell>
          <cell r="G180">
            <v>7</v>
          </cell>
          <cell r="H180">
            <v>-2</v>
          </cell>
          <cell r="I180">
            <v>23</v>
          </cell>
          <cell r="J180">
            <v>23</v>
          </cell>
        </row>
        <row r="181">
          <cell r="B181" t="str">
            <v>杨新花</v>
          </cell>
          <cell r="F181">
            <v>10</v>
          </cell>
          <cell r="G181">
            <v>10</v>
          </cell>
          <cell r="I181">
            <v>23</v>
          </cell>
          <cell r="J181">
            <v>23</v>
          </cell>
        </row>
        <row r="182">
          <cell r="B182" t="str">
            <v>李鸿辉</v>
          </cell>
          <cell r="F182">
            <v>5</v>
          </cell>
          <cell r="G182">
            <v>5</v>
          </cell>
          <cell r="H182">
            <v>-2</v>
          </cell>
          <cell r="I182">
            <v>23</v>
          </cell>
          <cell r="J182">
            <v>21</v>
          </cell>
          <cell r="M182">
            <v>2</v>
          </cell>
        </row>
        <row r="183">
          <cell r="B183" t="str">
            <v>李焕深</v>
          </cell>
          <cell r="F183">
            <v>5</v>
          </cell>
          <cell r="G183">
            <v>3</v>
          </cell>
          <cell r="H183">
            <v>2</v>
          </cell>
          <cell r="I183">
            <v>23</v>
          </cell>
          <cell r="J183">
            <v>23</v>
          </cell>
        </row>
        <row r="184">
          <cell r="B184" t="str">
            <v>曾炽华</v>
          </cell>
          <cell r="F184">
            <v>5</v>
          </cell>
          <cell r="G184">
            <v>5</v>
          </cell>
          <cell r="I184">
            <v>23</v>
          </cell>
          <cell r="J184">
            <v>23</v>
          </cell>
        </row>
        <row r="185">
          <cell r="B185" t="str">
            <v>曹济硕</v>
          </cell>
          <cell r="F185">
            <v>5</v>
          </cell>
          <cell r="G185">
            <v>2</v>
          </cell>
          <cell r="H185">
            <v>3</v>
          </cell>
          <cell r="I185">
            <v>23</v>
          </cell>
          <cell r="J185">
            <v>23</v>
          </cell>
        </row>
        <row r="186">
          <cell r="B186" t="str">
            <v>宋文炜</v>
          </cell>
          <cell r="F186">
            <v>5</v>
          </cell>
          <cell r="G186">
            <v>2</v>
          </cell>
          <cell r="H186">
            <v>3</v>
          </cell>
          <cell r="I186">
            <v>23</v>
          </cell>
          <cell r="J186">
            <v>23</v>
          </cell>
        </row>
        <row r="187">
          <cell r="B187" t="str">
            <v>孙沛强</v>
          </cell>
          <cell r="F187">
            <v>5</v>
          </cell>
          <cell r="G187">
            <v>4</v>
          </cell>
          <cell r="H187">
            <v>-1</v>
          </cell>
          <cell r="I187">
            <v>23</v>
          </cell>
          <cell r="J187">
            <v>21</v>
          </cell>
          <cell r="M187">
            <v>2</v>
          </cell>
        </row>
        <row r="188">
          <cell r="B188" t="str">
            <v>关海利</v>
          </cell>
          <cell r="F188">
            <v>5</v>
          </cell>
          <cell r="G188">
            <v>7</v>
          </cell>
          <cell r="H188">
            <v>-2</v>
          </cell>
          <cell r="I188">
            <v>23</v>
          </cell>
          <cell r="J188">
            <v>23</v>
          </cell>
        </row>
        <row r="189">
          <cell r="B189" t="str">
            <v>何永生</v>
          </cell>
          <cell r="F189">
            <v>15</v>
          </cell>
          <cell r="G189">
            <v>4</v>
          </cell>
          <cell r="H189">
            <v>1</v>
          </cell>
          <cell r="I189">
            <v>23</v>
          </cell>
          <cell r="J189">
            <v>13</v>
          </cell>
          <cell r="M189">
            <v>10</v>
          </cell>
        </row>
        <row r="190">
          <cell r="B190" t="str">
            <v>何朝烽</v>
          </cell>
          <cell r="F190">
            <v>5</v>
          </cell>
          <cell r="G190">
            <v>8</v>
          </cell>
          <cell r="H190">
            <v>-3</v>
          </cell>
          <cell r="I190">
            <v>23</v>
          </cell>
          <cell r="J190">
            <v>23</v>
          </cell>
        </row>
        <row r="191">
          <cell r="B191" t="str">
            <v>丁文美</v>
          </cell>
          <cell r="F191">
            <v>5</v>
          </cell>
          <cell r="G191">
            <v>5</v>
          </cell>
          <cell r="I191">
            <v>23</v>
          </cell>
          <cell r="J191">
            <v>23</v>
          </cell>
        </row>
        <row r="192">
          <cell r="B192" t="str">
            <v>陈伊文</v>
          </cell>
          <cell r="F192">
            <v>5</v>
          </cell>
          <cell r="G192">
            <v>4</v>
          </cell>
          <cell r="H192">
            <v>-3</v>
          </cell>
          <cell r="I192">
            <v>23</v>
          </cell>
          <cell r="J192">
            <v>19</v>
          </cell>
          <cell r="M192">
            <v>4</v>
          </cell>
        </row>
        <row r="193">
          <cell r="B193" t="str">
            <v>李伟杰</v>
          </cell>
          <cell r="F193">
            <v>5</v>
          </cell>
          <cell r="G193">
            <v>3</v>
          </cell>
          <cell r="H193">
            <v>1</v>
          </cell>
          <cell r="I193">
            <v>23</v>
          </cell>
          <cell r="J193">
            <v>22</v>
          </cell>
          <cell r="M193">
            <v>1</v>
          </cell>
        </row>
        <row r="194">
          <cell r="B194" t="str">
            <v>刘水清</v>
          </cell>
          <cell r="F194">
            <v>5</v>
          </cell>
          <cell r="G194">
            <v>5</v>
          </cell>
          <cell r="I194">
            <v>23</v>
          </cell>
          <cell r="J194">
            <v>23</v>
          </cell>
        </row>
        <row r="195">
          <cell r="B195" t="str">
            <v>马锦莲</v>
          </cell>
          <cell r="F195">
            <v>15</v>
          </cell>
          <cell r="G195">
            <v>4.5</v>
          </cell>
          <cell r="H195">
            <v>6.5</v>
          </cell>
          <cell r="I195">
            <v>23</v>
          </cell>
          <cell r="J195">
            <v>19</v>
          </cell>
          <cell r="M195">
            <v>4</v>
          </cell>
        </row>
        <row r="196">
          <cell r="B196" t="str">
            <v>黄远</v>
          </cell>
          <cell r="F196">
            <v>10</v>
          </cell>
          <cell r="H196">
            <v>5</v>
          </cell>
          <cell r="I196">
            <v>23</v>
          </cell>
          <cell r="J196">
            <v>18</v>
          </cell>
          <cell r="K196">
            <v>54</v>
          </cell>
          <cell r="M196">
            <v>5</v>
          </cell>
          <cell r="X196">
            <v>720</v>
          </cell>
        </row>
        <row r="197">
          <cell r="B197" t="str">
            <v>黄志良</v>
          </cell>
          <cell r="F197">
            <v>5</v>
          </cell>
          <cell r="G197">
            <v>3</v>
          </cell>
          <cell r="H197">
            <v>2</v>
          </cell>
          <cell r="I197">
            <v>23</v>
          </cell>
          <cell r="J197">
            <v>23</v>
          </cell>
          <cell r="K197">
            <v>6</v>
          </cell>
          <cell r="X197">
            <v>80</v>
          </cell>
        </row>
        <row r="198">
          <cell r="B198" t="str">
            <v>黄少鹏</v>
          </cell>
          <cell r="F198">
            <v>10</v>
          </cell>
          <cell r="G198">
            <v>-2</v>
          </cell>
          <cell r="H198">
            <v>7</v>
          </cell>
          <cell r="I198">
            <v>23</v>
          </cell>
          <cell r="J198">
            <v>18</v>
          </cell>
          <cell r="K198">
            <v>41</v>
          </cell>
          <cell r="M198">
            <v>5</v>
          </cell>
          <cell r="X198">
            <v>800</v>
          </cell>
        </row>
        <row r="199">
          <cell r="B199" t="str">
            <v>黄丽</v>
          </cell>
          <cell r="F199">
            <v>15</v>
          </cell>
          <cell r="G199">
            <v>-3</v>
          </cell>
          <cell r="H199">
            <v>13</v>
          </cell>
          <cell r="I199">
            <v>23</v>
          </cell>
          <cell r="J199">
            <v>18</v>
          </cell>
          <cell r="M199">
            <v>5</v>
          </cell>
        </row>
        <row r="200">
          <cell r="B200" t="str">
            <v>高俊坚</v>
          </cell>
          <cell r="F200">
            <v>5</v>
          </cell>
          <cell r="G200">
            <v>2</v>
          </cell>
          <cell r="H200">
            <v>2</v>
          </cell>
          <cell r="I200">
            <v>23</v>
          </cell>
          <cell r="J200">
            <v>22</v>
          </cell>
          <cell r="M200">
            <v>1</v>
          </cell>
        </row>
        <row r="201">
          <cell r="B201" t="str">
            <v>骆亮</v>
          </cell>
          <cell r="F201">
            <v>5</v>
          </cell>
          <cell r="G201">
            <v>-3</v>
          </cell>
          <cell r="H201">
            <v>5</v>
          </cell>
          <cell r="I201">
            <v>23</v>
          </cell>
          <cell r="J201">
            <v>20</v>
          </cell>
          <cell r="K201">
            <v>48</v>
          </cell>
          <cell r="M201">
            <v>3</v>
          </cell>
          <cell r="X201">
            <v>640</v>
          </cell>
        </row>
        <row r="202">
          <cell r="B202" t="str">
            <v>马志刚</v>
          </cell>
          <cell r="F202">
            <v>10</v>
          </cell>
          <cell r="G202">
            <v>14</v>
          </cell>
          <cell r="H202">
            <v>-4</v>
          </cell>
          <cell r="I202">
            <v>23</v>
          </cell>
          <cell r="J202">
            <v>23</v>
          </cell>
          <cell r="K202">
            <v>38</v>
          </cell>
          <cell r="X202">
            <v>560</v>
          </cell>
        </row>
        <row r="203">
          <cell r="B203" t="str">
            <v>马康武</v>
          </cell>
          <cell r="F203">
            <v>5</v>
          </cell>
          <cell r="H203">
            <v>5</v>
          </cell>
          <cell r="I203">
            <v>23</v>
          </cell>
          <cell r="J203">
            <v>16</v>
          </cell>
          <cell r="X203">
            <v>240</v>
          </cell>
        </row>
        <row r="204">
          <cell r="B204" t="str">
            <v>陶俊燕</v>
          </cell>
          <cell r="F204">
            <v>5</v>
          </cell>
          <cell r="G204">
            <v>9</v>
          </cell>
          <cell r="H204">
            <v>-4</v>
          </cell>
          <cell r="I204">
            <v>23</v>
          </cell>
          <cell r="J204">
            <v>23</v>
          </cell>
          <cell r="K204">
            <v>54</v>
          </cell>
          <cell r="X204">
            <v>720</v>
          </cell>
        </row>
        <row r="205">
          <cell r="B205" t="str">
            <v>陈祖发</v>
          </cell>
          <cell r="F205">
            <v>10</v>
          </cell>
          <cell r="G205">
            <v>13</v>
          </cell>
          <cell r="H205">
            <v>-3</v>
          </cell>
          <cell r="I205">
            <v>23</v>
          </cell>
          <cell r="J205">
            <v>23</v>
          </cell>
          <cell r="K205">
            <v>24</v>
          </cell>
          <cell r="X205">
            <v>320</v>
          </cell>
        </row>
        <row r="206">
          <cell r="B206" t="str">
            <v>陈碧娟</v>
          </cell>
          <cell r="F206">
            <v>5</v>
          </cell>
          <cell r="H206">
            <v>5</v>
          </cell>
          <cell r="I206">
            <v>23</v>
          </cell>
          <cell r="J206">
            <v>15</v>
          </cell>
          <cell r="X206">
            <v>210</v>
          </cell>
        </row>
        <row r="207">
          <cell r="B207" t="str">
            <v>陈振光</v>
          </cell>
          <cell r="F207">
            <v>15</v>
          </cell>
          <cell r="G207">
            <v>2</v>
          </cell>
          <cell r="H207">
            <v>7</v>
          </cell>
          <cell r="I207">
            <v>23</v>
          </cell>
          <cell r="J207">
            <v>17</v>
          </cell>
          <cell r="M207">
            <v>6</v>
          </cell>
        </row>
        <row r="208">
          <cell r="B208" t="str">
            <v>陈志伟</v>
          </cell>
          <cell r="F208">
            <v>5</v>
          </cell>
          <cell r="G208">
            <v>2</v>
          </cell>
          <cell r="H208">
            <v>3</v>
          </cell>
          <cell r="I208">
            <v>23</v>
          </cell>
          <cell r="J208">
            <v>23</v>
          </cell>
        </row>
        <row r="209">
          <cell r="B209" t="str">
            <v>陈向丽</v>
          </cell>
          <cell r="F209">
            <v>10</v>
          </cell>
          <cell r="G209">
            <v>-5</v>
          </cell>
          <cell r="H209">
            <v>5</v>
          </cell>
          <cell r="I209">
            <v>23</v>
          </cell>
          <cell r="J209">
            <v>13</v>
          </cell>
          <cell r="K209">
            <v>6</v>
          </cell>
          <cell r="M209">
            <v>10</v>
          </cell>
          <cell r="X209">
            <v>80</v>
          </cell>
        </row>
        <row r="210">
          <cell r="B210" t="str">
            <v>钟继军</v>
          </cell>
          <cell r="F210">
            <v>15</v>
          </cell>
          <cell r="G210">
            <v>8</v>
          </cell>
          <cell r="H210">
            <v>7</v>
          </cell>
          <cell r="I210">
            <v>23</v>
          </cell>
          <cell r="J210">
            <v>23</v>
          </cell>
        </row>
        <row r="211">
          <cell r="B211" t="str">
            <v>郭均宇</v>
          </cell>
          <cell r="F211">
            <v>10</v>
          </cell>
          <cell r="G211">
            <v>-2</v>
          </cell>
          <cell r="H211">
            <v>10</v>
          </cell>
          <cell r="I211">
            <v>23</v>
          </cell>
          <cell r="J211">
            <v>21</v>
          </cell>
          <cell r="K211">
            <v>12</v>
          </cell>
          <cell r="M211">
            <v>2</v>
          </cell>
          <cell r="X211">
            <v>160</v>
          </cell>
        </row>
        <row r="212">
          <cell r="B212" t="str">
            <v>郑燕雯</v>
          </cell>
          <cell r="F212">
            <v>15</v>
          </cell>
          <cell r="G212">
            <v>6</v>
          </cell>
          <cell r="H212">
            <v>9</v>
          </cell>
          <cell r="I212">
            <v>23</v>
          </cell>
          <cell r="J212">
            <v>23</v>
          </cell>
        </row>
        <row r="213">
          <cell r="B213" t="str">
            <v>谢彬</v>
          </cell>
          <cell r="F213">
            <v>5</v>
          </cell>
          <cell r="G213">
            <v>-5</v>
          </cell>
          <cell r="H213">
            <v>5</v>
          </cell>
          <cell r="I213">
            <v>23</v>
          </cell>
          <cell r="J213">
            <v>18</v>
          </cell>
          <cell r="K213">
            <v>14</v>
          </cell>
          <cell r="M213">
            <v>5</v>
          </cell>
        </row>
        <row r="214">
          <cell r="B214" t="str">
            <v>蔡镇岳</v>
          </cell>
          <cell r="F214">
            <v>5</v>
          </cell>
          <cell r="H214">
            <v>5</v>
          </cell>
          <cell r="I214">
            <v>23</v>
          </cell>
          <cell r="J214">
            <v>16</v>
          </cell>
          <cell r="X214">
            <v>240</v>
          </cell>
        </row>
        <row r="215">
          <cell r="B215" t="str">
            <v>蔡志成</v>
          </cell>
          <cell r="F215">
            <v>5</v>
          </cell>
          <cell r="G215">
            <v>-1</v>
          </cell>
          <cell r="H215">
            <v>3</v>
          </cell>
          <cell r="I215">
            <v>23</v>
          </cell>
          <cell r="J215">
            <v>20</v>
          </cell>
          <cell r="K215">
            <v>36</v>
          </cell>
          <cell r="M215">
            <v>3</v>
          </cell>
          <cell r="X215">
            <v>480</v>
          </cell>
        </row>
        <row r="216">
          <cell r="B216" t="str">
            <v>董文超</v>
          </cell>
          <cell r="F216">
            <v>5</v>
          </cell>
          <cell r="G216">
            <v>-5</v>
          </cell>
          <cell r="H216">
            <v>5</v>
          </cell>
          <cell r="I216">
            <v>23</v>
          </cell>
          <cell r="J216">
            <v>18</v>
          </cell>
          <cell r="K216">
            <v>54</v>
          </cell>
          <cell r="M216">
            <v>5</v>
          </cell>
          <cell r="X216">
            <v>720</v>
          </cell>
        </row>
        <row r="217">
          <cell r="B217" t="str">
            <v>胡勇江</v>
          </cell>
          <cell r="F217">
            <v>10</v>
          </cell>
          <cell r="G217">
            <v>6</v>
          </cell>
          <cell r="H217">
            <v>4</v>
          </cell>
          <cell r="I217">
            <v>23</v>
          </cell>
          <cell r="J217">
            <v>23</v>
          </cell>
          <cell r="K217">
            <v>54</v>
          </cell>
          <cell r="X217">
            <v>720</v>
          </cell>
        </row>
        <row r="218">
          <cell r="B218" t="str">
            <v>肖滔</v>
          </cell>
          <cell r="I218">
            <v>23</v>
          </cell>
          <cell r="J218">
            <v>23</v>
          </cell>
          <cell r="K218">
            <v>14</v>
          </cell>
        </row>
        <row r="219">
          <cell r="B219" t="str">
            <v>王芳</v>
          </cell>
          <cell r="F219">
            <v>5</v>
          </cell>
          <cell r="G219">
            <v>1</v>
          </cell>
          <cell r="H219">
            <v>2</v>
          </cell>
          <cell r="I219">
            <v>23</v>
          </cell>
          <cell r="J219">
            <v>21</v>
          </cell>
          <cell r="M219">
            <v>2</v>
          </cell>
        </row>
        <row r="220">
          <cell r="B220" t="str">
            <v>王志敏</v>
          </cell>
          <cell r="F220">
            <v>5</v>
          </cell>
          <cell r="I220">
            <v>23</v>
          </cell>
          <cell r="J220">
            <v>18</v>
          </cell>
          <cell r="M220">
            <v>5</v>
          </cell>
        </row>
        <row r="221">
          <cell r="B221" t="str">
            <v>王亚军</v>
          </cell>
          <cell r="F221">
            <v>10</v>
          </cell>
          <cell r="G221">
            <v>5</v>
          </cell>
          <cell r="H221">
            <v>5</v>
          </cell>
          <cell r="I221">
            <v>23</v>
          </cell>
          <cell r="J221">
            <v>17</v>
          </cell>
          <cell r="T221">
            <v>6</v>
          </cell>
        </row>
        <row r="222">
          <cell r="B222" t="str">
            <v>潘广聪</v>
          </cell>
          <cell r="I222">
            <v>23</v>
          </cell>
          <cell r="J222">
            <v>23</v>
          </cell>
          <cell r="K222">
            <v>14</v>
          </cell>
        </row>
        <row r="223">
          <cell r="B223" t="str">
            <v>洪靖华</v>
          </cell>
          <cell r="F223">
            <v>15</v>
          </cell>
          <cell r="G223">
            <v>1</v>
          </cell>
          <cell r="H223">
            <v>8</v>
          </cell>
          <cell r="I223">
            <v>23</v>
          </cell>
          <cell r="J223">
            <v>17</v>
          </cell>
          <cell r="M223">
            <v>6</v>
          </cell>
        </row>
        <row r="224">
          <cell r="B224" t="str">
            <v>洪光</v>
          </cell>
          <cell r="F224">
            <v>5</v>
          </cell>
          <cell r="G224">
            <v>1</v>
          </cell>
          <cell r="H224">
            <v>2</v>
          </cell>
          <cell r="I224">
            <v>23</v>
          </cell>
          <cell r="J224">
            <v>21</v>
          </cell>
          <cell r="K224">
            <v>39</v>
          </cell>
          <cell r="M224">
            <v>2</v>
          </cell>
          <cell r="X224">
            <v>480</v>
          </cell>
        </row>
        <row r="225">
          <cell r="B225" t="str">
            <v>段亚军</v>
          </cell>
          <cell r="F225">
            <v>5</v>
          </cell>
          <cell r="H225">
            <v>5</v>
          </cell>
          <cell r="I225">
            <v>23</v>
          </cell>
          <cell r="J225">
            <v>23</v>
          </cell>
          <cell r="K225">
            <v>14</v>
          </cell>
        </row>
        <row r="226">
          <cell r="B226" t="str">
            <v>欧阳峰</v>
          </cell>
          <cell r="F226">
            <v>10</v>
          </cell>
          <cell r="G226">
            <v>-5</v>
          </cell>
          <cell r="H226">
            <v>10</v>
          </cell>
          <cell r="I226">
            <v>23</v>
          </cell>
          <cell r="J226">
            <v>18</v>
          </cell>
          <cell r="M226">
            <v>5</v>
          </cell>
        </row>
        <row r="227">
          <cell r="B227" t="str">
            <v>梁红英</v>
          </cell>
          <cell r="F227">
            <v>15</v>
          </cell>
          <cell r="G227">
            <v>10</v>
          </cell>
          <cell r="H227">
            <v>5</v>
          </cell>
          <cell r="I227">
            <v>23</v>
          </cell>
          <cell r="J227">
            <v>27</v>
          </cell>
        </row>
        <row r="228">
          <cell r="B228" t="str">
            <v>梁文发</v>
          </cell>
          <cell r="F228">
            <v>10</v>
          </cell>
          <cell r="G228">
            <v>3</v>
          </cell>
          <cell r="H228">
            <v>5</v>
          </cell>
          <cell r="I228">
            <v>23</v>
          </cell>
          <cell r="J228">
            <v>21</v>
          </cell>
          <cell r="K228">
            <v>37</v>
          </cell>
          <cell r="M228">
            <v>2</v>
          </cell>
          <cell r="X228">
            <v>800</v>
          </cell>
        </row>
        <row r="229">
          <cell r="B229" t="str">
            <v>梁华坤</v>
          </cell>
          <cell r="F229">
            <v>5</v>
          </cell>
          <cell r="H229">
            <v>5</v>
          </cell>
          <cell r="I229">
            <v>23</v>
          </cell>
          <cell r="J229">
            <v>15</v>
          </cell>
          <cell r="X229">
            <v>240</v>
          </cell>
        </row>
        <row r="230">
          <cell r="B230" t="str">
            <v>林龙</v>
          </cell>
          <cell r="F230">
            <v>5</v>
          </cell>
          <cell r="G230">
            <v>4</v>
          </cell>
          <cell r="H230">
            <v>1</v>
          </cell>
          <cell r="I230">
            <v>23</v>
          </cell>
          <cell r="J230">
            <v>23</v>
          </cell>
        </row>
        <row r="231">
          <cell r="B231" t="str">
            <v>林健标</v>
          </cell>
          <cell r="F231">
            <v>5</v>
          </cell>
          <cell r="G231">
            <v>-6</v>
          </cell>
          <cell r="H231">
            <v>5</v>
          </cell>
          <cell r="I231">
            <v>23</v>
          </cell>
          <cell r="J231">
            <v>17</v>
          </cell>
          <cell r="K231">
            <v>42</v>
          </cell>
          <cell r="M231">
            <v>6</v>
          </cell>
          <cell r="X231">
            <v>560</v>
          </cell>
        </row>
        <row r="232">
          <cell r="B232" t="str">
            <v>李臻</v>
          </cell>
          <cell r="F232">
            <v>5</v>
          </cell>
          <cell r="G232">
            <v>3</v>
          </cell>
          <cell r="H232">
            <v>2</v>
          </cell>
          <cell r="I232">
            <v>23</v>
          </cell>
          <cell r="J232">
            <v>23</v>
          </cell>
          <cell r="K232">
            <v>48</v>
          </cell>
          <cell r="X232">
            <v>640</v>
          </cell>
        </row>
        <row r="233">
          <cell r="B233" t="str">
            <v>李琳</v>
          </cell>
          <cell r="F233">
            <v>15</v>
          </cell>
          <cell r="G233">
            <v>-2</v>
          </cell>
          <cell r="H233">
            <v>12</v>
          </cell>
          <cell r="I233">
            <v>23</v>
          </cell>
          <cell r="J233">
            <v>18</v>
          </cell>
          <cell r="M233">
            <v>5</v>
          </cell>
        </row>
        <row r="234">
          <cell r="B234" t="str">
            <v>李潮</v>
          </cell>
          <cell r="F234">
            <v>5</v>
          </cell>
          <cell r="G234">
            <v>-1</v>
          </cell>
          <cell r="H234">
            <v>3</v>
          </cell>
          <cell r="I234">
            <v>23</v>
          </cell>
          <cell r="J234">
            <v>20</v>
          </cell>
          <cell r="K234">
            <v>54</v>
          </cell>
          <cell r="M234">
            <v>3</v>
          </cell>
          <cell r="X234">
            <v>720</v>
          </cell>
        </row>
        <row r="235">
          <cell r="B235" t="str">
            <v>李君洪</v>
          </cell>
          <cell r="F235">
            <v>10</v>
          </cell>
          <cell r="G235">
            <v>3</v>
          </cell>
          <cell r="H235">
            <v>7</v>
          </cell>
          <cell r="I235">
            <v>23</v>
          </cell>
          <cell r="J235">
            <v>23</v>
          </cell>
          <cell r="K235">
            <v>24</v>
          </cell>
          <cell r="X235">
            <v>320</v>
          </cell>
        </row>
        <row r="236">
          <cell r="B236" t="str">
            <v>朱飞龙</v>
          </cell>
          <cell r="F236">
            <v>5</v>
          </cell>
          <cell r="G236">
            <v>3</v>
          </cell>
          <cell r="H236">
            <v>1</v>
          </cell>
          <cell r="I236">
            <v>23</v>
          </cell>
          <cell r="J236">
            <v>22</v>
          </cell>
          <cell r="M236">
            <v>1</v>
          </cell>
        </row>
        <row r="237">
          <cell r="B237" t="str">
            <v>曾栋</v>
          </cell>
          <cell r="F237">
            <v>5</v>
          </cell>
          <cell r="G237">
            <v>1</v>
          </cell>
          <cell r="H237">
            <v>3</v>
          </cell>
          <cell r="I237">
            <v>23</v>
          </cell>
          <cell r="J237">
            <v>22</v>
          </cell>
          <cell r="M237">
            <v>1</v>
          </cell>
        </row>
        <row r="238">
          <cell r="B238" t="str">
            <v>敬初雄</v>
          </cell>
          <cell r="F238">
            <v>15</v>
          </cell>
          <cell r="G238">
            <v>9</v>
          </cell>
          <cell r="H238">
            <v>6</v>
          </cell>
          <cell r="I238">
            <v>23</v>
          </cell>
          <cell r="J238">
            <v>23</v>
          </cell>
        </row>
        <row r="239">
          <cell r="B239" t="str">
            <v>彭小贞</v>
          </cell>
          <cell r="F239">
            <v>15</v>
          </cell>
          <cell r="G239">
            <v>1</v>
          </cell>
          <cell r="H239">
            <v>9</v>
          </cell>
          <cell r="I239">
            <v>23</v>
          </cell>
          <cell r="J239">
            <v>18</v>
          </cell>
          <cell r="M239">
            <v>5</v>
          </cell>
        </row>
        <row r="240">
          <cell r="B240" t="str">
            <v>张顺</v>
          </cell>
          <cell r="F240">
            <v>5</v>
          </cell>
          <cell r="G240">
            <v>-2</v>
          </cell>
          <cell r="H240">
            <v>5</v>
          </cell>
          <cell r="I240">
            <v>23</v>
          </cell>
          <cell r="J240">
            <v>21</v>
          </cell>
          <cell r="K240">
            <v>42</v>
          </cell>
          <cell r="M240">
            <v>2</v>
          </cell>
          <cell r="X240">
            <v>560</v>
          </cell>
        </row>
        <row r="241">
          <cell r="B241" t="str">
            <v>廖岚</v>
          </cell>
          <cell r="F241">
            <v>15</v>
          </cell>
          <cell r="G241">
            <v>-5</v>
          </cell>
          <cell r="H241">
            <v>10</v>
          </cell>
          <cell r="I241">
            <v>23</v>
          </cell>
          <cell r="J241">
            <v>13</v>
          </cell>
          <cell r="M241">
            <v>10</v>
          </cell>
        </row>
        <row r="242">
          <cell r="B242" t="str">
            <v>庄振荣</v>
          </cell>
          <cell r="F242">
            <v>5</v>
          </cell>
          <cell r="G242">
            <v>3</v>
          </cell>
          <cell r="H242">
            <v>2</v>
          </cell>
          <cell r="I242">
            <v>23</v>
          </cell>
          <cell r="J242">
            <v>23</v>
          </cell>
          <cell r="K242">
            <v>37</v>
          </cell>
          <cell r="X242">
            <v>720</v>
          </cell>
        </row>
        <row r="243">
          <cell r="B243" t="str">
            <v>师宝康</v>
          </cell>
          <cell r="F243">
            <v>10</v>
          </cell>
          <cell r="G243">
            <v>8</v>
          </cell>
          <cell r="H243">
            <v>2</v>
          </cell>
          <cell r="I243">
            <v>23</v>
          </cell>
          <cell r="J243">
            <v>23</v>
          </cell>
        </row>
        <row r="244">
          <cell r="B244" t="str">
            <v>封岳滨</v>
          </cell>
          <cell r="F244">
            <v>5</v>
          </cell>
          <cell r="G244">
            <v>1</v>
          </cell>
          <cell r="H244">
            <v>3</v>
          </cell>
          <cell r="I244">
            <v>23</v>
          </cell>
          <cell r="J244">
            <v>22</v>
          </cell>
          <cell r="K244">
            <v>54</v>
          </cell>
          <cell r="M244">
            <v>1</v>
          </cell>
          <cell r="X244">
            <v>720</v>
          </cell>
        </row>
        <row r="245">
          <cell r="B245" t="str">
            <v>孙振华</v>
          </cell>
          <cell r="F245">
            <v>10</v>
          </cell>
          <cell r="G245">
            <v>-5</v>
          </cell>
          <cell r="H245">
            <v>10</v>
          </cell>
          <cell r="I245">
            <v>23</v>
          </cell>
          <cell r="J245">
            <v>18</v>
          </cell>
          <cell r="M245">
            <v>5</v>
          </cell>
        </row>
        <row r="246">
          <cell r="B246" t="str">
            <v>姜金亚</v>
          </cell>
          <cell r="F246">
            <v>5</v>
          </cell>
          <cell r="G246">
            <v>3</v>
          </cell>
          <cell r="H246">
            <v>2</v>
          </cell>
          <cell r="I246">
            <v>23</v>
          </cell>
          <cell r="J246">
            <v>23</v>
          </cell>
          <cell r="K246">
            <v>55</v>
          </cell>
          <cell r="X246">
            <v>640</v>
          </cell>
        </row>
        <row r="247">
          <cell r="B247" t="str">
            <v>周镇辉</v>
          </cell>
          <cell r="F247">
            <v>5</v>
          </cell>
          <cell r="G247">
            <v>5</v>
          </cell>
          <cell r="I247">
            <v>23</v>
          </cell>
          <cell r="J247">
            <v>23</v>
          </cell>
        </row>
        <row r="248">
          <cell r="B248" t="str">
            <v>周佩琪</v>
          </cell>
          <cell r="F248">
            <v>5</v>
          </cell>
          <cell r="G248">
            <v>2</v>
          </cell>
          <cell r="H248">
            <v>3</v>
          </cell>
          <cell r="I248">
            <v>23</v>
          </cell>
          <cell r="J248">
            <v>4</v>
          </cell>
        </row>
        <row r="249">
          <cell r="B249" t="str">
            <v>向昌海</v>
          </cell>
          <cell r="F249">
            <v>15</v>
          </cell>
          <cell r="G249">
            <v>-5</v>
          </cell>
          <cell r="H249">
            <v>15</v>
          </cell>
          <cell r="I249">
            <v>23</v>
          </cell>
          <cell r="J249">
            <v>18</v>
          </cell>
          <cell r="M249">
            <v>5</v>
          </cell>
        </row>
        <row r="250">
          <cell r="B250" t="str">
            <v>叶海霞</v>
          </cell>
          <cell r="F250">
            <v>10</v>
          </cell>
          <cell r="G250">
            <v>4</v>
          </cell>
          <cell r="H250">
            <v>3</v>
          </cell>
          <cell r="I250">
            <v>23</v>
          </cell>
          <cell r="J250">
            <v>20</v>
          </cell>
          <cell r="K250">
            <v>48.5</v>
          </cell>
          <cell r="M250">
            <v>3</v>
          </cell>
          <cell r="X250">
            <v>640</v>
          </cell>
        </row>
        <row r="251">
          <cell r="B251" t="str">
            <v>叶家贤</v>
          </cell>
          <cell r="F251">
            <v>10</v>
          </cell>
          <cell r="H251">
            <v>10</v>
          </cell>
          <cell r="I251">
            <v>23</v>
          </cell>
          <cell r="J251">
            <v>16</v>
          </cell>
          <cell r="X251">
            <v>240</v>
          </cell>
        </row>
        <row r="252">
          <cell r="B252" t="str">
            <v>刘鹏辉</v>
          </cell>
          <cell r="F252">
            <v>10</v>
          </cell>
          <cell r="G252">
            <v>-1</v>
          </cell>
          <cell r="H252">
            <v>8</v>
          </cell>
          <cell r="I252">
            <v>23</v>
          </cell>
          <cell r="J252">
            <v>20</v>
          </cell>
          <cell r="M252">
            <v>3</v>
          </cell>
        </row>
        <row r="253">
          <cell r="B253" t="str">
            <v>刘甫琴</v>
          </cell>
          <cell r="F253">
            <v>10</v>
          </cell>
          <cell r="G253">
            <v>-1</v>
          </cell>
          <cell r="H253">
            <v>10</v>
          </cell>
          <cell r="I253">
            <v>23</v>
          </cell>
          <cell r="J253">
            <v>11</v>
          </cell>
          <cell r="K253">
            <v>18</v>
          </cell>
          <cell r="M253">
            <v>1</v>
          </cell>
          <cell r="P253">
            <v>11</v>
          </cell>
          <cell r="X253">
            <v>240</v>
          </cell>
        </row>
        <row r="254">
          <cell r="B254" t="str">
            <v>刘树铭</v>
          </cell>
          <cell r="F254">
            <v>15</v>
          </cell>
          <cell r="G254">
            <v>1</v>
          </cell>
          <cell r="H254">
            <v>14</v>
          </cell>
          <cell r="I254">
            <v>23</v>
          </cell>
          <cell r="J254">
            <v>23</v>
          </cell>
          <cell r="K254">
            <v>9</v>
          </cell>
          <cell r="X254">
            <v>240</v>
          </cell>
        </row>
        <row r="255">
          <cell r="B255" t="str">
            <v>冼嘉亮</v>
          </cell>
          <cell r="F255">
            <v>5</v>
          </cell>
          <cell r="G255">
            <v>-2</v>
          </cell>
          <cell r="H255">
            <v>5</v>
          </cell>
          <cell r="I255">
            <v>23</v>
          </cell>
          <cell r="J255">
            <v>21</v>
          </cell>
          <cell r="K255">
            <v>54</v>
          </cell>
          <cell r="M255">
            <v>2</v>
          </cell>
          <cell r="X255">
            <v>720</v>
          </cell>
        </row>
        <row r="256">
          <cell r="B256" t="str">
            <v>何易娟</v>
          </cell>
          <cell r="F256">
            <v>10</v>
          </cell>
          <cell r="G256">
            <v>-1</v>
          </cell>
          <cell r="H256">
            <v>8</v>
          </cell>
          <cell r="I256">
            <v>23</v>
          </cell>
          <cell r="J256">
            <v>20</v>
          </cell>
          <cell r="M256">
            <v>3</v>
          </cell>
        </row>
        <row r="257">
          <cell r="B257" t="str">
            <v>陈红霞</v>
          </cell>
          <cell r="F257">
            <v>10</v>
          </cell>
          <cell r="G257">
            <v>1</v>
          </cell>
          <cell r="H257">
            <v>5</v>
          </cell>
          <cell r="I257">
            <v>23</v>
          </cell>
          <cell r="J257">
            <v>19</v>
          </cell>
          <cell r="M257">
            <v>4</v>
          </cell>
        </row>
        <row r="258">
          <cell r="B258" t="str">
            <v>毛峰</v>
          </cell>
          <cell r="F258">
            <v>15</v>
          </cell>
          <cell r="G258">
            <v>-2</v>
          </cell>
          <cell r="H258">
            <v>12</v>
          </cell>
          <cell r="I258">
            <v>23</v>
          </cell>
          <cell r="J258">
            <v>18</v>
          </cell>
          <cell r="M258">
            <v>5</v>
          </cell>
        </row>
        <row r="259">
          <cell r="B259" t="str">
            <v>黄利群</v>
          </cell>
          <cell r="F259">
            <v>10</v>
          </cell>
          <cell r="G259">
            <v>5</v>
          </cell>
          <cell r="H259">
            <v>2</v>
          </cell>
          <cell r="I259">
            <v>23</v>
          </cell>
          <cell r="J259">
            <v>20</v>
          </cell>
          <cell r="K259">
            <v>12</v>
          </cell>
          <cell r="M259">
            <v>3</v>
          </cell>
          <cell r="X259">
            <v>160</v>
          </cell>
        </row>
        <row r="260">
          <cell r="B260" t="str">
            <v>刘学生</v>
          </cell>
          <cell r="F260">
            <v>10</v>
          </cell>
          <cell r="G260">
            <v>13</v>
          </cell>
          <cell r="H260">
            <v>-3</v>
          </cell>
          <cell r="I260">
            <v>23</v>
          </cell>
          <cell r="J260">
            <v>23</v>
          </cell>
          <cell r="K260">
            <v>42</v>
          </cell>
          <cell r="X260">
            <v>560</v>
          </cell>
        </row>
        <row r="261">
          <cell r="B261" t="str">
            <v>张晓斌</v>
          </cell>
          <cell r="F261">
            <v>5</v>
          </cell>
          <cell r="G261">
            <v>10</v>
          </cell>
          <cell r="H261">
            <v>-5</v>
          </cell>
          <cell r="I261">
            <v>23</v>
          </cell>
          <cell r="J261">
            <v>23</v>
          </cell>
        </row>
        <row r="262">
          <cell r="B262" t="str">
            <v>唐林英</v>
          </cell>
          <cell r="F262">
            <v>5</v>
          </cell>
          <cell r="G262">
            <v>-1</v>
          </cell>
          <cell r="H262">
            <v>5</v>
          </cell>
          <cell r="I262">
            <v>23</v>
          </cell>
          <cell r="J262">
            <v>22</v>
          </cell>
          <cell r="K262">
            <v>28</v>
          </cell>
          <cell r="M262">
            <v>1</v>
          </cell>
          <cell r="X262">
            <v>480</v>
          </cell>
        </row>
        <row r="263">
          <cell r="B263" t="str">
            <v>吴锐颖</v>
          </cell>
          <cell r="F263">
            <v>5</v>
          </cell>
          <cell r="G263">
            <v>4</v>
          </cell>
          <cell r="H263">
            <v>1</v>
          </cell>
          <cell r="I263">
            <v>23</v>
          </cell>
          <cell r="J263">
            <v>23</v>
          </cell>
        </row>
        <row r="264">
          <cell r="B264" t="str">
            <v>陈倩茹</v>
          </cell>
          <cell r="I264">
            <v>23</v>
          </cell>
          <cell r="J264">
            <v>23</v>
          </cell>
        </row>
        <row r="265">
          <cell r="B265" t="str">
            <v>谭希琳</v>
          </cell>
          <cell r="I265">
            <v>23</v>
          </cell>
          <cell r="J265">
            <v>23</v>
          </cell>
        </row>
        <row r="266">
          <cell r="B266" t="str">
            <v>彭莉</v>
          </cell>
          <cell r="I266">
            <v>23</v>
          </cell>
          <cell r="J266">
            <v>23</v>
          </cell>
        </row>
        <row r="267">
          <cell r="B267" t="str">
            <v>李冠霖</v>
          </cell>
          <cell r="I267">
            <v>23</v>
          </cell>
          <cell r="J267">
            <v>23</v>
          </cell>
        </row>
        <row r="268">
          <cell r="B268" t="str">
            <v>曹雪仪</v>
          </cell>
          <cell r="I268">
            <v>23</v>
          </cell>
          <cell r="J268">
            <v>23</v>
          </cell>
        </row>
        <row r="269">
          <cell r="B269" t="str">
            <v>黄世吉</v>
          </cell>
          <cell r="F269">
            <v>5</v>
          </cell>
          <cell r="G269">
            <v>2</v>
          </cell>
          <cell r="H269">
            <v>3</v>
          </cell>
          <cell r="I269">
            <v>23</v>
          </cell>
          <cell r="J269">
            <v>23</v>
          </cell>
        </row>
        <row r="270">
          <cell r="B270" t="str">
            <v>高健怡</v>
          </cell>
          <cell r="F270">
            <v>5</v>
          </cell>
          <cell r="H270">
            <v>5</v>
          </cell>
          <cell r="I270">
            <v>23</v>
          </cell>
          <cell r="P270">
            <v>23</v>
          </cell>
        </row>
        <row r="271">
          <cell r="B271" t="str">
            <v>陈鹏国</v>
          </cell>
          <cell r="F271">
            <v>5</v>
          </cell>
          <cell r="I271">
            <v>23</v>
          </cell>
          <cell r="J271">
            <v>18</v>
          </cell>
          <cell r="M271">
            <v>5</v>
          </cell>
        </row>
        <row r="272">
          <cell r="B272" t="str">
            <v>陈树贤</v>
          </cell>
          <cell r="I272">
            <v>23</v>
          </cell>
          <cell r="J272">
            <v>23</v>
          </cell>
        </row>
        <row r="273">
          <cell r="B273" t="str">
            <v>陈学超</v>
          </cell>
          <cell r="F273">
            <v>5</v>
          </cell>
          <cell r="G273">
            <v>3</v>
          </cell>
          <cell r="I273">
            <v>23</v>
          </cell>
          <cell r="J273">
            <v>21</v>
          </cell>
          <cell r="M273">
            <v>2</v>
          </cell>
        </row>
        <row r="274">
          <cell r="B274" t="str">
            <v>郑亚贤</v>
          </cell>
          <cell r="F274">
            <v>15</v>
          </cell>
          <cell r="G274">
            <v>5</v>
          </cell>
          <cell r="H274">
            <v>5</v>
          </cell>
          <cell r="I274">
            <v>23</v>
          </cell>
          <cell r="J274">
            <v>18</v>
          </cell>
          <cell r="M274">
            <v>5</v>
          </cell>
        </row>
        <row r="275">
          <cell r="B275" t="str">
            <v>赖焕滔</v>
          </cell>
          <cell r="F275">
            <v>5</v>
          </cell>
          <cell r="I275">
            <v>23</v>
          </cell>
          <cell r="J275">
            <v>18</v>
          </cell>
          <cell r="M275">
            <v>5</v>
          </cell>
        </row>
        <row r="276">
          <cell r="B276" t="str">
            <v>谭卫标</v>
          </cell>
          <cell r="F276">
            <v>5</v>
          </cell>
          <cell r="G276">
            <v>10</v>
          </cell>
          <cell r="H276">
            <v>-7</v>
          </cell>
          <cell r="I276">
            <v>23</v>
          </cell>
          <cell r="J276">
            <v>21</v>
          </cell>
          <cell r="M276">
            <v>2</v>
          </cell>
        </row>
        <row r="277">
          <cell r="B277" t="str">
            <v>蔡锦俊</v>
          </cell>
          <cell r="F277">
            <v>10</v>
          </cell>
          <cell r="G277">
            <v>5</v>
          </cell>
          <cell r="H277">
            <v>1</v>
          </cell>
          <cell r="I277">
            <v>23</v>
          </cell>
          <cell r="J277">
            <v>19</v>
          </cell>
          <cell r="M277">
            <v>4</v>
          </cell>
        </row>
        <row r="278">
          <cell r="B278" t="str">
            <v>苏坤全</v>
          </cell>
          <cell r="F278">
            <v>10</v>
          </cell>
          <cell r="G278">
            <v>4</v>
          </cell>
          <cell r="I278">
            <v>23</v>
          </cell>
          <cell r="J278">
            <v>17</v>
          </cell>
          <cell r="M278">
            <v>6</v>
          </cell>
        </row>
        <row r="279">
          <cell r="B279" t="str">
            <v>胡梓煜</v>
          </cell>
          <cell r="F279">
            <v>5</v>
          </cell>
          <cell r="H279">
            <v>1</v>
          </cell>
          <cell r="I279">
            <v>23</v>
          </cell>
          <cell r="J279">
            <v>19</v>
          </cell>
          <cell r="M279">
            <v>4</v>
          </cell>
        </row>
        <row r="280">
          <cell r="B280" t="str">
            <v>缪嘉伟</v>
          </cell>
          <cell r="F280">
            <v>10</v>
          </cell>
          <cell r="G280">
            <v>5</v>
          </cell>
          <cell r="H280">
            <v>5</v>
          </cell>
          <cell r="I280">
            <v>23</v>
          </cell>
          <cell r="J280">
            <v>23</v>
          </cell>
        </row>
        <row r="281">
          <cell r="B281" t="str">
            <v>熊雅清</v>
          </cell>
          <cell r="F281">
            <v>5</v>
          </cell>
          <cell r="G281">
            <v>2</v>
          </cell>
          <cell r="H281">
            <v>3</v>
          </cell>
          <cell r="I281">
            <v>23</v>
          </cell>
          <cell r="J281">
            <v>23</v>
          </cell>
        </row>
        <row r="282">
          <cell r="B282" t="str">
            <v>温广飞</v>
          </cell>
          <cell r="I282">
            <v>23</v>
          </cell>
          <cell r="J282">
            <v>23</v>
          </cell>
        </row>
        <row r="283">
          <cell r="B283" t="str">
            <v>汪潇</v>
          </cell>
          <cell r="F283">
            <v>5</v>
          </cell>
          <cell r="I283">
            <v>23</v>
          </cell>
          <cell r="J283">
            <v>18</v>
          </cell>
          <cell r="M283">
            <v>5</v>
          </cell>
        </row>
        <row r="284">
          <cell r="B284" t="str">
            <v>梁震</v>
          </cell>
          <cell r="F284">
            <v>10</v>
          </cell>
          <cell r="G284">
            <v>3</v>
          </cell>
          <cell r="H284">
            <v>2</v>
          </cell>
          <cell r="I284">
            <v>23</v>
          </cell>
          <cell r="J284">
            <v>18</v>
          </cell>
          <cell r="M284">
            <v>5</v>
          </cell>
        </row>
        <row r="285">
          <cell r="B285" t="str">
            <v>桂文</v>
          </cell>
          <cell r="F285">
            <v>10</v>
          </cell>
          <cell r="G285">
            <v>5</v>
          </cell>
          <cell r="H285">
            <v>3</v>
          </cell>
          <cell r="I285">
            <v>23</v>
          </cell>
          <cell r="J285">
            <v>21</v>
          </cell>
          <cell r="M285">
            <v>2</v>
          </cell>
        </row>
        <row r="286">
          <cell r="B286" t="str">
            <v>林浩</v>
          </cell>
          <cell r="I286">
            <v>23</v>
          </cell>
          <cell r="J286">
            <v>23</v>
          </cell>
        </row>
        <row r="287">
          <cell r="B287" t="str">
            <v>杨绮婷</v>
          </cell>
          <cell r="I287">
            <v>23</v>
          </cell>
          <cell r="J287">
            <v>23</v>
          </cell>
        </row>
        <row r="288">
          <cell r="B288" t="str">
            <v>曾蕾</v>
          </cell>
          <cell r="F288">
            <v>5</v>
          </cell>
          <cell r="G288">
            <v>3</v>
          </cell>
          <cell r="H288">
            <v>2</v>
          </cell>
          <cell r="I288">
            <v>23</v>
          </cell>
          <cell r="J288">
            <v>23</v>
          </cell>
        </row>
        <row r="289">
          <cell r="B289" t="str">
            <v>方正</v>
          </cell>
          <cell r="F289">
            <v>5</v>
          </cell>
          <cell r="H289">
            <v>5</v>
          </cell>
          <cell r="I289">
            <v>23</v>
          </cell>
          <cell r="J289">
            <v>23</v>
          </cell>
        </row>
        <row r="290">
          <cell r="B290" t="str">
            <v>张锷河</v>
          </cell>
          <cell r="F290">
            <v>5</v>
          </cell>
          <cell r="G290">
            <v>3</v>
          </cell>
          <cell r="H290">
            <v>2</v>
          </cell>
          <cell r="I290">
            <v>23</v>
          </cell>
          <cell r="J290">
            <v>23</v>
          </cell>
        </row>
        <row r="291">
          <cell r="B291" t="str">
            <v>张杰</v>
          </cell>
          <cell r="F291">
            <v>5</v>
          </cell>
          <cell r="H291">
            <v>3</v>
          </cell>
          <cell r="I291">
            <v>23</v>
          </cell>
          <cell r="J291">
            <v>21</v>
          </cell>
          <cell r="M291">
            <v>2</v>
          </cell>
        </row>
        <row r="292">
          <cell r="B292" t="str">
            <v>张小斌</v>
          </cell>
          <cell r="F292">
            <v>5</v>
          </cell>
          <cell r="G292">
            <v>5</v>
          </cell>
          <cell r="I292">
            <v>23</v>
          </cell>
          <cell r="J292">
            <v>23</v>
          </cell>
        </row>
        <row r="293">
          <cell r="B293" t="str">
            <v>吴彤</v>
          </cell>
          <cell r="F293">
            <v>15</v>
          </cell>
          <cell r="G293">
            <v>4</v>
          </cell>
          <cell r="H293">
            <v>6</v>
          </cell>
          <cell r="I293">
            <v>23</v>
          </cell>
          <cell r="J293">
            <v>18</v>
          </cell>
          <cell r="M293">
            <v>5</v>
          </cell>
        </row>
        <row r="294">
          <cell r="B294" t="str">
            <v>吕征</v>
          </cell>
          <cell r="F294">
            <v>10</v>
          </cell>
          <cell r="G294">
            <v>5</v>
          </cell>
          <cell r="H294">
            <v>3</v>
          </cell>
          <cell r="I294">
            <v>23</v>
          </cell>
          <cell r="J294">
            <v>21</v>
          </cell>
          <cell r="M294">
            <v>2</v>
          </cell>
        </row>
        <row r="295">
          <cell r="B295" t="str">
            <v>卢莹</v>
          </cell>
          <cell r="F295">
            <v>5</v>
          </cell>
          <cell r="I295">
            <v>23</v>
          </cell>
          <cell r="J295">
            <v>18</v>
          </cell>
          <cell r="M295">
            <v>5</v>
          </cell>
        </row>
        <row r="296">
          <cell r="B296" t="str">
            <v>刘红吉</v>
          </cell>
          <cell r="F296">
            <v>5</v>
          </cell>
          <cell r="G296">
            <v>5</v>
          </cell>
          <cell r="I296">
            <v>23</v>
          </cell>
          <cell r="J296">
            <v>23</v>
          </cell>
        </row>
        <row r="297">
          <cell r="B297" t="str">
            <v>仇亦彤</v>
          </cell>
          <cell r="F297">
            <v>5</v>
          </cell>
          <cell r="G297">
            <v>2</v>
          </cell>
          <cell r="I297">
            <v>23</v>
          </cell>
          <cell r="J297">
            <v>20</v>
          </cell>
          <cell r="M297">
            <v>3</v>
          </cell>
        </row>
        <row r="298">
          <cell r="B298" t="str">
            <v>严燕媚</v>
          </cell>
          <cell r="F298">
            <v>5</v>
          </cell>
          <cell r="G298">
            <v>2</v>
          </cell>
          <cell r="H298">
            <v>3</v>
          </cell>
          <cell r="I298">
            <v>23</v>
          </cell>
          <cell r="J298">
            <v>23</v>
          </cell>
        </row>
        <row r="299">
          <cell r="B299" t="str">
            <v>周备战</v>
          </cell>
          <cell r="F299">
            <v>15</v>
          </cell>
          <cell r="G299">
            <v>4</v>
          </cell>
          <cell r="H299">
            <v>6</v>
          </cell>
          <cell r="I299">
            <v>23</v>
          </cell>
          <cell r="J299">
            <v>18</v>
          </cell>
          <cell r="M299">
            <v>5</v>
          </cell>
        </row>
        <row r="300">
          <cell r="B300" t="str">
            <v>吴泽民</v>
          </cell>
          <cell r="F300">
            <v>10</v>
          </cell>
          <cell r="G300">
            <v>1</v>
          </cell>
          <cell r="H300">
            <v>4</v>
          </cell>
          <cell r="I300">
            <v>23</v>
          </cell>
          <cell r="J300">
            <v>18</v>
          </cell>
          <cell r="M300">
            <v>5</v>
          </cell>
        </row>
        <row r="301">
          <cell r="B301" t="str">
            <v>颜平</v>
          </cell>
          <cell r="F301">
            <v>10</v>
          </cell>
          <cell r="G301">
            <v>2</v>
          </cell>
          <cell r="H301">
            <v>1</v>
          </cell>
          <cell r="I301">
            <v>23</v>
          </cell>
          <cell r="J301">
            <v>16</v>
          </cell>
          <cell r="M301">
            <v>7</v>
          </cell>
        </row>
        <row r="302">
          <cell r="B302" t="str">
            <v>陈瀚妍</v>
          </cell>
          <cell r="F302">
            <v>10</v>
          </cell>
          <cell r="G302">
            <v>4</v>
          </cell>
          <cell r="H302">
            <v>5</v>
          </cell>
          <cell r="I302">
            <v>23</v>
          </cell>
          <cell r="J302">
            <v>22</v>
          </cell>
          <cell r="M302">
            <v>1</v>
          </cell>
        </row>
        <row r="303">
          <cell r="B303" t="str">
            <v>符旭</v>
          </cell>
          <cell r="F303">
            <v>15</v>
          </cell>
          <cell r="G303">
            <v>11</v>
          </cell>
          <cell r="H303">
            <v>4</v>
          </cell>
          <cell r="I303">
            <v>23</v>
          </cell>
          <cell r="J303">
            <v>23</v>
          </cell>
        </row>
        <row r="304">
          <cell r="B304" t="str">
            <v>戴怡</v>
          </cell>
          <cell r="F304">
            <v>15</v>
          </cell>
          <cell r="G304">
            <v>6</v>
          </cell>
          <cell r="H304">
            <v>4</v>
          </cell>
          <cell r="I304">
            <v>23</v>
          </cell>
          <cell r="J304">
            <v>18</v>
          </cell>
          <cell r="M304">
            <v>5</v>
          </cell>
        </row>
        <row r="305">
          <cell r="B305" t="str">
            <v>刘清涛</v>
          </cell>
          <cell r="F305">
            <v>10</v>
          </cell>
          <cell r="G305">
            <v>2</v>
          </cell>
          <cell r="H305">
            <v>2</v>
          </cell>
          <cell r="I305">
            <v>23</v>
          </cell>
          <cell r="J305">
            <v>17</v>
          </cell>
          <cell r="M305">
            <v>6</v>
          </cell>
        </row>
        <row r="306">
          <cell r="B306" t="str">
            <v>胡康茹</v>
          </cell>
          <cell r="F306">
            <v>5</v>
          </cell>
          <cell r="G306">
            <v>7</v>
          </cell>
          <cell r="H306">
            <v>-3</v>
          </cell>
          <cell r="I306">
            <v>23</v>
          </cell>
          <cell r="J306">
            <v>22</v>
          </cell>
          <cell r="M306">
            <v>1</v>
          </cell>
        </row>
        <row r="307">
          <cell r="B307" t="str">
            <v>吴泳怡</v>
          </cell>
          <cell r="F307">
            <v>5</v>
          </cell>
          <cell r="G307">
            <v>1.5</v>
          </cell>
          <cell r="H307">
            <v>1.5</v>
          </cell>
          <cell r="I307">
            <v>23</v>
          </cell>
          <cell r="J307">
            <v>21</v>
          </cell>
          <cell r="M307">
            <v>2</v>
          </cell>
        </row>
        <row r="308">
          <cell r="B308" t="str">
            <v>黄敏华</v>
          </cell>
          <cell r="F308">
            <v>10</v>
          </cell>
          <cell r="H308">
            <v>10</v>
          </cell>
          <cell r="I308">
            <v>23</v>
          </cell>
          <cell r="J308">
            <v>25</v>
          </cell>
        </row>
        <row r="309">
          <cell r="B309" t="str">
            <v>马嘉乐</v>
          </cell>
          <cell r="I309">
            <v>23</v>
          </cell>
          <cell r="J309">
            <v>24</v>
          </cell>
        </row>
        <row r="310">
          <cell r="B310" t="str">
            <v>陈玉泉</v>
          </cell>
          <cell r="I310">
            <v>23</v>
          </cell>
          <cell r="J310">
            <v>23</v>
          </cell>
        </row>
        <row r="311">
          <cell r="B311" t="str">
            <v>李志玲</v>
          </cell>
          <cell r="F311">
            <v>5</v>
          </cell>
          <cell r="H311">
            <v>5</v>
          </cell>
          <cell r="I311">
            <v>23</v>
          </cell>
          <cell r="J311">
            <v>25</v>
          </cell>
        </row>
        <row r="312">
          <cell r="B312" t="str">
            <v>梁志玲</v>
          </cell>
          <cell r="F312">
            <v>10</v>
          </cell>
          <cell r="G312">
            <v>5</v>
          </cell>
          <cell r="H312">
            <v>-1</v>
          </cell>
          <cell r="I312">
            <v>23</v>
          </cell>
          <cell r="J312">
            <v>19</v>
          </cell>
          <cell r="M312">
            <v>6</v>
          </cell>
        </row>
        <row r="313">
          <cell r="B313" t="str">
            <v>黎金明</v>
          </cell>
          <cell r="F313">
            <v>5</v>
          </cell>
          <cell r="H313">
            <v>5</v>
          </cell>
          <cell r="I313">
            <v>23</v>
          </cell>
          <cell r="J313">
            <v>20</v>
          </cell>
        </row>
        <row r="314">
          <cell r="B314" t="str">
            <v>张德强</v>
          </cell>
          <cell r="F314">
            <v>5</v>
          </cell>
          <cell r="H314">
            <v>2</v>
          </cell>
          <cell r="I314">
            <v>23</v>
          </cell>
          <cell r="J314">
            <v>18</v>
          </cell>
          <cell r="M314">
            <v>3</v>
          </cell>
        </row>
        <row r="315">
          <cell r="B315" t="str">
            <v>郑永毅</v>
          </cell>
          <cell r="F315">
            <v>10</v>
          </cell>
          <cell r="G315">
            <v>4</v>
          </cell>
          <cell r="H315">
            <v>6</v>
          </cell>
          <cell r="I315">
            <v>23</v>
          </cell>
          <cell r="J315">
            <v>19</v>
          </cell>
        </row>
        <row r="316">
          <cell r="B316" t="str">
            <v>张翠玲</v>
          </cell>
          <cell r="F316">
            <v>10</v>
          </cell>
          <cell r="H316">
            <v>5</v>
          </cell>
          <cell r="I316">
            <v>23</v>
          </cell>
          <cell r="J316">
            <v>18</v>
          </cell>
          <cell r="M316">
            <v>5</v>
          </cell>
        </row>
        <row r="317">
          <cell r="B317" t="str">
            <v>黄红梅</v>
          </cell>
          <cell r="F317">
            <v>10</v>
          </cell>
          <cell r="H317">
            <v>7</v>
          </cell>
          <cell r="I317">
            <v>23</v>
          </cell>
          <cell r="J317">
            <v>22</v>
          </cell>
          <cell r="M317">
            <v>3</v>
          </cell>
        </row>
        <row r="318">
          <cell r="B318" t="str">
            <v>王永平</v>
          </cell>
          <cell r="F318">
            <v>5</v>
          </cell>
          <cell r="H318">
            <v>5</v>
          </cell>
          <cell r="I318">
            <v>23</v>
          </cell>
          <cell r="J318">
            <v>20</v>
          </cell>
        </row>
        <row r="319">
          <cell r="B319" t="str">
            <v>杨永明</v>
          </cell>
          <cell r="F319">
            <v>5</v>
          </cell>
          <cell r="H319">
            <v>5</v>
          </cell>
          <cell r="I319">
            <v>23</v>
          </cell>
          <cell r="J319">
            <v>23</v>
          </cell>
        </row>
        <row r="320">
          <cell r="B320" t="str">
            <v>徐敏玲</v>
          </cell>
          <cell r="F320">
            <v>5</v>
          </cell>
          <cell r="G320">
            <v>5</v>
          </cell>
          <cell r="I320">
            <v>23</v>
          </cell>
          <cell r="J320">
            <v>16</v>
          </cell>
          <cell r="T320">
            <v>7</v>
          </cell>
        </row>
        <row r="321">
          <cell r="B321" t="str">
            <v>张剑玲</v>
          </cell>
          <cell r="F321">
            <v>5</v>
          </cell>
          <cell r="G321">
            <v>7</v>
          </cell>
          <cell r="H321">
            <v>-2</v>
          </cell>
          <cell r="I321">
            <v>23</v>
          </cell>
          <cell r="J321">
            <v>21</v>
          </cell>
        </row>
        <row r="322">
          <cell r="B322" t="str">
            <v>梁秋怡</v>
          </cell>
          <cell r="I322">
            <v>23</v>
          </cell>
          <cell r="J322">
            <v>23</v>
          </cell>
        </row>
        <row r="323">
          <cell r="B323" t="str">
            <v>庄伟强</v>
          </cell>
          <cell r="F323">
            <v>5</v>
          </cell>
          <cell r="G323">
            <v>4</v>
          </cell>
          <cell r="H323">
            <v>1</v>
          </cell>
          <cell r="I323">
            <v>23</v>
          </cell>
          <cell r="J323">
            <v>23</v>
          </cell>
        </row>
        <row r="324">
          <cell r="B324" t="str">
            <v>陈彦立</v>
          </cell>
          <cell r="F324">
            <v>5</v>
          </cell>
          <cell r="G324">
            <v>3</v>
          </cell>
          <cell r="H324">
            <v>2</v>
          </cell>
          <cell r="I324">
            <v>23</v>
          </cell>
          <cell r="J324">
            <v>23</v>
          </cell>
        </row>
        <row r="325">
          <cell r="B325" t="str">
            <v>黄美斯</v>
          </cell>
          <cell r="F325">
            <v>10</v>
          </cell>
          <cell r="H325">
            <v>10</v>
          </cell>
          <cell r="I325">
            <v>23</v>
          </cell>
          <cell r="J325">
            <v>20</v>
          </cell>
        </row>
        <row r="326">
          <cell r="B326" t="str">
            <v>陈冰仪</v>
          </cell>
          <cell r="F326">
            <v>10</v>
          </cell>
          <cell r="G326">
            <v>2</v>
          </cell>
          <cell r="H326">
            <v>5</v>
          </cell>
          <cell r="I326">
            <v>23</v>
          </cell>
          <cell r="J326">
            <v>22</v>
          </cell>
          <cell r="M326">
            <v>3</v>
          </cell>
        </row>
        <row r="327">
          <cell r="B327" t="str">
            <v>梁莉</v>
          </cell>
          <cell r="F327">
            <v>5</v>
          </cell>
          <cell r="G327">
            <v>3</v>
          </cell>
          <cell r="H327">
            <v>2</v>
          </cell>
          <cell r="I327">
            <v>23</v>
          </cell>
          <cell r="J327">
            <v>21</v>
          </cell>
        </row>
        <row r="328">
          <cell r="B328" t="str">
            <v>林柏健</v>
          </cell>
          <cell r="F328">
            <v>5</v>
          </cell>
          <cell r="H328">
            <v>5</v>
          </cell>
          <cell r="I328">
            <v>23</v>
          </cell>
          <cell r="J328">
            <v>21</v>
          </cell>
        </row>
        <row r="329">
          <cell r="B329" t="str">
            <v>黄顺安</v>
          </cell>
          <cell r="F329">
            <v>5</v>
          </cell>
          <cell r="G329">
            <v>4</v>
          </cell>
          <cell r="H329">
            <v>1</v>
          </cell>
          <cell r="I329">
            <v>23</v>
          </cell>
          <cell r="J329">
            <v>23</v>
          </cell>
        </row>
        <row r="330">
          <cell r="B330" t="str">
            <v>陈嘉伟</v>
          </cell>
          <cell r="F330">
            <v>5</v>
          </cell>
          <cell r="H330">
            <v>5</v>
          </cell>
          <cell r="I330">
            <v>23</v>
          </cell>
          <cell r="J330">
            <v>21</v>
          </cell>
        </row>
        <row r="331">
          <cell r="B331" t="str">
            <v>罗敏仪</v>
          </cell>
          <cell r="F331">
            <v>5</v>
          </cell>
          <cell r="H331">
            <v>5</v>
          </cell>
          <cell r="I331">
            <v>23</v>
          </cell>
          <cell r="J331">
            <v>20</v>
          </cell>
        </row>
        <row r="332">
          <cell r="B332" t="str">
            <v>梁雪冰</v>
          </cell>
          <cell r="F332">
            <v>5</v>
          </cell>
          <cell r="H332">
            <v>5</v>
          </cell>
          <cell r="I332">
            <v>23</v>
          </cell>
          <cell r="J332">
            <v>21</v>
          </cell>
        </row>
        <row r="333">
          <cell r="B333" t="str">
            <v>陈淑华</v>
          </cell>
          <cell r="F333">
            <v>5</v>
          </cell>
          <cell r="H333">
            <v>5</v>
          </cell>
          <cell r="I333">
            <v>23</v>
          </cell>
          <cell r="J333">
            <v>22</v>
          </cell>
        </row>
        <row r="334">
          <cell r="B334" t="str">
            <v>林美杏</v>
          </cell>
          <cell r="F334">
            <v>5</v>
          </cell>
          <cell r="G334">
            <v>1</v>
          </cell>
          <cell r="H334">
            <v>4</v>
          </cell>
          <cell r="I334">
            <v>23</v>
          </cell>
          <cell r="J334">
            <v>24</v>
          </cell>
        </row>
        <row r="335">
          <cell r="B335" t="str">
            <v>张滔</v>
          </cell>
          <cell r="F335">
            <v>5</v>
          </cell>
          <cell r="H335">
            <v>5</v>
          </cell>
          <cell r="I335">
            <v>23</v>
          </cell>
          <cell r="J335">
            <v>21</v>
          </cell>
        </row>
        <row r="336">
          <cell r="B336" t="str">
            <v>刘宝燕</v>
          </cell>
          <cell r="F336">
            <v>5</v>
          </cell>
          <cell r="H336">
            <v>5</v>
          </cell>
          <cell r="I336">
            <v>23</v>
          </cell>
          <cell r="J336">
            <v>22</v>
          </cell>
        </row>
        <row r="337">
          <cell r="B337" t="str">
            <v>梁剑聪</v>
          </cell>
          <cell r="F337">
            <v>5</v>
          </cell>
          <cell r="H337">
            <v>5</v>
          </cell>
          <cell r="I337">
            <v>23</v>
          </cell>
          <cell r="J337">
            <v>23</v>
          </cell>
        </row>
        <row r="338">
          <cell r="B338" t="str">
            <v>郑丽丽</v>
          </cell>
          <cell r="F338">
            <v>10</v>
          </cell>
          <cell r="G338">
            <v>5</v>
          </cell>
          <cell r="H338">
            <v>2</v>
          </cell>
          <cell r="I338">
            <v>23</v>
          </cell>
          <cell r="J338">
            <v>20</v>
          </cell>
          <cell r="M338">
            <v>3</v>
          </cell>
        </row>
        <row r="339">
          <cell r="B339" t="str">
            <v>阮绮珊</v>
          </cell>
          <cell r="F339">
            <v>5</v>
          </cell>
          <cell r="H339">
            <v>5</v>
          </cell>
          <cell r="I339">
            <v>23</v>
          </cell>
          <cell r="J339">
            <v>23</v>
          </cell>
        </row>
        <row r="340">
          <cell r="B340" t="str">
            <v>阮淑芳</v>
          </cell>
          <cell r="F340">
            <v>5</v>
          </cell>
          <cell r="H340">
            <v>5</v>
          </cell>
          <cell r="I340">
            <v>23</v>
          </cell>
          <cell r="J340">
            <v>23</v>
          </cell>
        </row>
        <row r="341">
          <cell r="B341" t="str">
            <v>唐榕玫</v>
          </cell>
          <cell r="F341">
            <v>5</v>
          </cell>
          <cell r="H341">
            <v>5</v>
          </cell>
          <cell r="I341">
            <v>23</v>
          </cell>
          <cell r="J341">
            <v>23</v>
          </cell>
        </row>
        <row r="342">
          <cell r="B342" t="str">
            <v>兰英</v>
          </cell>
          <cell r="I342">
            <v>23</v>
          </cell>
          <cell r="J342">
            <v>18</v>
          </cell>
        </row>
        <row r="343">
          <cell r="B343" t="str">
            <v>陈美霞</v>
          </cell>
          <cell r="F343">
            <v>10</v>
          </cell>
          <cell r="H343">
            <v>6</v>
          </cell>
          <cell r="I343">
            <v>23</v>
          </cell>
          <cell r="J343">
            <v>23</v>
          </cell>
          <cell r="M343">
            <v>4</v>
          </cell>
        </row>
        <row r="344">
          <cell r="B344" t="str">
            <v>陈晓娜B</v>
          </cell>
          <cell r="F344">
            <v>5</v>
          </cell>
          <cell r="H344">
            <v>5</v>
          </cell>
          <cell r="I344">
            <v>23</v>
          </cell>
          <cell r="J344">
            <v>23</v>
          </cell>
        </row>
        <row r="345">
          <cell r="B345" t="str">
            <v>陈凤娟</v>
          </cell>
          <cell r="F345">
            <v>5</v>
          </cell>
          <cell r="H345">
            <v>5</v>
          </cell>
          <cell r="I345">
            <v>23</v>
          </cell>
          <cell r="J345">
            <v>23</v>
          </cell>
        </row>
        <row r="346">
          <cell r="B346" t="str">
            <v>胡兵</v>
          </cell>
          <cell r="F346">
            <v>5</v>
          </cell>
          <cell r="G346">
            <v>5</v>
          </cell>
          <cell r="I346">
            <v>23</v>
          </cell>
          <cell r="J346">
            <v>22</v>
          </cell>
        </row>
        <row r="347">
          <cell r="B347" t="str">
            <v>杨绮</v>
          </cell>
          <cell r="F347">
            <v>10</v>
          </cell>
          <cell r="G347">
            <v>1</v>
          </cell>
          <cell r="H347">
            <v>6</v>
          </cell>
          <cell r="I347">
            <v>23</v>
          </cell>
          <cell r="J347">
            <v>21</v>
          </cell>
          <cell r="M347">
            <v>3</v>
          </cell>
        </row>
        <row r="348">
          <cell r="B348" t="str">
            <v>冯健强</v>
          </cell>
          <cell r="I348">
            <v>23</v>
          </cell>
          <cell r="J348">
            <v>21</v>
          </cell>
        </row>
        <row r="349">
          <cell r="B349" t="str">
            <v>何伟珍</v>
          </cell>
          <cell r="F349">
            <v>5</v>
          </cell>
          <cell r="H349">
            <v>5</v>
          </cell>
          <cell r="I349">
            <v>23</v>
          </cell>
          <cell r="J349">
            <v>21</v>
          </cell>
        </row>
        <row r="350">
          <cell r="B350" t="str">
            <v>欧阳素雅</v>
          </cell>
          <cell r="F350">
            <v>5</v>
          </cell>
          <cell r="H350">
            <v>5</v>
          </cell>
          <cell r="I350">
            <v>23</v>
          </cell>
          <cell r="J350">
            <v>23</v>
          </cell>
        </row>
        <row r="351">
          <cell r="B351" t="str">
            <v>李洁芳</v>
          </cell>
          <cell r="F351">
            <v>5</v>
          </cell>
          <cell r="H351">
            <v>2</v>
          </cell>
          <cell r="I351">
            <v>23</v>
          </cell>
          <cell r="J351">
            <v>22</v>
          </cell>
          <cell r="M351">
            <v>3</v>
          </cell>
        </row>
        <row r="352">
          <cell r="B352" t="str">
            <v>刘广芬</v>
          </cell>
          <cell r="F352">
            <v>5</v>
          </cell>
          <cell r="H352">
            <v>5</v>
          </cell>
          <cell r="I352">
            <v>23</v>
          </cell>
          <cell r="J352">
            <v>20</v>
          </cell>
        </row>
        <row r="353">
          <cell r="B353" t="str">
            <v>蔡连弟</v>
          </cell>
          <cell r="F353">
            <v>5</v>
          </cell>
          <cell r="H353">
            <v>5</v>
          </cell>
          <cell r="I353">
            <v>23</v>
          </cell>
          <cell r="J353">
            <v>22</v>
          </cell>
        </row>
        <row r="354">
          <cell r="B354" t="str">
            <v>刘志凯</v>
          </cell>
          <cell r="F354">
            <v>5</v>
          </cell>
          <cell r="H354">
            <v>5</v>
          </cell>
          <cell r="I354">
            <v>23</v>
          </cell>
          <cell r="J354">
            <v>23</v>
          </cell>
        </row>
        <row r="355">
          <cell r="B355" t="str">
            <v>余绮娜</v>
          </cell>
          <cell r="F355">
            <v>5</v>
          </cell>
          <cell r="H355">
            <v>5</v>
          </cell>
          <cell r="I355">
            <v>23</v>
          </cell>
          <cell r="J355">
            <v>23</v>
          </cell>
        </row>
        <row r="356">
          <cell r="B356" t="str">
            <v>杨钰</v>
          </cell>
          <cell r="F356">
            <v>10</v>
          </cell>
          <cell r="H356">
            <v>7</v>
          </cell>
          <cell r="I356">
            <v>23</v>
          </cell>
          <cell r="J356">
            <v>23</v>
          </cell>
          <cell r="M356">
            <v>3</v>
          </cell>
        </row>
        <row r="357">
          <cell r="B357" t="str">
            <v>黎绮敏</v>
          </cell>
          <cell r="F357">
            <v>5</v>
          </cell>
          <cell r="H357">
            <v>5</v>
          </cell>
          <cell r="I357">
            <v>23</v>
          </cell>
          <cell r="J357">
            <v>24</v>
          </cell>
        </row>
        <row r="358">
          <cell r="B358" t="str">
            <v>阮焯豪</v>
          </cell>
          <cell r="F358">
            <v>5</v>
          </cell>
          <cell r="H358">
            <v>5</v>
          </cell>
          <cell r="I358">
            <v>23</v>
          </cell>
          <cell r="J358">
            <v>23</v>
          </cell>
        </row>
        <row r="359">
          <cell r="B359" t="str">
            <v>胡颖莉</v>
          </cell>
          <cell r="F359">
            <v>5</v>
          </cell>
          <cell r="H359">
            <v>5</v>
          </cell>
          <cell r="I359">
            <v>23</v>
          </cell>
          <cell r="J359">
            <v>23</v>
          </cell>
        </row>
        <row r="360">
          <cell r="B360" t="str">
            <v>杨李红</v>
          </cell>
          <cell r="F360">
            <v>5</v>
          </cell>
          <cell r="H360">
            <v>5</v>
          </cell>
          <cell r="I360">
            <v>23</v>
          </cell>
          <cell r="J360">
            <v>22</v>
          </cell>
        </row>
        <row r="361">
          <cell r="B361" t="str">
            <v>李梅花</v>
          </cell>
          <cell r="F361">
            <v>5</v>
          </cell>
          <cell r="H361">
            <v>5</v>
          </cell>
          <cell r="I361">
            <v>23</v>
          </cell>
          <cell r="J361">
            <v>23</v>
          </cell>
        </row>
        <row r="362">
          <cell r="B362" t="str">
            <v>罗配华</v>
          </cell>
          <cell r="F362">
            <v>10</v>
          </cell>
          <cell r="H362">
            <v>10</v>
          </cell>
          <cell r="I362">
            <v>23</v>
          </cell>
          <cell r="J362">
            <v>24</v>
          </cell>
        </row>
        <row r="363">
          <cell r="B363" t="str">
            <v>胡培君</v>
          </cell>
          <cell r="F363">
            <v>5</v>
          </cell>
          <cell r="H363">
            <v>5</v>
          </cell>
          <cell r="I363">
            <v>23</v>
          </cell>
          <cell r="J363">
            <v>24</v>
          </cell>
        </row>
        <row r="364">
          <cell r="B364" t="str">
            <v>罗杰</v>
          </cell>
          <cell r="F364">
            <v>5</v>
          </cell>
          <cell r="H364">
            <v>5</v>
          </cell>
          <cell r="I364">
            <v>23</v>
          </cell>
          <cell r="J364">
            <v>23</v>
          </cell>
        </row>
        <row r="365">
          <cell r="B365" t="str">
            <v>欧颖怡</v>
          </cell>
          <cell r="F365">
            <v>10</v>
          </cell>
          <cell r="H365">
            <v>10</v>
          </cell>
          <cell r="I365">
            <v>23</v>
          </cell>
          <cell r="J365">
            <v>26</v>
          </cell>
        </row>
        <row r="366">
          <cell r="B366" t="str">
            <v>黄雅颖</v>
          </cell>
          <cell r="I366">
            <v>23</v>
          </cell>
          <cell r="J366">
            <v>23</v>
          </cell>
        </row>
        <row r="367">
          <cell r="B367" t="str">
            <v>陈浩</v>
          </cell>
          <cell r="F367">
            <v>5</v>
          </cell>
          <cell r="H367">
            <v>5</v>
          </cell>
          <cell r="I367">
            <v>23</v>
          </cell>
          <cell r="J367">
            <v>22</v>
          </cell>
        </row>
        <row r="368">
          <cell r="B368" t="str">
            <v>江雪玉</v>
          </cell>
          <cell r="F368">
            <v>10</v>
          </cell>
          <cell r="G368">
            <v>2</v>
          </cell>
          <cell r="H368">
            <v>3</v>
          </cell>
          <cell r="I368">
            <v>23</v>
          </cell>
          <cell r="J368">
            <v>20</v>
          </cell>
          <cell r="M368">
            <v>5</v>
          </cell>
        </row>
        <row r="369">
          <cell r="B369" t="str">
            <v>吴志恩</v>
          </cell>
          <cell r="F369">
            <v>5</v>
          </cell>
          <cell r="G369">
            <v>2</v>
          </cell>
          <cell r="H369">
            <v>3</v>
          </cell>
          <cell r="I369">
            <v>23</v>
          </cell>
          <cell r="J369">
            <v>23</v>
          </cell>
        </row>
        <row r="370">
          <cell r="B370" t="str">
            <v>刘雅静</v>
          </cell>
          <cell r="F370">
            <v>10</v>
          </cell>
          <cell r="H370">
            <v>6</v>
          </cell>
          <cell r="I370">
            <v>23</v>
          </cell>
          <cell r="J370">
            <v>19</v>
          </cell>
          <cell r="M370">
            <v>4</v>
          </cell>
        </row>
        <row r="371">
          <cell r="B371" t="str">
            <v>刘倩红</v>
          </cell>
          <cell r="F371">
            <v>5</v>
          </cell>
          <cell r="H371">
            <v>5</v>
          </cell>
          <cell r="I371">
            <v>23</v>
          </cell>
          <cell r="J371">
            <v>21</v>
          </cell>
        </row>
        <row r="372">
          <cell r="B372" t="str">
            <v>黄维攀</v>
          </cell>
          <cell r="F372">
            <v>5</v>
          </cell>
          <cell r="G372">
            <v>2</v>
          </cell>
          <cell r="H372">
            <v>3</v>
          </cell>
          <cell r="I372">
            <v>23</v>
          </cell>
          <cell r="J372">
            <v>23</v>
          </cell>
        </row>
        <row r="373">
          <cell r="B373" t="str">
            <v>黄婉红</v>
          </cell>
          <cell r="F373">
            <v>10</v>
          </cell>
          <cell r="G373">
            <v>7</v>
          </cell>
          <cell r="H373">
            <v>3</v>
          </cell>
          <cell r="I373">
            <v>23</v>
          </cell>
          <cell r="J373">
            <v>23</v>
          </cell>
        </row>
        <row r="374">
          <cell r="B374" t="str">
            <v>邓敏(小)</v>
          </cell>
          <cell r="F374">
            <v>10</v>
          </cell>
          <cell r="G374">
            <v>15</v>
          </cell>
          <cell r="H374">
            <v>-5</v>
          </cell>
          <cell r="I374">
            <v>23</v>
          </cell>
          <cell r="J374">
            <v>23</v>
          </cell>
        </row>
        <row r="375">
          <cell r="B375" t="str">
            <v>李加欣</v>
          </cell>
          <cell r="F375">
            <v>5</v>
          </cell>
          <cell r="G375">
            <v>5</v>
          </cell>
          <cell r="I375">
            <v>23</v>
          </cell>
          <cell r="J375">
            <v>23</v>
          </cell>
        </row>
        <row r="376">
          <cell r="B376" t="str">
            <v>张淑婷</v>
          </cell>
          <cell r="F376">
            <v>5</v>
          </cell>
          <cell r="G376">
            <v>2</v>
          </cell>
          <cell r="H376">
            <v>3</v>
          </cell>
          <cell r="I376">
            <v>23</v>
          </cell>
          <cell r="J376">
            <v>23</v>
          </cell>
        </row>
        <row r="377">
          <cell r="B377" t="str">
            <v>冯德珠</v>
          </cell>
          <cell r="F377">
            <v>5</v>
          </cell>
          <cell r="I377">
            <v>23</v>
          </cell>
          <cell r="J377">
            <v>18</v>
          </cell>
          <cell r="M377">
            <v>5</v>
          </cell>
        </row>
        <row r="378">
          <cell r="B378" t="str">
            <v>陈圣守</v>
          </cell>
          <cell r="F378">
            <v>10</v>
          </cell>
          <cell r="G378">
            <v>6</v>
          </cell>
          <cell r="H378">
            <v>1</v>
          </cell>
          <cell r="I378">
            <v>23</v>
          </cell>
          <cell r="J378">
            <v>20</v>
          </cell>
          <cell r="M378">
            <v>3</v>
          </cell>
        </row>
        <row r="379">
          <cell r="B379" t="str">
            <v>魏素贞</v>
          </cell>
          <cell r="F379">
            <v>10</v>
          </cell>
          <cell r="G379">
            <v>8</v>
          </cell>
          <cell r="I379">
            <v>23</v>
          </cell>
          <cell r="J379">
            <v>20</v>
          </cell>
          <cell r="M379">
            <v>2</v>
          </cell>
        </row>
        <row r="380">
          <cell r="B380" t="str">
            <v>覃超杰</v>
          </cell>
          <cell r="F380">
            <v>5</v>
          </cell>
          <cell r="G380">
            <v>5</v>
          </cell>
          <cell r="I380">
            <v>23</v>
          </cell>
          <cell r="J380">
            <v>22</v>
          </cell>
        </row>
        <row r="381">
          <cell r="B381" t="str">
            <v>罗壹琳</v>
          </cell>
          <cell r="F381">
            <v>5</v>
          </cell>
          <cell r="G381">
            <v>1</v>
          </cell>
          <cell r="H381">
            <v>4</v>
          </cell>
          <cell r="I381">
            <v>23</v>
          </cell>
          <cell r="J381">
            <v>20</v>
          </cell>
        </row>
        <row r="382">
          <cell r="B382" t="str">
            <v>何东海</v>
          </cell>
          <cell r="F382">
            <v>5</v>
          </cell>
          <cell r="H382">
            <v>5</v>
          </cell>
          <cell r="I382">
            <v>23</v>
          </cell>
          <cell r="J382">
            <v>21</v>
          </cell>
        </row>
        <row r="383">
          <cell r="B383" t="str">
            <v>黄伟俊</v>
          </cell>
          <cell r="F383">
            <v>5</v>
          </cell>
          <cell r="G383">
            <v>2</v>
          </cell>
          <cell r="I383">
            <v>23</v>
          </cell>
          <cell r="J383">
            <v>19</v>
          </cell>
          <cell r="M383">
            <v>3</v>
          </cell>
        </row>
        <row r="384">
          <cell r="B384" t="str">
            <v>贺紫俊</v>
          </cell>
          <cell r="I384">
            <v>23</v>
          </cell>
          <cell r="J384">
            <v>22</v>
          </cell>
        </row>
        <row r="385">
          <cell r="B385" t="str">
            <v>梁文丽</v>
          </cell>
          <cell r="F385">
            <v>5</v>
          </cell>
          <cell r="G385">
            <v>2</v>
          </cell>
          <cell r="H385">
            <v>3</v>
          </cell>
          <cell r="I385">
            <v>23</v>
          </cell>
          <cell r="J385">
            <v>21</v>
          </cell>
        </row>
        <row r="386">
          <cell r="B386" t="str">
            <v>吴杰玲</v>
          </cell>
          <cell r="F386">
            <v>5</v>
          </cell>
          <cell r="G386">
            <v>3</v>
          </cell>
          <cell r="H386">
            <v>1</v>
          </cell>
          <cell r="I386">
            <v>23</v>
          </cell>
          <cell r="J386">
            <v>20</v>
          </cell>
          <cell r="M386">
            <v>1</v>
          </cell>
        </row>
        <row r="387">
          <cell r="B387" t="str">
            <v>钱月玲</v>
          </cell>
          <cell r="F387">
            <v>5</v>
          </cell>
          <cell r="H387">
            <v>5</v>
          </cell>
          <cell r="I387">
            <v>23</v>
          </cell>
          <cell r="J387">
            <v>22</v>
          </cell>
        </row>
        <row r="388">
          <cell r="B388" t="str">
            <v>程丽娟</v>
          </cell>
          <cell r="F388">
            <v>15</v>
          </cell>
          <cell r="G388">
            <v>8</v>
          </cell>
          <cell r="H388">
            <v>4</v>
          </cell>
          <cell r="I388">
            <v>23</v>
          </cell>
          <cell r="J388">
            <v>19</v>
          </cell>
          <cell r="M388">
            <v>3</v>
          </cell>
        </row>
        <row r="389">
          <cell r="B389" t="str">
            <v>林沛潮</v>
          </cell>
          <cell r="F389">
            <v>15</v>
          </cell>
          <cell r="G389">
            <v>5</v>
          </cell>
          <cell r="H389">
            <v>4</v>
          </cell>
          <cell r="I389">
            <v>23</v>
          </cell>
          <cell r="J389">
            <v>16</v>
          </cell>
          <cell r="M389">
            <v>6</v>
          </cell>
        </row>
        <row r="390">
          <cell r="B390" t="str">
            <v>卢爱葵</v>
          </cell>
          <cell r="I390">
            <v>23</v>
          </cell>
          <cell r="J390">
            <v>22</v>
          </cell>
        </row>
        <row r="391">
          <cell r="B391" t="str">
            <v>黄萍</v>
          </cell>
          <cell r="F391">
            <v>5</v>
          </cell>
          <cell r="G391">
            <v>2</v>
          </cell>
          <cell r="I391">
            <v>23</v>
          </cell>
          <cell r="J391">
            <v>23</v>
          </cell>
          <cell r="M391">
            <v>3</v>
          </cell>
        </row>
        <row r="392">
          <cell r="B392" t="str">
            <v>陈宪强</v>
          </cell>
          <cell r="F392">
            <v>5</v>
          </cell>
          <cell r="I392">
            <v>23</v>
          </cell>
          <cell r="J392">
            <v>21</v>
          </cell>
          <cell r="M392">
            <v>5</v>
          </cell>
        </row>
        <row r="393">
          <cell r="B393" t="str">
            <v>李红红</v>
          </cell>
          <cell r="F393">
            <v>5</v>
          </cell>
          <cell r="H393">
            <v>2</v>
          </cell>
          <cell r="I393">
            <v>23</v>
          </cell>
          <cell r="J393">
            <v>19</v>
          </cell>
          <cell r="M393">
            <v>3</v>
          </cell>
        </row>
        <row r="394">
          <cell r="B394" t="str">
            <v>文进</v>
          </cell>
          <cell r="F394">
            <v>5</v>
          </cell>
          <cell r="H394">
            <v>4</v>
          </cell>
          <cell r="I394">
            <v>23</v>
          </cell>
          <cell r="J394">
            <v>23</v>
          </cell>
          <cell r="M394">
            <v>1</v>
          </cell>
        </row>
        <row r="395">
          <cell r="B395" t="str">
            <v>刘甜</v>
          </cell>
          <cell r="F395">
            <v>5</v>
          </cell>
          <cell r="G395">
            <v>3</v>
          </cell>
          <cell r="I395">
            <v>23</v>
          </cell>
          <cell r="J395">
            <v>22</v>
          </cell>
          <cell r="M395">
            <v>2</v>
          </cell>
        </row>
        <row r="396">
          <cell r="B396" t="str">
            <v>冯天梅</v>
          </cell>
          <cell r="F396">
            <v>5</v>
          </cell>
          <cell r="G396">
            <v>3</v>
          </cell>
          <cell r="H396">
            <v>2</v>
          </cell>
          <cell r="I396">
            <v>23</v>
          </cell>
          <cell r="J396">
            <v>23</v>
          </cell>
        </row>
        <row r="397">
          <cell r="B397" t="str">
            <v>何佩嫦</v>
          </cell>
          <cell r="F397">
            <v>10</v>
          </cell>
          <cell r="G397">
            <v>5</v>
          </cell>
          <cell r="H397">
            <v>5</v>
          </cell>
          <cell r="I397">
            <v>23</v>
          </cell>
          <cell r="J397">
            <v>23</v>
          </cell>
        </row>
        <row r="398">
          <cell r="B398" t="str">
            <v>叶剑贞</v>
          </cell>
          <cell r="F398">
            <v>10</v>
          </cell>
          <cell r="G398">
            <v>2</v>
          </cell>
          <cell r="H398">
            <v>6</v>
          </cell>
          <cell r="I398">
            <v>23</v>
          </cell>
          <cell r="J398">
            <v>21</v>
          </cell>
          <cell r="M398">
            <v>2</v>
          </cell>
        </row>
        <row r="399">
          <cell r="B399" t="str">
            <v>罗智贤</v>
          </cell>
          <cell r="F399">
            <v>5</v>
          </cell>
          <cell r="H399">
            <v>5</v>
          </cell>
          <cell r="I399">
            <v>23</v>
          </cell>
          <cell r="J399">
            <v>23</v>
          </cell>
        </row>
        <row r="400">
          <cell r="B400" t="str">
            <v>王绮琪</v>
          </cell>
          <cell r="F400">
            <v>5</v>
          </cell>
          <cell r="G400">
            <v>2</v>
          </cell>
          <cell r="H400">
            <v>1</v>
          </cell>
          <cell r="I400">
            <v>23</v>
          </cell>
          <cell r="J400">
            <v>22</v>
          </cell>
          <cell r="M400">
            <v>2</v>
          </cell>
        </row>
        <row r="401">
          <cell r="B401" t="str">
            <v>梁暖霞</v>
          </cell>
          <cell r="F401">
            <v>5</v>
          </cell>
          <cell r="G401">
            <v>6</v>
          </cell>
          <cell r="H401">
            <v>-1</v>
          </cell>
          <cell r="I401">
            <v>23</v>
          </cell>
          <cell r="J401">
            <v>23</v>
          </cell>
        </row>
        <row r="402">
          <cell r="B402" t="str">
            <v>梁少珍</v>
          </cell>
          <cell r="F402">
            <v>10</v>
          </cell>
          <cell r="G402">
            <v>5</v>
          </cell>
          <cell r="I402">
            <v>23</v>
          </cell>
          <cell r="J402">
            <v>6</v>
          </cell>
          <cell r="M402">
            <v>5</v>
          </cell>
          <cell r="P402">
            <v>13</v>
          </cell>
        </row>
        <row r="403">
          <cell r="B403" t="str">
            <v>何文枝</v>
          </cell>
          <cell r="F403">
            <v>5</v>
          </cell>
          <cell r="H403">
            <v>4</v>
          </cell>
          <cell r="I403">
            <v>23</v>
          </cell>
          <cell r="J403">
            <v>23</v>
          </cell>
          <cell r="M403">
            <v>1</v>
          </cell>
        </row>
        <row r="404">
          <cell r="B404" t="str">
            <v>覃旭凤</v>
          </cell>
          <cell r="F404">
            <v>10</v>
          </cell>
          <cell r="H404">
            <v>6</v>
          </cell>
          <cell r="I404">
            <v>23</v>
          </cell>
          <cell r="J404">
            <v>21</v>
          </cell>
          <cell r="M404">
            <v>4</v>
          </cell>
        </row>
        <row r="405">
          <cell r="B405" t="str">
            <v>高佩珊</v>
          </cell>
          <cell r="F405">
            <v>5</v>
          </cell>
          <cell r="G405">
            <v>2</v>
          </cell>
          <cell r="H405">
            <v>2</v>
          </cell>
          <cell r="I405">
            <v>23</v>
          </cell>
          <cell r="J405">
            <v>25</v>
          </cell>
          <cell r="M405">
            <v>1</v>
          </cell>
        </row>
        <row r="406">
          <cell r="B406" t="str">
            <v>郭景明</v>
          </cell>
          <cell r="F406">
            <v>5</v>
          </cell>
          <cell r="G406">
            <v>1</v>
          </cell>
          <cell r="H406">
            <v>4</v>
          </cell>
          <cell r="I406">
            <v>23</v>
          </cell>
          <cell r="J406">
            <v>22</v>
          </cell>
        </row>
        <row r="407">
          <cell r="B407" t="str">
            <v>李嘉雯</v>
          </cell>
          <cell r="F407">
            <v>5</v>
          </cell>
          <cell r="G407">
            <v>4</v>
          </cell>
          <cell r="H407">
            <v>1</v>
          </cell>
          <cell r="I407">
            <v>23</v>
          </cell>
          <cell r="J407">
            <v>20</v>
          </cell>
        </row>
        <row r="408">
          <cell r="B408" t="str">
            <v>霍智森</v>
          </cell>
          <cell r="F408">
            <v>5</v>
          </cell>
          <cell r="G408">
            <v>2</v>
          </cell>
          <cell r="H408">
            <v>3</v>
          </cell>
          <cell r="I408">
            <v>23</v>
          </cell>
          <cell r="J408">
            <v>21</v>
          </cell>
        </row>
        <row r="409">
          <cell r="B409" t="str">
            <v>贺花</v>
          </cell>
          <cell r="F409">
            <v>5</v>
          </cell>
          <cell r="G409">
            <v>10</v>
          </cell>
          <cell r="H409">
            <v>-5</v>
          </cell>
          <cell r="I409">
            <v>23</v>
          </cell>
          <cell r="J409">
            <v>20</v>
          </cell>
        </row>
        <row r="410">
          <cell r="B410" t="str">
            <v>苏燕玲</v>
          </cell>
          <cell r="F410">
            <v>5</v>
          </cell>
          <cell r="G410">
            <v>5</v>
          </cell>
          <cell r="I410">
            <v>23</v>
          </cell>
          <cell r="J410">
            <v>18</v>
          </cell>
          <cell r="P410">
            <v>6</v>
          </cell>
        </row>
        <row r="411">
          <cell r="B411" t="str">
            <v>梁嘉红</v>
          </cell>
          <cell r="F411">
            <v>5</v>
          </cell>
          <cell r="H411">
            <v>5</v>
          </cell>
          <cell r="I411">
            <v>23</v>
          </cell>
          <cell r="P411">
            <v>23</v>
          </cell>
        </row>
        <row r="412">
          <cell r="B412" t="str">
            <v>梁凤娟</v>
          </cell>
          <cell r="F412">
            <v>5</v>
          </cell>
          <cell r="G412">
            <v>5</v>
          </cell>
          <cell r="I412">
            <v>23</v>
          </cell>
          <cell r="J412">
            <v>20</v>
          </cell>
        </row>
        <row r="413">
          <cell r="B413" t="str">
            <v>梁少婷</v>
          </cell>
          <cell r="F413">
            <v>5</v>
          </cell>
          <cell r="I413">
            <v>23</v>
          </cell>
          <cell r="J413">
            <v>14</v>
          </cell>
          <cell r="M413">
            <v>5</v>
          </cell>
          <cell r="P413">
            <v>5</v>
          </cell>
        </row>
        <row r="414">
          <cell r="B414" t="str">
            <v>林加玲</v>
          </cell>
          <cell r="F414">
            <v>10</v>
          </cell>
          <cell r="H414">
            <v>10</v>
          </cell>
          <cell r="I414">
            <v>23</v>
          </cell>
          <cell r="J414">
            <v>28</v>
          </cell>
        </row>
        <row r="415">
          <cell r="B415" t="str">
            <v>官美芹</v>
          </cell>
          <cell r="F415">
            <v>5</v>
          </cell>
          <cell r="G415">
            <v>3</v>
          </cell>
          <cell r="H415">
            <v>2</v>
          </cell>
          <cell r="I415">
            <v>23</v>
          </cell>
          <cell r="J415">
            <v>22</v>
          </cell>
        </row>
        <row r="416">
          <cell r="B416" t="str">
            <v>卢国强</v>
          </cell>
          <cell r="F416">
            <v>5</v>
          </cell>
          <cell r="H416">
            <v>5</v>
          </cell>
          <cell r="I416">
            <v>23</v>
          </cell>
          <cell r="J416">
            <v>23</v>
          </cell>
        </row>
        <row r="417">
          <cell r="B417" t="str">
            <v>何就全</v>
          </cell>
          <cell r="F417">
            <v>5</v>
          </cell>
          <cell r="G417">
            <v>4</v>
          </cell>
          <cell r="H417">
            <v>1</v>
          </cell>
          <cell r="I417">
            <v>23</v>
          </cell>
          <cell r="J417">
            <v>22</v>
          </cell>
        </row>
        <row r="418">
          <cell r="B418" t="str">
            <v>颜美良</v>
          </cell>
          <cell r="F418">
            <v>5</v>
          </cell>
          <cell r="G418">
            <v>1</v>
          </cell>
          <cell r="H418">
            <v>4</v>
          </cell>
          <cell r="I418">
            <v>23</v>
          </cell>
          <cell r="J418">
            <v>19</v>
          </cell>
        </row>
        <row r="419">
          <cell r="B419" t="str">
            <v>钟紫盈</v>
          </cell>
          <cell r="I419">
            <v>23</v>
          </cell>
          <cell r="J419">
            <v>21</v>
          </cell>
        </row>
        <row r="420">
          <cell r="B420" t="str">
            <v>蔡凤珠</v>
          </cell>
          <cell r="F420">
            <v>10</v>
          </cell>
          <cell r="G420">
            <v>3</v>
          </cell>
          <cell r="H420">
            <v>7</v>
          </cell>
          <cell r="I420">
            <v>23</v>
          </cell>
          <cell r="J420">
            <v>27</v>
          </cell>
        </row>
        <row r="421">
          <cell r="B421" t="str">
            <v>陈彩英</v>
          </cell>
          <cell r="F421">
            <v>5</v>
          </cell>
          <cell r="G421">
            <v>1</v>
          </cell>
          <cell r="H421">
            <v>1</v>
          </cell>
          <cell r="I421">
            <v>23</v>
          </cell>
          <cell r="J421">
            <v>18</v>
          </cell>
          <cell r="M421">
            <v>3</v>
          </cell>
        </row>
        <row r="422">
          <cell r="B422" t="str">
            <v>梁文清</v>
          </cell>
          <cell r="F422">
            <v>10</v>
          </cell>
          <cell r="G422">
            <v>3</v>
          </cell>
          <cell r="H422">
            <v>4</v>
          </cell>
          <cell r="I422">
            <v>23</v>
          </cell>
          <cell r="J422">
            <v>17</v>
          </cell>
          <cell r="M422">
            <v>3</v>
          </cell>
        </row>
        <row r="423">
          <cell r="B423" t="str">
            <v>张梅珊</v>
          </cell>
          <cell r="F423">
            <v>5</v>
          </cell>
          <cell r="G423">
            <v>2</v>
          </cell>
          <cell r="H423">
            <v>3</v>
          </cell>
          <cell r="I423">
            <v>23</v>
          </cell>
          <cell r="J423">
            <v>21</v>
          </cell>
        </row>
        <row r="424">
          <cell r="B424" t="str">
            <v>何亮超</v>
          </cell>
          <cell r="F424">
            <v>5</v>
          </cell>
          <cell r="G424">
            <v>5</v>
          </cell>
          <cell r="H424">
            <v>-1</v>
          </cell>
          <cell r="I424">
            <v>23</v>
          </cell>
          <cell r="J424">
            <v>22</v>
          </cell>
          <cell r="M424">
            <v>1</v>
          </cell>
        </row>
        <row r="425">
          <cell r="B425" t="str">
            <v>黄绮婷</v>
          </cell>
          <cell r="F425">
            <v>10</v>
          </cell>
          <cell r="G425">
            <v>10</v>
          </cell>
          <cell r="I425">
            <v>23</v>
          </cell>
          <cell r="J425">
            <v>23</v>
          </cell>
        </row>
        <row r="426">
          <cell r="B426" t="str">
            <v>陈晓纯</v>
          </cell>
          <cell r="F426">
            <v>5</v>
          </cell>
          <cell r="H426">
            <v>5</v>
          </cell>
          <cell r="I426">
            <v>23</v>
          </cell>
          <cell r="J426">
            <v>23</v>
          </cell>
        </row>
        <row r="427">
          <cell r="B427" t="str">
            <v>陈剑敏</v>
          </cell>
          <cell r="F427">
            <v>10</v>
          </cell>
          <cell r="G427">
            <v>7</v>
          </cell>
          <cell r="H427">
            <v>-3</v>
          </cell>
          <cell r="I427">
            <v>23</v>
          </cell>
          <cell r="J427">
            <v>17</v>
          </cell>
          <cell r="M427">
            <v>6</v>
          </cell>
        </row>
        <row r="428">
          <cell r="B428" t="str">
            <v>袁美芬</v>
          </cell>
          <cell r="F428">
            <v>10</v>
          </cell>
          <cell r="G428">
            <v>5</v>
          </cell>
          <cell r="H428">
            <v>1</v>
          </cell>
          <cell r="I428">
            <v>23</v>
          </cell>
          <cell r="J428">
            <v>19</v>
          </cell>
          <cell r="M428">
            <v>4</v>
          </cell>
        </row>
        <row r="429">
          <cell r="B429" t="str">
            <v>梁霞</v>
          </cell>
          <cell r="F429">
            <v>5</v>
          </cell>
          <cell r="G429">
            <v>5</v>
          </cell>
          <cell r="I429">
            <v>23</v>
          </cell>
          <cell r="J429">
            <v>23</v>
          </cell>
        </row>
        <row r="430">
          <cell r="B430" t="str">
            <v>徐翩</v>
          </cell>
          <cell r="F430">
            <v>10</v>
          </cell>
          <cell r="G430">
            <v>2</v>
          </cell>
          <cell r="H430">
            <v>4</v>
          </cell>
          <cell r="I430">
            <v>23</v>
          </cell>
          <cell r="J430">
            <v>19</v>
          </cell>
          <cell r="M430">
            <v>4</v>
          </cell>
        </row>
        <row r="431">
          <cell r="B431" t="str">
            <v>张懿</v>
          </cell>
          <cell r="F431">
            <v>10</v>
          </cell>
          <cell r="G431">
            <v>1</v>
          </cell>
          <cell r="I431">
            <v>23</v>
          </cell>
          <cell r="J431">
            <v>14</v>
          </cell>
          <cell r="M431">
            <v>9</v>
          </cell>
        </row>
        <row r="432">
          <cell r="B432" t="str">
            <v>万倩</v>
          </cell>
          <cell r="F432">
            <v>5</v>
          </cell>
          <cell r="G432">
            <v>1</v>
          </cell>
          <cell r="H432">
            <v>2</v>
          </cell>
          <cell r="I432">
            <v>23</v>
          </cell>
          <cell r="J432">
            <v>21</v>
          </cell>
          <cell r="M432">
            <v>2</v>
          </cell>
        </row>
        <row r="433">
          <cell r="B433" t="str">
            <v>严淑娴</v>
          </cell>
          <cell r="F433">
            <v>15</v>
          </cell>
          <cell r="G433">
            <v>5</v>
          </cell>
          <cell r="H433">
            <v>5</v>
          </cell>
          <cell r="I433">
            <v>23</v>
          </cell>
          <cell r="J433">
            <v>18</v>
          </cell>
          <cell r="M433">
            <v>5</v>
          </cell>
        </row>
        <row r="434">
          <cell r="B434" t="str">
            <v>蔡军</v>
          </cell>
          <cell r="F434">
            <v>5</v>
          </cell>
          <cell r="H434">
            <v>5</v>
          </cell>
          <cell r="I434">
            <v>23</v>
          </cell>
          <cell r="J434">
            <v>23</v>
          </cell>
        </row>
        <row r="435">
          <cell r="B435" t="str">
            <v>袁泳燕</v>
          </cell>
          <cell r="F435">
            <v>5</v>
          </cell>
          <cell r="H435">
            <v>5</v>
          </cell>
          <cell r="I435">
            <v>23</v>
          </cell>
          <cell r="J435">
            <v>21</v>
          </cell>
        </row>
        <row r="436">
          <cell r="B436" t="str">
            <v>袁俊智</v>
          </cell>
          <cell r="F436">
            <v>5</v>
          </cell>
          <cell r="H436">
            <v>5</v>
          </cell>
          <cell r="I436">
            <v>23</v>
          </cell>
          <cell r="J436">
            <v>21</v>
          </cell>
        </row>
        <row r="437">
          <cell r="B437" t="str">
            <v>梁朝伟</v>
          </cell>
          <cell r="F437">
            <v>5</v>
          </cell>
          <cell r="H437">
            <v>5</v>
          </cell>
          <cell r="I437">
            <v>23</v>
          </cell>
          <cell r="J437">
            <v>20</v>
          </cell>
        </row>
        <row r="438">
          <cell r="B438" t="str">
            <v>陈蔼婷</v>
          </cell>
          <cell r="F438">
            <v>5</v>
          </cell>
          <cell r="H438">
            <v>5</v>
          </cell>
          <cell r="I438">
            <v>23</v>
          </cell>
          <cell r="P438">
            <v>23</v>
          </cell>
        </row>
        <row r="439">
          <cell r="B439" t="str">
            <v>谭世聪</v>
          </cell>
          <cell r="F439">
            <v>5</v>
          </cell>
          <cell r="H439">
            <v>5</v>
          </cell>
          <cell r="I439">
            <v>23</v>
          </cell>
          <cell r="J439">
            <v>20</v>
          </cell>
        </row>
        <row r="440">
          <cell r="B440" t="str">
            <v>吴海健</v>
          </cell>
          <cell r="F440">
            <v>5</v>
          </cell>
          <cell r="H440">
            <v>5</v>
          </cell>
          <cell r="I440">
            <v>23</v>
          </cell>
          <cell r="J440">
            <v>21</v>
          </cell>
        </row>
        <row r="441">
          <cell r="B441" t="str">
            <v>吕凤萍</v>
          </cell>
          <cell r="F441">
            <v>5</v>
          </cell>
          <cell r="H441">
            <v>5</v>
          </cell>
          <cell r="I441">
            <v>23</v>
          </cell>
          <cell r="J441">
            <v>21</v>
          </cell>
        </row>
        <row r="442">
          <cell r="B442" t="str">
            <v>邓佩怡</v>
          </cell>
          <cell r="F442">
            <v>5</v>
          </cell>
          <cell r="H442">
            <v>5</v>
          </cell>
          <cell r="I442">
            <v>23</v>
          </cell>
          <cell r="J442">
            <v>26</v>
          </cell>
        </row>
        <row r="443">
          <cell r="B443" t="str">
            <v>卢沛玲</v>
          </cell>
          <cell r="F443">
            <v>5</v>
          </cell>
          <cell r="H443">
            <v>5</v>
          </cell>
          <cell r="I443">
            <v>23</v>
          </cell>
          <cell r="J443">
            <v>26</v>
          </cell>
        </row>
        <row r="444">
          <cell r="B444" t="str">
            <v>吴银婵</v>
          </cell>
          <cell r="F444">
            <v>5</v>
          </cell>
          <cell r="H444">
            <v>5</v>
          </cell>
          <cell r="I444">
            <v>23</v>
          </cell>
          <cell r="J444">
            <v>25</v>
          </cell>
        </row>
        <row r="445">
          <cell r="B445" t="str">
            <v>吴文宇</v>
          </cell>
          <cell r="I445">
            <v>23</v>
          </cell>
          <cell r="J445">
            <v>24</v>
          </cell>
        </row>
        <row r="446">
          <cell r="B446" t="str">
            <v>区燕婷</v>
          </cell>
          <cell r="F446">
            <v>10</v>
          </cell>
          <cell r="H446">
            <v>10</v>
          </cell>
          <cell r="I446">
            <v>23</v>
          </cell>
          <cell r="J446">
            <v>25</v>
          </cell>
        </row>
        <row r="447">
          <cell r="B447" t="str">
            <v>郑韵绮</v>
          </cell>
          <cell r="F447">
            <v>15</v>
          </cell>
          <cell r="G447">
            <v>8</v>
          </cell>
          <cell r="H447">
            <v>4</v>
          </cell>
          <cell r="I447">
            <v>23</v>
          </cell>
          <cell r="J447">
            <v>20</v>
          </cell>
          <cell r="M447">
            <v>3</v>
          </cell>
        </row>
        <row r="448">
          <cell r="B448" t="str">
            <v>麦俊杰</v>
          </cell>
          <cell r="F448">
            <v>5</v>
          </cell>
          <cell r="H448">
            <v>3</v>
          </cell>
          <cell r="I448">
            <v>23</v>
          </cell>
          <cell r="J448">
            <v>24</v>
          </cell>
          <cell r="M448">
            <v>2</v>
          </cell>
        </row>
        <row r="449">
          <cell r="B449" t="str">
            <v>陈绿纯</v>
          </cell>
          <cell r="F449">
            <v>10</v>
          </cell>
          <cell r="G449">
            <v>3</v>
          </cell>
          <cell r="H449">
            <v>5</v>
          </cell>
          <cell r="I449">
            <v>23</v>
          </cell>
          <cell r="J449">
            <v>21</v>
          </cell>
          <cell r="M449">
            <v>2</v>
          </cell>
        </row>
        <row r="450">
          <cell r="B450" t="str">
            <v>苏楚雯</v>
          </cell>
          <cell r="F450">
            <v>5</v>
          </cell>
          <cell r="G450">
            <v>5</v>
          </cell>
          <cell r="I450">
            <v>23</v>
          </cell>
          <cell r="J450">
            <v>26</v>
          </cell>
        </row>
        <row r="451">
          <cell r="B451" t="str">
            <v>苏旺娣</v>
          </cell>
          <cell r="F451">
            <v>5</v>
          </cell>
          <cell r="G451">
            <v>7</v>
          </cell>
          <cell r="H451">
            <v>-2</v>
          </cell>
          <cell r="I451">
            <v>23</v>
          </cell>
          <cell r="J451">
            <v>26</v>
          </cell>
        </row>
        <row r="452">
          <cell r="B452" t="str">
            <v>梁培芬</v>
          </cell>
          <cell r="F452">
            <v>5</v>
          </cell>
          <cell r="G452">
            <v>5</v>
          </cell>
          <cell r="I452">
            <v>23</v>
          </cell>
          <cell r="J452">
            <v>26</v>
          </cell>
        </row>
        <row r="453">
          <cell r="B453" t="str">
            <v>杨娟</v>
          </cell>
          <cell r="F453">
            <v>5</v>
          </cell>
          <cell r="G453">
            <v>5</v>
          </cell>
          <cell r="I453">
            <v>23</v>
          </cell>
          <cell r="J453">
            <v>25</v>
          </cell>
        </row>
        <row r="454">
          <cell r="B454" t="str">
            <v>朱绮雯</v>
          </cell>
          <cell r="F454">
            <v>5</v>
          </cell>
          <cell r="G454">
            <v>5</v>
          </cell>
          <cell r="I454">
            <v>23</v>
          </cell>
          <cell r="J454">
            <v>26</v>
          </cell>
        </row>
        <row r="455">
          <cell r="B455" t="str">
            <v>杨群芳</v>
          </cell>
          <cell r="F455">
            <v>10</v>
          </cell>
          <cell r="G455">
            <v>4</v>
          </cell>
          <cell r="I455">
            <v>23</v>
          </cell>
          <cell r="J455">
            <v>20</v>
          </cell>
          <cell r="M455">
            <v>6</v>
          </cell>
        </row>
        <row r="456">
          <cell r="B456" t="str">
            <v>袁嘉颖</v>
          </cell>
          <cell r="I456">
            <v>23</v>
          </cell>
          <cell r="J456">
            <v>20</v>
          </cell>
        </row>
        <row r="457">
          <cell r="B457" t="str">
            <v>肖尔广</v>
          </cell>
          <cell r="F457">
            <v>5</v>
          </cell>
          <cell r="H457">
            <v>5</v>
          </cell>
          <cell r="I457">
            <v>23</v>
          </cell>
          <cell r="J457">
            <v>22</v>
          </cell>
        </row>
        <row r="458">
          <cell r="B458" t="str">
            <v>梁丽芳</v>
          </cell>
          <cell r="F458">
            <v>5</v>
          </cell>
          <cell r="H458">
            <v>5</v>
          </cell>
          <cell r="I458">
            <v>23</v>
          </cell>
          <cell r="J458">
            <v>21</v>
          </cell>
        </row>
        <row r="459">
          <cell r="B459" t="str">
            <v>高嘉俊</v>
          </cell>
          <cell r="F459">
            <v>5</v>
          </cell>
          <cell r="G459">
            <v>2</v>
          </cell>
          <cell r="H459">
            <v>3</v>
          </cell>
          <cell r="I459">
            <v>23</v>
          </cell>
          <cell r="J459">
            <v>20</v>
          </cell>
        </row>
        <row r="460">
          <cell r="B460" t="str">
            <v>李小瑜</v>
          </cell>
          <cell r="F460">
            <v>5</v>
          </cell>
          <cell r="H460">
            <v>5</v>
          </cell>
          <cell r="I460">
            <v>23</v>
          </cell>
          <cell r="J460">
            <v>21</v>
          </cell>
        </row>
        <row r="461">
          <cell r="B461" t="str">
            <v>曾天文</v>
          </cell>
          <cell r="F461">
            <v>5</v>
          </cell>
          <cell r="H461">
            <v>5</v>
          </cell>
          <cell r="I461">
            <v>23</v>
          </cell>
          <cell r="J461">
            <v>20</v>
          </cell>
        </row>
        <row r="462">
          <cell r="B462" t="str">
            <v>张彦</v>
          </cell>
          <cell r="F462">
            <v>5</v>
          </cell>
          <cell r="H462">
            <v>5</v>
          </cell>
          <cell r="I462">
            <v>23</v>
          </cell>
          <cell r="J462">
            <v>20</v>
          </cell>
        </row>
        <row r="463">
          <cell r="B463" t="str">
            <v>吴芷晴</v>
          </cell>
          <cell r="F463">
            <v>5</v>
          </cell>
          <cell r="H463">
            <v>5</v>
          </cell>
          <cell r="I463">
            <v>23</v>
          </cell>
          <cell r="J463">
            <v>21</v>
          </cell>
        </row>
        <row r="464">
          <cell r="B464" t="str">
            <v>叶笑梅</v>
          </cell>
          <cell r="F464">
            <v>10</v>
          </cell>
          <cell r="H464">
            <v>10</v>
          </cell>
          <cell r="I464">
            <v>23</v>
          </cell>
          <cell r="J464">
            <v>21</v>
          </cell>
        </row>
        <row r="465">
          <cell r="B465" t="str">
            <v>邱汶娴</v>
          </cell>
          <cell r="F465">
            <v>5</v>
          </cell>
          <cell r="H465">
            <v>5</v>
          </cell>
          <cell r="I465">
            <v>23</v>
          </cell>
          <cell r="J465">
            <v>22</v>
          </cell>
        </row>
        <row r="466">
          <cell r="B466" t="str">
            <v>李书旺</v>
          </cell>
          <cell r="F466">
            <v>5</v>
          </cell>
          <cell r="H466">
            <v>5</v>
          </cell>
          <cell r="I466">
            <v>23</v>
          </cell>
          <cell r="J466">
            <v>22</v>
          </cell>
        </row>
        <row r="467">
          <cell r="B467" t="str">
            <v>朴明玉</v>
          </cell>
          <cell r="F467">
            <v>5</v>
          </cell>
          <cell r="H467">
            <v>5</v>
          </cell>
          <cell r="I467">
            <v>23</v>
          </cell>
          <cell r="J467">
            <v>22</v>
          </cell>
        </row>
        <row r="468">
          <cell r="B468" t="str">
            <v>陈婷</v>
          </cell>
          <cell r="F468">
            <v>5</v>
          </cell>
          <cell r="H468">
            <v>5</v>
          </cell>
          <cell r="I468">
            <v>23</v>
          </cell>
          <cell r="J468">
            <v>20</v>
          </cell>
        </row>
        <row r="469">
          <cell r="B469" t="str">
            <v>林虹</v>
          </cell>
          <cell r="F469">
            <v>5</v>
          </cell>
          <cell r="H469">
            <v>5</v>
          </cell>
          <cell r="I469">
            <v>23</v>
          </cell>
          <cell r="J469">
            <v>22</v>
          </cell>
        </row>
        <row r="470">
          <cell r="B470" t="str">
            <v>吴小苗</v>
          </cell>
          <cell r="F470">
            <v>5</v>
          </cell>
          <cell r="G470">
            <v>4</v>
          </cell>
          <cell r="H470">
            <v>1</v>
          </cell>
          <cell r="I470">
            <v>23</v>
          </cell>
          <cell r="J470">
            <v>26</v>
          </cell>
        </row>
        <row r="471">
          <cell r="B471" t="str">
            <v>严开珍</v>
          </cell>
          <cell r="F471">
            <v>5</v>
          </cell>
          <cell r="H471">
            <v>5</v>
          </cell>
          <cell r="I471">
            <v>23</v>
          </cell>
          <cell r="J471">
            <v>22</v>
          </cell>
        </row>
        <row r="472">
          <cell r="B472" t="str">
            <v>麦文钊</v>
          </cell>
          <cell r="F472">
            <v>5</v>
          </cell>
          <cell r="G472">
            <v>4</v>
          </cell>
          <cell r="H472">
            <v>1</v>
          </cell>
          <cell r="I472">
            <v>23</v>
          </cell>
          <cell r="J472">
            <v>23</v>
          </cell>
        </row>
        <row r="473">
          <cell r="B473" t="str">
            <v>黄晓嫣</v>
          </cell>
          <cell r="F473">
            <v>5</v>
          </cell>
          <cell r="H473">
            <v>5</v>
          </cell>
          <cell r="I473">
            <v>23</v>
          </cell>
          <cell r="J473">
            <v>21</v>
          </cell>
        </row>
        <row r="474">
          <cell r="B474" t="str">
            <v>陈素珍</v>
          </cell>
          <cell r="F474">
            <v>5</v>
          </cell>
          <cell r="H474">
            <v>5</v>
          </cell>
          <cell r="I474">
            <v>23</v>
          </cell>
          <cell r="J474">
            <v>23</v>
          </cell>
        </row>
        <row r="475">
          <cell r="B475" t="str">
            <v>梁嘉欣</v>
          </cell>
          <cell r="F475">
            <v>5</v>
          </cell>
          <cell r="H475">
            <v>1</v>
          </cell>
          <cell r="I475">
            <v>23</v>
          </cell>
          <cell r="J475">
            <v>21</v>
          </cell>
          <cell r="M475">
            <v>4</v>
          </cell>
        </row>
        <row r="476">
          <cell r="B476" t="str">
            <v>梁丽婵</v>
          </cell>
          <cell r="F476">
            <v>5</v>
          </cell>
          <cell r="H476">
            <v>5</v>
          </cell>
          <cell r="I476">
            <v>23</v>
          </cell>
          <cell r="P476">
            <v>23</v>
          </cell>
        </row>
        <row r="477">
          <cell r="B477" t="str">
            <v>曾广灿</v>
          </cell>
          <cell r="F477">
            <v>5</v>
          </cell>
          <cell r="H477">
            <v>5</v>
          </cell>
          <cell r="I477">
            <v>23</v>
          </cell>
          <cell r="J477">
            <v>23</v>
          </cell>
        </row>
        <row r="478">
          <cell r="B478" t="str">
            <v>余倩莹</v>
          </cell>
          <cell r="F478">
            <v>5</v>
          </cell>
          <cell r="H478">
            <v>5</v>
          </cell>
          <cell r="I478">
            <v>23</v>
          </cell>
          <cell r="J478">
            <v>23</v>
          </cell>
        </row>
        <row r="479">
          <cell r="B479" t="str">
            <v>钟金鑫</v>
          </cell>
          <cell r="F479">
            <v>5</v>
          </cell>
          <cell r="H479">
            <v>5</v>
          </cell>
          <cell r="I479">
            <v>23</v>
          </cell>
          <cell r="J479">
            <v>24</v>
          </cell>
        </row>
        <row r="480">
          <cell r="B480" t="str">
            <v>严敏仪</v>
          </cell>
          <cell r="F480">
            <v>5</v>
          </cell>
          <cell r="H480">
            <v>5</v>
          </cell>
          <cell r="I480">
            <v>23</v>
          </cell>
          <cell r="J480">
            <v>23</v>
          </cell>
        </row>
        <row r="481">
          <cell r="B481" t="str">
            <v>高慧芬</v>
          </cell>
          <cell r="F481">
            <v>10</v>
          </cell>
          <cell r="H481">
            <v>10</v>
          </cell>
          <cell r="I481">
            <v>23</v>
          </cell>
          <cell r="J481">
            <v>21</v>
          </cell>
        </row>
        <row r="482">
          <cell r="B482" t="str">
            <v>郭静雯</v>
          </cell>
          <cell r="F482">
            <v>5</v>
          </cell>
          <cell r="H482">
            <v>5</v>
          </cell>
          <cell r="I482">
            <v>23</v>
          </cell>
          <cell r="J482">
            <v>20</v>
          </cell>
        </row>
        <row r="483">
          <cell r="B483" t="str">
            <v>梁施敏</v>
          </cell>
          <cell r="F483">
            <v>5</v>
          </cell>
          <cell r="H483">
            <v>5</v>
          </cell>
          <cell r="I483">
            <v>23</v>
          </cell>
          <cell r="J483">
            <v>21</v>
          </cell>
        </row>
        <row r="484">
          <cell r="B484" t="str">
            <v>吴倩文</v>
          </cell>
          <cell r="F484">
            <v>5</v>
          </cell>
          <cell r="H484">
            <v>5</v>
          </cell>
          <cell r="I484">
            <v>23</v>
          </cell>
          <cell r="J484">
            <v>23</v>
          </cell>
        </row>
        <row r="485">
          <cell r="B485" t="str">
            <v>邱碧凤</v>
          </cell>
          <cell r="F485">
            <v>5</v>
          </cell>
          <cell r="G485">
            <v>2</v>
          </cell>
          <cell r="H485">
            <v>3</v>
          </cell>
          <cell r="I485">
            <v>23</v>
          </cell>
          <cell r="J485">
            <v>20</v>
          </cell>
        </row>
        <row r="486">
          <cell r="B486" t="str">
            <v>戎琳</v>
          </cell>
          <cell r="F486">
            <v>5</v>
          </cell>
          <cell r="G486">
            <v>2</v>
          </cell>
          <cell r="H486">
            <v>3</v>
          </cell>
          <cell r="I486">
            <v>23</v>
          </cell>
          <cell r="J486">
            <v>9</v>
          </cell>
          <cell r="P486">
            <v>17</v>
          </cell>
        </row>
        <row r="487">
          <cell r="B487" t="str">
            <v>吴彩燕</v>
          </cell>
          <cell r="F487">
            <v>10</v>
          </cell>
          <cell r="H487">
            <v>5</v>
          </cell>
          <cell r="I487">
            <v>23</v>
          </cell>
          <cell r="J487">
            <v>20</v>
          </cell>
          <cell r="M487">
            <v>5</v>
          </cell>
        </row>
        <row r="488">
          <cell r="B488" t="str">
            <v>吴小群</v>
          </cell>
          <cell r="F488">
            <v>10</v>
          </cell>
          <cell r="H488">
            <v>10</v>
          </cell>
          <cell r="I488">
            <v>23</v>
          </cell>
          <cell r="J488">
            <v>21</v>
          </cell>
        </row>
        <row r="489">
          <cell r="B489" t="str">
            <v>卢观婵</v>
          </cell>
          <cell r="F489">
            <v>5</v>
          </cell>
          <cell r="H489">
            <v>5</v>
          </cell>
          <cell r="I489">
            <v>23</v>
          </cell>
          <cell r="J489">
            <v>21</v>
          </cell>
        </row>
        <row r="490">
          <cell r="B490" t="str">
            <v>林起凤</v>
          </cell>
          <cell r="F490">
            <v>5</v>
          </cell>
          <cell r="H490">
            <v>5</v>
          </cell>
          <cell r="I490">
            <v>23</v>
          </cell>
          <cell r="J490">
            <v>22</v>
          </cell>
        </row>
        <row r="491">
          <cell r="B491" t="str">
            <v>吴小兰</v>
          </cell>
          <cell r="F491">
            <v>5</v>
          </cell>
          <cell r="H491">
            <v>5</v>
          </cell>
          <cell r="I491">
            <v>23</v>
          </cell>
          <cell r="P491">
            <v>23</v>
          </cell>
        </row>
        <row r="492">
          <cell r="B492" t="str">
            <v>严开明</v>
          </cell>
          <cell r="I492">
            <v>23</v>
          </cell>
          <cell r="J492">
            <v>22</v>
          </cell>
        </row>
        <row r="493">
          <cell r="B493" t="str">
            <v>黄紫红</v>
          </cell>
          <cell r="F493">
            <v>5</v>
          </cell>
          <cell r="G493">
            <v>4</v>
          </cell>
          <cell r="H493">
            <v>1</v>
          </cell>
          <cell r="I493">
            <v>23</v>
          </cell>
          <cell r="J493">
            <v>21</v>
          </cell>
        </row>
        <row r="494">
          <cell r="B494" t="str">
            <v>郭堪宏</v>
          </cell>
          <cell r="F494">
            <v>5</v>
          </cell>
          <cell r="I494">
            <v>23</v>
          </cell>
          <cell r="J494">
            <v>23</v>
          </cell>
          <cell r="M494">
            <v>5</v>
          </cell>
        </row>
        <row r="495">
          <cell r="B495" t="str">
            <v>郑美婷</v>
          </cell>
          <cell r="F495">
            <v>5</v>
          </cell>
          <cell r="G495">
            <v>4</v>
          </cell>
          <cell r="H495">
            <v>1</v>
          </cell>
          <cell r="I495">
            <v>23</v>
          </cell>
          <cell r="J495">
            <v>21</v>
          </cell>
        </row>
        <row r="496">
          <cell r="B496" t="str">
            <v>冯嘉荣</v>
          </cell>
          <cell r="F496">
            <v>5</v>
          </cell>
          <cell r="H496">
            <v>5</v>
          </cell>
          <cell r="I496">
            <v>23</v>
          </cell>
          <cell r="J496">
            <v>20</v>
          </cell>
        </row>
        <row r="497">
          <cell r="B497" t="str">
            <v>钟思婷</v>
          </cell>
          <cell r="F497">
            <v>5</v>
          </cell>
          <cell r="G497">
            <v>3</v>
          </cell>
          <cell r="H497">
            <v>2</v>
          </cell>
          <cell r="I497">
            <v>23</v>
          </cell>
          <cell r="J497">
            <v>25</v>
          </cell>
        </row>
        <row r="498">
          <cell r="B498" t="str">
            <v>张晓林</v>
          </cell>
          <cell r="F498">
            <v>5</v>
          </cell>
          <cell r="H498">
            <v>1</v>
          </cell>
          <cell r="I498">
            <v>23</v>
          </cell>
          <cell r="J498">
            <v>23</v>
          </cell>
          <cell r="M498">
            <v>4</v>
          </cell>
        </row>
        <row r="499">
          <cell r="B499" t="str">
            <v>李紫君</v>
          </cell>
          <cell r="F499">
            <v>5</v>
          </cell>
          <cell r="H499">
            <v>5</v>
          </cell>
          <cell r="I499">
            <v>23</v>
          </cell>
          <cell r="J499">
            <v>25</v>
          </cell>
        </row>
        <row r="500">
          <cell r="B500" t="str">
            <v>黄淑敏</v>
          </cell>
          <cell r="F500">
            <v>5</v>
          </cell>
          <cell r="G500">
            <v>5</v>
          </cell>
          <cell r="I500">
            <v>23</v>
          </cell>
          <cell r="J500">
            <v>24</v>
          </cell>
        </row>
        <row r="501">
          <cell r="B501" t="str">
            <v>陈广鹏</v>
          </cell>
          <cell r="F501">
            <v>5</v>
          </cell>
          <cell r="G501">
            <v>5</v>
          </cell>
          <cell r="I501">
            <v>23</v>
          </cell>
          <cell r="J501">
            <v>25</v>
          </cell>
        </row>
        <row r="502">
          <cell r="B502" t="str">
            <v>梁笑新</v>
          </cell>
          <cell r="F502">
            <v>5</v>
          </cell>
          <cell r="I502">
            <v>23</v>
          </cell>
          <cell r="J502">
            <v>21</v>
          </cell>
          <cell r="M502">
            <v>5</v>
          </cell>
        </row>
        <row r="503">
          <cell r="B503" t="str">
            <v>刘海媚</v>
          </cell>
          <cell r="F503">
            <v>5</v>
          </cell>
          <cell r="G503">
            <v>5</v>
          </cell>
          <cell r="I503">
            <v>23</v>
          </cell>
          <cell r="J503">
            <v>25</v>
          </cell>
        </row>
        <row r="504">
          <cell r="B504" t="str">
            <v>伍泳霞</v>
          </cell>
          <cell r="F504">
            <v>10</v>
          </cell>
          <cell r="H504">
            <v>6</v>
          </cell>
          <cell r="I504">
            <v>23</v>
          </cell>
          <cell r="J504">
            <v>22</v>
          </cell>
          <cell r="M504">
            <v>4</v>
          </cell>
        </row>
        <row r="505">
          <cell r="B505" t="str">
            <v>罗雪云</v>
          </cell>
          <cell r="F505">
            <v>10</v>
          </cell>
          <cell r="H505">
            <v>5</v>
          </cell>
          <cell r="I505">
            <v>23</v>
          </cell>
          <cell r="J505">
            <v>21</v>
          </cell>
          <cell r="M505">
            <v>5</v>
          </cell>
        </row>
        <row r="506">
          <cell r="B506" t="str">
            <v>黄汝荣</v>
          </cell>
          <cell r="F506">
            <v>5</v>
          </cell>
          <cell r="H506">
            <v>5</v>
          </cell>
          <cell r="I506">
            <v>23</v>
          </cell>
          <cell r="J506">
            <v>21</v>
          </cell>
        </row>
        <row r="507">
          <cell r="B507" t="str">
            <v>黄杏凤</v>
          </cell>
          <cell r="F507">
            <v>5</v>
          </cell>
          <cell r="H507">
            <v>5</v>
          </cell>
          <cell r="I507">
            <v>23</v>
          </cell>
          <cell r="J507">
            <v>21</v>
          </cell>
        </row>
        <row r="508">
          <cell r="B508" t="str">
            <v>关润兴</v>
          </cell>
          <cell r="F508">
            <v>5</v>
          </cell>
          <cell r="H508">
            <v>5</v>
          </cell>
          <cell r="I508">
            <v>23</v>
          </cell>
          <cell r="J508">
            <v>21</v>
          </cell>
        </row>
        <row r="509">
          <cell r="B509" t="str">
            <v>麦智伟</v>
          </cell>
          <cell r="F509">
            <v>5</v>
          </cell>
          <cell r="H509">
            <v>2</v>
          </cell>
          <cell r="I509">
            <v>23</v>
          </cell>
          <cell r="J509">
            <v>24</v>
          </cell>
          <cell r="M509">
            <v>3</v>
          </cell>
        </row>
        <row r="510">
          <cell r="B510" t="str">
            <v>贺莉</v>
          </cell>
          <cell r="F510">
            <v>5</v>
          </cell>
          <cell r="G510">
            <v>2</v>
          </cell>
          <cell r="H510">
            <v>3</v>
          </cell>
          <cell r="I510">
            <v>23</v>
          </cell>
          <cell r="J510">
            <v>27</v>
          </cell>
        </row>
        <row r="511">
          <cell r="B511" t="str">
            <v>董春伶</v>
          </cell>
          <cell r="F511">
            <v>5</v>
          </cell>
          <cell r="H511">
            <v>5</v>
          </cell>
          <cell r="I511">
            <v>23</v>
          </cell>
          <cell r="J511">
            <v>27</v>
          </cell>
        </row>
        <row r="512">
          <cell r="B512" t="str">
            <v>王丽华</v>
          </cell>
          <cell r="F512">
            <v>5</v>
          </cell>
          <cell r="G512">
            <v>4</v>
          </cell>
          <cell r="H512">
            <v>1</v>
          </cell>
          <cell r="I512">
            <v>23</v>
          </cell>
          <cell r="J512">
            <v>25</v>
          </cell>
        </row>
        <row r="513">
          <cell r="B513" t="str">
            <v>宋岱</v>
          </cell>
          <cell r="F513">
            <v>5</v>
          </cell>
          <cell r="G513">
            <v>7</v>
          </cell>
          <cell r="H513">
            <v>-2</v>
          </cell>
          <cell r="I513">
            <v>23</v>
          </cell>
          <cell r="J513">
            <v>27</v>
          </cell>
        </row>
        <row r="514">
          <cell r="B514" t="str">
            <v>邓梅芳</v>
          </cell>
          <cell r="F514">
            <v>5</v>
          </cell>
          <cell r="H514">
            <v>5</v>
          </cell>
          <cell r="I514">
            <v>23</v>
          </cell>
          <cell r="P514">
            <v>24</v>
          </cell>
        </row>
        <row r="515">
          <cell r="B515" t="str">
            <v>林颖丽</v>
          </cell>
          <cell r="F515">
            <v>5</v>
          </cell>
          <cell r="H515">
            <v>5</v>
          </cell>
          <cell r="I515">
            <v>23</v>
          </cell>
          <cell r="J515">
            <v>21</v>
          </cell>
        </row>
        <row r="516">
          <cell r="B516" t="str">
            <v>林焕冰</v>
          </cell>
          <cell r="F516">
            <v>10</v>
          </cell>
          <cell r="G516">
            <v>2</v>
          </cell>
          <cell r="H516">
            <v>8</v>
          </cell>
          <cell r="I516">
            <v>23</v>
          </cell>
          <cell r="J516">
            <v>24</v>
          </cell>
          <cell r="R516">
            <v>2</v>
          </cell>
        </row>
        <row r="517">
          <cell r="B517" t="str">
            <v>林善炜</v>
          </cell>
          <cell r="F517">
            <v>5</v>
          </cell>
          <cell r="H517">
            <v>5</v>
          </cell>
          <cell r="I517">
            <v>23</v>
          </cell>
          <cell r="J517">
            <v>22</v>
          </cell>
        </row>
        <row r="518">
          <cell r="B518" t="str">
            <v>邓健欣</v>
          </cell>
          <cell r="F518">
            <v>5</v>
          </cell>
          <cell r="H518">
            <v>5</v>
          </cell>
          <cell r="I518">
            <v>23</v>
          </cell>
          <cell r="J518">
            <v>26</v>
          </cell>
        </row>
        <row r="519">
          <cell r="B519" t="str">
            <v>甘丽雯</v>
          </cell>
          <cell r="F519">
            <v>5</v>
          </cell>
          <cell r="H519">
            <v>5</v>
          </cell>
          <cell r="I519">
            <v>23</v>
          </cell>
          <cell r="J519">
            <v>26</v>
          </cell>
        </row>
        <row r="520">
          <cell r="B520" t="str">
            <v>梁亦笑</v>
          </cell>
          <cell r="F520">
            <v>10</v>
          </cell>
          <cell r="H520">
            <v>10</v>
          </cell>
          <cell r="I520">
            <v>23</v>
          </cell>
          <cell r="J520">
            <v>26</v>
          </cell>
        </row>
        <row r="521">
          <cell r="B521" t="str">
            <v>张建帮</v>
          </cell>
          <cell r="F521">
            <v>5</v>
          </cell>
          <cell r="H521">
            <v>5</v>
          </cell>
          <cell r="I521">
            <v>23</v>
          </cell>
          <cell r="J521">
            <v>26</v>
          </cell>
        </row>
        <row r="522">
          <cell r="B522" t="str">
            <v>罗杰洪</v>
          </cell>
          <cell r="F522">
            <v>5</v>
          </cell>
          <cell r="H522">
            <v>5</v>
          </cell>
          <cell r="I522">
            <v>23</v>
          </cell>
          <cell r="J522">
            <v>25</v>
          </cell>
        </row>
        <row r="523">
          <cell r="B523" t="str">
            <v>欧志鹏</v>
          </cell>
          <cell r="F523">
            <v>5</v>
          </cell>
          <cell r="H523">
            <v>5</v>
          </cell>
          <cell r="I523">
            <v>23</v>
          </cell>
          <cell r="J523">
            <v>21</v>
          </cell>
        </row>
        <row r="524">
          <cell r="B524" t="str">
            <v>李键欣</v>
          </cell>
          <cell r="F524">
            <v>5</v>
          </cell>
          <cell r="H524">
            <v>5</v>
          </cell>
          <cell r="I524">
            <v>23</v>
          </cell>
          <cell r="J524">
            <v>20</v>
          </cell>
        </row>
        <row r="525">
          <cell r="B525" t="str">
            <v>陈家辉</v>
          </cell>
          <cell r="F525">
            <v>5</v>
          </cell>
          <cell r="H525">
            <v>2</v>
          </cell>
          <cell r="I525">
            <v>23</v>
          </cell>
          <cell r="J525">
            <v>24</v>
          </cell>
          <cell r="M525">
            <v>3</v>
          </cell>
        </row>
        <row r="526">
          <cell r="B526" t="str">
            <v>钟水妹</v>
          </cell>
          <cell r="F526">
            <v>5</v>
          </cell>
          <cell r="H526">
            <v>1</v>
          </cell>
          <cell r="I526">
            <v>23</v>
          </cell>
          <cell r="J526">
            <v>19</v>
          </cell>
          <cell r="M526">
            <v>4</v>
          </cell>
        </row>
        <row r="527">
          <cell r="B527" t="str">
            <v>聂水群</v>
          </cell>
          <cell r="F527">
            <v>5</v>
          </cell>
          <cell r="G527">
            <v>5</v>
          </cell>
          <cell r="I527">
            <v>23</v>
          </cell>
          <cell r="J527">
            <v>26</v>
          </cell>
        </row>
        <row r="528">
          <cell r="B528" t="str">
            <v>梁才利</v>
          </cell>
          <cell r="F528">
            <v>5</v>
          </cell>
          <cell r="H528">
            <v>2</v>
          </cell>
          <cell r="I528">
            <v>23</v>
          </cell>
          <cell r="J528">
            <v>24</v>
          </cell>
          <cell r="M528">
            <v>3</v>
          </cell>
        </row>
        <row r="529">
          <cell r="B529" t="str">
            <v>唐垣辉</v>
          </cell>
          <cell r="F529">
            <v>5</v>
          </cell>
          <cell r="H529">
            <v>2</v>
          </cell>
          <cell r="I529">
            <v>23</v>
          </cell>
          <cell r="J529">
            <v>23</v>
          </cell>
          <cell r="M529">
            <v>3</v>
          </cell>
        </row>
        <row r="530">
          <cell r="B530" t="str">
            <v>李贤霞</v>
          </cell>
          <cell r="F530">
            <v>10</v>
          </cell>
          <cell r="G530">
            <v>4</v>
          </cell>
          <cell r="H530">
            <v>5</v>
          </cell>
          <cell r="I530">
            <v>23</v>
          </cell>
          <cell r="J530">
            <v>22</v>
          </cell>
          <cell r="M530">
            <v>1</v>
          </cell>
        </row>
        <row r="531">
          <cell r="B531" t="str">
            <v>龙容妹</v>
          </cell>
          <cell r="F531">
            <v>10</v>
          </cell>
          <cell r="G531">
            <v>10</v>
          </cell>
          <cell r="I531">
            <v>23</v>
          </cell>
          <cell r="P531">
            <v>23</v>
          </cell>
        </row>
        <row r="532">
          <cell r="B532" t="str">
            <v>黎倚琴</v>
          </cell>
          <cell r="F532">
            <v>5</v>
          </cell>
          <cell r="G532">
            <v>2</v>
          </cell>
          <cell r="H532">
            <v>3</v>
          </cell>
          <cell r="I532">
            <v>23</v>
          </cell>
          <cell r="J532">
            <v>20</v>
          </cell>
        </row>
        <row r="533">
          <cell r="B533" t="str">
            <v>梁培瑜</v>
          </cell>
          <cell r="F533">
            <v>10</v>
          </cell>
          <cell r="G533">
            <v>2</v>
          </cell>
          <cell r="H533">
            <v>8</v>
          </cell>
          <cell r="I533">
            <v>23</v>
          </cell>
          <cell r="J533">
            <v>21</v>
          </cell>
        </row>
        <row r="534">
          <cell r="B534" t="str">
            <v>何仙</v>
          </cell>
          <cell r="F534">
            <v>5</v>
          </cell>
          <cell r="G534">
            <v>4</v>
          </cell>
          <cell r="H534">
            <v>1</v>
          </cell>
          <cell r="I534">
            <v>23</v>
          </cell>
          <cell r="J534">
            <v>22</v>
          </cell>
        </row>
        <row r="535">
          <cell r="B535" t="str">
            <v>王丽容</v>
          </cell>
          <cell r="F535">
            <v>5</v>
          </cell>
          <cell r="G535">
            <v>3</v>
          </cell>
          <cell r="H535">
            <v>2</v>
          </cell>
          <cell r="I535">
            <v>23</v>
          </cell>
          <cell r="J535">
            <v>26</v>
          </cell>
        </row>
        <row r="536">
          <cell r="B536" t="str">
            <v>梁永鸿</v>
          </cell>
          <cell r="F536">
            <v>5</v>
          </cell>
          <cell r="H536">
            <v>5</v>
          </cell>
          <cell r="I536">
            <v>23</v>
          </cell>
          <cell r="J536">
            <v>21</v>
          </cell>
        </row>
        <row r="537">
          <cell r="B537" t="str">
            <v>崔彩英</v>
          </cell>
          <cell r="F537">
            <v>10</v>
          </cell>
          <cell r="H537">
            <v>10</v>
          </cell>
          <cell r="I537">
            <v>23</v>
          </cell>
          <cell r="J537">
            <v>21</v>
          </cell>
        </row>
        <row r="538">
          <cell r="B538" t="str">
            <v>余芬</v>
          </cell>
          <cell r="F538">
            <v>5</v>
          </cell>
          <cell r="H538">
            <v>5</v>
          </cell>
          <cell r="I538">
            <v>23</v>
          </cell>
          <cell r="J538">
            <v>20</v>
          </cell>
        </row>
        <row r="539">
          <cell r="B539" t="str">
            <v>高彦康</v>
          </cell>
          <cell r="F539">
            <v>5</v>
          </cell>
          <cell r="H539">
            <v>5</v>
          </cell>
          <cell r="I539">
            <v>23</v>
          </cell>
          <cell r="J539">
            <v>23</v>
          </cell>
        </row>
        <row r="540">
          <cell r="B540" t="str">
            <v>陈剑云</v>
          </cell>
          <cell r="F540">
            <v>10</v>
          </cell>
          <cell r="G540">
            <v>3</v>
          </cell>
          <cell r="H540">
            <v>2</v>
          </cell>
          <cell r="I540">
            <v>23</v>
          </cell>
          <cell r="J540">
            <v>18</v>
          </cell>
          <cell r="M540">
            <v>5</v>
          </cell>
        </row>
        <row r="541">
          <cell r="B541" t="str">
            <v>陈俊杰</v>
          </cell>
          <cell r="F541">
            <v>5</v>
          </cell>
          <cell r="G541">
            <v>2</v>
          </cell>
          <cell r="H541">
            <v>1</v>
          </cell>
          <cell r="I541">
            <v>23</v>
          </cell>
          <cell r="J541">
            <v>21</v>
          </cell>
          <cell r="M541">
            <v>2</v>
          </cell>
        </row>
        <row r="542">
          <cell r="B542" t="str">
            <v>钟朝才</v>
          </cell>
          <cell r="F542">
            <v>5</v>
          </cell>
          <cell r="G542">
            <v>4</v>
          </cell>
          <cell r="H542">
            <v>-1</v>
          </cell>
          <cell r="I542">
            <v>23</v>
          </cell>
          <cell r="J542">
            <v>21</v>
          </cell>
          <cell r="M542">
            <v>2</v>
          </cell>
        </row>
        <row r="543">
          <cell r="B543" t="str">
            <v>郭建华</v>
          </cell>
          <cell r="F543">
            <v>5</v>
          </cell>
          <cell r="G543">
            <v>2</v>
          </cell>
          <cell r="I543">
            <v>23</v>
          </cell>
          <cell r="J543">
            <v>20</v>
          </cell>
          <cell r="M543">
            <v>3</v>
          </cell>
        </row>
        <row r="544">
          <cell r="B544" t="str">
            <v>许华娟</v>
          </cell>
          <cell r="F544">
            <v>5</v>
          </cell>
          <cell r="H544">
            <v>5</v>
          </cell>
          <cell r="I544">
            <v>23</v>
          </cell>
          <cell r="J544">
            <v>23</v>
          </cell>
        </row>
        <row r="545">
          <cell r="B545" t="str">
            <v>詹日昌</v>
          </cell>
          <cell r="F545">
            <v>5</v>
          </cell>
          <cell r="G545">
            <v>3</v>
          </cell>
          <cell r="I545">
            <v>23</v>
          </cell>
          <cell r="J545">
            <v>21</v>
          </cell>
          <cell r="M545">
            <v>2</v>
          </cell>
        </row>
        <row r="546">
          <cell r="B546" t="str">
            <v>熊垒</v>
          </cell>
          <cell r="F546">
            <v>5</v>
          </cell>
          <cell r="H546">
            <v>5</v>
          </cell>
          <cell r="I546">
            <v>23</v>
          </cell>
          <cell r="J546">
            <v>23</v>
          </cell>
        </row>
        <row r="547">
          <cell r="B547" t="str">
            <v>潘新梁</v>
          </cell>
          <cell r="F547">
            <v>5</v>
          </cell>
          <cell r="H547">
            <v>5</v>
          </cell>
          <cell r="I547">
            <v>23</v>
          </cell>
          <cell r="J547">
            <v>23</v>
          </cell>
        </row>
        <row r="548">
          <cell r="B548" t="str">
            <v>梁裕明</v>
          </cell>
          <cell r="F548">
            <v>5</v>
          </cell>
          <cell r="H548">
            <v>5</v>
          </cell>
          <cell r="I548">
            <v>23</v>
          </cell>
          <cell r="J548">
            <v>23</v>
          </cell>
        </row>
        <row r="549">
          <cell r="B549" t="str">
            <v>梁淑清</v>
          </cell>
          <cell r="F549">
            <v>5</v>
          </cell>
          <cell r="G549">
            <v>1</v>
          </cell>
          <cell r="H549">
            <v>2</v>
          </cell>
          <cell r="I549">
            <v>23</v>
          </cell>
          <cell r="J549">
            <v>21</v>
          </cell>
          <cell r="M549">
            <v>2</v>
          </cell>
        </row>
        <row r="550">
          <cell r="B550" t="str">
            <v>梁慧宁</v>
          </cell>
          <cell r="F550">
            <v>15</v>
          </cell>
          <cell r="G550">
            <v>17</v>
          </cell>
          <cell r="H550">
            <v>-6</v>
          </cell>
          <cell r="I550">
            <v>23</v>
          </cell>
          <cell r="J550">
            <v>19</v>
          </cell>
          <cell r="M550">
            <v>4</v>
          </cell>
        </row>
        <row r="551">
          <cell r="B551" t="str">
            <v>梁嘉荣</v>
          </cell>
          <cell r="F551">
            <v>5</v>
          </cell>
          <cell r="H551">
            <v>5</v>
          </cell>
          <cell r="I551">
            <v>23</v>
          </cell>
          <cell r="J551">
            <v>23</v>
          </cell>
        </row>
        <row r="552">
          <cell r="B552" t="str">
            <v>林嘉俊</v>
          </cell>
          <cell r="F552">
            <v>5</v>
          </cell>
          <cell r="H552">
            <v>5</v>
          </cell>
          <cell r="I552">
            <v>23</v>
          </cell>
          <cell r="J552">
            <v>23</v>
          </cell>
        </row>
        <row r="553">
          <cell r="B553" t="str">
            <v>李文炬</v>
          </cell>
          <cell r="F553">
            <v>5</v>
          </cell>
          <cell r="G553">
            <v>1</v>
          </cell>
          <cell r="H553">
            <v>4</v>
          </cell>
          <cell r="I553">
            <v>23</v>
          </cell>
          <cell r="J553">
            <v>23</v>
          </cell>
        </row>
        <row r="554">
          <cell r="B554" t="str">
            <v>李太旺</v>
          </cell>
          <cell r="F554">
            <v>15</v>
          </cell>
          <cell r="H554">
            <v>10</v>
          </cell>
          <cell r="I554">
            <v>23</v>
          </cell>
          <cell r="J554">
            <v>18</v>
          </cell>
          <cell r="M554">
            <v>5</v>
          </cell>
        </row>
        <row r="555">
          <cell r="B555" t="str">
            <v>张风超</v>
          </cell>
          <cell r="F555">
            <v>5</v>
          </cell>
          <cell r="H555">
            <v>5</v>
          </cell>
          <cell r="I555">
            <v>23</v>
          </cell>
          <cell r="J555">
            <v>23</v>
          </cell>
        </row>
        <row r="556">
          <cell r="B556" t="str">
            <v>容锦培</v>
          </cell>
          <cell r="F556">
            <v>5</v>
          </cell>
          <cell r="H556">
            <v>5</v>
          </cell>
          <cell r="I556">
            <v>23</v>
          </cell>
          <cell r="J556">
            <v>23</v>
          </cell>
        </row>
        <row r="557">
          <cell r="B557" t="str">
            <v>包先保</v>
          </cell>
          <cell r="F557">
            <v>5</v>
          </cell>
          <cell r="H557">
            <v>3</v>
          </cell>
          <cell r="I557">
            <v>23</v>
          </cell>
          <cell r="J557">
            <v>21</v>
          </cell>
          <cell r="M557">
            <v>2</v>
          </cell>
        </row>
        <row r="558">
          <cell r="B558" t="str">
            <v>刘艳</v>
          </cell>
          <cell r="F558">
            <v>5</v>
          </cell>
          <cell r="G558">
            <v>2</v>
          </cell>
          <cell r="H558">
            <v>3</v>
          </cell>
          <cell r="I558">
            <v>23</v>
          </cell>
          <cell r="J558">
            <v>23</v>
          </cell>
        </row>
        <row r="559">
          <cell r="B559" t="str">
            <v>刘曙</v>
          </cell>
          <cell r="F559">
            <v>5</v>
          </cell>
          <cell r="H559">
            <v>5</v>
          </cell>
          <cell r="I559">
            <v>23</v>
          </cell>
          <cell r="J559">
            <v>23</v>
          </cell>
        </row>
        <row r="560">
          <cell r="B560" t="str">
            <v>梁月梅</v>
          </cell>
          <cell r="F560">
            <v>10</v>
          </cell>
          <cell r="G560">
            <v>2</v>
          </cell>
          <cell r="H560">
            <v>4</v>
          </cell>
          <cell r="I560">
            <v>23</v>
          </cell>
          <cell r="J560">
            <v>19</v>
          </cell>
          <cell r="M560">
            <v>4</v>
          </cell>
        </row>
        <row r="561">
          <cell r="B561" t="str">
            <v>关友亮</v>
          </cell>
          <cell r="F561">
            <v>5</v>
          </cell>
          <cell r="G561">
            <v>2</v>
          </cell>
          <cell r="H561">
            <v>3</v>
          </cell>
          <cell r="I561">
            <v>23</v>
          </cell>
          <cell r="J561">
            <v>23</v>
          </cell>
        </row>
        <row r="562">
          <cell r="B562" t="str">
            <v>黄彩体</v>
          </cell>
          <cell r="F562">
            <v>10</v>
          </cell>
          <cell r="G562">
            <v>5</v>
          </cell>
          <cell r="I562">
            <v>23</v>
          </cell>
          <cell r="J562">
            <v>18</v>
          </cell>
          <cell r="M562">
            <v>5</v>
          </cell>
        </row>
        <row r="563">
          <cell r="B563" t="str">
            <v>田月功</v>
          </cell>
          <cell r="F563">
            <v>10</v>
          </cell>
          <cell r="H563">
            <v>9</v>
          </cell>
          <cell r="I563">
            <v>23</v>
          </cell>
          <cell r="J563">
            <v>22</v>
          </cell>
          <cell r="M563">
            <v>1</v>
          </cell>
        </row>
        <row r="564">
          <cell r="B564" t="str">
            <v>李有强</v>
          </cell>
          <cell r="F564">
            <v>15</v>
          </cell>
          <cell r="H564">
            <v>8</v>
          </cell>
          <cell r="I564">
            <v>23</v>
          </cell>
          <cell r="J564">
            <v>16</v>
          </cell>
          <cell r="M564">
            <v>7</v>
          </cell>
        </row>
        <row r="565">
          <cell r="B565" t="str">
            <v>叶润生</v>
          </cell>
          <cell r="F565">
            <v>10</v>
          </cell>
          <cell r="G565">
            <v>2</v>
          </cell>
          <cell r="H565">
            <v>3</v>
          </cell>
          <cell r="I565">
            <v>23</v>
          </cell>
          <cell r="J565">
            <v>18</v>
          </cell>
          <cell r="M565">
            <v>5</v>
          </cell>
        </row>
        <row r="566">
          <cell r="B566" t="str">
            <v>黄丽珊</v>
          </cell>
          <cell r="F566">
            <v>10</v>
          </cell>
          <cell r="G566">
            <v>7</v>
          </cell>
          <cell r="H566">
            <v>1</v>
          </cell>
          <cell r="I566">
            <v>23</v>
          </cell>
          <cell r="J566">
            <v>21</v>
          </cell>
          <cell r="M566">
            <v>2</v>
          </cell>
        </row>
        <row r="567">
          <cell r="B567" t="str">
            <v>梅凤庄</v>
          </cell>
          <cell r="F567">
            <v>15</v>
          </cell>
          <cell r="G567">
            <v>4</v>
          </cell>
          <cell r="H567">
            <v>9</v>
          </cell>
          <cell r="I567">
            <v>23</v>
          </cell>
          <cell r="J567">
            <v>21</v>
          </cell>
          <cell r="M567">
            <v>2</v>
          </cell>
        </row>
        <row r="568">
          <cell r="B568" t="str">
            <v>余粤宾</v>
          </cell>
          <cell r="F568">
            <v>15</v>
          </cell>
          <cell r="G568">
            <v>5</v>
          </cell>
          <cell r="H568">
            <v>10</v>
          </cell>
          <cell r="I568">
            <v>23</v>
          </cell>
          <cell r="J568">
            <v>23</v>
          </cell>
        </row>
        <row r="569">
          <cell r="B569" t="str">
            <v>黄永健</v>
          </cell>
          <cell r="F569">
            <v>5</v>
          </cell>
          <cell r="H569">
            <v>4</v>
          </cell>
          <cell r="I569">
            <v>23</v>
          </cell>
          <cell r="J569">
            <v>22</v>
          </cell>
          <cell r="M569">
            <v>1</v>
          </cell>
        </row>
        <row r="570">
          <cell r="B570" t="str">
            <v>潘惠荣</v>
          </cell>
          <cell r="F570">
            <v>5</v>
          </cell>
          <cell r="G570">
            <v>4</v>
          </cell>
          <cell r="H570">
            <v>-2</v>
          </cell>
          <cell r="I570">
            <v>23</v>
          </cell>
          <cell r="J570">
            <v>20</v>
          </cell>
          <cell r="M570">
            <v>3</v>
          </cell>
        </row>
        <row r="571">
          <cell r="B571" t="str">
            <v>欧沛泉</v>
          </cell>
          <cell r="I571">
            <v>23</v>
          </cell>
          <cell r="J571">
            <v>23</v>
          </cell>
        </row>
        <row r="572">
          <cell r="B572" t="str">
            <v>梁添武</v>
          </cell>
          <cell r="F572">
            <v>5</v>
          </cell>
          <cell r="I572">
            <v>23</v>
          </cell>
          <cell r="J572">
            <v>18</v>
          </cell>
          <cell r="M572">
            <v>5</v>
          </cell>
        </row>
        <row r="573">
          <cell r="B573" t="str">
            <v>柯传贤</v>
          </cell>
          <cell r="F573">
            <v>5</v>
          </cell>
          <cell r="G573">
            <v>2</v>
          </cell>
          <cell r="H573">
            <v>2</v>
          </cell>
          <cell r="I573">
            <v>23</v>
          </cell>
          <cell r="J573">
            <v>22</v>
          </cell>
          <cell r="M573">
            <v>1</v>
          </cell>
        </row>
        <row r="574">
          <cell r="B574" t="str">
            <v>林佳诚</v>
          </cell>
          <cell r="F574">
            <v>5</v>
          </cell>
          <cell r="G574">
            <v>1</v>
          </cell>
          <cell r="H574">
            <v>-1</v>
          </cell>
          <cell r="I574">
            <v>23</v>
          </cell>
          <cell r="J574">
            <v>18</v>
          </cell>
          <cell r="M574">
            <v>5</v>
          </cell>
        </row>
        <row r="575">
          <cell r="B575" t="str">
            <v>宋晓辉</v>
          </cell>
          <cell r="F575">
            <v>5</v>
          </cell>
          <cell r="H575">
            <v>5</v>
          </cell>
          <cell r="I575">
            <v>23</v>
          </cell>
          <cell r="J575">
            <v>23</v>
          </cell>
        </row>
        <row r="576">
          <cell r="B576" t="str">
            <v>吴凤群</v>
          </cell>
          <cell r="F576">
            <v>10</v>
          </cell>
          <cell r="G576">
            <v>2</v>
          </cell>
          <cell r="H576">
            <v>3</v>
          </cell>
          <cell r="I576">
            <v>23</v>
          </cell>
          <cell r="J576">
            <v>18</v>
          </cell>
          <cell r="M576">
            <v>5</v>
          </cell>
        </row>
        <row r="577">
          <cell r="B577" t="str">
            <v>刘文兵</v>
          </cell>
          <cell r="F577">
            <v>5</v>
          </cell>
          <cell r="G577">
            <v>6</v>
          </cell>
          <cell r="H577">
            <v>-1</v>
          </cell>
          <cell r="I577">
            <v>23</v>
          </cell>
          <cell r="J577">
            <v>23</v>
          </cell>
        </row>
        <row r="578">
          <cell r="B578" t="str">
            <v>余钊辉</v>
          </cell>
          <cell r="F578">
            <v>10</v>
          </cell>
          <cell r="G578">
            <v>18</v>
          </cell>
          <cell r="H578">
            <v>-8</v>
          </cell>
          <cell r="I578">
            <v>23</v>
          </cell>
          <cell r="J578">
            <v>23</v>
          </cell>
        </row>
        <row r="579">
          <cell r="B579" t="str">
            <v>余建洲</v>
          </cell>
          <cell r="F579">
            <v>5</v>
          </cell>
          <cell r="G579">
            <v>4</v>
          </cell>
          <cell r="H579">
            <v>1</v>
          </cell>
          <cell r="I579">
            <v>23</v>
          </cell>
          <cell r="J579">
            <v>23</v>
          </cell>
        </row>
        <row r="580">
          <cell r="B580" t="str">
            <v>任友全</v>
          </cell>
          <cell r="F580">
            <v>5</v>
          </cell>
          <cell r="G580">
            <v>2</v>
          </cell>
          <cell r="H580">
            <v>3</v>
          </cell>
          <cell r="I580">
            <v>23</v>
          </cell>
          <cell r="J580">
            <v>23</v>
          </cell>
        </row>
        <row r="581">
          <cell r="B581" t="str">
            <v>黄楚标</v>
          </cell>
          <cell r="F581">
            <v>5</v>
          </cell>
          <cell r="G581">
            <v>4</v>
          </cell>
          <cell r="H581">
            <v>1</v>
          </cell>
          <cell r="I581">
            <v>23</v>
          </cell>
          <cell r="J581">
            <v>23</v>
          </cell>
        </row>
        <row r="582">
          <cell r="B582" t="str">
            <v>雷自均</v>
          </cell>
          <cell r="F582">
            <v>5</v>
          </cell>
          <cell r="H582">
            <v>5</v>
          </cell>
          <cell r="I582">
            <v>23</v>
          </cell>
          <cell r="J582">
            <v>23</v>
          </cell>
        </row>
        <row r="583">
          <cell r="B583" t="str">
            <v>雷松</v>
          </cell>
          <cell r="F583">
            <v>10</v>
          </cell>
          <cell r="G583">
            <v>5</v>
          </cell>
          <cell r="H583">
            <v>5</v>
          </cell>
          <cell r="I583">
            <v>23</v>
          </cell>
          <cell r="J583">
            <v>23</v>
          </cell>
        </row>
        <row r="584">
          <cell r="B584" t="str">
            <v>陈家福</v>
          </cell>
          <cell r="F584">
            <v>5</v>
          </cell>
          <cell r="H584">
            <v>2</v>
          </cell>
          <cell r="I584">
            <v>23</v>
          </cell>
          <cell r="J584">
            <v>20</v>
          </cell>
          <cell r="M584">
            <v>3</v>
          </cell>
        </row>
        <row r="585">
          <cell r="B585" t="str">
            <v>钟经旻</v>
          </cell>
          <cell r="F585">
            <v>5</v>
          </cell>
          <cell r="G585">
            <v>2</v>
          </cell>
          <cell r="H585">
            <v>3</v>
          </cell>
          <cell r="I585">
            <v>23</v>
          </cell>
          <cell r="J585">
            <v>23</v>
          </cell>
        </row>
        <row r="586">
          <cell r="B586" t="str">
            <v>邓建文</v>
          </cell>
          <cell r="F586">
            <v>5</v>
          </cell>
          <cell r="G586">
            <v>4</v>
          </cell>
          <cell r="H586">
            <v>-1</v>
          </cell>
          <cell r="I586">
            <v>23</v>
          </cell>
          <cell r="J586">
            <v>21</v>
          </cell>
          <cell r="M586">
            <v>2</v>
          </cell>
        </row>
        <row r="587">
          <cell r="B587" t="str">
            <v>赵秉雄</v>
          </cell>
          <cell r="F587">
            <v>15</v>
          </cell>
          <cell r="G587">
            <v>7</v>
          </cell>
          <cell r="H587">
            <v>-2</v>
          </cell>
          <cell r="I587">
            <v>23</v>
          </cell>
          <cell r="J587">
            <v>13</v>
          </cell>
          <cell r="M587">
            <v>10</v>
          </cell>
        </row>
        <row r="588">
          <cell r="B588" t="str">
            <v>肖钟</v>
          </cell>
          <cell r="F588">
            <v>5</v>
          </cell>
          <cell r="H588">
            <v>-2</v>
          </cell>
          <cell r="I588">
            <v>23</v>
          </cell>
          <cell r="J588">
            <v>16</v>
          </cell>
          <cell r="M588">
            <v>7</v>
          </cell>
        </row>
        <row r="589">
          <cell r="B589" t="str">
            <v>曾苑红</v>
          </cell>
          <cell r="F589">
            <v>10</v>
          </cell>
          <cell r="G589">
            <v>5</v>
          </cell>
          <cell r="H589">
            <v>5</v>
          </cell>
          <cell r="I589">
            <v>23</v>
          </cell>
          <cell r="J589">
            <v>23</v>
          </cell>
        </row>
        <row r="590">
          <cell r="B590" t="str">
            <v>张培雄</v>
          </cell>
          <cell r="F590">
            <v>10</v>
          </cell>
          <cell r="G590">
            <v>8</v>
          </cell>
          <cell r="H590">
            <v>2</v>
          </cell>
          <cell r="I590">
            <v>23</v>
          </cell>
          <cell r="J590">
            <v>23</v>
          </cell>
        </row>
        <row r="591">
          <cell r="B591" t="str">
            <v>张云兴</v>
          </cell>
          <cell r="F591">
            <v>10</v>
          </cell>
          <cell r="G591">
            <v>10</v>
          </cell>
          <cell r="I591">
            <v>23</v>
          </cell>
          <cell r="J591">
            <v>23</v>
          </cell>
        </row>
        <row r="592">
          <cell r="B592" t="str">
            <v>周国彬</v>
          </cell>
          <cell r="F592">
            <v>5</v>
          </cell>
          <cell r="G592">
            <v>5</v>
          </cell>
          <cell r="I592">
            <v>23</v>
          </cell>
          <cell r="J592">
            <v>23</v>
          </cell>
        </row>
        <row r="593">
          <cell r="B593" t="str">
            <v>刘宏武</v>
          </cell>
          <cell r="F593">
            <v>5</v>
          </cell>
          <cell r="H593">
            <v>5</v>
          </cell>
          <cell r="I593">
            <v>23</v>
          </cell>
          <cell r="J593">
            <v>23</v>
          </cell>
        </row>
        <row r="594">
          <cell r="B594" t="str">
            <v>严权伟</v>
          </cell>
          <cell r="F594">
            <v>5</v>
          </cell>
          <cell r="H594">
            <v>2</v>
          </cell>
          <cell r="I594">
            <v>23</v>
          </cell>
          <cell r="J594">
            <v>20</v>
          </cell>
          <cell r="M594">
            <v>3</v>
          </cell>
        </row>
        <row r="595">
          <cell r="B595" t="str">
            <v>黄海霞</v>
          </cell>
          <cell r="F595">
            <v>5</v>
          </cell>
          <cell r="G595">
            <v>-3</v>
          </cell>
          <cell r="H595">
            <v>4</v>
          </cell>
          <cell r="I595">
            <v>23</v>
          </cell>
          <cell r="J595">
            <v>19</v>
          </cell>
          <cell r="M595">
            <v>4</v>
          </cell>
        </row>
        <row r="596">
          <cell r="B596" t="str">
            <v>黄彦彦</v>
          </cell>
          <cell r="F596">
            <v>10</v>
          </cell>
          <cell r="G596">
            <v>-7</v>
          </cell>
          <cell r="H596">
            <v>10</v>
          </cell>
          <cell r="I596">
            <v>23</v>
          </cell>
          <cell r="J596">
            <v>16</v>
          </cell>
          <cell r="M596">
            <v>7</v>
          </cell>
        </row>
        <row r="597">
          <cell r="B597" t="str">
            <v>黄嘉欣</v>
          </cell>
          <cell r="F597">
            <v>5</v>
          </cell>
          <cell r="G597">
            <v>-3</v>
          </cell>
          <cell r="H597">
            <v>5</v>
          </cell>
          <cell r="I597">
            <v>23</v>
          </cell>
          <cell r="J597">
            <v>21</v>
          </cell>
          <cell r="K597">
            <v>3</v>
          </cell>
          <cell r="M597">
            <v>3</v>
          </cell>
        </row>
        <row r="598">
          <cell r="B598" t="str">
            <v>黄兰花</v>
          </cell>
          <cell r="F598">
            <v>10</v>
          </cell>
          <cell r="G598">
            <v>-3</v>
          </cell>
          <cell r="H598">
            <v>9</v>
          </cell>
          <cell r="I598">
            <v>23</v>
          </cell>
          <cell r="J598">
            <v>19</v>
          </cell>
          <cell r="M598">
            <v>4</v>
          </cell>
        </row>
        <row r="599">
          <cell r="B599" t="str">
            <v>魏建鸿</v>
          </cell>
          <cell r="F599">
            <v>10</v>
          </cell>
          <cell r="G599">
            <v>2</v>
          </cell>
          <cell r="H599">
            <v>5</v>
          </cell>
          <cell r="I599">
            <v>23</v>
          </cell>
          <cell r="J599">
            <v>20</v>
          </cell>
          <cell r="M599">
            <v>3</v>
          </cell>
        </row>
        <row r="600">
          <cell r="B600" t="str">
            <v>陈思艳</v>
          </cell>
          <cell r="F600">
            <v>10</v>
          </cell>
          <cell r="G600">
            <v>8</v>
          </cell>
          <cell r="H600">
            <v>2</v>
          </cell>
          <cell r="I600">
            <v>23</v>
          </cell>
          <cell r="P600">
            <v>23</v>
          </cell>
        </row>
        <row r="601">
          <cell r="B601" t="str">
            <v>陈忆楼</v>
          </cell>
          <cell r="F601">
            <v>5</v>
          </cell>
          <cell r="G601">
            <v>5</v>
          </cell>
          <cell r="I601">
            <v>23</v>
          </cell>
          <cell r="J601">
            <v>23</v>
          </cell>
        </row>
        <row r="602">
          <cell r="B602" t="str">
            <v>陈定班</v>
          </cell>
          <cell r="F602">
            <v>10</v>
          </cell>
          <cell r="G602">
            <v>10</v>
          </cell>
          <cell r="I602">
            <v>23</v>
          </cell>
          <cell r="J602">
            <v>23</v>
          </cell>
        </row>
        <row r="603">
          <cell r="B603" t="str">
            <v>阮嘉媛</v>
          </cell>
          <cell r="I603">
            <v>23</v>
          </cell>
          <cell r="J603">
            <v>24</v>
          </cell>
          <cell r="K603">
            <v>3</v>
          </cell>
        </row>
        <row r="604">
          <cell r="B604" t="str">
            <v>郭润球</v>
          </cell>
          <cell r="F604">
            <v>10</v>
          </cell>
          <cell r="G604">
            <v>-1</v>
          </cell>
          <cell r="H604">
            <v>8</v>
          </cell>
          <cell r="I604">
            <v>23</v>
          </cell>
          <cell r="J604">
            <v>20</v>
          </cell>
          <cell r="M604">
            <v>3</v>
          </cell>
        </row>
        <row r="605">
          <cell r="B605" t="str">
            <v>郑竟</v>
          </cell>
          <cell r="I605">
            <v>23</v>
          </cell>
          <cell r="J605">
            <v>24</v>
          </cell>
          <cell r="K605">
            <v>3.5</v>
          </cell>
        </row>
        <row r="606">
          <cell r="B606" t="str">
            <v>覃弟安</v>
          </cell>
          <cell r="F606">
            <v>15</v>
          </cell>
          <cell r="G606">
            <v>7</v>
          </cell>
          <cell r="H606">
            <v>8</v>
          </cell>
          <cell r="I606">
            <v>23</v>
          </cell>
          <cell r="J606">
            <v>23</v>
          </cell>
        </row>
        <row r="607">
          <cell r="B607" t="str">
            <v>袁晓燕</v>
          </cell>
          <cell r="F607">
            <v>5</v>
          </cell>
          <cell r="G607">
            <v>4</v>
          </cell>
          <cell r="H607">
            <v>1</v>
          </cell>
          <cell r="I607">
            <v>23</v>
          </cell>
          <cell r="J607">
            <v>23</v>
          </cell>
        </row>
        <row r="608">
          <cell r="B608" t="str">
            <v>董结冰</v>
          </cell>
          <cell r="F608">
            <v>15</v>
          </cell>
          <cell r="H608">
            <v>10</v>
          </cell>
          <cell r="I608">
            <v>23</v>
          </cell>
          <cell r="J608">
            <v>18</v>
          </cell>
          <cell r="M608">
            <v>5</v>
          </cell>
        </row>
        <row r="609">
          <cell r="B609" t="str">
            <v>莫益间</v>
          </cell>
          <cell r="F609">
            <v>5</v>
          </cell>
          <cell r="G609">
            <v>-3</v>
          </cell>
          <cell r="H609">
            <v>5</v>
          </cell>
          <cell r="I609">
            <v>23</v>
          </cell>
          <cell r="J609">
            <v>20</v>
          </cell>
          <cell r="M609">
            <v>3</v>
          </cell>
        </row>
        <row r="610">
          <cell r="B610" t="str">
            <v>胡锭萍</v>
          </cell>
          <cell r="I610">
            <v>23</v>
          </cell>
          <cell r="J610">
            <v>25</v>
          </cell>
          <cell r="K610">
            <v>10.5</v>
          </cell>
        </row>
        <row r="611">
          <cell r="B611" t="str">
            <v>欧惠华</v>
          </cell>
          <cell r="F611">
            <v>10</v>
          </cell>
          <cell r="G611">
            <v>-3</v>
          </cell>
          <cell r="H611">
            <v>6</v>
          </cell>
          <cell r="I611">
            <v>23</v>
          </cell>
          <cell r="J611">
            <v>17</v>
          </cell>
          <cell r="K611">
            <v>5</v>
          </cell>
          <cell r="M611">
            <v>7</v>
          </cell>
        </row>
        <row r="612">
          <cell r="B612" t="str">
            <v>梁韵乐</v>
          </cell>
          <cell r="I612">
            <v>23</v>
          </cell>
          <cell r="J612">
            <v>23</v>
          </cell>
        </row>
        <row r="613">
          <cell r="B613" t="str">
            <v>林惠颜</v>
          </cell>
          <cell r="F613">
            <v>10</v>
          </cell>
          <cell r="G613">
            <v>15</v>
          </cell>
          <cell r="H613">
            <v>-5</v>
          </cell>
          <cell r="I613">
            <v>23</v>
          </cell>
          <cell r="J613">
            <v>23</v>
          </cell>
        </row>
        <row r="614">
          <cell r="B614" t="str">
            <v>林倩嘉</v>
          </cell>
          <cell r="F614">
            <v>10</v>
          </cell>
          <cell r="G614">
            <v>1</v>
          </cell>
          <cell r="H614">
            <v>9</v>
          </cell>
          <cell r="I614">
            <v>23</v>
          </cell>
          <cell r="J614">
            <v>23</v>
          </cell>
        </row>
        <row r="615">
          <cell r="B615" t="str">
            <v>李洁玲</v>
          </cell>
          <cell r="F615">
            <v>10</v>
          </cell>
          <cell r="G615">
            <v>1</v>
          </cell>
          <cell r="H615">
            <v>8</v>
          </cell>
          <cell r="I615">
            <v>23</v>
          </cell>
          <cell r="J615">
            <v>22</v>
          </cell>
          <cell r="M615">
            <v>1</v>
          </cell>
        </row>
        <row r="616">
          <cell r="B616" t="str">
            <v>彭丽娟</v>
          </cell>
          <cell r="F616">
            <v>10</v>
          </cell>
          <cell r="G616">
            <v>-2</v>
          </cell>
          <cell r="H616">
            <v>7</v>
          </cell>
          <cell r="I616">
            <v>23</v>
          </cell>
          <cell r="J616">
            <v>18</v>
          </cell>
          <cell r="M616">
            <v>5</v>
          </cell>
        </row>
        <row r="617">
          <cell r="B617" t="str">
            <v>廖宝珍</v>
          </cell>
          <cell r="F617">
            <v>15</v>
          </cell>
          <cell r="G617">
            <v>-2</v>
          </cell>
          <cell r="H617">
            <v>12</v>
          </cell>
          <cell r="I617">
            <v>23</v>
          </cell>
          <cell r="J617">
            <v>18</v>
          </cell>
          <cell r="M617">
            <v>5</v>
          </cell>
        </row>
        <row r="618">
          <cell r="B618" t="str">
            <v>唐丹</v>
          </cell>
          <cell r="I618">
            <v>23</v>
          </cell>
          <cell r="J618">
            <v>23</v>
          </cell>
        </row>
        <row r="619">
          <cell r="B619" t="str">
            <v>吴海珊</v>
          </cell>
          <cell r="F619">
            <v>15</v>
          </cell>
          <cell r="H619">
            <v>15</v>
          </cell>
          <cell r="I619">
            <v>23</v>
          </cell>
          <cell r="J619">
            <v>23</v>
          </cell>
        </row>
        <row r="620">
          <cell r="B620" t="str">
            <v>叶小娟</v>
          </cell>
          <cell r="F620">
            <v>10</v>
          </cell>
          <cell r="G620">
            <v>-6</v>
          </cell>
          <cell r="H620">
            <v>8</v>
          </cell>
          <cell r="I620">
            <v>23</v>
          </cell>
          <cell r="J620">
            <v>15</v>
          </cell>
          <cell r="M620">
            <v>8</v>
          </cell>
        </row>
        <row r="621">
          <cell r="B621" t="str">
            <v>刘颖</v>
          </cell>
          <cell r="F621">
            <v>15</v>
          </cell>
          <cell r="G621">
            <v>1</v>
          </cell>
          <cell r="H621">
            <v>12</v>
          </cell>
          <cell r="I621">
            <v>23</v>
          </cell>
          <cell r="J621">
            <v>21</v>
          </cell>
          <cell r="M621">
            <v>2</v>
          </cell>
        </row>
        <row r="622">
          <cell r="B622" t="str">
            <v>刘敬智</v>
          </cell>
          <cell r="F622">
            <v>15</v>
          </cell>
          <cell r="G622">
            <v>7</v>
          </cell>
          <cell r="H622">
            <v>8</v>
          </cell>
          <cell r="I622">
            <v>23</v>
          </cell>
          <cell r="J622">
            <v>23</v>
          </cell>
        </row>
        <row r="623">
          <cell r="B623" t="str">
            <v>何一璇</v>
          </cell>
          <cell r="F623">
            <v>15</v>
          </cell>
          <cell r="G623">
            <v>-6</v>
          </cell>
          <cell r="H623">
            <v>11</v>
          </cell>
          <cell r="I623">
            <v>23</v>
          </cell>
          <cell r="J623">
            <v>13</v>
          </cell>
          <cell r="M623">
            <v>10</v>
          </cell>
        </row>
        <row r="624">
          <cell r="B624" t="str">
            <v>闫明元</v>
          </cell>
          <cell r="F624">
            <v>15</v>
          </cell>
          <cell r="G624">
            <v>-2</v>
          </cell>
          <cell r="H624">
            <v>15</v>
          </cell>
          <cell r="I624">
            <v>23</v>
          </cell>
          <cell r="J624">
            <v>21</v>
          </cell>
          <cell r="M624">
            <v>2</v>
          </cell>
        </row>
        <row r="625">
          <cell r="B625" t="str">
            <v>潘共新</v>
          </cell>
          <cell r="F625">
            <v>10</v>
          </cell>
          <cell r="G625">
            <v>-5</v>
          </cell>
          <cell r="H625">
            <v>10</v>
          </cell>
          <cell r="I625">
            <v>23</v>
          </cell>
          <cell r="J625">
            <v>18</v>
          </cell>
          <cell r="M625">
            <v>5</v>
          </cell>
        </row>
        <row r="626">
          <cell r="B626" t="str">
            <v>李丝韵</v>
          </cell>
          <cell r="F626">
            <v>10</v>
          </cell>
          <cell r="G626">
            <v>4</v>
          </cell>
          <cell r="H626">
            <v>6</v>
          </cell>
          <cell r="I626">
            <v>23</v>
          </cell>
          <cell r="J626">
            <v>23</v>
          </cell>
        </row>
        <row r="627">
          <cell r="B627" t="str">
            <v>郭泽民</v>
          </cell>
          <cell r="F627">
            <v>10</v>
          </cell>
          <cell r="G627">
            <v>7</v>
          </cell>
          <cell r="H627">
            <v>-2</v>
          </cell>
          <cell r="I627">
            <v>23</v>
          </cell>
          <cell r="J627">
            <v>18</v>
          </cell>
          <cell r="M627">
            <v>5</v>
          </cell>
        </row>
        <row r="628">
          <cell r="B628" t="str">
            <v>张海燕</v>
          </cell>
          <cell r="F628">
            <v>15</v>
          </cell>
          <cell r="G628">
            <v>-3</v>
          </cell>
          <cell r="H628">
            <v>13</v>
          </cell>
          <cell r="I628">
            <v>23</v>
          </cell>
          <cell r="J628">
            <v>18</v>
          </cell>
          <cell r="M628">
            <v>5</v>
          </cell>
        </row>
        <row r="629">
          <cell r="B629" t="str">
            <v>黄曼妍</v>
          </cell>
          <cell r="F629">
            <v>15</v>
          </cell>
          <cell r="H629">
            <v>7</v>
          </cell>
          <cell r="I629">
            <v>23</v>
          </cell>
          <cell r="J629">
            <v>16</v>
          </cell>
          <cell r="K629">
            <v>7</v>
          </cell>
          <cell r="M629">
            <v>8</v>
          </cell>
        </row>
        <row r="630">
          <cell r="B630" t="str">
            <v>黄文锶</v>
          </cell>
          <cell r="F630">
            <v>5</v>
          </cell>
          <cell r="H630">
            <v>1</v>
          </cell>
          <cell r="I630">
            <v>23</v>
          </cell>
          <cell r="J630">
            <v>19</v>
          </cell>
          <cell r="M630">
            <v>4</v>
          </cell>
        </row>
        <row r="631">
          <cell r="B631" t="str">
            <v>黄巧荣</v>
          </cell>
          <cell r="F631">
            <v>15</v>
          </cell>
          <cell r="G631">
            <v>11</v>
          </cell>
          <cell r="H631">
            <v>1</v>
          </cell>
          <cell r="I631">
            <v>23</v>
          </cell>
          <cell r="J631">
            <v>21</v>
          </cell>
          <cell r="K631">
            <v>7</v>
          </cell>
          <cell r="M631">
            <v>3</v>
          </cell>
        </row>
        <row r="632">
          <cell r="B632" t="str">
            <v>魏健鹏</v>
          </cell>
          <cell r="I632">
            <v>23</v>
          </cell>
          <cell r="J632">
            <v>23</v>
          </cell>
        </row>
        <row r="633">
          <cell r="B633" t="str">
            <v>陈瑞娴</v>
          </cell>
          <cell r="F633">
            <v>15</v>
          </cell>
          <cell r="G633">
            <v>13</v>
          </cell>
          <cell r="I633">
            <v>23</v>
          </cell>
          <cell r="J633">
            <v>22</v>
          </cell>
          <cell r="K633">
            <v>7</v>
          </cell>
          <cell r="M633">
            <v>2</v>
          </cell>
        </row>
        <row r="634">
          <cell r="B634" t="str">
            <v>陈剑斌</v>
          </cell>
          <cell r="F634">
            <v>5</v>
          </cell>
          <cell r="H634">
            <v>5</v>
          </cell>
          <cell r="I634">
            <v>23</v>
          </cell>
          <cell r="J634">
            <v>23</v>
          </cell>
        </row>
        <row r="635">
          <cell r="B635" t="str">
            <v>陈健强</v>
          </cell>
          <cell r="F635">
            <v>5</v>
          </cell>
          <cell r="H635">
            <v>2</v>
          </cell>
          <cell r="I635">
            <v>23</v>
          </cell>
          <cell r="J635">
            <v>22</v>
          </cell>
          <cell r="K635">
            <v>28</v>
          </cell>
          <cell r="M635">
            <v>3</v>
          </cell>
          <cell r="X635">
            <v>225</v>
          </cell>
        </row>
        <row r="636">
          <cell r="B636" t="str">
            <v>郑燕芬</v>
          </cell>
          <cell r="F636">
            <v>15</v>
          </cell>
          <cell r="H636">
            <v>10</v>
          </cell>
          <cell r="I636">
            <v>23</v>
          </cell>
          <cell r="J636">
            <v>19</v>
          </cell>
          <cell r="K636">
            <v>7</v>
          </cell>
          <cell r="M636">
            <v>5</v>
          </cell>
        </row>
        <row r="637">
          <cell r="B637" t="str">
            <v>邓维钦</v>
          </cell>
          <cell r="F637">
            <v>15</v>
          </cell>
          <cell r="G637">
            <v>5</v>
          </cell>
          <cell r="H637">
            <v>10</v>
          </cell>
          <cell r="I637">
            <v>23</v>
          </cell>
          <cell r="J637">
            <v>25</v>
          </cell>
          <cell r="K637">
            <v>15</v>
          </cell>
        </row>
        <row r="638">
          <cell r="B638" t="str">
            <v>袁敏华</v>
          </cell>
          <cell r="F638">
            <v>15</v>
          </cell>
          <cell r="G638">
            <v>1</v>
          </cell>
          <cell r="H638">
            <v>7</v>
          </cell>
          <cell r="I638">
            <v>23</v>
          </cell>
          <cell r="J638">
            <v>17</v>
          </cell>
          <cell r="K638">
            <v>7</v>
          </cell>
          <cell r="M638">
            <v>7</v>
          </cell>
        </row>
        <row r="639">
          <cell r="B639" t="str">
            <v>袁书敏</v>
          </cell>
          <cell r="F639">
            <v>15</v>
          </cell>
          <cell r="G639">
            <v>7</v>
          </cell>
          <cell r="H639">
            <v>3</v>
          </cell>
          <cell r="I639">
            <v>23</v>
          </cell>
          <cell r="J639">
            <v>18</v>
          </cell>
          <cell r="M639">
            <v>5</v>
          </cell>
        </row>
        <row r="640">
          <cell r="B640" t="str">
            <v>蔡鸣凤</v>
          </cell>
          <cell r="F640">
            <v>5</v>
          </cell>
          <cell r="G640">
            <v>8</v>
          </cell>
          <cell r="H640">
            <v>-3</v>
          </cell>
          <cell r="I640">
            <v>23</v>
          </cell>
          <cell r="J640">
            <v>23</v>
          </cell>
        </row>
        <row r="641">
          <cell r="B641" t="str">
            <v>范丹妮</v>
          </cell>
          <cell r="F641">
            <v>5</v>
          </cell>
          <cell r="H641">
            <v>5</v>
          </cell>
          <cell r="I641">
            <v>23</v>
          </cell>
          <cell r="J641">
            <v>23</v>
          </cell>
          <cell r="K641">
            <v>12</v>
          </cell>
          <cell r="X641">
            <v>135</v>
          </cell>
        </row>
        <row r="642">
          <cell r="B642" t="str">
            <v>胡雁英</v>
          </cell>
          <cell r="F642">
            <v>15</v>
          </cell>
          <cell r="G642">
            <v>16</v>
          </cell>
          <cell r="H642">
            <v>-1</v>
          </cell>
          <cell r="I642">
            <v>23</v>
          </cell>
          <cell r="J642">
            <v>23</v>
          </cell>
        </row>
        <row r="643">
          <cell r="B643" t="str">
            <v>胡平</v>
          </cell>
          <cell r="F643">
            <v>10</v>
          </cell>
          <cell r="G643">
            <v>7</v>
          </cell>
          <cell r="H643">
            <v>3</v>
          </cell>
          <cell r="I643">
            <v>23</v>
          </cell>
          <cell r="J643">
            <v>23</v>
          </cell>
        </row>
        <row r="644">
          <cell r="B644" t="str">
            <v>罗文东</v>
          </cell>
          <cell r="F644">
            <v>5</v>
          </cell>
          <cell r="I644">
            <v>23</v>
          </cell>
          <cell r="J644">
            <v>18</v>
          </cell>
          <cell r="M644">
            <v>5</v>
          </cell>
        </row>
        <row r="645">
          <cell r="B645" t="str">
            <v>练秀欢</v>
          </cell>
          <cell r="F645">
            <v>10</v>
          </cell>
          <cell r="G645">
            <v>2</v>
          </cell>
          <cell r="I645">
            <v>23</v>
          </cell>
          <cell r="J645">
            <v>16</v>
          </cell>
          <cell r="K645">
            <v>7</v>
          </cell>
          <cell r="M645">
            <v>8</v>
          </cell>
        </row>
        <row r="646">
          <cell r="B646" t="str">
            <v>潘钧廷</v>
          </cell>
          <cell r="F646">
            <v>5</v>
          </cell>
          <cell r="H646">
            <v>3</v>
          </cell>
          <cell r="I646">
            <v>23</v>
          </cell>
          <cell r="J646">
            <v>22</v>
          </cell>
          <cell r="K646">
            <v>6</v>
          </cell>
          <cell r="M646">
            <v>2</v>
          </cell>
        </row>
        <row r="647">
          <cell r="B647" t="str">
            <v>江桦业</v>
          </cell>
          <cell r="I647">
            <v>23</v>
          </cell>
          <cell r="J647">
            <v>23</v>
          </cell>
        </row>
        <row r="648">
          <cell r="B648" t="str">
            <v>梁洁</v>
          </cell>
          <cell r="F648">
            <v>10</v>
          </cell>
          <cell r="H648">
            <v>2</v>
          </cell>
          <cell r="I648">
            <v>23</v>
          </cell>
          <cell r="J648">
            <v>16</v>
          </cell>
          <cell r="K648">
            <v>7</v>
          </cell>
          <cell r="M648">
            <v>8</v>
          </cell>
        </row>
        <row r="649">
          <cell r="B649" t="str">
            <v>林钊杰</v>
          </cell>
          <cell r="F649">
            <v>5</v>
          </cell>
          <cell r="G649">
            <v>6</v>
          </cell>
          <cell r="H649">
            <v>-3</v>
          </cell>
          <cell r="I649">
            <v>23</v>
          </cell>
          <cell r="J649">
            <v>21</v>
          </cell>
          <cell r="K649">
            <v>12</v>
          </cell>
          <cell r="M649">
            <v>2</v>
          </cell>
          <cell r="X649">
            <v>135</v>
          </cell>
        </row>
        <row r="650">
          <cell r="B650" t="str">
            <v>林丽铭</v>
          </cell>
          <cell r="F650">
            <v>15</v>
          </cell>
          <cell r="G650">
            <v>9</v>
          </cell>
          <cell r="H650">
            <v>-1</v>
          </cell>
          <cell r="I650">
            <v>23</v>
          </cell>
          <cell r="J650">
            <v>16</v>
          </cell>
          <cell r="M650">
            <v>7</v>
          </cell>
        </row>
        <row r="651">
          <cell r="B651" t="str">
            <v>杨丽芳</v>
          </cell>
          <cell r="F651">
            <v>15</v>
          </cell>
          <cell r="H651">
            <v>10</v>
          </cell>
          <cell r="I651">
            <v>23</v>
          </cell>
          <cell r="J651">
            <v>20</v>
          </cell>
          <cell r="K651">
            <v>14</v>
          </cell>
          <cell r="M651">
            <v>5</v>
          </cell>
        </row>
        <row r="652">
          <cell r="B652" t="str">
            <v>李秋英</v>
          </cell>
          <cell r="F652">
            <v>10</v>
          </cell>
          <cell r="H652">
            <v>10</v>
          </cell>
          <cell r="I652">
            <v>23</v>
          </cell>
          <cell r="J652">
            <v>24</v>
          </cell>
          <cell r="K652">
            <v>7</v>
          </cell>
        </row>
        <row r="653">
          <cell r="B653" t="str">
            <v>李玲</v>
          </cell>
          <cell r="F653">
            <v>5</v>
          </cell>
          <cell r="H653">
            <v>3</v>
          </cell>
          <cell r="I653">
            <v>23</v>
          </cell>
          <cell r="J653">
            <v>22</v>
          </cell>
          <cell r="K653">
            <v>11</v>
          </cell>
          <cell r="M653">
            <v>2</v>
          </cell>
        </row>
        <row r="654">
          <cell r="B654" t="str">
            <v>李永美</v>
          </cell>
          <cell r="F654">
            <v>10</v>
          </cell>
          <cell r="G654">
            <v>2</v>
          </cell>
          <cell r="H654">
            <v>3</v>
          </cell>
          <cell r="I654">
            <v>23</v>
          </cell>
          <cell r="J654">
            <v>18</v>
          </cell>
          <cell r="M654">
            <v>5</v>
          </cell>
        </row>
        <row r="655">
          <cell r="B655" t="str">
            <v>李国方</v>
          </cell>
          <cell r="F655">
            <v>5</v>
          </cell>
          <cell r="I655">
            <v>23</v>
          </cell>
          <cell r="J655">
            <v>18</v>
          </cell>
          <cell r="M655">
            <v>5</v>
          </cell>
        </row>
        <row r="656">
          <cell r="B656" t="str">
            <v>李嘉奇</v>
          </cell>
          <cell r="F656">
            <v>5</v>
          </cell>
          <cell r="H656">
            <v>2</v>
          </cell>
          <cell r="I656">
            <v>23</v>
          </cell>
          <cell r="J656">
            <v>20</v>
          </cell>
          <cell r="K656">
            <v>68</v>
          </cell>
          <cell r="M656">
            <v>3</v>
          </cell>
          <cell r="X656">
            <v>1305</v>
          </cell>
        </row>
        <row r="657">
          <cell r="B657" t="str">
            <v>徐卫平</v>
          </cell>
          <cell r="F657">
            <v>10</v>
          </cell>
          <cell r="H657">
            <v>3</v>
          </cell>
          <cell r="I657">
            <v>23</v>
          </cell>
          <cell r="J657">
            <v>18</v>
          </cell>
          <cell r="K657">
            <v>14</v>
          </cell>
          <cell r="M657">
            <v>7</v>
          </cell>
        </row>
        <row r="658">
          <cell r="B658" t="str">
            <v>张庆才</v>
          </cell>
          <cell r="F658">
            <v>15</v>
          </cell>
          <cell r="G658">
            <v>2</v>
          </cell>
          <cell r="H658">
            <v>6</v>
          </cell>
          <cell r="I658">
            <v>23</v>
          </cell>
          <cell r="J658">
            <v>16</v>
          </cell>
          <cell r="M658">
            <v>7</v>
          </cell>
        </row>
        <row r="659">
          <cell r="B659" t="str">
            <v>张健君</v>
          </cell>
          <cell r="F659">
            <v>10</v>
          </cell>
          <cell r="I659">
            <v>23</v>
          </cell>
          <cell r="J659">
            <v>13</v>
          </cell>
          <cell r="M659">
            <v>10</v>
          </cell>
        </row>
        <row r="660">
          <cell r="B660" t="str">
            <v>容凡飞</v>
          </cell>
          <cell r="F660">
            <v>5</v>
          </cell>
          <cell r="H660">
            <v>5</v>
          </cell>
          <cell r="I660">
            <v>23</v>
          </cell>
          <cell r="J660">
            <v>23</v>
          </cell>
          <cell r="K660">
            <v>54</v>
          </cell>
          <cell r="X660">
            <v>765</v>
          </cell>
        </row>
        <row r="661">
          <cell r="B661" t="str">
            <v>刘祖德</v>
          </cell>
          <cell r="F661">
            <v>5</v>
          </cell>
          <cell r="G661">
            <v>4</v>
          </cell>
          <cell r="H661">
            <v>1</v>
          </cell>
          <cell r="I661">
            <v>23</v>
          </cell>
          <cell r="J661">
            <v>23</v>
          </cell>
        </row>
        <row r="662">
          <cell r="B662" t="str">
            <v>刘琦</v>
          </cell>
          <cell r="F662">
            <v>10</v>
          </cell>
          <cell r="G662">
            <v>7</v>
          </cell>
          <cell r="H662">
            <v>3</v>
          </cell>
          <cell r="I662">
            <v>23</v>
          </cell>
          <cell r="J662">
            <v>23</v>
          </cell>
          <cell r="K662">
            <v>12</v>
          </cell>
          <cell r="X662">
            <v>90</v>
          </cell>
        </row>
        <row r="663">
          <cell r="B663" t="str">
            <v>刘启平</v>
          </cell>
          <cell r="F663">
            <v>10</v>
          </cell>
          <cell r="G663">
            <v>5</v>
          </cell>
          <cell r="I663">
            <v>23</v>
          </cell>
          <cell r="J663">
            <v>18</v>
          </cell>
          <cell r="K663">
            <v>10</v>
          </cell>
          <cell r="M663">
            <v>5</v>
          </cell>
          <cell r="X663">
            <v>90</v>
          </cell>
        </row>
        <row r="664">
          <cell r="B664" t="str">
            <v>陈古勇</v>
          </cell>
          <cell r="F664">
            <v>10</v>
          </cell>
          <cell r="H664">
            <v>10</v>
          </cell>
          <cell r="I664">
            <v>23</v>
          </cell>
          <cell r="J664">
            <v>23</v>
          </cell>
        </row>
        <row r="665">
          <cell r="B665" t="str">
            <v>彭芷阶</v>
          </cell>
          <cell r="F665">
            <v>15</v>
          </cell>
          <cell r="G665">
            <v>4.5</v>
          </cell>
          <cell r="H665">
            <v>9.5</v>
          </cell>
          <cell r="I665">
            <v>23</v>
          </cell>
          <cell r="J665">
            <v>22</v>
          </cell>
          <cell r="M665">
            <v>1</v>
          </cell>
        </row>
        <row r="666">
          <cell r="B666" t="str">
            <v>刘佩斐</v>
          </cell>
          <cell r="F666">
            <v>15</v>
          </cell>
          <cell r="G666">
            <v>2</v>
          </cell>
          <cell r="H666">
            <v>5</v>
          </cell>
          <cell r="I666">
            <v>23</v>
          </cell>
          <cell r="J666">
            <v>15</v>
          </cell>
          <cell r="M666">
            <v>8</v>
          </cell>
        </row>
        <row r="667">
          <cell r="B667" t="str">
            <v>曾建红</v>
          </cell>
          <cell r="F667">
            <v>10</v>
          </cell>
          <cell r="H667">
            <v>5</v>
          </cell>
          <cell r="I667">
            <v>23</v>
          </cell>
          <cell r="J667">
            <v>18</v>
          </cell>
          <cell r="M667">
            <v>5</v>
          </cell>
        </row>
        <row r="668">
          <cell r="B668" t="str">
            <v>黎邢</v>
          </cell>
          <cell r="F668">
            <v>10</v>
          </cell>
          <cell r="H668">
            <v>10</v>
          </cell>
          <cell r="I668">
            <v>23</v>
          </cell>
          <cell r="J668">
            <v>22.5</v>
          </cell>
          <cell r="V668">
            <v>0.5</v>
          </cell>
        </row>
        <row r="669">
          <cell r="B669" t="str">
            <v>黎炎南</v>
          </cell>
          <cell r="F669">
            <v>10</v>
          </cell>
          <cell r="H669">
            <v>10</v>
          </cell>
          <cell r="I669">
            <v>23</v>
          </cell>
          <cell r="J669">
            <v>21.5</v>
          </cell>
          <cell r="V669">
            <v>1.5</v>
          </cell>
        </row>
        <row r="670">
          <cell r="B670" t="str">
            <v>黄琴</v>
          </cell>
          <cell r="F670">
            <v>10</v>
          </cell>
          <cell r="H670">
            <v>10</v>
          </cell>
          <cell r="I670">
            <v>23</v>
          </cell>
          <cell r="J670">
            <v>23</v>
          </cell>
        </row>
        <row r="671">
          <cell r="B671" t="str">
            <v>高健祥</v>
          </cell>
          <cell r="F671">
            <v>5</v>
          </cell>
          <cell r="H671">
            <v>5</v>
          </cell>
          <cell r="I671">
            <v>23</v>
          </cell>
          <cell r="J671">
            <v>22</v>
          </cell>
          <cell r="V671">
            <v>1</v>
          </cell>
        </row>
        <row r="672">
          <cell r="B672" t="str">
            <v>陈翠芬</v>
          </cell>
          <cell r="F672">
            <v>10</v>
          </cell>
          <cell r="G672">
            <v>-5</v>
          </cell>
          <cell r="H672">
            <v>10</v>
          </cell>
          <cell r="I672">
            <v>23</v>
          </cell>
          <cell r="J672">
            <v>18</v>
          </cell>
          <cell r="M672">
            <v>5</v>
          </cell>
        </row>
        <row r="673">
          <cell r="B673" t="str">
            <v>陈炜壕</v>
          </cell>
          <cell r="F673">
            <v>10</v>
          </cell>
          <cell r="G673">
            <v>-5</v>
          </cell>
          <cell r="H673">
            <v>10</v>
          </cell>
          <cell r="I673">
            <v>23</v>
          </cell>
          <cell r="J673">
            <v>18</v>
          </cell>
          <cell r="M673">
            <v>5</v>
          </cell>
        </row>
        <row r="674">
          <cell r="B674" t="str">
            <v>邓煌华</v>
          </cell>
          <cell r="F674">
            <v>5</v>
          </cell>
          <cell r="H674">
            <v>5</v>
          </cell>
          <cell r="I674">
            <v>23</v>
          </cell>
          <cell r="J674">
            <v>23</v>
          </cell>
        </row>
        <row r="675">
          <cell r="B675" t="str">
            <v>贺文杰</v>
          </cell>
          <cell r="F675">
            <v>5</v>
          </cell>
          <cell r="H675">
            <v>5</v>
          </cell>
          <cell r="I675">
            <v>23</v>
          </cell>
          <cell r="J675">
            <v>23</v>
          </cell>
        </row>
        <row r="676">
          <cell r="B676" t="str">
            <v>梁照华</v>
          </cell>
          <cell r="F676">
            <v>5</v>
          </cell>
          <cell r="G676">
            <v>-5</v>
          </cell>
          <cell r="H676">
            <v>5</v>
          </cell>
          <cell r="I676">
            <v>23</v>
          </cell>
          <cell r="J676">
            <v>18</v>
          </cell>
          <cell r="M676">
            <v>5</v>
          </cell>
        </row>
        <row r="677">
          <cell r="B677" t="str">
            <v>林籽宇</v>
          </cell>
          <cell r="F677">
            <v>5</v>
          </cell>
          <cell r="H677">
            <v>5</v>
          </cell>
          <cell r="I677">
            <v>23</v>
          </cell>
          <cell r="J677">
            <v>23</v>
          </cell>
        </row>
        <row r="678">
          <cell r="B678" t="str">
            <v>李文昌</v>
          </cell>
          <cell r="F678">
            <v>5</v>
          </cell>
          <cell r="G678">
            <v>-3</v>
          </cell>
          <cell r="H678">
            <v>5</v>
          </cell>
          <cell r="I678">
            <v>23</v>
          </cell>
          <cell r="J678">
            <v>18</v>
          </cell>
          <cell r="M678">
            <v>3</v>
          </cell>
          <cell r="V678">
            <v>2</v>
          </cell>
        </row>
        <row r="679">
          <cell r="B679" t="str">
            <v>张嘉玲</v>
          </cell>
          <cell r="F679">
            <v>5</v>
          </cell>
          <cell r="H679">
            <v>5</v>
          </cell>
          <cell r="I679">
            <v>23</v>
          </cell>
          <cell r="P679">
            <v>23</v>
          </cell>
        </row>
        <row r="680">
          <cell r="B680" t="str">
            <v>周太伟</v>
          </cell>
          <cell r="F680">
            <v>10</v>
          </cell>
          <cell r="G680">
            <v>-5</v>
          </cell>
          <cell r="H680">
            <v>10</v>
          </cell>
          <cell r="I680">
            <v>23</v>
          </cell>
          <cell r="J680">
            <v>18</v>
          </cell>
          <cell r="M680">
            <v>5</v>
          </cell>
        </row>
        <row r="681">
          <cell r="B681" t="str">
            <v>吴圳均</v>
          </cell>
          <cell r="F681">
            <v>5</v>
          </cell>
          <cell r="H681">
            <v>5</v>
          </cell>
          <cell r="I681">
            <v>23</v>
          </cell>
          <cell r="J681">
            <v>23</v>
          </cell>
        </row>
        <row r="682">
          <cell r="B682" t="str">
            <v>冯莹莹</v>
          </cell>
          <cell r="F682">
            <v>5</v>
          </cell>
          <cell r="G682">
            <v>-3</v>
          </cell>
          <cell r="H682">
            <v>5</v>
          </cell>
          <cell r="I682">
            <v>23</v>
          </cell>
          <cell r="J682">
            <v>19</v>
          </cell>
          <cell r="M682">
            <v>3</v>
          </cell>
          <cell r="V682">
            <v>1</v>
          </cell>
        </row>
        <row r="683">
          <cell r="B683" t="str">
            <v>何湛富</v>
          </cell>
          <cell r="F683">
            <v>10</v>
          </cell>
          <cell r="G683">
            <v>-3</v>
          </cell>
          <cell r="H683">
            <v>10</v>
          </cell>
          <cell r="I683">
            <v>23</v>
          </cell>
          <cell r="J683">
            <v>20</v>
          </cell>
          <cell r="M683">
            <v>3</v>
          </cell>
        </row>
        <row r="684">
          <cell r="B684" t="str">
            <v>何坤汉</v>
          </cell>
          <cell r="F684">
            <v>5</v>
          </cell>
          <cell r="G684">
            <v>-5</v>
          </cell>
          <cell r="H684">
            <v>5</v>
          </cell>
          <cell r="I684">
            <v>23</v>
          </cell>
          <cell r="J684">
            <v>17</v>
          </cell>
          <cell r="M684">
            <v>5</v>
          </cell>
          <cell r="V684">
            <v>1</v>
          </cell>
        </row>
        <row r="685">
          <cell r="B685" t="str">
            <v>钟莹珊</v>
          </cell>
          <cell r="F685">
            <v>5</v>
          </cell>
          <cell r="G685">
            <v>-2</v>
          </cell>
          <cell r="H685">
            <v>5</v>
          </cell>
          <cell r="I685">
            <v>23</v>
          </cell>
          <cell r="J685">
            <v>21</v>
          </cell>
          <cell r="M685">
            <v>2</v>
          </cell>
        </row>
        <row r="686">
          <cell r="B686" t="str">
            <v>梁斯敏</v>
          </cell>
          <cell r="F686">
            <v>10</v>
          </cell>
          <cell r="G686">
            <v>-5</v>
          </cell>
          <cell r="H686">
            <v>10</v>
          </cell>
          <cell r="I686">
            <v>23</v>
          </cell>
          <cell r="J686">
            <v>18</v>
          </cell>
          <cell r="M686">
            <v>5</v>
          </cell>
        </row>
        <row r="687">
          <cell r="B687" t="str">
            <v>杨贞元</v>
          </cell>
          <cell r="F687">
            <v>15</v>
          </cell>
          <cell r="G687">
            <v>5</v>
          </cell>
          <cell r="H687">
            <v>10</v>
          </cell>
          <cell r="I687">
            <v>23</v>
          </cell>
          <cell r="J687">
            <v>23</v>
          </cell>
        </row>
        <row r="688">
          <cell r="B688" t="str">
            <v>杨中良</v>
          </cell>
          <cell r="F688">
            <v>5</v>
          </cell>
          <cell r="H688">
            <v>5</v>
          </cell>
          <cell r="I688">
            <v>23</v>
          </cell>
          <cell r="J688">
            <v>23</v>
          </cell>
        </row>
        <row r="689">
          <cell r="B689" t="str">
            <v>卢云杰</v>
          </cell>
          <cell r="F689">
            <v>5</v>
          </cell>
          <cell r="G689">
            <v>-2</v>
          </cell>
          <cell r="H689">
            <v>5</v>
          </cell>
          <cell r="I689">
            <v>23</v>
          </cell>
          <cell r="J689">
            <v>21</v>
          </cell>
          <cell r="M689">
            <v>2</v>
          </cell>
        </row>
        <row r="690">
          <cell r="B690" t="str">
            <v>张文君</v>
          </cell>
          <cell r="F690">
            <v>5</v>
          </cell>
          <cell r="H690">
            <v>5</v>
          </cell>
          <cell r="I690">
            <v>23</v>
          </cell>
          <cell r="J690">
            <v>23</v>
          </cell>
        </row>
        <row r="691">
          <cell r="B691" t="str">
            <v>黄荣华</v>
          </cell>
          <cell r="F691">
            <v>5</v>
          </cell>
          <cell r="G691">
            <v>-5</v>
          </cell>
          <cell r="H691">
            <v>5</v>
          </cell>
          <cell r="I691">
            <v>23</v>
          </cell>
          <cell r="J691">
            <v>19</v>
          </cell>
          <cell r="M691">
            <v>5</v>
          </cell>
        </row>
        <row r="692">
          <cell r="B692" t="str">
            <v>黄健</v>
          </cell>
          <cell r="F692">
            <v>5</v>
          </cell>
          <cell r="G692">
            <v>-5</v>
          </cell>
          <cell r="H692">
            <v>5</v>
          </cell>
          <cell r="I692">
            <v>23</v>
          </cell>
          <cell r="J692">
            <v>23</v>
          </cell>
          <cell r="M692">
            <v>5</v>
          </cell>
        </row>
        <row r="693">
          <cell r="B693" t="str">
            <v>霍均昌</v>
          </cell>
          <cell r="F693">
            <v>5</v>
          </cell>
          <cell r="H693">
            <v>5</v>
          </cell>
          <cell r="I693">
            <v>23</v>
          </cell>
          <cell r="J693">
            <v>23</v>
          </cell>
        </row>
        <row r="694">
          <cell r="B694" t="str">
            <v>陈菲菲</v>
          </cell>
          <cell r="F694">
            <v>10</v>
          </cell>
          <cell r="G694">
            <v>-8</v>
          </cell>
          <cell r="H694">
            <v>10</v>
          </cell>
          <cell r="I694">
            <v>23</v>
          </cell>
          <cell r="J694">
            <v>15</v>
          </cell>
          <cell r="M694">
            <v>8</v>
          </cell>
        </row>
        <row r="695">
          <cell r="B695" t="str">
            <v>陈晓辉</v>
          </cell>
          <cell r="F695">
            <v>5</v>
          </cell>
          <cell r="G695">
            <v>-2</v>
          </cell>
          <cell r="H695">
            <v>5</v>
          </cell>
          <cell r="I695">
            <v>23</v>
          </cell>
          <cell r="J695">
            <v>21</v>
          </cell>
          <cell r="M695">
            <v>2</v>
          </cell>
        </row>
        <row r="696">
          <cell r="B696" t="str">
            <v>郭文福</v>
          </cell>
          <cell r="F696">
            <v>5</v>
          </cell>
          <cell r="G696">
            <v>4</v>
          </cell>
          <cell r="H696">
            <v>1</v>
          </cell>
          <cell r="I696">
            <v>23</v>
          </cell>
          <cell r="J696">
            <v>23</v>
          </cell>
        </row>
        <row r="697">
          <cell r="B697" t="str">
            <v>蓝昭英</v>
          </cell>
          <cell r="F697">
            <v>10</v>
          </cell>
          <cell r="H697">
            <v>10</v>
          </cell>
          <cell r="I697">
            <v>23</v>
          </cell>
          <cell r="J697">
            <v>24</v>
          </cell>
        </row>
        <row r="698">
          <cell r="B698" t="str">
            <v>莫开强</v>
          </cell>
          <cell r="F698">
            <v>5</v>
          </cell>
          <cell r="G698">
            <v>5</v>
          </cell>
          <cell r="I698">
            <v>23</v>
          </cell>
          <cell r="J698">
            <v>25</v>
          </cell>
        </row>
        <row r="699">
          <cell r="B699" t="str">
            <v>翁晓宣</v>
          </cell>
          <cell r="F699">
            <v>5</v>
          </cell>
          <cell r="G699">
            <v>1</v>
          </cell>
          <cell r="H699">
            <v>4</v>
          </cell>
          <cell r="I699">
            <v>23</v>
          </cell>
          <cell r="J699">
            <v>25</v>
          </cell>
        </row>
        <row r="700">
          <cell r="B700" t="str">
            <v>罗少清</v>
          </cell>
          <cell r="F700">
            <v>10</v>
          </cell>
          <cell r="H700">
            <v>10</v>
          </cell>
          <cell r="I700">
            <v>23</v>
          </cell>
          <cell r="P700">
            <v>23</v>
          </cell>
        </row>
        <row r="701">
          <cell r="B701" t="str">
            <v>王涛</v>
          </cell>
          <cell r="F701">
            <v>10</v>
          </cell>
          <cell r="H701">
            <v>10</v>
          </cell>
          <cell r="I701">
            <v>23</v>
          </cell>
          <cell r="J701">
            <v>25</v>
          </cell>
        </row>
        <row r="702">
          <cell r="B702" t="str">
            <v>沈锋</v>
          </cell>
          <cell r="F702">
            <v>15</v>
          </cell>
          <cell r="G702">
            <v>-5</v>
          </cell>
          <cell r="H702">
            <v>15</v>
          </cell>
          <cell r="I702">
            <v>23</v>
          </cell>
          <cell r="J702">
            <v>18</v>
          </cell>
          <cell r="M702">
            <v>5</v>
          </cell>
        </row>
        <row r="703">
          <cell r="B703" t="str">
            <v>欧进豪</v>
          </cell>
          <cell r="F703">
            <v>5</v>
          </cell>
          <cell r="H703">
            <v>5</v>
          </cell>
          <cell r="I703">
            <v>23</v>
          </cell>
          <cell r="J703">
            <v>25</v>
          </cell>
        </row>
        <row r="704">
          <cell r="B704" t="str">
            <v>梁钊坤</v>
          </cell>
          <cell r="F704">
            <v>10</v>
          </cell>
          <cell r="G704">
            <v>-2</v>
          </cell>
          <cell r="H704">
            <v>9</v>
          </cell>
          <cell r="I704">
            <v>23</v>
          </cell>
          <cell r="J704">
            <v>20</v>
          </cell>
          <cell r="M704">
            <v>3</v>
          </cell>
        </row>
        <row r="705">
          <cell r="B705" t="str">
            <v>梁树成</v>
          </cell>
          <cell r="F705">
            <v>5</v>
          </cell>
          <cell r="G705">
            <v>-3</v>
          </cell>
          <cell r="H705">
            <v>5</v>
          </cell>
          <cell r="I705">
            <v>23</v>
          </cell>
          <cell r="J705">
            <v>20</v>
          </cell>
          <cell r="M705">
            <v>3</v>
          </cell>
        </row>
        <row r="706">
          <cell r="B706" t="str">
            <v>林仲明</v>
          </cell>
          <cell r="F706">
            <v>5</v>
          </cell>
          <cell r="H706">
            <v>2</v>
          </cell>
          <cell r="I706">
            <v>23</v>
          </cell>
          <cell r="J706">
            <v>20</v>
          </cell>
          <cell r="M706">
            <v>3</v>
          </cell>
        </row>
        <row r="707">
          <cell r="B707" t="str">
            <v>李海文</v>
          </cell>
          <cell r="F707">
            <v>5</v>
          </cell>
          <cell r="G707">
            <v>-3</v>
          </cell>
          <cell r="H707">
            <v>5</v>
          </cell>
          <cell r="I707">
            <v>23</v>
          </cell>
          <cell r="J707">
            <v>20</v>
          </cell>
          <cell r="M707">
            <v>3</v>
          </cell>
        </row>
        <row r="708">
          <cell r="B708" t="str">
            <v>李嘉瀛</v>
          </cell>
          <cell r="F708">
            <v>5</v>
          </cell>
          <cell r="G708">
            <v>-2</v>
          </cell>
          <cell r="H708">
            <v>5</v>
          </cell>
          <cell r="I708">
            <v>23</v>
          </cell>
          <cell r="J708">
            <v>22</v>
          </cell>
          <cell r="M708">
            <v>2</v>
          </cell>
        </row>
        <row r="709">
          <cell r="B709" t="str">
            <v>李伟标</v>
          </cell>
          <cell r="F709">
            <v>10</v>
          </cell>
          <cell r="H709">
            <v>10</v>
          </cell>
          <cell r="I709">
            <v>23</v>
          </cell>
          <cell r="J709">
            <v>24</v>
          </cell>
        </row>
        <row r="710">
          <cell r="B710" t="str">
            <v>曾浚</v>
          </cell>
          <cell r="F710">
            <v>5</v>
          </cell>
          <cell r="G710">
            <v>-5</v>
          </cell>
          <cell r="H710">
            <v>5</v>
          </cell>
          <cell r="I710">
            <v>23</v>
          </cell>
          <cell r="J710">
            <v>19</v>
          </cell>
          <cell r="M710">
            <v>5</v>
          </cell>
        </row>
        <row r="711">
          <cell r="B711" t="str">
            <v>张新锋</v>
          </cell>
          <cell r="F711">
            <v>5</v>
          </cell>
          <cell r="G711">
            <v>-5</v>
          </cell>
          <cell r="H711">
            <v>5</v>
          </cell>
          <cell r="I711">
            <v>23</v>
          </cell>
          <cell r="J711">
            <v>18</v>
          </cell>
          <cell r="M711">
            <v>5</v>
          </cell>
        </row>
        <row r="712">
          <cell r="B712" t="str">
            <v>孙锦荣</v>
          </cell>
          <cell r="F712">
            <v>5</v>
          </cell>
          <cell r="G712">
            <v>-5</v>
          </cell>
          <cell r="H712">
            <v>5</v>
          </cell>
          <cell r="I712">
            <v>23</v>
          </cell>
          <cell r="J712">
            <v>18</v>
          </cell>
          <cell r="M712">
            <v>5</v>
          </cell>
        </row>
        <row r="713">
          <cell r="B713" t="str">
            <v>吴汉良</v>
          </cell>
          <cell r="F713">
            <v>10</v>
          </cell>
          <cell r="G713">
            <v>4</v>
          </cell>
          <cell r="H713">
            <v>6</v>
          </cell>
          <cell r="I713">
            <v>23</v>
          </cell>
          <cell r="J713">
            <v>23</v>
          </cell>
        </row>
        <row r="714">
          <cell r="B714" t="str">
            <v>吴民安</v>
          </cell>
          <cell r="F714">
            <v>5</v>
          </cell>
          <cell r="H714">
            <v>5</v>
          </cell>
          <cell r="I714">
            <v>23</v>
          </cell>
          <cell r="J714">
            <v>24</v>
          </cell>
        </row>
        <row r="715">
          <cell r="B715" t="str">
            <v>吴晓华</v>
          </cell>
          <cell r="F715">
            <v>5</v>
          </cell>
          <cell r="G715">
            <v>-1</v>
          </cell>
          <cell r="H715">
            <v>3</v>
          </cell>
          <cell r="I715">
            <v>23</v>
          </cell>
          <cell r="J715">
            <v>20</v>
          </cell>
          <cell r="M715">
            <v>3</v>
          </cell>
        </row>
        <row r="716">
          <cell r="B716" t="str">
            <v>吴宗</v>
          </cell>
          <cell r="F716">
            <v>10</v>
          </cell>
          <cell r="G716">
            <v>-5</v>
          </cell>
          <cell r="H716">
            <v>10</v>
          </cell>
          <cell r="I716">
            <v>23</v>
          </cell>
          <cell r="J716">
            <v>18</v>
          </cell>
          <cell r="M716">
            <v>5</v>
          </cell>
        </row>
        <row r="717">
          <cell r="B717" t="str">
            <v>刘洪标</v>
          </cell>
          <cell r="F717">
            <v>5</v>
          </cell>
          <cell r="G717">
            <v>-2</v>
          </cell>
          <cell r="H717">
            <v>5</v>
          </cell>
          <cell r="I717">
            <v>23</v>
          </cell>
          <cell r="J717">
            <v>21</v>
          </cell>
          <cell r="M717">
            <v>2</v>
          </cell>
        </row>
        <row r="718">
          <cell r="B718" t="str">
            <v>何锐锋</v>
          </cell>
          <cell r="F718">
            <v>5</v>
          </cell>
          <cell r="H718">
            <v>5</v>
          </cell>
          <cell r="I718">
            <v>23</v>
          </cell>
          <cell r="J718">
            <v>23</v>
          </cell>
        </row>
        <row r="719">
          <cell r="B719" t="str">
            <v>何洪章</v>
          </cell>
          <cell r="F719">
            <v>10</v>
          </cell>
          <cell r="G719">
            <v>-5</v>
          </cell>
          <cell r="H719">
            <v>10</v>
          </cell>
          <cell r="I719">
            <v>23</v>
          </cell>
          <cell r="J719">
            <v>21</v>
          </cell>
          <cell r="M719">
            <v>5</v>
          </cell>
        </row>
        <row r="720">
          <cell r="B720" t="str">
            <v>任清华</v>
          </cell>
          <cell r="F720">
            <v>5</v>
          </cell>
          <cell r="H720">
            <v>5</v>
          </cell>
          <cell r="I720">
            <v>23</v>
          </cell>
          <cell r="J720">
            <v>24</v>
          </cell>
        </row>
        <row r="721">
          <cell r="B721" t="str">
            <v>万佳友</v>
          </cell>
          <cell r="F721">
            <v>5</v>
          </cell>
          <cell r="G721">
            <v>-2</v>
          </cell>
          <cell r="H721">
            <v>5</v>
          </cell>
          <cell r="I721">
            <v>23</v>
          </cell>
          <cell r="J721">
            <v>21</v>
          </cell>
          <cell r="M721">
            <v>2</v>
          </cell>
        </row>
        <row r="722">
          <cell r="B722" t="str">
            <v>黄泳贤</v>
          </cell>
          <cell r="F722">
            <v>15</v>
          </cell>
          <cell r="G722">
            <v>8</v>
          </cell>
          <cell r="H722">
            <v>6</v>
          </cell>
          <cell r="I722">
            <v>23</v>
          </cell>
          <cell r="J722">
            <v>22</v>
          </cell>
          <cell r="M722">
            <v>1</v>
          </cell>
        </row>
        <row r="723">
          <cell r="B723" t="str">
            <v>陈雪充</v>
          </cell>
          <cell r="F723">
            <v>5</v>
          </cell>
          <cell r="G723">
            <v>10</v>
          </cell>
          <cell r="H723">
            <v>-8</v>
          </cell>
          <cell r="I723">
            <v>23</v>
          </cell>
          <cell r="J723">
            <v>20</v>
          </cell>
          <cell r="M723">
            <v>3</v>
          </cell>
          <cell r="X723">
            <v>1305</v>
          </cell>
        </row>
        <row r="724">
          <cell r="B724" t="str">
            <v>陈万良</v>
          </cell>
          <cell r="F724">
            <v>15</v>
          </cell>
          <cell r="G724">
            <v>9</v>
          </cell>
          <cell r="H724">
            <v>1</v>
          </cell>
          <cell r="I724">
            <v>23</v>
          </cell>
          <cell r="J724">
            <v>18</v>
          </cell>
          <cell r="M724">
            <v>5</v>
          </cell>
          <cell r="X724">
            <v>1680</v>
          </cell>
        </row>
        <row r="725">
          <cell r="B725" t="str">
            <v>钟建明</v>
          </cell>
          <cell r="F725">
            <v>15</v>
          </cell>
          <cell r="G725">
            <v>9</v>
          </cell>
          <cell r="H725">
            <v>2</v>
          </cell>
          <cell r="I725">
            <v>23</v>
          </cell>
          <cell r="J725">
            <v>19</v>
          </cell>
          <cell r="M725">
            <v>4</v>
          </cell>
        </row>
        <row r="726">
          <cell r="B726" t="str">
            <v>郭锐钦</v>
          </cell>
          <cell r="F726">
            <v>10</v>
          </cell>
          <cell r="G726">
            <v>4</v>
          </cell>
          <cell r="H726">
            <v>1</v>
          </cell>
          <cell r="I726">
            <v>23</v>
          </cell>
          <cell r="J726">
            <v>18</v>
          </cell>
          <cell r="M726">
            <v>5</v>
          </cell>
          <cell r="X726">
            <v>1245</v>
          </cell>
        </row>
        <row r="727">
          <cell r="B727" t="str">
            <v>郑智斌</v>
          </cell>
          <cell r="F727">
            <v>5</v>
          </cell>
          <cell r="G727">
            <v>3</v>
          </cell>
          <cell r="H727">
            <v>2</v>
          </cell>
          <cell r="I727">
            <v>23</v>
          </cell>
          <cell r="J727">
            <v>23</v>
          </cell>
        </row>
        <row r="728">
          <cell r="B728" t="str">
            <v>邓景赛</v>
          </cell>
          <cell r="F728">
            <v>5</v>
          </cell>
          <cell r="G728">
            <v>6.5</v>
          </cell>
          <cell r="H728">
            <v>-1.5</v>
          </cell>
          <cell r="I728">
            <v>23</v>
          </cell>
          <cell r="J728">
            <v>23</v>
          </cell>
        </row>
        <row r="729">
          <cell r="B729" t="str">
            <v>梁永滔</v>
          </cell>
          <cell r="F729">
            <v>10</v>
          </cell>
          <cell r="H729">
            <v>10</v>
          </cell>
          <cell r="I729">
            <v>23</v>
          </cell>
          <cell r="J729">
            <v>23</v>
          </cell>
          <cell r="X729">
            <v>1950</v>
          </cell>
        </row>
        <row r="730">
          <cell r="B730" t="str">
            <v>李小翠</v>
          </cell>
          <cell r="F730">
            <v>5</v>
          </cell>
          <cell r="G730">
            <v>6.5</v>
          </cell>
          <cell r="H730">
            <v>-1.5</v>
          </cell>
          <cell r="I730">
            <v>23</v>
          </cell>
          <cell r="J730">
            <v>23</v>
          </cell>
        </row>
        <row r="731">
          <cell r="B731" t="str">
            <v>李好华</v>
          </cell>
          <cell r="F731">
            <v>5</v>
          </cell>
          <cell r="G731">
            <v>7</v>
          </cell>
          <cell r="H731">
            <v>-3</v>
          </cell>
          <cell r="I731">
            <v>23</v>
          </cell>
          <cell r="J731">
            <v>22</v>
          </cell>
          <cell r="M731">
            <v>1</v>
          </cell>
        </row>
        <row r="732">
          <cell r="B732" t="str">
            <v>张露丹</v>
          </cell>
          <cell r="F732">
            <v>5</v>
          </cell>
          <cell r="G732">
            <v>3</v>
          </cell>
          <cell r="H732">
            <v>2</v>
          </cell>
          <cell r="I732">
            <v>23</v>
          </cell>
          <cell r="J732">
            <v>23</v>
          </cell>
        </row>
        <row r="733">
          <cell r="B733" t="str">
            <v>冯振聪</v>
          </cell>
          <cell r="F733">
            <v>5</v>
          </cell>
          <cell r="H733">
            <v>5</v>
          </cell>
          <cell r="I733">
            <v>23</v>
          </cell>
          <cell r="J733">
            <v>23</v>
          </cell>
          <cell r="X733">
            <v>1650</v>
          </cell>
        </row>
        <row r="734">
          <cell r="B734" t="str">
            <v>余霞</v>
          </cell>
          <cell r="F734">
            <v>15</v>
          </cell>
          <cell r="G734">
            <v>9.5</v>
          </cell>
          <cell r="H734">
            <v>0.5</v>
          </cell>
          <cell r="I734">
            <v>23</v>
          </cell>
          <cell r="J734">
            <v>18</v>
          </cell>
          <cell r="M734">
            <v>5</v>
          </cell>
        </row>
        <row r="735">
          <cell r="B735" t="str">
            <v>苏艳</v>
          </cell>
          <cell r="F735">
            <v>10</v>
          </cell>
          <cell r="G735">
            <v>5.5</v>
          </cell>
          <cell r="H735">
            <v>-0.5</v>
          </cell>
          <cell r="I735">
            <v>23</v>
          </cell>
          <cell r="J735">
            <v>18</v>
          </cell>
          <cell r="M735">
            <v>5</v>
          </cell>
        </row>
        <row r="736">
          <cell r="B736" t="str">
            <v>孔倩坤</v>
          </cell>
          <cell r="F736">
            <v>10</v>
          </cell>
          <cell r="G736">
            <v>1</v>
          </cell>
          <cell r="H736">
            <v>8</v>
          </cell>
          <cell r="I736">
            <v>23</v>
          </cell>
          <cell r="J736">
            <v>22</v>
          </cell>
          <cell r="M736">
            <v>1</v>
          </cell>
        </row>
        <row r="737">
          <cell r="B737" t="str">
            <v>何孟云</v>
          </cell>
          <cell r="F737">
            <v>15</v>
          </cell>
          <cell r="G737">
            <v>5</v>
          </cell>
          <cell r="H737">
            <v>4</v>
          </cell>
          <cell r="I737">
            <v>23</v>
          </cell>
          <cell r="J737">
            <v>17</v>
          </cell>
          <cell r="M737">
            <v>6</v>
          </cell>
        </row>
        <row r="738">
          <cell r="B738" t="str">
            <v>何兵梅</v>
          </cell>
          <cell r="F738">
            <v>5</v>
          </cell>
          <cell r="G738">
            <v>1</v>
          </cell>
          <cell r="H738">
            <v>4</v>
          </cell>
          <cell r="I738">
            <v>23</v>
          </cell>
          <cell r="J738">
            <v>23</v>
          </cell>
        </row>
        <row r="739">
          <cell r="B739" t="str">
            <v>黄瑞权</v>
          </cell>
          <cell r="F739">
            <v>5</v>
          </cell>
          <cell r="G739">
            <v>-3</v>
          </cell>
          <cell r="H739">
            <v>5</v>
          </cell>
          <cell r="I739">
            <v>23</v>
          </cell>
          <cell r="J739">
            <v>20</v>
          </cell>
          <cell r="M739">
            <v>3</v>
          </cell>
        </row>
        <row r="740">
          <cell r="B740" t="str">
            <v>邓敏(大)</v>
          </cell>
          <cell r="F740">
            <v>10</v>
          </cell>
          <cell r="G740">
            <v>-4</v>
          </cell>
          <cell r="H740">
            <v>10</v>
          </cell>
          <cell r="I740">
            <v>23</v>
          </cell>
          <cell r="J740">
            <v>19</v>
          </cell>
          <cell r="M740">
            <v>4</v>
          </cell>
        </row>
        <row r="741">
          <cell r="B741" t="str">
            <v>詹惠娟</v>
          </cell>
          <cell r="F741">
            <v>10</v>
          </cell>
          <cell r="G741">
            <v>5</v>
          </cell>
          <cell r="H741">
            <v>5</v>
          </cell>
          <cell r="I741">
            <v>23</v>
          </cell>
          <cell r="J741">
            <v>23</v>
          </cell>
        </row>
        <row r="742">
          <cell r="B742" t="str">
            <v>肖剑飞</v>
          </cell>
          <cell r="F742">
            <v>5</v>
          </cell>
          <cell r="H742">
            <v>5</v>
          </cell>
          <cell r="I742">
            <v>23</v>
          </cell>
          <cell r="J742">
            <v>23</v>
          </cell>
        </row>
        <row r="743">
          <cell r="B743" t="str">
            <v>甘绮雯</v>
          </cell>
          <cell r="F743">
            <v>5</v>
          </cell>
          <cell r="G743">
            <v>-1</v>
          </cell>
          <cell r="H743">
            <v>5</v>
          </cell>
          <cell r="I743">
            <v>23</v>
          </cell>
          <cell r="J743">
            <v>22</v>
          </cell>
          <cell r="M743">
            <v>1</v>
          </cell>
        </row>
        <row r="744">
          <cell r="B744" t="str">
            <v>王文慧</v>
          </cell>
          <cell r="F744">
            <v>5</v>
          </cell>
          <cell r="H744">
            <v>5</v>
          </cell>
          <cell r="I744">
            <v>23</v>
          </cell>
          <cell r="J744">
            <v>23</v>
          </cell>
        </row>
        <row r="745">
          <cell r="B745" t="str">
            <v>梁锡标</v>
          </cell>
          <cell r="F745">
            <v>10</v>
          </cell>
          <cell r="G745">
            <v>-3</v>
          </cell>
          <cell r="H745">
            <v>9</v>
          </cell>
          <cell r="I745">
            <v>23</v>
          </cell>
          <cell r="J745">
            <v>19</v>
          </cell>
          <cell r="M745">
            <v>4</v>
          </cell>
        </row>
        <row r="746">
          <cell r="B746" t="str">
            <v>梁明君</v>
          </cell>
          <cell r="F746">
            <v>5</v>
          </cell>
          <cell r="G746">
            <v>-5</v>
          </cell>
          <cell r="H746">
            <v>5</v>
          </cell>
          <cell r="I746">
            <v>23</v>
          </cell>
          <cell r="J746">
            <v>18</v>
          </cell>
          <cell r="M746">
            <v>5</v>
          </cell>
        </row>
        <row r="747">
          <cell r="B747" t="str">
            <v>梁志辉</v>
          </cell>
          <cell r="F747">
            <v>5</v>
          </cell>
          <cell r="H747">
            <v>5</v>
          </cell>
          <cell r="I747">
            <v>23</v>
          </cell>
          <cell r="J747">
            <v>23</v>
          </cell>
        </row>
        <row r="748">
          <cell r="B748" t="str">
            <v>吴松</v>
          </cell>
          <cell r="F748">
            <v>10</v>
          </cell>
          <cell r="G748">
            <v>-5</v>
          </cell>
          <cell r="H748">
            <v>10</v>
          </cell>
          <cell r="I748">
            <v>23</v>
          </cell>
          <cell r="J748">
            <v>18</v>
          </cell>
          <cell r="M748">
            <v>5</v>
          </cell>
        </row>
        <row r="749">
          <cell r="B749" t="str">
            <v>吴敏玲</v>
          </cell>
          <cell r="F749">
            <v>10</v>
          </cell>
          <cell r="G749">
            <v>-2</v>
          </cell>
          <cell r="H749">
            <v>8</v>
          </cell>
          <cell r="I749">
            <v>23</v>
          </cell>
          <cell r="J749">
            <v>19</v>
          </cell>
          <cell r="M749">
            <v>4</v>
          </cell>
        </row>
        <row r="750">
          <cell r="B750" t="str">
            <v>吴建华</v>
          </cell>
          <cell r="F750">
            <v>5</v>
          </cell>
          <cell r="G750">
            <v>3</v>
          </cell>
          <cell r="H750">
            <v>2</v>
          </cell>
          <cell r="I750">
            <v>23</v>
          </cell>
          <cell r="J750">
            <v>23</v>
          </cell>
        </row>
        <row r="751">
          <cell r="B751" t="str">
            <v>吕凤英</v>
          </cell>
          <cell r="F751">
            <v>10</v>
          </cell>
          <cell r="G751">
            <v>2</v>
          </cell>
          <cell r="H751">
            <v>6</v>
          </cell>
          <cell r="I751">
            <v>23</v>
          </cell>
          <cell r="J751">
            <v>21</v>
          </cell>
          <cell r="M751">
            <v>2</v>
          </cell>
        </row>
        <row r="752">
          <cell r="B752" t="str">
            <v>冯锦洪</v>
          </cell>
          <cell r="F752">
            <v>10</v>
          </cell>
          <cell r="G752">
            <v>-5</v>
          </cell>
          <cell r="H752">
            <v>10</v>
          </cell>
          <cell r="I752">
            <v>23</v>
          </cell>
          <cell r="J752">
            <v>18</v>
          </cell>
          <cell r="M752">
            <v>5</v>
          </cell>
        </row>
        <row r="753">
          <cell r="B753" t="str">
            <v>聂剑泉</v>
          </cell>
          <cell r="F753">
            <v>15</v>
          </cell>
          <cell r="G753">
            <v>-3</v>
          </cell>
          <cell r="H753">
            <v>13</v>
          </cell>
          <cell r="I753">
            <v>23</v>
          </cell>
          <cell r="J753">
            <v>18</v>
          </cell>
          <cell r="M753">
            <v>5</v>
          </cell>
        </row>
        <row r="754">
          <cell r="B754" t="str">
            <v>曾德洪</v>
          </cell>
          <cell r="F754">
            <v>10</v>
          </cell>
          <cell r="G754">
            <v>-3</v>
          </cell>
          <cell r="H754">
            <v>10</v>
          </cell>
          <cell r="I754">
            <v>23</v>
          </cell>
          <cell r="J754">
            <v>20</v>
          </cell>
          <cell r="M754">
            <v>3</v>
          </cell>
        </row>
        <row r="755">
          <cell r="B755" t="str">
            <v>周茂荣</v>
          </cell>
          <cell r="F755">
            <v>10</v>
          </cell>
          <cell r="G755">
            <v>3</v>
          </cell>
          <cell r="H755">
            <v>7</v>
          </cell>
          <cell r="I755">
            <v>23</v>
          </cell>
          <cell r="J755">
            <v>23</v>
          </cell>
        </row>
        <row r="756">
          <cell r="B756" t="str">
            <v>吴炬荣</v>
          </cell>
          <cell r="F756">
            <v>10</v>
          </cell>
          <cell r="G756">
            <v>0.5</v>
          </cell>
          <cell r="H756">
            <v>8.5</v>
          </cell>
          <cell r="I756">
            <v>23</v>
          </cell>
          <cell r="J756">
            <v>22</v>
          </cell>
          <cell r="M756">
            <v>1</v>
          </cell>
        </row>
        <row r="757">
          <cell r="B757" t="str">
            <v>林志君</v>
          </cell>
          <cell r="F757">
            <v>15</v>
          </cell>
          <cell r="G757">
            <v>3</v>
          </cell>
          <cell r="H757">
            <v>10.5</v>
          </cell>
          <cell r="I757">
            <v>23</v>
          </cell>
          <cell r="J757">
            <v>21.5</v>
          </cell>
          <cell r="M757">
            <v>1.5</v>
          </cell>
        </row>
        <row r="758">
          <cell r="B758" t="str">
            <v>黄伟浩</v>
          </cell>
          <cell r="F758">
            <v>5</v>
          </cell>
          <cell r="G758">
            <v>-1</v>
          </cell>
          <cell r="H758">
            <v>5</v>
          </cell>
          <cell r="I758">
            <v>23</v>
          </cell>
          <cell r="J758">
            <v>22</v>
          </cell>
          <cell r="M758">
            <v>1</v>
          </cell>
        </row>
        <row r="759">
          <cell r="B759" t="str">
            <v>陈水僯</v>
          </cell>
          <cell r="F759">
            <v>10</v>
          </cell>
          <cell r="G759">
            <v>-7</v>
          </cell>
          <cell r="H759">
            <v>10</v>
          </cell>
          <cell r="I759">
            <v>23</v>
          </cell>
          <cell r="J759">
            <v>16</v>
          </cell>
          <cell r="M759">
            <v>7</v>
          </cell>
        </row>
        <row r="760">
          <cell r="B760" t="str">
            <v>邓钊林</v>
          </cell>
          <cell r="F760">
            <v>10</v>
          </cell>
          <cell r="G760">
            <v>-2</v>
          </cell>
          <cell r="H760">
            <v>7</v>
          </cell>
          <cell r="I760">
            <v>23</v>
          </cell>
          <cell r="J760">
            <v>18</v>
          </cell>
          <cell r="M760">
            <v>5</v>
          </cell>
        </row>
        <row r="761">
          <cell r="B761" t="str">
            <v>邓俊华</v>
          </cell>
          <cell r="F761">
            <v>5</v>
          </cell>
          <cell r="H761">
            <v>5</v>
          </cell>
          <cell r="I761">
            <v>23</v>
          </cell>
          <cell r="J761">
            <v>23</v>
          </cell>
        </row>
        <row r="762">
          <cell r="B762" t="str">
            <v>赵猛</v>
          </cell>
          <cell r="F762">
            <v>10</v>
          </cell>
          <cell r="H762">
            <v>10</v>
          </cell>
          <cell r="I762">
            <v>23</v>
          </cell>
          <cell r="J762">
            <v>23</v>
          </cell>
        </row>
        <row r="763">
          <cell r="B763" t="str">
            <v>胡振荣</v>
          </cell>
          <cell r="F763">
            <v>5</v>
          </cell>
          <cell r="H763">
            <v>5</v>
          </cell>
          <cell r="I763">
            <v>23</v>
          </cell>
          <cell r="J763">
            <v>23</v>
          </cell>
        </row>
        <row r="764">
          <cell r="B764" t="str">
            <v>翟华健</v>
          </cell>
          <cell r="F764">
            <v>10</v>
          </cell>
          <cell r="G764">
            <v>4</v>
          </cell>
          <cell r="H764">
            <v>4</v>
          </cell>
          <cell r="I764">
            <v>23</v>
          </cell>
          <cell r="J764">
            <v>21</v>
          </cell>
          <cell r="M764">
            <v>2</v>
          </cell>
        </row>
        <row r="765">
          <cell r="B765" t="str">
            <v>罗松辉</v>
          </cell>
          <cell r="F765">
            <v>5</v>
          </cell>
          <cell r="H765">
            <v>5</v>
          </cell>
          <cell r="I765">
            <v>23</v>
          </cell>
          <cell r="J765">
            <v>23</v>
          </cell>
        </row>
        <row r="766">
          <cell r="B766" t="str">
            <v>盘发雄</v>
          </cell>
          <cell r="F766">
            <v>5</v>
          </cell>
          <cell r="G766">
            <v>-3</v>
          </cell>
          <cell r="H766">
            <v>5</v>
          </cell>
          <cell r="I766">
            <v>23</v>
          </cell>
          <cell r="J766">
            <v>20</v>
          </cell>
          <cell r="M766">
            <v>3</v>
          </cell>
        </row>
        <row r="767">
          <cell r="B767" t="str">
            <v>梁浩康</v>
          </cell>
          <cell r="F767">
            <v>5</v>
          </cell>
          <cell r="H767">
            <v>5</v>
          </cell>
          <cell r="I767">
            <v>23</v>
          </cell>
          <cell r="J767">
            <v>23</v>
          </cell>
        </row>
        <row r="768">
          <cell r="B768" t="str">
            <v>李福来</v>
          </cell>
          <cell r="F768">
            <v>5</v>
          </cell>
          <cell r="H768">
            <v>5</v>
          </cell>
          <cell r="I768">
            <v>23</v>
          </cell>
          <cell r="J768">
            <v>23</v>
          </cell>
        </row>
        <row r="769">
          <cell r="B769" t="str">
            <v>徐建森</v>
          </cell>
          <cell r="F769">
            <v>5</v>
          </cell>
          <cell r="H769">
            <v>5</v>
          </cell>
          <cell r="I769">
            <v>23</v>
          </cell>
          <cell r="J769">
            <v>23</v>
          </cell>
        </row>
        <row r="770">
          <cell r="B770" t="str">
            <v>庄坤展</v>
          </cell>
          <cell r="F770">
            <v>5</v>
          </cell>
          <cell r="G770">
            <v>2</v>
          </cell>
          <cell r="H770">
            <v>3</v>
          </cell>
          <cell r="I770">
            <v>23</v>
          </cell>
          <cell r="J770">
            <v>23</v>
          </cell>
        </row>
        <row r="771">
          <cell r="B771" t="str">
            <v>周荣强</v>
          </cell>
          <cell r="F771">
            <v>5</v>
          </cell>
          <cell r="H771">
            <v>5</v>
          </cell>
          <cell r="I771">
            <v>23</v>
          </cell>
          <cell r="J771">
            <v>23</v>
          </cell>
        </row>
        <row r="772">
          <cell r="B772" t="str">
            <v>吴钟明</v>
          </cell>
          <cell r="F772">
            <v>5</v>
          </cell>
          <cell r="G772">
            <v>-5</v>
          </cell>
          <cell r="H772">
            <v>5</v>
          </cell>
          <cell r="I772">
            <v>23</v>
          </cell>
          <cell r="J772">
            <v>18</v>
          </cell>
          <cell r="M772">
            <v>5</v>
          </cell>
        </row>
        <row r="773">
          <cell r="B773" t="str">
            <v>吴豪</v>
          </cell>
          <cell r="F773">
            <v>5</v>
          </cell>
          <cell r="H773">
            <v>5</v>
          </cell>
          <cell r="I773">
            <v>23</v>
          </cell>
          <cell r="J773">
            <v>23</v>
          </cell>
        </row>
        <row r="774">
          <cell r="B774" t="str">
            <v>吴志晓</v>
          </cell>
          <cell r="F774">
            <v>5</v>
          </cell>
          <cell r="H774">
            <v>5</v>
          </cell>
          <cell r="I774">
            <v>23</v>
          </cell>
          <cell r="J774">
            <v>23</v>
          </cell>
        </row>
        <row r="775">
          <cell r="B775" t="str">
            <v>叶丽华</v>
          </cell>
          <cell r="F775">
            <v>5</v>
          </cell>
          <cell r="H775">
            <v>5</v>
          </cell>
          <cell r="I775">
            <v>23</v>
          </cell>
          <cell r="J775">
            <v>23</v>
          </cell>
        </row>
        <row r="776">
          <cell r="B776" t="str">
            <v>黄惠连</v>
          </cell>
          <cell r="F776">
            <v>5</v>
          </cell>
          <cell r="H776">
            <v>5</v>
          </cell>
          <cell r="I776">
            <v>23</v>
          </cell>
          <cell r="J776">
            <v>23</v>
          </cell>
        </row>
        <row r="777">
          <cell r="B777" t="str">
            <v>靳亚娟</v>
          </cell>
          <cell r="F777">
            <v>5</v>
          </cell>
          <cell r="G777">
            <v>1</v>
          </cell>
          <cell r="H777">
            <v>4</v>
          </cell>
          <cell r="I777">
            <v>23</v>
          </cell>
          <cell r="P777">
            <v>23</v>
          </cell>
        </row>
        <row r="778">
          <cell r="B778" t="str">
            <v>陈晓娜</v>
          </cell>
          <cell r="F778">
            <v>5</v>
          </cell>
          <cell r="H778">
            <v>5</v>
          </cell>
          <cell r="I778">
            <v>23</v>
          </cell>
          <cell r="J778">
            <v>23</v>
          </cell>
        </row>
        <row r="779">
          <cell r="B779" t="str">
            <v>邓华坤</v>
          </cell>
          <cell r="F779">
            <v>5</v>
          </cell>
          <cell r="G779">
            <v>-3</v>
          </cell>
          <cell r="H779">
            <v>5</v>
          </cell>
          <cell r="I779">
            <v>23</v>
          </cell>
          <cell r="J779">
            <v>20</v>
          </cell>
          <cell r="M779">
            <v>3</v>
          </cell>
        </row>
        <row r="780">
          <cell r="B780" t="str">
            <v>连浩文</v>
          </cell>
          <cell r="F780">
            <v>5</v>
          </cell>
          <cell r="H780">
            <v>5</v>
          </cell>
          <cell r="I780">
            <v>23</v>
          </cell>
          <cell r="J780">
            <v>23</v>
          </cell>
        </row>
        <row r="781">
          <cell r="B781" t="str">
            <v>谢小东</v>
          </cell>
          <cell r="F781">
            <v>15</v>
          </cell>
          <cell r="G781">
            <v>5</v>
          </cell>
          <cell r="H781">
            <v>10</v>
          </cell>
          <cell r="I781">
            <v>23</v>
          </cell>
          <cell r="J781">
            <v>23</v>
          </cell>
        </row>
        <row r="782">
          <cell r="B782" t="str">
            <v>苏磊</v>
          </cell>
          <cell r="F782">
            <v>5</v>
          </cell>
          <cell r="H782">
            <v>5</v>
          </cell>
          <cell r="I782">
            <v>23</v>
          </cell>
          <cell r="J782">
            <v>23</v>
          </cell>
        </row>
        <row r="783">
          <cell r="B783" t="str">
            <v>肖凤娟</v>
          </cell>
          <cell r="F783">
            <v>15</v>
          </cell>
          <cell r="H783">
            <v>15</v>
          </cell>
          <cell r="I783">
            <v>23</v>
          </cell>
          <cell r="J783">
            <v>23</v>
          </cell>
        </row>
        <row r="784">
          <cell r="B784" t="str">
            <v>罗瑞康</v>
          </cell>
          <cell r="F784">
            <v>5</v>
          </cell>
          <cell r="G784">
            <v>-3</v>
          </cell>
          <cell r="H784">
            <v>5</v>
          </cell>
          <cell r="I784">
            <v>23</v>
          </cell>
          <cell r="J784">
            <v>20</v>
          </cell>
          <cell r="M784">
            <v>3</v>
          </cell>
        </row>
        <row r="785">
          <cell r="B785" t="str">
            <v>熊晓庆</v>
          </cell>
          <cell r="F785">
            <v>15</v>
          </cell>
          <cell r="G785">
            <v>-3</v>
          </cell>
          <cell r="H785">
            <v>14</v>
          </cell>
          <cell r="I785">
            <v>23</v>
          </cell>
          <cell r="J785">
            <v>19</v>
          </cell>
          <cell r="M785">
            <v>4</v>
          </cell>
        </row>
        <row r="786">
          <cell r="B786" t="str">
            <v>欧小冰</v>
          </cell>
          <cell r="F786">
            <v>10</v>
          </cell>
          <cell r="G786">
            <v>-2</v>
          </cell>
          <cell r="H786">
            <v>10</v>
          </cell>
          <cell r="I786">
            <v>23</v>
          </cell>
          <cell r="J786">
            <v>21</v>
          </cell>
          <cell r="M786">
            <v>2</v>
          </cell>
        </row>
        <row r="787">
          <cell r="B787" t="str">
            <v>梁少聪</v>
          </cell>
          <cell r="F787">
            <v>15</v>
          </cell>
          <cell r="G787">
            <v>-11</v>
          </cell>
          <cell r="H787">
            <v>15</v>
          </cell>
          <cell r="I787">
            <v>23</v>
          </cell>
          <cell r="J787">
            <v>12</v>
          </cell>
          <cell r="M787">
            <v>11</v>
          </cell>
        </row>
        <row r="788">
          <cell r="B788" t="str">
            <v>梁丽云</v>
          </cell>
          <cell r="F788">
            <v>10</v>
          </cell>
          <cell r="G788">
            <v>-10</v>
          </cell>
          <cell r="H788">
            <v>10</v>
          </cell>
          <cell r="I788">
            <v>23</v>
          </cell>
          <cell r="J788">
            <v>13</v>
          </cell>
          <cell r="M788">
            <v>10</v>
          </cell>
        </row>
        <row r="789">
          <cell r="B789" t="str">
            <v>林春阳</v>
          </cell>
          <cell r="F789">
            <v>15</v>
          </cell>
          <cell r="G789">
            <v>-10</v>
          </cell>
          <cell r="H789">
            <v>15</v>
          </cell>
          <cell r="I789">
            <v>23</v>
          </cell>
          <cell r="J789">
            <v>13</v>
          </cell>
          <cell r="M789">
            <v>10</v>
          </cell>
        </row>
        <row r="790">
          <cell r="B790" t="str">
            <v>林俊晖</v>
          </cell>
          <cell r="F790">
            <v>15</v>
          </cell>
          <cell r="G790">
            <v>-1</v>
          </cell>
          <cell r="H790">
            <v>15</v>
          </cell>
          <cell r="I790">
            <v>23</v>
          </cell>
          <cell r="J790">
            <v>22</v>
          </cell>
          <cell r="M790">
            <v>1</v>
          </cell>
        </row>
        <row r="791">
          <cell r="B791" t="str">
            <v>杨燕敏</v>
          </cell>
          <cell r="F791">
            <v>5</v>
          </cell>
          <cell r="H791">
            <v>5</v>
          </cell>
          <cell r="I791">
            <v>23</v>
          </cell>
          <cell r="J791">
            <v>23</v>
          </cell>
        </row>
        <row r="792">
          <cell r="B792" t="str">
            <v>杨文杰</v>
          </cell>
          <cell r="F792">
            <v>5</v>
          </cell>
          <cell r="H792">
            <v>5</v>
          </cell>
          <cell r="I792">
            <v>23</v>
          </cell>
          <cell r="J792">
            <v>13</v>
          </cell>
          <cell r="P792">
            <v>10</v>
          </cell>
        </row>
        <row r="793">
          <cell r="B793" t="str">
            <v>李稣明</v>
          </cell>
          <cell r="F793">
            <v>10</v>
          </cell>
          <cell r="H793">
            <v>10</v>
          </cell>
          <cell r="I793">
            <v>23</v>
          </cell>
          <cell r="J793">
            <v>23</v>
          </cell>
        </row>
        <row r="794">
          <cell r="B794" t="str">
            <v>李灿恒</v>
          </cell>
          <cell r="F794">
            <v>5</v>
          </cell>
          <cell r="H794">
            <v>5</v>
          </cell>
          <cell r="I794">
            <v>23</v>
          </cell>
          <cell r="J794">
            <v>23</v>
          </cell>
        </row>
        <row r="795">
          <cell r="B795" t="str">
            <v>李志锋</v>
          </cell>
          <cell r="F795">
            <v>10</v>
          </cell>
          <cell r="H795">
            <v>10</v>
          </cell>
          <cell r="I795">
            <v>23</v>
          </cell>
          <cell r="J795">
            <v>23</v>
          </cell>
        </row>
        <row r="796">
          <cell r="B796" t="str">
            <v>李嘉峰</v>
          </cell>
          <cell r="F796">
            <v>5</v>
          </cell>
          <cell r="G796">
            <v>1</v>
          </cell>
          <cell r="H796">
            <v>4</v>
          </cell>
          <cell r="I796">
            <v>23</v>
          </cell>
          <cell r="J796">
            <v>23</v>
          </cell>
        </row>
        <row r="797">
          <cell r="B797" t="str">
            <v>朱柏林</v>
          </cell>
          <cell r="F797">
            <v>15</v>
          </cell>
          <cell r="H797">
            <v>15</v>
          </cell>
          <cell r="I797">
            <v>23</v>
          </cell>
          <cell r="J797">
            <v>23</v>
          </cell>
        </row>
        <row r="798">
          <cell r="B798" t="str">
            <v>刘红</v>
          </cell>
          <cell r="F798">
            <v>5</v>
          </cell>
          <cell r="G798">
            <v>5</v>
          </cell>
          <cell r="I798">
            <v>23</v>
          </cell>
          <cell r="J798">
            <v>23</v>
          </cell>
        </row>
        <row r="799">
          <cell r="B799" t="str">
            <v>刘力平</v>
          </cell>
          <cell r="F799">
            <v>5</v>
          </cell>
          <cell r="G799">
            <v>2</v>
          </cell>
          <cell r="H799">
            <v>3</v>
          </cell>
          <cell r="I799">
            <v>23</v>
          </cell>
          <cell r="J799">
            <v>23</v>
          </cell>
        </row>
        <row r="800">
          <cell r="B800" t="str">
            <v>冯春燕</v>
          </cell>
          <cell r="F800">
            <v>15</v>
          </cell>
          <cell r="G800">
            <v>1</v>
          </cell>
          <cell r="H800">
            <v>9</v>
          </cell>
          <cell r="I800">
            <v>23</v>
          </cell>
          <cell r="J800">
            <v>18</v>
          </cell>
          <cell r="M800">
            <v>5</v>
          </cell>
        </row>
        <row r="801">
          <cell r="B801" t="str">
            <v>何德鉴</v>
          </cell>
          <cell r="F801">
            <v>10</v>
          </cell>
          <cell r="G801">
            <v>-4</v>
          </cell>
          <cell r="H801">
            <v>10</v>
          </cell>
          <cell r="I801">
            <v>23</v>
          </cell>
          <cell r="J801">
            <v>19</v>
          </cell>
          <cell r="M801">
            <v>4</v>
          </cell>
        </row>
        <row r="802">
          <cell r="B802" t="str">
            <v>阮露苗</v>
          </cell>
          <cell r="F802">
            <v>10</v>
          </cell>
          <cell r="G802">
            <v>-2</v>
          </cell>
          <cell r="H802">
            <v>9</v>
          </cell>
          <cell r="I802">
            <v>23</v>
          </cell>
          <cell r="J802">
            <v>20</v>
          </cell>
          <cell r="M802">
            <v>3</v>
          </cell>
        </row>
        <row r="803">
          <cell r="B803" t="str">
            <v>谢梅钰</v>
          </cell>
          <cell r="F803">
            <v>10</v>
          </cell>
          <cell r="G803">
            <v>-5</v>
          </cell>
          <cell r="H803">
            <v>10</v>
          </cell>
          <cell r="I803">
            <v>23</v>
          </cell>
          <cell r="J803">
            <v>18</v>
          </cell>
          <cell r="M803">
            <v>5</v>
          </cell>
        </row>
        <row r="804">
          <cell r="B804" t="str">
            <v>葛月宫</v>
          </cell>
          <cell r="F804">
            <v>5</v>
          </cell>
          <cell r="G804">
            <v>-4</v>
          </cell>
          <cell r="H804">
            <v>5</v>
          </cell>
          <cell r="I804">
            <v>23</v>
          </cell>
          <cell r="J804">
            <v>19</v>
          </cell>
          <cell r="M804">
            <v>4</v>
          </cell>
        </row>
        <row r="805">
          <cell r="B805" t="str">
            <v>黄启煌</v>
          </cell>
          <cell r="F805">
            <v>5</v>
          </cell>
          <cell r="G805">
            <v>-4</v>
          </cell>
          <cell r="H805">
            <v>5</v>
          </cell>
          <cell r="I805">
            <v>23</v>
          </cell>
          <cell r="J805">
            <v>19</v>
          </cell>
          <cell r="M805">
            <v>4</v>
          </cell>
        </row>
        <row r="806">
          <cell r="B806" t="str">
            <v>阮志恒</v>
          </cell>
          <cell r="F806">
            <v>5</v>
          </cell>
          <cell r="H806">
            <v>5</v>
          </cell>
          <cell r="I806">
            <v>23</v>
          </cell>
          <cell r="J806">
            <v>23</v>
          </cell>
        </row>
        <row r="807">
          <cell r="B807" t="str">
            <v>郭俊杰</v>
          </cell>
          <cell r="F807">
            <v>5</v>
          </cell>
          <cell r="G807">
            <v>-5</v>
          </cell>
          <cell r="H807">
            <v>5</v>
          </cell>
          <cell r="I807">
            <v>23</v>
          </cell>
          <cell r="J807">
            <v>18</v>
          </cell>
          <cell r="M807">
            <v>5</v>
          </cell>
        </row>
        <row r="808">
          <cell r="B808" t="str">
            <v>郑举亮</v>
          </cell>
          <cell r="F808">
            <v>5</v>
          </cell>
          <cell r="G808">
            <v>-3</v>
          </cell>
          <cell r="H808">
            <v>5</v>
          </cell>
          <cell r="I808">
            <v>23</v>
          </cell>
          <cell r="J808">
            <v>20</v>
          </cell>
          <cell r="M808">
            <v>3</v>
          </cell>
        </row>
        <row r="809">
          <cell r="B809" t="str">
            <v>邱泽楷</v>
          </cell>
          <cell r="F809">
            <v>5</v>
          </cell>
          <cell r="H809">
            <v>5</v>
          </cell>
          <cell r="I809">
            <v>23</v>
          </cell>
          <cell r="J809">
            <v>23</v>
          </cell>
        </row>
        <row r="810">
          <cell r="B810" t="str">
            <v>赖光耀</v>
          </cell>
          <cell r="F810">
            <v>5</v>
          </cell>
          <cell r="G810">
            <v>3</v>
          </cell>
          <cell r="H810">
            <v>1</v>
          </cell>
          <cell r="I810">
            <v>23</v>
          </cell>
          <cell r="J810">
            <v>22</v>
          </cell>
          <cell r="M810">
            <v>1</v>
          </cell>
        </row>
        <row r="811">
          <cell r="B811" t="str">
            <v>梁华考</v>
          </cell>
          <cell r="F811">
            <v>5</v>
          </cell>
          <cell r="G811">
            <v>1</v>
          </cell>
          <cell r="H811">
            <v>2</v>
          </cell>
          <cell r="I811">
            <v>23</v>
          </cell>
          <cell r="J811">
            <v>21</v>
          </cell>
          <cell r="M811">
            <v>2</v>
          </cell>
        </row>
        <row r="812">
          <cell r="B812" t="str">
            <v>李林</v>
          </cell>
          <cell r="F812">
            <v>5</v>
          </cell>
          <cell r="H812">
            <v>5</v>
          </cell>
          <cell r="I812">
            <v>23</v>
          </cell>
          <cell r="J812">
            <v>23</v>
          </cell>
        </row>
        <row r="813">
          <cell r="B813" t="str">
            <v>李杰</v>
          </cell>
          <cell r="F813">
            <v>5</v>
          </cell>
          <cell r="H813">
            <v>5</v>
          </cell>
          <cell r="I813">
            <v>23</v>
          </cell>
          <cell r="J813">
            <v>23</v>
          </cell>
        </row>
        <row r="814">
          <cell r="B814" t="str">
            <v>李国纶</v>
          </cell>
          <cell r="F814">
            <v>5</v>
          </cell>
          <cell r="G814">
            <v>-2</v>
          </cell>
          <cell r="H814">
            <v>5</v>
          </cell>
          <cell r="I814">
            <v>23</v>
          </cell>
          <cell r="J814">
            <v>21</v>
          </cell>
          <cell r="M814">
            <v>2</v>
          </cell>
        </row>
        <row r="815">
          <cell r="B815" t="str">
            <v>朱铭新</v>
          </cell>
          <cell r="F815">
            <v>15</v>
          </cell>
          <cell r="G815">
            <v>-6</v>
          </cell>
          <cell r="H815">
            <v>15</v>
          </cell>
          <cell r="I815">
            <v>23</v>
          </cell>
          <cell r="J815">
            <v>17</v>
          </cell>
          <cell r="M815">
            <v>6</v>
          </cell>
        </row>
        <row r="816">
          <cell r="B816" t="str">
            <v>张喆</v>
          </cell>
          <cell r="F816">
            <v>10</v>
          </cell>
          <cell r="G816">
            <v>4</v>
          </cell>
          <cell r="H816">
            <v>6</v>
          </cell>
          <cell r="I816">
            <v>23</v>
          </cell>
          <cell r="J816">
            <v>23</v>
          </cell>
        </row>
        <row r="817">
          <cell r="B817" t="str">
            <v>刘坤荣</v>
          </cell>
          <cell r="F817">
            <v>5</v>
          </cell>
          <cell r="G817">
            <v>-5</v>
          </cell>
          <cell r="H817">
            <v>5</v>
          </cell>
          <cell r="I817">
            <v>23</v>
          </cell>
          <cell r="J817">
            <v>18</v>
          </cell>
          <cell r="M817">
            <v>5</v>
          </cell>
        </row>
        <row r="818">
          <cell r="B818" t="str">
            <v>虞超</v>
          </cell>
          <cell r="F818">
            <v>10</v>
          </cell>
          <cell r="G818">
            <v>-2</v>
          </cell>
          <cell r="H818">
            <v>10</v>
          </cell>
          <cell r="I818">
            <v>23</v>
          </cell>
          <cell r="J818">
            <v>21</v>
          </cell>
          <cell r="M818">
            <v>2</v>
          </cell>
        </row>
        <row r="819">
          <cell r="B819" t="str">
            <v>黄彬家</v>
          </cell>
          <cell r="F819">
            <v>5</v>
          </cell>
          <cell r="G819">
            <v>-4</v>
          </cell>
          <cell r="H819">
            <v>5</v>
          </cell>
          <cell r="I819">
            <v>23</v>
          </cell>
          <cell r="J819">
            <v>19</v>
          </cell>
          <cell r="M819">
            <v>4</v>
          </cell>
        </row>
        <row r="820">
          <cell r="B820" t="str">
            <v>麦昭妍</v>
          </cell>
          <cell r="F820">
            <v>15</v>
          </cell>
          <cell r="H820">
            <v>15</v>
          </cell>
          <cell r="I820">
            <v>23</v>
          </cell>
          <cell r="J820">
            <v>23</v>
          </cell>
        </row>
        <row r="821">
          <cell r="B821" t="str">
            <v>鲁成华</v>
          </cell>
          <cell r="F821">
            <v>10</v>
          </cell>
          <cell r="G821">
            <v>-7</v>
          </cell>
          <cell r="H821">
            <v>10</v>
          </cell>
          <cell r="I821">
            <v>23</v>
          </cell>
          <cell r="J821">
            <v>16</v>
          </cell>
          <cell r="M821">
            <v>7</v>
          </cell>
        </row>
        <row r="822">
          <cell r="B822" t="str">
            <v>魏婷燕</v>
          </cell>
          <cell r="F822">
            <v>5</v>
          </cell>
          <cell r="G822">
            <v>-2</v>
          </cell>
          <cell r="H822">
            <v>5</v>
          </cell>
          <cell r="I822">
            <v>23</v>
          </cell>
          <cell r="J822">
            <v>21</v>
          </cell>
          <cell r="M822">
            <v>2</v>
          </cell>
        </row>
        <row r="823">
          <cell r="B823" t="str">
            <v>陈展宏</v>
          </cell>
          <cell r="F823">
            <v>10</v>
          </cell>
          <cell r="H823">
            <v>10</v>
          </cell>
          <cell r="I823">
            <v>23</v>
          </cell>
          <cell r="J823">
            <v>23</v>
          </cell>
        </row>
        <row r="824">
          <cell r="B824" t="str">
            <v>陈婵</v>
          </cell>
          <cell r="F824">
            <v>5</v>
          </cell>
          <cell r="H824">
            <v>5</v>
          </cell>
          <cell r="I824">
            <v>23</v>
          </cell>
          <cell r="J824">
            <v>23</v>
          </cell>
        </row>
        <row r="825">
          <cell r="B825" t="str">
            <v>阮雪婷</v>
          </cell>
          <cell r="F825">
            <v>5</v>
          </cell>
          <cell r="G825">
            <v>-2</v>
          </cell>
          <cell r="H825">
            <v>5</v>
          </cell>
          <cell r="I825">
            <v>23</v>
          </cell>
          <cell r="J825">
            <v>21</v>
          </cell>
          <cell r="M825">
            <v>2</v>
          </cell>
        </row>
        <row r="826">
          <cell r="B826" t="str">
            <v>郑碧莹</v>
          </cell>
          <cell r="F826">
            <v>5</v>
          </cell>
          <cell r="G826">
            <v>5</v>
          </cell>
          <cell r="I826">
            <v>23</v>
          </cell>
          <cell r="J826">
            <v>23</v>
          </cell>
        </row>
        <row r="827">
          <cell r="B827" t="str">
            <v>邓嘉浚</v>
          </cell>
          <cell r="F827">
            <v>5</v>
          </cell>
          <cell r="H827">
            <v>5</v>
          </cell>
          <cell r="I827">
            <v>23</v>
          </cell>
          <cell r="J827">
            <v>7</v>
          </cell>
        </row>
        <row r="828">
          <cell r="B828" t="str">
            <v>邓丽玲</v>
          </cell>
          <cell r="F828">
            <v>5</v>
          </cell>
          <cell r="G828">
            <v>-3</v>
          </cell>
          <cell r="H828">
            <v>5</v>
          </cell>
          <cell r="I828">
            <v>23</v>
          </cell>
          <cell r="J828">
            <v>20</v>
          </cell>
          <cell r="M828">
            <v>3</v>
          </cell>
        </row>
        <row r="829">
          <cell r="B829" t="str">
            <v>蒋满秀</v>
          </cell>
          <cell r="F829">
            <v>10</v>
          </cell>
          <cell r="H829">
            <v>10</v>
          </cell>
          <cell r="I829">
            <v>23</v>
          </cell>
          <cell r="J829">
            <v>23</v>
          </cell>
        </row>
        <row r="830">
          <cell r="B830" t="str">
            <v>胡剑青</v>
          </cell>
          <cell r="F830">
            <v>5</v>
          </cell>
          <cell r="G830">
            <v>-1</v>
          </cell>
          <cell r="H830">
            <v>5</v>
          </cell>
          <cell r="I830">
            <v>23</v>
          </cell>
          <cell r="J830">
            <v>22</v>
          </cell>
          <cell r="M830">
            <v>1</v>
          </cell>
        </row>
        <row r="831">
          <cell r="B831" t="str">
            <v>秦家燕</v>
          </cell>
          <cell r="F831">
            <v>5</v>
          </cell>
          <cell r="G831">
            <v>-3</v>
          </cell>
          <cell r="H831">
            <v>5</v>
          </cell>
          <cell r="I831">
            <v>23</v>
          </cell>
          <cell r="J831">
            <v>20</v>
          </cell>
          <cell r="M831">
            <v>3</v>
          </cell>
        </row>
        <row r="832">
          <cell r="B832" t="str">
            <v>梁展云</v>
          </cell>
          <cell r="F832">
            <v>10</v>
          </cell>
          <cell r="H832">
            <v>10</v>
          </cell>
          <cell r="I832">
            <v>23</v>
          </cell>
          <cell r="J832">
            <v>23</v>
          </cell>
        </row>
        <row r="833">
          <cell r="B833" t="str">
            <v>林青霞</v>
          </cell>
          <cell r="F833">
            <v>10</v>
          </cell>
          <cell r="G833">
            <v>-5</v>
          </cell>
          <cell r="H833">
            <v>10</v>
          </cell>
          <cell r="I833">
            <v>23</v>
          </cell>
          <cell r="J833">
            <v>18</v>
          </cell>
          <cell r="M833">
            <v>5</v>
          </cell>
        </row>
        <row r="834">
          <cell r="B834" t="str">
            <v>杨振</v>
          </cell>
          <cell r="I834">
            <v>23</v>
          </cell>
          <cell r="J834">
            <v>23</v>
          </cell>
        </row>
        <row r="835">
          <cell r="B835" t="str">
            <v>李桂娇</v>
          </cell>
          <cell r="F835">
            <v>10</v>
          </cell>
          <cell r="G835">
            <v>3</v>
          </cell>
          <cell r="H835">
            <v>5</v>
          </cell>
          <cell r="I835">
            <v>23</v>
          </cell>
          <cell r="J835">
            <v>21</v>
          </cell>
          <cell r="M835">
            <v>2</v>
          </cell>
        </row>
        <row r="836">
          <cell r="B836" t="str">
            <v>朱国锋</v>
          </cell>
          <cell r="F836">
            <v>15</v>
          </cell>
          <cell r="G836">
            <v>-8</v>
          </cell>
          <cell r="H836">
            <v>15</v>
          </cell>
          <cell r="I836">
            <v>23</v>
          </cell>
          <cell r="J836">
            <v>15</v>
          </cell>
          <cell r="M836">
            <v>8</v>
          </cell>
        </row>
        <row r="837">
          <cell r="B837" t="str">
            <v>曹红光</v>
          </cell>
          <cell r="F837">
            <v>5</v>
          </cell>
          <cell r="G837">
            <v>-5</v>
          </cell>
          <cell r="H837">
            <v>5</v>
          </cell>
          <cell r="I837">
            <v>23</v>
          </cell>
          <cell r="J837">
            <v>18</v>
          </cell>
          <cell r="M837">
            <v>5</v>
          </cell>
        </row>
        <row r="838">
          <cell r="B838" t="str">
            <v>方敏</v>
          </cell>
          <cell r="F838">
            <v>10</v>
          </cell>
          <cell r="G838">
            <v>-10</v>
          </cell>
          <cell r="H838">
            <v>10</v>
          </cell>
          <cell r="I838">
            <v>23</v>
          </cell>
          <cell r="J838">
            <v>13</v>
          </cell>
          <cell r="M838">
            <v>10</v>
          </cell>
        </row>
        <row r="839">
          <cell r="B839" t="str">
            <v>张环花</v>
          </cell>
          <cell r="F839">
            <v>10</v>
          </cell>
          <cell r="G839">
            <v>-4</v>
          </cell>
          <cell r="H839">
            <v>10</v>
          </cell>
          <cell r="I839">
            <v>23</v>
          </cell>
          <cell r="J839">
            <v>19</v>
          </cell>
          <cell r="M839">
            <v>4</v>
          </cell>
        </row>
        <row r="840">
          <cell r="B840" t="str">
            <v>周颖</v>
          </cell>
          <cell r="F840">
            <v>5</v>
          </cell>
          <cell r="H840">
            <v>5</v>
          </cell>
          <cell r="I840">
            <v>23</v>
          </cell>
          <cell r="J840">
            <v>23</v>
          </cell>
        </row>
        <row r="841">
          <cell r="B841" t="str">
            <v>周燕环</v>
          </cell>
          <cell r="F841">
            <v>10</v>
          </cell>
          <cell r="G841">
            <v>-6</v>
          </cell>
          <cell r="H841">
            <v>10</v>
          </cell>
          <cell r="I841">
            <v>23</v>
          </cell>
          <cell r="J841">
            <v>17</v>
          </cell>
          <cell r="M841">
            <v>6</v>
          </cell>
        </row>
        <row r="842">
          <cell r="B842" t="str">
            <v>周洪波</v>
          </cell>
          <cell r="F842">
            <v>10</v>
          </cell>
          <cell r="G842">
            <v>-6</v>
          </cell>
          <cell r="H842">
            <v>10</v>
          </cell>
          <cell r="I842">
            <v>23</v>
          </cell>
          <cell r="J842">
            <v>17</v>
          </cell>
          <cell r="M842">
            <v>6</v>
          </cell>
        </row>
        <row r="843">
          <cell r="B843" t="str">
            <v>吕晓艳</v>
          </cell>
          <cell r="F843">
            <v>5</v>
          </cell>
          <cell r="G843">
            <v>-3</v>
          </cell>
          <cell r="H843">
            <v>5</v>
          </cell>
          <cell r="I843">
            <v>23</v>
          </cell>
          <cell r="J843">
            <v>20</v>
          </cell>
          <cell r="M843">
            <v>3</v>
          </cell>
        </row>
        <row r="844">
          <cell r="B844" t="str">
            <v>叶梦涓</v>
          </cell>
          <cell r="I844">
            <v>23</v>
          </cell>
          <cell r="J844">
            <v>23</v>
          </cell>
        </row>
        <row r="845">
          <cell r="B845" t="str">
            <v>刘燕映</v>
          </cell>
          <cell r="F845">
            <v>15</v>
          </cell>
          <cell r="H845">
            <v>13</v>
          </cell>
          <cell r="I845">
            <v>23</v>
          </cell>
          <cell r="J845">
            <v>21</v>
          </cell>
          <cell r="M845">
            <v>2</v>
          </cell>
        </row>
        <row r="846">
          <cell r="B846" t="str">
            <v>刘娟</v>
          </cell>
          <cell r="F846">
            <v>5</v>
          </cell>
          <cell r="H846">
            <v>5</v>
          </cell>
          <cell r="I846">
            <v>23</v>
          </cell>
          <cell r="J846">
            <v>23</v>
          </cell>
        </row>
        <row r="847">
          <cell r="B847" t="str">
            <v>侯健邦</v>
          </cell>
          <cell r="F847">
            <v>5</v>
          </cell>
          <cell r="H847">
            <v>5</v>
          </cell>
          <cell r="I847">
            <v>23</v>
          </cell>
          <cell r="J847">
            <v>23</v>
          </cell>
        </row>
        <row r="848">
          <cell r="B848" t="str">
            <v>程宗贤</v>
          </cell>
          <cell r="F848">
            <v>15</v>
          </cell>
          <cell r="G848">
            <v>-2</v>
          </cell>
          <cell r="H848">
            <v>15</v>
          </cell>
          <cell r="I848">
            <v>23</v>
          </cell>
          <cell r="J848">
            <v>21</v>
          </cell>
          <cell r="M848">
            <v>2</v>
          </cell>
        </row>
        <row r="849">
          <cell r="B849" t="str">
            <v>林力胜</v>
          </cell>
          <cell r="F849">
            <v>15</v>
          </cell>
          <cell r="G849">
            <v>-3</v>
          </cell>
          <cell r="H849">
            <v>15</v>
          </cell>
          <cell r="I849">
            <v>23</v>
          </cell>
          <cell r="J849">
            <v>20</v>
          </cell>
          <cell r="M849">
            <v>3</v>
          </cell>
        </row>
        <row r="850">
          <cell r="B850" t="str">
            <v>袁永康</v>
          </cell>
          <cell r="F850">
            <v>10</v>
          </cell>
          <cell r="G850">
            <v>-5</v>
          </cell>
          <cell r="H850">
            <v>10</v>
          </cell>
          <cell r="I850">
            <v>23</v>
          </cell>
          <cell r="J850">
            <v>18</v>
          </cell>
          <cell r="M850">
            <v>5</v>
          </cell>
        </row>
        <row r="851">
          <cell r="B851" t="str">
            <v>肖冠荣</v>
          </cell>
          <cell r="F851">
            <v>10</v>
          </cell>
          <cell r="H851">
            <v>10</v>
          </cell>
          <cell r="I851">
            <v>23</v>
          </cell>
          <cell r="J851">
            <v>23</v>
          </cell>
        </row>
        <row r="852">
          <cell r="B852" t="str">
            <v>符安燕</v>
          </cell>
          <cell r="F852">
            <v>10</v>
          </cell>
          <cell r="H852">
            <v>10</v>
          </cell>
          <cell r="I852">
            <v>23</v>
          </cell>
          <cell r="J852">
            <v>23</v>
          </cell>
        </row>
        <row r="853">
          <cell r="B853" t="str">
            <v>李深森</v>
          </cell>
          <cell r="F853">
            <v>5</v>
          </cell>
          <cell r="H853">
            <v>5</v>
          </cell>
          <cell r="I853">
            <v>23</v>
          </cell>
          <cell r="J853">
            <v>23</v>
          </cell>
        </row>
        <row r="854">
          <cell r="B854" t="str">
            <v>李毅</v>
          </cell>
          <cell r="F854">
            <v>5</v>
          </cell>
          <cell r="H854">
            <v>5</v>
          </cell>
          <cell r="I854">
            <v>23</v>
          </cell>
          <cell r="J854">
            <v>23</v>
          </cell>
        </row>
        <row r="855">
          <cell r="B855" t="str">
            <v>黄斯杭</v>
          </cell>
          <cell r="F855">
            <v>10</v>
          </cell>
          <cell r="H855">
            <v>10</v>
          </cell>
          <cell r="I855">
            <v>23</v>
          </cell>
          <cell r="J855">
            <v>23</v>
          </cell>
        </row>
        <row r="856">
          <cell r="B856" t="str">
            <v>黄映玲</v>
          </cell>
          <cell r="F856">
            <v>5</v>
          </cell>
          <cell r="H856">
            <v>5</v>
          </cell>
          <cell r="I856">
            <v>23</v>
          </cell>
          <cell r="J856">
            <v>23</v>
          </cell>
        </row>
        <row r="857">
          <cell r="B857" t="str">
            <v>黄斯慧</v>
          </cell>
          <cell r="F857">
            <v>5</v>
          </cell>
          <cell r="H857">
            <v>5</v>
          </cell>
          <cell r="I857">
            <v>23</v>
          </cell>
          <cell r="P857">
            <v>23</v>
          </cell>
        </row>
        <row r="858">
          <cell r="B858" t="str">
            <v>黄志刚</v>
          </cell>
          <cell r="F858">
            <v>15</v>
          </cell>
          <cell r="G858">
            <v>-2</v>
          </cell>
          <cell r="H858">
            <v>15</v>
          </cell>
          <cell r="I858">
            <v>23</v>
          </cell>
          <cell r="J858">
            <v>21</v>
          </cell>
          <cell r="M858">
            <v>2</v>
          </cell>
        </row>
        <row r="859">
          <cell r="B859" t="str">
            <v>黄家杰</v>
          </cell>
          <cell r="F859">
            <v>5</v>
          </cell>
          <cell r="H859">
            <v>4</v>
          </cell>
          <cell r="I859">
            <v>23</v>
          </cell>
          <cell r="J859">
            <v>22</v>
          </cell>
          <cell r="M859">
            <v>1</v>
          </cell>
        </row>
        <row r="860">
          <cell r="B860" t="str">
            <v>黄宇华</v>
          </cell>
          <cell r="F860">
            <v>15</v>
          </cell>
          <cell r="G860">
            <v>-6</v>
          </cell>
          <cell r="H860">
            <v>14</v>
          </cell>
          <cell r="I860">
            <v>23</v>
          </cell>
          <cell r="J860">
            <v>16</v>
          </cell>
          <cell r="M860">
            <v>7</v>
          </cell>
        </row>
        <row r="861">
          <cell r="B861" t="str">
            <v>魏海鸥</v>
          </cell>
          <cell r="F861">
            <v>15</v>
          </cell>
          <cell r="G861">
            <v>-4</v>
          </cell>
          <cell r="H861">
            <v>15</v>
          </cell>
          <cell r="I861">
            <v>23</v>
          </cell>
          <cell r="J861">
            <v>19</v>
          </cell>
          <cell r="M861">
            <v>4</v>
          </cell>
        </row>
        <row r="862">
          <cell r="B862" t="str">
            <v>韩静雯</v>
          </cell>
          <cell r="F862">
            <v>5</v>
          </cell>
          <cell r="G862">
            <v>-2</v>
          </cell>
          <cell r="H862">
            <v>5</v>
          </cell>
          <cell r="I862">
            <v>23</v>
          </cell>
          <cell r="J862">
            <v>19</v>
          </cell>
          <cell r="M862">
            <v>2</v>
          </cell>
          <cell r="T862">
            <v>2</v>
          </cell>
        </row>
        <row r="863">
          <cell r="B863" t="str">
            <v>许检会</v>
          </cell>
          <cell r="F863">
            <v>5</v>
          </cell>
          <cell r="G863">
            <v>2</v>
          </cell>
          <cell r="H863">
            <v>3</v>
          </cell>
          <cell r="I863">
            <v>23</v>
          </cell>
          <cell r="J863">
            <v>23</v>
          </cell>
        </row>
        <row r="864">
          <cell r="B864" t="str">
            <v>聂伟恒</v>
          </cell>
          <cell r="F864">
            <v>5</v>
          </cell>
          <cell r="G864">
            <v>1</v>
          </cell>
          <cell r="H864">
            <v>4</v>
          </cell>
          <cell r="I864">
            <v>23</v>
          </cell>
          <cell r="J864">
            <v>23</v>
          </cell>
        </row>
        <row r="865">
          <cell r="B865" t="str">
            <v>罗和云</v>
          </cell>
          <cell r="F865">
            <v>15</v>
          </cell>
          <cell r="G865">
            <v>-3</v>
          </cell>
          <cell r="H865">
            <v>15</v>
          </cell>
          <cell r="I865">
            <v>23</v>
          </cell>
          <cell r="J865">
            <v>20</v>
          </cell>
          <cell r="M865">
            <v>3</v>
          </cell>
        </row>
        <row r="866">
          <cell r="B866" t="str">
            <v>王雄华</v>
          </cell>
          <cell r="F866">
            <v>5</v>
          </cell>
          <cell r="G866">
            <v>3</v>
          </cell>
          <cell r="H866">
            <v>2</v>
          </cell>
          <cell r="I866">
            <v>23</v>
          </cell>
          <cell r="J866">
            <v>23</v>
          </cell>
        </row>
        <row r="867">
          <cell r="B867" t="str">
            <v>欧倩欣</v>
          </cell>
          <cell r="F867">
            <v>5</v>
          </cell>
          <cell r="G867">
            <v>-5</v>
          </cell>
          <cell r="H867">
            <v>5</v>
          </cell>
          <cell r="I867">
            <v>23</v>
          </cell>
          <cell r="J867">
            <v>18</v>
          </cell>
          <cell r="M867">
            <v>5</v>
          </cell>
        </row>
        <row r="868">
          <cell r="B868" t="str">
            <v>梁淑萍</v>
          </cell>
          <cell r="F868">
            <v>5</v>
          </cell>
          <cell r="H868">
            <v>5</v>
          </cell>
          <cell r="I868">
            <v>23</v>
          </cell>
          <cell r="J868">
            <v>23</v>
          </cell>
        </row>
        <row r="869">
          <cell r="B869" t="str">
            <v>梁克冰</v>
          </cell>
          <cell r="F869">
            <v>10</v>
          </cell>
          <cell r="H869">
            <v>8</v>
          </cell>
          <cell r="I869">
            <v>23</v>
          </cell>
          <cell r="J869">
            <v>20</v>
          </cell>
          <cell r="M869">
            <v>3</v>
          </cell>
        </row>
        <row r="870">
          <cell r="B870" t="str">
            <v>梁健</v>
          </cell>
          <cell r="F870">
            <v>5</v>
          </cell>
          <cell r="H870">
            <v>5</v>
          </cell>
          <cell r="I870">
            <v>23</v>
          </cell>
          <cell r="J870">
            <v>23</v>
          </cell>
        </row>
        <row r="871">
          <cell r="B871" t="str">
            <v>杨宗晓</v>
          </cell>
          <cell r="I871">
            <v>23</v>
          </cell>
          <cell r="J871">
            <v>23</v>
          </cell>
        </row>
        <row r="872">
          <cell r="B872" t="str">
            <v>杨嘉荣</v>
          </cell>
          <cell r="F872">
            <v>10</v>
          </cell>
          <cell r="G872">
            <v>-1</v>
          </cell>
          <cell r="H872">
            <v>6</v>
          </cell>
          <cell r="I872">
            <v>23</v>
          </cell>
          <cell r="J872">
            <v>18</v>
          </cell>
          <cell r="M872">
            <v>5</v>
          </cell>
        </row>
        <row r="873">
          <cell r="B873" t="str">
            <v>李毅欣</v>
          </cell>
          <cell r="F873">
            <v>10</v>
          </cell>
          <cell r="H873">
            <v>10</v>
          </cell>
          <cell r="I873">
            <v>23</v>
          </cell>
          <cell r="J873">
            <v>23</v>
          </cell>
        </row>
        <row r="874">
          <cell r="B874" t="str">
            <v>朱莹楚</v>
          </cell>
          <cell r="F874">
            <v>10</v>
          </cell>
          <cell r="G874">
            <v>2</v>
          </cell>
          <cell r="H874">
            <v>6</v>
          </cell>
          <cell r="I874">
            <v>23</v>
          </cell>
          <cell r="J874">
            <v>21</v>
          </cell>
          <cell r="M874">
            <v>2</v>
          </cell>
        </row>
        <row r="875">
          <cell r="B875" t="str">
            <v>徐建军</v>
          </cell>
          <cell r="F875">
            <v>5</v>
          </cell>
          <cell r="G875">
            <v>1</v>
          </cell>
          <cell r="H875">
            <v>2</v>
          </cell>
          <cell r="I875">
            <v>23</v>
          </cell>
          <cell r="J875">
            <v>21</v>
          </cell>
          <cell r="M875">
            <v>2</v>
          </cell>
        </row>
        <row r="876">
          <cell r="B876" t="str">
            <v>夏丽娜</v>
          </cell>
          <cell r="I876">
            <v>23</v>
          </cell>
          <cell r="J876">
            <v>23</v>
          </cell>
        </row>
        <row r="877">
          <cell r="B877" t="str">
            <v>刘薇</v>
          </cell>
          <cell r="I877">
            <v>23</v>
          </cell>
          <cell r="J877">
            <v>23</v>
          </cell>
        </row>
        <row r="878">
          <cell r="B878" t="str">
            <v>刘洁珊</v>
          </cell>
          <cell r="F878">
            <v>5</v>
          </cell>
          <cell r="H878">
            <v>5</v>
          </cell>
          <cell r="I878">
            <v>23</v>
          </cell>
          <cell r="J878">
            <v>23</v>
          </cell>
        </row>
        <row r="879">
          <cell r="B879" t="str">
            <v>关卓钧</v>
          </cell>
          <cell r="F879">
            <v>5</v>
          </cell>
          <cell r="H879">
            <v>5</v>
          </cell>
          <cell r="I879">
            <v>23</v>
          </cell>
          <cell r="J879">
            <v>23</v>
          </cell>
        </row>
        <row r="880">
          <cell r="B880" t="str">
            <v>何迎芝</v>
          </cell>
          <cell r="F880">
            <v>10</v>
          </cell>
          <cell r="H880">
            <v>10</v>
          </cell>
          <cell r="I880">
            <v>23</v>
          </cell>
          <cell r="J880">
            <v>23</v>
          </cell>
        </row>
        <row r="881">
          <cell r="B881" t="str">
            <v>黄敏慧</v>
          </cell>
          <cell r="F881">
            <v>5</v>
          </cell>
          <cell r="G881">
            <v>-1</v>
          </cell>
          <cell r="H881">
            <v>4</v>
          </cell>
          <cell r="I881">
            <v>23</v>
          </cell>
          <cell r="J881">
            <v>21</v>
          </cell>
          <cell r="M881">
            <v>2</v>
          </cell>
        </row>
        <row r="882">
          <cell r="B882" t="str">
            <v>蔡蔼霞</v>
          </cell>
          <cell r="F882">
            <v>15</v>
          </cell>
          <cell r="G882">
            <v>-10</v>
          </cell>
          <cell r="H882">
            <v>15</v>
          </cell>
          <cell r="I882">
            <v>23</v>
          </cell>
          <cell r="J882">
            <v>13</v>
          </cell>
          <cell r="M882">
            <v>10</v>
          </cell>
        </row>
        <row r="883">
          <cell r="B883" t="str">
            <v>杨静</v>
          </cell>
          <cell r="F883">
            <v>15</v>
          </cell>
          <cell r="G883">
            <v>-6</v>
          </cell>
          <cell r="H883">
            <v>15</v>
          </cell>
          <cell r="I883">
            <v>23</v>
          </cell>
          <cell r="J883">
            <v>17</v>
          </cell>
          <cell r="M883">
            <v>6</v>
          </cell>
        </row>
        <row r="884">
          <cell r="B884" t="str">
            <v>刘嘉露</v>
          </cell>
          <cell r="F884">
            <v>5</v>
          </cell>
          <cell r="G884">
            <v>-2.5</v>
          </cell>
          <cell r="H884">
            <v>5</v>
          </cell>
          <cell r="I884">
            <v>23</v>
          </cell>
          <cell r="J884">
            <v>20.5</v>
          </cell>
          <cell r="M884">
            <v>2.5</v>
          </cell>
        </row>
        <row r="885">
          <cell r="B885" t="str">
            <v>詹泽曙</v>
          </cell>
          <cell r="F885">
            <v>15</v>
          </cell>
          <cell r="G885">
            <v>2.5</v>
          </cell>
          <cell r="H885">
            <v>11</v>
          </cell>
          <cell r="I885">
            <v>23</v>
          </cell>
          <cell r="J885">
            <v>21.5</v>
          </cell>
          <cell r="M885">
            <v>1.5</v>
          </cell>
        </row>
        <row r="886">
          <cell r="B886" t="str">
            <v>宋谦</v>
          </cell>
          <cell r="F886">
            <v>15</v>
          </cell>
          <cell r="H886">
            <v>15</v>
          </cell>
          <cell r="I886">
            <v>23</v>
          </cell>
          <cell r="J886">
            <v>23</v>
          </cell>
        </row>
        <row r="887">
          <cell r="B887" t="str">
            <v>陈俊光</v>
          </cell>
          <cell r="F887">
            <v>15</v>
          </cell>
          <cell r="H887">
            <v>12</v>
          </cell>
          <cell r="I887">
            <v>23</v>
          </cell>
          <cell r="J887">
            <v>20</v>
          </cell>
          <cell r="M887">
            <v>3</v>
          </cell>
        </row>
        <row r="888">
          <cell r="B888" t="str">
            <v>程文洁</v>
          </cell>
          <cell r="F888">
            <v>10</v>
          </cell>
          <cell r="G888">
            <v>-4</v>
          </cell>
          <cell r="H888">
            <v>10</v>
          </cell>
          <cell r="I888">
            <v>23</v>
          </cell>
          <cell r="J888">
            <v>19</v>
          </cell>
          <cell r="M888">
            <v>4</v>
          </cell>
        </row>
        <row r="889">
          <cell r="B889" t="str">
            <v>俞雀</v>
          </cell>
          <cell r="F889">
            <v>15</v>
          </cell>
          <cell r="G889">
            <v>-10</v>
          </cell>
          <cell r="H889">
            <v>15</v>
          </cell>
          <cell r="I889">
            <v>23</v>
          </cell>
          <cell r="J889">
            <v>13</v>
          </cell>
          <cell r="M889">
            <v>10</v>
          </cell>
        </row>
        <row r="890">
          <cell r="B890" t="str">
            <v>黄日明</v>
          </cell>
          <cell r="F890">
            <v>15</v>
          </cell>
          <cell r="G890">
            <v>-8</v>
          </cell>
          <cell r="H890">
            <v>15</v>
          </cell>
          <cell r="I890">
            <v>23</v>
          </cell>
          <cell r="J890">
            <v>15</v>
          </cell>
          <cell r="M890">
            <v>8</v>
          </cell>
        </row>
        <row r="891">
          <cell r="B891" t="str">
            <v>陈锐智</v>
          </cell>
          <cell r="F891">
            <v>5</v>
          </cell>
          <cell r="G891">
            <v>-3</v>
          </cell>
          <cell r="H891">
            <v>5</v>
          </cell>
          <cell r="I891">
            <v>23</v>
          </cell>
          <cell r="J891">
            <v>20</v>
          </cell>
          <cell r="M891">
            <v>3</v>
          </cell>
        </row>
        <row r="892">
          <cell r="B892" t="str">
            <v>陈燕娥</v>
          </cell>
          <cell r="F892">
            <v>5</v>
          </cell>
          <cell r="G892">
            <v>5</v>
          </cell>
          <cell r="I892">
            <v>23</v>
          </cell>
          <cell r="J892">
            <v>23</v>
          </cell>
        </row>
        <row r="893">
          <cell r="B893" t="str">
            <v>陈旭煌</v>
          </cell>
          <cell r="F893">
            <v>10</v>
          </cell>
          <cell r="G893">
            <v>-7</v>
          </cell>
          <cell r="H893">
            <v>10</v>
          </cell>
          <cell r="I893">
            <v>23</v>
          </cell>
          <cell r="J893">
            <v>16</v>
          </cell>
          <cell r="M893">
            <v>7</v>
          </cell>
        </row>
        <row r="894">
          <cell r="B894" t="str">
            <v>陈伊达</v>
          </cell>
          <cell r="F894">
            <v>5</v>
          </cell>
          <cell r="G894">
            <v>-1</v>
          </cell>
          <cell r="H894">
            <v>4</v>
          </cell>
          <cell r="I894">
            <v>23</v>
          </cell>
          <cell r="J894">
            <v>21</v>
          </cell>
          <cell r="M894">
            <v>2</v>
          </cell>
        </row>
        <row r="895">
          <cell r="B895" t="str">
            <v>阮海宏</v>
          </cell>
          <cell r="F895">
            <v>5</v>
          </cell>
          <cell r="G895">
            <v>-3</v>
          </cell>
          <cell r="H895">
            <v>5</v>
          </cell>
          <cell r="I895">
            <v>23</v>
          </cell>
          <cell r="J895">
            <v>20</v>
          </cell>
          <cell r="M895">
            <v>3</v>
          </cell>
        </row>
        <row r="896">
          <cell r="B896" t="str">
            <v>郑晓芬</v>
          </cell>
          <cell r="F896">
            <v>10</v>
          </cell>
          <cell r="G896">
            <v>-10</v>
          </cell>
          <cell r="H896">
            <v>10</v>
          </cell>
          <cell r="I896">
            <v>23</v>
          </cell>
          <cell r="J896">
            <v>13</v>
          </cell>
          <cell r="M896">
            <v>10</v>
          </cell>
        </row>
        <row r="897">
          <cell r="B897" t="str">
            <v>赵宇</v>
          </cell>
          <cell r="I897">
            <v>23</v>
          </cell>
          <cell r="J897">
            <v>23</v>
          </cell>
        </row>
        <row r="898">
          <cell r="B898" t="str">
            <v>蔡春燕</v>
          </cell>
          <cell r="F898">
            <v>5</v>
          </cell>
          <cell r="G898">
            <v>-3</v>
          </cell>
          <cell r="H898">
            <v>5</v>
          </cell>
          <cell r="I898">
            <v>23</v>
          </cell>
          <cell r="J898">
            <v>20</v>
          </cell>
          <cell r="M898">
            <v>3</v>
          </cell>
        </row>
        <row r="899">
          <cell r="B899" t="str">
            <v>蔡广斯</v>
          </cell>
          <cell r="F899">
            <v>5</v>
          </cell>
          <cell r="H899">
            <v>5</v>
          </cell>
          <cell r="I899">
            <v>23</v>
          </cell>
          <cell r="J899">
            <v>23</v>
          </cell>
        </row>
        <row r="900">
          <cell r="B900" t="str">
            <v>罗昊君</v>
          </cell>
          <cell r="F900">
            <v>10</v>
          </cell>
          <cell r="H900">
            <v>10</v>
          </cell>
          <cell r="I900">
            <v>23</v>
          </cell>
          <cell r="J900">
            <v>23</v>
          </cell>
        </row>
        <row r="901">
          <cell r="B901" t="str">
            <v>林明亭</v>
          </cell>
          <cell r="F901">
            <v>5</v>
          </cell>
          <cell r="H901">
            <v>5</v>
          </cell>
          <cell r="I901">
            <v>23</v>
          </cell>
          <cell r="J901">
            <v>13</v>
          </cell>
          <cell r="T901">
            <v>10</v>
          </cell>
        </row>
        <row r="902">
          <cell r="B902" t="str">
            <v>林嘉伟</v>
          </cell>
          <cell r="F902">
            <v>5</v>
          </cell>
          <cell r="G902">
            <v>-2</v>
          </cell>
          <cell r="H902">
            <v>5</v>
          </cell>
          <cell r="I902">
            <v>23</v>
          </cell>
          <cell r="J902">
            <v>21</v>
          </cell>
          <cell r="M902">
            <v>2</v>
          </cell>
        </row>
        <row r="903">
          <cell r="B903" t="str">
            <v>杨梯伦</v>
          </cell>
          <cell r="F903">
            <v>5</v>
          </cell>
          <cell r="G903">
            <v>2</v>
          </cell>
          <cell r="H903">
            <v>3</v>
          </cell>
          <cell r="I903">
            <v>23</v>
          </cell>
          <cell r="J903">
            <v>23</v>
          </cell>
        </row>
        <row r="904">
          <cell r="B904" t="str">
            <v>李文志</v>
          </cell>
          <cell r="I904">
            <v>23</v>
          </cell>
          <cell r="J904">
            <v>23</v>
          </cell>
        </row>
        <row r="905">
          <cell r="B905" t="str">
            <v>李家明</v>
          </cell>
          <cell r="F905">
            <v>5</v>
          </cell>
          <cell r="H905">
            <v>5</v>
          </cell>
          <cell r="I905">
            <v>23</v>
          </cell>
          <cell r="J905">
            <v>23</v>
          </cell>
        </row>
        <row r="906">
          <cell r="B906" t="str">
            <v>李国浩</v>
          </cell>
          <cell r="F906">
            <v>5</v>
          </cell>
          <cell r="H906">
            <v>3</v>
          </cell>
          <cell r="I906">
            <v>23</v>
          </cell>
          <cell r="J906">
            <v>21</v>
          </cell>
          <cell r="M906">
            <v>2</v>
          </cell>
        </row>
        <row r="907">
          <cell r="B907" t="str">
            <v>朱志文</v>
          </cell>
          <cell r="F907">
            <v>5</v>
          </cell>
          <cell r="G907">
            <v>4</v>
          </cell>
          <cell r="H907">
            <v>1</v>
          </cell>
          <cell r="I907">
            <v>23</v>
          </cell>
          <cell r="J907">
            <v>12</v>
          </cell>
          <cell r="P907">
            <v>11</v>
          </cell>
        </row>
        <row r="908">
          <cell r="B908" t="str">
            <v>敬永明</v>
          </cell>
          <cell r="F908">
            <v>5</v>
          </cell>
          <cell r="G908">
            <v>-2</v>
          </cell>
          <cell r="H908">
            <v>5</v>
          </cell>
          <cell r="I908">
            <v>23</v>
          </cell>
          <cell r="J908">
            <v>21</v>
          </cell>
          <cell r="M908">
            <v>2</v>
          </cell>
        </row>
        <row r="909">
          <cell r="B909" t="str">
            <v>张勇</v>
          </cell>
          <cell r="F909">
            <v>10</v>
          </cell>
          <cell r="G909">
            <v>-1</v>
          </cell>
          <cell r="H909">
            <v>6</v>
          </cell>
          <cell r="I909">
            <v>23</v>
          </cell>
          <cell r="J909">
            <v>18</v>
          </cell>
          <cell r="M909">
            <v>5</v>
          </cell>
        </row>
        <row r="910">
          <cell r="B910" t="str">
            <v>周玉麟</v>
          </cell>
          <cell r="F910">
            <v>10</v>
          </cell>
          <cell r="G910">
            <v>-3</v>
          </cell>
          <cell r="H910">
            <v>10</v>
          </cell>
          <cell r="I910">
            <v>23</v>
          </cell>
          <cell r="J910">
            <v>20</v>
          </cell>
          <cell r="M910">
            <v>3</v>
          </cell>
        </row>
        <row r="911">
          <cell r="B911" t="str">
            <v>刘飞鹏</v>
          </cell>
          <cell r="F911">
            <v>10</v>
          </cell>
          <cell r="G911">
            <v>-5</v>
          </cell>
          <cell r="H911">
            <v>10</v>
          </cell>
          <cell r="I911">
            <v>23</v>
          </cell>
          <cell r="J911">
            <v>18</v>
          </cell>
          <cell r="M911">
            <v>5</v>
          </cell>
        </row>
        <row r="912">
          <cell r="B912" t="str">
            <v>刘立湘</v>
          </cell>
          <cell r="F912">
            <v>5</v>
          </cell>
          <cell r="G912">
            <v>-1</v>
          </cell>
          <cell r="H912">
            <v>5</v>
          </cell>
          <cell r="I912">
            <v>23</v>
          </cell>
          <cell r="J912">
            <v>22</v>
          </cell>
          <cell r="M912">
            <v>1</v>
          </cell>
        </row>
        <row r="913">
          <cell r="B913" t="str">
            <v>刘璐</v>
          </cell>
          <cell r="F913">
            <v>5</v>
          </cell>
          <cell r="G913">
            <v>3</v>
          </cell>
          <cell r="H913">
            <v>2</v>
          </cell>
          <cell r="I913">
            <v>23</v>
          </cell>
          <cell r="J913">
            <v>15</v>
          </cell>
          <cell r="P913">
            <v>8</v>
          </cell>
        </row>
        <row r="914">
          <cell r="B914" t="str">
            <v>刘子健</v>
          </cell>
          <cell r="F914">
            <v>5</v>
          </cell>
          <cell r="G914">
            <v>-3</v>
          </cell>
          <cell r="H914">
            <v>5</v>
          </cell>
          <cell r="I914">
            <v>23</v>
          </cell>
          <cell r="J914">
            <v>20</v>
          </cell>
          <cell r="M914">
            <v>3</v>
          </cell>
        </row>
        <row r="915">
          <cell r="B915" t="str">
            <v>黄一君</v>
          </cell>
          <cell r="F915">
            <v>5</v>
          </cell>
          <cell r="G915">
            <v>3</v>
          </cell>
          <cell r="H915">
            <v>2</v>
          </cell>
          <cell r="I915">
            <v>23</v>
          </cell>
          <cell r="J915">
            <v>23</v>
          </cell>
        </row>
        <row r="916">
          <cell r="B916" t="str">
            <v>陈荣金</v>
          </cell>
          <cell r="F916">
            <v>5</v>
          </cell>
          <cell r="G916">
            <v>7</v>
          </cell>
          <cell r="H916">
            <v>-3</v>
          </cell>
          <cell r="I916">
            <v>23</v>
          </cell>
          <cell r="J916">
            <v>22</v>
          </cell>
          <cell r="M916">
            <v>1</v>
          </cell>
        </row>
        <row r="917">
          <cell r="B917" t="str">
            <v>陈粤河</v>
          </cell>
          <cell r="F917">
            <v>5</v>
          </cell>
          <cell r="H917">
            <v>5</v>
          </cell>
          <cell r="I917">
            <v>23</v>
          </cell>
          <cell r="J917">
            <v>23</v>
          </cell>
        </row>
        <row r="918">
          <cell r="B918" t="str">
            <v>陈子敬（大）</v>
          </cell>
          <cell r="I918">
            <v>23</v>
          </cell>
          <cell r="J918">
            <v>23</v>
          </cell>
        </row>
        <row r="919">
          <cell r="B919" t="str">
            <v>陈凯芝</v>
          </cell>
          <cell r="F919">
            <v>5</v>
          </cell>
          <cell r="G919">
            <v>-5</v>
          </cell>
          <cell r="H919">
            <v>5</v>
          </cell>
          <cell r="I919">
            <v>23</v>
          </cell>
          <cell r="J919">
            <v>18</v>
          </cell>
          <cell r="M919">
            <v>5</v>
          </cell>
        </row>
        <row r="920">
          <cell r="B920" t="str">
            <v>郭绍炜</v>
          </cell>
          <cell r="F920">
            <v>5</v>
          </cell>
          <cell r="H920">
            <v>5</v>
          </cell>
          <cell r="I920">
            <v>23</v>
          </cell>
          <cell r="J920">
            <v>23</v>
          </cell>
        </row>
        <row r="921">
          <cell r="B921" t="str">
            <v>郑东</v>
          </cell>
          <cell r="F921">
            <v>5</v>
          </cell>
          <cell r="G921">
            <v>6</v>
          </cell>
          <cell r="H921">
            <v>-1</v>
          </cell>
          <cell r="I921">
            <v>23</v>
          </cell>
          <cell r="J921">
            <v>23</v>
          </cell>
        </row>
        <row r="922">
          <cell r="B922" t="str">
            <v>谭家成</v>
          </cell>
          <cell r="F922">
            <v>5</v>
          </cell>
          <cell r="H922">
            <v>5</v>
          </cell>
          <cell r="I922">
            <v>23</v>
          </cell>
          <cell r="J922">
            <v>23</v>
          </cell>
        </row>
        <row r="923">
          <cell r="B923" t="str">
            <v>王雪平</v>
          </cell>
          <cell r="F923">
            <v>10</v>
          </cell>
          <cell r="G923">
            <v>11</v>
          </cell>
          <cell r="H923">
            <v>-1</v>
          </cell>
          <cell r="I923">
            <v>23</v>
          </cell>
          <cell r="J923">
            <v>23</v>
          </cell>
        </row>
        <row r="924">
          <cell r="B924" t="str">
            <v>王欢</v>
          </cell>
          <cell r="F924">
            <v>10</v>
          </cell>
          <cell r="G924">
            <v>2</v>
          </cell>
          <cell r="H924">
            <v>5</v>
          </cell>
          <cell r="I924">
            <v>23</v>
          </cell>
          <cell r="J924">
            <v>20</v>
          </cell>
          <cell r="M924">
            <v>3</v>
          </cell>
        </row>
        <row r="925">
          <cell r="B925" t="str">
            <v>王彩连</v>
          </cell>
          <cell r="F925">
            <v>5</v>
          </cell>
          <cell r="G925">
            <v>2</v>
          </cell>
          <cell r="H925">
            <v>3</v>
          </cell>
          <cell r="I925">
            <v>23</v>
          </cell>
          <cell r="J925">
            <v>7</v>
          </cell>
          <cell r="P925">
            <v>16</v>
          </cell>
        </row>
        <row r="926">
          <cell r="B926" t="str">
            <v>游家滔</v>
          </cell>
          <cell r="F926">
            <v>5</v>
          </cell>
          <cell r="G926">
            <v>2</v>
          </cell>
          <cell r="H926">
            <v>3</v>
          </cell>
          <cell r="I926">
            <v>23</v>
          </cell>
          <cell r="J926">
            <v>23</v>
          </cell>
        </row>
        <row r="927">
          <cell r="B927" t="str">
            <v>杨萌</v>
          </cell>
          <cell r="F927">
            <v>5</v>
          </cell>
          <cell r="G927">
            <v>-10</v>
          </cell>
          <cell r="H927">
            <v>5</v>
          </cell>
          <cell r="I927">
            <v>23</v>
          </cell>
          <cell r="J927">
            <v>13</v>
          </cell>
          <cell r="M927">
            <v>10</v>
          </cell>
        </row>
        <row r="928">
          <cell r="B928" t="str">
            <v>杨永贤</v>
          </cell>
          <cell r="F928">
            <v>10</v>
          </cell>
          <cell r="G928">
            <v>-3</v>
          </cell>
          <cell r="H928">
            <v>9</v>
          </cell>
          <cell r="I928">
            <v>23</v>
          </cell>
          <cell r="J928">
            <v>19</v>
          </cell>
          <cell r="M928">
            <v>4</v>
          </cell>
        </row>
        <row r="929">
          <cell r="B929" t="str">
            <v>施莲香</v>
          </cell>
          <cell r="F929">
            <v>10</v>
          </cell>
          <cell r="H929">
            <v>10</v>
          </cell>
          <cell r="I929">
            <v>23</v>
          </cell>
          <cell r="J929">
            <v>23</v>
          </cell>
        </row>
        <row r="930">
          <cell r="B930" t="str">
            <v>张琳</v>
          </cell>
          <cell r="F930">
            <v>5</v>
          </cell>
          <cell r="G930">
            <v>4</v>
          </cell>
          <cell r="H930">
            <v>1</v>
          </cell>
          <cell r="I930">
            <v>23</v>
          </cell>
          <cell r="J930">
            <v>23</v>
          </cell>
        </row>
        <row r="931">
          <cell r="B931" t="str">
            <v>屈兵顺</v>
          </cell>
          <cell r="F931">
            <v>5</v>
          </cell>
          <cell r="G931">
            <v>10</v>
          </cell>
          <cell r="H931">
            <v>-5</v>
          </cell>
          <cell r="I931">
            <v>23</v>
          </cell>
          <cell r="J931">
            <v>23</v>
          </cell>
        </row>
        <row r="932">
          <cell r="B932" t="str">
            <v>季广华</v>
          </cell>
          <cell r="F932">
            <v>5</v>
          </cell>
          <cell r="G932">
            <v>5</v>
          </cell>
          <cell r="I932">
            <v>23</v>
          </cell>
          <cell r="J932">
            <v>23</v>
          </cell>
        </row>
        <row r="933">
          <cell r="B933" t="str">
            <v>吴翠峰</v>
          </cell>
          <cell r="F933">
            <v>10</v>
          </cell>
          <cell r="G933">
            <v>-4</v>
          </cell>
          <cell r="H933">
            <v>10</v>
          </cell>
          <cell r="I933">
            <v>23</v>
          </cell>
          <cell r="J933">
            <v>19</v>
          </cell>
          <cell r="M933">
            <v>4</v>
          </cell>
        </row>
        <row r="934">
          <cell r="B934" t="str">
            <v>刘迎凯</v>
          </cell>
          <cell r="F934">
            <v>5</v>
          </cell>
          <cell r="G934">
            <v>2</v>
          </cell>
          <cell r="I934">
            <v>23</v>
          </cell>
          <cell r="J934">
            <v>20</v>
          </cell>
          <cell r="M934">
            <v>3</v>
          </cell>
        </row>
        <row r="935">
          <cell r="B935" t="str">
            <v>刘国群</v>
          </cell>
          <cell r="F935">
            <v>10</v>
          </cell>
          <cell r="G935">
            <v>1</v>
          </cell>
          <cell r="H935">
            <v>6</v>
          </cell>
          <cell r="I935">
            <v>23</v>
          </cell>
          <cell r="J935">
            <v>20</v>
          </cell>
          <cell r="M935">
            <v>3</v>
          </cell>
        </row>
        <row r="936">
          <cell r="B936" t="str">
            <v>何贵湖</v>
          </cell>
          <cell r="F936">
            <v>5</v>
          </cell>
          <cell r="G936">
            <v>-2</v>
          </cell>
          <cell r="H936">
            <v>5</v>
          </cell>
          <cell r="I936">
            <v>23</v>
          </cell>
          <cell r="J936">
            <v>21</v>
          </cell>
          <cell r="M936">
            <v>2</v>
          </cell>
        </row>
        <row r="937">
          <cell r="B937" t="str">
            <v>何健坤</v>
          </cell>
          <cell r="F937">
            <v>15</v>
          </cell>
          <cell r="G937">
            <v>-4</v>
          </cell>
          <cell r="H937">
            <v>15</v>
          </cell>
          <cell r="I937">
            <v>23</v>
          </cell>
          <cell r="J937">
            <v>19</v>
          </cell>
          <cell r="M937">
            <v>4</v>
          </cell>
        </row>
        <row r="938">
          <cell r="B938" t="str">
            <v>伍维聪</v>
          </cell>
          <cell r="F938">
            <v>5</v>
          </cell>
          <cell r="G938">
            <v>-5</v>
          </cell>
          <cell r="H938">
            <v>5</v>
          </cell>
          <cell r="I938">
            <v>23</v>
          </cell>
          <cell r="J938">
            <v>18</v>
          </cell>
          <cell r="M938">
            <v>5</v>
          </cell>
        </row>
        <row r="939">
          <cell r="B939" t="str">
            <v>秦晓川</v>
          </cell>
          <cell r="F939">
            <v>10</v>
          </cell>
          <cell r="G939">
            <v>2</v>
          </cell>
          <cell r="H939">
            <v>5</v>
          </cell>
          <cell r="I939">
            <v>23</v>
          </cell>
          <cell r="J939">
            <v>20</v>
          </cell>
          <cell r="M939">
            <v>3</v>
          </cell>
        </row>
        <row r="940">
          <cell r="B940" t="str">
            <v>黄晓会</v>
          </cell>
          <cell r="F940">
            <v>10</v>
          </cell>
          <cell r="G940">
            <v>-5</v>
          </cell>
          <cell r="H940">
            <v>10</v>
          </cell>
          <cell r="I940">
            <v>23</v>
          </cell>
          <cell r="J940">
            <v>18</v>
          </cell>
          <cell r="M940">
            <v>5</v>
          </cell>
        </row>
        <row r="941">
          <cell r="B941" t="str">
            <v>陆迪海</v>
          </cell>
          <cell r="F941">
            <v>5</v>
          </cell>
          <cell r="G941">
            <v>1</v>
          </cell>
          <cell r="H941">
            <v>-1</v>
          </cell>
          <cell r="I941">
            <v>23</v>
          </cell>
          <cell r="J941">
            <v>18</v>
          </cell>
          <cell r="M941">
            <v>5</v>
          </cell>
        </row>
        <row r="942">
          <cell r="B942" t="str">
            <v>萧锡云</v>
          </cell>
          <cell r="F942">
            <v>10</v>
          </cell>
          <cell r="G942">
            <v>-5</v>
          </cell>
          <cell r="H942">
            <v>10</v>
          </cell>
          <cell r="I942">
            <v>23</v>
          </cell>
          <cell r="J942">
            <v>18</v>
          </cell>
          <cell r="M942">
            <v>5</v>
          </cell>
        </row>
        <row r="943">
          <cell r="B943" t="str">
            <v>熊瑜平</v>
          </cell>
          <cell r="F943">
            <v>5</v>
          </cell>
          <cell r="G943">
            <v>4</v>
          </cell>
          <cell r="H943">
            <v>1</v>
          </cell>
          <cell r="I943">
            <v>23</v>
          </cell>
          <cell r="J943">
            <v>23</v>
          </cell>
        </row>
        <row r="944">
          <cell r="B944" t="str">
            <v>曾汝翔</v>
          </cell>
          <cell r="F944">
            <v>10</v>
          </cell>
          <cell r="G944">
            <v>6</v>
          </cell>
          <cell r="H944">
            <v>4</v>
          </cell>
          <cell r="I944">
            <v>23</v>
          </cell>
          <cell r="J944">
            <v>23</v>
          </cell>
        </row>
        <row r="945">
          <cell r="B945" t="str">
            <v>方卫军</v>
          </cell>
          <cell r="F945">
            <v>10</v>
          </cell>
          <cell r="H945">
            <v>7</v>
          </cell>
          <cell r="I945">
            <v>23</v>
          </cell>
          <cell r="J945">
            <v>20</v>
          </cell>
          <cell r="M945">
            <v>3</v>
          </cell>
        </row>
        <row r="946">
          <cell r="B946" t="str">
            <v>陈悦嫦</v>
          </cell>
          <cell r="F946">
            <v>10</v>
          </cell>
          <cell r="H946">
            <v>5</v>
          </cell>
          <cell r="I946">
            <v>23</v>
          </cell>
          <cell r="J946">
            <v>18</v>
          </cell>
          <cell r="M946">
            <v>5</v>
          </cell>
        </row>
        <row r="947">
          <cell r="B947" t="str">
            <v>杨海珍</v>
          </cell>
          <cell r="F947">
            <v>15</v>
          </cell>
          <cell r="G947">
            <v>9</v>
          </cell>
          <cell r="H947">
            <v>4</v>
          </cell>
          <cell r="I947">
            <v>23</v>
          </cell>
          <cell r="J947">
            <v>21</v>
          </cell>
          <cell r="M947">
            <v>2</v>
          </cell>
        </row>
        <row r="948">
          <cell r="B948" t="str">
            <v>王卓珊</v>
          </cell>
          <cell r="F948">
            <v>15</v>
          </cell>
          <cell r="G948">
            <v>-2</v>
          </cell>
          <cell r="H948">
            <v>15</v>
          </cell>
          <cell r="I948">
            <v>23</v>
          </cell>
          <cell r="J948">
            <v>21</v>
          </cell>
          <cell r="M948">
            <v>2</v>
          </cell>
        </row>
        <row r="949">
          <cell r="B949" t="str">
            <v>李洋</v>
          </cell>
          <cell r="F949">
            <v>5</v>
          </cell>
          <cell r="H949">
            <v>5</v>
          </cell>
          <cell r="I949">
            <v>23</v>
          </cell>
          <cell r="J949">
            <v>11</v>
          </cell>
          <cell r="P949">
            <v>12</v>
          </cell>
        </row>
        <row r="950">
          <cell r="B950" t="str">
            <v>徐梅</v>
          </cell>
          <cell r="F950">
            <v>10</v>
          </cell>
          <cell r="H950">
            <v>10</v>
          </cell>
          <cell r="I950">
            <v>23</v>
          </cell>
          <cell r="J950">
            <v>23</v>
          </cell>
        </row>
        <row r="951">
          <cell r="B951" t="str">
            <v>李智勇</v>
          </cell>
          <cell r="F951">
            <v>15</v>
          </cell>
          <cell r="G951">
            <v>-5</v>
          </cell>
          <cell r="H951">
            <v>15</v>
          </cell>
          <cell r="I951">
            <v>23</v>
          </cell>
          <cell r="J951">
            <v>18</v>
          </cell>
          <cell r="M951">
            <v>5</v>
          </cell>
        </row>
        <row r="952">
          <cell r="B952" t="str">
            <v>黄佩欣</v>
          </cell>
          <cell r="F952">
            <v>5</v>
          </cell>
          <cell r="G952">
            <v>7</v>
          </cell>
          <cell r="H952">
            <v>-2</v>
          </cell>
          <cell r="I952">
            <v>23</v>
          </cell>
          <cell r="P952">
            <v>23</v>
          </cell>
        </row>
        <row r="953">
          <cell r="B953" t="str">
            <v>邓惠仪</v>
          </cell>
          <cell r="F953">
            <v>5</v>
          </cell>
          <cell r="H953">
            <v>5</v>
          </cell>
          <cell r="I953">
            <v>23</v>
          </cell>
          <cell r="P953">
            <v>23</v>
          </cell>
        </row>
        <row r="954">
          <cell r="B954" t="str">
            <v>莫月娥</v>
          </cell>
          <cell r="F954">
            <v>5</v>
          </cell>
          <cell r="G954">
            <v>6</v>
          </cell>
          <cell r="H954">
            <v>-1</v>
          </cell>
          <cell r="I954">
            <v>23</v>
          </cell>
          <cell r="P954">
            <v>23</v>
          </cell>
        </row>
        <row r="955">
          <cell r="B955" t="str">
            <v>禤毅良</v>
          </cell>
          <cell r="F955">
            <v>10</v>
          </cell>
          <cell r="G955">
            <v>-1</v>
          </cell>
          <cell r="H955">
            <v>10</v>
          </cell>
          <cell r="I955">
            <v>23</v>
          </cell>
          <cell r="J955">
            <v>22</v>
          </cell>
          <cell r="M955">
            <v>1</v>
          </cell>
        </row>
        <row r="956">
          <cell r="B956" t="str">
            <v>甘子运</v>
          </cell>
          <cell r="F956">
            <v>5</v>
          </cell>
          <cell r="G956">
            <v>-2</v>
          </cell>
          <cell r="H956">
            <v>5</v>
          </cell>
          <cell r="I956">
            <v>23</v>
          </cell>
          <cell r="J956">
            <v>21</v>
          </cell>
          <cell r="M956">
            <v>2</v>
          </cell>
        </row>
        <row r="957">
          <cell r="B957" t="str">
            <v>王洁雯</v>
          </cell>
          <cell r="F957">
            <v>5</v>
          </cell>
          <cell r="G957">
            <v>5</v>
          </cell>
          <cell r="I957">
            <v>23</v>
          </cell>
          <cell r="P957">
            <v>23</v>
          </cell>
        </row>
        <row r="958">
          <cell r="B958" t="str">
            <v>梁杏恩</v>
          </cell>
          <cell r="F958">
            <v>5</v>
          </cell>
          <cell r="H958">
            <v>5</v>
          </cell>
          <cell r="I958">
            <v>23</v>
          </cell>
          <cell r="P958">
            <v>23</v>
          </cell>
        </row>
        <row r="959">
          <cell r="B959" t="str">
            <v>李泳珊</v>
          </cell>
          <cell r="F959">
            <v>5</v>
          </cell>
          <cell r="G959">
            <v>3</v>
          </cell>
          <cell r="H959">
            <v>2</v>
          </cell>
          <cell r="I959">
            <v>23</v>
          </cell>
          <cell r="P959">
            <v>23</v>
          </cell>
        </row>
        <row r="960">
          <cell r="B960" t="str">
            <v>李喜悦</v>
          </cell>
          <cell r="F960">
            <v>5</v>
          </cell>
          <cell r="H960">
            <v>5</v>
          </cell>
          <cell r="I960">
            <v>23</v>
          </cell>
          <cell r="P960">
            <v>23</v>
          </cell>
        </row>
        <row r="961">
          <cell r="B961" t="str">
            <v>徐华</v>
          </cell>
          <cell r="F961">
            <v>5</v>
          </cell>
          <cell r="H961">
            <v>5</v>
          </cell>
          <cell r="I961">
            <v>23</v>
          </cell>
          <cell r="P961">
            <v>23</v>
          </cell>
        </row>
        <row r="962">
          <cell r="B962" t="str">
            <v>周洁仪</v>
          </cell>
          <cell r="F962">
            <v>5</v>
          </cell>
          <cell r="H962">
            <v>5</v>
          </cell>
          <cell r="I962">
            <v>23</v>
          </cell>
          <cell r="P962">
            <v>23</v>
          </cell>
        </row>
        <row r="963">
          <cell r="B963" t="str">
            <v>苏显程</v>
          </cell>
          <cell r="F963">
            <v>5</v>
          </cell>
          <cell r="H963">
            <v>5</v>
          </cell>
          <cell r="I963">
            <v>23</v>
          </cell>
          <cell r="J963">
            <v>23</v>
          </cell>
        </row>
        <row r="964">
          <cell r="B964" t="str">
            <v>余敏</v>
          </cell>
          <cell r="F964">
            <v>15</v>
          </cell>
          <cell r="G964">
            <v>-2</v>
          </cell>
          <cell r="H964">
            <v>15</v>
          </cell>
          <cell r="I964">
            <v>23</v>
          </cell>
          <cell r="J964">
            <v>21</v>
          </cell>
          <cell r="M964">
            <v>2</v>
          </cell>
        </row>
        <row r="965">
          <cell r="B965" t="str">
            <v>张亚楠</v>
          </cell>
          <cell r="F965">
            <v>5</v>
          </cell>
          <cell r="H965">
            <v>5</v>
          </cell>
          <cell r="I965">
            <v>23</v>
          </cell>
          <cell r="J965">
            <v>23</v>
          </cell>
        </row>
        <row r="966">
          <cell r="B966" t="str">
            <v>冯雪香</v>
          </cell>
          <cell r="F966">
            <v>5</v>
          </cell>
          <cell r="G966">
            <v>-0.5</v>
          </cell>
          <cell r="H966">
            <v>5</v>
          </cell>
          <cell r="I966">
            <v>23</v>
          </cell>
          <cell r="J966">
            <v>12.5</v>
          </cell>
          <cell r="M966">
            <v>0.5</v>
          </cell>
          <cell r="P966">
            <v>10</v>
          </cell>
        </row>
        <row r="967">
          <cell r="B967" t="str">
            <v>郑淑敏</v>
          </cell>
          <cell r="F967">
            <v>10</v>
          </cell>
          <cell r="G967">
            <v>2</v>
          </cell>
          <cell r="H967">
            <v>2</v>
          </cell>
          <cell r="I967">
            <v>23</v>
          </cell>
          <cell r="J967">
            <v>17</v>
          </cell>
          <cell r="M967">
            <v>6</v>
          </cell>
        </row>
        <row r="968">
          <cell r="B968" t="str">
            <v>赖潜</v>
          </cell>
          <cell r="F968">
            <v>5</v>
          </cell>
          <cell r="G968">
            <v>3</v>
          </cell>
          <cell r="H968">
            <v>-2</v>
          </cell>
          <cell r="I968">
            <v>23</v>
          </cell>
          <cell r="J968">
            <v>19</v>
          </cell>
          <cell r="M968">
            <v>4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勤"/>
      <sheetName val="考核"/>
      <sheetName val="Sheet3"/>
    </sheetNames>
    <sheetDataSet>
      <sheetData sheetId="0">
        <row r="1">
          <cell r="B1" t="str">
            <v>姓名</v>
          </cell>
          <cell r="C1" t="str">
            <v>员工月度KPI考核情况</v>
          </cell>
          <cell r="F1" t="str">
            <v>年休累计情况统计</v>
          </cell>
          <cell r="I1" t="str">
            <v>月度考勤情况</v>
          </cell>
          <cell r="X1" t="str">
            <v>夜班津贴（元）</v>
          </cell>
          <cell r="Y1" t="str">
            <v>备注</v>
          </cell>
          <cell r="Z1" t="str">
            <v>部门</v>
          </cell>
        </row>
        <row r="2">
          <cell r="C2" t="str">
            <v>考核得分</v>
          </cell>
          <cell r="D2" t="str">
            <v>考评等级</v>
          </cell>
          <cell r="E2" t="str">
            <v>奖金调节系数</v>
          </cell>
          <cell r="F2" t="str">
            <v>应享受年假（天）</v>
          </cell>
          <cell r="G2" t="str">
            <v>已休年假（天）</v>
          </cell>
          <cell r="H2" t="str">
            <v>未休年假（天）</v>
          </cell>
          <cell r="I2" t="str">
            <v>实际工日(天)</v>
          </cell>
          <cell r="J2" t="str">
            <v>出勤工日(天)</v>
          </cell>
          <cell r="K2" t="str">
            <v>平时加班小时(补休)</v>
          </cell>
          <cell r="L2" t="str">
            <v>加班小时(法定加班)</v>
          </cell>
          <cell r="M2" t="str">
            <v>缺勤工日(天数)</v>
          </cell>
        </row>
        <row r="3">
          <cell r="M3" t="str">
            <v>年休</v>
          </cell>
          <cell r="N3" t="str">
            <v>事假</v>
          </cell>
          <cell r="O3" t="str">
            <v>婚假</v>
          </cell>
          <cell r="P3" t="str">
            <v>产假</v>
          </cell>
          <cell r="Q3" t="str">
            <v>计生假</v>
          </cell>
          <cell r="R3" t="str">
            <v>丧假</v>
          </cell>
          <cell r="S3" t="str">
            <v>探亲</v>
          </cell>
          <cell r="T3" t="str">
            <v>病假</v>
          </cell>
          <cell r="U3" t="str">
            <v>旷工</v>
          </cell>
          <cell r="V3" t="str">
            <v>补休</v>
          </cell>
          <cell r="W3" t="str">
            <v>迟到</v>
          </cell>
        </row>
        <row r="4">
          <cell r="B4" t="str">
            <v>张逸</v>
          </cell>
          <cell r="F4">
            <v>10</v>
          </cell>
          <cell r="G4">
            <v>5</v>
          </cell>
          <cell r="H4">
            <v>5</v>
          </cell>
          <cell r="I4">
            <v>20</v>
          </cell>
          <cell r="J4">
            <v>20</v>
          </cell>
          <cell r="Z4" t="str">
            <v>纪检组</v>
          </cell>
        </row>
        <row r="5">
          <cell r="B5" t="str">
            <v>吴宗</v>
          </cell>
          <cell r="F5">
            <v>10</v>
          </cell>
          <cell r="H5">
            <v>10</v>
          </cell>
          <cell r="I5">
            <v>20</v>
          </cell>
          <cell r="J5">
            <v>20</v>
          </cell>
          <cell r="Z5" t="str">
            <v>纪检组</v>
          </cell>
        </row>
        <row r="6">
          <cell r="B6" t="str">
            <v>刘丽平</v>
          </cell>
          <cell r="F6">
            <v>10</v>
          </cell>
          <cell r="G6">
            <v>5</v>
          </cell>
          <cell r="H6">
            <v>5</v>
          </cell>
          <cell r="I6">
            <v>20</v>
          </cell>
          <cell r="J6">
            <v>20</v>
          </cell>
          <cell r="Z6" t="str">
            <v>纪检组</v>
          </cell>
        </row>
        <row r="7">
          <cell r="B7" t="str">
            <v>温林生</v>
          </cell>
          <cell r="F7">
            <v>15</v>
          </cell>
          <cell r="G7">
            <v>9</v>
          </cell>
          <cell r="H7">
            <v>6</v>
          </cell>
          <cell r="I7">
            <v>20</v>
          </cell>
          <cell r="J7">
            <v>20</v>
          </cell>
          <cell r="Z7" t="str">
            <v>通信建设办公室</v>
          </cell>
        </row>
        <row r="8">
          <cell r="B8" t="str">
            <v>司徒春明</v>
          </cell>
          <cell r="F8">
            <v>15</v>
          </cell>
          <cell r="G8">
            <v>5</v>
          </cell>
          <cell r="H8">
            <v>10</v>
          </cell>
          <cell r="I8">
            <v>20</v>
          </cell>
          <cell r="J8">
            <v>20</v>
          </cell>
          <cell r="Z8" t="str">
            <v>通信建设办公室</v>
          </cell>
        </row>
        <row r="9">
          <cell r="B9" t="str">
            <v>李海欢</v>
          </cell>
          <cell r="F9">
            <v>15</v>
          </cell>
          <cell r="G9">
            <v>12</v>
          </cell>
          <cell r="H9">
            <v>3</v>
          </cell>
          <cell r="I9">
            <v>20</v>
          </cell>
          <cell r="J9">
            <v>20</v>
          </cell>
          <cell r="Z9" t="str">
            <v>通信建设办公室</v>
          </cell>
        </row>
        <row r="10">
          <cell r="B10" t="str">
            <v>黄世吉</v>
          </cell>
          <cell r="F10">
            <v>5</v>
          </cell>
          <cell r="G10">
            <v>2</v>
          </cell>
          <cell r="H10">
            <v>3</v>
          </cell>
          <cell r="I10">
            <v>20</v>
          </cell>
          <cell r="J10">
            <v>20</v>
          </cell>
          <cell r="Z10" t="str">
            <v>战略客户部</v>
          </cell>
        </row>
        <row r="11">
          <cell r="B11" t="str">
            <v>高健怡</v>
          </cell>
          <cell r="F11">
            <v>5</v>
          </cell>
          <cell r="H11">
            <v>5</v>
          </cell>
          <cell r="I11">
            <v>20</v>
          </cell>
          <cell r="P11">
            <v>20</v>
          </cell>
          <cell r="Z11" t="str">
            <v>战略客户部</v>
          </cell>
        </row>
        <row r="12">
          <cell r="B12" t="str">
            <v>陈鹏国</v>
          </cell>
          <cell r="F12">
            <v>5</v>
          </cell>
          <cell r="G12">
            <v>5</v>
          </cell>
          <cell r="I12">
            <v>20</v>
          </cell>
          <cell r="J12">
            <v>20</v>
          </cell>
          <cell r="Z12" t="str">
            <v>战略客户部</v>
          </cell>
        </row>
        <row r="13">
          <cell r="B13" t="str">
            <v>陈树贤</v>
          </cell>
          <cell r="I13">
            <v>20</v>
          </cell>
          <cell r="J13">
            <v>20</v>
          </cell>
          <cell r="Z13" t="str">
            <v>战略客户部</v>
          </cell>
        </row>
        <row r="14">
          <cell r="B14" t="str">
            <v>陈学超</v>
          </cell>
          <cell r="F14">
            <v>5</v>
          </cell>
          <cell r="G14">
            <v>5</v>
          </cell>
          <cell r="I14">
            <v>20</v>
          </cell>
          <cell r="J14">
            <v>20</v>
          </cell>
          <cell r="Z14" t="str">
            <v>战略客户部</v>
          </cell>
        </row>
        <row r="15">
          <cell r="B15" t="str">
            <v>郑亚贤</v>
          </cell>
          <cell r="F15">
            <v>15</v>
          </cell>
          <cell r="G15">
            <v>10</v>
          </cell>
          <cell r="H15">
            <v>5</v>
          </cell>
          <cell r="I15">
            <v>20</v>
          </cell>
          <cell r="J15">
            <v>20</v>
          </cell>
          <cell r="Z15" t="str">
            <v>战略客户部</v>
          </cell>
        </row>
        <row r="16">
          <cell r="B16" t="str">
            <v>赖焕滔</v>
          </cell>
          <cell r="F16">
            <v>5</v>
          </cell>
          <cell r="G16">
            <v>5</v>
          </cell>
          <cell r="I16">
            <v>20</v>
          </cell>
          <cell r="J16">
            <v>20</v>
          </cell>
          <cell r="Z16" t="str">
            <v>战略客户部</v>
          </cell>
        </row>
        <row r="17">
          <cell r="B17" t="str">
            <v>谭卫标</v>
          </cell>
          <cell r="F17">
            <v>5</v>
          </cell>
          <cell r="G17">
            <v>12</v>
          </cell>
          <cell r="H17">
            <v>-7</v>
          </cell>
          <cell r="I17">
            <v>20</v>
          </cell>
          <cell r="J17">
            <v>20</v>
          </cell>
          <cell r="Z17" t="str">
            <v>战略客户部</v>
          </cell>
        </row>
        <row r="18">
          <cell r="B18" t="str">
            <v>蔡锦俊</v>
          </cell>
          <cell r="F18">
            <v>10</v>
          </cell>
          <cell r="G18">
            <v>9</v>
          </cell>
          <cell r="H18">
            <v>1</v>
          </cell>
          <cell r="I18">
            <v>20</v>
          </cell>
          <cell r="J18">
            <v>20</v>
          </cell>
          <cell r="Z18" t="str">
            <v>战略客户部</v>
          </cell>
        </row>
        <row r="19">
          <cell r="B19" t="str">
            <v>苏坤全</v>
          </cell>
          <cell r="F19">
            <v>10</v>
          </cell>
          <cell r="G19">
            <v>10</v>
          </cell>
          <cell r="I19">
            <v>20</v>
          </cell>
          <cell r="J19">
            <v>20</v>
          </cell>
          <cell r="Z19" t="str">
            <v>战略客户部</v>
          </cell>
        </row>
        <row r="20">
          <cell r="B20" t="str">
            <v>胡梓煜</v>
          </cell>
          <cell r="F20">
            <v>5</v>
          </cell>
          <cell r="G20">
            <v>4</v>
          </cell>
          <cell r="I20">
            <v>20</v>
          </cell>
          <cell r="J20">
            <v>19</v>
          </cell>
          <cell r="M20">
            <v>1</v>
          </cell>
          <cell r="Z20" t="str">
            <v>战略客户部</v>
          </cell>
        </row>
        <row r="21">
          <cell r="B21" t="str">
            <v>缪嘉伟</v>
          </cell>
          <cell r="F21">
            <v>10</v>
          </cell>
          <cell r="G21">
            <v>5</v>
          </cell>
          <cell r="H21">
            <v>5</v>
          </cell>
          <cell r="I21">
            <v>20</v>
          </cell>
          <cell r="J21">
            <v>13</v>
          </cell>
          <cell r="Z21" t="str">
            <v>战略客户部</v>
          </cell>
        </row>
        <row r="22">
          <cell r="B22" t="str">
            <v>熊雅清</v>
          </cell>
          <cell r="F22">
            <v>5</v>
          </cell>
          <cell r="G22">
            <v>2</v>
          </cell>
          <cell r="H22">
            <v>3</v>
          </cell>
          <cell r="I22">
            <v>20</v>
          </cell>
          <cell r="J22">
            <v>12</v>
          </cell>
          <cell r="N22">
            <v>2</v>
          </cell>
          <cell r="Z22" t="str">
            <v>战略客户部</v>
          </cell>
        </row>
        <row r="23">
          <cell r="B23" t="str">
            <v>温广飞</v>
          </cell>
          <cell r="I23">
            <v>20</v>
          </cell>
          <cell r="J23">
            <v>20</v>
          </cell>
          <cell r="Z23" t="str">
            <v>战略客户部</v>
          </cell>
        </row>
        <row r="24">
          <cell r="B24" t="str">
            <v>汪潇</v>
          </cell>
          <cell r="F24">
            <v>5</v>
          </cell>
          <cell r="G24">
            <v>5</v>
          </cell>
          <cell r="I24">
            <v>20</v>
          </cell>
          <cell r="J24">
            <v>20</v>
          </cell>
          <cell r="Z24" t="str">
            <v>战略客户部</v>
          </cell>
        </row>
        <row r="25">
          <cell r="B25" t="str">
            <v>梁震</v>
          </cell>
          <cell r="F25">
            <v>10</v>
          </cell>
          <cell r="G25">
            <v>8</v>
          </cell>
          <cell r="H25">
            <v>2</v>
          </cell>
          <cell r="I25">
            <v>20</v>
          </cell>
          <cell r="J25">
            <v>20</v>
          </cell>
          <cell r="Z25" t="str">
            <v>战略客户部</v>
          </cell>
        </row>
        <row r="26">
          <cell r="B26" t="str">
            <v>桂文</v>
          </cell>
          <cell r="F26">
            <v>10</v>
          </cell>
          <cell r="G26">
            <v>7</v>
          </cell>
          <cell r="H26">
            <v>3</v>
          </cell>
          <cell r="I26">
            <v>20</v>
          </cell>
          <cell r="J26">
            <v>20</v>
          </cell>
          <cell r="Z26" t="str">
            <v>战略客户部</v>
          </cell>
        </row>
        <row r="27">
          <cell r="B27" t="str">
            <v>杨绮婷</v>
          </cell>
          <cell r="I27">
            <v>20</v>
          </cell>
          <cell r="J27">
            <v>20</v>
          </cell>
          <cell r="Z27" t="str">
            <v>战略客户部</v>
          </cell>
        </row>
        <row r="28">
          <cell r="B28" t="str">
            <v>曾蕾</v>
          </cell>
          <cell r="F28">
            <v>5</v>
          </cell>
          <cell r="G28">
            <v>3</v>
          </cell>
          <cell r="H28">
            <v>2</v>
          </cell>
          <cell r="I28">
            <v>20</v>
          </cell>
          <cell r="J28">
            <v>20</v>
          </cell>
          <cell r="Z28" t="str">
            <v>战略客户部</v>
          </cell>
        </row>
        <row r="29">
          <cell r="B29" t="str">
            <v>方正</v>
          </cell>
          <cell r="F29">
            <v>5</v>
          </cell>
          <cell r="H29">
            <v>5</v>
          </cell>
          <cell r="I29">
            <v>20</v>
          </cell>
          <cell r="J29">
            <v>20</v>
          </cell>
          <cell r="Z29" t="str">
            <v>战略客户部</v>
          </cell>
        </row>
        <row r="30">
          <cell r="B30" t="str">
            <v>张锷河</v>
          </cell>
          <cell r="F30">
            <v>5</v>
          </cell>
          <cell r="G30">
            <v>3</v>
          </cell>
          <cell r="I30">
            <v>20</v>
          </cell>
          <cell r="J30">
            <v>18</v>
          </cell>
          <cell r="M30">
            <v>2</v>
          </cell>
          <cell r="Z30" t="str">
            <v>战略客户部</v>
          </cell>
        </row>
        <row r="31">
          <cell r="B31" t="str">
            <v>张杰</v>
          </cell>
          <cell r="F31">
            <v>5</v>
          </cell>
          <cell r="G31">
            <v>2</v>
          </cell>
          <cell r="H31">
            <v>3</v>
          </cell>
          <cell r="I31">
            <v>20</v>
          </cell>
          <cell r="J31">
            <v>20</v>
          </cell>
          <cell r="Z31" t="str">
            <v>战略客户部</v>
          </cell>
        </row>
        <row r="32">
          <cell r="B32" t="str">
            <v>张小斌</v>
          </cell>
          <cell r="F32">
            <v>5</v>
          </cell>
          <cell r="G32">
            <v>5</v>
          </cell>
          <cell r="I32">
            <v>20</v>
          </cell>
          <cell r="J32">
            <v>20</v>
          </cell>
          <cell r="Z32" t="str">
            <v>战略客户部</v>
          </cell>
        </row>
        <row r="33">
          <cell r="B33" t="str">
            <v>吴泽民</v>
          </cell>
          <cell r="F33">
            <v>10</v>
          </cell>
          <cell r="G33">
            <v>6</v>
          </cell>
          <cell r="H33">
            <v>4</v>
          </cell>
          <cell r="I33">
            <v>20</v>
          </cell>
          <cell r="J33">
            <v>20</v>
          </cell>
          <cell r="Z33" t="str">
            <v>战略客户部</v>
          </cell>
        </row>
        <row r="34">
          <cell r="B34" t="str">
            <v>吴彤</v>
          </cell>
          <cell r="F34">
            <v>15</v>
          </cell>
          <cell r="G34">
            <v>9</v>
          </cell>
          <cell r="H34">
            <v>6</v>
          </cell>
          <cell r="I34">
            <v>20</v>
          </cell>
          <cell r="J34">
            <v>20</v>
          </cell>
          <cell r="Z34" t="str">
            <v>战略客户部</v>
          </cell>
        </row>
        <row r="35">
          <cell r="B35" t="str">
            <v>卢莹</v>
          </cell>
          <cell r="F35">
            <v>5</v>
          </cell>
          <cell r="G35">
            <v>5</v>
          </cell>
          <cell r="H35">
            <v>-3</v>
          </cell>
          <cell r="I35">
            <v>20</v>
          </cell>
          <cell r="J35">
            <v>17</v>
          </cell>
          <cell r="M35">
            <v>3</v>
          </cell>
          <cell r="Z35" t="str">
            <v>战略客户部</v>
          </cell>
        </row>
        <row r="36">
          <cell r="B36" t="str">
            <v>刘红吉</v>
          </cell>
          <cell r="F36">
            <v>5</v>
          </cell>
          <cell r="G36">
            <v>5</v>
          </cell>
          <cell r="I36">
            <v>20</v>
          </cell>
          <cell r="J36">
            <v>20</v>
          </cell>
          <cell r="Z36" t="str">
            <v>战略客户部</v>
          </cell>
        </row>
        <row r="37">
          <cell r="B37" t="str">
            <v>仇亦彤</v>
          </cell>
          <cell r="F37">
            <v>5</v>
          </cell>
          <cell r="G37">
            <v>5</v>
          </cell>
          <cell r="I37">
            <v>20</v>
          </cell>
          <cell r="J37">
            <v>20</v>
          </cell>
          <cell r="Z37" t="str">
            <v>战略客户部</v>
          </cell>
        </row>
        <row r="38">
          <cell r="B38" t="str">
            <v>严燕媚</v>
          </cell>
          <cell r="F38">
            <v>5</v>
          </cell>
          <cell r="G38">
            <v>2</v>
          </cell>
          <cell r="H38">
            <v>3</v>
          </cell>
          <cell r="I38">
            <v>20</v>
          </cell>
          <cell r="J38">
            <v>20</v>
          </cell>
          <cell r="Z38" t="str">
            <v>战略客户部</v>
          </cell>
        </row>
        <row r="39">
          <cell r="B39" t="str">
            <v>周备战</v>
          </cell>
          <cell r="F39">
            <v>15</v>
          </cell>
          <cell r="G39">
            <v>9</v>
          </cell>
          <cell r="H39">
            <v>6</v>
          </cell>
          <cell r="I39">
            <v>20</v>
          </cell>
          <cell r="J39">
            <v>20</v>
          </cell>
          <cell r="Z39" t="str">
            <v>战略客户部</v>
          </cell>
        </row>
        <row r="40">
          <cell r="B40" t="str">
            <v>颜平</v>
          </cell>
          <cell r="F40">
            <v>10</v>
          </cell>
          <cell r="G40">
            <v>9</v>
          </cell>
          <cell r="H40">
            <v>1</v>
          </cell>
          <cell r="I40">
            <v>20</v>
          </cell>
          <cell r="J40">
            <v>20</v>
          </cell>
          <cell r="Z40" t="str">
            <v>战略客户部</v>
          </cell>
        </row>
        <row r="41">
          <cell r="B41" t="str">
            <v>陈瀚妍</v>
          </cell>
          <cell r="F41">
            <v>10</v>
          </cell>
          <cell r="G41">
            <v>5</v>
          </cell>
          <cell r="H41">
            <v>-5</v>
          </cell>
          <cell r="I41">
            <v>20</v>
          </cell>
          <cell r="J41">
            <v>10</v>
          </cell>
          <cell r="M41">
            <v>10</v>
          </cell>
          <cell r="Z41" t="str">
            <v>战略客户部</v>
          </cell>
        </row>
        <row r="42">
          <cell r="B42" t="str">
            <v>符旭</v>
          </cell>
          <cell r="F42">
            <v>15</v>
          </cell>
          <cell r="G42">
            <v>11</v>
          </cell>
          <cell r="H42">
            <v>-2</v>
          </cell>
          <cell r="I42">
            <v>20</v>
          </cell>
          <cell r="J42">
            <v>14</v>
          </cell>
          <cell r="M42">
            <v>6</v>
          </cell>
          <cell r="Z42" t="str">
            <v>战略客户部</v>
          </cell>
        </row>
        <row r="43">
          <cell r="B43" t="str">
            <v>戴怡</v>
          </cell>
          <cell r="F43">
            <v>15</v>
          </cell>
          <cell r="G43">
            <v>11</v>
          </cell>
          <cell r="H43">
            <v>3</v>
          </cell>
          <cell r="I43">
            <v>20</v>
          </cell>
          <cell r="J43">
            <v>19</v>
          </cell>
          <cell r="M43">
            <v>1</v>
          </cell>
          <cell r="Z43" t="str">
            <v>战略客户部</v>
          </cell>
        </row>
        <row r="44">
          <cell r="B44" t="str">
            <v>刘清涛</v>
          </cell>
          <cell r="F44">
            <v>10</v>
          </cell>
          <cell r="G44">
            <v>8</v>
          </cell>
          <cell r="H44">
            <v>2</v>
          </cell>
          <cell r="I44">
            <v>20</v>
          </cell>
          <cell r="J44">
            <v>20</v>
          </cell>
          <cell r="Z44" t="str">
            <v>战略客户部</v>
          </cell>
        </row>
        <row r="45">
          <cell r="B45" t="str">
            <v>胡康茹</v>
          </cell>
          <cell r="F45">
            <v>5</v>
          </cell>
          <cell r="G45">
            <v>8</v>
          </cell>
          <cell r="H45">
            <v>-3</v>
          </cell>
          <cell r="I45">
            <v>20</v>
          </cell>
          <cell r="J45">
            <v>20</v>
          </cell>
          <cell r="Z45" t="str">
            <v>战略客户部</v>
          </cell>
        </row>
        <row r="46">
          <cell r="B46" t="str">
            <v>吴泳怡</v>
          </cell>
          <cell r="F46">
            <v>5</v>
          </cell>
          <cell r="G46">
            <v>3.5</v>
          </cell>
          <cell r="H46">
            <v>1.5</v>
          </cell>
          <cell r="I46">
            <v>20</v>
          </cell>
          <cell r="J46">
            <v>20</v>
          </cell>
          <cell r="Z46" t="str">
            <v>战略客户部</v>
          </cell>
        </row>
        <row r="47">
          <cell r="B47" t="str">
            <v>陈适</v>
          </cell>
          <cell r="F47">
            <v>5</v>
          </cell>
          <cell r="G47">
            <v>4</v>
          </cell>
          <cell r="H47">
            <v>1</v>
          </cell>
          <cell r="I47">
            <v>20</v>
          </cell>
          <cell r="J47">
            <v>20</v>
          </cell>
          <cell r="Z47" t="str">
            <v>网络建设部</v>
          </cell>
        </row>
        <row r="48">
          <cell r="B48" t="str">
            <v>陈启健</v>
          </cell>
          <cell r="F48">
            <v>15</v>
          </cell>
          <cell r="G48">
            <v>12</v>
          </cell>
          <cell r="H48">
            <v>3</v>
          </cell>
          <cell r="I48">
            <v>20</v>
          </cell>
          <cell r="J48">
            <v>20</v>
          </cell>
          <cell r="Z48" t="str">
            <v>网络建设部</v>
          </cell>
        </row>
        <row r="49">
          <cell r="B49" t="str">
            <v>郑冠能</v>
          </cell>
          <cell r="F49">
            <v>5</v>
          </cell>
          <cell r="G49">
            <v>2</v>
          </cell>
          <cell r="H49">
            <v>3</v>
          </cell>
          <cell r="I49">
            <v>20</v>
          </cell>
          <cell r="J49">
            <v>20</v>
          </cell>
          <cell r="Z49" t="str">
            <v>网络建设部</v>
          </cell>
        </row>
        <row r="50">
          <cell r="B50" t="str">
            <v>胡锡浩</v>
          </cell>
          <cell r="F50">
            <v>5</v>
          </cell>
          <cell r="G50">
            <v>3</v>
          </cell>
          <cell r="H50">
            <v>1</v>
          </cell>
          <cell r="I50">
            <v>20</v>
          </cell>
          <cell r="J50">
            <v>19</v>
          </cell>
          <cell r="M50">
            <v>1</v>
          </cell>
          <cell r="Z50" t="str">
            <v>网络建设部</v>
          </cell>
        </row>
        <row r="51">
          <cell r="B51" t="str">
            <v>胡华卫</v>
          </cell>
          <cell r="F51">
            <v>15</v>
          </cell>
          <cell r="G51">
            <v>8</v>
          </cell>
          <cell r="H51">
            <v>7</v>
          </cell>
          <cell r="I51">
            <v>20</v>
          </cell>
          <cell r="J51">
            <v>20</v>
          </cell>
          <cell r="Z51" t="str">
            <v>网络建设部</v>
          </cell>
        </row>
        <row r="52">
          <cell r="B52" t="str">
            <v>王思义</v>
          </cell>
          <cell r="F52">
            <v>5</v>
          </cell>
          <cell r="G52">
            <v>2</v>
          </cell>
          <cell r="H52">
            <v>3</v>
          </cell>
          <cell r="I52">
            <v>20</v>
          </cell>
          <cell r="J52">
            <v>17</v>
          </cell>
          <cell r="O52">
            <v>3</v>
          </cell>
          <cell r="Z52" t="str">
            <v>网络建设部</v>
          </cell>
        </row>
        <row r="53">
          <cell r="B53" t="str">
            <v>王伟波</v>
          </cell>
          <cell r="F53">
            <v>15</v>
          </cell>
          <cell r="G53">
            <v>6</v>
          </cell>
          <cell r="H53">
            <v>9</v>
          </cell>
          <cell r="I53">
            <v>20</v>
          </cell>
          <cell r="J53">
            <v>21</v>
          </cell>
          <cell r="Z53" t="str">
            <v>网络建设部</v>
          </cell>
        </row>
        <row r="54">
          <cell r="B54" t="str">
            <v>杨志全</v>
          </cell>
          <cell r="F54">
            <v>15</v>
          </cell>
          <cell r="G54">
            <v>15</v>
          </cell>
          <cell r="I54">
            <v>20</v>
          </cell>
          <cell r="J54">
            <v>20</v>
          </cell>
          <cell r="Z54" t="str">
            <v>网络建设部</v>
          </cell>
        </row>
        <row r="55">
          <cell r="B55" t="str">
            <v>李池海</v>
          </cell>
          <cell r="F55">
            <v>5</v>
          </cell>
          <cell r="G55">
            <v>2</v>
          </cell>
          <cell r="H55">
            <v>3</v>
          </cell>
          <cell r="I55">
            <v>20</v>
          </cell>
          <cell r="J55">
            <v>20</v>
          </cell>
          <cell r="Z55" t="str">
            <v>网络建设部</v>
          </cell>
        </row>
        <row r="56">
          <cell r="B56" t="str">
            <v>李宁宁</v>
          </cell>
          <cell r="F56">
            <v>10</v>
          </cell>
          <cell r="G56">
            <v>9</v>
          </cell>
          <cell r="H56">
            <v>1</v>
          </cell>
          <cell r="I56">
            <v>20</v>
          </cell>
          <cell r="J56">
            <v>20</v>
          </cell>
          <cell r="K56">
            <v>18</v>
          </cell>
          <cell r="X56">
            <v>240</v>
          </cell>
          <cell r="Z56" t="str">
            <v>网络建设部</v>
          </cell>
        </row>
        <row r="57">
          <cell r="B57" t="str">
            <v>李华挺</v>
          </cell>
          <cell r="F57">
            <v>5</v>
          </cell>
          <cell r="G57">
            <v>8</v>
          </cell>
          <cell r="H57">
            <v>-3</v>
          </cell>
          <cell r="I57">
            <v>20</v>
          </cell>
          <cell r="J57">
            <v>10</v>
          </cell>
          <cell r="K57">
            <v>6</v>
          </cell>
          <cell r="P57">
            <v>10</v>
          </cell>
          <cell r="X57">
            <v>80</v>
          </cell>
          <cell r="Z57" t="str">
            <v>网络建设部</v>
          </cell>
        </row>
        <row r="58">
          <cell r="B58" t="str">
            <v>朱胜斌</v>
          </cell>
          <cell r="F58">
            <v>15</v>
          </cell>
          <cell r="G58">
            <v>6</v>
          </cell>
          <cell r="H58">
            <v>9</v>
          </cell>
          <cell r="I58">
            <v>20</v>
          </cell>
          <cell r="J58">
            <v>21</v>
          </cell>
          <cell r="Z58" t="str">
            <v>网络建设部</v>
          </cell>
        </row>
        <row r="59">
          <cell r="B59" t="str">
            <v>张昱</v>
          </cell>
          <cell r="F59">
            <v>15</v>
          </cell>
          <cell r="G59">
            <v>8</v>
          </cell>
          <cell r="H59">
            <v>7</v>
          </cell>
          <cell r="I59">
            <v>20</v>
          </cell>
          <cell r="J59">
            <v>20</v>
          </cell>
          <cell r="K59">
            <v>54</v>
          </cell>
          <cell r="X59">
            <v>720</v>
          </cell>
          <cell r="Z59" t="str">
            <v>网络建设部</v>
          </cell>
        </row>
        <row r="60">
          <cell r="B60" t="str">
            <v>张新斌</v>
          </cell>
          <cell r="F60">
            <v>5</v>
          </cell>
          <cell r="G60">
            <v>2</v>
          </cell>
          <cell r="H60">
            <v>3</v>
          </cell>
          <cell r="I60">
            <v>20</v>
          </cell>
          <cell r="J60">
            <v>20</v>
          </cell>
          <cell r="Z60" t="str">
            <v>网络建设部</v>
          </cell>
        </row>
        <row r="61">
          <cell r="B61" t="str">
            <v>张文浩</v>
          </cell>
          <cell r="F61">
            <v>10</v>
          </cell>
          <cell r="G61">
            <v>7</v>
          </cell>
          <cell r="H61">
            <v>3</v>
          </cell>
          <cell r="I61">
            <v>20</v>
          </cell>
          <cell r="J61">
            <v>20</v>
          </cell>
          <cell r="K61">
            <v>6</v>
          </cell>
          <cell r="X61">
            <v>80</v>
          </cell>
          <cell r="Z61" t="str">
            <v>网络建设部</v>
          </cell>
        </row>
        <row r="62">
          <cell r="B62" t="str">
            <v>张国建</v>
          </cell>
          <cell r="F62">
            <v>15</v>
          </cell>
          <cell r="H62">
            <v>15</v>
          </cell>
          <cell r="I62">
            <v>20</v>
          </cell>
          <cell r="J62">
            <v>20</v>
          </cell>
          <cell r="K62">
            <v>6</v>
          </cell>
          <cell r="X62">
            <v>80</v>
          </cell>
          <cell r="Z62" t="str">
            <v>网络建设部</v>
          </cell>
        </row>
        <row r="63">
          <cell r="B63" t="str">
            <v>孙雅娜</v>
          </cell>
          <cell r="F63">
            <v>10</v>
          </cell>
          <cell r="G63">
            <v>6</v>
          </cell>
          <cell r="H63">
            <v>4</v>
          </cell>
          <cell r="I63">
            <v>20</v>
          </cell>
          <cell r="J63">
            <v>20</v>
          </cell>
          <cell r="Z63" t="str">
            <v>网络建设部</v>
          </cell>
        </row>
        <row r="64">
          <cell r="B64" t="str">
            <v>周朝晖</v>
          </cell>
          <cell r="F64">
            <v>15</v>
          </cell>
          <cell r="G64">
            <v>2</v>
          </cell>
          <cell r="H64">
            <v>13</v>
          </cell>
          <cell r="I64">
            <v>20</v>
          </cell>
          <cell r="J64">
            <v>20</v>
          </cell>
          <cell r="Z64" t="str">
            <v>网络建设部</v>
          </cell>
        </row>
        <row r="65">
          <cell r="B65" t="str">
            <v>刘辕</v>
          </cell>
          <cell r="F65">
            <v>5</v>
          </cell>
          <cell r="G65">
            <v>6</v>
          </cell>
          <cell r="H65">
            <v>-1</v>
          </cell>
          <cell r="I65">
            <v>20</v>
          </cell>
          <cell r="J65">
            <v>20</v>
          </cell>
          <cell r="Z65" t="str">
            <v>网络建设部</v>
          </cell>
        </row>
        <row r="66">
          <cell r="B66" t="str">
            <v>刘贵深</v>
          </cell>
          <cell r="I66">
            <v>20</v>
          </cell>
          <cell r="J66">
            <v>4</v>
          </cell>
          <cell r="Z66" t="str">
            <v>网络建设部</v>
          </cell>
        </row>
        <row r="67">
          <cell r="B67" t="str">
            <v>刘溢宏</v>
          </cell>
          <cell r="F67">
            <v>15</v>
          </cell>
          <cell r="G67">
            <v>13</v>
          </cell>
          <cell r="H67">
            <v>2</v>
          </cell>
          <cell r="I67">
            <v>20</v>
          </cell>
          <cell r="J67">
            <v>20</v>
          </cell>
          <cell r="Z67" t="str">
            <v>网络建设部</v>
          </cell>
        </row>
        <row r="68">
          <cell r="B68" t="str">
            <v>刘建文</v>
          </cell>
          <cell r="F68">
            <v>15</v>
          </cell>
          <cell r="G68">
            <v>4</v>
          </cell>
          <cell r="H68">
            <v>11</v>
          </cell>
          <cell r="I68">
            <v>20</v>
          </cell>
          <cell r="J68">
            <v>20</v>
          </cell>
          <cell r="Z68" t="str">
            <v>网络建设部</v>
          </cell>
        </row>
        <row r="69">
          <cell r="B69" t="str">
            <v>凌志康</v>
          </cell>
          <cell r="F69">
            <v>10</v>
          </cell>
          <cell r="G69">
            <v>5</v>
          </cell>
          <cell r="H69">
            <v>5</v>
          </cell>
          <cell r="I69">
            <v>20</v>
          </cell>
          <cell r="J69">
            <v>20</v>
          </cell>
          <cell r="Z69" t="str">
            <v>网络建设部</v>
          </cell>
        </row>
        <row r="70">
          <cell r="B70" t="str">
            <v>谢瑞华</v>
          </cell>
          <cell r="F70">
            <v>15</v>
          </cell>
          <cell r="G70">
            <v>9</v>
          </cell>
          <cell r="H70">
            <v>6</v>
          </cell>
          <cell r="I70">
            <v>20</v>
          </cell>
          <cell r="J70">
            <v>20</v>
          </cell>
          <cell r="Z70" t="str">
            <v>网络建设部</v>
          </cell>
        </row>
        <row r="71">
          <cell r="B71" t="str">
            <v>何舜杨</v>
          </cell>
          <cell r="F71">
            <v>10</v>
          </cell>
          <cell r="G71">
            <v>7</v>
          </cell>
          <cell r="H71">
            <v>3</v>
          </cell>
          <cell r="I71">
            <v>20</v>
          </cell>
          <cell r="J71">
            <v>20</v>
          </cell>
          <cell r="Z71" t="str">
            <v>网络建设部</v>
          </cell>
        </row>
        <row r="72">
          <cell r="B72" t="str">
            <v>阳成彦</v>
          </cell>
          <cell r="F72">
            <v>5</v>
          </cell>
          <cell r="G72">
            <v>2</v>
          </cell>
          <cell r="H72">
            <v>3</v>
          </cell>
          <cell r="I72">
            <v>20</v>
          </cell>
          <cell r="J72">
            <v>11</v>
          </cell>
          <cell r="K72">
            <v>18</v>
          </cell>
          <cell r="P72">
            <v>9</v>
          </cell>
          <cell r="X72">
            <v>240</v>
          </cell>
          <cell r="Z72" t="str">
            <v>网络建设部</v>
          </cell>
        </row>
        <row r="73">
          <cell r="B73" t="str">
            <v>温科锋</v>
          </cell>
          <cell r="F73">
            <v>10</v>
          </cell>
          <cell r="G73">
            <v>8</v>
          </cell>
          <cell r="H73">
            <v>2</v>
          </cell>
          <cell r="I73">
            <v>20</v>
          </cell>
          <cell r="J73">
            <v>20</v>
          </cell>
          <cell r="Z73" t="str">
            <v>网络建设部</v>
          </cell>
        </row>
        <row r="74">
          <cell r="B74" t="str">
            <v>黄日明</v>
          </cell>
          <cell r="F74">
            <v>15</v>
          </cell>
          <cell r="G74">
            <v>8</v>
          </cell>
          <cell r="H74">
            <v>7</v>
          </cell>
          <cell r="I74">
            <v>20</v>
          </cell>
          <cell r="J74">
            <v>22</v>
          </cell>
          <cell r="Z74" t="str">
            <v>城区公众营服公司</v>
          </cell>
        </row>
        <row r="75">
          <cell r="B75" t="str">
            <v>陈锐智</v>
          </cell>
          <cell r="F75">
            <v>5</v>
          </cell>
          <cell r="G75">
            <v>3</v>
          </cell>
          <cell r="H75">
            <v>2</v>
          </cell>
          <cell r="I75">
            <v>20</v>
          </cell>
          <cell r="J75">
            <v>21</v>
          </cell>
          <cell r="L75">
            <v>11</v>
          </cell>
          <cell r="Z75" t="str">
            <v>城区公众营服公司</v>
          </cell>
        </row>
        <row r="76">
          <cell r="B76" t="str">
            <v>陈燕娥</v>
          </cell>
          <cell r="F76">
            <v>5</v>
          </cell>
          <cell r="G76">
            <v>5</v>
          </cell>
          <cell r="I76">
            <v>20</v>
          </cell>
          <cell r="J76">
            <v>21</v>
          </cell>
          <cell r="L76">
            <v>9</v>
          </cell>
          <cell r="Z76" t="str">
            <v>城区公众营服公司</v>
          </cell>
        </row>
        <row r="77">
          <cell r="B77" t="str">
            <v>陈旭煌</v>
          </cell>
          <cell r="F77">
            <v>10</v>
          </cell>
          <cell r="G77">
            <v>6</v>
          </cell>
          <cell r="H77">
            <v>3</v>
          </cell>
          <cell r="I77">
            <v>20</v>
          </cell>
          <cell r="J77">
            <v>20</v>
          </cell>
          <cell r="L77">
            <v>8</v>
          </cell>
          <cell r="M77">
            <v>1</v>
          </cell>
          <cell r="Z77" t="str">
            <v>城区公众营服公司</v>
          </cell>
        </row>
        <row r="78">
          <cell r="B78" t="str">
            <v>陈伊达</v>
          </cell>
          <cell r="F78">
            <v>5</v>
          </cell>
          <cell r="G78">
            <v>3</v>
          </cell>
          <cell r="H78">
            <v>2</v>
          </cell>
          <cell r="I78">
            <v>20</v>
          </cell>
          <cell r="J78">
            <v>21</v>
          </cell>
          <cell r="L78">
            <v>9</v>
          </cell>
          <cell r="Z78" t="str">
            <v>城区公众营服公司</v>
          </cell>
        </row>
        <row r="79">
          <cell r="B79" t="str">
            <v>阮海宏</v>
          </cell>
          <cell r="F79">
            <v>5</v>
          </cell>
          <cell r="G79">
            <v>3</v>
          </cell>
          <cell r="H79">
            <v>2</v>
          </cell>
          <cell r="I79">
            <v>20</v>
          </cell>
          <cell r="J79">
            <v>21</v>
          </cell>
          <cell r="L79">
            <v>9</v>
          </cell>
          <cell r="Z79" t="str">
            <v>城区公众营服公司</v>
          </cell>
        </row>
        <row r="80">
          <cell r="B80" t="str">
            <v>郑晓芬</v>
          </cell>
          <cell r="F80">
            <v>10</v>
          </cell>
          <cell r="G80">
            <v>10</v>
          </cell>
          <cell r="I80">
            <v>20</v>
          </cell>
          <cell r="J80">
            <v>21</v>
          </cell>
          <cell r="L80">
            <v>8</v>
          </cell>
          <cell r="Z80" t="str">
            <v>城区公众营服公司</v>
          </cell>
        </row>
        <row r="81">
          <cell r="B81" t="str">
            <v>赵宇</v>
          </cell>
          <cell r="I81">
            <v>20</v>
          </cell>
          <cell r="J81">
            <v>22</v>
          </cell>
          <cell r="Z81" t="str">
            <v>城区公众营服公司</v>
          </cell>
        </row>
        <row r="82">
          <cell r="B82" t="str">
            <v>蔡春燕</v>
          </cell>
          <cell r="F82">
            <v>5</v>
          </cell>
          <cell r="G82">
            <v>-2</v>
          </cell>
          <cell r="H82">
            <v>2</v>
          </cell>
          <cell r="I82">
            <v>20</v>
          </cell>
          <cell r="J82">
            <v>15</v>
          </cell>
          <cell r="M82">
            <v>5</v>
          </cell>
          <cell r="Z82" t="str">
            <v>城区公众营服公司</v>
          </cell>
        </row>
        <row r="83">
          <cell r="B83" t="str">
            <v>蔡广斯</v>
          </cell>
          <cell r="F83">
            <v>5</v>
          </cell>
          <cell r="H83">
            <v>5</v>
          </cell>
          <cell r="I83">
            <v>20</v>
          </cell>
          <cell r="J83">
            <v>21</v>
          </cell>
          <cell r="L83">
            <v>7</v>
          </cell>
          <cell r="Z83" t="str">
            <v>城区公众营服公司</v>
          </cell>
        </row>
        <row r="84">
          <cell r="B84" t="str">
            <v>罗昊君</v>
          </cell>
          <cell r="F84">
            <v>10</v>
          </cell>
          <cell r="H84">
            <v>10</v>
          </cell>
          <cell r="I84">
            <v>20</v>
          </cell>
          <cell r="J84">
            <v>21</v>
          </cell>
          <cell r="L84">
            <v>7</v>
          </cell>
          <cell r="Z84" t="str">
            <v>城区公众营服公司</v>
          </cell>
        </row>
        <row r="85">
          <cell r="B85" t="str">
            <v>林明亭</v>
          </cell>
          <cell r="F85">
            <v>5</v>
          </cell>
          <cell r="H85">
            <v>5</v>
          </cell>
          <cell r="I85">
            <v>20</v>
          </cell>
          <cell r="J85">
            <v>17</v>
          </cell>
          <cell r="T85">
            <v>3</v>
          </cell>
          <cell r="Z85" t="str">
            <v>城区公众营服公司</v>
          </cell>
        </row>
        <row r="86">
          <cell r="B86" t="str">
            <v>林嘉伟</v>
          </cell>
          <cell r="F86">
            <v>5</v>
          </cell>
          <cell r="G86">
            <v>2</v>
          </cell>
          <cell r="H86">
            <v>3</v>
          </cell>
          <cell r="I86">
            <v>20</v>
          </cell>
          <cell r="J86">
            <v>20</v>
          </cell>
          <cell r="Z86" t="str">
            <v>城区公众营服公司</v>
          </cell>
        </row>
        <row r="87">
          <cell r="B87" t="str">
            <v>杨梯伦</v>
          </cell>
          <cell r="F87">
            <v>5</v>
          </cell>
          <cell r="G87">
            <v>2</v>
          </cell>
          <cell r="H87">
            <v>3</v>
          </cell>
          <cell r="I87">
            <v>20</v>
          </cell>
          <cell r="J87">
            <v>21</v>
          </cell>
          <cell r="L87">
            <v>7</v>
          </cell>
          <cell r="Z87" t="str">
            <v>城区公众营服公司</v>
          </cell>
        </row>
        <row r="88">
          <cell r="B88" t="str">
            <v>李晶晶</v>
          </cell>
          <cell r="I88">
            <v>20</v>
          </cell>
          <cell r="J88">
            <v>3</v>
          </cell>
          <cell r="Z88" t="str">
            <v>城区公众营服公司</v>
          </cell>
        </row>
        <row r="89">
          <cell r="B89" t="str">
            <v>李文志</v>
          </cell>
          <cell r="I89">
            <v>20</v>
          </cell>
          <cell r="J89">
            <v>10</v>
          </cell>
          <cell r="Z89" t="str">
            <v>城区公众营服公司</v>
          </cell>
        </row>
        <row r="90">
          <cell r="B90" t="str">
            <v>李家明</v>
          </cell>
          <cell r="F90">
            <v>5</v>
          </cell>
          <cell r="H90">
            <v>5</v>
          </cell>
          <cell r="I90">
            <v>20</v>
          </cell>
          <cell r="J90">
            <v>20</v>
          </cell>
          <cell r="Z90" t="str">
            <v>城区公众营服公司</v>
          </cell>
        </row>
        <row r="91">
          <cell r="B91" t="str">
            <v>李国浩</v>
          </cell>
          <cell r="F91">
            <v>10</v>
          </cell>
          <cell r="G91">
            <v>4</v>
          </cell>
          <cell r="H91">
            <v>6</v>
          </cell>
          <cell r="I91">
            <v>20</v>
          </cell>
          <cell r="J91">
            <v>21</v>
          </cell>
          <cell r="L91">
            <v>9</v>
          </cell>
          <cell r="Z91" t="str">
            <v>城区公众营服公司</v>
          </cell>
        </row>
        <row r="92">
          <cell r="B92" t="str">
            <v>朱志文</v>
          </cell>
          <cell r="F92">
            <v>5</v>
          </cell>
          <cell r="G92">
            <v>4</v>
          </cell>
          <cell r="H92">
            <v>1</v>
          </cell>
          <cell r="I92">
            <v>20</v>
          </cell>
          <cell r="J92">
            <v>10</v>
          </cell>
          <cell r="Z92" t="str">
            <v>城区公众营服公司</v>
          </cell>
        </row>
        <row r="93">
          <cell r="B93" t="str">
            <v>敬永明</v>
          </cell>
          <cell r="F93">
            <v>5</v>
          </cell>
          <cell r="G93">
            <v>2</v>
          </cell>
          <cell r="H93">
            <v>3</v>
          </cell>
          <cell r="I93">
            <v>20</v>
          </cell>
          <cell r="J93">
            <v>20</v>
          </cell>
          <cell r="Z93" t="str">
            <v>城区公众营服公司</v>
          </cell>
        </row>
        <row r="94">
          <cell r="B94" t="str">
            <v>张勇</v>
          </cell>
          <cell r="F94">
            <v>10</v>
          </cell>
          <cell r="G94">
            <v>9</v>
          </cell>
          <cell r="H94">
            <v>1</v>
          </cell>
          <cell r="I94">
            <v>20</v>
          </cell>
          <cell r="J94">
            <v>22</v>
          </cell>
          <cell r="Z94" t="str">
            <v>城区公众营服公司</v>
          </cell>
        </row>
        <row r="95">
          <cell r="B95" t="str">
            <v>周玉麟</v>
          </cell>
          <cell r="F95">
            <v>10</v>
          </cell>
          <cell r="G95">
            <v>3</v>
          </cell>
          <cell r="H95">
            <v>7</v>
          </cell>
          <cell r="I95">
            <v>20</v>
          </cell>
          <cell r="J95">
            <v>21</v>
          </cell>
          <cell r="L95">
            <v>9</v>
          </cell>
          <cell r="Z95" t="str">
            <v>城区公众营服公司</v>
          </cell>
        </row>
        <row r="96">
          <cell r="B96" t="str">
            <v>刘飞鹏</v>
          </cell>
          <cell r="F96">
            <v>10</v>
          </cell>
          <cell r="G96">
            <v>5</v>
          </cell>
          <cell r="H96">
            <v>5</v>
          </cell>
          <cell r="I96">
            <v>20</v>
          </cell>
          <cell r="J96">
            <v>21</v>
          </cell>
          <cell r="L96">
            <v>8</v>
          </cell>
          <cell r="Z96" t="str">
            <v>城区公众营服公司</v>
          </cell>
        </row>
        <row r="97">
          <cell r="B97" t="str">
            <v>刘立湘</v>
          </cell>
          <cell r="F97">
            <v>5</v>
          </cell>
          <cell r="G97">
            <v>1</v>
          </cell>
          <cell r="H97">
            <v>4</v>
          </cell>
          <cell r="I97">
            <v>20</v>
          </cell>
          <cell r="J97">
            <v>21</v>
          </cell>
          <cell r="L97">
            <v>9</v>
          </cell>
          <cell r="Z97" t="str">
            <v>城区公众营服公司</v>
          </cell>
        </row>
        <row r="98">
          <cell r="B98" t="str">
            <v>刘璐</v>
          </cell>
          <cell r="F98">
            <v>5</v>
          </cell>
          <cell r="G98">
            <v>3</v>
          </cell>
          <cell r="H98">
            <v>2</v>
          </cell>
          <cell r="I98">
            <v>20</v>
          </cell>
          <cell r="J98">
            <v>21</v>
          </cell>
          <cell r="L98">
            <v>11</v>
          </cell>
          <cell r="Z98" t="str">
            <v>城区公众营服公司</v>
          </cell>
        </row>
        <row r="99">
          <cell r="B99" t="str">
            <v>刘子健</v>
          </cell>
          <cell r="F99">
            <v>5</v>
          </cell>
          <cell r="G99">
            <v>3</v>
          </cell>
          <cell r="H99">
            <v>2</v>
          </cell>
          <cell r="I99">
            <v>20</v>
          </cell>
          <cell r="J99">
            <v>21</v>
          </cell>
          <cell r="L99">
            <v>8</v>
          </cell>
          <cell r="Z99" t="str">
            <v>城区公众营服公司</v>
          </cell>
        </row>
        <row r="100">
          <cell r="B100" t="str">
            <v>阮志恒</v>
          </cell>
          <cell r="F100">
            <v>5</v>
          </cell>
          <cell r="H100">
            <v>5</v>
          </cell>
          <cell r="I100">
            <v>20</v>
          </cell>
          <cell r="J100">
            <v>21</v>
          </cell>
          <cell r="L100">
            <v>8</v>
          </cell>
          <cell r="Z100" t="str">
            <v>沙溪公众营服公司</v>
          </cell>
        </row>
        <row r="101">
          <cell r="B101" t="str">
            <v>郭俊杰</v>
          </cell>
          <cell r="F101">
            <v>5</v>
          </cell>
          <cell r="H101">
            <v>5</v>
          </cell>
          <cell r="I101">
            <v>20</v>
          </cell>
          <cell r="J101">
            <v>21</v>
          </cell>
          <cell r="L101">
            <v>8</v>
          </cell>
          <cell r="Z101" t="str">
            <v>沙溪公众营服公司</v>
          </cell>
        </row>
        <row r="102">
          <cell r="B102" t="str">
            <v>郑举亮</v>
          </cell>
          <cell r="F102">
            <v>5</v>
          </cell>
          <cell r="H102">
            <v>5</v>
          </cell>
          <cell r="I102">
            <v>20</v>
          </cell>
          <cell r="J102">
            <v>21</v>
          </cell>
          <cell r="L102">
            <v>8</v>
          </cell>
          <cell r="Z102" t="str">
            <v>沙溪公众营服公司</v>
          </cell>
        </row>
        <row r="103">
          <cell r="B103" t="str">
            <v>邱泽楷</v>
          </cell>
          <cell r="F103">
            <v>5</v>
          </cell>
          <cell r="H103">
            <v>5</v>
          </cell>
          <cell r="I103">
            <v>20</v>
          </cell>
          <cell r="J103">
            <v>22</v>
          </cell>
          <cell r="Z103" t="str">
            <v>沙溪公众营服公司</v>
          </cell>
        </row>
        <row r="104">
          <cell r="B104" t="str">
            <v>赖光耀</v>
          </cell>
          <cell r="F104">
            <v>5</v>
          </cell>
          <cell r="G104">
            <v>2</v>
          </cell>
          <cell r="H104">
            <v>1</v>
          </cell>
          <cell r="I104">
            <v>20</v>
          </cell>
          <cell r="J104">
            <v>19</v>
          </cell>
          <cell r="L104">
            <v>8</v>
          </cell>
          <cell r="M104">
            <v>2</v>
          </cell>
          <cell r="Z104" t="str">
            <v>沙溪公众营服公司</v>
          </cell>
        </row>
        <row r="105">
          <cell r="B105" t="str">
            <v>梁华考</v>
          </cell>
          <cell r="F105">
            <v>5</v>
          </cell>
          <cell r="G105">
            <v>3</v>
          </cell>
          <cell r="H105">
            <v>2</v>
          </cell>
          <cell r="I105">
            <v>20</v>
          </cell>
          <cell r="J105">
            <v>21</v>
          </cell>
          <cell r="L105">
            <v>7</v>
          </cell>
          <cell r="Z105" t="str">
            <v>沙溪公众营服公司</v>
          </cell>
        </row>
        <row r="106">
          <cell r="B106" t="str">
            <v>李林</v>
          </cell>
          <cell r="F106">
            <v>5</v>
          </cell>
          <cell r="H106">
            <v>5</v>
          </cell>
          <cell r="I106">
            <v>20</v>
          </cell>
          <cell r="J106">
            <v>21</v>
          </cell>
          <cell r="L106">
            <v>7</v>
          </cell>
          <cell r="Z106" t="str">
            <v>沙溪公众营服公司</v>
          </cell>
        </row>
        <row r="107">
          <cell r="B107" t="str">
            <v>李杰</v>
          </cell>
          <cell r="F107">
            <v>5</v>
          </cell>
          <cell r="H107">
            <v>5</v>
          </cell>
          <cell r="I107">
            <v>20</v>
          </cell>
          <cell r="J107">
            <v>20</v>
          </cell>
          <cell r="Z107" t="str">
            <v>沙溪公众营服公司</v>
          </cell>
        </row>
        <row r="108">
          <cell r="B108" t="str">
            <v>李国纶</v>
          </cell>
          <cell r="F108">
            <v>5</v>
          </cell>
          <cell r="H108">
            <v>5</v>
          </cell>
          <cell r="I108">
            <v>20</v>
          </cell>
          <cell r="J108">
            <v>20</v>
          </cell>
          <cell r="Z108" t="str">
            <v>沙溪公众营服公司</v>
          </cell>
        </row>
        <row r="109">
          <cell r="B109" t="str">
            <v>朱铭新</v>
          </cell>
          <cell r="F109">
            <v>15</v>
          </cell>
          <cell r="G109">
            <v>-2</v>
          </cell>
          <cell r="H109">
            <v>15</v>
          </cell>
          <cell r="I109">
            <v>20</v>
          </cell>
          <cell r="J109">
            <v>15</v>
          </cell>
          <cell r="M109">
            <v>2</v>
          </cell>
          <cell r="R109">
            <v>3</v>
          </cell>
          <cell r="Z109" t="str">
            <v>沙溪公众营服公司</v>
          </cell>
        </row>
        <row r="110">
          <cell r="B110" t="str">
            <v>张喆</v>
          </cell>
          <cell r="F110">
            <v>10</v>
          </cell>
          <cell r="G110">
            <v>4</v>
          </cell>
          <cell r="H110">
            <v>6</v>
          </cell>
          <cell r="I110">
            <v>20</v>
          </cell>
          <cell r="J110">
            <v>22</v>
          </cell>
          <cell r="Z110" t="str">
            <v>沙溪公众营服公司</v>
          </cell>
        </row>
        <row r="111">
          <cell r="B111" t="str">
            <v>刘坤荣</v>
          </cell>
          <cell r="F111">
            <v>5</v>
          </cell>
          <cell r="H111">
            <v>5</v>
          </cell>
          <cell r="I111">
            <v>20</v>
          </cell>
          <cell r="J111">
            <v>21</v>
          </cell>
          <cell r="L111">
            <v>8</v>
          </cell>
          <cell r="Z111" t="str">
            <v>沙溪公众营服公司</v>
          </cell>
        </row>
        <row r="112">
          <cell r="B112" t="str">
            <v>虞超</v>
          </cell>
          <cell r="F112">
            <v>10</v>
          </cell>
          <cell r="H112">
            <v>10</v>
          </cell>
          <cell r="I112">
            <v>20</v>
          </cell>
          <cell r="J112">
            <v>23</v>
          </cell>
          <cell r="L112">
            <v>7</v>
          </cell>
          <cell r="Z112" t="str">
            <v>沙溪公众营服公司</v>
          </cell>
        </row>
        <row r="113">
          <cell r="B113" t="str">
            <v>高松浩</v>
          </cell>
          <cell r="F113">
            <v>5</v>
          </cell>
          <cell r="G113">
            <v>13</v>
          </cell>
          <cell r="H113">
            <v>-8</v>
          </cell>
          <cell r="I113">
            <v>20</v>
          </cell>
          <cell r="J113">
            <v>20</v>
          </cell>
          <cell r="Z113" t="str">
            <v>实体渠道部</v>
          </cell>
        </row>
        <row r="114">
          <cell r="B114" t="str">
            <v>陈桂延</v>
          </cell>
          <cell r="F114">
            <v>15</v>
          </cell>
          <cell r="G114">
            <v>17</v>
          </cell>
          <cell r="H114">
            <v>-2</v>
          </cell>
          <cell r="I114">
            <v>20</v>
          </cell>
          <cell r="J114">
            <v>20</v>
          </cell>
          <cell r="Z114" t="str">
            <v>实体渠道部</v>
          </cell>
        </row>
        <row r="115">
          <cell r="B115" t="str">
            <v>赖凯威</v>
          </cell>
          <cell r="F115">
            <v>5</v>
          </cell>
          <cell r="H115">
            <v>5</v>
          </cell>
          <cell r="I115">
            <v>20</v>
          </cell>
          <cell r="J115">
            <v>20</v>
          </cell>
          <cell r="Z115" t="str">
            <v>实体渠道部</v>
          </cell>
        </row>
        <row r="116">
          <cell r="B116" t="str">
            <v>罗炽恩</v>
          </cell>
          <cell r="F116">
            <v>5</v>
          </cell>
          <cell r="G116">
            <v>2</v>
          </cell>
          <cell r="H116">
            <v>3</v>
          </cell>
          <cell r="I116">
            <v>20</v>
          </cell>
          <cell r="J116">
            <v>20</v>
          </cell>
          <cell r="Z116" t="str">
            <v>实体渠道部</v>
          </cell>
        </row>
        <row r="117">
          <cell r="B117" t="str">
            <v>江晶</v>
          </cell>
          <cell r="F117">
            <v>5</v>
          </cell>
          <cell r="G117">
            <v>10</v>
          </cell>
          <cell r="H117">
            <v>-5</v>
          </cell>
          <cell r="I117">
            <v>20</v>
          </cell>
          <cell r="J117">
            <v>1</v>
          </cell>
          <cell r="S117">
            <v>14</v>
          </cell>
          <cell r="U117">
            <v>5</v>
          </cell>
          <cell r="Z117" t="str">
            <v>实体渠道部</v>
          </cell>
        </row>
        <row r="118">
          <cell r="B118" t="str">
            <v>梁伟洪</v>
          </cell>
          <cell r="F118">
            <v>15</v>
          </cell>
          <cell r="G118">
            <v>7</v>
          </cell>
          <cell r="H118">
            <v>8</v>
          </cell>
          <cell r="I118">
            <v>20</v>
          </cell>
          <cell r="J118">
            <v>20</v>
          </cell>
          <cell r="Z118" t="str">
            <v>实体渠道部</v>
          </cell>
        </row>
        <row r="119">
          <cell r="B119" t="str">
            <v>李丽平</v>
          </cell>
          <cell r="F119">
            <v>10</v>
          </cell>
          <cell r="H119">
            <v>10</v>
          </cell>
          <cell r="I119">
            <v>20</v>
          </cell>
          <cell r="J119">
            <v>21</v>
          </cell>
          <cell r="L119">
            <v>9</v>
          </cell>
          <cell r="Z119" t="str">
            <v>实体渠道部</v>
          </cell>
        </row>
        <row r="120">
          <cell r="B120" t="str">
            <v>张慧A</v>
          </cell>
          <cell r="F120">
            <v>10</v>
          </cell>
          <cell r="G120">
            <v>6</v>
          </cell>
          <cell r="H120">
            <v>4</v>
          </cell>
          <cell r="I120">
            <v>20</v>
          </cell>
          <cell r="J120">
            <v>20</v>
          </cell>
          <cell r="Z120" t="str">
            <v>实体渠道部</v>
          </cell>
        </row>
        <row r="121">
          <cell r="B121" t="str">
            <v>周斐</v>
          </cell>
          <cell r="F121">
            <v>5</v>
          </cell>
          <cell r="G121">
            <v>6</v>
          </cell>
          <cell r="H121">
            <v>-1</v>
          </cell>
          <cell r="I121">
            <v>20</v>
          </cell>
          <cell r="J121">
            <v>20</v>
          </cell>
          <cell r="Z121" t="str">
            <v>实体渠道部</v>
          </cell>
        </row>
        <row r="122">
          <cell r="B122" t="str">
            <v>吴楠</v>
          </cell>
          <cell r="F122">
            <v>5</v>
          </cell>
          <cell r="G122">
            <v>8</v>
          </cell>
          <cell r="H122">
            <v>-3</v>
          </cell>
          <cell r="I122">
            <v>20</v>
          </cell>
          <cell r="J122">
            <v>20</v>
          </cell>
          <cell r="Z122" t="str">
            <v>实体渠道部</v>
          </cell>
        </row>
        <row r="123">
          <cell r="B123" t="str">
            <v>吕盼</v>
          </cell>
          <cell r="F123">
            <v>5</v>
          </cell>
          <cell r="G123">
            <v>2</v>
          </cell>
          <cell r="H123">
            <v>3</v>
          </cell>
          <cell r="I123">
            <v>20</v>
          </cell>
          <cell r="J123">
            <v>20</v>
          </cell>
          <cell r="Z123" t="str">
            <v>实体渠道部</v>
          </cell>
        </row>
        <row r="124">
          <cell r="B124" t="str">
            <v>刘恒</v>
          </cell>
          <cell r="F124">
            <v>5</v>
          </cell>
          <cell r="G124">
            <v>5</v>
          </cell>
          <cell r="I124">
            <v>20</v>
          </cell>
          <cell r="J124">
            <v>20</v>
          </cell>
          <cell r="Z124" t="str">
            <v>实体渠道部</v>
          </cell>
        </row>
        <row r="125">
          <cell r="B125" t="str">
            <v>关嘉伟</v>
          </cell>
          <cell r="F125">
            <v>5</v>
          </cell>
          <cell r="G125">
            <v>6</v>
          </cell>
          <cell r="H125">
            <v>-1</v>
          </cell>
          <cell r="I125">
            <v>20</v>
          </cell>
          <cell r="J125">
            <v>17</v>
          </cell>
          <cell r="O125">
            <v>3</v>
          </cell>
          <cell r="Z125" t="str">
            <v>实体渠道部</v>
          </cell>
        </row>
        <row r="126">
          <cell r="B126" t="str">
            <v>蔡展月</v>
          </cell>
          <cell r="F126">
            <v>15</v>
          </cell>
          <cell r="G126">
            <v>6</v>
          </cell>
          <cell r="H126">
            <v>9</v>
          </cell>
          <cell r="I126">
            <v>20</v>
          </cell>
          <cell r="J126">
            <v>20</v>
          </cell>
          <cell r="Z126" t="str">
            <v>实体渠道部</v>
          </cell>
        </row>
        <row r="127">
          <cell r="B127" t="str">
            <v>林钲倍</v>
          </cell>
          <cell r="F127">
            <v>5</v>
          </cell>
          <cell r="G127">
            <v>3</v>
          </cell>
          <cell r="H127">
            <v>2</v>
          </cell>
          <cell r="I127">
            <v>20</v>
          </cell>
          <cell r="J127">
            <v>20</v>
          </cell>
          <cell r="Z127" t="str">
            <v>实体渠道部</v>
          </cell>
        </row>
        <row r="128">
          <cell r="B128" t="str">
            <v>吴惠群</v>
          </cell>
          <cell r="F128">
            <v>15</v>
          </cell>
          <cell r="G128">
            <v>4</v>
          </cell>
          <cell r="H128">
            <v>11</v>
          </cell>
          <cell r="I128">
            <v>20</v>
          </cell>
          <cell r="J128">
            <v>20</v>
          </cell>
          <cell r="Z128" t="str">
            <v>实体渠道部</v>
          </cell>
        </row>
        <row r="129">
          <cell r="B129" t="str">
            <v>王卓珊</v>
          </cell>
          <cell r="F129">
            <v>15</v>
          </cell>
          <cell r="H129">
            <v>15</v>
          </cell>
          <cell r="I129">
            <v>20</v>
          </cell>
          <cell r="J129">
            <v>20</v>
          </cell>
          <cell r="Z129" t="str">
            <v>工会</v>
          </cell>
        </row>
        <row r="130">
          <cell r="B130" t="str">
            <v>李洋</v>
          </cell>
          <cell r="F130">
            <v>5</v>
          </cell>
          <cell r="H130">
            <v>5</v>
          </cell>
          <cell r="I130">
            <v>20</v>
          </cell>
          <cell r="P130">
            <v>20</v>
          </cell>
          <cell r="Z130" t="str">
            <v>工会</v>
          </cell>
        </row>
        <row r="131">
          <cell r="B131" t="str">
            <v>徐梅</v>
          </cell>
          <cell r="F131">
            <v>10</v>
          </cell>
          <cell r="H131">
            <v>10</v>
          </cell>
          <cell r="I131">
            <v>20</v>
          </cell>
          <cell r="J131">
            <v>20</v>
          </cell>
          <cell r="Z131" t="str">
            <v>工会</v>
          </cell>
        </row>
        <row r="132">
          <cell r="B132" t="str">
            <v>李智勇</v>
          </cell>
          <cell r="F132">
            <v>15</v>
          </cell>
          <cell r="H132">
            <v>15</v>
          </cell>
          <cell r="I132">
            <v>20</v>
          </cell>
          <cell r="J132">
            <v>20</v>
          </cell>
          <cell r="Z132" t="str">
            <v>工会</v>
          </cell>
        </row>
        <row r="133">
          <cell r="B133" t="str">
            <v>黎剑文</v>
          </cell>
          <cell r="F133">
            <v>5</v>
          </cell>
          <cell r="G133">
            <v>2</v>
          </cell>
          <cell r="H133">
            <v>3</v>
          </cell>
          <cell r="I133">
            <v>20</v>
          </cell>
          <cell r="J133">
            <v>20</v>
          </cell>
          <cell r="Z133" t="str">
            <v>企业信息化营服中心</v>
          </cell>
        </row>
        <row r="134">
          <cell r="B134" t="str">
            <v>陈超</v>
          </cell>
          <cell r="F134">
            <v>5</v>
          </cell>
          <cell r="H134">
            <v>5</v>
          </cell>
          <cell r="I134">
            <v>20</v>
          </cell>
          <cell r="J134">
            <v>20</v>
          </cell>
          <cell r="Z134" t="str">
            <v>企业信息化营服中心</v>
          </cell>
        </row>
        <row r="135">
          <cell r="B135" t="str">
            <v>陈力</v>
          </cell>
          <cell r="F135">
            <v>5</v>
          </cell>
          <cell r="G135">
            <v>3</v>
          </cell>
          <cell r="H135">
            <v>2</v>
          </cell>
          <cell r="I135">
            <v>20</v>
          </cell>
          <cell r="J135">
            <v>20</v>
          </cell>
          <cell r="Z135" t="str">
            <v>企业信息化营服中心</v>
          </cell>
        </row>
        <row r="136">
          <cell r="B136" t="str">
            <v>郭晓珊</v>
          </cell>
          <cell r="F136">
            <v>5</v>
          </cell>
          <cell r="G136">
            <v>3</v>
          </cell>
          <cell r="H136">
            <v>2</v>
          </cell>
          <cell r="I136">
            <v>20</v>
          </cell>
          <cell r="J136">
            <v>20</v>
          </cell>
          <cell r="Z136" t="str">
            <v>企业信息化营服中心</v>
          </cell>
        </row>
        <row r="137">
          <cell r="B137" t="str">
            <v>郑丽莹</v>
          </cell>
          <cell r="F137">
            <v>5</v>
          </cell>
          <cell r="G137">
            <v>-2</v>
          </cell>
          <cell r="H137">
            <v>5</v>
          </cell>
          <cell r="I137">
            <v>20</v>
          </cell>
          <cell r="J137">
            <v>18</v>
          </cell>
          <cell r="M137">
            <v>2</v>
          </cell>
          <cell r="Z137" t="str">
            <v>企业信息化营服中心</v>
          </cell>
        </row>
        <row r="138">
          <cell r="B138" t="str">
            <v>詹晓迪</v>
          </cell>
          <cell r="F138">
            <v>5</v>
          </cell>
          <cell r="H138">
            <v>5</v>
          </cell>
          <cell r="I138">
            <v>20</v>
          </cell>
          <cell r="J138">
            <v>20</v>
          </cell>
          <cell r="Z138" t="str">
            <v>企业信息化营服中心</v>
          </cell>
        </row>
        <row r="139">
          <cell r="B139" t="str">
            <v>潘国樑</v>
          </cell>
          <cell r="F139">
            <v>5</v>
          </cell>
          <cell r="H139">
            <v>5</v>
          </cell>
          <cell r="I139">
            <v>20</v>
          </cell>
          <cell r="J139">
            <v>20</v>
          </cell>
          <cell r="Z139" t="str">
            <v>企业信息化营服中心</v>
          </cell>
        </row>
        <row r="140">
          <cell r="B140" t="str">
            <v>欧国庆</v>
          </cell>
          <cell r="F140">
            <v>5</v>
          </cell>
          <cell r="G140">
            <v>6</v>
          </cell>
          <cell r="H140">
            <v>-1</v>
          </cell>
          <cell r="I140">
            <v>20</v>
          </cell>
          <cell r="J140">
            <v>20</v>
          </cell>
          <cell r="Z140" t="str">
            <v>企业信息化营服中心</v>
          </cell>
        </row>
        <row r="141">
          <cell r="B141" t="str">
            <v>梁正威</v>
          </cell>
          <cell r="F141">
            <v>5</v>
          </cell>
          <cell r="G141">
            <v>5</v>
          </cell>
          <cell r="I141">
            <v>20</v>
          </cell>
          <cell r="J141">
            <v>20</v>
          </cell>
          <cell r="Z141" t="str">
            <v>企业信息化营服中心</v>
          </cell>
        </row>
        <row r="142">
          <cell r="B142" t="str">
            <v>林万青</v>
          </cell>
          <cell r="F142">
            <v>5</v>
          </cell>
          <cell r="H142">
            <v>5</v>
          </cell>
          <cell r="I142">
            <v>20</v>
          </cell>
          <cell r="J142">
            <v>20</v>
          </cell>
          <cell r="Z142" t="str">
            <v>企业信息化营服中心</v>
          </cell>
        </row>
        <row r="143">
          <cell r="B143" t="str">
            <v>朱威</v>
          </cell>
          <cell r="F143">
            <v>10</v>
          </cell>
          <cell r="H143">
            <v>9</v>
          </cell>
          <cell r="I143">
            <v>20</v>
          </cell>
          <cell r="J143">
            <v>18</v>
          </cell>
          <cell r="M143">
            <v>2</v>
          </cell>
          <cell r="Z143" t="str">
            <v>企业信息化营服中心</v>
          </cell>
        </row>
        <row r="144">
          <cell r="B144" t="str">
            <v>晏华武</v>
          </cell>
          <cell r="F144">
            <v>15</v>
          </cell>
          <cell r="H144">
            <v>15</v>
          </cell>
          <cell r="I144">
            <v>20</v>
          </cell>
          <cell r="J144">
            <v>20</v>
          </cell>
          <cell r="Z144" t="str">
            <v>企业信息化营服中心</v>
          </cell>
        </row>
        <row r="145">
          <cell r="B145" t="str">
            <v>施燕菊</v>
          </cell>
          <cell r="F145">
            <v>5</v>
          </cell>
          <cell r="G145">
            <v>5</v>
          </cell>
          <cell r="I145">
            <v>20</v>
          </cell>
          <cell r="J145">
            <v>20</v>
          </cell>
          <cell r="Z145" t="str">
            <v>企业信息化营服中心</v>
          </cell>
        </row>
        <row r="146">
          <cell r="B146" t="str">
            <v>慕迪</v>
          </cell>
          <cell r="I146">
            <v>20</v>
          </cell>
          <cell r="J146">
            <v>18</v>
          </cell>
          <cell r="N146">
            <v>2</v>
          </cell>
          <cell r="Z146" t="str">
            <v>企业信息化营服中心</v>
          </cell>
        </row>
        <row r="147">
          <cell r="B147" t="str">
            <v>张林川</v>
          </cell>
          <cell r="F147">
            <v>10</v>
          </cell>
          <cell r="G147">
            <v>5</v>
          </cell>
          <cell r="H147">
            <v>5</v>
          </cell>
          <cell r="I147">
            <v>20</v>
          </cell>
          <cell r="J147">
            <v>20</v>
          </cell>
          <cell r="Z147" t="str">
            <v>企业信息化营服中心</v>
          </cell>
        </row>
        <row r="148">
          <cell r="B148" t="str">
            <v>宋丽丽</v>
          </cell>
          <cell r="F148">
            <v>10</v>
          </cell>
          <cell r="G148">
            <v>5</v>
          </cell>
          <cell r="H148">
            <v>5</v>
          </cell>
          <cell r="I148">
            <v>20</v>
          </cell>
          <cell r="J148">
            <v>20</v>
          </cell>
          <cell r="Z148" t="str">
            <v>企业信息化营服中心</v>
          </cell>
        </row>
        <row r="149">
          <cell r="B149" t="str">
            <v>周黄燕</v>
          </cell>
          <cell r="F149">
            <v>15</v>
          </cell>
          <cell r="G149">
            <v>11</v>
          </cell>
          <cell r="H149">
            <v>2</v>
          </cell>
          <cell r="I149">
            <v>20</v>
          </cell>
          <cell r="J149">
            <v>18</v>
          </cell>
          <cell r="M149">
            <v>2</v>
          </cell>
          <cell r="Z149" t="str">
            <v>企业信息化营服中心</v>
          </cell>
        </row>
        <row r="150">
          <cell r="B150" t="str">
            <v>吴雪娥</v>
          </cell>
          <cell r="F150">
            <v>10</v>
          </cell>
          <cell r="G150">
            <v>2</v>
          </cell>
          <cell r="H150">
            <v>8</v>
          </cell>
          <cell r="I150">
            <v>20</v>
          </cell>
          <cell r="J150">
            <v>20</v>
          </cell>
          <cell r="Z150" t="str">
            <v>企业信息化营服中心</v>
          </cell>
        </row>
        <row r="151">
          <cell r="B151" t="str">
            <v>侯锡坚</v>
          </cell>
          <cell r="F151">
            <v>5</v>
          </cell>
          <cell r="H151">
            <v>5</v>
          </cell>
          <cell r="I151">
            <v>20</v>
          </cell>
          <cell r="J151">
            <v>20</v>
          </cell>
          <cell r="Z151" t="str">
            <v>企业信息化营服中心</v>
          </cell>
        </row>
        <row r="152">
          <cell r="B152" t="str">
            <v>曾毅华</v>
          </cell>
          <cell r="F152">
            <v>15</v>
          </cell>
          <cell r="G152">
            <v>5</v>
          </cell>
          <cell r="H152">
            <v>10</v>
          </cell>
          <cell r="I152">
            <v>20</v>
          </cell>
          <cell r="J152">
            <v>20</v>
          </cell>
          <cell r="Z152" t="str">
            <v>企业信息化营服中心</v>
          </cell>
        </row>
        <row r="153">
          <cell r="B153" t="str">
            <v>陈文晖</v>
          </cell>
          <cell r="F153">
            <v>10</v>
          </cell>
          <cell r="G153">
            <v>4.5</v>
          </cell>
          <cell r="H153">
            <v>4.5</v>
          </cell>
          <cell r="I153">
            <v>20</v>
          </cell>
          <cell r="J153">
            <v>17</v>
          </cell>
          <cell r="M153">
            <v>1</v>
          </cell>
          <cell r="N153">
            <v>2</v>
          </cell>
          <cell r="Z153" t="str">
            <v>企业信息化营服中心</v>
          </cell>
        </row>
        <row r="154">
          <cell r="B154" t="str">
            <v>郑鸿鹏</v>
          </cell>
          <cell r="F154">
            <v>15</v>
          </cell>
          <cell r="H154">
            <v>15</v>
          </cell>
          <cell r="I154">
            <v>20</v>
          </cell>
          <cell r="J154">
            <v>20</v>
          </cell>
          <cell r="Z154" t="str">
            <v>企业信息化营服中心</v>
          </cell>
        </row>
        <row r="155">
          <cell r="B155" t="str">
            <v>段鸿章</v>
          </cell>
          <cell r="F155">
            <v>10</v>
          </cell>
          <cell r="H155">
            <v>10</v>
          </cell>
          <cell r="I155">
            <v>20</v>
          </cell>
          <cell r="J155">
            <v>20</v>
          </cell>
          <cell r="Z155" t="str">
            <v>企业信息化营服中心</v>
          </cell>
        </row>
        <row r="156">
          <cell r="B156" t="str">
            <v>黄嘉宝</v>
          </cell>
          <cell r="F156">
            <v>10</v>
          </cell>
          <cell r="G156">
            <v>4</v>
          </cell>
          <cell r="H156">
            <v>6</v>
          </cell>
          <cell r="I156">
            <v>20</v>
          </cell>
          <cell r="J156">
            <v>20</v>
          </cell>
          <cell r="Z156" t="str">
            <v>企业信息化营服中心</v>
          </cell>
        </row>
        <row r="157">
          <cell r="B157" t="str">
            <v>黄泳贤</v>
          </cell>
          <cell r="F157">
            <v>15</v>
          </cell>
          <cell r="G157">
            <v>9</v>
          </cell>
          <cell r="H157">
            <v>6</v>
          </cell>
          <cell r="I157">
            <v>20</v>
          </cell>
          <cell r="J157">
            <v>21</v>
          </cell>
          <cell r="Z157" t="str">
            <v>办公室</v>
          </cell>
        </row>
        <row r="158">
          <cell r="B158" t="str">
            <v>陈雪充</v>
          </cell>
          <cell r="F158">
            <v>5</v>
          </cell>
          <cell r="G158">
            <v>13</v>
          </cell>
          <cell r="H158">
            <v>-8</v>
          </cell>
          <cell r="I158">
            <v>20</v>
          </cell>
          <cell r="J158">
            <v>21</v>
          </cell>
          <cell r="X158">
            <v>1410</v>
          </cell>
          <cell r="Z158" t="str">
            <v>办公室</v>
          </cell>
        </row>
        <row r="159">
          <cell r="B159" t="str">
            <v>陈万良</v>
          </cell>
          <cell r="F159">
            <v>15</v>
          </cell>
          <cell r="G159">
            <v>14</v>
          </cell>
          <cell r="H159">
            <v>1</v>
          </cell>
          <cell r="I159">
            <v>20</v>
          </cell>
          <cell r="J159">
            <v>21</v>
          </cell>
          <cell r="X159">
            <v>1710</v>
          </cell>
          <cell r="Z159" t="str">
            <v>办公室</v>
          </cell>
        </row>
        <row r="160">
          <cell r="B160" t="str">
            <v>钟建明</v>
          </cell>
          <cell r="F160">
            <v>15</v>
          </cell>
          <cell r="G160">
            <v>11</v>
          </cell>
          <cell r="H160">
            <v>2</v>
          </cell>
          <cell r="I160">
            <v>20</v>
          </cell>
          <cell r="J160">
            <v>19</v>
          </cell>
          <cell r="M160">
            <v>2</v>
          </cell>
          <cell r="Z160" t="str">
            <v>办公室</v>
          </cell>
        </row>
        <row r="161">
          <cell r="B161" t="str">
            <v>郭锐钦</v>
          </cell>
          <cell r="F161">
            <v>10</v>
          </cell>
          <cell r="G161">
            <v>9</v>
          </cell>
          <cell r="H161">
            <v>1</v>
          </cell>
          <cell r="I161">
            <v>20</v>
          </cell>
          <cell r="J161">
            <v>21</v>
          </cell>
          <cell r="L161">
            <v>9</v>
          </cell>
          <cell r="X161">
            <v>1530</v>
          </cell>
          <cell r="Z161" t="str">
            <v>办公室</v>
          </cell>
        </row>
        <row r="162">
          <cell r="B162" t="str">
            <v>郑智斌</v>
          </cell>
          <cell r="F162">
            <v>5</v>
          </cell>
          <cell r="G162">
            <v>2.5</v>
          </cell>
          <cell r="H162">
            <v>2</v>
          </cell>
          <cell r="I162">
            <v>20</v>
          </cell>
          <cell r="J162">
            <v>20.5</v>
          </cell>
          <cell r="Z162" t="str">
            <v>办公室</v>
          </cell>
        </row>
        <row r="163">
          <cell r="B163" t="str">
            <v>邓景赛</v>
          </cell>
          <cell r="F163">
            <v>5</v>
          </cell>
          <cell r="G163">
            <v>5</v>
          </cell>
          <cell r="H163">
            <v>-1.5</v>
          </cell>
          <cell r="I163">
            <v>20</v>
          </cell>
          <cell r="J163">
            <v>19.5</v>
          </cell>
          <cell r="M163">
            <v>1</v>
          </cell>
          <cell r="Z163" t="str">
            <v>办公室</v>
          </cell>
        </row>
        <row r="164">
          <cell r="B164" t="str">
            <v>梁永滔</v>
          </cell>
          <cell r="F164">
            <v>10</v>
          </cell>
          <cell r="H164">
            <v>10</v>
          </cell>
          <cell r="I164">
            <v>20</v>
          </cell>
          <cell r="J164">
            <v>21</v>
          </cell>
          <cell r="X164">
            <v>1920</v>
          </cell>
          <cell r="Z164" t="str">
            <v>办公室</v>
          </cell>
        </row>
        <row r="165">
          <cell r="B165" t="str">
            <v>李小翠</v>
          </cell>
          <cell r="F165">
            <v>5</v>
          </cell>
          <cell r="G165">
            <v>6</v>
          </cell>
          <cell r="H165">
            <v>-1.5</v>
          </cell>
          <cell r="I165">
            <v>20</v>
          </cell>
          <cell r="J165">
            <v>20.5</v>
          </cell>
          <cell r="Z165" t="str">
            <v>办公室</v>
          </cell>
        </row>
        <row r="166">
          <cell r="B166" t="str">
            <v>李好华</v>
          </cell>
          <cell r="F166">
            <v>5</v>
          </cell>
          <cell r="G166">
            <v>7.5</v>
          </cell>
          <cell r="H166">
            <v>-3</v>
          </cell>
          <cell r="I166">
            <v>20</v>
          </cell>
          <cell r="J166">
            <v>20.5</v>
          </cell>
          <cell r="Z166" t="str">
            <v>办公室</v>
          </cell>
        </row>
        <row r="167">
          <cell r="B167" t="str">
            <v>张露丹</v>
          </cell>
          <cell r="F167">
            <v>5</v>
          </cell>
          <cell r="G167">
            <v>3</v>
          </cell>
          <cell r="H167">
            <v>2</v>
          </cell>
          <cell r="I167">
            <v>20</v>
          </cell>
          <cell r="J167">
            <v>21</v>
          </cell>
          <cell r="Z167" t="str">
            <v>办公室</v>
          </cell>
        </row>
        <row r="168">
          <cell r="B168" t="str">
            <v>冯振聪</v>
          </cell>
          <cell r="F168">
            <v>5</v>
          </cell>
          <cell r="H168">
            <v>5</v>
          </cell>
          <cell r="I168">
            <v>20</v>
          </cell>
          <cell r="J168">
            <v>21</v>
          </cell>
          <cell r="X168">
            <v>1725</v>
          </cell>
          <cell r="Z168" t="str">
            <v>办公室</v>
          </cell>
        </row>
        <row r="169">
          <cell r="B169" t="str">
            <v>苏艳</v>
          </cell>
          <cell r="F169">
            <v>10</v>
          </cell>
          <cell r="G169">
            <v>10</v>
          </cell>
          <cell r="H169">
            <v>-0.5</v>
          </cell>
          <cell r="I169">
            <v>20</v>
          </cell>
          <cell r="J169">
            <v>20.5</v>
          </cell>
          <cell r="Z169" t="str">
            <v>办公室</v>
          </cell>
        </row>
        <row r="170">
          <cell r="B170" t="str">
            <v>孔倩坤</v>
          </cell>
          <cell r="F170">
            <v>10</v>
          </cell>
          <cell r="G170">
            <v>1</v>
          </cell>
          <cell r="H170">
            <v>8</v>
          </cell>
          <cell r="I170">
            <v>20</v>
          </cell>
          <cell r="J170">
            <v>20</v>
          </cell>
          <cell r="M170">
            <v>1</v>
          </cell>
          <cell r="Z170" t="str">
            <v>办公室</v>
          </cell>
        </row>
        <row r="171">
          <cell r="B171" t="str">
            <v>何孟云</v>
          </cell>
          <cell r="F171">
            <v>15</v>
          </cell>
          <cell r="G171">
            <v>11</v>
          </cell>
          <cell r="H171">
            <v>4</v>
          </cell>
          <cell r="I171">
            <v>20</v>
          </cell>
          <cell r="J171">
            <v>20</v>
          </cell>
          <cell r="Z171" t="str">
            <v>办公室</v>
          </cell>
        </row>
        <row r="172">
          <cell r="B172" t="str">
            <v>姜益群</v>
          </cell>
          <cell r="F172">
            <v>15</v>
          </cell>
          <cell r="G172">
            <v>8</v>
          </cell>
          <cell r="H172">
            <v>7</v>
          </cell>
          <cell r="I172">
            <v>20</v>
          </cell>
          <cell r="J172">
            <v>20</v>
          </cell>
          <cell r="Z172" t="str">
            <v>办公室</v>
          </cell>
        </row>
        <row r="173">
          <cell r="B173" t="str">
            <v>余霞</v>
          </cell>
          <cell r="F173">
            <v>15</v>
          </cell>
          <cell r="G173">
            <v>14</v>
          </cell>
          <cell r="H173">
            <v>0.5</v>
          </cell>
          <cell r="I173">
            <v>20</v>
          </cell>
          <cell r="J173">
            <v>20.5</v>
          </cell>
          <cell r="M173">
            <v>0.5</v>
          </cell>
          <cell r="Z173" t="str">
            <v>办公室</v>
          </cell>
        </row>
        <row r="174">
          <cell r="B174" t="str">
            <v>何兵梅</v>
          </cell>
          <cell r="F174">
            <v>5</v>
          </cell>
          <cell r="G174">
            <v>0.5</v>
          </cell>
          <cell r="H174">
            <v>4</v>
          </cell>
          <cell r="I174">
            <v>20</v>
          </cell>
          <cell r="J174">
            <v>20.5</v>
          </cell>
          <cell r="Z174" t="str">
            <v>办公室</v>
          </cell>
        </row>
        <row r="175">
          <cell r="B175" t="str">
            <v>黄彬家</v>
          </cell>
          <cell r="F175">
            <v>5</v>
          </cell>
          <cell r="H175">
            <v>5</v>
          </cell>
          <cell r="I175">
            <v>20</v>
          </cell>
          <cell r="J175">
            <v>20</v>
          </cell>
          <cell r="Z175" t="str">
            <v>政企客户事业部</v>
          </cell>
        </row>
        <row r="176">
          <cell r="B176" t="str">
            <v>麦昭妍</v>
          </cell>
          <cell r="F176">
            <v>15</v>
          </cell>
          <cell r="H176">
            <v>15</v>
          </cell>
          <cell r="I176">
            <v>20</v>
          </cell>
          <cell r="J176">
            <v>20</v>
          </cell>
          <cell r="Z176" t="str">
            <v>政企客户事业部</v>
          </cell>
        </row>
        <row r="177">
          <cell r="B177" t="str">
            <v>鲁成华</v>
          </cell>
          <cell r="F177">
            <v>10</v>
          </cell>
          <cell r="H177">
            <v>10</v>
          </cell>
          <cell r="I177">
            <v>20</v>
          </cell>
          <cell r="J177">
            <v>20</v>
          </cell>
          <cell r="Z177" t="str">
            <v>政企客户事业部</v>
          </cell>
        </row>
        <row r="178">
          <cell r="B178" t="str">
            <v>魏婷燕</v>
          </cell>
          <cell r="F178">
            <v>5</v>
          </cell>
          <cell r="H178">
            <v>5</v>
          </cell>
          <cell r="I178">
            <v>20</v>
          </cell>
          <cell r="J178">
            <v>20</v>
          </cell>
          <cell r="Z178" t="str">
            <v>政企客户事业部</v>
          </cell>
        </row>
        <row r="179">
          <cell r="B179" t="str">
            <v>陈展宏</v>
          </cell>
          <cell r="F179">
            <v>10</v>
          </cell>
          <cell r="H179">
            <v>10</v>
          </cell>
          <cell r="I179">
            <v>20</v>
          </cell>
          <cell r="J179">
            <v>20</v>
          </cell>
          <cell r="Z179" t="str">
            <v>政企客户事业部</v>
          </cell>
        </row>
        <row r="180">
          <cell r="B180" t="str">
            <v>陈婵</v>
          </cell>
          <cell r="F180">
            <v>5</v>
          </cell>
          <cell r="G180">
            <v>-1</v>
          </cell>
          <cell r="H180">
            <v>5</v>
          </cell>
          <cell r="I180">
            <v>20</v>
          </cell>
          <cell r="J180">
            <v>19</v>
          </cell>
          <cell r="M180">
            <v>1</v>
          </cell>
          <cell r="Z180" t="str">
            <v>政企客户事业部</v>
          </cell>
        </row>
        <row r="181">
          <cell r="B181" t="str">
            <v>阮雪婷</v>
          </cell>
          <cell r="F181">
            <v>5</v>
          </cell>
          <cell r="H181">
            <v>5</v>
          </cell>
          <cell r="I181">
            <v>20</v>
          </cell>
          <cell r="J181">
            <v>11</v>
          </cell>
          <cell r="T181">
            <v>9</v>
          </cell>
          <cell r="Z181" t="str">
            <v>政企客户事业部</v>
          </cell>
        </row>
        <row r="182">
          <cell r="B182" t="str">
            <v>郑碧莹</v>
          </cell>
          <cell r="F182">
            <v>5</v>
          </cell>
          <cell r="G182">
            <v>5</v>
          </cell>
          <cell r="I182">
            <v>20</v>
          </cell>
          <cell r="J182">
            <v>20</v>
          </cell>
          <cell r="Z182" t="str">
            <v>政企客户事业部</v>
          </cell>
        </row>
        <row r="183">
          <cell r="B183" t="str">
            <v>邓丽玲</v>
          </cell>
          <cell r="F183">
            <v>5</v>
          </cell>
          <cell r="H183">
            <v>5</v>
          </cell>
          <cell r="I183">
            <v>20</v>
          </cell>
          <cell r="J183">
            <v>20</v>
          </cell>
          <cell r="Z183" t="str">
            <v>政企客户事业部</v>
          </cell>
        </row>
        <row r="184">
          <cell r="B184" t="str">
            <v>蒋满秀</v>
          </cell>
          <cell r="F184">
            <v>10</v>
          </cell>
          <cell r="H184">
            <v>10</v>
          </cell>
          <cell r="I184">
            <v>20</v>
          </cell>
          <cell r="J184">
            <v>20</v>
          </cell>
          <cell r="Z184" t="str">
            <v>政企客户事业部</v>
          </cell>
        </row>
        <row r="185">
          <cell r="B185" t="str">
            <v>胡剑青</v>
          </cell>
          <cell r="F185">
            <v>5</v>
          </cell>
          <cell r="H185">
            <v>5</v>
          </cell>
          <cell r="I185">
            <v>20</v>
          </cell>
          <cell r="J185">
            <v>20</v>
          </cell>
          <cell r="Z185" t="str">
            <v>政企客户事业部</v>
          </cell>
        </row>
        <row r="186">
          <cell r="B186" t="str">
            <v>秦家燕</v>
          </cell>
          <cell r="F186">
            <v>5</v>
          </cell>
          <cell r="H186">
            <v>5</v>
          </cell>
          <cell r="I186">
            <v>20</v>
          </cell>
          <cell r="J186">
            <v>20</v>
          </cell>
          <cell r="Z186" t="str">
            <v>政企客户事业部</v>
          </cell>
        </row>
        <row r="187">
          <cell r="B187" t="str">
            <v>梁展云</v>
          </cell>
          <cell r="F187">
            <v>10</v>
          </cell>
          <cell r="H187">
            <v>10</v>
          </cell>
          <cell r="I187">
            <v>20</v>
          </cell>
          <cell r="J187">
            <v>20</v>
          </cell>
          <cell r="Z187" t="str">
            <v>政企客户事业部</v>
          </cell>
        </row>
        <row r="188">
          <cell r="B188" t="str">
            <v>林青霞</v>
          </cell>
          <cell r="F188">
            <v>10</v>
          </cell>
          <cell r="H188">
            <v>10</v>
          </cell>
          <cell r="I188">
            <v>20</v>
          </cell>
          <cell r="J188">
            <v>20</v>
          </cell>
          <cell r="Z188" t="str">
            <v>政企客户事业部</v>
          </cell>
        </row>
        <row r="189">
          <cell r="B189" t="str">
            <v>杨振</v>
          </cell>
          <cell r="I189">
            <v>20</v>
          </cell>
          <cell r="J189">
            <v>20</v>
          </cell>
          <cell r="Z189" t="str">
            <v>政企客户事业部</v>
          </cell>
        </row>
        <row r="190">
          <cell r="B190" t="str">
            <v>李桂娇</v>
          </cell>
          <cell r="F190">
            <v>10</v>
          </cell>
          <cell r="G190">
            <v>4</v>
          </cell>
          <cell r="H190">
            <v>5</v>
          </cell>
          <cell r="I190">
            <v>20</v>
          </cell>
          <cell r="J190">
            <v>19</v>
          </cell>
          <cell r="M190">
            <v>1</v>
          </cell>
          <cell r="Z190" t="str">
            <v>政企客户事业部</v>
          </cell>
        </row>
        <row r="191">
          <cell r="B191" t="str">
            <v>曹红光</v>
          </cell>
          <cell r="F191">
            <v>5</v>
          </cell>
          <cell r="H191">
            <v>5</v>
          </cell>
          <cell r="I191">
            <v>20</v>
          </cell>
          <cell r="J191">
            <v>20</v>
          </cell>
          <cell r="Z191" t="str">
            <v>政企客户事业部</v>
          </cell>
        </row>
        <row r="192">
          <cell r="B192" t="str">
            <v>方敏</v>
          </cell>
          <cell r="F192">
            <v>10</v>
          </cell>
          <cell r="H192">
            <v>10</v>
          </cell>
          <cell r="I192">
            <v>20</v>
          </cell>
          <cell r="J192">
            <v>20</v>
          </cell>
          <cell r="Z192" t="str">
            <v>政企客户事业部</v>
          </cell>
        </row>
        <row r="193">
          <cell r="B193" t="str">
            <v>张环花</v>
          </cell>
          <cell r="F193">
            <v>10</v>
          </cell>
          <cell r="H193">
            <v>10</v>
          </cell>
          <cell r="I193">
            <v>20</v>
          </cell>
          <cell r="J193">
            <v>20</v>
          </cell>
          <cell r="Z193" t="str">
            <v>政企客户事业部</v>
          </cell>
        </row>
        <row r="194">
          <cell r="B194" t="str">
            <v>周颖</v>
          </cell>
          <cell r="F194">
            <v>5</v>
          </cell>
          <cell r="G194">
            <v>-3</v>
          </cell>
          <cell r="H194">
            <v>5</v>
          </cell>
          <cell r="I194">
            <v>20</v>
          </cell>
          <cell r="J194">
            <v>17</v>
          </cell>
          <cell r="M194">
            <v>3</v>
          </cell>
          <cell r="Z194" t="str">
            <v>政企客户事业部</v>
          </cell>
        </row>
        <row r="195">
          <cell r="B195" t="str">
            <v>周燕环</v>
          </cell>
          <cell r="F195">
            <v>10</v>
          </cell>
          <cell r="H195">
            <v>10</v>
          </cell>
          <cell r="I195">
            <v>20</v>
          </cell>
          <cell r="J195">
            <v>20</v>
          </cell>
          <cell r="Z195" t="str">
            <v>政企客户事业部</v>
          </cell>
        </row>
        <row r="196">
          <cell r="B196" t="str">
            <v>周洪波</v>
          </cell>
          <cell r="F196">
            <v>10</v>
          </cell>
          <cell r="H196">
            <v>10</v>
          </cell>
          <cell r="I196">
            <v>20</v>
          </cell>
          <cell r="J196">
            <v>20</v>
          </cell>
          <cell r="Z196" t="str">
            <v>政企客户事业部</v>
          </cell>
        </row>
        <row r="197">
          <cell r="B197" t="str">
            <v>吕晓艳</v>
          </cell>
          <cell r="F197">
            <v>5</v>
          </cell>
          <cell r="H197">
            <v>5</v>
          </cell>
          <cell r="I197">
            <v>20</v>
          </cell>
          <cell r="J197">
            <v>20</v>
          </cell>
          <cell r="Z197" t="str">
            <v>政企客户事业部</v>
          </cell>
        </row>
        <row r="198">
          <cell r="B198" t="str">
            <v>叶梦涓</v>
          </cell>
          <cell r="I198">
            <v>20</v>
          </cell>
          <cell r="J198">
            <v>20</v>
          </cell>
          <cell r="Z198" t="str">
            <v>政企客户事业部</v>
          </cell>
        </row>
        <row r="199">
          <cell r="B199" t="str">
            <v>刘燕映</v>
          </cell>
          <cell r="F199">
            <v>15</v>
          </cell>
          <cell r="G199">
            <v>2</v>
          </cell>
          <cell r="H199">
            <v>13</v>
          </cell>
          <cell r="I199">
            <v>20</v>
          </cell>
          <cell r="J199">
            <v>20</v>
          </cell>
          <cell r="Z199" t="str">
            <v>政企客户事业部</v>
          </cell>
        </row>
        <row r="200">
          <cell r="B200" t="str">
            <v>刘娟</v>
          </cell>
          <cell r="F200">
            <v>5</v>
          </cell>
          <cell r="H200">
            <v>5</v>
          </cell>
          <cell r="I200">
            <v>20</v>
          </cell>
          <cell r="J200">
            <v>20</v>
          </cell>
          <cell r="Z200" t="str">
            <v>政企客户事业部</v>
          </cell>
        </row>
        <row r="201">
          <cell r="B201" t="str">
            <v>侯健邦</v>
          </cell>
          <cell r="F201">
            <v>5</v>
          </cell>
          <cell r="G201">
            <v>-3</v>
          </cell>
          <cell r="H201">
            <v>5</v>
          </cell>
          <cell r="I201">
            <v>20</v>
          </cell>
          <cell r="J201">
            <v>17</v>
          </cell>
          <cell r="M201">
            <v>3</v>
          </cell>
          <cell r="Z201" t="str">
            <v>政企客户事业部</v>
          </cell>
        </row>
        <row r="202">
          <cell r="B202" t="str">
            <v>程宗贤</v>
          </cell>
          <cell r="F202">
            <v>15</v>
          </cell>
          <cell r="H202">
            <v>15</v>
          </cell>
          <cell r="I202">
            <v>20</v>
          </cell>
          <cell r="J202">
            <v>20</v>
          </cell>
          <cell r="Z202" t="str">
            <v>政企客户事业部</v>
          </cell>
        </row>
        <row r="203">
          <cell r="B203" t="str">
            <v>林力胜</v>
          </cell>
          <cell r="F203">
            <v>15</v>
          </cell>
          <cell r="H203">
            <v>15</v>
          </cell>
          <cell r="I203">
            <v>20</v>
          </cell>
          <cell r="J203">
            <v>20</v>
          </cell>
          <cell r="Z203" t="str">
            <v>政企客户事业部</v>
          </cell>
        </row>
        <row r="204">
          <cell r="B204" t="str">
            <v>袁永康</v>
          </cell>
          <cell r="F204">
            <v>10</v>
          </cell>
          <cell r="H204">
            <v>10</v>
          </cell>
          <cell r="I204">
            <v>20</v>
          </cell>
          <cell r="J204">
            <v>20</v>
          </cell>
          <cell r="Z204" t="str">
            <v>政企客户事业部</v>
          </cell>
        </row>
        <row r="205">
          <cell r="B205" t="str">
            <v>肖冠荣</v>
          </cell>
          <cell r="F205">
            <v>10</v>
          </cell>
          <cell r="H205">
            <v>10</v>
          </cell>
          <cell r="I205">
            <v>20</v>
          </cell>
          <cell r="J205">
            <v>20</v>
          </cell>
          <cell r="Z205" t="str">
            <v>政企客户事业部</v>
          </cell>
        </row>
        <row r="206">
          <cell r="B206" t="str">
            <v>符安燕</v>
          </cell>
          <cell r="F206">
            <v>10</v>
          </cell>
          <cell r="H206">
            <v>10</v>
          </cell>
          <cell r="I206">
            <v>20</v>
          </cell>
          <cell r="J206">
            <v>20</v>
          </cell>
          <cell r="Z206" t="str">
            <v>政企客户事业部</v>
          </cell>
        </row>
        <row r="207">
          <cell r="B207" t="str">
            <v>李深森</v>
          </cell>
          <cell r="F207">
            <v>5</v>
          </cell>
          <cell r="H207">
            <v>5</v>
          </cell>
          <cell r="I207">
            <v>20</v>
          </cell>
          <cell r="J207">
            <v>20</v>
          </cell>
          <cell r="Z207" t="str">
            <v>政企客户事业部</v>
          </cell>
        </row>
        <row r="208">
          <cell r="B208" t="str">
            <v>李毅</v>
          </cell>
          <cell r="F208">
            <v>5</v>
          </cell>
          <cell r="H208">
            <v>5</v>
          </cell>
          <cell r="I208">
            <v>20</v>
          </cell>
          <cell r="J208">
            <v>20</v>
          </cell>
          <cell r="Z208" t="str">
            <v>政企客户事业部</v>
          </cell>
        </row>
        <row r="209">
          <cell r="B209" t="str">
            <v>黄斯杭</v>
          </cell>
          <cell r="F209">
            <v>10</v>
          </cell>
          <cell r="H209">
            <v>10</v>
          </cell>
          <cell r="I209">
            <v>20</v>
          </cell>
          <cell r="J209">
            <v>20</v>
          </cell>
          <cell r="Z209" t="str">
            <v>政企客户事业部</v>
          </cell>
        </row>
        <row r="210">
          <cell r="B210" t="str">
            <v>马毅梅</v>
          </cell>
          <cell r="F210">
            <v>15</v>
          </cell>
          <cell r="G210">
            <v>9</v>
          </cell>
          <cell r="H210">
            <v>6</v>
          </cell>
          <cell r="I210">
            <v>20</v>
          </cell>
          <cell r="J210">
            <v>20</v>
          </cell>
          <cell r="Z210" t="str">
            <v>客户服务部</v>
          </cell>
        </row>
        <row r="211">
          <cell r="B211" t="str">
            <v>李洁玲(大)</v>
          </cell>
          <cell r="F211">
            <v>15</v>
          </cell>
          <cell r="G211">
            <v>14</v>
          </cell>
          <cell r="H211">
            <v>1</v>
          </cell>
          <cell r="I211">
            <v>20</v>
          </cell>
          <cell r="J211">
            <v>20</v>
          </cell>
          <cell r="Z211" t="str">
            <v>客户服务部</v>
          </cell>
        </row>
        <row r="212">
          <cell r="B212" t="str">
            <v>陈正新</v>
          </cell>
          <cell r="F212">
            <v>15</v>
          </cell>
          <cell r="G212">
            <v>11</v>
          </cell>
          <cell r="H212">
            <v>4</v>
          </cell>
          <cell r="I212">
            <v>20</v>
          </cell>
          <cell r="J212">
            <v>20</v>
          </cell>
          <cell r="Z212" t="str">
            <v>客户服务部</v>
          </cell>
        </row>
        <row r="213">
          <cell r="B213" t="str">
            <v>范贤丽</v>
          </cell>
          <cell r="F213">
            <v>10</v>
          </cell>
          <cell r="G213">
            <v>7</v>
          </cell>
          <cell r="H213">
            <v>3</v>
          </cell>
          <cell r="I213">
            <v>20</v>
          </cell>
          <cell r="J213">
            <v>20</v>
          </cell>
          <cell r="Z213" t="str">
            <v>客户服务部</v>
          </cell>
        </row>
        <row r="214">
          <cell r="B214" t="str">
            <v>冯晓锋</v>
          </cell>
          <cell r="F214">
            <v>10</v>
          </cell>
          <cell r="G214">
            <v>3</v>
          </cell>
          <cell r="H214">
            <v>6</v>
          </cell>
          <cell r="I214">
            <v>20</v>
          </cell>
          <cell r="J214">
            <v>19</v>
          </cell>
          <cell r="M214">
            <v>1</v>
          </cell>
          <cell r="Z214" t="str">
            <v>客户服务部</v>
          </cell>
        </row>
        <row r="215">
          <cell r="B215" t="str">
            <v>司徒美华</v>
          </cell>
          <cell r="F215">
            <v>15</v>
          </cell>
          <cell r="G215">
            <v>9</v>
          </cell>
          <cell r="H215">
            <v>6</v>
          </cell>
          <cell r="I215">
            <v>20</v>
          </cell>
          <cell r="J215">
            <v>20</v>
          </cell>
          <cell r="Z215" t="str">
            <v>客户服务部</v>
          </cell>
        </row>
        <row r="216">
          <cell r="B216" t="str">
            <v>欧阳柱冰</v>
          </cell>
          <cell r="F216">
            <v>10</v>
          </cell>
          <cell r="G216">
            <v>8</v>
          </cell>
          <cell r="H216">
            <v>2</v>
          </cell>
          <cell r="I216">
            <v>20</v>
          </cell>
          <cell r="J216">
            <v>20</v>
          </cell>
          <cell r="Z216" t="str">
            <v>客户服务部</v>
          </cell>
        </row>
        <row r="217">
          <cell r="B217" t="str">
            <v>薛玮</v>
          </cell>
          <cell r="F217">
            <v>5</v>
          </cell>
          <cell r="G217">
            <v>6</v>
          </cell>
          <cell r="H217">
            <v>-1</v>
          </cell>
          <cell r="I217">
            <v>20</v>
          </cell>
          <cell r="J217">
            <v>20</v>
          </cell>
          <cell r="Z217" t="str">
            <v>客户服务部</v>
          </cell>
        </row>
        <row r="218">
          <cell r="B218" t="str">
            <v>陈悦娟</v>
          </cell>
          <cell r="F218">
            <v>10</v>
          </cell>
          <cell r="G218">
            <v>5</v>
          </cell>
          <cell r="H218">
            <v>5</v>
          </cell>
          <cell r="I218">
            <v>20</v>
          </cell>
          <cell r="J218">
            <v>22</v>
          </cell>
          <cell r="L218">
            <v>6</v>
          </cell>
          <cell r="Z218" t="str">
            <v>客户服务部</v>
          </cell>
        </row>
        <row r="219">
          <cell r="B219" t="str">
            <v>刘佳容</v>
          </cell>
          <cell r="F219">
            <v>5</v>
          </cell>
          <cell r="G219">
            <v>5</v>
          </cell>
          <cell r="I219">
            <v>20</v>
          </cell>
          <cell r="J219">
            <v>20</v>
          </cell>
          <cell r="Z219" t="str">
            <v>客户服务部</v>
          </cell>
        </row>
        <row r="220">
          <cell r="B220" t="str">
            <v>萧健煜</v>
          </cell>
          <cell r="F220">
            <v>5</v>
          </cell>
          <cell r="G220">
            <v>2</v>
          </cell>
          <cell r="H220">
            <v>3</v>
          </cell>
          <cell r="I220">
            <v>20</v>
          </cell>
          <cell r="J220">
            <v>20</v>
          </cell>
          <cell r="Z220" t="str">
            <v>客户服务部</v>
          </cell>
        </row>
        <row r="221">
          <cell r="B221" t="str">
            <v>郑家茵</v>
          </cell>
          <cell r="F221">
            <v>10</v>
          </cell>
          <cell r="G221">
            <v>6</v>
          </cell>
          <cell r="H221">
            <v>2</v>
          </cell>
          <cell r="I221">
            <v>20</v>
          </cell>
          <cell r="J221">
            <v>18</v>
          </cell>
          <cell r="M221">
            <v>2</v>
          </cell>
          <cell r="Z221" t="str">
            <v>客户服务部</v>
          </cell>
        </row>
        <row r="222">
          <cell r="B222" t="str">
            <v>蔡增祺</v>
          </cell>
          <cell r="F222">
            <v>5</v>
          </cell>
          <cell r="G222">
            <v>5</v>
          </cell>
          <cell r="I222">
            <v>20</v>
          </cell>
          <cell r="J222">
            <v>21</v>
          </cell>
          <cell r="Z222" t="str">
            <v>客户服务部</v>
          </cell>
        </row>
        <row r="223">
          <cell r="B223" t="str">
            <v>陈家敏</v>
          </cell>
          <cell r="F223">
            <v>5</v>
          </cell>
          <cell r="G223">
            <v>5</v>
          </cell>
          <cell r="I223">
            <v>20</v>
          </cell>
          <cell r="J223">
            <v>20</v>
          </cell>
          <cell r="Z223" t="str">
            <v>客户服务部</v>
          </cell>
        </row>
        <row r="224">
          <cell r="B224" t="str">
            <v>陈美群</v>
          </cell>
          <cell r="F224">
            <v>5</v>
          </cell>
          <cell r="G224">
            <v>5</v>
          </cell>
          <cell r="I224">
            <v>20</v>
          </cell>
          <cell r="J224">
            <v>21</v>
          </cell>
          <cell r="Z224" t="str">
            <v>客户服务部</v>
          </cell>
        </row>
        <row r="225">
          <cell r="B225" t="str">
            <v>何凤萍</v>
          </cell>
          <cell r="F225">
            <v>10</v>
          </cell>
          <cell r="G225">
            <v>4</v>
          </cell>
          <cell r="H225">
            <v>6</v>
          </cell>
          <cell r="I225">
            <v>20</v>
          </cell>
          <cell r="J225">
            <v>20</v>
          </cell>
          <cell r="Z225" t="str">
            <v>客户服务部</v>
          </cell>
        </row>
        <row r="226">
          <cell r="B226" t="str">
            <v>汤妙娜</v>
          </cell>
          <cell r="F226">
            <v>5</v>
          </cell>
          <cell r="G226">
            <v>5</v>
          </cell>
          <cell r="I226">
            <v>20</v>
          </cell>
          <cell r="J226">
            <v>21</v>
          </cell>
          <cell r="Z226" t="str">
            <v>客户服务部</v>
          </cell>
        </row>
        <row r="227">
          <cell r="B227" t="str">
            <v>肖泳沙</v>
          </cell>
          <cell r="F227">
            <v>5</v>
          </cell>
          <cell r="G227">
            <v>4</v>
          </cell>
          <cell r="H227">
            <v>1</v>
          </cell>
          <cell r="I227">
            <v>20</v>
          </cell>
          <cell r="J227">
            <v>21</v>
          </cell>
          <cell r="Z227" t="str">
            <v>客户服务部</v>
          </cell>
        </row>
        <row r="228">
          <cell r="B228" t="str">
            <v>杨谊</v>
          </cell>
          <cell r="F228">
            <v>5</v>
          </cell>
          <cell r="H228">
            <v>5</v>
          </cell>
          <cell r="I228">
            <v>20</v>
          </cell>
          <cell r="J228">
            <v>21</v>
          </cell>
          <cell r="L228">
            <v>6</v>
          </cell>
          <cell r="Z228" t="str">
            <v>客户服务部</v>
          </cell>
        </row>
        <row r="229">
          <cell r="B229" t="str">
            <v>张佩珊</v>
          </cell>
          <cell r="F229">
            <v>5</v>
          </cell>
          <cell r="G229">
            <v>1</v>
          </cell>
          <cell r="H229">
            <v>4</v>
          </cell>
          <cell r="I229">
            <v>20</v>
          </cell>
          <cell r="J229">
            <v>20</v>
          </cell>
          <cell r="Z229" t="str">
            <v>客户服务部</v>
          </cell>
        </row>
        <row r="230">
          <cell r="B230" t="str">
            <v>郑敏炫</v>
          </cell>
          <cell r="F230">
            <v>5</v>
          </cell>
          <cell r="H230">
            <v>5</v>
          </cell>
          <cell r="I230">
            <v>20</v>
          </cell>
          <cell r="J230">
            <v>19</v>
          </cell>
          <cell r="Z230" t="str">
            <v>客户服务部</v>
          </cell>
        </row>
        <row r="231">
          <cell r="B231" t="str">
            <v>张泳茵</v>
          </cell>
          <cell r="F231">
            <v>5</v>
          </cell>
          <cell r="H231">
            <v>5</v>
          </cell>
          <cell r="I231">
            <v>20</v>
          </cell>
          <cell r="J231">
            <v>21</v>
          </cell>
          <cell r="Z231" t="str">
            <v>客户服务部</v>
          </cell>
        </row>
        <row r="232">
          <cell r="B232" t="str">
            <v>李丹</v>
          </cell>
          <cell r="F232">
            <v>15</v>
          </cell>
          <cell r="G232">
            <v>3</v>
          </cell>
          <cell r="H232">
            <v>12</v>
          </cell>
          <cell r="I232">
            <v>20</v>
          </cell>
          <cell r="J232">
            <v>20</v>
          </cell>
          <cell r="Z232" t="str">
            <v>客户服务部</v>
          </cell>
        </row>
        <row r="233">
          <cell r="B233" t="str">
            <v>潘栩怡</v>
          </cell>
          <cell r="F233">
            <v>10</v>
          </cell>
          <cell r="H233">
            <v>10</v>
          </cell>
          <cell r="I233">
            <v>20</v>
          </cell>
          <cell r="J233">
            <v>20</v>
          </cell>
          <cell r="Z233" t="str">
            <v>客户服务部</v>
          </cell>
        </row>
        <row r="234">
          <cell r="B234" t="str">
            <v>周敏敏</v>
          </cell>
          <cell r="F234">
            <v>10</v>
          </cell>
          <cell r="G234">
            <v>4</v>
          </cell>
          <cell r="H234">
            <v>5</v>
          </cell>
          <cell r="I234">
            <v>20</v>
          </cell>
          <cell r="J234">
            <v>16</v>
          </cell>
          <cell r="M234">
            <v>1</v>
          </cell>
          <cell r="R234">
            <v>3</v>
          </cell>
          <cell r="Z234" t="str">
            <v>客户服务部</v>
          </cell>
        </row>
        <row r="235">
          <cell r="B235" t="str">
            <v>林汉仪</v>
          </cell>
          <cell r="F235">
            <v>15</v>
          </cell>
          <cell r="G235">
            <v>6</v>
          </cell>
          <cell r="H235">
            <v>7</v>
          </cell>
          <cell r="I235">
            <v>20</v>
          </cell>
          <cell r="J235">
            <v>18</v>
          </cell>
          <cell r="M235">
            <v>2</v>
          </cell>
          <cell r="Z235" t="str">
            <v>客户服务部</v>
          </cell>
        </row>
        <row r="236">
          <cell r="B236" t="str">
            <v>范祖森</v>
          </cell>
          <cell r="F236">
            <v>5</v>
          </cell>
          <cell r="G236">
            <v>1</v>
          </cell>
          <cell r="H236">
            <v>3</v>
          </cell>
          <cell r="I236">
            <v>20</v>
          </cell>
          <cell r="J236">
            <v>19</v>
          </cell>
          <cell r="M236">
            <v>1</v>
          </cell>
          <cell r="Z236" t="str">
            <v>客户服务部</v>
          </cell>
        </row>
        <row r="237">
          <cell r="B237" t="str">
            <v>陈秋彦</v>
          </cell>
          <cell r="F237">
            <v>5</v>
          </cell>
          <cell r="H237">
            <v>2</v>
          </cell>
          <cell r="I237">
            <v>20</v>
          </cell>
          <cell r="J237">
            <v>19</v>
          </cell>
          <cell r="L237">
            <v>7</v>
          </cell>
          <cell r="M237">
            <v>3</v>
          </cell>
          <cell r="Z237" t="str">
            <v>客户服务部</v>
          </cell>
        </row>
        <row r="238">
          <cell r="B238" t="str">
            <v>谭嘉慧</v>
          </cell>
          <cell r="F238">
            <v>5</v>
          </cell>
          <cell r="G238">
            <v>2</v>
          </cell>
          <cell r="H238">
            <v>3</v>
          </cell>
          <cell r="I238">
            <v>20</v>
          </cell>
          <cell r="J238">
            <v>21</v>
          </cell>
          <cell r="L238">
            <v>7</v>
          </cell>
          <cell r="Z238" t="str">
            <v>客户服务部</v>
          </cell>
        </row>
        <row r="239">
          <cell r="B239" t="str">
            <v>梁艳文</v>
          </cell>
          <cell r="F239">
            <v>10</v>
          </cell>
          <cell r="G239">
            <v>6</v>
          </cell>
          <cell r="H239">
            <v>4</v>
          </cell>
          <cell r="I239">
            <v>20</v>
          </cell>
          <cell r="J239">
            <v>21</v>
          </cell>
          <cell r="L239">
            <v>7</v>
          </cell>
          <cell r="Z239" t="str">
            <v>客户服务部</v>
          </cell>
        </row>
        <row r="240">
          <cell r="B240" t="str">
            <v>梁淑媚</v>
          </cell>
          <cell r="F240">
            <v>15</v>
          </cell>
          <cell r="G240">
            <v>7</v>
          </cell>
          <cell r="H240">
            <v>7</v>
          </cell>
          <cell r="I240">
            <v>20</v>
          </cell>
          <cell r="J240">
            <v>19</v>
          </cell>
          <cell r="M240">
            <v>1</v>
          </cell>
          <cell r="Z240" t="str">
            <v>客户服务部</v>
          </cell>
        </row>
        <row r="241">
          <cell r="B241" t="str">
            <v>梁丽华</v>
          </cell>
          <cell r="F241">
            <v>15</v>
          </cell>
          <cell r="G241">
            <v>7</v>
          </cell>
          <cell r="H241">
            <v>6</v>
          </cell>
          <cell r="I241">
            <v>20</v>
          </cell>
          <cell r="J241">
            <v>20</v>
          </cell>
          <cell r="L241">
            <v>7</v>
          </cell>
          <cell r="M241">
            <v>2</v>
          </cell>
          <cell r="Z241" t="str">
            <v>客户服务部</v>
          </cell>
        </row>
        <row r="242">
          <cell r="B242" t="str">
            <v>余泳欣</v>
          </cell>
          <cell r="F242">
            <v>15</v>
          </cell>
          <cell r="G242">
            <v>4</v>
          </cell>
          <cell r="H242">
            <v>10</v>
          </cell>
          <cell r="I242">
            <v>20</v>
          </cell>
          <cell r="J242">
            <v>22</v>
          </cell>
          <cell r="L242">
            <v>7</v>
          </cell>
          <cell r="Z242" t="str">
            <v>客户服务部</v>
          </cell>
        </row>
        <row r="243">
          <cell r="B243" t="str">
            <v>严淑妍</v>
          </cell>
          <cell r="F243">
            <v>10</v>
          </cell>
          <cell r="G243">
            <v>6</v>
          </cell>
          <cell r="H243">
            <v>4</v>
          </cell>
          <cell r="I243">
            <v>20</v>
          </cell>
          <cell r="J243">
            <v>20</v>
          </cell>
          <cell r="Z243" t="str">
            <v>客户服务部</v>
          </cell>
        </row>
        <row r="244">
          <cell r="B244" t="str">
            <v>杨子卿</v>
          </cell>
          <cell r="F244">
            <v>15</v>
          </cell>
          <cell r="G244">
            <v>3</v>
          </cell>
          <cell r="H244">
            <v>12</v>
          </cell>
          <cell r="I244">
            <v>20</v>
          </cell>
          <cell r="J244">
            <v>21</v>
          </cell>
          <cell r="L244">
            <v>7</v>
          </cell>
          <cell r="Z244" t="str">
            <v>客户服务部</v>
          </cell>
        </row>
        <row r="245">
          <cell r="B245" t="str">
            <v>郭嘉榆</v>
          </cell>
          <cell r="F245">
            <v>10</v>
          </cell>
          <cell r="G245">
            <v>7</v>
          </cell>
          <cell r="H245">
            <v>1</v>
          </cell>
          <cell r="I245">
            <v>20</v>
          </cell>
          <cell r="J245">
            <v>21</v>
          </cell>
          <cell r="L245">
            <v>7</v>
          </cell>
          <cell r="M245">
            <v>2</v>
          </cell>
          <cell r="Z245" t="str">
            <v>客户服务部</v>
          </cell>
        </row>
        <row r="246">
          <cell r="B246" t="str">
            <v>梅雯珊</v>
          </cell>
          <cell r="F246">
            <v>5</v>
          </cell>
          <cell r="G246">
            <v>2</v>
          </cell>
          <cell r="H246">
            <v>3</v>
          </cell>
          <cell r="I246">
            <v>20</v>
          </cell>
          <cell r="J246">
            <v>21</v>
          </cell>
          <cell r="L246">
            <v>7</v>
          </cell>
          <cell r="Z246" t="str">
            <v>客户服务部</v>
          </cell>
        </row>
        <row r="247">
          <cell r="B247" t="str">
            <v>潘紫琳</v>
          </cell>
          <cell r="F247">
            <v>5</v>
          </cell>
          <cell r="G247">
            <v>3</v>
          </cell>
          <cell r="H247">
            <v>1</v>
          </cell>
          <cell r="I247">
            <v>20</v>
          </cell>
          <cell r="J247">
            <v>21</v>
          </cell>
          <cell r="L247">
            <v>7</v>
          </cell>
          <cell r="M247">
            <v>1</v>
          </cell>
          <cell r="Z247" t="str">
            <v>客户服务部</v>
          </cell>
        </row>
        <row r="248">
          <cell r="B248" t="str">
            <v>成玮琪</v>
          </cell>
          <cell r="F248">
            <v>5</v>
          </cell>
          <cell r="G248">
            <v>4</v>
          </cell>
          <cell r="H248">
            <v>1</v>
          </cell>
          <cell r="I248">
            <v>20</v>
          </cell>
          <cell r="J248">
            <v>21</v>
          </cell>
          <cell r="L248">
            <v>7</v>
          </cell>
          <cell r="Z248" t="str">
            <v>客户服务部</v>
          </cell>
        </row>
        <row r="249">
          <cell r="B249" t="str">
            <v>黄华洁</v>
          </cell>
          <cell r="F249">
            <v>10</v>
          </cell>
          <cell r="G249">
            <v>10</v>
          </cell>
          <cell r="I249">
            <v>20</v>
          </cell>
          <cell r="J249">
            <v>20</v>
          </cell>
          <cell r="Z249" t="str">
            <v>客户服务部</v>
          </cell>
        </row>
        <row r="250">
          <cell r="B250" t="str">
            <v>钟燕花</v>
          </cell>
          <cell r="F250">
            <v>10</v>
          </cell>
          <cell r="G250">
            <v>3</v>
          </cell>
          <cell r="H250">
            <v>7</v>
          </cell>
          <cell r="I250">
            <v>20</v>
          </cell>
          <cell r="J250">
            <v>21</v>
          </cell>
          <cell r="L250">
            <v>7</v>
          </cell>
          <cell r="Z250" t="str">
            <v>客户服务部</v>
          </cell>
        </row>
        <row r="251">
          <cell r="B251" t="str">
            <v>高彦康</v>
          </cell>
          <cell r="F251">
            <v>5</v>
          </cell>
          <cell r="H251">
            <v>5</v>
          </cell>
          <cell r="I251">
            <v>20</v>
          </cell>
          <cell r="J251">
            <v>20</v>
          </cell>
          <cell r="Z251" t="str">
            <v>三乡分公司</v>
          </cell>
        </row>
        <row r="252">
          <cell r="B252" t="str">
            <v>陈剑云</v>
          </cell>
          <cell r="F252">
            <v>10</v>
          </cell>
          <cell r="G252">
            <v>8</v>
          </cell>
          <cell r="I252">
            <v>20</v>
          </cell>
          <cell r="J252">
            <v>18</v>
          </cell>
          <cell r="M252">
            <v>2</v>
          </cell>
          <cell r="Z252" t="str">
            <v>三乡分公司</v>
          </cell>
        </row>
        <row r="253">
          <cell r="B253" t="str">
            <v>陈俊杰</v>
          </cell>
          <cell r="F253">
            <v>5</v>
          </cell>
          <cell r="G253">
            <v>4</v>
          </cell>
          <cell r="I253">
            <v>20</v>
          </cell>
          <cell r="J253">
            <v>19</v>
          </cell>
          <cell r="M253">
            <v>1</v>
          </cell>
          <cell r="Z253" t="str">
            <v>三乡分公司</v>
          </cell>
        </row>
        <row r="254">
          <cell r="B254" t="str">
            <v>钟朝才</v>
          </cell>
          <cell r="F254">
            <v>5</v>
          </cell>
          <cell r="G254">
            <v>6</v>
          </cell>
          <cell r="H254">
            <v>-3</v>
          </cell>
          <cell r="I254">
            <v>20</v>
          </cell>
          <cell r="J254">
            <v>15</v>
          </cell>
          <cell r="M254">
            <v>2</v>
          </cell>
          <cell r="R254">
            <v>3</v>
          </cell>
          <cell r="Z254" t="str">
            <v>三乡分公司</v>
          </cell>
        </row>
        <row r="255">
          <cell r="B255" t="str">
            <v>郭建华</v>
          </cell>
          <cell r="F255">
            <v>5</v>
          </cell>
          <cell r="G255">
            <v>5</v>
          </cell>
          <cell r="I255">
            <v>20</v>
          </cell>
          <cell r="J255">
            <v>20</v>
          </cell>
          <cell r="Z255" t="str">
            <v>三乡分公司</v>
          </cell>
        </row>
        <row r="256">
          <cell r="B256" t="str">
            <v>许华娟</v>
          </cell>
          <cell r="F256">
            <v>5</v>
          </cell>
          <cell r="H256">
            <v>5</v>
          </cell>
          <cell r="I256">
            <v>20</v>
          </cell>
          <cell r="J256">
            <v>20</v>
          </cell>
          <cell r="Z256" t="str">
            <v>三乡分公司</v>
          </cell>
        </row>
        <row r="257">
          <cell r="B257" t="str">
            <v>詹日昌</v>
          </cell>
          <cell r="F257">
            <v>5</v>
          </cell>
          <cell r="G257">
            <v>5</v>
          </cell>
          <cell r="I257">
            <v>20</v>
          </cell>
          <cell r="J257">
            <v>20</v>
          </cell>
          <cell r="Z257" t="str">
            <v>三乡分公司</v>
          </cell>
        </row>
        <row r="258">
          <cell r="B258" t="str">
            <v>熊垒</v>
          </cell>
          <cell r="F258">
            <v>5</v>
          </cell>
          <cell r="H258">
            <v>5</v>
          </cell>
          <cell r="I258">
            <v>20</v>
          </cell>
          <cell r="J258">
            <v>20</v>
          </cell>
          <cell r="Z258" t="str">
            <v>三乡分公司</v>
          </cell>
        </row>
        <row r="259">
          <cell r="B259" t="str">
            <v>潘新梁</v>
          </cell>
          <cell r="F259">
            <v>5</v>
          </cell>
          <cell r="H259">
            <v>5</v>
          </cell>
          <cell r="I259">
            <v>20</v>
          </cell>
          <cell r="J259">
            <v>20</v>
          </cell>
          <cell r="Z259" t="str">
            <v>三乡分公司</v>
          </cell>
        </row>
        <row r="260">
          <cell r="B260" t="str">
            <v>沈初曙</v>
          </cell>
          <cell r="I260">
            <v>20</v>
          </cell>
          <cell r="J260">
            <v>7</v>
          </cell>
          <cell r="Z260" t="str">
            <v>三乡分公司</v>
          </cell>
        </row>
        <row r="261">
          <cell r="B261" t="str">
            <v>梁裕明</v>
          </cell>
          <cell r="F261">
            <v>5</v>
          </cell>
          <cell r="H261">
            <v>5</v>
          </cell>
          <cell r="I261">
            <v>20</v>
          </cell>
          <cell r="J261">
            <v>20</v>
          </cell>
          <cell r="Z261" t="str">
            <v>三乡分公司</v>
          </cell>
        </row>
        <row r="262">
          <cell r="B262" t="str">
            <v>梁淑清</v>
          </cell>
          <cell r="F262">
            <v>5</v>
          </cell>
          <cell r="G262">
            <v>3</v>
          </cell>
          <cell r="H262">
            <v>2</v>
          </cell>
          <cell r="I262">
            <v>20</v>
          </cell>
          <cell r="J262">
            <v>20</v>
          </cell>
          <cell r="Z262" t="str">
            <v>三乡分公司</v>
          </cell>
        </row>
        <row r="263">
          <cell r="B263" t="str">
            <v>梁慧宁</v>
          </cell>
          <cell r="F263">
            <v>15</v>
          </cell>
          <cell r="G263">
            <v>21</v>
          </cell>
          <cell r="H263">
            <v>-9</v>
          </cell>
          <cell r="I263">
            <v>20</v>
          </cell>
          <cell r="J263">
            <v>17</v>
          </cell>
          <cell r="M263">
            <v>3</v>
          </cell>
          <cell r="Z263" t="str">
            <v>三乡分公司</v>
          </cell>
        </row>
        <row r="264">
          <cell r="B264" t="str">
            <v>梁嘉荣</v>
          </cell>
          <cell r="F264">
            <v>5</v>
          </cell>
          <cell r="H264">
            <v>5</v>
          </cell>
          <cell r="I264">
            <v>20</v>
          </cell>
          <cell r="J264">
            <v>20</v>
          </cell>
          <cell r="Z264" t="str">
            <v>三乡分公司</v>
          </cell>
        </row>
        <row r="265">
          <cell r="B265" t="str">
            <v>林嘉俊</v>
          </cell>
          <cell r="F265">
            <v>5</v>
          </cell>
          <cell r="H265">
            <v>5</v>
          </cell>
          <cell r="I265">
            <v>20</v>
          </cell>
          <cell r="J265">
            <v>20</v>
          </cell>
          <cell r="Z265" t="str">
            <v>三乡分公司</v>
          </cell>
        </row>
        <row r="266">
          <cell r="B266" t="str">
            <v>李文炬</v>
          </cell>
          <cell r="F266">
            <v>5</v>
          </cell>
          <cell r="G266">
            <v>1</v>
          </cell>
          <cell r="H266">
            <v>4</v>
          </cell>
          <cell r="I266">
            <v>20</v>
          </cell>
          <cell r="J266">
            <v>20</v>
          </cell>
          <cell r="Z266" t="str">
            <v>三乡分公司</v>
          </cell>
        </row>
        <row r="267">
          <cell r="B267" t="str">
            <v>李太旺</v>
          </cell>
          <cell r="F267">
            <v>15</v>
          </cell>
          <cell r="G267">
            <v>5</v>
          </cell>
          <cell r="H267">
            <v>8</v>
          </cell>
          <cell r="I267">
            <v>20</v>
          </cell>
          <cell r="J267">
            <v>18</v>
          </cell>
          <cell r="M267">
            <v>2</v>
          </cell>
          <cell r="Z267" t="str">
            <v>三乡分公司</v>
          </cell>
        </row>
        <row r="268">
          <cell r="B268" t="str">
            <v>张风超</v>
          </cell>
          <cell r="F268">
            <v>5</v>
          </cell>
          <cell r="H268">
            <v>5</v>
          </cell>
          <cell r="I268">
            <v>20</v>
          </cell>
          <cell r="J268">
            <v>20</v>
          </cell>
          <cell r="Z268" t="str">
            <v>三乡分公司</v>
          </cell>
        </row>
        <row r="269">
          <cell r="B269" t="str">
            <v>容锦培</v>
          </cell>
          <cell r="F269">
            <v>5</v>
          </cell>
          <cell r="H269">
            <v>3</v>
          </cell>
          <cell r="I269">
            <v>20</v>
          </cell>
          <cell r="J269">
            <v>18</v>
          </cell>
          <cell r="M269">
            <v>2</v>
          </cell>
          <cell r="Z269" t="str">
            <v>三乡分公司</v>
          </cell>
        </row>
        <row r="270">
          <cell r="B270" t="str">
            <v>包先保</v>
          </cell>
          <cell r="F270">
            <v>5</v>
          </cell>
          <cell r="G270">
            <v>2</v>
          </cell>
          <cell r="H270">
            <v>3</v>
          </cell>
          <cell r="I270">
            <v>20</v>
          </cell>
          <cell r="J270">
            <v>20</v>
          </cell>
          <cell r="Z270" t="str">
            <v>三乡分公司</v>
          </cell>
        </row>
        <row r="271">
          <cell r="B271" t="str">
            <v>刘艳</v>
          </cell>
          <cell r="F271">
            <v>5</v>
          </cell>
          <cell r="G271">
            <v>2</v>
          </cell>
          <cell r="H271">
            <v>3</v>
          </cell>
          <cell r="I271">
            <v>20</v>
          </cell>
          <cell r="J271">
            <v>20</v>
          </cell>
          <cell r="Z271" t="str">
            <v>三乡分公司</v>
          </cell>
        </row>
        <row r="272">
          <cell r="B272" t="str">
            <v>刘曙</v>
          </cell>
          <cell r="F272">
            <v>5</v>
          </cell>
          <cell r="H272">
            <v>5</v>
          </cell>
          <cell r="I272">
            <v>20</v>
          </cell>
          <cell r="J272">
            <v>20</v>
          </cell>
          <cell r="Z272" t="str">
            <v>三乡分公司</v>
          </cell>
        </row>
        <row r="273">
          <cell r="B273" t="str">
            <v>梁月梅</v>
          </cell>
          <cell r="F273">
            <v>10</v>
          </cell>
          <cell r="G273">
            <v>6</v>
          </cell>
          <cell r="H273">
            <v>4</v>
          </cell>
          <cell r="I273">
            <v>20</v>
          </cell>
          <cell r="J273">
            <v>20</v>
          </cell>
          <cell r="Z273" t="str">
            <v>三乡分公司</v>
          </cell>
        </row>
        <row r="274">
          <cell r="B274" t="str">
            <v>关友亮</v>
          </cell>
          <cell r="F274">
            <v>5</v>
          </cell>
          <cell r="G274">
            <v>2</v>
          </cell>
          <cell r="H274">
            <v>3</v>
          </cell>
          <cell r="I274">
            <v>20</v>
          </cell>
          <cell r="J274">
            <v>20</v>
          </cell>
          <cell r="Z274" t="str">
            <v>三乡分公司</v>
          </cell>
        </row>
        <row r="275">
          <cell r="B275" t="str">
            <v>黄彩体</v>
          </cell>
          <cell r="F275">
            <v>10</v>
          </cell>
          <cell r="G275">
            <v>10</v>
          </cell>
          <cell r="I275">
            <v>20</v>
          </cell>
          <cell r="J275">
            <v>20</v>
          </cell>
          <cell r="Z275" t="str">
            <v>三乡分公司</v>
          </cell>
        </row>
        <row r="276">
          <cell r="B276" t="str">
            <v>田月功</v>
          </cell>
          <cell r="F276">
            <v>10</v>
          </cell>
          <cell r="G276">
            <v>1</v>
          </cell>
          <cell r="H276">
            <v>8</v>
          </cell>
          <cell r="I276">
            <v>20</v>
          </cell>
          <cell r="J276">
            <v>19</v>
          </cell>
          <cell r="M276">
            <v>1</v>
          </cell>
          <cell r="Z276" t="str">
            <v>三乡分公司</v>
          </cell>
        </row>
        <row r="277">
          <cell r="B277" t="str">
            <v>李有强</v>
          </cell>
          <cell r="F277">
            <v>15</v>
          </cell>
          <cell r="G277">
            <v>7</v>
          </cell>
          <cell r="H277">
            <v>8</v>
          </cell>
          <cell r="I277">
            <v>20</v>
          </cell>
          <cell r="J277">
            <v>20</v>
          </cell>
          <cell r="Z277" t="str">
            <v>三乡分公司</v>
          </cell>
        </row>
        <row r="278">
          <cell r="B278" t="str">
            <v>叶润生</v>
          </cell>
          <cell r="F278">
            <v>10</v>
          </cell>
          <cell r="G278">
            <v>7</v>
          </cell>
          <cell r="H278">
            <v>3</v>
          </cell>
          <cell r="I278">
            <v>20</v>
          </cell>
          <cell r="J278">
            <v>20</v>
          </cell>
          <cell r="Z278" t="str">
            <v>三乡分公司</v>
          </cell>
        </row>
        <row r="279">
          <cell r="B279" t="str">
            <v>黄丽珊</v>
          </cell>
          <cell r="F279">
            <v>10</v>
          </cell>
          <cell r="G279">
            <v>9</v>
          </cell>
          <cell r="H279">
            <v>1</v>
          </cell>
          <cell r="I279">
            <v>20</v>
          </cell>
          <cell r="J279">
            <v>20</v>
          </cell>
          <cell r="Z279" t="str">
            <v>三乡分公司</v>
          </cell>
        </row>
        <row r="280">
          <cell r="B280" t="str">
            <v>梅凤庄</v>
          </cell>
          <cell r="F280">
            <v>15</v>
          </cell>
          <cell r="G280">
            <v>6</v>
          </cell>
          <cell r="H280">
            <v>8</v>
          </cell>
          <cell r="I280">
            <v>20</v>
          </cell>
          <cell r="J280">
            <v>19</v>
          </cell>
          <cell r="M280">
            <v>1</v>
          </cell>
          <cell r="Z280" t="str">
            <v>三乡分公司</v>
          </cell>
        </row>
        <row r="281">
          <cell r="B281" t="str">
            <v>余粤宾</v>
          </cell>
          <cell r="F281">
            <v>15</v>
          </cell>
          <cell r="G281">
            <v>5</v>
          </cell>
          <cell r="H281">
            <v>10</v>
          </cell>
          <cell r="I281">
            <v>20</v>
          </cell>
          <cell r="J281">
            <v>20</v>
          </cell>
          <cell r="Z281" t="str">
            <v>三乡分公司</v>
          </cell>
        </row>
        <row r="282">
          <cell r="B282" t="str">
            <v>黄楚标</v>
          </cell>
          <cell r="F282">
            <v>5</v>
          </cell>
          <cell r="G282">
            <v>4</v>
          </cell>
          <cell r="H282">
            <v>1</v>
          </cell>
          <cell r="I282">
            <v>20</v>
          </cell>
          <cell r="J282">
            <v>21</v>
          </cell>
          <cell r="L282">
            <v>8</v>
          </cell>
          <cell r="Z282" t="str">
            <v>三乡公众营服公司</v>
          </cell>
        </row>
        <row r="283">
          <cell r="B283" t="str">
            <v>雷自均</v>
          </cell>
          <cell r="F283">
            <v>5</v>
          </cell>
          <cell r="H283">
            <v>5</v>
          </cell>
          <cell r="I283">
            <v>20</v>
          </cell>
          <cell r="J283">
            <v>21</v>
          </cell>
          <cell r="L283">
            <v>11</v>
          </cell>
          <cell r="Z283" t="str">
            <v>三乡公众营服公司</v>
          </cell>
        </row>
        <row r="284">
          <cell r="B284" t="str">
            <v>雷松</v>
          </cell>
          <cell r="F284">
            <v>10</v>
          </cell>
          <cell r="G284">
            <v>5</v>
          </cell>
          <cell r="H284">
            <v>5</v>
          </cell>
          <cell r="I284">
            <v>20</v>
          </cell>
          <cell r="J284">
            <v>21</v>
          </cell>
          <cell r="L284">
            <v>11</v>
          </cell>
          <cell r="Z284" t="str">
            <v>三乡公众营服公司</v>
          </cell>
        </row>
        <row r="285">
          <cell r="B285" t="str">
            <v>陈家福</v>
          </cell>
          <cell r="F285">
            <v>5</v>
          </cell>
          <cell r="G285">
            <v>3</v>
          </cell>
          <cell r="H285">
            <v>2</v>
          </cell>
          <cell r="I285">
            <v>20</v>
          </cell>
          <cell r="J285">
            <v>20</v>
          </cell>
          <cell r="Z285" t="str">
            <v>三乡公众营服公司</v>
          </cell>
        </row>
        <row r="286">
          <cell r="B286" t="str">
            <v>钟经旻</v>
          </cell>
          <cell r="F286">
            <v>5</v>
          </cell>
          <cell r="G286">
            <v>2</v>
          </cell>
          <cell r="H286">
            <v>3</v>
          </cell>
          <cell r="I286">
            <v>20</v>
          </cell>
          <cell r="J286">
            <v>21</v>
          </cell>
          <cell r="L286">
            <v>8</v>
          </cell>
          <cell r="Z286" t="str">
            <v>三乡公众营服公司</v>
          </cell>
        </row>
        <row r="287">
          <cell r="B287" t="str">
            <v>邓建文</v>
          </cell>
          <cell r="F287">
            <v>5</v>
          </cell>
          <cell r="G287">
            <v>6</v>
          </cell>
          <cell r="H287">
            <v>-2</v>
          </cell>
          <cell r="I287">
            <v>20</v>
          </cell>
          <cell r="J287">
            <v>19</v>
          </cell>
          <cell r="M287">
            <v>1</v>
          </cell>
          <cell r="Z287" t="str">
            <v>三乡公众营服公司</v>
          </cell>
        </row>
        <row r="288">
          <cell r="B288" t="str">
            <v>赵秉雄</v>
          </cell>
          <cell r="F288">
            <v>15</v>
          </cell>
          <cell r="G288">
            <v>17</v>
          </cell>
          <cell r="H288">
            <v>-3</v>
          </cell>
          <cell r="I288">
            <v>20</v>
          </cell>
          <cell r="J288">
            <v>19</v>
          </cell>
          <cell r="M288">
            <v>1</v>
          </cell>
          <cell r="Z288" t="str">
            <v>三乡公众营服公司</v>
          </cell>
        </row>
        <row r="289">
          <cell r="B289" t="str">
            <v>肖钟</v>
          </cell>
          <cell r="F289">
            <v>5</v>
          </cell>
          <cell r="G289">
            <v>7</v>
          </cell>
          <cell r="H289">
            <v>-2</v>
          </cell>
          <cell r="I289">
            <v>20</v>
          </cell>
          <cell r="J289">
            <v>20</v>
          </cell>
          <cell r="Z289" t="str">
            <v>三乡公众营服公司</v>
          </cell>
        </row>
        <row r="290">
          <cell r="B290" t="str">
            <v>曾苑红</v>
          </cell>
          <cell r="F290">
            <v>10</v>
          </cell>
          <cell r="G290">
            <v>5</v>
          </cell>
          <cell r="H290">
            <v>5</v>
          </cell>
          <cell r="I290">
            <v>20</v>
          </cell>
          <cell r="J290">
            <v>20</v>
          </cell>
          <cell r="Z290" t="str">
            <v>三乡公众营服公司</v>
          </cell>
        </row>
        <row r="291">
          <cell r="B291" t="str">
            <v>张培雄</v>
          </cell>
          <cell r="F291">
            <v>10</v>
          </cell>
          <cell r="G291">
            <v>8</v>
          </cell>
          <cell r="H291">
            <v>2</v>
          </cell>
          <cell r="I291">
            <v>20</v>
          </cell>
          <cell r="J291">
            <v>21</v>
          </cell>
          <cell r="L291">
            <v>11</v>
          </cell>
          <cell r="Z291" t="str">
            <v>三乡公众营服公司</v>
          </cell>
        </row>
        <row r="292">
          <cell r="B292" t="str">
            <v>张云兴</v>
          </cell>
          <cell r="F292">
            <v>10</v>
          </cell>
          <cell r="G292">
            <v>10</v>
          </cell>
          <cell r="I292">
            <v>20</v>
          </cell>
          <cell r="J292">
            <v>20</v>
          </cell>
          <cell r="Z292" t="str">
            <v>三乡公众营服公司</v>
          </cell>
        </row>
        <row r="293">
          <cell r="B293" t="str">
            <v>周国彬</v>
          </cell>
          <cell r="F293">
            <v>5</v>
          </cell>
          <cell r="G293">
            <v>5</v>
          </cell>
          <cell r="I293">
            <v>20</v>
          </cell>
          <cell r="J293">
            <v>21</v>
          </cell>
          <cell r="L293">
            <v>11</v>
          </cell>
          <cell r="Z293" t="str">
            <v>三乡公众营服公司</v>
          </cell>
        </row>
        <row r="294">
          <cell r="B294" t="str">
            <v>刘宏武</v>
          </cell>
          <cell r="F294">
            <v>5</v>
          </cell>
          <cell r="H294">
            <v>5</v>
          </cell>
          <cell r="I294">
            <v>20</v>
          </cell>
          <cell r="J294">
            <v>21</v>
          </cell>
          <cell r="L294">
            <v>11</v>
          </cell>
          <cell r="Z294" t="str">
            <v>三乡公众营服公司</v>
          </cell>
        </row>
        <row r="295">
          <cell r="B295" t="str">
            <v>严权伟</v>
          </cell>
          <cell r="F295">
            <v>5</v>
          </cell>
          <cell r="G295">
            <v>3</v>
          </cell>
          <cell r="H295">
            <v>2</v>
          </cell>
          <cell r="I295">
            <v>20</v>
          </cell>
          <cell r="J295">
            <v>21</v>
          </cell>
          <cell r="L295">
            <v>11</v>
          </cell>
          <cell r="Z295" t="str">
            <v>三乡公众营服公司</v>
          </cell>
        </row>
        <row r="296">
          <cell r="B296" t="str">
            <v>郑淑敏</v>
          </cell>
          <cell r="F296">
            <v>10</v>
          </cell>
          <cell r="G296">
            <v>8</v>
          </cell>
          <cell r="H296">
            <v>2</v>
          </cell>
          <cell r="I296">
            <v>20</v>
          </cell>
          <cell r="J296">
            <v>21</v>
          </cell>
          <cell r="L296">
            <v>11</v>
          </cell>
          <cell r="Z296" t="str">
            <v>三乡公众营服公司</v>
          </cell>
        </row>
        <row r="297">
          <cell r="B297" t="str">
            <v>赖潜</v>
          </cell>
          <cell r="F297">
            <v>5</v>
          </cell>
          <cell r="G297">
            <v>7</v>
          </cell>
          <cell r="H297">
            <v>-2</v>
          </cell>
          <cell r="I297">
            <v>20</v>
          </cell>
          <cell r="J297">
            <v>21</v>
          </cell>
          <cell r="L297">
            <v>11</v>
          </cell>
          <cell r="Z297" t="str">
            <v>三乡公众营服公司</v>
          </cell>
        </row>
        <row r="298">
          <cell r="B298" t="str">
            <v>黄永健</v>
          </cell>
          <cell r="F298">
            <v>5</v>
          </cell>
          <cell r="G298">
            <v>1</v>
          </cell>
          <cell r="H298">
            <v>4</v>
          </cell>
          <cell r="I298">
            <v>20</v>
          </cell>
          <cell r="J298">
            <v>20</v>
          </cell>
          <cell r="Z298" t="str">
            <v>坦洲公众营服公司</v>
          </cell>
        </row>
        <row r="299">
          <cell r="B299" t="str">
            <v>潘惠荣</v>
          </cell>
          <cell r="F299">
            <v>5</v>
          </cell>
          <cell r="G299">
            <v>7</v>
          </cell>
          <cell r="H299">
            <v>-2</v>
          </cell>
          <cell r="I299">
            <v>20</v>
          </cell>
          <cell r="J299">
            <v>20</v>
          </cell>
          <cell r="Z299" t="str">
            <v>坦洲公众营服公司</v>
          </cell>
        </row>
        <row r="300">
          <cell r="B300" t="str">
            <v>欧沛泉</v>
          </cell>
          <cell r="I300">
            <v>20</v>
          </cell>
          <cell r="J300">
            <v>20</v>
          </cell>
          <cell r="Z300" t="str">
            <v>坦洲公众营服公司</v>
          </cell>
        </row>
        <row r="301">
          <cell r="B301" t="str">
            <v>梁添武</v>
          </cell>
          <cell r="F301">
            <v>5</v>
          </cell>
          <cell r="G301">
            <v>5</v>
          </cell>
          <cell r="I301">
            <v>20</v>
          </cell>
          <cell r="J301">
            <v>21</v>
          </cell>
          <cell r="L301">
            <v>9</v>
          </cell>
          <cell r="Z301" t="str">
            <v>坦洲公众营服公司</v>
          </cell>
        </row>
        <row r="302">
          <cell r="B302" t="str">
            <v>柯传贤</v>
          </cell>
          <cell r="F302">
            <v>5</v>
          </cell>
          <cell r="G302">
            <v>3</v>
          </cell>
          <cell r="H302">
            <v>2</v>
          </cell>
          <cell r="I302">
            <v>20</v>
          </cell>
          <cell r="J302">
            <v>20</v>
          </cell>
          <cell r="Z302" t="str">
            <v>坦洲公众营服公司</v>
          </cell>
        </row>
        <row r="303">
          <cell r="B303" t="str">
            <v>林佳诚</v>
          </cell>
          <cell r="F303">
            <v>5</v>
          </cell>
          <cell r="G303">
            <v>6</v>
          </cell>
          <cell r="H303">
            <v>-1</v>
          </cell>
          <cell r="I303">
            <v>20</v>
          </cell>
          <cell r="J303">
            <v>21</v>
          </cell>
          <cell r="L303">
            <v>9</v>
          </cell>
          <cell r="Z303" t="str">
            <v>坦洲公众营服公司</v>
          </cell>
        </row>
        <row r="304">
          <cell r="B304" t="str">
            <v>宋晓辉</v>
          </cell>
          <cell r="F304">
            <v>5</v>
          </cell>
          <cell r="H304">
            <v>5</v>
          </cell>
          <cell r="I304">
            <v>20</v>
          </cell>
          <cell r="J304">
            <v>21</v>
          </cell>
          <cell r="L304">
            <v>9.5</v>
          </cell>
          <cell r="Z304" t="str">
            <v>坦洲公众营服公司</v>
          </cell>
        </row>
        <row r="305">
          <cell r="B305" t="str">
            <v>吴凤群</v>
          </cell>
          <cell r="F305">
            <v>10</v>
          </cell>
          <cell r="G305">
            <v>7</v>
          </cell>
          <cell r="H305">
            <v>3</v>
          </cell>
          <cell r="I305">
            <v>20</v>
          </cell>
          <cell r="J305">
            <v>21</v>
          </cell>
          <cell r="L305">
            <v>6.5</v>
          </cell>
          <cell r="Z305" t="str">
            <v>坦洲公众营服公司</v>
          </cell>
        </row>
        <row r="306">
          <cell r="B306" t="str">
            <v>刘文兵</v>
          </cell>
          <cell r="F306">
            <v>5</v>
          </cell>
          <cell r="G306">
            <v>6</v>
          </cell>
          <cell r="H306">
            <v>-1</v>
          </cell>
          <cell r="I306">
            <v>20</v>
          </cell>
          <cell r="J306">
            <v>20</v>
          </cell>
          <cell r="Z306" t="str">
            <v>坦洲公众营服公司</v>
          </cell>
        </row>
        <row r="307">
          <cell r="B307" t="str">
            <v>余钊辉</v>
          </cell>
          <cell r="F307">
            <v>10</v>
          </cell>
          <cell r="G307">
            <v>18</v>
          </cell>
          <cell r="H307">
            <v>-8</v>
          </cell>
          <cell r="I307">
            <v>20</v>
          </cell>
          <cell r="J307">
            <v>21</v>
          </cell>
          <cell r="L307">
            <v>6.5</v>
          </cell>
          <cell r="Z307" t="str">
            <v>坦洲公众营服公司</v>
          </cell>
        </row>
        <row r="308">
          <cell r="B308" t="str">
            <v>余建洲</v>
          </cell>
          <cell r="F308">
            <v>5</v>
          </cell>
          <cell r="G308">
            <v>4</v>
          </cell>
          <cell r="H308">
            <v>1</v>
          </cell>
          <cell r="I308">
            <v>20</v>
          </cell>
          <cell r="J308">
            <v>21</v>
          </cell>
          <cell r="L308">
            <v>9.5</v>
          </cell>
          <cell r="Z308" t="str">
            <v>坦洲公众营服公司</v>
          </cell>
        </row>
        <row r="309">
          <cell r="B309" t="str">
            <v>任友全</v>
          </cell>
          <cell r="F309">
            <v>5</v>
          </cell>
          <cell r="G309">
            <v>2</v>
          </cell>
          <cell r="H309">
            <v>3</v>
          </cell>
          <cell r="I309">
            <v>20</v>
          </cell>
          <cell r="J309">
            <v>21</v>
          </cell>
          <cell r="L309">
            <v>9</v>
          </cell>
          <cell r="Z309" t="str">
            <v>坦洲公众营服公司</v>
          </cell>
        </row>
        <row r="310">
          <cell r="B310" t="str">
            <v>黄雅颖</v>
          </cell>
          <cell r="I310">
            <v>20</v>
          </cell>
          <cell r="J310">
            <v>21</v>
          </cell>
          <cell r="Z310" t="str">
            <v>营业中心</v>
          </cell>
        </row>
        <row r="311">
          <cell r="B311" t="str">
            <v>江雪玉</v>
          </cell>
          <cell r="F311">
            <v>10</v>
          </cell>
          <cell r="G311">
            <v>7</v>
          </cell>
          <cell r="H311">
            <v>2</v>
          </cell>
          <cell r="I311">
            <v>20</v>
          </cell>
          <cell r="J311">
            <v>22</v>
          </cell>
          <cell r="M311">
            <v>1</v>
          </cell>
          <cell r="Z311" t="str">
            <v>营业中心</v>
          </cell>
        </row>
        <row r="312">
          <cell r="B312" t="str">
            <v>吴志恩</v>
          </cell>
          <cell r="F312">
            <v>5</v>
          </cell>
          <cell r="G312">
            <v>2</v>
          </cell>
          <cell r="H312">
            <v>3</v>
          </cell>
          <cell r="I312">
            <v>20</v>
          </cell>
          <cell r="J312">
            <v>21</v>
          </cell>
          <cell r="L312">
            <v>12</v>
          </cell>
          <cell r="Z312" t="str">
            <v>营业中心</v>
          </cell>
        </row>
        <row r="313">
          <cell r="B313" t="str">
            <v>刘雅静</v>
          </cell>
          <cell r="F313">
            <v>10</v>
          </cell>
          <cell r="G313">
            <v>4</v>
          </cell>
          <cell r="H313">
            <v>6</v>
          </cell>
          <cell r="I313">
            <v>20</v>
          </cell>
          <cell r="J313">
            <v>22</v>
          </cell>
          <cell r="Z313" t="str">
            <v>营业中心</v>
          </cell>
        </row>
        <row r="314">
          <cell r="B314" t="str">
            <v>刘倩红</v>
          </cell>
          <cell r="F314">
            <v>5</v>
          </cell>
          <cell r="H314">
            <v>5</v>
          </cell>
          <cell r="I314">
            <v>20</v>
          </cell>
          <cell r="J314">
            <v>20</v>
          </cell>
          <cell r="L314">
            <v>12</v>
          </cell>
          <cell r="Z314" t="str">
            <v>营业中心</v>
          </cell>
        </row>
        <row r="315">
          <cell r="B315" t="str">
            <v>胡培君</v>
          </cell>
          <cell r="F315">
            <v>5</v>
          </cell>
          <cell r="H315">
            <v>5</v>
          </cell>
          <cell r="I315">
            <v>20</v>
          </cell>
          <cell r="J315">
            <v>21</v>
          </cell>
          <cell r="L315">
            <v>8</v>
          </cell>
          <cell r="Z315" t="str">
            <v>营业中心</v>
          </cell>
        </row>
        <row r="316">
          <cell r="B316" t="str">
            <v>罗杰</v>
          </cell>
          <cell r="F316">
            <v>5</v>
          </cell>
          <cell r="H316">
            <v>5</v>
          </cell>
          <cell r="I316">
            <v>20</v>
          </cell>
          <cell r="J316">
            <v>21</v>
          </cell>
          <cell r="L316">
            <v>8</v>
          </cell>
          <cell r="Z316" t="str">
            <v>营业中心</v>
          </cell>
        </row>
        <row r="317">
          <cell r="B317" t="str">
            <v>欧颖怡</v>
          </cell>
          <cell r="F317">
            <v>10</v>
          </cell>
          <cell r="H317">
            <v>10</v>
          </cell>
          <cell r="I317">
            <v>20</v>
          </cell>
          <cell r="J317">
            <v>24</v>
          </cell>
          <cell r="L317">
            <v>8</v>
          </cell>
          <cell r="Z317" t="str">
            <v>营业中心</v>
          </cell>
        </row>
        <row r="318">
          <cell r="B318" t="str">
            <v>黎绮敏</v>
          </cell>
          <cell r="F318">
            <v>5</v>
          </cell>
          <cell r="H318">
            <v>5</v>
          </cell>
          <cell r="I318">
            <v>20</v>
          </cell>
          <cell r="J318">
            <v>21</v>
          </cell>
          <cell r="L318">
            <v>7</v>
          </cell>
          <cell r="Z318" t="str">
            <v>营业中心</v>
          </cell>
        </row>
        <row r="319">
          <cell r="B319" t="str">
            <v>阮焯豪</v>
          </cell>
          <cell r="F319">
            <v>5</v>
          </cell>
          <cell r="H319">
            <v>5</v>
          </cell>
          <cell r="I319">
            <v>20</v>
          </cell>
          <cell r="J319">
            <v>12</v>
          </cell>
          <cell r="Z319" t="str">
            <v>营业中心</v>
          </cell>
        </row>
        <row r="320">
          <cell r="B320" t="str">
            <v>胡颖莉</v>
          </cell>
          <cell r="F320">
            <v>5</v>
          </cell>
          <cell r="H320">
            <v>5</v>
          </cell>
          <cell r="I320">
            <v>20</v>
          </cell>
          <cell r="J320">
            <v>21</v>
          </cell>
          <cell r="L320">
            <v>9</v>
          </cell>
          <cell r="Z320" t="str">
            <v>营业中心</v>
          </cell>
        </row>
        <row r="321">
          <cell r="B321" t="str">
            <v>杨李红</v>
          </cell>
          <cell r="F321">
            <v>5</v>
          </cell>
          <cell r="H321">
            <v>5</v>
          </cell>
          <cell r="I321">
            <v>20</v>
          </cell>
          <cell r="J321">
            <v>22</v>
          </cell>
          <cell r="Z321" t="str">
            <v>营业中心</v>
          </cell>
        </row>
        <row r="322">
          <cell r="B322" t="str">
            <v>李梅花</v>
          </cell>
          <cell r="F322">
            <v>5</v>
          </cell>
          <cell r="H322">
            <v>5</v>
          </cell>
          <cell r="I322">
            <v>20</v>
          </cell>
          <cell r="J322">
            <v>20</v>
          </cell>
          <cell r="L322">
            <v>9</v>
          </cell>
          <cell r="Z322" t="str">
            <v>营业中心</v>
          </cell>
        </row>
        <row r="323">
          <cell r="B323" t="str">
            <v>罗配华</v>
          </cell>
          <cell r="F323">
            <v>10</v>
          </cell>
          <cell r="H323">
            <v>10</v>
          </cell>
          <cell r="I323">
            <v>20</v>
          </cell>
          <cell r="J323">
            <v>24</v>
          </cell>
          <cell r="L323">
            <v>9</v>
          </cell>
          <cell r="Z323" t="str">
            <v>营业中心</v>
          </cell>
        </row>
        <row r="324">
          <cell r="B324" t="str">
            <v>蔡连弟</v>
          </cell>
          <cell r="F324">
            <v>5</v>
          </cell>
          <cell r="H324">
            <v>5</v>
          </cell>
          <cell r="I324">
            <v>20</v>
          </cell>
          <cell r="J324">
            <v>21</v>
          </cell>
          <cell r="Z324" t="str">
            <v>营业中心</v>
          </cell>
        </row>
        <row r="325">
          <cell r="B325" t="str">
            <v>刘志凯</v>
          </cell>
          <cell r="F325">
            <v>5</v>
          </cell>
          <cell r="H325">
            <v>5</v>
          </cell>
          <cell r="I325">
            <v>20</v>
          </cell>
          <cell r="J325">
            <v>21</v>
          </cell>
          <cell r="L325">
            <v>8</v>
          </cell>
          <cell r="Z325" t="str">
            <v>营业中心</v>
          </cell>
        </row>
        <row r="326">
          <cell r="B326" t="str">
            <v>黄雅颖</v>
          </cell>
          <cell r="I326">
            <v>20</v>
          </cell>
          <cell r="J326">
            <v>21</v>
          </cell>
          <cell r="Z326" t="str">
            <v>营业中心</v>
          </cell>
        </row>
        <row r="327">
          <cell r="B327" t="str">
            <v>江雪玉</v>
          </cell>
          <cell r="F327">
            <v>10</v>
          </cell>
          <cell r="G327">
            <v>7</v>
          </cell>
          <cell r="H327">
            <v>2</v>
          </cell>
          <cell r="I327">
            <v>20</v>
          </cell>
          <cell r="J327">
            <v>22</v>
          </cell>
          <cell r="M327">
            <v>1</v>
          </cell>
          <cell r="Z327" t="str">
            <v>营业中心</v>
          </cell>
        </row>
        <row r="328">
          <cell r="B328" t="str">
            <v>吴志恩</v>
          </cell>
          <cell r="F328">
            <v>5</v>
          </cell>
          <cell r="G328">
            <v>2</v>
          </cell>
          <cell r="H328">
            <v>3</v>
          </cell>
          <cell r="I328">
            <v>20</v>
          </cell>
          <cell r="J328">
            <v>21</v>
          </cell>
          <cell r="L328">
            <v>12</v>
          </cell>
          <cell r="Z328" t="str">
            <v>营业中心</v>
          </cell>
        </row>
        <row r="329">
          <cell r="B329" t="str">
            <v>刘雅静</v>
          </cell>
          <cell r="F329">
            <v>10</v>
          </cell>
          <cell r="G329">
            <v>4</v>
          </cell>
          <cell r="H329">
            <v>6</v>
          </cell>
          <cell r="I329">
            <v>20</v>
          </cell>
          <cell r="J329">
            <v>22</v>
          </cell>
          <cell r="Z329" t="str">
            <v>营业中心</v>
          </cell>
        </row>
        <row r="330">
          <cell r="B330" t="str">
            <v>刘倩红</v>
          </cell>
          <cell r="F330">
            <v>5</v>
          </cell>
          <cell r="H330">
            <v>5</v>
          </cell>
          <cell r="I330">
            <v>20</v>
          </cell>
          <cell r="J330">
            <v>20</v>
          </cell>
          <cell r="L330">
            <v>12</v>
          </cell>
          <cell r="Z330" t="str">
            <v>营业中心</v>
          </cell>
        </row>
        <row r="331">
          <cell r="B331" t="str">
            <v>胡培君</v>
          </cell>
          <cell r="F331">
            <v>5</v>
          </cell>
          <cell r="H331">
            <v>5</v>
          </cell>
          <cell r="I331">
            <v>20</v>
          </cell>
          <cell r="J331">
            <v>21</v>
          </cell>
          <cell r="L331">
            <v>8</v>
          </cell>
          <cell r="Z331" t="str">
            <v>营业中心</v>
          </cell>
        </row>
        <row r="332">
          <cell r="B332" t="str">
            <v>罗杰</v>
          </cell>
          <cell r="F332">
            <v>5</v>
          </cell>
          <cell r="H332">
            <v>5</v>
          </cell>
          <cell r="I332">
            <v>20</v>
          </cell>
          <cell r="J332">
            <v>21</v>
          </cell>
          <cell r="L332">
            <v>8</v>
          </cell>
          <cell r="Z332" t="str">
            <v>营业中心</v>
          </cell>
        </row>
        <row r="333">
          <cell r="B333" t="str">
            <v>欧颖怡</v>
          </cell>
          <cell r="F333">
            <v>10</v>
          </cell>
          <cell r="H333">
            <v>10</v>
          </cell>
          <cell r="I333">
            <v>20</v>
          </cell>
          <cell r="J333">
            <v>24</v>
          </cell>
          <cell r="L333">
            <v>8</v>
          </cell>
          <cell r="Z333" t="str">
            <v>营业中心</v>
          </cell>
        </row>
        <row r="334">
          <cell r="B334" t="str">
            <v>黎绮敏</v>
          </cell>
          <cell r="F334">
            <v>5</v>
          </cell>
          <cell r="H334">
            <v>5</v>
          </cell>
          <cell r="I334">
            <v>20</v>
          </cell>
          <cell r="J334">
            <v>21</v>
          </cell>
          <cell r="L334">
            <v>7</v>
          </cell>
          <cell r="Z334" t="str">
            <v>营业中心</v>
          </cell>
        </row>
        <row r="335">
          <cell r="B335" t="str">
            <v>阮焯豪</v>
          </cell>
          <cell r="F335">
            <v>5</v>
          </cell>
          <cell r="H335">
            <v>5</v>
          </cell>
          <cell r="I335">
            <v>20</v>
          </cell>
          <cell r="J335">
            <v>12</v>
          </cell>
          <cell r="Z335" t="str">
            <v>营业中心</v>
          </cell>
        </row>
        <row r="336">
          <cell r="B336" t="str">
            <v>胡颖莉</v>
          </cell>
          <cell r="F336">
            <v>5</v>
          </cell>
          <cell r="H336">
            <v>5</v>
          </cell>
          <cell r="I336">
            <v>20</v>
          </cell>
          <cell r="J336">
            <v>21</v>
          </cell>
          <cell r="L336">
            <v>9</v>
          </cell>
          <cell r="Z336" t="str">
            <v>营业中心</v>
          </cell>
        </row>
        <row r="337">
          <cell r="B337" t="str">
            <v>杨李红</v>
          </cell>
          <cell r="F337">
            <v>5</v>
          </cell>
          <cell r="H337">
            <v>5</v>
          </cell>
          <cell r="I337">
            <v>20</v>
          </cell>
          <cell r="J337">
            <v>22</v>
          </cell>
          <cell r="Z337" t="str">
            <v>营业中心</v>
          </cell>
        </row>
        <row r="338">
          <cell r="B338" t="str">
            <v>李梅花</v>
          </cell>
          <cell r="F338">
            <v>5</v>
          </cell>
          <cell r="H338">
            <v>5</v>
          </cell>
          <cell r="I338">
            <v>20</v>
          </cell>
          <cell r="J338">
            <v>20</v>
          </cell>
          <cell r="L338">
            <v>9</v>
          </cell>
          <cell r="Z338" t="str">
            <v>营业中心</v>
          </cell>
        </row>
        <row r="339">
          <cell r="B339" t="str">
            <v>罗配华</v>
          </cell>
          <cell r="F339">
            <v>10</v>
          </cell>
          <cell r="H339">
            <v>10</v>
          </cell>
          <cell r="I339">
            <v>20</v>
          </cell>
          <cell r="J339">
            <v>24</v>
          </cell>
          <cell r="L339">
            <v>9</v>
          </cell>
          <cell r="Z339" t="str">
            <v>营业中心</v>
          </cell>
        </row>
        <row r="340">
          <cell r="B340" t="str">
            <v>蔡连弟</v>
          </cell>
          <cell r="F340">
            <v>5</v>
          </cell>
          <cell r="H340">
            <v>5</v>
          </cell>
          <cell r="I340">
            <v>20</v>
          </cell>
          <cell r="J340">
            <v>21</v>
          </cell>
          <cell r="Z340" t="str">
            <v>营业中心</v>
          </cell>
        </row>
        <row r="341">
          <cell r="B341" t="str">
            <v>刘志凯</v>
          </cell>
          <cell r="F341">
            <v>5</v>
          </cell>
          <cell r="H341">
            <v>5</v>
          </cell>
          <cell r="I341">
            <v>20</v>
          </cell>
          <cell r="J341">
            <v>21</v>
          </cell>
          <cell r="L341">
            <v>8</v>
          </cell>
          <cell r="Z341" t="str">
            <v>营业中心</v>
          </cell>
        </row>
        <row r="342">
          <cell r="B342" t="str">
            <v>余绮娜</v>
          </cell>
          <cell r="F342">
            <v>5</v>
          </cell>
          <cell r="H342">
            <v>5</v>
          </cell>
          <cell r="I342">
            <v>20</v>
          </cell>
          <cell r="J342">
            <v>21</v>
          </cell>
          <cell r="L342">
            <v>8</v>
          </cell>
          <cell r="Z342" t="str">
            <v>营业中心</v>
          </cell>
        </row>
        <row r="343">
          <cell r="B343" t="str">
            <v>杨钰</v>
          </cell>
          <cell r="F343">
            <v>10</v>
          </cell>
          <cell r="G343">
            <v>3</v>
          </cell>
          <cell r="H343">
            <v>7</v>
          </cell>
          <cell r="I343">
            <v>20</v>
          </cell>
          <cell r="J343">
            <v>24</v>
          </cell>
          <cell r="L343">
            <v>5</v>
          </cell>
          <cell r="Z343" t="str">
            <v>营业中心</v>
          </cell>
        </row>
        <row r="344">
          <cell r="B344" t="str">
            <v>欧阳素雅</v>
          </cell>
          <cell r="F344">
            <v>5</v>
          </cell>
          <cell r="H344">
            <v>5</v>
          </cell>
          <cell r="I344">
            <v>20</v>
          </cell>
          <cell r="J344">
            <v>20</v>
          </cell>
          <cell r="L344">
            <v>8.5</v>
          </cell>
          <cell r="Z344" t="str">
            <v>营业中心</v>
          </cell>
        </row>
        <row r="345">
          <cell r="B345" t="str">
            <v>李洁芳</v>
          </cell>
          <cell r="F345">
            <v>5</v>
          </cell>
          <cell r="G345">
            <v>3</v>
          </cell>
          <cell r="H345">
            <v>2</v>
          </cell>
          <cell r="I345">
            <v>20</v>
          </cell>
          <cell r="J345">
            <v>24</v>
          </cell>
          <cell r="L345">
            <v>8.5</v>
          </cell>
          <cell r="Z345" t="str">
            <v>营业中心</v>
          </cell>
        </row>
        <row r="346">
          <cell r="B346" t="str">
            <v>刘广芬</v>
          </cell>
          <cell r="F346">
            <v>5</v>
          </cell>
          <cell r="H346">
            <v>5</v>
          </cell>
          <cell r="I346">
            <v>20</v>
          </cell>
          <cell r="J346">
            <v>21</v>
          </cell>
          <cell r="Z346" t="str">
            <v>营业中心</v>
          </cell>
        </row>
        <row r="347">
          <cell r="B347" t="str">
            <v>杨绮</v>
          </cell>
          <cell r="F347">
            <v>10</v>
          </cell>
          <cell r="G347">
            <v>4</v>
          </cell>
          <cell r="H347">
            <v>6</v>
          </cell>
          <cell r="I347">
            <v>20</v>
          </cell>
          <cell r="J347">
            <v>24</v>
          </cell>
          <cell r="L347">
            <v>8</v>
          </cell>
          <cell r="Z347" t="str">
            <v>营业中心</v>
          </cell>
        </row>
        <row r="348">
          <cell r="B348" t="str">
            <v>冯健强</v>
          </cell>
          <cell r="I348">
            <v>20</v>
          </cell>
          <cell r="J348">
            <v>19</v>
          </cell>
          <cell r="L348">
            <v>11.5</v>
          </cell>
          <cell r="Z348" t="str">
            <v>营业中心</v>
          </cell>
        </row>
        <row r="349">
          <cell r="B349" t="str">
            <v>何伟珍</v>
          </cell>
          <cell r="F349">
            <v>5</v>
          </cell>
          <cell r="H349">
            <v>5</v>
          </cell>
          <cell r="I349">
            <v>20</v>
          </cell>
          <cell r="J349">
            <v>21</v>
          </cell>
          <cell r="L349">
            <v>11.5</v>
          </cell>
          <cell r="Z349" t="str">
            <v>营业中心</v>
          </cell>
        </row>
        <row r="350">
          <cell r="B350" t="str">
            <v>陈晓娜B</v>
          </cell>
          <cell r="F350">
            <v>5</v>
          </cell>
          <cell r="H350">
            <v>5</v>
          </cell>
          <cell r="I350">
            <v>20</v>
          </cell>
          <cell r="J350">
            <v>19</v>
          </cell>
          <cell r="L350">
            <v>8</v>
          </cell>
          <cell r="Z350" t="str">
            <v>营业中心</v>
          </cell>
        </row>
        <row r="351">
          <cell r="B351" t="str">
            <v>陈凤娟</v>
          </cell>
          <cell r="F351">
            <v>5</v>
          </cell>
          <cell r="H351">
            <v>5</v>
          </cell>
          <cell r="I351">
            <v>20</v>
          </cell>
          <cell r="J351">
            <v>19</v>
          </cell>
          <cell r="Z351" t="str">
            <v>营业中心</v>
          </cell>
        </row>
        <row r="352">
          <cell r="B352" t="str">
            <v>胡兵</v>
          </cell>
          <cell r="F352">
            <v>5</v>
          </cell>
          <cell r="G352">
            <v>5</v>
          </cell>
          <cell r="I352">
            <v>20</v>
          </cell>
          <cell r="J352">
            <v>22</v>
          </cell>
          <cell r="L352">
            <v>8</v>
          </cell>
          <cell r="Z352" t="str">
            <v>营业中心</v>
          </cell>
        </row>
        <row r="353">
          <cell r="B353" t="str">
            <v>陈玉泉</v>
          </cell>
          <cell r="I353">
            <v>20</v>
          </cell>
          <cell r="J353">
            <v>21</v>
          </cell>
          <cell r="L353">
            <v>6</v>
          </cell>
          <cell r="Z353" t="str">
            <v>营业中心</v>
          </cell>
        </row>
        <row r="354">
          <cell r="B354" t="str">
            <v>阮绮珊</v>
          </cell>
          <cell r="F354">
            <v>5</v>
          </cell>
          <cell r="H354">
            <v>5</v>
          </cell>
          <cell r="I354">
            <v>20</v>
          </cell>
          <cell r="J354">
            <v>21</v>
          </cell>
          <cell r="L354">
            <v>8.5</v>
          </cell>
          <cell r="Z354" t="str">
            <v>营业中心</v>
          </cell>
        </row>
        <row r="355">
          <cell r="B355" t="str">
            <v>阮淑芳</v>
          </cell>
          <cell r="F355">
            <v>5</v>
          </cell>
          <cell r="H355">
            <v>5</v>
          </cell>
          <cell r="I355">
            <v>20</v>
          </cell>
          <cell r="J355">
            <v>22</v>
          </cell>
          <cell r="Z355" t="str">
            <v>营业中心</v>
          </cell>
        </row>
        <row r="356">
          <cell r="B356" t="str">
            <v>唐榕玫</v>
          </cell>
          <cell r="F356">
            <v>5</v>
          </cell>
          <cell r="H356">
            <v>5</v>
          </cell>
          <cell r="I356">
            <v>20</v>
          </cell>
          <cell r="J356">
            <v>20</v>
          </cell>
          <cell r="L356">
            <v>8.5</v>
          </cell>
          <cell r="Z356" t="str">
            <v>营业中心</v>
          </cell>
        </row>
        <row r="357">
          <cell r="B357" t="str">
            <v>陈美霞</v>
          </cell>
          <cell r="F357">
            <v>10</v>
          </cell>
          <cell r="G357">
            <v>4</v>
          </cell>
          <cell r="H357">
            <v>6</v>
          </cell>
          <cell r="I357">
            <v>20</v>
          </cell>
          <cell r="J357">
            <v>23</v>
          </cell>
          <cell r="L357">
            <v>8.5</v>
          </cell>
          <cell r="Z357" t="str">
            <v>营业中心</v>
          </cell>
        </row>
        <row r="358">
          <cell r="B358" t="str">
            <v>梁剑聪</v>
          </cell>
          <cell r="F358">
            <v>5</v>
          </cell>
          <cell r="H358">
            <v>5</v>
          </cell>
          <cell r="I358">
            <v>20</v>
          </cell>
          <cell r="J358">
            <v>21</v>
          </cell>
          <cell r="Z358" t="str">
            <v>营业中心</v>
          </cell>
        </row>
        <row r="359">
          <cell r="B359" t="str">
            <v>郑丽丽</v>
          </cell>
          <cell r="F359">
            <v>10</v>
          </cell>
          <cell r="G359">
            <v>8</v>
          </cell>
          <cell r="H359">
            <v>2</v>
          </cell>
          <cell r="I359">
            <v>20</v>
          </cell>
          <cell r="J359">
            <v>21</v>
          </cell>
          <cell r="L359">
            <v>10</v>
          </cell>
          <cell r="Z359" t="str">
            <v>营业中心</v>
          </cell>
        </row>
        <row r="360">
          <cell r="B360" t="str">
            <v>陈淑华</v>
          </cell>
          <cell r="F360">
            <v>5</v>
          </cell>
          <cell r="H360">
            <v>5</v>
          </cell>
          <cell r="I360">
            <v>20</v>
          </cell>
          <cell r="J360">
            <v>19</v>
          </cell>
          <cell r="L360">
            <v>8</v>
          </cell>
          <cell r="Z360" t="str">
            <v>营业中心</v>
          </cell>
        </row>
        <row r="361">
          <cell r="B361" t="str">
            <v>林美杏</v>
          </cell>
          <cell r="F361">
            <v>5</v>
          </cell>
          <cell r="G361">
            <v>1</v>
          </cell>
          <cell r="H361">
            <v>4</v>
          </cell>
          <cell r="I361">
            <v>20</v>
          </cell>
          <cell r="J361">
            <v>22</v>
          </cell>
          <cell r="L361">
            <v>8</v>
          </cell>
          <cell r="Z361" t="str">
            <v>营业中心</v>
          </cell>
        </row>
        <row r="362">
          <cell r="B362" t="str">
            <v>张滔</v>
          </cell>
          <cell r="F362">
            <v>5</v>
          </cell>
          <cell r="H362">
            <v>5</v>
          </cell>
          <cell r="I362">
            <v>20</v>
          </cell>
          <cell r="J362">
            <v>20</v>
          </cell>
          <cell r="Z362" t="str">
            <v>营业中心</v>
          </cell>
        </row>
        <row r="363">
          <cell r="B363" t="str">
            <v>刘宝燕</v>
          </cell>
          <cell r="F363">
            <v>5</v>
          </cell>
          <cell r="H363">
            <v>5</v>
          </cell>
          <cell r="I363">
            <v>20</v>
          </cell>
          <cell r="J363">
            <v>20</v>
          </cell>
          <cell r="L363">
            <v>8</v>
          </cell>
          <cell r="Z363" t="str">
            <v>营业中心</v>
          </cell>
        </row>
        <row r="364">
          <cell r="B364" t="str">
            <v>黄顺安</v>
          </cell>
          <cell r="F364">
            <v>5</v>
          </cell>
          <cell r="G364">
            <v>4</v>
          </cell>
          <cell r="H364">
            <v>1</v>
          </cell>
          <cell r="I364">
            <v>20</v>
          </cell>
          <cell r="J364">
            <v>19</v>
          </cell>
          <cell r="L364">
            <v>9</v>
          </cell>
          <cell r="Z364" t="str">
            <v>营业中心</v>
          </cell>
        </row>
        <row r="365">
          <cell r="B365" t="str">
            <v>陈嘉伟</v>
          </cell>
          <cell r="F365">
            <v>5</v>
          </cell>
          <cell r="H365">
            <v>5</v>
          </cell>
          <cell r="I365">
            <v>20</v>
          </cell>
          <cell r="J365">
            <v>19</v>
          </cell>
          <cell r="L365">
            <v>9</v>
          </cell>
          <cell r="Z365" t="str">
            <v>营业中心</v>
          </cell>
        </row>
        <row r="366">
          <cell r="B366" t="str">
            <v>罗敏仪</v>
          </cell>
          <cell r="F366">
            <v>5</v>
          </cell>
          <cell r="H366">
            <v>5</v>
          </cell>
          <cell r="I366">
            <v>20</v>
          </cell>
          <cell r="J366">
            <v>19</v>
          </cell>
          <cell r="L366">
            <v>9</v>
          </cell>
          <cell r="Z366" t="str">
            <v>营业中心</v>
          </cell>
        </row>
        <row r="367">
          <cell r="B367" t="str">
            <v>梁雪冰</v>
          </cell>
          <cell r="F367">
            <v>5</v>
          </cell>
          <cell r="H367">
            <v>5</v>
          </cell>
          <cell r="I367">
            <v>20</v>
          </cell>
          <cell r="J367">
            <v>18</v>
          </cell>
          <cell r="Z367" t="str">
            <v>营业中心</v>
          </cell>
        </row>
        <row r="368">
          <cell r="B368" t="str">
            <v>黄美斯</v>
          </cell>
          <cell r="F368">
            <v>10</v>
          </cell>
          <cell r="H368">
            <v>10</v>
          </cell>
          <cell r="I368">
            <v>20</v>
          </cell>
          <cell r="J368">
            <v>19</v>
          </cell>
          <cell r="L368">
            <v>8</v>
          </cell>
          <cell r="Z368" t="str">
            <v>营业中心</v>
          </cell>
        </row>
        <row r="369">
          <cell r="B369" t="str">
            <v>陈冰仪</v>
          </cell>
          <cell r="F369">
            <v>10</v>
          </cell>
          <cell r="G369">
            <v>5</v>
          </cell>
          <cell r="H369">
            <v>5</v>
          </cell>
          <cell r="I369">
            <v>20</v>
          </cell>
          <cell r="J369">
            <v>22</v>
          </cell>
          <cell r="L369">
            <v>3</v>
          </cell>
          <cell r="Z369" t="str">
            <v>营业中心</v>
          </cell>
        </row>
        <row r="370">
          <cell r="B370" t="str">
            <v>梁莉</v>
          </cell>
          <cell r="F370">
            <v>5</v>
          </cell>
          <cell r="G370">
            <v>3</v>
          </cell>
          <cell r="H370">
            <v>2</v>
          </cell>
          <cell r="I370">
            <v>20</v>
          </cell>
          <cell r="J370">
            <v>19</v>
          </cell>
          <cell r="Z370" t="str">
            <v>营业中心</v>
          </cell>
        </row>
        <row r="371">
          <cell r="B371" t="str">
            <v>林柏健</v>
          </cell>
          <cell r="F371">
            <v>5</v>
          </cell>
          <cell r="H371">
            <v>5</v>
          </cell>
          <cell r="I371">
            <v>20</v>
          </cell>
          <cell r="J371">
            <v>17</v>
          </cell>
          <cell r="L371">
            <v>8</v>
          </cell>
          <cell r="Z371" t="str">
            <v>营业中心</v>
          </cell>
        </row>
        <row r="372">
          <cell r="B372" t="str">
            <v>梁秋怡</v>
          </cell>
          <cell r="I372">
            <v>20</v>
          </cell>
          <cell r="J372">
            <v>21</v>
          </cell>
          <cell r="L372">
            <v>8</v>
          </cell>
          <cell r="Z372" t="str">
            <v>营业中心</v>
          </cell>
        </row>
        <row r="373">
          <cell r="B373" t="str">
            <v>庄伟强</v>
          </cell>
          <cell r="F373">
            <v>5</v>
          </cell>
          <cell r="G373">
            <v>4</v>
          </cell>
          <cell r="H373">
            <v>1</v>
          </cell>
          <cell r="I373">
            <v>20</v>
          </cell>
          <cell r="J373">
            <v>19</v>
          </cell>
          <cell r="L373">
            <v>8</v>
          </cell>
          <cell r="Z373" t="str">
            <v>营业中心</v>
          </cell>
        </row>
        <row r="374">
          <cell r="B374" t="str">
            <v>陈彦立</v>
          </cell>
          <cell r="F374">
            <v>5</v>
          </cell>
          <cell r="G374">
            <v>3</v>
          </cell>
          <cell r="H374">
            <v>2</v>
          </cell>
          <cell r="I374">
            <v>20</v>
          </cell>
          <cell r="J374">
            <v>21</v>
          </cell>
          <cell r="L374">
            <v>8</v>
          </cell>
          <cell r="Z374" t="str">
            <v>营业中心</v>
          </cell>
        </row>
        <row r="375">
          <cell r="B375" t="str">
            <v>黄红梅</v>
          </cell>
          <cell r="F375">
            <v>10</v>
          </cell>
          <cell r="G375">
            <v>3</v>
          </cell>
          <cell r="H375">
            <v>7</v>
          </cell>
          <cell r="I375">
            <v>20</v>
          </cell>
          <cell r="J375">
            <v>21</v>
          </cell>
          <cell r="L375">
            <v>8</v>
          </cell>
          <cell r="Z375" t="str">
            <v>营业中心</v>
          </cell>
        </row>
        <row r="376">
          <cell r="B376" t="str">
            <v>王永平</v>
          </cell>
          <cell r="F376">
            <v>5</v>
          </cell>
          <cell r="H376">
            <v>5</v>
          </cell>
          <cell r="I376">
            <v>20</v>
          </cell>
          <cell r="J376">
            <v>21</v>
          </cell>
          <cell r="Z376" t="str">
            <v>营业中心</v>
          </cell>
        </row>
        <row r="377">
          <cell r="B377" t="str">
            <v>杨永明</v>
          </cell>
          <cell r="F377">
            <v>5</v>
          </cell>
          <cell r="H377">
            <v>5</v>
          </cell>
          <cell r="I377">
            <v>20</v>
          </cell>
          <cell r="J377">
            <v>20</v>
          </cell>
          <cell r="L377">
            <v>8.5</v>
          </cell>
          <cell r="Z377" t="str">
            <v>营业中心</v>
          </cell>
        </row>
        <row r="378">
          <cell r="B378" t="str">
            <v>徐敏玲</v>
          </cell>
          <cell r="F378">
            <v>5</v>
          </cell>
          <cell r="G378">
            <v>5</v>
          </cell>
          <cell r="I378">
            <v>20</v>
          </cell>
          <cell r="J378">
            <v>20</v>
          </cell>
          <cell r="Z378" t="str">
            <v>营业中心</v>
          </cell>
        </row>
        <row r="379">
          <cell r="B379" t="str">
            <v>张剑玲</v>
          </cell>
          <cell r="F379">
            <v>5</v>
          </cell>
          <cell r="G379">
            <v>7</v>
          </cell>
          <cell r="H379">
            <v>-2</v>
          </cell>
          <cell r="I379">
            <v>20</v>
          </cell>
          <cell r="J379">
            <v>20</v>
          </cell>
          <cell r="L379">
            <v>8.5</v>
          </cell>
          <cell r="Z379" t="str">
            <v>营业中心</v>
          </cell>
        </row>
        <row r="380">
          <cell r="B380" t="str">
            <v>黎金明</v>
          </cell>
          <cell r="F380">
            <v>5</v>
          </cell>
          <cell r="H380">
            <v>5</v>
          </cell>
          <cell r="I380">
            <v>20</v>
          </cell>
          <cell r="J380">
            <v>21</v>
          </cell>
          <cell r="L380">
            <v>12</v>
          </cell>
          <cell r="Z380" t="str">
            <v>营业中心</v>
          </cell>
        </row>
        <row r="381">
          <cell r="B381" t="str">
            <v>陈浩</v>
          </cell>
          <cell r="F381">
            <v>5</v>
          </cell>
          <cell r="H381">
            <v>5</v>
          </cell>
          <cell r="I381">
            <v>20</v>
          </cell>
          <cell r="J381">
            <v>20</v>
          </cell>
          <cell r="L381">
            <v>12</v>
          </cell>
          <cell r="Z381" t="str">
            <v>营业中心</v>
          </cell>
        </row>
        <row r="382">
          <cell r="B382" t="str">
            <v>张德强</v>
          </cell>
          <cell r="F382">
            <v>5</v>
          </cell>
          <cell r="G382">
            <v>3</v>
          </cell>
          <cell r="H382">
            <v>2</v>
          </cell>
          <cell r="I382">
            <v>20</v>
          </cell>
          <cell r="J382">
            <v>18</v>
          </cell>
          <cell r="Z382" t="str">
            <v>营业中心</v>
          </cell>
        </row>
        <row r="383">
          <cell r="B383" t="str">
            <v>张翠玲</v>
          </cell>
          <cell r="F383">
            <v>10</v>
          </cell>
          <cell r="G383">
            <v>5</v>
          </cell>
          <cell r="H383">
            <v>5</v>
          </cell>
          <cell r="I383">
            <v>20</v>
          </cell>
          <cell r="J383">
            <v>23</v>
          </cell>
          <cell r="L383">
            <v>8</v>
          </cell>
          <cell r="Z383" t="str">
            <v>营业中心</v>
          </cell>
        </row>
        <row r="384">
          <cell r="B384" t="str">
            <v>梁志玲</v>
          </cell>
          <cell r="F384">
            <v>10</v>
          </cell>
          <cell r="G384">
            <v>11</v>
          </cell>
          <cell r="H384">
            <v>-1</v>
          </cell>
          <cell r="I384">
            <v>20</v>
          </cell>
          <cell r="J384">
            <v>21</v>
          </cell>
          <cell r="Z384" t="str">
            <v>营业中心</v>
          </cell>
        </row>
        <row r="385">
          <cell r="B385" t="str">
            <v>黄敏华</v>
          </cell>
          <cell r="F385">
            <v>10</v>
          </cell>
          <cell r="H385">
            <v>10</v>
          </cell>
          <cell r="I385">
            <v>20</v>
          </cell>
          <cell r="J385">
            <v>22</v>
          </cell>
          <cell r="L385">
            <v>8</v>
          </cell>
          <cell r="Z385" t="str">
            <v>营业中心</v>
          </cell>
        </row>
        <row r="386">
          <cell r="B386" t="str">
            <v>马嘉乐</v>
          </cell>
          <cell r="I386">
            <v>20</v>
          </cell>
          <cell r="J386">
            <v>22</v>
          </cell>
          <cell r="L386">
            <v>8</v>
          </cell>
          <cell r="Z386" t="str">
            <v>营业中心</v>
          </cell>
        </row>
        <row r="387">
          <cell r="B387" t="str">
            <v>李志玲</v>
          </cell>
          <cell r="F387">
            <v>5</v>
          </cell>
          <cell r="H387">
            <v>5</v>
          </cell>
          <cell r="I387">
            <v>20</v>
          </cell>
          <cell r="J387">
            <v>23</v>
          </cell>
          <cell r="L387">
            <v>8</v>
          </cell>
          <cell r="Z387" t="str">
            <v>营业中心</v>
          </cell>
        </row>
        <row r="388">
          <cell r="B388" t="str">
            <v>文进</v>
          </cell>
          <cell r="F388">
            <v>5</v>
          </cell>
          <cell r="G388">
            <v>1</v>
          </cell>
          <cell r="H388">
            <v>4</v>
          </cell>
          <cell r="I388">
            <v>20</v>
          </cell>
          <cell r="J388">
            <v>19</v>
          </cell>
          <cell r="L388">
            <v>9</v>
          </cell>
          <cell r="Z388" t="str">
            <v>营业中心</v>
          </cell>
        </row>
        <row r="389">
          <cell r="B389" t="str">
            <v>刘甜</v>
          </cell>
          <cell r="F389">
            <v>5</v>
          </cell>
          <cell r="G389">
            <v>5</v>
          </cell>
          <cell r="I389">
            <v>20</v>
          </cell>
          <cell r="J389">
            <v>20</v>
          </cell>
          <cell r="L389">
            <v>9</v>
          </cell>
          <cell r="Z389" t="str">
            <v>营业中心</v>
          </cell>
        </row>
        <row r="390">
          <cell r="B390" t="str">
            <v>冯天梅</v>
          </cell>
          <cell r="F390">
            <v>5</v>
          </cell>
          <cell r="G390">
            <v>3</v>
          </cell>
          <cell r="H390">
            <v>2</v>
          </cell>
          <cell r="I390">
            <v>20</v>
          </cell>
          <cell r="J390">
            <v>16</v>
          </cell>
          <cell r="O390">
            <v>3</v>
          </cell>
          <cell r="Z390" t="str">
            <v>营业中心</v>
          </cell>
        </row>
        <row r="391">
          <cell r="B391" t="str">
            <v>梁文丽</v>
          </cell>
          <cell r="F391">
            <v>5</v>
          </cell>
          <cell r="G391">
            <v>2</v>
          </cell>
          <cell r="H391">
            <v>3</v>
          </cell>
          <cell r="I391">
            <v>20</v>
          </cell>
          <cell r="J391">
            <v>21</v>
          </cell>
          <cell r="Z391" t="str">
            <v>营业中心</v>
          </cell>
        </row>
        <row r="392">
          <cell r="B392" t="str">
            <v>黄萍</v>
          </cell>
          <cell r="F392">
            <v>5</v>
          </cell>
          <cell r="G392">
            <v>5</v>
          </cell>
          <cell r="I392">
            <v>20</v>
          </cell>
          <cell r="J392">
            <v>19</v>
          </cell>
          <cell r="L392">
            <v>10</v>
          </cell>
          <cell r="Z392" t="str">
            <v>营业中心</v>
          </cell>
        </row>
        <row r="393">
          <cell r="B393" t="str">
            <v>陈宪强</v>
          </cell>
          <cell r="F393">
            <v>5</v>
          </cell>
          <cell r="G393">
            <v>5</v>
          </cell>
          <cell r="I393">
            <v>20</v>
          </cell>
          <cell r="J393">
            <v>20</v>
          </cell>
          <cell r="L393">
            <v>10</v>
          </cell>
          <cell r="Z393" t="str">
            <v>营业中心</v>
          </cell>
        </row>
        <row r="394">
          <cell r="B394" t="str">
            <v>李红红</v>
          </cell>
          <cell r="F394">
            <v>5</v>
          </cell>
          <cell r="G394">
            <v>3</v>
          </cell>
          <cell r="H394">
            <v>2</v>
          </cell>
          <cell r="I394">
            <v>20</v>
          </cell>
          <cell r="J394">
            <v>19</v>
          </cell>
          <cell r="L394">
            <v>10</v>
          </cell>
          <cell r="Z394" t="str">
            <v>营业中心</v>
          </cell>
        </row>
        <row r="395">
          <cell r="B395" t="str">
            <v>钱月玲</v>
          </cell>
          <cell r="F395">
            <v>5</v>
          </cell>
          <cell r="H395">
            <v>5</v>
          </cell>
          <cell r="I395">
            <v>20</v>
          </cell>
          <cell r="J395">
            <v>20</v>
          </cell>
          <cell r="Z395" t="str">
            <v>营业中心</v>
          </cell>
        </row>
        <row r="396">
          <cell r="B396" t="str">
            <v>程丽娟</v>
          </cell>
          <cell r="F396">
            <v>15</v>
          </cell>
          <cell r="G396">
            <v>11</v>
          </cell>
          <cell r="H396">
            <v>4</v>
          </cell>
          <cell r="I396">
            <v>20</v>
          </cell>
          <cell r="J396">
            <v>28</v>
          </cell>
          <cell r="L396">
            <v>9</v>
          </cell>
          <cell r="Z396" t="str">
            <v>营业中心</v>
          </cell>
        </row>
        <row r="397">
          <cell r="B397" t="str">
            <v>林沛潮</v>
          </cell>
          <cell r="F397">
            <v>15</v>
          </cell>
          <cell r="G397">
            <v>11</v>
          </cell>
          <cell r="H397">
            <v>4</v>
          </cell>
          <cell r="I397">
            <v>20</v>
          </cell>
          <cell r="J397">
            <v>19</v>
          </cell>
          <cell r="L397">
            <v>9</v>
          </cell>
          <cell r="Z397" t="str">
            <v>营业中心</v>
          </cell>
        </row>
        <row r="398">
          <cell r="B398" t="str">
            <v>卢爱葵</v>
          </cell>
          <cell r="I398">
            <v>20</v>
          </cell>
          <cell r="J398">
            <v>19</v>
          </cell>
          <cell r="L398">
            <v>9</v>
          </cell>
          <cell r="Z398" t="str">
            <v>营业中心</v>
          </cell>
        </row>
        <row r="399">
          <cell r="B399" t="str">
            <v>黄伟俊</v>
          </cell>
          <cell r="F399">
            <v>5</v>
          </cell>
          <cell r="G399">
            <v>5</v>
          </cell>
          <cell r="I399">
            <v>20</v>
          </cell>
          <cell r="J399">
            <v>19</v>
          </cell>
          <cell r="L399">
            <v>8.5</v>
          </cell>
          <cell r="Z399" t="str">
            <v>营业中心</v>
          </cell>
        </row>
        <row r="400">
          <cell r="B400" t="str">
            <v>贺紫俊</v>
          </cell>
          <cell r="I400">
            <v>20</v>
          </cell>
          <cell r="J400">
            <v>18</v>
          </cell>
          <cell r="Z400" t="str">
            <v>营业中心</v>
          </cell>
        </row>
        <row r="401">
          <cell r="B401" t="str">
            <v>吴杰玲</v>
          </cell>
          <cell r="F401">
            <v>5</v>
          </cell>
          <cell r="G401">
            <v>4</v>
          </cell>
          <cell r="H401">
            <v>1</v>
          </cell>
          <cell r="I401">
            <v>20</v>
          </cell>
          <cell r="J401">
            <v>19</v>
          </cell>
          <cell r="L401">
            <v>8.5</v>
          </cell>
          <cell r="Z401" t="str">
            <v>营业中心</v>
          </cell>
        </row>
        <row r="402">
          <cell r="B402" t="str">
            <v>覃超杰</v>
          </cell>
          <cell r="F402">
            <v>5</v>
          </cell>
          <cell r="G402">
            <v>5</v>
          </cell>
          <cell r="I402">
            <v>20</v>
          </cell>
          <cell r="J402">
            <v>22</v>
          </cell>
          <cell r="Z402" t="str">
            <v>营业中心</v>
          </cell>
        </row>
        <row r="403">
          <cell r="B403" t="str">
            <v>罗壹琳</v>
          </cell>
          <cell r="F403">
            <v>5</v>
          </cell>
          <cell r="G403">
            <v>1</v>
          </cell>
          <cell r="H403">
            <v>4</v>
          </cell>
          <cell r="I403">
            <v>20</v>
          </cell>
          <cell r="J403">
            <v>21</v>
          </cell>
          <cell r="L403">
            <v>9</v>
          </cell>
          <cell r="Z403" t="str">
            <v>营业中心</v>
          </cell>
        </row>
        <row r="404">
          <cell r="B404" t="str">
            <v>何东海</v>
          </cell>
          <cell r="F404">
            <v>5</v>
          </cell>
          <cell r="H404">
            <v>5</v>
          </cell>
          <cell r="I404">
            <v>20</v>
          </cell>
          <cell r="J404">
            <v>21</v>
          </cell>
          <cell r="L404">
            <v>9</v>
          </cell>
          <cell r="Z404" t="str">
            <v>营业中心</v>
          </cell>
        </row>
        <row r="405">
          <cell r="B405" t="str">
            <v>何佩嫦</v>
          </cell>
          <cell r="F405">
            <v>10</v>
          </cell>
          <cell r="G405">
            <v>5</v>
          </cell>
          <cell r="H405">
            <v>5</v>
          </cell>
          <cell r="I405">
            <v>20</v>
          </cell>
          <cell r="J405">
            <v>23</v>
          </cell>
          <cell r="L405">
            <v>9</v>
          </cell>
          <cell r="Z405" t="str">
            <v>营业中心</v>
          </cell>
        </row>
        <row r="406">
          <cell r="B406" t="str">
            <v>陈圣守</v>
          </cell>
          <cell r="F406">
            <v>10</v>
          </cell>
          <cell r="G406">
            <v>9</v>
          </cell>
          <cell r="H406">
            <v>1</v>
          </cell>
          <cell r="I406">
            <v>20</v>
          </cell>
          <cell r="J406">
            <v>20</v>
          </cell>
          <cell r="Z406" t="str">
            <v>营业中心</v>
          </cell>
        </row>
        <row r="407">
          <cell r="B407" t="str">
            <v>黄维攀</v>
          </cell>
          <cell r="F407">
            <v>5</v>
          </cell>
          <cell r="G407">
            <v>2</v>
          </cell>
          <cell r="H407">
            <v>3</v>
          </cell>
          <cell r="I407">
            <v>20</v>
          </cell>
          <cell r="J407">
            <v>22</v>
          </cell>
          <cell r="L407">
            <v>9</v>
          </cell>
          <cell r="Z407" t="str">
            <v>营业中心</v>
          </cell>
        </row>
        <row r="408">
          <cell r="B408" t="str">
            <v>黄婉红</v>
          </cell>
          <cell r="F408">
            <v>10</v>
          </cell>
          <cell r="G408">
            <v>7</v>
          </cell>
          <cell r="H408">
            <v>3</v>
          </cell>
          <cell r="I408">
            <v>20</v>
          </cell>
          <cell r="J408">
            <v>23</v>
          </cell>
          <cell r="Z408" t="str">
            <v>营业中心</v>
          </cell>
        </row>
        <row r="409">
          <cell r="B409" t="str">
            <v>邓敏(小)</v>
          </cell>
          <cell r="F409">
            <v>10</v>
          </cell>
          <cell r="G409">
            <v>15</v>
          </cell>
          <cell r="H409">
            <v>-5</v>
          </cell>
          <cell r="I409">
            <v>20</v>
          </cell>
          <cell r="J409">
            <v>18</v>
          </cell>
          <cell r="Z409" t="str">
            <v>营业中心</v>
          </cell>
        </row>
        <row r="410">
          <cell r="B410" t="str">
            <v>李加欣</v>
          </cell>
          <cell r="F410">
            <v>5</v>
          </cell>
          <cell r="G410">
            <v>5</v>
          </cell>
          <cell r="I410">
            <v>20</v>
          </cell>
          <cell r="J410">
            <v>22</v>
          </cell>
          <cell r="Z410" t="str">
            <v>营业中心</v>
          </cell>
        </row>
        <row r="411">
          <cell r="B411" t="str">
            <v>张淑婷</v>
          </cell>
          <cell r="F411">
            <v>5</v>
          </cell>
          <cell r="G411">
            <v>2</v>
          </cell>
          <cell r="H411">
            <v>3</v>
          </cell>
          <cell r="I411">
            <v>20</v>
          </cell>
          <cell r="J411">
            <v>22</v>
          </cell>
          <cell r="L411">
            <v>9</v>
          </cell>
          <cell r="Z411" t="str">
            <v>营业中心</v>
          </cell>
        </row>
        <row r="412">
          <cell r="B412" t="str">
            <v>冯德珠</v>
          </cell>
          <cell r="F412">
            <v>5</v>
          </cell>
          <cell r="G412">
            <v>5</v>
          </cell>
          <cell r="I412">
            <v>20</v>
          </cell>
          <cell r="J412">
            <v>19</v>
          </cell>
          <cell r="L412">
            <v>9</v>
          </cell>
          <cell r="Z412" t="str">
            <v>营业中心</v>
          </cell>
        </row>
        <row r="413">
          <cell r="B413" t="str">
            <v>陈彩英</v>
          </cell>
          <cell r="F413">
            <v>5</v>
          </cell>
          <cell r="G413">
            <v>4</v>
          </cell>
          <cell r="H413">
            <v>1</v>
          </cell>
          <cell r="I413">
            <v>20</v>
          </cell>
          <cell r="J413">
            <v>19</v>
          </cell>
          <cell r="L413">
            <v>9</v>
          </cell>
          <cell r="Z413" t="str">
            <v>营业中心</v>
          </cell>
        </row>
        <row r="414">
          <cell r="B414" t="str">
            <v>梁文清</v>
          </cell>
          <cell r="F414">
            <v>10</v>
          </cell>
          <cell r="G414">
            <v>6</v>
          </cell>
          <cell r="H414">
            <v>3</v>
          </cell>
          <cell r="I414">
            <v>20</v>
          </cell>
          <cell r="J414">
            <v>18</v>
          </cell>
          <cell r="L414">
            <v>2</v>
          </cell>
          <cell r="M414">
            <v>1</v>
          </cell>
          <cell r="Z414" t="str">
            <v>营业中心</v>
          </cell>
        </row>
        <row r="415">
          <cell r="B415" t="str">
            <v>张梅珊</v>
          </cell>
          <cell r="F415">
            <v>5</v>
          </cell>
          <cell r="G415">
            <v>2</v>
          </cell>
          <cell r="H415">
            <v>2</v>
          </cell>
          <cell r="I415">
            <v>20</v>
          </cell>
          <cell r="J415">
            <v>19</v>
          </cell>
          <cell r="L415">
            <v>9</v>
          </cell>
          <cell r="M415">
            <v>1</v>
          </cell>
          <cell r="Z415" t="str">
            <v>营业中心</v>
          </cell>
        </row>
        <row r="416">
          <cell r="B416" t="str">
            <v>何亮超</v>
          </cell>
          <cell r="F416">
            <v>5</v>
          </cell>
          <cell r="G416">
            <v>6</v>
          </cell>
          <cell r="H416">
            <v>-6</v>
          </cell>
          <cell r="I416">
            <v>20</v>
          </cell>
          <cell r="J416">
            <v>5</v>
          </cell>
          <cell r="M416">
            <v>5</v>
          </cell>
          <cell r="Z416" t="str">
            <v>营业中心</v>
          </cell>
        </row>
        <row r="417">
          <cell r="B417" t="str">
            <v>覃旭凤</v>
          </cell>
          <cell r="F417">
            <v>10</v>
          </cell>
          <cell r="G417">
            <v>4</v>
          </cell>
          <cell r="H417">
            <v>6</v>
          </cell>
          <cell r="I417">
            <v>20</v>
          </cell>
          <cell r="J417">
            <v>21</v>
          </cell>
          <cell r="L417">
            <v>9</v>
          </cell>
          <cell r="Z417" t="str">
            <v>营业中心</v>
          </cell>
        </row>
        <row r="418">
          <cell r="B418" t="str">
            <v>颜美良</v>
          </cell>
          <cell r="F418">
            <v>5</v>
          </cell>
          <cell r="G418">
            <v>1</v>
          </cell>
          <cell r="H418">
            <v>1</v>
          </cell>
          <cell r="I418">
            <v>20</v>
          </cell>
          <cell r="J418">
            <v>17</v>
          </cell>
          <cell r="L418">
            <v>4.5</v>
          </cell>
          <cell r="M418">
            <v>3</v>
          </cell>
          <cell r="Z418" t="str">
            <v>营业中心</v>
          </cell>
        </row>
        <row r="419">
          <cell r="B419" t="str">
            <v>钟紫盈</v>
          </cell>
          <cell r="I419">
            <v>20</v>
          </cell>
          <cell r="J419">
            <v>19</v>
          </cell>
          <cell r="L419">
            <v>8</v>
          </cell>
          <cell r="Z419" t="str">
            <v>营业中心</v>
          </cell>
        </row>
        <row r="420">
          <cell r="B420" t="str">
            <v>蔡凤珠</v>
          </cell>
          <cell r="F420">
            <v>10</v>
          </cell>
          <cell r="G420">
            <v>3</v>
          </cell>
          <cell r="H420">
            <v>7</v>
          </cell>
          <cell r="I420">
            <v>20</v>
          </cell>
          <cell r="J420">
            <v>17</v>
          </cell>
          <cell r="L420">
            <v>5</v>
          </cell>
          <cell r="Z420" t="str">
            <v>营业中心</v>
          </cell>
        </row>
        <row r="421">
          <cell r="B421" t="str">
            <v>梁少婷</v>
          </cell>
          <cell r="F421">
            <v>5</v>
          </cell>
          <cell r="G421">
            <v>5</v>
          </cell>
          <cell r="I421">
            <v>20</v>
          </cell>
          <cell r="P421">
            <v>20</v>
          </cell>
          <cell r="Z421" t="str">
            <v>营业中心</v>
          </cell>
        </row>
        <row r="422">
          <cell r="B422" t="str">
            <v>林加玲</v>
          </cell>
          <cell r="F422">
            <v>10</v>
          </cell>
          <cell r="H422">
            <v>8</v>
          </cell>
          <cell r="I422">
            <v>20</v>
          </cell>
          <cell r="J422">
            <v>21</v>
          </cell>
          <cell r="L422">
            <v>7</v>
          </cell>
          <cell r="M422">
            <v>2</v>
          </cell>
          <cell r="Z422" t="str">
            <v>营业中心</v>
          </cell>
        </row>
        <row r="423">
          <cell r="B423" t="str">
            <v>官美芹</v>
          </cell>
          <cell r="F423">
            <v>5</v>
          </cell>
          <cell r="G423">
            <v>3</v>
          </cell>
          <cell r="H423">
            <v>2</v>
          </cell>
          <cell r="I423">
            <v>20</v>
          </cell>
          <cell r="J423">
            <v>20</v>
          </cell>
          <cell r="L423">
            <v>9</v>
          </cell>
          <cell r="Z423" t="str">
            <v>营业中心</v>
          </cell>
        </row>
        <row r="424">
          <cell r="B424" t="str">
            <v>卢国强</v>
          </cell>
          <cell r="F424">
            <v>5</v>
          </cell>
          <cell r="H424">
            <v>5</v>
          </cell>
          <cell r="I424">
            <v>20</v>
          </cell>
          <cell r="J424">
            <v>19</v>
          </cell>
          <cell r="Z424" t="str">
            <v>营业中心</v>
          </cell>
        </row>
        <row r="425">
          <cell r="B425" t="str">
            <v>何就全</v>
          </cell>
          <cell r="F425">
            <v>5</v>
          </cell>
          <cell r="G425">
            <v>4</v>
          </cell>
          <cell r="H425">
            <v>1</v>
          </cell>
          <cell r="I425">
            <v>20</v>
          </cell>
          <cell r="J425">
            <v>19</v>
          </cell>
          <cell r="L425">
            <v>9</v>
          </cell>
          <cell r="Z425" t="str">
            <v>营业中心</v>
          </cell>
        </row>
        <row r="426">
          <cell r="B426" t="str">
            <v>霍智森</v>
          </cell>
          <cell r="F426">
            <v>5</v>
          </cell>
          <cell r="G426">
            <v>2</v>
          </cell>
          <cell r="H426">
            <v>3</v>
          </cell>
          <cell r="I426">
            <v>20</v>
          </cell>
          <cell r="J426">
            <v>19</v>
          </cell>
          <cell r="L426">
            <v>9</v>
          </cell>
          <cell r="Z426" t="str">
            <v>营业中心</v>
          </cell>
        </row>
        <row r="427">
          <cell r="B427" t="str">
            <v>贺花</v>
          </cell>
          <cell r="F427">
            <v>5</v>
          </cell>
          <cell r="G427">
            <v>10</v>
          </cell>
          <cell r="H427">
            <v>-5</v>
          </cell>
          <cell r="I427">
            <v>20</v>
          </cell>
          <cell r="J427">
            <v>19</v>
          </cell>
          <cell r="L427">
            <v>9</v>
          </cell>
          <cell r="Z427" t="str">
            <v>营业中心</v>
          </cell>
        </row>
        <row r="428">
          <cell r="B428" t="str">
            <v>苏燕玲</v>
          </cell>
          <cell r="F428">
            <v>5</v>
          </cell>
          <cell r="G428">
            <v>5</v>
          </cell>
          <cell r="I428">
            <v>20</v>
          </cell>
          <cell r="J428">
            <v>20</v>
          </cell>
          <cell r="L428">
            <v>5.5</v>
          </cell>
          <cell r="Z428" t="str">
            <v>营业中心</v>
          </cell>
        </row>
        <row r="429">
          <cell r="B429" t="str">
            <v>梁嘉红</v>
          </cell>
          <cell r="F429">
            <v>5</v>
          </cell>
          <cell r="H429">
            <v>5</v>
          </cell>
          <cell r="I429">
            <v>20</v>
          </cell>
          <cell r="P429">
            <v>20</v>
          </cell>
          <cell r="Z429" t="str">
            <v>营业中心</v>
          </cell>
        </row>
        <row r="430">
          <cell r="B430" t="str">
            <v>梁凤娟</v>
          </cell>
          <cell r="F430">
            <v>5</v>
          </cell>
          <cell r="G430">
            <v>5</v>
          </cell>
          <cell r="I430">
            <v>20</v>
          </cell>
          <cell r="J430">
            <v>18</v>
          </cell>
          <cell r="Z430" t="str">
            <v>营业中心</v>
          </cell>
        </row>
        <row r="431">
          <cell r="B431" t="str">
            <v>高佩珊</v>
          </cell>
          <cell r="F431">
            <v>5</v>
          </cell>
          <cell r="G431">
            <v>3</v>
          </cell>
          <cell r="H431">
            <v>2</v>
          </cell>
          <cell r="I431">
            <v>20</v>
          </cell>
          <cell r="J431">
            <v>20</v>
          </cell>
          <cell r="L431">
            <v>9</v>
          </cell>
          <cell r="Z431" t="str">
            <v>营业中心</v>
          </cell>
        </row>
        <row r="432">
          <cell r="B432" t="str">
            <v>郭景明</v>
          </cell>
          <cell r="F432">
            <v>5</v>
          </cell>
          <cell r="G432">
            <v>1</v>
          </cell>
          <cell r="H432">
            <v>4</v>
          </cell>
          <cell r="I432">
            <v>20</v>
          </cell>
          <cell r="J432">
            <v>20</v>
          </cell>
          <cell r="L432">
            <v>9</v>
          </cell>
          <cell r="Z432" t="str">
            <v>营业中心</v>
          </cell>
        </row>
        <row r="433">
          <cell r="B433" t="str">
            <v>李嘉雯</v>
          </cell>
          <cell r="F433">
            <v>5</v>
          </cell>
          <cell r="G433">
            <v>4</v>
          </cell>
          <cell r="H433">
            <v>1</v>
          </cell>
          <cell r="I433">
            <v>20</v>
          </cell>
          <cell r="J433">
            <v>18</v>
          </cell>
          <cell r="Z433" t="str">
            <v>营业中心</v>
          </cell>
        </row>
        <row r="434">
          <cell r="B434" t="str">
            <v>罗智贤</v>
          </cell>
          <cell r="F434">
            <v>5</v>
          </cell>
          <cell r="H434">
            <v>5</v>
          </cell>
          <cell r="I434">
            <v>20</v>
          </cell>
          <cell r="J434">
            <v>20</v>
          </cell>
          <cell r="L434">
            <v>9</v>
          </cell>
          <cell r="Z434" t="str">
            <v>营业中心</v>
          </cell>
        </row>
        <row r="435">
          <cell r="B435" t="str">
            <v>王绮琪</v>
          </cell>
          <cell r="F435">
            <v>5</v>
          </cell>
          <cell r="G435">
            <v>4</v>
          </cell>
          <cell r="H435">
            <v>1</v>
          </cell>
          <cell r="I435">
            <v>20</v>
          </cell>
          <cell r="J435">
            <v>20</v>
          </cell>
          <cell r="Z435" t="str">
            <v>营业中心</v>
          </cell>
        </row>
        <row r="436">
          <cell r="B436" t="str">
            <v>梁暖霞</v>
          </cell>
          <cell r="F436">
            <v>5</v>
          </cell>
          <cell r="G436">
            <v>6</v>
          </cell>
          <cell r="H436">
            <v>-1</v>
          </cell>
          <cell r="I436">
            <v>20</v>
          </cell>
          <cell r="J436">
            <v>14</v>
          </cell>
          <cell r="P436">
            <v>6</v>
          </cell>
          <cell r="Z436" t="str">
            <v>营业中心</v>
          </cell>
        </row>
        <row r="437">
          <cell r="B437" t="str">
            <v>梁少珍</v>
          </cell>
          <cell r="F437">
            <v>10</v>
          </cell>
          <cell r="G437">
            <v>10</v>
          </cell>
          <cell r="I437">
            <v>20</v>
          </cell>
          <cell r="J437">
            <v>23</v>
          </cell>
          <cell r="L437">
            <v>9</v>
          </cell>
          <cell r="Z437" t="str">
            <v>营业中心</v>
          </cell>
        </row>
        <row r="438">
          <cell r="B438" t="str">
            <v>何文枝</v>
          </cell>
          <cell r="F438">
            <v>5</v>
          </cell>
          <cell r="G438">
            <v>1</v>
          </cell>
          <cell r="H438">
            <v>4</v>
          </cell>
          <cell r="I438">
            <v>20</v>
          </cell>
          <cell r="J438">
            <v>21</v>
          </cell>
          <cell r="L438">
            <v>9</v>
          </cell>
          <cell r="Z438" t="str">
            <v>营业中心</v>
          </cell>
        </row>
        <row r="439">
          <cell r="B439" t="str">
            <v>叶剑贞</v>
          </cell>
          <cell r="F439">
            <v>10</v>
          </cell>
          <cell r="G439">
            <v>4</v>
          </cell>
          <cell r="H439">
            <v>6</v>
          </cell>
          <cell r="I439">
            <v>20</v>
          </cell>
          <cell r="J439">
            <v>22</v>
          </cell>
          <cell r="L439">
            <v>7.5</v>
          </cell>
          <cell r="Z439" t="str">
            <v>营业中心</v>
          </cell>
        </row>
        <row r="440">
          <cell r="B440" t="str">
            <v>黄绮婷</v>
          </cell>
          <cell r="F440">
            <v>10</v>
          </cell>
          <cell r="G440">
            <v>10</v>
          </cell>
          <cell r="I440">
            <v>20</v>
          </cell>
          <cell r="J440">
            <v>15</v>
          </cell>
          <cell r="R440">
            <v>3</v>
          </cell>
          <cell r="Z440" t="str">
            <v>营业中心</v>
          </cell>
        </row>
        <row r="441">
          <cell r="B441" t="str">
            <v>陈晓纯</v>
          </cell>
          <cell r="F441">
            <v>5</v>
          </cell>
          <cell r="H441">
            <v>5</v>
          </cell>
          <cell r="I441">
            <v>20</v>
          </cell>
          <cell r="J441">
            <v>18</v>
          </cell>
          <cell r="Z441" t="str">
            <v>营业中心</v>
          </cell>
        </row>
        <row r="442">
          <cell r="B442" t="str">
            <v>陈剑敏</v>
          </cell>
          <cell r="F442">
            <v>10</v>
          </cell>
          <cell r="G442">
            <v>13</v>
          </cell>
          <cell r="H442">
            <v>-3</v>
          </cell>
          <cell r="I442">
            <v>20</v>
          </cell>
          <cell r="J442">
            <v>18</v>
          </cell>
          <cell r="Z442" t="str">
            <v>营业中心</v>
          </cell>
        </row>
        <row r="443">
          <cell r="B443" t="str">
            <v>袁美芬</v>
          </cell>
          <cell r="F443">
            <v>10</v>
          </cell>
          <cell r="G443">
            <v>9</v>
          </cell>
          <cell r="H443">
            <v>1</v>
          </cell>
          <cell r="I443">
            <v>20</v>
          </cell>
          <cell r="J443">
            <v>18</v>
          </cell>
          <cell r="Z443" t="str">
            <v>营业中心</v>
          </cell>
        </row>
        <row r="444">
          <cell r="B444" t="str">
            <v>梁霞</v>
          </cell>
          <cell r="F444">
            <v>5</v>
          </cell>
          <cell r="G444">
            <v>5</v>
          </cell>
          <cell r="I444">
            <v>20</v>
          </cell>
          <cell r="J444">
            <v>18</v>
          </cell>
          <cell r="Z444" t="str">
            <v>营业中心</v>
          </cell>
        </row>
        <row r="445">
          <cell r="B445" t="str">
            <v>徐翩</v>
          </cell>
          <cell r="F445">
            <v>10</v>
          </cell>
          <cell r="G445">
            <v>6</v>
          </cell>
          <cell r="H445">
            <v>4</v>
          </cell>
          <cell r="I445">
            <v>20</v>
          </cell>
          <cell r="J445">
            <v>18</v>
          </cell>
          <cell r="Z445" t="str">
            <v>营业中心</v>
          </cell>
        </row>
        <row r="446">
          <cell r="B446" t="str">
            <v>张懿</v>
          </cell>
          <cell r="F446">
            <v>10</v>
          </cell>
          <cell r="G446">
            <v>10</v>
          </cell>
          <cell r="I446">
            <v>20</v>
          </cell>
          <cell r="J446">
            <v>18</v>
          </cell>
          <cell r="Z446" t="str">
            <v>营业中心</v>
          </cell>
        </row>
        <row r="447">
          <cell r="B447" t="str">
            <v>万倩</v>
          </cell>
          <cell r="F447">
            <v>5</v>
          </cell>
          <cell r="G447">
            <v>3</v>
          </cell>
          <cell r="H447">
            <v>2</v>
          </cell>
          <cell r="I447">
            <v>20</v>
          </cell>
          <cell r="J447">
            <v>19</v>
          </cell>
          <cell r="L447">
            <v>6</v>
          </cell>
          <cell r="Z447" t="str">
            <v>营业中心</v>
          </cell>
        </row>
        <row r="448">
          <cell r="B448" t="str">
            <v>严淑娴</v>
          </cell>
          <cell r="F448">
            <v>15</v>
          </cell>
          <cell r="G448">
            <v>10</v>
          </cell>
          <cell r="H448">
            <v>5</v>
          </cell>
          <cell r="I448">
            <v>20</v>
          </cell>
          <cell r="J448">
            <v>19</v>
          </cell>
          <cell r="L448">
            <v>3</v>
          </cell>
          <cell r="Z448" t="str">
            <v>营业中心</v>
          </cell>
        </row>
        <row r="449">
          <cell r="B449" t="str">
            <v>蔡军</v>
          </cell>
          <cell r="F449">
            <v>5</v>
          </cell>
          <cell r="H449">
            <v>5</v>
          </cell>
          <cell r="I449">
            <v>20</v>
          </cell>
          <cell r="J449">
            <v>18</v>
          </cell>
          <cell r="Z449" t="str">
            <v>营业中心</v>
          </cell>
        </row>
        <row r="450">
          <cell r="B450" t="str">
            <v>袁泳燕</v>
          </cell>
          <cell r="F450">
            <v>5</v>
          </cell>
          <cell r="H450">
            <v>5</v>
          </cell>
          <cell r="I450">
            <v>20</v>
          </cell>
          <cell r="J450">
            <v>19</v>
          </cell>
          <cell r="L450">
            <v>8</v>
          </cell>
          <cell r="Z450" t="str">
            <v>营业中心</v>
          </cell>
        </row>
        <row r="451">
          <cell r="B451" t="str">
            <v>袁俊智</v>
          </cell>
          <cell r="F451">
            <v>5</v>
          </cell>
          <cell r="H451">
            <v>5</v>
          </cell>
          <cell r="I451">
            <v>20</v>
          </cell>
          <cell r="J451">
            <v>19</v>
          </cell>
          <cell r="L451">
            <v>8</v>
          </cell>
          <cell r="Z451" t="str">
            <v>营业中心</v>
          </cell>
        </row>
        <row r="452">
          <cell r="B452" t="str">
            <v>梁朝伟</v>
          </cell>
          <cell r="F452">
            <v>5</v>
          </cell>
          <cell r="H452">
            <v>5</v>
          </cell>
          <cell r="I452">
            <v>20</v>
          </cell>
          <cell r="J452">
            <v>18</v>
          </cell>
          <cell r="Z452" t="str">
            <v>营业中心</v>
          </cell>
        </row>
        <row r="453">
          <cell r="B453" t="str">
            <v>陈蔼婷</v>
          </cell>
          <cell r="F453">
            <v>5</v>
          </cell>
          <cell r="H453">
            <v>5</v>
          </cell>
          <cell r="I453">
            <v>20</v>
          </cell>
          <cell r="P453">
            <v>20</v>
          </cell>
          <cell r="Z453" t="str">
            <v>营业中心</v>
          </cell>
        </row>
        <row r="454">
          <cell r="B454" t="str">
            <v>谭世聪</v>
          </cell>
          <cell r="F454">
            <v>5</v>
          </cell>
          <cell r="H454">
            <v>5</v>
          </cell>
          <cell r="I454">
            <v>20</v>
          </cell>
          <cell r="J454">
            <v>20</v>
          </cell>
          <cell r="L454">
            <v>9</v>
          </cell>
          <cell r="Z454" t="str">
            <v>营业中心</v>
          </cell>
        </row>
        <row r="455">
          <cell r="B455" t="str">
            <v>吴海健</v>
          </cell>
          <cell r="F455">
            <v>5</v>
          </cell>
          <cell r="H455">
            <v>5</v>
          </cell>
          <cell r="I455">
            <v>20</v>
          </cell>
          <cell r="J455">
            <v>19</v>
          </cell>
          <cell r="L455">
            <v>3</v>
          </cell>
          <cell r="Z455" t="str">
            <v>营业中心</v>
          </cell>
        </row>
        <row r="456">
          <cell r="B456" t="str">
            <v>吕凤萍</v>
          </cell>
          <cell r="F456">
            <v>5</v>
          </cell>
          <cell r="H456">
            <v>5</v>
          </cell>
          <cell r="I456">
            <v>20</v>
          </cell>
          <cell r="J456">
            <v>20</v>
          </cell>
          <cell r="L456">
            <v>9</v>
          </cell>
          <cell r="Z456" t="str">
            <v>营业中心</v>
          </cell>
        </row>
        <row r="457">
          <cell r="B457" t="str">
            <v>邓佩怡</v>
          </cell>
          <cell r="F457">
            <v>5</v>
          </cell>
          <cell r="H457">
            <v>5</v>
          </cell>
          <cell r="I457">
            <v>20</v>
          </cell>
          <cell r="J457">
            <v>21</v>
          </cell>
          <cell r="L457">
            <v>8</v>
          </cell>
          <cell r="Z457" t="str">
            <v>营业中心</v>
          </cell>
        </row>
        <row r="458">
          <cell r="B458" t="str">
            <v>卢沛玲</v>
          </cell>
          <cell r="F458">
            <v>5</v>
          </cell>
          <cell r="H458">
            <v>5</v>
          </cell>
          <cell r="I458">
            <v>20</v>
          </cell>
          <cell r="J458">
            <v>23</v>
          </cell>
          <cell r="L458">
            <v>8</v>
          </cell>
          <cell r="Z458" t="str">
            <v>营业中心</v>
          </cell>
        </row>
        <row r="459">
          <cell r="B459" t="str">
            <v>吴银婵</v>
          </cell>
          <cell r="F459">
            <v>5</v>
          </cell>
          <cell r="H459">
            <v>5</v>
          </cell>
          <cell r="I459">
            <v>20</v>
          </cell>
          <cell r="J459">
            <v>20</v>
          </cell>
          <cell r="L459">
            <v>8.5</v>
          </cell>
          <cell r="Z459" t="str">
            <v>营业中心</v>
          </cell>
        </row>
        <row r="460">
          <cell r="B460" t="str">
            <v>吴文宇</v>
          </cell>
          <cell r="I460">
            <v>20</v>
          </cell>
          <cell r="J460">
            <v>21</v>
          </cell>
          <cell r="L460">
            <v>6</v>
          </cell>
          <cell r="Z460" t="str">
            <v>营业中心</v>
          </cell>
        </row>
        <row r="461">
          <cell r="B461" t="str">
            <v>区燕婷</v>
          </cell>
          <cell r="F461">
            <v>10</v>
          </cell>
          <cell r="H461">
            <v>10</v>
          </cell>
          <cell r="I461">
            <v>20</v>
          </cell>
          <cell r="J461">
            <v>21</v>
          </cell>
          <cell r="L461">
            <v>8.5</v>
          </cell>
          <cell r="Z461" t="str">
            <v>营业中心</v>
          </cell>
        </row>
        <row r="462">
          <cell r="B462" t="str">
            <v>郑韵绮</v>
          </cell>
          <cell r="F462">
            <v>15</v>
          </cell>
          <cell r="G462">
            <v>11</v>
          </cell>
          <cell r="H462">
            <v>4</v>
          </cell>
          <cell r="I462">
            <v>20</v>
          </cell>
          <cell r="J462">
            <v>20</v>
          </cell>
          <cell r="Z462" t="str">
            <v>营业中心</v>
          </cell>
        </row>
        <row r="463">
          <cell r="B463" t="str">
            <v>麦俊杰</v>
          </cell>
          <cell r="F463">
            <v>5</v>
          </cell>
          <cell r="G463">
            <v>2</v>
          </cell>
          <cell r="H463">
            <v>3</v>
          </cell>
          <cell r="I463">
            <v>20</v>
          </cell>
          <cell r="J463">
            <v>25</v>
          </cell>
          <cell r="L463">
            <v>9</v>
          </cell>
          <cell r="Z463" t="str">
            <v>营业中心</v>
          </cell>
        </row>
        <row r="464">
          <cell r="B464" t="str">
            <v>陈绿纯</v>
          </cell>
          <cell r="F464">
            <v>10</v>
          </cell>
          <cell r="G464">
            <v>5</v>
          </cell>
          <cell r="H464">
            <v>5</v>
          </cell>
          <cell r="I464">
            <v>20</v>
          </cell>
          <cell r="J464">
            <v>21</v>
          </cell>
          <cell r="Z464" t="str">
            <v>营业中心</v>
          </cell>
        </row>
        <row r="465">
          <cell r="B465" t="str">
            <v>苏楚雯</v>
          </cell>
          <cell r="F465">
            <v>5</v>
          </cell>
          <cell r="G465">
            <v>5</v>
          </cell>
          <cell r="I465">
            <v>20</v>
          </cell>
          <cell r="J465">
            <v>24</v>
          </cell>
          <cell r="L465">
            <v>9</v>
          </cell>
          <cell r="Z465" t="str">
            <v>营业中心</v>
          </cell>
        </row>
        <row r="466">
          <cell r="B466" t="str">
            <v>苏旺娣</v>
          </cell>
          <cell r="F466">
            <v>5</v>
          </cell>
          <cell r="G466">
            <v>7</v>
          </cell>
          <cell r="H466">
            <v>-2</v>
          </cell>
          <cell r="I466">
            <v>20</v>
          </cell>
          <cell r="J466">
            <v>24</v>
          </cell>
          <cell r="L466">
            <v>9</v>
          </cell>
          <cell r="Z466" t="str">
            <v>营业中心</v>
          </cell>
        </row>
        <row r="467">
          <cell r="B467" t="str">
            <v>梁培芬</v>
          </cell>
          <cell r="F467">
            <v>5</v>
          </cell>
          <cell r="G467">
            <v>5</v>
          </cell>
          <cell r="I467">
            <v>20</v>
          </cell>
          <cell r="J467">
            <v>25</v>
          </cell>
          <cell r="L467">
            <v>9</v>
          </cell>
          <cell r="Z467" t="str">
            <v>营业中心</v>
          </cell>
        </row>
        <row r="468">
          <cell r="B468" t="str">
            <v>杨娟</v>
          </cell>
          <cell r="F468">
            <v>5</v>
          </cell>
          <cell r="G468">
            <v>5</v>
          </cell>
          <cell r="I468">
            <v>20</v>
          </cell>
          <cell r="J468">
            <v>24</v>
          </cell>
          <cell r="L468">
            <v>4</v>
          </cell>
          <cell r="Z468" t="str">
            <v>营业中心</v>
          </cell>
        </row>
        <row r="469">
          <cell r="B469" t="str">
            <v>朱绮雯</v>
          </cell>
          <cell r="F469">
            <v>5</v>
          </cell>
          <cell r="G469">
            <v>5</v>
          </cell>
          <cell r="I469">
            <v>20</v>
          </cell>
          <cell r="J469">
            <v>22</v>
          </cell>
          <cell r="Z469" t="str">
            <v>营业中心</v>
          </cell>
        </row>
        <row r="470">
          <cell r="B470" t="str">
            <v>杨群芳</v>
          </cell>
          <cell r="F470">
            <v>10</v>
          </cell>
          <cell r="G470">
            <v>10</v>
          </cell>
          <cell r="I470">
            <v>20</v>
          </cell>
          <cell r="J470">
            <v>22</v>
          </cell>
          <cell r="Z470" t="str">
            <v>营业中心</v>
          </cell>
        </row>
        <row r="471">
          <cell r="B471" t="str">
            <v>袁嘉颖</v>
          </cell>
          <cell r="I471">
            <v>20</v>
          </cell>
          <cell r="J471">
            <v>18</v>
          </cell>
          <cell r="Z471" t="str">
            <v>营业中心</v>
          </cell>
        </row>
        <row r="472">
          <cell r="B472" t="str">
            <v>肖尔广</v>
          </cell>
          <cell r="F472">
            <v>5</v>
          </cell>
          <cell r="H472">
            <v>5</v>
          </cell>
          <cell r="I472">
            <v>20</v>
          </cell>
          <cell r="J472">
            <v>19</v>
          </cell>
          <cell r="L472">
            <v>9</v>
          </cell>
          <cell r="Z472" t="str">
            <v>营业中心</v>
          </cell>
        </row>
        <row r="473">
          <cell r="B473" t="str">
            <v>梁丽芳</v>
          </cell>
          <cell r="F473">
            <v>5</v>
          </cell>
          <cell r="H473">
            <v>5</v>
          </cell>
          <cell r="I473">
            <v>20</v>
          </cell>
          <cell r="J473">
            <v>20</v>
          </cell>
          <cell r="L473">
            <v>9</v>
          </cell>
          <cell r="Z473" t="str">
            <v>营业中心</v>
          </cell>
        </row>
        <row r="474">
          <cell r="B474" t="str">
            <v>高嘉俊</v>
          </cell>
          <cell r="F474">
            <v>5</v>
          </cell>
          <cell r="G474">
            <v>2</v>
          </cell>
          <cell r="H474">
            <v>3</v>
          </cell>
          <cell r="I474">
            <v>20</v>
          </cell>
          <cell r="J474">
            <v>19</v>
          </cell>
          <cell r="L474">
            <v>9</v>
          </cell>
          <cell r="Z474" t="str">
            <v>营业中心</v>
          </cell>
        </row>
        <row r="475">
          <cell r="B475" t="str">
            <v>李小瑜</v>
          </cell>
          <cell r="F475">
            <v>5</v>
          </cell>
          <cell r="H475">
            <v>5</v>
          </cell>
          <cell r="I475">
            <v>20</v>
          </cell>
          <cell r="J475">
            <v>19</v>
          </cell>
          <cell r="L475">
            <v>9</v>
          </cell>
          <cell r="Z475" t="str">
            <v>营业中心</v>
          </cell>
        </row>
        <row r="476">
          <cell r="B476" t="str">
            <v>曾天文</v>
          </cell>
          <cell r="F476">
            <v>5</v>
          </cell>
          <cell r="H476">
            <v>5</v>
          </cell>
          <cell r="I476">
            <v>20</v>
          </cell>
          <cell r="J476">
            <v>19</v>
          </cell>
          <cell r="L476">
            <v>9</v>
          </cell>
          <cell r="Z476" t="str">
            <v>营业中心</v>
          </cell>
        </row>
        <row r="477">
          <cell r="B477" t="str">
            <v>张彦</v>
          </cell>
          <cell r="F477">
            <v>5</v>
          </cell>
          <cell r="H477">
            <v>5</v>
          </cell>
          <cell r="I477">
            <v>20</v>
          </cell>
          <cell r="J477">
            <v>19</v>
          </cell>
          <cell r="L477">
            <v>3</v>
          </cell>
          <cell r="Z477" t="str">
            <v>营业中心</v>
          </cell>
        </row>
        <row r="478">
          <cell r="B478" t="str">
            <v>吴芷晴</v>
          </cell>
          <cell r="F478">
            <v>5</v>
          </cell>
          <cell r="H478">
            <v>5</v>
          </cell>
          <cell r="I478">
            <v>20</v>
          </cell>
          <cell r="J478">
            <v>19</v>
          </cell>
          <cell r="L478">
            <v>9</v>
          </cell>
          <cell r="Z478" t="str">
            <v>营业中心</v>
          </cell>
        </row>
        <row r="479">
          <cell r="B479" t="str">
            <v>叶笑梅</v>
          </cell>
          <cell r="F479">
            <v>10</v>
          </cell>
          <cell r="H479">
            <v>10</v>
          </cell>
          <cell r="I479">
            <v>20</v>
          </cell>
          <cell r="J479">
            <v>19</v>
          </cell>
          <cell r="L479">
            <v>9</v>
          </cell>
          <cell r="Z479" t="str">
            <v>营业中心</v>
          </cell>
        </row>
        <row r="480">
          <cell r="B480" t="str">
            <v>邱汶娴</v>
          </cell>
          <cell r="F480">
            <v>5</v>
          </cell>
          <cell r="H480">
            <v>5</v>
          </cell>
          <cell r="I480">
            <v>20</v>
          </cell>
          <cell r="J480">
            <v>21</v>
          </cell>
          <cell r="Z480" t="str">
            <v>营业中心</v>
          </cell>
        </row>
        <row r="481">
          <cell r="B481" t="str">
            <v>李书旺</v>
          </cell>
          <cell r="F481">
            <v>5</v>
          </cell>
          <cell r="H481">
            <v>5</v>
          </cell>
          <cell r="I481">
            <v>20</v>
          </cell>
          <cell r="J481">
            <v>21</v>
          </cell>
          <cell r="L481">
            <v>8</v>
          </cell>
          <cell r="Z481" t="str">
            <v>营业中心</v>
          </cell>
        </row>
        <row r="482">
          <cell r="B482" t="str">
            <v>朴明玉</v>
          </cell>
          <cell r="F482">
            <v>5</v>
          </cell>
          <cell r="H482">
            <v>5</v>
          </cell>
          <cell r="I482">
            <v>20</v>
          </cell>
          <cell r="J482">
            <v>21</v>
          </cell>
          <cell r="L482">
            <v>8</v>
          </cell>
          <cell r="Z482" t="str">
            <v>营业中心</v>
          </cell>
        </row>
        <row r="483">
          <cell r="B483" t="str">
            <v>陈婷</v>
          </cell>
          <cell r="F483">
            <v>5</v>
          </cell>
          <cell r="H483">
            <v>5</v>
          </cell>
          <cell r="I483">
            <v>20</v>
          </cell>
          <cell r="J483">
            <v>18</v>
          </cell>
          <cell r="Z483" t="str">
            <v>营业中心</v>
          </cell>
        </row>
        <row r="484">
          <cell r="B484" t="str">
            <v>林虹</v>
          </cell>
          <cell r="F484">
            <v>5</v>
          </cell>
          <cell r="H484">
            <v>5</v>
          </cell>
          <cell r="I484">
            <v>20</v>
          </cell>
          <cell r="J484">
            <v>19</v>
          </cell>
          <cell r="L484">
            <v>8</v>
          </cell>
          <cell r="Z484" t="str">
            <v>营业中心</v>
          </cell>
        </row>
        <row r="485">
          <cell r="B485" t="str">
            <v>吴小苗</v>
          </cell>
          <cell r="F485">
            <v>5</v>
          </cell>
          <cell r="G485">
            <v>4</v>
          </cell>
          <cell r="H485">
            <v>1</v>
          </cell>
          <cell r="I485">
            <v>20</v>
          </cell>
          <cell r="J485">
            <v>24</v>
          </cell>
          <cell r="L485">
            <v>8</v>
          </cell>
          <cell r="Z485" t="str">
            <v>营业中心</v>
          </cell>
        </row>
        <row r="486">
          <cell r="B486" t="str">
            <v>严开珍</v>
          </cell>
          <cell r="F486">
            <v>5</v>
          </cell>
          <cell r="H486">
            <v>5</v>
          </cell>
          <cell r="I486">
            <v>20</v>
          </cell>
          <cell r="J486">
            <v>19</v>
          </cell>
          <cell r="L486">
            <v>9</v>
          </cell>
          <cell r="Z486" t="str">
            <v>营业中心</v>
          </cell>
        </row>
        <row r="487">
          <cell r="B487" t="str">
            <v>麦文钊</v>
          </cell>
          <cell r="F487">
            <v>5</v>
          </cell>
          <cell r="G487">
            <v>4</v>
          </cell>
          <cell r="H487">
            <v>1</v>
          </cell>
          <cell r="I487">
            <v>20</v>
          </cell>
          <cell r="J487">
            <v>18</v>
          </cell>
          <cell r="Z487" t="str">
            <v>营业中心</v>
          </cell>
        </row>
        <row r="488">
          <cell r="B488" t="str">
            <v>陈素珍</v>
          </cell>
          <cell r="F488">
            <v>5</v>
          </cell>
          <cell r="H488">
            <v>5</v>
          </cell>
          <cell r="I488">
            <v>20</v>
          </cell>
          <cell r="J488">
            <v>24</v>
          </cell>
          <cell r="L488">
            <v>9</v>
          </cell>
          <cell r="Z488" t="str">
            <v>营业中心</v>
          </cell>
        </row>
        <row r="489">
          <cell r="B489" t="str">
            <v>梁嘉欣</v>
          </cell>
          <cell r="F489">
            <v>5</v>
          </cell>
          <cell r="G489">
            <v>4</v>
          </cell>
          <cell r="H489">
            <v>1</v>
          </cell>
          <cell r="I489">
            <v>20</v>
          </cell>
          <cell r="J489">
            <v>23</v>
          </cell>
          <cell r="L489">
            <v>9</v>
          </cell>
          <cell r="Z489" t="str">
            <v>营业中心</v>
          </cell>
        </row>
        <row r="490">
          <cell r="B490" t="str">
            <v>梁丽婵</v>
          </cell>
          <cell r="F490">
            <v>5</v>
          </cell>
          <cell r="H490">
            <v>5</v>
          </cell>
          <cell r="I490">
            <v>20</v>
          </cell>
          <cell r="P490">
            <v>20</v>
          </cell>
          <cell r="Z490" t="str">
            <v>营业中心</v>
          </cell>
        </row>
        <row r="491">
          <cell r="B491" t="str">
            <v>曾广灿</v>
          </cell>
          <cell r="F491">
            <v>5</v>
          </cell>
          <cell r="H491">
            <v>5</v>
          </cell>
          <cell r="I491">
            <v>20</v>
          </cell>
          <cell r="J491">
            <v>22</v>
          </cell>
          <cell r="L491">
            <v>9</v>
          </cell>
          <cell r="Z491" t="str">
            <v>营业中心</v>
          </cell>
        </row>
        <row r="492">
          <cell r="B492" t="str">
            <v>余倩莹</v>
          </cell>
          <cell r="F492">
            <v>5</v>
          </cell>
          <cell r="H492">
            <v>5</v>
          </cell>
          <cell r="I492">
            <v>20</v>
          </cell>
          <cell r="J492">
            <v>20</v>
          </cell>
          <cell r="L492">
            <v>9</v>
          </cell>
          <cell r="Z492" t="str">
            <v>营业中心</v>
          </cell>
        </row>
        <row r="493">
          <cell r="B493" t="str">
            <v>严敏仪</v>
          </cell>
          <cell r="F493">
            <v>5</v>
          </cell>
          <cell r="H493">
            <v>5</v>
          </cell>
          <cell r="I493">
            <v>20</v>
          </cell>
          <cell r="J493">
            <v>23</v>
          </cell>
          <cell r="L493">
            <v>9</v>
          </cell>
          <cell r="Z493" t="str">
            <v>营业中心</v>
          </cell>
        </row>
        <row r="494">
          <cell r="B494" t="str">
            <v>黄晓嫣</v>
          </cell>
          <cell r="F494">
            <v>5</v>
          </cell>
          <cell r="H494">
            <v>5</v>
          </cell>
          <cell r="I494">
            <v>20</v>
          </cell>
          <cell r="J494">
            <v>22</v>
          </cell>
          <cell r="L494">
            <v>8.5</v>
          </cell>
          <cell r="Z494" t="str">
            <v>营业中心</v>
          </cell>
        </row>
        <row r="495">
          <cell r="B495" t="str">
            <v>钟金鑫</v>
          </cell>
          <cell r="F495">
            <v>5</v>
          </cell>
          <cell r="H495">
            <v>5</v>
          </cell>
          <cell r="I495">
            <v>20</v>
          </cell>
          <cell r="J495">
            <v>21</v>
          </cell>
          <cell r="L495">
            <v>8.5</v>
          </cell>
          <cell r="Z495" t="str">
            <v>营业中心</v>
          </cell>
        </row>
        <row r="496">
          <cell r="B496" t="str">
            <v>高慧芬</v>
          </cell>
          <cell r="F496">
            <v>10</v>
          </cell>
          <cell r="H496">
            <v>10</v>
          </cell>
          <cell r="I496">
            <v>20</v>
          </cell>
          <cell r="J496">
            <v>19</v>
          </cell>
          <cell r="L496">
            <v>8.5</v>
          </cell>
          <cell r="Z496" t="str">
            <v>营业中心</v>
          </cell>
        </row>
        <row r="497">
          <cell r="B497" t="str">
            <v>郭静雯</v>
          </cell>
          <cell r="F497">
            <v>5</v>
          </cell>
          <cell r="H497">
            <v>5</v>
          </cell>
          <cell r="I497">
            <v>20</v>
          </cell>
          <cell r="J497">
            <v>18</v>
          </cell>
          <cell r="Z497" t="str">
            <v>营业中心</v>
          </cell>
        </row>
        <row r="498">
          <cell r="B498" t="str">
            <v>梁施敏</v>
          </cell>
          <cell r="F498">
            <v>5</v>
          </cell>
          <cell r="H498">
            <v>5</v>
          </cell>
          <cell r="I498">
            <v>20</v>
          </cell>
          <cell r="J498">
            <v>19</v>
          </cell>
          <cell r="L498">
            <v>8.5</v>
          </cell>
          <cell r="Z498" t="str">
            <v>营业中心</v>
          </cell>
        </row>
        <row r="499">
          <cell r="B499" t="str">
            <v>吴倩文</v>
          </cell>
          <cell r="F499">
            <v>5</v>
          </cell>
          <cell r="H499">
            <v>5</v>
          </cell>
          <cell r="I499">
            <v>20</v>
          </cell>
          <cell r="J499">
            <v>23</v>
          </cell>
          <cell r="L499">
            <v>8.5</v>
          </cell>
          <cell r="Z499" t="str">
            <v>营业中心</v>
          </cell>
        </row>
        <row r="500">
          <cell r="B500" t="str">
            <v>戎琳</v>
          </cell>
          <cell r="F500">
            <v>5</v>
          </cell>
          <cell r="G500">
            <v>2</v>
          </cell>
          <cell r="H500">
            <v>3</v>
          </cell>
          <cell r="I500">
            <v>20</v>
          </cell>
          <cell r="J500">
            <v>19</v>
          </cell>
          <cell r="L500">
            <v>9</v>
          </cell>
          <cell r="Z500" t="str">
            <v>营业中心</v>
          </cell>
        </row>
        <row r="501">
          <cell r="B501" t="str">
            <v>吴彩燕</v>
          </cell>
          <cell r="F501">
            <v>10</v>
          </cell>
          <cell r="G501">
            <v>5</v>
          </cell>
          <cell r="H501">
            <v>5</v>
          </cell>
          <cell r="I501">
            <v>20</v>
          </cell>
          <cell r="J501">
            <v>24</v>
          </cell>
          <cell r="L501">
            <v>9</v>
          </cell>
          <cell r="Z501" t="str">
            <v>营业中心</v>
          </cell>
        </row>
        <row r="502">
          <cell r="B502" t="str">
            <v>吴小群</v>
          </cell>
          <cell r="F502">
            <v>10</v>
          </cell>
          <cell r="H502">
            <v>10</v>
          </cell>
          <cell r="I502">
            <v>20</v>
          </cell>
          <cell r="J502">
            <v>18</v>
          </cell>
          <cell r="Z502" t="str">
            <v>营业中心</v>
          </cell>
        </row>
        <row r="503">
          <cell r="B503" t="str">
            <v>卢观婵</v>
          </cell>
          <cell r="F503">
            <v>5</v>
          </cell>
          <cell r="H503">
            <v>5</v>
          </cell>
          <cell r="I503">
            <v>20</v>
          </cell>
          <cell r="J503">
            <v>19</v>
          </cell>
          <cell r="L503">
            <v>9</v>
          </cell>
          <cell r="Z503" t="str">
            <v>营业中心</v>
          </cell>
        </row>
        <row r="504">
          <cell r="B504" t="str">
            <v>林起凤</v>
          </cell>
          <cell r="F504">
            <v>5</v>
          </cell>
          <cell r="H504">
            <v>5</v>
          </cell>
          <cell r="I504">
            <v>20</v>
          </cell>
          <cell r="J504">
            <v>21</v>
          </cell>
          <cell r="L504">
            <v>9</v>
          </cell>
          <cell r="Z504" t="str">
            <v>营业中心</v>
          </cell>
        </row>
        <row r="505">
          <cell r="B505" t="str">
            <v>吴小兰</v>
          </cell>
          <cell r="F505">
            <v>5</v>
          </cell>
          <cell r="H505">
            <v>5</v>
          </cell>
          <cell r="I505">
            <v>20</v>
          </cell>
          <cell r="P505">
            <v>20</v>
          </cell>
          <cell r="Z505" t="str">
            <v>营业中心</v>
          </cell>
        </row>
        <row r="506">
          <cell r="B506" t="str">
            <v>严开明</v>
          </cell>
          <cell r="I506">
            <v>20</v>
          </cell>
          <cell r="J506">
            <v>21</v>
          </cell>
          <cell r="L506">
            <v>9</v>
          </cell>
          <cell r="Z506" t="str">
            <v>营业中心</v>
          </cell>
        </row>
        <row r="507">
          <cell r="B507" t="str">
            <v>黄紫红</v>
          </cell>
          <cell r="F507">
            <v>5</v>
          </cell>
          <cell r="G507">
            <v>4</v>
          </cell>
          <cell r="H507">
            <v>1</v>
          </cell>
          <cell r="I507">
            <v>20</v>
          </cell>
          <cell r="J507">
            <v>19</v>
          </cell>
          <cell r="L507">
            <v>8</v>
          </cell>
          <cell r="Z507" t="str">
            <v>营业中心</v>
          </cell>
        </row>
        <row r="508">
          <cell r="B508" t="str">
            <v>郭堪宏</v>
          </cell>
          <cell r="F508">
            <v>5</v>
          </cell>
          <cell r="G508">
            <v>5</v>
          </cell>
          <cell r="I508">
            <v>20</v>
          </cell>
          <cell r="J508">
            <v>24</v>
          </cell>
          <cell r="L508">
            <v>8</v>
          </cell>
          <cell r="Z508" t="str">
            <v>营业中心</v>
          </cell>
        </row>
        <row r="509">
          <cell r="B509" t="str">
            <v>郑美婷</v>
          </cell>
          <cell r="F509">
            <v>5</v>
          </cell>
          <cell r="G509">
            <v>4</v>
          </cell>
          <cell r="H509">
            <v>1</v>
          </cell>
          <cell r="I509">
            <v>20</v>
          </cell>
          <cell r="J509">
            <v>19</v>
          </cell>
          <cell r="L509">
            <v>8</v>
          </cell>
          <cell r="Z509" t="str">
            <v>营业中心</v>
          </cell>
        </row>
        <row r="510">
          <cell r="B510" t="str">
            <v>冯嘉荣</v>
          </cell>
          <cell r="F510">
            <v>5</v>
          </cell>
          <cell r="H510">
            <v>5</v>
          </cell>
          <cell r="I510">
            <v>20</v>
          </cell>
          <cell r="J510">
            <v>18</v>
          </cell>
          <cell r="Z510" t="str">
            <v>营业中心</v>
          </cell>
        </row>
        <row r="511">
          <cell r="B511" t="str">
            <v>钟思婷</v>
          </cell>
          <cell r="F511">
            <v>5</v>
          </cell>
          <cell r="G511">
            <v>3</v>
          </cell>
          <cell r="H511">
            <v>2</v>
          </cell>
          <cell r="I511">
            <v>20</v>
          </cell>
          <cell r="J511">
            <v>23</v>
          </cell>
          <cell r="L511">
            <v>8.5</v>
          </cell>
          <cell r="Z511" t="str">
            <v>营业中心</v>
          </cell>
        </row>
        <row r="512">
          <cell r="B512" t="str">
            <v>张晓林</v>
          </cell>
          <cell r="F512">
            <v>5</v>
          </cell>
          <cell r="G512">
            <v>4</v>
          </cell>
          <cell r="H512">
            <v>1</v>
          </cell>
          <cell r="I512">
            <v>20</v>
          </cell>
          <cell r="J512">
            <v>23</v>
          </cell>
          <cell r="L512">
            <v>4</v>
          </cell>
          <cell r="Z512" t="str">
            <v>营业中心</v>
          </cell>
        </row>
        <row r="513">
          <cell r="B513" t="str">
            <v>李紫君</v>
          </cell>
          <cell r="F513">
            <v>5</v>
          </cell>
          <cell r="H513">
            <v>5</v>
          </cell>
          <cell r="I513">
            <v>20</v>
          </cell>
          <cell r="J513">
            <v>24</v>
          </cell>
          <cell r="L513">
            <v>8.5</v>
          </cell>
          <cell r="Z513" t="str">
            <v>营业中心</v>
          </cell>
        </row>
        <row r="514">
          <cell r="B514" t="str">
            <v>黄淑敏</v>
          </cell>
          <cell r="F514">
            <v>5</v>
          </cell>
          <cell r="G514">
            <v>5</v>
          </cell>
          <cell r="I514">
            <v>20</v>
          </cell>
          <cell r="J514">
            <v>23</v>
          </cell>
          <cell r="L514">
            <v>9</v>
          </cell>
          <cell r="Z514" t="str">
            <v>营业中心</v>
          </cell>
        </row>
        <row r="515">
          <cell r="B515" t="str">
            <v>陈广鹏</v>
          </cell>
          <cell r="F515">
            <v>5</v>
          </cell>
          <cell r="G515">
            <v>5</v>
          </cell>
          <cell r="I515">
            <v>20</v>
          </cell>
          <cell r="J515">
            <v>22</v>
          </cell>
          <cell r="L515">
            <v>9</v>
          </cell>
          <cell r="Z515" t="str">
            <v>营业中心</v>
          </cell>
        </row>
        <row r="516">
          <cell r="B516" t="str">
            <v>梁笑新</v>
          </cell>
          <cell r="F516">
            <v>5</v>
          </cell>
          <cell r="G516">
            <v>5</v>
          </cell>
          <cell r="I516">
            <v>20</v>
          </cell>
          <cell r="J516">
            <v>23</v>
          </cell>
          <cell r="L516">
            <v>9</v>
          </cell>
          <cell r="Z516" t="str">
            <v>营业中心</v>
          </cell>
        </row>
        <row r="517">
          <cell r="B517" t="str">
            <v>刘海媚</v>
          </cell>
          <cell r="F517">
            <v>5</v>
          </cell>
          <cell r="G517">
            <v>5</v>
          </cell>
          <cell r="I517">
            <v>20</v>
          </cell>
          <cell r="J517">
            <v>22</v>
          </cell>
          <cell r="L517">
            <v>9</v>
          </cell>
          <cell r="Z517" t="str">
            <v>营业中心</v>
          </cell>
        </row>
        <row r="518">
          <cell r="B518" t="str">
            <v>伍泳霞</v>
          </cell>
          <cell r="F518">
            <v>10</v>
          </cell>
          <cell r="G518">
            <v>4</v>
          </cell>
          <cell r="H518">
            <v>6</v>
          </cell>
          <cell r="I518">
            <v>20</v>
          </cell>
          <cell r="J518">
            <v>24</v>
          </cell>
          <cell r="L518">
            <v>9</v>
          </cell>
          <cell r="Z518" t="str">
            <v>营业中心</v>
          </cell>
        </row>
        <row r="519">
          <cell r="B519" t="str">
            <v>罗雪云</v>
          </cell>
          <cell r="F519">
            <v>10</v>
          </cell>
          <cell r="G519">
            <v>5</v>
          </cell>
          <cell r="H519">
            <v>5</v>
          </cell>
          <cell r="I519">
            <v>20</v>
          </cell>
          <cell r="J519">
            <v>23</v>
          </cell>
          <cell r="L519">
            <v>9</v>
          </cell>
          <cell r="Z519" t="str">
            <v>营业中心</v>
          </cell>
        </row>
        <row r="520">
          <cell r="B520" t="str">
            <v>黄汝荣</v>
          </cell>
          <cell r="F520">
            <v>5</v>
          </cell>
          <cell r="H520">
            <v>5</v>
          </cell>
          <cell r="I520">
            <v>20</v>
          </cell>
          <cell r="J520">
            <v>19</v>
          </cell>
          <cell r="L520">
            <v>9</v>
          </cell>
          <cell r="Z520" t="str">
            <v>营业中心</v>
          </cell>
        </row>
        <row r="521">
          <cell r="B521" t="str">
            <v>黄杏凤</v>
          </cell>
          <cell r="F521">
            <v>5</v>
          </cell>
          <cell r="H521">
            <v>5</v>
          </cell>
          <cell r="I521">
            <v>20</v>
          </cell>
          <cell r="J521">
            <v>19</v>
          </cell>
          <cell r="L521">
            <v>9</v>
          </cell>
          <cell r="Z521" t="str">
            <v>营业中心</v>
          </cell>
        </row>
        <row r="522">
          <cell r="B522" t="str">
            <v>关润兴</v>
          </cell>
          <cell r="F522">
            <v>5</v>
          </cell>
          <cell r="H522">
            <v>5</v>
          </cell>
          <cell r="I522">
            <v>20</v>
          </cell>
          <cell r="J522">
            <v>19</v>
          </cell>
          <cell r="L522">
            <v>9</v>
          </cell>
          <cell r="Z522" t="str">
            <v>营业中心</v>
          </cell>
        </row>
        <row r="523">
          <cell r="B523" t="str">
            <v>麦智伟</v>
          </cell>
          <cell r="F523">
            <v>5</v>
          </cell>
          <cell r="G523">
            <v>3</v>
          </cell>
          <cell r="H523">
            <v>2</v>
          </cell>
          <cell r="I523">
            <v>20</v>
          </cell>
          <cell r="J523">
            <v>24</v>
          </cell>
          <cell r="Z523" t="str">
            <v>营业中心</v>
          </cell>
        </row>
        <row r="524">
          <cell r="B524" t="str">
            <v>贺莉</v>
          </cell>
          <cell r="F524">
            <v>5</v>
          </cell>
          <cell r="G524">
            <v>2</v>
          </cell>
          <cell r="I524">
            <v>20</v>
          </cell>
          <cell r="J524">
            <v>21</v>
          </cell>
          <cell r="L524">
            <v>9</v>
          </cell>
          <cell r="M524">
            <v>3</v>
          </cell>
          <cell r="Z524" t="str">
            <v>营业中心</v>
          </cell>
        </row>
        <row r="525">
          <cell r="B525" t="str">
            <v>董春伶</v>
          </cell>
          <cell r="F525">
            <v>5</v>
          </cell>
          <cell r="H525">
            <v>5</v>
          </cell>
          <cell r="I525">
            <v>20</v>
          </cell>
          <cell r="J525">
            <v>24</v>
          </cell>
          <cell r="L525">
            <v>9</v>
          </cell>
          <cell r="Z525" t="str">
            <v>营业中心</v>
          </cell>
        </row>
        <row r="526">
          <cell r="B526" t="str">
            <v>王丽华</v>
          </cell>
          <cell r="F526">
            <v>5</v>
          </cell>
          <cell r="G526">
            <v>4</v>
          </cell>
          <cell r="H526">
            <v>1</v>
          </cell>
          <cell r="I526">
            <v>20</v>
          </cell>
          <cell r="J526">
            <v>23</v>
          </cell>
          <cell r="L526">
            <v>8.5</v>
          </cell>
          <cell r="Z526" t="str">
            <v>营业中心</v>
          </cell>
        </row>
        <row r="527">
          <cell r="B527" t="str">
            <v>宋岱</v>
          </cell>
          <cell r="F527">
            <v>5</v>
          </cell>
          <cell r="G527">
            <v>7</v>
          </cell>
          <cell r="H527">
            <v>-2</v>
          </cell>
          <cell r="I527">
            <v>20</v>
          </cell>
          <cell r="J527">
            <v>24</v>
          </cell>
          <cell r="L527">
            <v>2.5</v>
          </cell>
          <cell r="Z527" t="str">
            <v>营业中心</v>
          </cell>
        </row>
        <row r="528">
          <cell r="B528" t="str">
            <v>邓梅芳</v>
          </cell>
          <cell r="F528">
            <v>5</v>
          </cell>
          <cell r="H528">
            <v>5</v>
          </cell>
          <cell r="I528">
            <v>20</v>
          </cell>
          <cell r="J528">
            <v>1</v>
          </cell>
          <cell r="P528">
            <v>19</v>
          </cell>
          <cell r="Z528" t="str">
            <v>营业中心</v>
          </cell>
        </row>
        <row r="529">
          <cell r="B529" t="str">
            <v>林颖丽</v>
          </cell>
          <cell r="F529">
            <v>5</v>
          </cell>
          <cell r="H529">
            <v>5</v>
          </cell>
          <cell r="I529">
            <v>20</v>
          </cell>
          <cell r="J529">
            <v>19</v>
          </cell>
          <cell r="L529">
            <v>8.5</v>
          </cell>
          <cell r="Z529" t="str">
            <v>营业中心</v>
          </cell>
        </row>
        <row r="530">
          <cell r="B530" t="str">
            <v>林焕冰</v>
          </cell>
          <cell r="F530">
            <v>10</v>
          </cell>
          <cell r="G530">
            <v>2</v>
          </cell>
          <cell r="H530">
            <v>8</v>
          </cell>
          <cell r="I530">
            <v>20</v>
          </cell>
          <cell r="J530">
            <v>21</v>
          </cell>
          <cell r="L530">
            <v>8.5</v>
          </cell>
          <cell r="Z530" t="str">
            <v>营业中心</v>
          </cell>
        </row>
        <row r="531">
          <cell r="B531" t="str">
            <v>林善炜</v>
          </cell>
          <cell r="F531">
            <v>5</v>
          </cell>
          <cell r="H531">
            <v>5</v>
          </cell>
          <cell r="I531">
            <v>20</v>
          </cell>
          <cell r="J531">
            <v>19</v>
          </cell>
          <cell r="L531">
            <v>8.5</v>
          </cell>
          <cell r="Z531" t="str">
            <v>营业中心</v>
          </cell>
        </row>
        <row r="532">
          <cell r="B532" t="str">
            <v>邓健欣</v>
          </cell>
          <cell r="F532">
            <v>5</v>
          </cell>
          <cell r="H532">
            <v>5</v>
          </cell>
          <cell r="I532">
            <v>20</v>
          </cell>
          <cell r="J532">
            <v>18</v>
          </cell>
          <cell r="Z532" t="str">
            <v>营业中心</v>
          </cell>
        </row>
        <row r="533">
          <cell r="B533" t="str">
            <v>甘丽雯</v>
          </cell>
          <cell r="F533">
            <v>5</v>
          </cell>
          <cell r="H533">
            <v>5</v>
          </cell>
          <cell r="I533">
            <v>20</v>
          </cell>
          <cell r="J533">
            <v>19</v>
          </cell>
          <cell r="L533">
            <v>9</v>
          </cell>
          <cell r="Z533" t="str">
            <v>营业中心</v>
          </cell>
        </row>
        <row r="534">
          <cell r="B534" t="str">
            <v>梁亦笑</v>
          </cell>
          <cell r="F534">
            <v>10</v>
          </cell>
          <cell r="H534">
            <v>10</v>
          </cell>
          <cell r="I534">
            <v>20</v>
          </cell>
          <cell r="J534">
            <v>24</v>
          </cell>
          <cell r="L534">
            <v>7.5</v>
          </cell>
          <cell r="Z534" t="str">
            <v>营业中心</v>
          </cell>
        </row>
        <row r="535">
          <cell r="B535" t="str">
            <v>张建帮</v>
          </cell>
          <cell r="F535">
            <v>5</v>
          </cell>
          <cell r="H535">
            <v>5</v>
          </cell>
          <cell r="I535">
            <v>20</v>
          </cell>
          <cell r="J535">
            <v>19</v>
          </cell>
          <cell r="L535">
            <v>9</v>
          </cell>
          <cell r="Z535" t="str">
            <v>营业中心</v>
          </cell>
        </row>
        <row r="536">
          <cell r="B536" t="str">
            <v>罗杰洪</v>
          </cell>
          <cell r="F536">
            <v>5</v>
          </cell>
          <cell r="H536">
            <v>5</v>
          </cell>
          <cell r="I536">
            <v>20</v>
          </cell>
          <cell r="J536">
            <v>20</v>
          </cell>
          <cell r="L536">
            <v>8</v>
          </cell>
          <cell r="Z536" t="str">
            <v>营业中心</v>
          </cell>
        </row>
        <row r="537">
          <cell r="B537" t="str">
            <v>欧志鹏</v>
          </cell>
          <cell r="F537">
            <v>5</v>
          </cell>
          <cell r="H537">
            <v>5</v>
          </cell>
          <cell r="I537">
            <v>20</v>
          </cell>
          <cell r="J537">
            <v>21</v>
          </cell>
          <cell r="L537">
            <v>8</v>
          </cell>
          <cell r="Z537" t="str">
            <v>营业中心</v>
          </cell>
        </row>
        <row r="538">
          <cell r="B538" t="str">
            <v>李键欣</v>
          </cell>
          <cell r="F538">
            <v>5</v>
          </cell>
          <cell r="H538">
            <v>5</v>
          </cell>
          <cell r="I538">
            <v>20</v>
          </cell>
          <cell r="J538">
            <v>18</v>
          </cell>
          <cell r="L538">
            <v>8</v>
          </cell>
          <cell r="Z538" t="str">
            <v>营业中心</v>
          </cell>
        </row>
        <row r="539">
          <cell r="B539" t="str">
            <v>龙容妹</v>
          </cell>
          <cell r="F539">
            <v>10</v>
          </cell>
          <cell r="G539">
            <v>10</v>
          </cell>
          <cell r="I539">
            <v>20</v>
          </cell>
          <cell r="J539">
            <v>5</v>
          </cell>
          <cell r="P539">
            <v>17</v>
          </cell>
          <cell r="Z539" t="str">
            <v>营业中心</v>
          </cell>
        </row>
        <row r="540">
          <cell r="B540" t="str">
            <v>陈家辉</v>
          </cell>
          <cell r="F540">
            <v>5</v>
          </cell>
          <cell r="G540">
            <v>3</v>
          </cell>
          <cell r="H540">
            <v>2</v>
          </cell>
          <cell r="I540">
            <v>20</v>
          </cell>
          <cell r="J540">
            <v>24</v>
          </cell>
          <cell r="L540">
            <v>8</v>
          </cell>
          <cell r="Z540" t="str">
            <v>营业中心</v>
          </cell>
        </row>
        <row r="541">
          <cell r="B541" t="str">
            <v>钟水妹</v>
          </cell>
          <cell r="F541">
            <v>5</v>
          </cell>
          <cell r="G541">
            <v>4</v>
          </cell>
          <cell r="H541">
            <v>1</v>
          </cell>
          <cell r="I541">
            <v>20</v>
          </cell>
          <cell r="J541">
            <v>21</v>
          </cell>
          <cell r="L541">
            <v>8</v>
          </cell>
          <cell r="Z541" t="str">
            <v>营业中心</v>
          </cell>
        </row>
        <row r="542">
          <cell r="B542" t="str">
            <v>聂水群</v>
          </cell>
          <cell r="F542">
            <v>5</v>
          </cell>
          <cell r="G542">
            <v>5</v>
          </cell>
          <cell r="I542">
            <v>20</v>
          </cell>
          <cell r="P542">
            <v>20</v>
          </cell>
          <cell r="Z542" t="str">
            <v>营业中心</v>
          </cell>
        </row>
        <row r="543">
          <cell r="B543" t="str">
            <v>梁才利</v>
          </cell>
          <cell r="F543">
            <v>5</v>
          </cell>
          <cell r="G543">
            <v>3</v>
          </cell>
          <cell r="H543">
            <v>2</v>
          </cell>
          <cell r="I543">
            <v>20</v>
          </cell>
          <cell r="J543">
            <v>24</v>
          </cell>
          <cell r="L543">
            <v>8</v>
          </cell>
          <cell r="Z543" t="str">
            <v>营业中心</v>
          </cell>
        </row>
        <row r="544">
          <cell r="B544" t="str">
            <v>李贤霞</v>
          </cell>
          <cell r="F544">
            <v>10</v>
          </cell>
          <cell r="G544">
            <v>5</v>
          </cell>
          <cell r="H544">
            <v>5</v>
          </cell>
          <cell r="I544">
            <v>20</v>
          </cell>
          <cell r="J544">
            <v>18</v>
          </cell>
          <cell r="Z544" t="str">
            <v>营业中心</v>
          </cell>
        </row>
        <row r="545">
          <cell r="B545" t="str">
            <v>唐垣辉</v>
          </cell>
          <cell r="F545">
            <v>5</v>
          </cell>
          <cell r="G545">
            <v>3</v>
          </cell>
          <cell r="H545">
            <v>2</v>
          </cell>
          <cell r="I545">
            <v>20</v>
          </cell>
          <cell r="J545">
            <v>23</v>
          </cell>
          <cell r="L545">
            <v>8</v>
          </cell>
          <cell r="Z545" t="str">
            <v>营业中心</v>
          </cell>
        </row>
        <row r="546">
          <cell r="B546" t="str">
            <v>黎倚琴</v>
          </cell>
          <cell r="F546">
            <v>5</v>
          </cell>
          <cell r="G546">
            <v>2</v>
          </cell>
          <cell r="H546">
            <v>3</v>
          </cell>
          <cell r="I546">
            <v>20</v>
          </cell>
          <cell r="J546">
            <v>20</v>
          </cell>
          <cell r="L546">
            <v>8</v>
          </cell>
          <cell r="Z546" t="str">
            <v>营业中心</v>
          </cell>
        </row>
        <row r="547">
          <cell r="B547" t="str">
            <v>梁培瑜</v>
          </cell>
          <cell r="F547">
            <v>10</v>
          </cell>
          <cell r="G547">
            <v>2</v>
          </cell>
          <cell r="H547">
            <v>6</v>
          </cell>
          <cell r="I547">
            <v>20</v>
          </cell>
          <cell r="J547">
            <v>19</v>
          </cell>
          <cell r="L547">
            <v>11</v>
          </cell>
          <cell r="M547">
            <v>2</v>
          </cell>
          <cell r="Z547" t="str">
            <v>营业中心</v>
          </cell>
        </row>
        <row r="548">
          <cell r="B548" t="str">
            <v>何仙</v>
          </cell>
          <cell r="F548">
            <v>5</v>
          </cell>
          <cell r="G548">
            <v>4</v>
          </cell>
          <cell r="H548">
            <v>1</v>
          </cell>
          <cell r="I548">
            <v>20</v>
          </cell>
          <cell r="J548">
            <v>19</v>
          </cell>
          <cell r="L548">
            <v>8</v>
          </cell>
          <cell r="Z548" t="str">
            <v>营业中心</v>
          </cell>
        </row>
        <row r="549">
          <cell r="B549" t="str">
            <v>王丽容</v>
          </cell>
          <cell r="F549">
            <v>5</v>
          </cell>
          <cell r="G549">
            <v>3</v>
          </cell>
          <cell r="H549">
            <v>2</v>
          </cell>
          <cell r="I549">
            <v>20</v>
          </cell>
          <cell r="J549">
            <v>25</v>
          </cell>
          <cell r="L549">
            <v>3</v>
          </cell>
          <cell r="Z549" t="str">
            <v>营业中心</v>
          </cell>
        </row>
        <row r="550">
          <cell r="B550" t="str">
            <v>梁永鸿</v>
          </cell>
          <cell r="F550">
            <v>5</v>
          </cell>
          <cell r="H550">
            <v>5</v>
          </cell>
          <cell r="I550">
            <v>20</v>
          </cell>
          <cell r="J550">
            <v>19</v>
          </cell>
          <cell r="L550">
            <v>9</v>
          </cell>
          <cell r="Z550" t="str">
            <v>营业中心</v>
          </cell>
        </row>
        <row r="551">
          <cell r="B551" t="str">
            <v>崔彩英</v>
          </cell>
          <cell r="F551">
            <v>10</v>
          </cell>
          <cell r="H551">
            <v>10</v>
          </cell>
          <cell r="I551">
            <v>20</v>
          </cell>
          <cell r="J551">
            <v>19</v>
          </cell>
          <cell r="L551">
            <v>9</v>
          </cell>
          <cell r="Z551" t="str">
            <v>营业中心</v>
          </cell>
        </row>
        <row r="552">
          <cell r="B552" t="str">
            <v>余芬</v>
          </cell>
          <cell r="F552">
            <v>5</v>
          </cell>
          <cell r="H552">
            <v>5</v>
          </cell>
          <cell r="I552">
            <v>20</v>
          </cell>
          <cell r="J552">
            <v>18</v>
          </cell>
          <cell r="Z552" t="str">
            <v>营业中心</v>
          </cell>
        </row>
        <row r="553">
          <cell r="B553" t="str">
            <v>黎冠祥</v>
          </cell>
          <cell r="F553">
            <v>5</v>
          </cell>
          <cell r="G553">
            <v>5</v>
          </cell>
          <cell r="I553">
            <v>20</v>
          </cell>
          <cell r="J553">
            <v>20</v>
          </cell>
          <cell r="Z553" t="str">
            <v>三角分公司</v>
          </cell>
        </row>
        <row r="554">
          <cell r="B554" t="str">
            <v>赵凡</v>
          </cell>
          <cell r="F554">
            <v>10</v>
          </cell>
          <cell r="G554">
            <v>12</v>
          </cell>
          <cell r="H554">
            <v>-2</v>
          </cell>
          <cell r="I554">
            <v>20</v>
          </cell>
          <cell r="J554">
            <v>20</v>
          </cell>
          <cell r="Z554" t="str">
            <v>三角分公司</v>
          </cell>
        </row>
        <row r="555">
          <cell r="B555" t="str">
            <v>许国鹏</v>
          </cell>
          <cell r="F555">
            <v>5</v>
          </cell>
          <cell r="G555">
            <v>9</v>
          </cell>
          <cell r="H555">
            <v>-4</v>
          </cell>
          <cell r="I555">
            <v>20</v>
          </cell>
          <cell r="J555">
            <v>20</v>
          </cell>
          <cell r="Z555" t="str">
            <v>三角分公司</v>
          </cell>
        </row>
        <row r="556">
          <cell r="B556" t="str">
            <v>薛金连</v>
          </cell>
          <cell r="F556">
            <v>10</v>
          </cell>
          <cell r="G556">
            <v>8</v>
          </cell>
          <cell r="H556">
            <v>1</v>
          </cell>
          <cell r="I556">
            <v>20</v>
          </cell>
          <cell r="J556">
            <v>19</v>
          </cell>
          <cell r="M556">
            <v>1</v>
          </cell>
          <cell r="Z556" t="str">
            <v>三角分公司</v>
          </cell>
        </row>
        <row r="557">
          <cell r="B557" t="str">
            <v>熊兰</v>
          </cell>
          <cell r="F557">
            <v>5</v>
          </cell>
          <cell r="H557">
            <v>5</v>
          </cell>
          <cell r="I557">
            <v>20</v>
          </cell>
          <cell r="J557">
            <v>20</v>
          </cell>
          <cell r="Z557" t="str">
            <v>三角分公司</v>
          </cell>
        </row>
        <row r="558">
          <cell r="B558" t="str">
            <v>梁雪敏</v>
          </cell>
          <cell r="F558">
            <v>5</v>
          </cell>
          <cell r="G558">
            <v>3</v>
          </cell>
          <cell r="H558">
            <v>2</v>
          </cell>
          <cell r="I558">
            <v>20</v>
          </cell>
          <cell r="J558">
            <v>20</v>
          </cell>
          <cell r="Z558" t="str">
            <v>三角分公司</v>
          </cell>
        </row>
        <row r="559">
          <cell r="B559" t="str">
            <v>梁文锐</v>
          </cell>
          <cell r="F559">
            <v>5</v>
          </cell>
          <cell r="G559">
            <v>5</v>
          </cell>
          <cell r="I559">
            <v>20</v>
          </cell>
          <cell r="J559">
            <v>20</v>
          </cell>
          <cell r="Z559" t="str">
            <v>三角分公司</v>
          </cell>
        </row>
        <row r="560">
          <cell r="B560" t="str">
            <v>杜海茵</v>
          </cell>
          <cell r="F560">
            <v>10</v>
          </cell>
          <cell r="G560">
            <v>12</v>
          </cell>
          <cell r="H560">
            <v>-2</v>
          </cell>
          <cell r="I560">
            <v>20</v>
          </cell>
          <cell r="J560">
            <v>20</v>
          </cell>
          <cell r="Z560" t="str">
            <v>三角分公司</v>
          </cell>
        </row>
        <row r="561">
          <cell r="B561" t="str">
            <v>岑冠开</v>
          </cell>
          <cell r="F561">
            <v>5</v>
          </cell>
          <cell r="G561">
            <v>6</v>
          </cell>
          <cell r="H561">
            <v>-1</v>
          </cell>
          <cell r="I561">
            <v>20</v>
          </cell>
          <cell r="J561">
            <v>20</v>
          </cell>
          <cell r="Z561" t="str">
            <v>三角分公司</v>
          </cell>
        </row>
        <row r="562">
          <cell r="B562" t="str">
            <v>喻晓明</v>
          </cell>
          <cell r="F562">
            <v>10</v>
          </cell>
          <cell r="G562">
            <v>10</v>
          </cell>
          <cell r="I562">
            <v>20</v>
          </cell>
          <cell r="J562">
            <v>20</v>
          </cell>
          <cell r="Z562" t="str">
            <v>三角分公司</v>
          </cell>
        </row>
        <row r="563">
          <cell r="B563" t="str">
            <v>吴彩兰</v>
          </cell>
          <cell r="F563">
            <v>10</v>
          </cell>
          <cell r="G563">
            <v>15</v>
          </cell>
          <cell r="H563">
            <v>-5</v>
          </cell>
          <cell r="I563">
            <v>20</v>
          </cell>
          <cell r="J563">
            <v>20</v>
          </cell>
          <cell r="Z563" t="str">
            <v>三角分公司</v>
          </cell>
        </row>
        <row r="564">
          <cell r="B564" t="str">
            <v>卢艳</v>
          </cell>
          <cell r="F564">
            <v>15</v>
          </cell>
          <cell r="G564">
            <v>11</v>
          </cell>
          <cell r="H564">
            <v>4</v>
          </cell>
          <cell r="I564">
            <v>20</v>
          </cell>
          <cell r="J564">
            <v>20</v>
          </cell>
          <cell r="Z564" t="str">
            <v>三角分公司</v>
          </cell>
        </row>
        <row r="565">
          <cell r="B565" t="str">
            <v>余晓聪</v>
          </cell>
          <cell r="F565">
            <v>5</v>
          </cell>
          <cell r="G565">
            <v>5</v>
          </cell>
          <cell r="H565">
            <v>-1</v>
          </cell>
          <cell r="I565">
            <v>20</v>
          </cell>
          <cell r="J565">
            <v>15</v>
          </cell>
          <cell r="M565">
            <v>1</v>
          </cell>
          <cell r="N565">
            <v>4</v>
          </cell>
          <cell r="Z565" t="str">
            <v>三角分公司</v>
          </cell>
        </row>
        <row r="566">
          <cell r="B566" t="str">
            <v>许潜</v>
          </cell>
          <cell r="F566">
            <v>10</v>
          </cell>
          <cell r="G566">
            <v>4</v>
          </cell>
          <cell r="H566">
            <v>6</v>
          </cell>
          <cell r="I566">
            <v>20</v>
          </cell>
          <cell r="J566">
            <v>20</v>
          </cell>
          <cell r="Z566" t="str">
            <v>三角分公司</v>
          </cell>
        </row>
        <row r="567">
          <cell r="B567" t="str">
            <v>吴兰芬</v>
          </cell>
          <cell r="F567">
            <v>10</v>
          </cell>
          <cell r="G567">
            <v>10</v>
          </cell>
          <cell r="I567">
            <v>20</v>
          </cell>
          <cell r="P567">
            <v>20</v>
          </cell>
          <cell r="Z567" t="str">
            <v>三角分公司</v>
          </cell>
        </row>
        <row r="568">
          <cell r="B568" t="str">
            <v>黄锐贤</v>
          </cell>
          <cell r="F568">
            <v>10</v>
          </cell>
          <cell r="G568">
            <v>5</v>
          </cell>
          <cell r="H568">
            <v>5</v>
          </cell>
          <cell r="I568">
            <v>20</v>
          </cell>
          <cell r="J568">
            <v>20</v>
          </cell>
          <cell r="Z568" t="str">
            <v>三角分公司</v>
          </cell>
        </row>
        <row r="569">
          <cell r="B569" t="str">
            <v>李惠东</v>
          </cell>
          <cell r="F569">
            <v>10</v>
          </cell>
          <cell r="G569">
            <v>3</v>
          </cell>
          <cell r="H569">
            <v>7</v>
          </cell>
          <cell r="I569">
            <v>20</v>
          </cell>
          <cell r="J569">
            <v>20</v>
          </cell>
          <cell r="Z569" t="str">
            <v>三角分公司</v>
          </cell>
        </row>
        <row r="570">
          <cell r="B570" t="str">
            <v>唐勇胜</v>
          </cell>
          <cell r="F570">
            <v>10</v>
          </cell>
          <cell r="G570">
            <v>11</v>
          </cell>
          <cell r="H570">
            <v>-1</v>
          </cell>
          <cell r="I570">
            <v>20</v>
          </cell>
          <cell r="J570">
            <v>20</v>
          </cell>
          <cell r="Z570" t="str">
            <v>三角分公司</v>
          </cell>
        </row>
        <row r="571">
          <cell r="B571" t="str">
            <v>吴永铭</v>
          </cell>
          <cell r="F571">
            <v>5</v>
          </cell>
          <cell r="G571">
            <v>5</v>
          </cell>
          <cell r="I571">
            <v>20</v>
          </cell>
          <cell r="J571">
            <v>20</v>
          </cell>
          <cell r="Z571" t="str">
            <v>三角分公司</v>
          </cell>
        </row>
        <row r="572">
          <cell r="B572" t="str">
            <v>吴霜娴</v>
          </cell>
          <cell r="F572">
            <v>10</v>
          </cell>
          <cell r="G572">
            <v>5</v>
          </cell>
          <cell r="H572">
            <v>5</v>
          </cell>
          <cell r="I572">
            <v>20</v>
          </cell>
          <cell r="J572">
            <v>20</v>
          </cell>
          <cell r="Z572" t="str">
            <v>三角分公司</v>
          </cell>
        </row>
        <row r="573">
          <cell r="B573" t="str">
            <v>黄海霞</v>
          </cell>
          <cell r="F573">
            <v>5</v>
          </cell>
          <cell r="G573">
            <v>1</v>
          </cell>
          <cell r="H573">
            <v>4</v>
          </cell>
          <cell r="I573">
            <v>20</v>
          </cell>
          <cell r="J573">
            <v>20</v>
          </cell>
          <cell r="Z573" t="str">
            <v>财务部</v>
          </cell>
        </row>
        <row r="574">
          <cell r="B574" t="str">
            <v>黄彦彦</v>
          </cell>
          <cell r="F574">
            <v>10</v>
          </cell>
          <cell r="H574">
            <v>10</v>
          </cell>
          <cell r="I574">
            <v>20</v>
          </cell>
          <cell r="J574">
            <v>20</v>
          </cell>
          <cell r="Z574" t="str">
            <v>财务部</v>
          </cell>
        </row>
        <row r="575">
          <cell r="B575" t="str">
            <v>黄嘉欣</v>
          </cell>
          <cell r="F575">
            <v>5</v>
          </cell>
          <cell r="H575">
            <v>5</v>
          </cell>
          <cell r="I575">
            <v>20</v>
          </cell>
          <cell r="J575">
            <v>20</v>
          </cell>
          <cell r="Z575" t="str">
            <v>财务部</v>
          </cell>
        </row>
        <row r="576">
          <cell r="B576" t="str">
            <v>黄兰花</v>
          </cell>
          <cell r="F576">
            <v>10</v>
          </cell>
          <cell r="G576">
            <v>1</v>
          </cell>
          <cell r="H576">
            <v>9</v>
          </cell>
          <cell r="I576">
            <v>20</v>
          </cell>
          <cell r="J576">
            <v>21</v>
          </cell>
          <cell r="K576">
            <v>8</v>
          </cell>
          <cell r="Z576" t="str">
            <v>财务部</v>
          </cell>
        </row>
        <row r="577">
          <cell r="B577" t="str">
            <v>魏建鸿</v>
          </cell>
          <cell r="F577">
            <v>10</v>
          </cell>
          <cell r="G577">
            <v>5</v>
          </cell>
          <cell r="H577">
            <v>5</v>
          </cell>
          <cell r="I577">
            <v>20</v>
          </cell>
          <cell r="J577">
            <v>20</v>
          </cell>
          <cell r="Z577" t="str">
            <v>财务部</v>
          </cell>
        </row>
        <row r="578">
          <cell r="B578" t="str">
            <v>陈思艳</v>
          </cell>
          <cell r="F578">
            <v>10</v>
          </cell>
          <cell r="G578">
            <v>8</v>
          </cell>
          <cell r="H578">
            <v>2</v>
          </cell>
          <cell r="I578">
            <v>20</v>
          </cell>
          <cell r="P578">
            <v>20</v>
          </cell>
          <cell r="Z578" t="str">
            <v>财务部</v>
          </cell>
        </row>
        <row r="579">
          <cell r="B579" t="str">
            <v>陈忆楼</v>
          </cell>
          <cell r="F579">
            <v>5</v>
          </cell>
          <cell r="G579">
            <v>5</v>
          </cell>
          <cell r="I579">
            <v>20</v>
          </cell>
          <cell r="J579">
            <v>21</v>
          </cell>
          <cell r="K579">
            <v>8</v>
          </cell>
          <cell r="Z579" t="str">
            <v>财务部</v>
          </cell>
        </row>
        <row r="580">
          <cell r="B580" t="str">
            <v>陈定班</v>
          </cell>
          <cell r="F580">
            <v>10</v>
          </cell>
          <cell r="G580">
            <v>10</v>
          </cell>
          <cell r="I580">
            <v>20</v>
          </cell>
          <cell r="J580">
            <v>20</v>
          </cell>
          <cell r="Z580" t="str">
            <v>财务部</v>
          </cell>
        </row>
        <row r="581">
          <cell r="B581" t="str">
            <v>阮嘉媛</v>
          </cell>
          <cell r="I581">
            <v>20</v>
          </cell>
          <cell r="J581">
            <v>20</v>
          </cell>
          <cell r="Z581" t="str">
            <v>财务部</v>
          </cell>
        </row>
        <row r="582">
          <cell r="B582" t="str">
            <v>郭润球</v>
          </cell>
          <cell r="F582">
            <v>10</v>
          </cell>
          <cell r="G582">
            <v>2</v>
          </cell>
          <cell r="H582">
            <v>8</v>
          </cell>
          <cell r="I582">
            <v>20</v>
          </cell>
          <cell r="J582">
            <v>23</v>
          </cell>
          <cell r="K582">
            <v>21.5</v>
          </cell>
          <cell r="Z582" t="str">
            <v>财务部</v>
          </cell>
        </row>
        <row r="583">
          <cell r="B583" t="str">
            <v>郑竟</v>
          </cell>
          <cell r="I583">
            <v>20</v>
          </cell>
          <cell r="J583">
            <v>20</v>
          </cell>
          <cell r="Z583" t="str">
            <v>财务部</v>
          </cell>
        </row>
        <row r="584">
          <cell r="B584" t="str">
            <v>覃弟安</v>
          </cell>
          <cell r="F584">
            <v>15</v>
          </cell>
          <cell r="G584">
            <v>7</v>
          </cell>
          <cell r="H584">
            <v>8</v>
          </cell>
          <cell r="I584">
            <v>20</v>
          </cell>
          <cell r="J584">
            <v>23</v>
          </cell>
          <cell r="K584">
            <v>28.5</v>
          </cell>
          <cell r="Z584" t="str">
            <v>财务部</v>
          </cell>
        </row>
        <row r="585">
          <cell r="B585" t="str">
            <v>袁晓燕</v>
          </cell>
          <cell r="F585">
            <v>5</v>
          </cell>
          <cell r="G585">
            <v>4</v>
          </cell>
          <cell r="H585">
            <v>1</v>
          </cell>
          <cell r="I585">
            <v>20</v>
          </cell>
          <cell r="J585">
            <v>20</v>
          </cell>
          <cell r="Z585" t="str">
            <v>财务部</v>
          </cell>
        </row>
        <row r="586">
          <cell r="B586" t="str">
            <v>董结冰</v>
          </cell>
          <cell r="F586">
            <v>15</v>
          </cell>
          <cell r="G586">
            <v>5</v>
          </cell>
          <cell r="H586">
            <v>10</v>
          </cell>
          <cell r="I586">
            <v>20</v>
          </cell>
          <cell r="J586">
            <v>21</v>
          </cell>
          <cell r="K586">
            <v>8</v>
          </cell>
          <cell r="Z586" t="str">
            <v>财务部</v>
          </cell>
        </row>
        <row r="587">
          <cell r="B587" t="str">
            <v>莫益间</v>
          </cell>
          <cell r="F587">
            <v>5</v>
          </cell>
          <cell r="H587">
            <v>5</v>
          </cell>
          <cell r="I587">
            <v>20</v>
          </cell>
          <cell r="J587">
            <v>20</v>
          </cell>
          <cell r="Z587" t="str">
            <v>财务部</v>
          </cell>
        </row>
        <row r="588">
          <cell r="B588" t="str">
            <v>胡锭萍</v>
          </cell>
          <cell r="I588">
            <v>20</v>
          </cell>
          <cell r="J588">
            <v>20</v>
          </cell>
          <cell r="Z588" t="str">
            <v>财务部</v>
          </cell>
        </row>
        <row r="589">
          <cell r="B589" t="str">
            <v>欧惠华</v>
          </cell>
          <cell r="F589">
            <v>10</v>
          </cell>
          <cell r="G589">
            <v>4</v>
          </cell>
          <cell r="H589">
            <v>6</v>
          </cell>
          <cell r="I589">
            <v>20</v>
          </cell>
          <cell r="J589">
            <v>20</v>
          </cell>
          <cell r="Z589" t="str">
            <v>财务部</v>
          </cell>
        </row>
        <row r="590">
          <cell r="B590" t="str">
            <v>梁韵乐</v>
          </cell>
          <cell r="I590">
            <v>20</v>
          </cell>
          <cell r="J590">
            <v>20</v>
          </cell>
          <cell r="Z590" t="str">
            <v>财务部</v>
          </cell>
        </row>
        <row r="591">
          <cell r="B591" t="str">
            <v>林惠颜</v>
          </cell>
          <cell r="F591">
            <v>10</v>
          </cell>
          <cell r="G591">
            <v>15</v>
          </cell>
          <cell r="H591">
            <v>-5</v>
          </cell>
          <cell r="I591">
            <v>20</v>
          </cell>
          <cell r="J591">
            <v>21</v>
          </cell>
          <cell r="K591">
            <v>7.5</v>
          </cell>
          <cell r="Z591" t="str">
            <v>财务部</v>
          </cell>
        </row>
        <row r="592">
          <cell r="B592" t="str">
            <v>林倩嘉</v>
          </cell>
          <cell r="F592">
            <v>10</v>
          </cell>
          <cell r="G592">
            <v>1</v>
          </cell>
          <cell r="H592">
            <v>9</v>
          </cell>
          <cell r="I592">
            <v>20</v>
          </cell>
          <cell r="J592">
            <v>20</v>
          </cell>
          <cell r="Z592" t="str">
            <v>财务部</v>
          </cell>
        </row>
        <row r="593">
          <cell r="B593" t="str">
            <v>李洁玲</v>
          </cell>
          <cell r="F593">
            <v>10</v>
          </cell>
          <cell r="G593">
            <v>2</v>
          </cell>
          <cell r="H593">
            <v>8</v>
          </cell>
          <cell r="I593">
            <v>20</v>
          </cell>
          <cell r="J593">
            <v>22</v>
          </cell>
          <cell r="K593">
            <v>12</v>
          </cell>
          <cell r="Z593" t="str">
            <v>财务部</v>
          </cell>
        </row>
        <row r="594">
          <cell r="B594" t="str">
            <v>彭丽娟</v>
          </cell>
          <cell r="F594">
            <v>10</v>
          </cell>
          <cell r="G594">
            <v>1</v>
          </cell>
          <cell r="H594">
            <v>7</v>
          </cell>
          <cell r="I594">
            <v>20</v>
          </cell>
          <cell r="J594">
            <v>18</v>
          </cell>
          <cell r="M594">
            <v>2</v>
          </cell>
          <cell r="Z594" t="str">
            <v>财务部</v>
          </cell>
        </row>
        <row r="595">
          <cell r="B595" t="str">
            <v>廖宝珍</v>
          </cell>
          <cell r="F595">
            <v>15</v>
          </cell>
          <cell r="G595">
            <v>3</v>
          </cell>
          <cell r="H595">
            <v>12</v>
          </cell>
          <cell r="I595">
            <v>20</v>
          </cell>
          <cell r="J595">
            <v>22</v>
          </cell>
          <cell r="K595">
            <v>15</v>
          </cell>
          <cell r="Z595" t="str">
            <v>财务部</v>
          </cell>
        </row>
        <row r="596">
          <cell r="B596" t="str">
            <v>唐丹</v>
          </cell>
          <cell r="I596">
            <v>20</v>
          </cell>
          <cell r="J596">
            <v>20</v>
          </cell>
          <cell r="Z596" t="str">
            <v>财务部</v>
          </cell>
        </row>
        <row r="597">
          <cell r="B597" t="str">
            <v>吴海珊</v>
          </cell>
          <cell r="F597">
            <v>15</v>
          </cell>
          <cell r="H597">
            <v>15</v>
          </cell>
          <cell r="I597">
            <v>20</v>
          </cell>
          <cell r="J597">
            <v>20</v>
          </cell>
          <cell r="Z597" t="str">
            <v>财务部</v>
          </cell>
        </row>
        <row r="598">
          <cell r="B598" t="str">
            <v>叶小娟</v>
          </cell>
          <cell r="F598">
            <v>10</v>
          </cell>
          <cell r="G598">
            <v>2</v>
          </cell>
          <cell r="H598">
            <v>8</v>
          </cell>
          <cell r="I598">
            <v>20</v>
          </cell>
          <cell r="J598">
            <v>20</v>
          </cell>
          <cell r="Z598" t="str">
            <v>财务部</v>
          </cell>
        </row>
        <row r="599">
          <cell r="B599" t="str">
            <v>刘颖</v>
          </cell>
          <cell r="F599">
            <v>15</v>
          </cell>
          <cell r="G599">
            <v>3</v>
          </cell>
          <cell r="H599">
            <v>12</v>
          </cell>
          <cell r="I599">
            <v>20</v>
          </cell>
          <cell r="J599">
            <v>20</v>
          </cell>
          <cell r="Z599" t="str">
            <v>财务部</v>
          </cell>
        </row>
        <row r="600">
          <cell r="B600" t="str">
            <v>刘敬智</v>
          </cell>
          <cell r="F600">
            <v>15</v>
          </cell>
          <cell r="G600">
            <v>4</v>
          </cell>
          <cell r="H600">
            <v>8</v>
          </cell>
          <cell r="I600">
            <v>20</v>
          </cell>
          <cell r="J600">
            <v>17</v>
          </cell>
          <cell r="M600">
            <v>3</v>
          </cell>
          <cell r="Z600" t="str">
            <v>财务部</v>
          </cell>
        </row>
        <row r="601">
          <cell r="B601" t="str">
            <v>何一璇</v>
          </cell>
          <cell r="F601">
            <v>15</v>
          </cell>
          <cell r="G601">
            <v>4</v>
          </cell>
          <cell r="H601">
            <v>11</v>
          </cell>
          <cell r="I601">
            <v>20</v>
          </cell>
          <cell r="J601">
            <v>20</v>
          </cell>
          <cell r="Z601" t="str">
            <v>财务部</v>
          </cell>
        </row>
        <row r="602">
          <cell r="B602" t="str">
            <v>闫明元</v>
          </cell>
          <cell r="F602">
            <v>15</v>
          </cell>
          <cell r="H602">
            <v>15</v>
          </cell>
          <cell r="I602">
            <v>20</v>
          </cell>
          <cell r="J602">
            <v>20</v>
          </cell>
          <cell r="Z602" t="str">
            <v>财务部</v>
          </cell>
        </row>
        <row r="603">
          <cell r="B603" t="str">
            <v>潘共新</v>
          </cell>
          <cell r="F603">
            <v>10</v>
          </cell>
          <cell r="H603">
            <v>10</v>
          </cell>
          <cell r="I603">
            <v>20</v>
          </cell>
          <cell r="J603">
            <v>20</v>
          </cell>
          <cell r="K603">
            <v>3</v>
          </cell>
          <cell r="Z603" t="str">
            <v>财务部</v>
          </cell>
        </row>
        <row r="604">
          <cell r="B604" t="str">
            <v>李丝韵</v>
          </cell>
          <cell r="F604">
            <v>10</v>
          </cell>
          <cell r="G604">
            <v>4</v>
          </cell>
          <cell r="H604">
            <v>6</v>
          </cell>
          <cell r="I604">
            <v>20</v>
          </cell>
          <cell r="J604">
            <v>20</v>
          </cell>
          <cell r="Z604" t="str">
            <v>财务部</v>
          </cell>
        </row>
        <row r="605">
          <cell r="B605" t="str">
            <v>郭泽民</v>
          </cell>
          <cell r="F605">
            <v>10</v>
          </cell>
          <cell r="G605">
            <v>12</v>
          </cell>
          <cell r="H605">
            <v>-2</v>
          </cell>
          <cell r="I605">
            <v>20</v>
          </cell>
          <cell r="J605">
            <v>20</v>
          </cell>
          <cell r="Z605" t="str">
            <v>财务部</v>
          </cell>
        </row>
        <row r="606">
          <cell r="B606" t="str">
            <v>张海燕</v>
          </cell>
          <cell r="F606">
            <v>15</v>
          </cell>
          <cell r="G606">
            <v>-2</v>
          </cell>
          <cell r="H606">
            <v>13</v>
          </cell>
          <cell r="I606">
            <v>20</v>
          </cell>
          <cell r="J606">
            <v>16</v>
          </cell>
          <cell r="K606">
            <v>4</v>
          </cell>
          <cell r="M606">
            <v>4</v>
          </cell>
          <cell r="Z606" t="str">
            <v>财务部</v>
          </cell>
        </row>
        <row r="607">
          <cell r="B607" t="str">
            <v>詹泽曙</v>
          </cell>
          <cell r="F607">
            <v>15</v>
          </cell>
          <cell r="G607">
            <v>4</v>
          </cell>
          <cell r="H607">
            <v>11</v>
          </cell>
          <cell r="I607">
            <v>20</v>
          </cell>
          <cell r="J607">
            <v>20</v>
          </cell>
          <cell r="Z607" t="str">
            <v>党群工作部</v>
          </cell>
        </row>
        <row r="608">
          <cell r="B608" t="str">
            <v>宋谦</v>
          </cell>
          <cell r="F608">
            <v>15</v>
          </cell>
          <cell r="H608">
            <v>15</v>
          </cell>
          <cell r="I608">
            <v>20</v>
          </cell>
          <cell r="J608">
            <v>20</v>
          </cell>
          <cell r="Z608" t="str">
            <v>党群工作部</v>
          </cell>
        </row>
        <row r="609">
          <cell r="B609" t="str">
            <v>陈俊光</v>
          </cell>
          <cell r="F609">
            <v>15</v>
          </cell>
          <cell r="G609">
            <v>3</v>
          </cell>
          <cell r="H609">
            <v>12</v>
          </cell>
          <cell r="I609">
            <v>20</v>
          </cell>
          <cell r="J609">
            <v>20</v>
          </cell>
          <cell r="Z609" t="str">
            <v>党群工作部</v>
          </cell>
        </row>
        <row r="610">
          <cell r="B610" t="str">
            <v>程文洁</v>
          </cell>
          <cell r="F610">
            <v>10</v>
          </cell>
          <cell r="H610">
            <v>10</v>
          </cell>
          <cell r="I610">
            <v>20</v>
          </cell>
          <cell r="J610">
            <v>20</v>
          </cell>
          <cell r="Z610" t="str">
            <v>党群工作部</v>
          </cell>
        </row>
        <row r="611">
          <cell r="B611" t="str">
            <v>俞雀</v>
          </cell>
          <cell r="F611">
            <v>15</v>
          </cell>
          <cell r="H611">
            <v>15</v>
          </cell>
          <cell r="I611">
            <v>20</v>
          </cell>
          <cell r="J611">
            <v>20</v>
          </cell>
          <cell r="Z611" t="str">
            <v>党群工作部</v>
          </cell>
        </row>
        <row r="612">
          <cell r="B612" t="str">
            <v>陈兴</v>
          </cell>
          <cell r="F612">
            <v>10</v>
          </cell>
          <cell r="G612">
            <v>5</v>
          </cell>
          <cell r="H612">
            <v>5</v>
          </cell>
          <cell r="I612">
            <v>20</v>
          </cell>
          <cell r="J612">
            <v>20</v>
          </cell>
          <cell r="Z612" t="str">
            <v>火炬开发区分公司</v>
          </cell>
        </row>
        <row r="613">
          <cell r="B613" t="str">
            <v>黄伟达</v>
          </cell>
          <cell r="F613">
            <v>15</v>
          </cell>
          <cell r="G613">
            <v>8</v>
          </cell>
          <cell r="H613">
            <v>7</v>
          </cell>
          <cell r="I613">
            <v>20</v>
          </cell>
          <cell r="J613">
            <v>20</v>
          </cell>
          <cell r="Z613" t="str">
            <v>火炬开发区分公司</v>
          </cell>
        </row>
        <row r="614">
          <cell r="B614" t="str">
            <v>魏素贞</v>
          </cell>
          <cell r="F614">
            <v>10</v>
          </cell>
          <cell r="G614">
            <v>10</v>
          </cell>
          <cell r="I614">
            <v>20</v>
          </cell>
          <cell r="J614">
            <v>20</v>
          </cell>
          <cell r="Z614" t="str">
            <v>火炬开发区分公司</v>
          </cell>
        </row>
        <row r="615">
          <cell r="B615" t="str">
            <v>陈春妃</v>
          </cell>
          <cell r="F615">
            <v>5</v>
          </cell>
          <cell r="G615">
            <v>5</v>
          </cell>
          <cell r="I615">
            <v>20</v>
          </cell>
          <cell r="J615">
            <v>20</v>
          </cell>
          <cell r="Z615" t="str">
            <v>火炬开发区分公司</v>
          </cell>
        </row>
        <row r="616">
          <cell r="B616" t="str">
            <v>陈坤明</v>
          </cell>
          <cell r="F616">
            <v>5</v>
          </cell>
          <cell r="G616">
            <v>4</v>
          </cell>
          <cell r="H616">
            <v>1</v>
          </cell>
          <cell r="I616">
            <v>20</v>
          </cell>
          <cell r="J616">
            <v>20</v>
          </cell>
          <cell r="Z616" t="str">
            <v>火炬开发区分公司</v>
          </cell>
        </row>
        <row r="617">
          <cell r="B617" t="str">
            <v>郭嘉谊</v>
          </cell>
          <cell r="F617">
            <v>15</v>
          </cell>
          <cell r="G617">
            <v>13</v>
          </cell>
          <cell r="H617">
            <v>2</v>
          </cell>
          <cell r="I617">
            <v>20</v>
          </cell>
          <cell r="J617">
            <v>20</v>
          </cell>
          <cell r="Z617" t="str">
            <v>火炬开发区分公司</v>
          </cell>
        </row>
        <row r="618">
          <cell r="B618" t="str">
            <v>赖庭轩</v>
          </cell>
          <cell r="F618">
            <v>10</v>
          </cell>
          <cell r="G618">
            <v>5</v>
          </cell>
          <cell r="H618">
            <v>5</v>
          </cell>
          <cell r="I618">
            <v>20</v>
          </cell>
          <cell r="J618">
            <v>20</v>
          </cell>
          <cell r="Z618" t="str">
            <v>火炬开发区分公司</v>
          </cell>
        </row>
        <row r="619">
          <cell r="B619" t="str">
            <v>胡筱航</v>
          </cell>
          <cell r="I619">
            <v>20</v>
          </cell>
          <cell r="J619">
            <v>20</v>
          </cell>
          <cell r="Z619" t="str">
            <v>火炬开发区分公司</v>
          </cell>
        </row>
        <row r="620">
          <cell r="B620" t="str">
            <v>罗沐彬</v>
          </cell>
          <cell r="F620">
            <v>5</v>
          </cell>
          <cell r="G620">
            <v>5</v>
          </cell>
          <cell r="I620">
            <v>20</v>
          </cell>
          <cell r="J620">
            <v>20</v>
          </cell>
          <cell r="Z620" t="str">
            <v>火炬开发区分公司</v>
          </cell>
        </row>
        <row r="621">
          <cell r="B621" t="str">
            <v>简桂彬</v>
          </cell>
          <cell r="F621">
            <v>10</v>
          </cell>
          <cell r="G621">
            <v>7</v>
          </cell>
          <cell r="H621">
            <v>3</v>
          </cell>
          <cell r="I621">
            <v>20</v>
          </cell>
          <cell r="J621">
            <v>20</v>
          </cell>
          <cell r="Z621" t="str">
            <v>火炬开发区分公司</v>
          </cell>
        </row>
        <row r="622">
          <cell r="B622" t="str">
            <v>梅建荣</v>
          </cell>
          <cell r="F622">
            <v>5</v>
          </cell>
          <cell r="G622">
            <v>5</v>
          </cell>
          <cell r="I622">
            <v>20</v>
          </cell>
          <cell r="J622">
            <v>20</v>
          </cell>
          <cell r="Z622" t="str">
            <v>火炬开发区分公司</v>
          </cell>
        </row>
        <row r="623">
          <cell r="B623" t="str">
            <v>林后建</v>
          </cell>
          <cell r="F623">
            <v>10</v>
          </cell>
          <cell r="G623">
            <v>15</v>
          </cell>
          <cell r="H623">
            <v>-5</v>
          </cell>
          <cell r="I623">
            <v>20</v>
          </cell>
          <cell r="J623">
            <v>20</v>
          </cell>
          <cell r="Z623" t="str">
            <v>火炬开发区分公司</v>
          </cell>
        </row>
        <row r="624">
          <cell r="B624" t="str">
            <v>林伙进</v>
          </cell>
          <cell r="F624">
            <v>5</v>
          </cell>
          <cell r="G624">
            <v>7</v>
          </cell>
          <cell r="H624">
            <v>-5</v>
          </cell>
          <cell r="I624">
            <v>20</v>
          </cell>
          <cell r="J624">
            <v>14</v>
          </cell>
          <cell r="M624">
            <v>3</v>
          </cell>
          <cell r="N624">
            <v>3</v>
          </cell>
          <cell r="Z624" t="str">
            <v>火炬开发区分公司</v>
          </cell>
        </row>
        <row r="625">
          <cell r="B625" t="str">
            <v>杨新花</v>
          </cell>
          <cell r="F625">
            <v>10</v>
          </cell>
          <cell r="G625">
            <v>10</v>
          </cell>
          <cell r="I625">
            <v>20</v>
          </cell>
          <cell r="J625">
            <v>20</v>
          </cell>
          <cell r="Z625" t="str">
            <v>火炬开发区分公司</v>
          </cell>
        </row>
        <row r="626">
          <cell r="B626" t="str">
            <v>李鸿辉</v>
          </cell>
          <cell r="F626">
            <v>5</v>
          </cell>
          <cell r="G626">
            <v>7</v>
          </cell>
          <cell r="H626">
            <v>-2</v>
          </cell>
          <cell r="I626">
            <v>20</v>
          </cell>
          <cell r="J626">
            <v>20</v>
          </cell>
          <cell r="Z626" t="str">
            <v>火炬开发区分公司</v>
          </cell>
        </row>
        <row r="627">
          <cell r="B627" t="str">
            <v>李焕深</v>
          </cell>
          <cell r="F627">
            <v>5</v>
          </cell>
          <cell r="G627">
            <v>3</v>
          </cell>
          <cell r="H627">
            <v>2</v>
          </cell>
          <cell r="I627">
            <v>20</v>
          </cell>
          <cell r="J627">
            <v>20</v>
          </cell>
          <cell r="Z627" t="str">
            <v>火炬开发区分公司</v>
          </cell>
        </row>
        <row r="628">
          <cell r="B628" t="str">
            <v>曾炽华</v>
          </cell>
          <cell r="F628">
            <v>5</v>
          </cell>
          <cell r="G628">
            <v>5</v>
          </cell>
          <cell r="H628">
            <v>-2</v>
          </cell>
          <cell r="I628">
            <v>20</v>
          </cell>
          <cell r="J628">
            <v>16</v>
          </cell>
          <cell r="M628">
            <v>2</v>
          </cell>
          <cell r="N628">
            <v>2</v>
          </cell>
          <cell r="Z628" t="str">
            <v>火炬开发区分公司</v>
          </cell>
        </row>
        <row r="629">
          <cell r="B629" t="str">
            <v>曹济硕</v>
          </cell>
          <cell r="F629">
            <v>5</v>
          </cell>
          <cell r="G629">
            <v>2</v>
          </cell>
          <cell r="H629">
            <v>3</v>
          </cell>
          <cell r="I629">
            <v>20</v>
          </cell>
          <cell r="J629">
            <v>20</v>
          </cell>
          <cell r="Z629" t="str">
            <v>火炬开发区分公司</v>
          </cell>
        </row>
        <row r="630">
          <cell r="B630" t="str">
            <v>宋文炜</v>
          </cell>
          <cell r="F630">
            <v>5</v>
          </cell>
          <cell r="G630">
            <v>2</v>
          </cell>
          <cell r="I630">
            <v>20</v>
          </cell>
          <cell r="J630">
            <v>17</v>
          </cell>
          <cell r="M630">
            <v>3</v>
          </cell>
          <cell r="Z630" t="str">
            <v>火炬开发区分公司</v>
          </cell>
        </row>
        <row r="631">
          <cell r="B631" t="str">
            <v>孙沛强</v>
          </cell>
          <cell r="F631">
            <v>5</v>
          </cell>
          <cell r="G631">
            <v>6</v>
          </cell>
          <cell r="H631">
            <v>-1</v>
          </cell>
          <cell r="I631">
            <v>20</v>
          </cell>
          <cell r="J631">
            <v>20</v>
          </cell>
          <cell r="Z631" t="str">
            <v>火炬开发区分公司</v>
          </cell>
        </row>
        <row r="632">
          <cell r="B632" t="str">
            <v>关海利</v>
          </cell>
          <cell r="F632">
            <v>5</v>
          </cell>
          <cell r="G632">
            <v>7</v>
          </cell>
          <cell r="H632">
            <v>-2</v>
          </cell>
          <cell r="I632">
            <v>20</v>
          </cell>
          <cell r="J632">
            <v>20</v>
          </cell>
          <cell r="Z632" t="str">
            <v>火炬开发区分公司</v>
          </cell>
        </row>
        <row r="633">
          <cell r="B633" t="str">
            <v>何永生</v>
          </cell>
          <cell r="F633">
            <v>15</v>
          </cell>
          <cell r="G633">
            <v>14</v>
          </cell>
          <cell r="H633">
            <v>1</v>
          </cell>
          <cell r="I633">
            <v>20</v>
          </cell>
          <cell r="J633">
            <v>20</v>
          </cell>
          <cell r="Z633" t="str">
            <v>火炬开发区分公司</v>
          </cell>
        </row>
        <row r="634">
          <cell r="B634" t="str">
            <v>何朝烽</v>
          </cell>
          <cell r="F634">
            <v>5</v>
          </cell>
          <cell r="G634">
            <v>8</v>
          </cell>
          <cell r="H634">
            <v>-3</v>
          </cell>
          <cell r="I634">
            <v>20</v>
          </cell>
          <cell r="J634">
            <v>20</v>
          </cell>
          <cell r="Z634" t="str">
            <v>火炬开发区分公司</v>
          </cell>
        </row>
        <row r="635">
          <cell r="B635" t="str">
            <v>丁文美</v>
          </cell>
          <cell r="F635">
            <v>5</v>
          </cell>
          <cell r="G635">
            <v>5</v>
          </cell>
          <cell r="I635">
            <v>20</v>
          </cell>
          <cell r="J635">
            <v>17</v>
          </cell>
          <cell r="N635">
            <v>3</v>
          </cell>
          <cell r="Z635" t="str">
            <v>火炬开发区分公司</v>
          </cell>
        </row>
        <row r="636">
          <cell r="B636" t="str">
            <v>陈伊文</v>
          </cell>
          <cell r="F636">
            <v>5</v>
          </cell>
          <cell r="G636">
            <v>8</v>
          </cell>
          <cell r="H636">
            <v>-3</v>
          </cell>
          <cell r="I636">
            <v>20</v>
          </cell>
          <cell r="J636">
            <v>20</v>
          </cell>
          <cell r="Z636" t="str">
            <v>火炬开发区分公司</v>
          </cell>
        </row>
        <row r="637">
          <cell r="B637" t="str">
            <v>李伟杰</v>
          </cell>
          <cell r="F637">
            <v>5</v>
          </cell>
          <cell r="G637">
            <v>4</v>
          </cell>
          <cell r="H637">
            <v>1</v>
          </cell>
          <cell r="I637">
            <v>20</v>
          </cell>
          <cell r="J637">
            <v>20</v>
          </cell>
          <cell r="Z637" t="str">
            <v>火炬开发区分公司</v>
          </cell>
        </row>
        <row r="638">
          <cell r="B638" t="str">
            <v>刘水清</v>
          </cell>
          <cell r="F638">
            <v>5</v>
          </cell>
          <cell r="G638">
            <v>5</v>
          </cell>
          <cell r="I638">
            <v>20</v>
          </cell>
          <cell r="J638">
            <v>20</v>
          </cell>
          <cell r="Z638" t="str">
            <v>火炬开发区分公司</v>
          </cell>
        </row>
        <row r="639">
          <cell r="B639" t="str">
            <v>马锦莲</v>
          </cell>
          <cell r="F639">
            <v>15</v>
          </cell>
          <cell r="G639">
            <v>8.5</v>
          </cell>
          <cell r="H639">
            <v>6.5</v>
          </cell>
          <cell r="I639">
            <v>20</v>
          </cell>
          <cell r="J639">
            <v>20</v>
          </cell>
          <cell r="Z639" t="str">
            <v>火炬开发区分公司</v>
          </cell>
        </row>
        <row r="640">
          <cell r="B640" t="str">
            <v>金伟</v>
          </cell>
          <cell r="F640">
            <v>15</v>
          </cell>
          <cell r="G640">
            <v>13</v>
          </cell>
          <cell r="H640">
            <v>2</v>
          </cell>
          <cell r="I640">
            <v>20</v>
          </cell>
          <cell r="J640">
            <v>20</v>
          </cell>
          <cell r="Z640" t="str">
            <v>火炬开发区公众营服公司</v>
          </cell>
        </row>
        <row r="641">
          <cell r="B641" t="str">
            <v>黄志伟</v>
          </cell>
          <cell r="F641">
            <v>5</v>
          </cell>
          <cell r="G641">
            <v>6</v>
          </cell>
          <cell r="H641">
            <v>-1</v>
          </cell>
          <cell r="I641">
            <v>20</v>
          </cell>
          <cell r="J641">
            <v>21</v>
          </cell>
          <cell r="L641">
            <v>6.5</v>
          </cell>
          <cell r="Z641" t="str">
            <v>火炬开发区公众营服公司</v>
          </cell>
        </row>
        <row r="642">
          <cell r="B642" t="str">
            <v>阮霭行</v>
          </cell>
          <cell r="F642">
            <v>10</v>
          </cell>
          <cell r="G642">
            <v>8</v>
          </cell>
          <cell r="H642">
            <v>2</v>
          </cell>
          <cell r="I642">
            <v>20</v>
          </cell>
          <cell r="J642">
            <v>20</v>
          </cell>
          <cell r="Z642" t="str">
            <v>火炬开发区公众营服公司</v>
          </cell>
        </row>
        <row r="643">
          <cell r="B643" t="str">
            <v>邓俊伟</v>
          </cell>
          <cell r="I643">
            <v>20</v>
          </cell>
          <cell r="J643">
            <v>13</v>
          </cell>
          <cell r="Y643" t="str">
            <v>9月12日入职</v>
          </cell>
          <cell r="Z643" t="str">
            <v>火炬开发区公众营服公司</v>
          </cell>
        </row>
        <row r="644">
          <cell r="B644" t="str">
            <v>洪伟荣</v>
          </cell>
          <cell r="F644">
            <v>5</v>
          </cell>
          <cell r="G644">
            <v>5</v>
          </cell>
          <cell r="I644">
            <v>20</v>
          </cell>
          <cell r="J644">
            <v>20</v>
          </cell>
          <cell r="Z644" t="str">
            <v>火炬开发区公众营服公司</v>
          </cell>
        </row>
        <row r="645">
          <cell r="B645" t="str">
            <v>汪鹏</v>
          </cell>
          <cell r="F645">
            <v>5</v>
          </cell>
          <cell r="G645">
            <v>3</v>
          </cell>
          <cell r="H645">
            <v>2</v>
          </cell>
          <cell r="I645">
            <v>20</v>
          </cell>
          <cell r="J645">
            <v>21</v>
          </cell>
          <cell r="L645">
            <v>6.5</v>
          </cell>
          <cell r="Z645" t="str">
            <v>火炬开发区公众营服公司</v>
          </cell>
        </row>
        <row r="646">
          <cell r="B646" t="str">
            <v>李根</v>
          </cell>
          <cell r="F646">
            <v>5</v>
          </cell>
          <cell r="G646">
            <v>5</v>
          </cell>
          <cell r="H646">
            <v>-3</v>
          </cell>
          <cell r="I646">
            <v>20</v>
          </cell>
          <cell r="J646">
            <v>18</v>
          </cell>
          <cell r="L646">
            <v>6.5</v>
          </cell>
          <cell r="M646">
            <v>3</v>
          </cell>
          <cell r="Z646" t="str">
            <v>火炬开发区公众营服公司</v>
          </cell>
        </row>
        <row r="647">
          <cell r="B647" t="str">
            <v>李柏良</v>
          </cell>
          <cell r="F647">
            <v>5</v>
          </cell>
          <cell r="H647">
            <v>5</v>
          </cell>
          <cell r="I647">
            <v>20</v>
          </cell>
          <cell r="J647">
            <v>20</v>
          </cell>
          <cell r="Z647" t="str">
            <v>火炬开发区公众营服公司</v>
          </cell>
        </row>
        <row r="648">
          <cell r="B648" t="str">
            <v>曾浩彬</v>
          </cell>
          <cell r="F648">
            <v>5</v>
          </cell>
          <cell r="G648">
            <v>3</v>
          </cell>
          <cell r="H648">
            <v>2</v>
          </cell>
          <cell r="I648">
            <v>20</v>
          </cell>
          <cell r="J648">
            <v>21</v>
          </cell>
          <cell r="L648">
            <v>6.5</v>
          </cell>
          <cell r="Z648" t="str">
            <v>火炬开发区公众营服公司</v>
          </cell>
        </row>
        <row r="649">
          <cell r="B649" t="str">
            <v>张楚彬</v>
          </cell>
          <cell r="F649">
            <v>5</v>
          </cell>
          <cell r="H649">
            <v>1</v>
          </cell>
          <cell r="I649">
            <v>20</v>
          </cell>
          <cell r="J649">
            <v>16</v>
          </cell>
          <cell r="M649">
            <v>4</v>
          </cell>
          <cell r="Z649" t="str">
            <v>火炬开发区公众营服公司</v>
          </cell>
        </row>
        <row r="650">
          <cell r="B650" t="str">
            <v>冯汝佳</v>
          </cell>
          <cell r="F650">
            <v>10</v>
          </cell>
          <cell r="G650">
            <v>14</v>
          </cell>
          <cell r="H650">
            <v>-4</v>
          </cell>
          <cell r="I650">
            <v>20</v>
          </cell>
          <cell r="J650">
            <v>20</v>
          </cell>
          <cell r="Z650" t="str">
            <v>火炬开发区公众营服公司</v>
          </cell>
        </row>
        <row r="651">
          <cell r="B651" t="str">
            <v>何志荣</v>
          </cell>
          <cell r="F651">
            <v>10</v>
          </cell>
          <cell r="G651">
            <v>10</v>
          </cell>
          <cell r="I651">
            <v>20</v>
          </cell>
          <cell r="J651">
            <v>20</v>
          </cell>
          <cell r="Z651" t="str">
            <v>火炬开发区公众营服公司</v>
          </cell>
        </row>
        <row r="652">
          <cell r="B652" t="str">
            <v>何孝君</v>
          </cell>
          <cell r="F652">
            <v>10</v>
          </cell>
          <cell r="G652">
            <v>9</v>
          </cell>
          <cell r="I652">
            <v>20</v>
          </cell>
          <cell r="J652">
            <v>19</v>
          </cell>
          <cell r="M652">
            <v>1</v>
          </cell>
          <cell r="Z652" t="str">
            <v>火炬开发区公众营服公司</v>
          </cell>
        </row>
        <row r="653">
          <cell r="B653" t="str">
            <v>温钢龙</v>
          </cell>
          <cell r="F653">
            <v>10</v>
          </cell>
          <cell r="G653">
            <v>13</v>
          </cell>
          <cell r="H653">
            <v>-3</v>
          </cell>
          <cell r="I653">
            <v>20</v>
          </cell>
          <cell r="J653">
            <v>20</v>
          </cell>
          <cell r="Z653" t="str">
            <v>火炬开发区公众营服公司</v>
          </cell>
        </row>
        <row r="654">
          <cell r="B654" t="str">
            <v>黄映玲</v>
          </cell>
          <cell r="F654">
            <v>5</v>
          </cell>
          <cell r="H654">
            <v>5</v>
          </cell>
          <cell r="I654">
            <v>20</v>
          </cell>
          <cell r="J654">
            <v>20.5</v>
          </cell>
          <cell r="Z654" t="str">
            <v>互联网运营中心</v>
          </cell>
        </row>
        <row r="655">
          <cell r="B655" t="str">
            <v>黄斯慧</v>
          </cell>
          <cell r="F655">
            <v>5</v>
          </cell>
          <cell r="H655">
            <v>5</v>
          </cell>
          <cell r="I655">
            <v>20</v>
          </cell>
          <cell r="P655">
            <v>21</v>
          </cell>
          <cell r="Z655" t="str">
            <v>互联网运营中心</v>
          </cell>
        </row>
        <row r="656">
          <cell r="B656" t="str">
            <v>黄志刚</v>
          </cell>
          <cell r="F656">
            <v>15</v>
          </cell>
          <cell r="H656">
            <v>15</v>
          </cell>
          <cell r="I656">
            <v>20</v>
          </cell>
          <cell r="J656">
            <v>20.5</v>
          </cell>
          <cell r="Z656" t="str">
            <v>互联网运营中心</v>
          </cell>
        </row>
        <row r="657">
          <cell r="B657" t="str">
            <v>黄家杰</v>
          </cell>
          <cell r="F657">
            <v>5</v>
          </cell>
          <cell r="G657">
            <v>-4</v>
          </cell>
          <cell r="H657">
            <v>4</v>
          </cell>
          <cell r="I657">
            <v>20</v>
          </cell>
          <cell r="J657">
            <v>15.5</v>
          </cell>
          <cell r="M657">
            <v>5</v>
          </cell>
          <cell r="Z657" t="str">
            <v>互联网运营中心</v>
          </cell>
        </row>
        <row r="658">
          <cell r="B658" t="str">
            <v>黄宇华</v>
          </cell>
          <cell r="F658">
            <v>15</v>
          </cell>
          <cell r="G658">
            <v>1</v>
          </cell>
          <cell r="H658">
            <v>14</v>
          </cell>
          <cell r="I658">
            <v>20</v>
          </cell>
          <cell r="J658">
            <v>20.5</v>
          </cell>
          <cell r="Z658" t="str">
            <v>互联网运营中心</v>
          </cell>
        </row>
        <row r="659">
          <cell r="B659" t="str">
            <v>魏海鸥</v>
          </cell>
          <cell r="F659">
            <v>15</v>
          </cell>
          <cell r="G659">
            <v>-3</v>
          </cell>
          <cell r="H659">
            <v>15</v>
          </cell>
          <cell r="I659">
            <v>20</v>
          </cell>
          <cell r="J659">
            <v>17.5</v>
          </cell>
          <cell r="M659">
            <v>3</v>
          </cell>
          <cell r="Z659" t="str">
            <v>互联网运营中心</v>
          </cell>
        </row>
        <row r="660">
          <cell r="B660" t="str">
            <v>韩静雯</v>
          </cell>
          <cell r="F660">
            <v>5</v>
          </cell>
          <cell r="H660">
            <v>5</v>
          </cell>
          <cell r="I660">
            <v>20</v>
          </cell>
          <cell r="J660">
            <v>20.5</v>
          </cell>
          <cell r="Z660" t="str">
            <v>互联网运营中心</v>
          </cell>
        </row>
        <row r="661">
          <cell r="B661" t="str">
            <v>许检会</v>
          </cell>
          <cell r="F661">
            <v>5</v>
          </cell>
          <cell r="G661">
            <v>2</v>
          </cell>
          <cell r="H661">
            <v>3</v>
          </cell>
          <cell r="I661">
            <v>20</v>
          </cell>
          <cell r="J661">
            <v>20.5</v>
          </cell>
          <cell r="Z661" t="str">
            <v>互联网运营中心</v>
          </cell>
        </row>
        <row r="662">
          <cell r="B662" t="str">
            <v>聂伟恒</v>
          </cell>
          <cell r="F662">
            <v>5</v>
          </cell>
          <cell r="H662">
            <v>4</v>
          </cell>
          <cell r="I662">
            <v>20</v>
          </cell>
          <cell r="J662">
            <v>19.5</v>
          </cell>
          <cell r="M662">
            <v>1</v>
          </cell>
          <cell r="Z662" t="str">
            <v>互联网运营中心</v>
          </cell>
        </row>
        <row r="663">
          <cell r="B663" t="str">
            <v>罗和云</v>
          </cell>
          <cell r="F663">
            <v>15</v>
          </cell>
          <cell r="H663">
            <v>15</v>
          </cell>
          <cell r="I663">
            <v>20</v>
          </cell>
          <cell r="J663">
            <v>20.5</v>
          </cell>
          <cell r="Z663" t="str">
            <v>互联网运营中心</v>
          </cell>
        </row>
        <row r="664">
          <cell r="B664" t="str">
            <v>王雄华</v>
          </cell>
          <cell r="F664">
            <v>5</v>
          </cell>
          <cell r="G664">
            <v>2.5</v>
          </cell>
          <cell r="H664">
            <v>2</v>
          </cell>
          <cell r="I664">
            <v>20</v>
          </cell>
          <cell r="J664">
            <v>20</v>
          </cell>
          <cell r="M664">
            <v>0.5</v>
          </cell>
          <cell r="Z664" t="str">
            <v>互联网运营中心</v>
          </cell>
        </row>
        <row r="665">
          <cell r="B665" t="str">
            <v>欧倩欣</v>
          </cell>
          <cell r="F665">
            <v>5</v>
          </cell>
          <cell r="H665">
            <v>5</v>
          </cell>
          <cell r="I665">
            <v>20</v>
          </cell>
          <cell r="J665">
            <v>20.5</v>
          </cell>
          <cell r="Z665" t="str">
            <v>互联网运营中心</v>
          </cell>
        </row>
        <row r="666">
          <cell r="B666" t="str">
            <v>梁淑萍</v>
          </cell>
          <cell r="F666">
            <v>5</v>
          </cell>
          <cell r="H666">
            <v>5</v>
          </cell>
          <cell r="I666">
            <v>20</v>
          </cell>
          <cell r="J666">
            <v>20.5</v>
          </cell>
          <cell r="Z666" t="str">
            <v>互联网运营中心</v>
          </cell>
        </row>
        <row r="667">
          <cell r="B667" t="str">
            <v>梁克冰</v>
          </cell>
          <cell r="F667">
            <v>10</v>
          </cell>
          <cell r="G667">
            <v>2</v>
          </cell>
          <cell r="H667">
            <v>8</v>
          </cell>
          <cell r="I667">
            <v>20</v>
          </cell>
          <cell r="J667">
            <v>20.5</v>
          </cell>
          <cell r="Z667" t="str">
            <v>互联网运营中心</v>
          </cell>
        </row>
        <row r="668">
          <cell r="B668" t="str">
            <v>梁健</v>
          </cell>
          <cell r="F668">
            <v>5</v>
          </cell>
          <cell r="H668">
            <v>5</v>
          </cell>
          <cell r="I668">
            <v>20</v>
          </cell>
          <cell r="J668">
            <v>20.5</v>
          </cell>
          <cell r="Z668" t="str">
            <v>互联网运营中心</v>
          </cell>
        </row>
        <row r="669">
          <cell r="B669" t="str">
            <v>杨宗晓</v>
          </cell>
          <cell r="I669">
            <v>20</v>
          </cell>
          <cell r="J669">
            <v>20.5</v>
          </cell>
          <cell r="Z669" t="str">
            <v>互联网运营中心</v>
          </cell>
        </row>
        <row r="670">
          <cell r="B670" t="str">
            <v>杨嘉荣</v>
          </cell>
          <cell r="F670">
            <v>10</v>
          </cell>
          <cell r="G670">
            <v>4</v>
          </cell>
          <cell r="H670">
            <v>6</v>
          </cell>
          <cell r="I670">
            <v>20</v>
          </cell>
          <cell r="J670">
            <v>20.5</v>
          </cell>
          <cell r="Z670" t="str">
            <v>互联网运营中心</v>
          </cell>
        </row>
        <row r="671">
          <cell r="B671" t="str">
            <v>李毅欣</v>
          </cell>
          <cell r="F671">
            <v>10</v>
          </cell>
          <cell r="H671">
            <v>10</v>
          </cell>
          <cell r="I671">
            <v>20</v>
          </cell>
          <cell r="J671">
            <v>20.5</v>
          </cell>
          <cell r="Z671" t="str">
            <v>互联网运营中心</v>
          </cell>
        </row>
        <row r="672">
          <cell r="B672" t="str">
            <v>朱莹楚</v>
          </cell>
          <cell r="F672">
            <v>10</v>
          </cell>
          <cell r="G672">
            <v>4</v>
          </cell>
          <cell r="H672">
            <v>6</v>
          </cell>
          <cell r="I672">
            <v>20</v>
          </cell>
          <cell r="J672">
            <v>20.5</v>
          </cell>
          <cell r="Z672" t="str">
            <v>互联网运营中心</v>
          </cell>
        </row>
        <row r="673">
          <cell r="B673" t="str">
            <v>徐建军</v>
          </cell>
          <cell r="F673">
            <v>5</v>
          </cell>
          <cell r="G673">
            <v>3</v>
          </cell>
          <cell r="H673">
            <v>2</v>
          </cell>
          <cell r="I673">
            <v>20</v>
          </cell>
          <cell r="J673">
            <v>20.5</v>
          </cell>
          <cell r="Z673" t="str">
            <v>互联网运营中心</v>
          </cell>
        </row>
        <row r="674">
          <cell r="B674" t="str">
            <v>夏丽娜</v>
          </cell>
          <cell r="I674">
            <v>20</v>
          </cell>
          <cell r="J674">
            <v>20.5</v>
          </cell>
          <cell r="Z674" t="str">
            <v>互联网运营中心</v>
          </cell>
        </row>
        <row r="675">
          <cell r="B675" t="str">
            <v>刘薇</v>
          </cell>
          <cell r="I675">
            <v>20</v>
          </cell>
          <cell r="J675">
            <v>20.5</v>
          </cell>
          <cell r="Z675" t="str">
            <v>互联网运营中心</v>
          </cell>
        </row>
        <row r="676">
          <cell r="B676" t="str">
            <v>刘洁珊</v>
          </cell>
          <cell r="F676">
            <v>5</v>
          </cell>
          <cell r="H676">
            <v>5</v>
          </cell>
          <cell r="I676">
            <v>20</v>
          </cell>
          <cell r="J676">
            <v>20.5</v>
          </cell>
          <cell r="Z676" t="str">
            <v>互联网运营中心</v>
          </cell>
        </row>
        <row r="677">
          <cell r="B677" t="str">
            <v>关卓钧</v>
          </cell>
          <cell r="F677">
            <v>5</v>
          </cell>
          <cell r="G677">
            <v>-0.5</v>
          </cell>
          <cell r="H677">
            <v>5</v>
          </cell>
          <cell r="I677">
            <v>20</v>
          </cell>
          <cell r="J677">
            <v>20</v>
          </cell>
          <cell r="M677">
            <v>0.5</v>
          </cell>
          <cell r="Z677" t="str">
            <v>互联网运营中心</v>
          </cell>
        </row>
        <row r="678">
          <cell r="B678" t="str">
            <v>何迎芝</v>
          </cell>
          <cell r="F678">
            <v>10</v>
          </cell>
          <cell r="H678">
            <v>10</v>
          </cell>
          <cell r="I678">
            <v>20</v>
          </cell>
          <cell r="J678">
            <v>20.5</v>
          </cell>
          <cell r="Z678" t="str">
            <v>互联网运营中心</v>
          </cell>
        </row>
        <row r="679">
          <cell r="B679" t="str">
            <v>黄敏慧</v>
          </cell>
          <cell r="F679">
            <v>5</v>
          </cell>
          <cell r="H679">
            <v>4</v>
          </cell>
          <cell r="I679">
            <v>20</v>
          </cell>
          <cell r="J679">
            <v>19.5</v>
          </cell>
          <cell r="M679">
            <v>1</v>
          </cell>
          <cell r="Z679" t="str">
            <v>互联网运营中心</v>
          </cell>
        </row>
        <row r="680">
          <cell r="B680" t="str">
            <v>蔡蔼霞</v>
          </cell>
          <cell r="F680">
            <v>15</v>
          </cell>
          <cell r="H680">
            <v>15</v>
          </cell>
          <cell r="I680">
            <v>20</v>
          </cell>
          <cell r="J680">
            <v>20.5</v>
          </cell>
          <cell r="Z680" t="str">
            <v>互联网运营中心</v>
          </cell>
        </row>
        <row r="681">
          <cell r="B681" t="str">
            <v>杨静</v>
          </cell>
          <cell r="F681">
            <v>15</v>
          </cell>
          <cell r="H681">
            <v>15</v>
          </cell>
          <cell r="I681">
            <v>20</v>
          </cell>
          <cell r="J681">
            <v>20.5</v>
          </cell>
          <cell r="Z681" t="str">
            <v>互联网运营中心</v>
          </cell>
        </row>
        <row r="682">
          <cell r="B682" t="str">
            <v>刘嘉露</v>
          </cell>
          <cell r="F682">
            <v>5</v>
          </cell>
          <cell r="H682">
            <v>5</v>
          </cell>
          <cell r="I682">
            <v>20</v>
          </cell>
          <cell r="J682">
            <v>20.5</v>
          </cell>
          <cell r="Z682" t="str">
            <v>互联网运营中心</v>
          </cell>
        </row>
        <row r="683">
          <cell r="B683" t="str">
            <v>黄一君</v>
          </cell>
          <cell r="F683">
            <v>5</v>
          </cell>
          <cell r="G683">
            <v>3</v>
          </cell>
          <cell r="H683">
            <v>2</v>
          </cell>
          <cell r="I683">
            <v>20</v>
          </cell>
          <cell r="J683">
            <v>20</v>
          </cell>
          <cell r="Z683" t="str">
            <v>城区分公司</v>
          </cell>
        </row>
        <row r="684">
          <cell r="B684" t="str">
            <v>陈荣金</v>
          </cell>
          <cell r="F684">
            <v>5</v>
          </cell>
          <cell r="G684">
            <v>9</v>
          </cell>
          <cell r="H684">
            <v>-4</v>
          </cell>
          <cell r="I684">
            <v>20</v>
          </cell>
          <cell r="J684">
            <v>20</v>
          </cell>
          <cell r="Z684" t="str">
            <v>城区分公司</v>
          </cell>
        </row>
        <row r="685">
          <cell r="B685" t="str">
            <v>陈粤河</v>
          </cell>
          <cell r="F685">
            <v>5</v>
          </cell>
          <cell r="H685">
            <v>5</v>
          </cell>
          <cell r="I685">
            <v>20</v>
          </cell>
          <cell r="J685">
            <v>20</v>
          </cell>
          <cell r="Z685" t="str">
            <v>城区分公司</v>
          </cell>
        </row>
        <row r="686">
          <cell r="B686" t="str">
            <v>陈凯芝</v>
          </cell>
          <cell r="F686">
            <v>5</v>
          </cell>
          <cell r="G686">
            <v>5</v>
          </cell>
          <cell r="I686">
            <v>20</v>
          </cell>
          <cell r="J686">
            <v>20</v>
          </cell>
          <cell r="Z686" t="str">
            <v>城区分公司</v>
          </cell>
        </row>
        <row r="687">
          <cell r="B687" t="str">
            <v>郭绍炜</v>
          </cell>
          <cell r="F687">
            <v>5</v>
          </cell>
          <cell r="H687">
            <v>5</v>
          </cell>
          <cell r="I687">
            <v>20</v>
          </cell>
          <cell r="J687">
            <v>20</v>
          </cell>
          <cell r="Z687" t="str">
            <v>城区分公司</v>
          </cell>
        </row>
        <row r="688">
          <cell r="B688" t="str">
            <v>郑东</v>
          </cell>
          <cell r="F688">
            <v>5</v>
          </cell>
          <cell r="G688">
            <v>6</v>
          </cell>
          <cell r="H688">
            <v>-1</v>
          </cell>
          <cell r="I688">
            <v>20</v>
          </cell>
          <cell r="J688">
            <v>20</v>
          </cell>
          <cell r="Z688" t="str">
            <v>城区分公司</v>
          </cell>
        </row>
        <row r="689">
          <cell r="B689" t="str">
            <v>谭家成</v>
          </cell>
          <cell r="F689">
            <v>5</v>
          </cell>
          <cell r="H689">
            <v>5</v>
          </cell>
          <cell r="I689">
            <v>20</v>
          </cell>
          <cell r="J689">
            <v>20</v>
          </cell>
          <cell r="Z689" t="str">
            <v>城区分公司</v>
          </cell>
        </row>
        <row r="690">
          <cell r="B690" t="str">
            <v>符兴文</v>
          </cell>
          <cell r="I690">
            <v>20</v>
          </cell>
          <cell r="J690">
            <v>7</v>
          </cell>
          <cell r="Z690" t="str">
            <v>城区分公司</v>
          </cell>
        </row>
        <row r="691">
          <cell r="B691" t="str">
            <v>王雪平</v>
          </cell>
          <cell r="F691">
            <v>10</v>
          </cell>
          <cell r="G691">
            <v>11</v>
          </cell>
          <cell r="H691">
            <v>-1</v>
          </cell>
          <cell r="I691">
            <v>20</v>
          </cell>
          <cell r="J691">
            <v>20</v>
          </cell>
          <cell r="Z691" t="str">
            <v>城区分公司</v>
          </cell>
        </row>
        <row r="692">
          <cell r="B692" t="str">
            <v>王欢</v>
          </cell>
          <cell r="F692">
            <v>10</v>
          </cell>
          <cell r="G692">
            <v>8</v>
          </cell>
          <cell r="H692">
            <v>2</v>
          </cell>
          <cell r="I692">
            <v>20</v>
          </cell>
          <cell r="J692">
            <v>22</v>
          </cell>
          <cell r="Z692" t="str">
            <v>城区分公司</v>
          </cell>
        </row>
        <row r="693">
          <cell r="B693" t="str">
            <v>王彩连</v>
          </cell>
          <cell r="F693">
            <v>5</v>
          </cell>
          <cell r="G693">
            <v>2</v>
          </cell>
          <cell r="H693">
            <v>3</v>
          </cell>
          <cell r="I693">
            <v>20</v>
          </cell>
          <cell r="P693">
            <v>20</v>
          </cell>
          <cell r="Z693" t="str">
            <v>城区分公司</v>
          </cell>
        </row>
        <row r="694">
          <cell r="B694" t="str">
            <v>游家滔</v>
          </cell>
          <cell r="F694">
            <v>5</v>
          </cell>
          <cell r="G694">
            <v>-1</v>
          </cell>
          <cell r="H694">
            <v>3</v>
          </cell>
          <cell r="I694">
            <v>20</v>
          </cell>
          <cell r="J694">
            <v>17</v>
          </cell>
          <cell r="M694">
            <v>3</v>
          </cell>
          <cell r="Z694" t="str">
            <v>城区分公司</v>
          </cell>
        </row>
        <row r="695">
          <cell r="B695" t="str">
            <v>杨萌</v>
          </cell>
          <cell r="F695">
            <v>5</v>
          </cell>
          <cell r="G695">
            <v>10</v>
          </cell>
          <cell r="H695">
            <v>-5</v>
          </cell>
          <cell r="I695">
            <v>20</v>
          </cell>
          <cell r="J695">
            <v>20</v>
          </cell>
          <cell r="Z695" t="str">
            <v>城区分公司</v>
          </cell>
        </row>
        <row r="696">
          <cell r="B696" t="str">
            <v>杨永贤</v>
          </cell>
          <cell r="F696">
            <v>10</v>
          </cell>
          <cell r="G696">
            <v>4</v>
          </cell>
          <cell r="H696">
            <v>5</v>
          </cell>
          <cell r="I696">
            <v>20</v>
          </cell>
          <cell r="J696">
            <v>9</v>
          </cell>
          <cell r="M696">
            <v>1</v>
          </cell>
          <cell r="P696">
            <v>10</v>
          </cell>
          <cell r="Z696" t="str">
            <v>城区分公司</v>
          </cell>
        </row>
        <row r="697">
          <cell r="B697" t="str">
            <v>施莲香</v>
          </cell>
          <cell r="F697">
            <v>10</v>
          </cell>
          <cell r="H697">
            <v>10</v>
          </cell>
          <cell r="I697">
            <v>20</v>
          </cell>
          <cell r="J697">
            <v>20</v>
          </cell>
          <cell r="Z697" t="str">
            <v>城区分公司</v>
          </cell>
        </row>
        <row r="698">
          <cell r="B698" t="str">
            <v>张琳</v>
          </cell>
          <cell r="F698">
            <v>5</v>
          </cell>
          <cell r="G698">
            <v>4</v>
          </cell>
          <cell r="H698">
            <v>1</v>
          </cell>
          <cell r="I698">
            <v>20</v>
          </cell>
          <cell r="J698">
            <v>20</v>
          </cell>
          <cell r="Z698" t="str">
            <v>城区分公司</v>
          </cell>
        </row>
        <row r="699">
          <cell r="B699" t="str">
            <v>屈兵顺</v>
          </cell>
          <cell r="F699">
            <v>5</v>
          </cell>
          <cell r="G699">
            <v>9</v>
          </cell>
          <cell r="H699">
            <v>-5</v>
          </cell>
          <cell r="I699">
            <v>20</v>
          </cell>
          <cell r="J699">
            <v>19</v>
          </cell>
          <cell r="M699">
            <v>1</v>
          </cell>
          <cell r="Z699" t="str">
            <v>城区分公司</v>
          </cell>
        </row>
        <row r="700">
          <cell r="B700" t="str">
            <v>季广华</v>
          </cell>
          <cell r="F700">
            <v>5</v>
          </cell>
          <cell r="G700">
            <v>5</v>
          </cell>
          <cell r="I700">
            <v>20</v>
          </cell>
          <cell r="J700">
            <v>22</v>
          </cell>
          <cell r="Z700" t="str">
            <v>城区分公司</v>
          </cell>
        </row>
        <row r="701">
          <cell r="B701" t="str">
            <v>吴翠峰</v>
          </cell>
          <cell r="F701">
            <v>10</v>
          </cell>
          <cell r="G701">
            <v>4</v>
          </cell>
          <cell r="H701">
            <v>6</v>
          </cell>
          <cell r="I701">
            <v>20</v>
          </cell>
          <cell r="J701">
            <v>20</v>
          </cell>
          <cell r="Z701" t="str">
            <v>城区分公司</v>
          </cell>
        </row>
        <row r="702">
          <cell r="B702" t="str">
            <v>刘迎凯</v>
          </cell>
          <cell r="F702">
            <v>5</v>
          </cell>
          <cell r="G702">
            <v>8</v>
          </cell>
          <cell r="H702">
            <v>-3</v>
          </cell>
          <cell r="I702">
            <v>20</v>
          </cell>
          <cell r="J702">
            <v>20</v>
          </cell>
          <cell r="Z702" t="str">
            <v>城区分公司</v>
          </cell>
        </row>
        <row r="703">
          <cell r="B703" t="str">
            <v>刘国群</v>
          </cell>
          <cell r="F703">
            <v>10</v>
          </cell>
          <cell r="G703">
            <v>7</v>
          </cell>
          <cell r="H703">
            <v>3</v>
          </cell>
          <cell r="I703">
            <v>20</v>
          </cell>
          <cell r="J703">
            <v>20</v>
          </cell>
          <cell r="Z703" t="str">
            <v>城区分公司</v>
          </cell>
        </row>
        <row r="704">
          <cell r="B704" t="str">
            <v>何贵湖</v>
          </cell>
          <cell r="F704">
            <v>5</v>
          </cell>
          <cell r="G704">
            <v>2</v>
          </cell>
          <cell r="H704">
            <v>3</v>
          </cell>
          <cell r="I704">
            <v>20</v>
          </cell>
          <cell r="J704">
            <v>20</v>
          </cell>
          <cell r="Z704" t="str">
            <v>城区分公司</v>
          </cell>
        </row>
        <row r="705">
          <cell r="B705" t="str">
            <v>何健坤</v>
          </cell>
          <cell r="F705">
            <v>15</v>
          </cell>
          <cell r="G705">
            <v>4</v>
          </cell>
          <cell r="H705">
            <v>11</v>
          </cell>
          <cell r="I705">
            <v>20</v>
          </cell>
          <cell r="J705">
            <v>20</v>
          </cell>
          <cell r="Z705" t="str">
            <v>城区分公司</v>
          </cell>
        </row>
        <row r="706">
          <cell r="B706" t="str">
            <v>伍维聪</v>
          </cell>
          <cell r="F706">
            <v>5</v>
          </cell>
          <cell r="G706">
            <v>1</v>
          </cell>
          <cell r="I706">
            <v>20</v>
          </cell>
          <cell r="J706">
            <v>16</v>
          </cell>
          <cell r="M706">
            <v>4</v>
          </cell>
          <cell r="Z706" t="str">
            <v>城区分公司</v>
          </cell>
        </row>
        <row r="707">
          <cell r="B707" t="str">
            <v>秦晓川</v>
          </cell>
          <cell r="F707">
            <v>10</v>
          </cell>
          <cell r="G707">
            <v>8</v>
          </cell>
          <cell r="H707">
            <v>2</v>
          </cell>
          <cell r="I707">
            <v>20</v>
          </cell>
          <cell r="J707">
            <v>20</v>
          </cell>
          <cell r="Z707" t="str">
            <v>城区分公司</v>
          </cell>
        </row>
        <row r="708">
          <cell r="B708" t="str">
            <v>黄晓会</v>
          </cell>
          <cell r="F708">
            <v>10</v>
          </cell>
          <cell r="G708">
            <v>5</v>
          </cell>
          <cell r="H708">
            <v>5</v>
          </cell>
          <cell r="I708">
            <v>20</v>
          </cell>
          <cell r="J708">
            <v>20</v>
          </cell>
          <cell r="Z708" t="str">
            <v>城区分公司</v>
          </cell>
        </row>
        <row r="709">
          <cell r="B709" t="str">
            <v>陆迪海</v>
          </cell>
          <cell r="F709">
            <v>5</v>
          </cell>
          <cell r="G709">
            <v>11</v>
          </cell>
          <cell r="H709">
            <v>-6</v>
          </cell>
          <cell r="I709">
            <v>20</v>
          </cell>
          <cell r="J709">
            <v>20</v>
          </cell>
          <cell r="Z709" t="str">
            <v>城区分公司</v>
          </cell>
        </row>
        <row r="710">
          <cell r="B710" t="str">
            <v>萧锡云</v>
          </cell>
          <cell r="F710">
            <v>10</v>
          </cell>
          <cell r="G710">
            <v>4</v>
          </cell>
          <cell r="H710">
            <v>5</v>
          </cell>
          <cell r="I710">
            <v>20</v>
          </cell>
          <cell r="J710">
            <v>19</v>
          </cell>
          <cell r="M710">
            <v>1</v>
          </cell>
          <cell r="Z710" t="str">
            <v>城区分公司</v>
          </cell>
        </row>
        <row r="711">
          <cell r="B711" t="str">
            <v>熊瑜平</v>
          </cell>
          <cell r="F711">
            <v>5</v>
          </cell>
          <cell r="G711">
            <v>4</v>
          </cell>
          <cell r="H711">
            <v>1</v>
          </cell>
          <cell r="I711">
            <v>20</v>
          </cell>
          <cell r="J711">
            <v>20</v>
          </cell>
          <cell r="Z711" t="str">
            <v>城区分公司</v>
          </cell>
        </row>
        <row r="712">
          <cell r="B712" t="str">
            <v>曾汝翔</v>
          </cell>
          <cell r="F712">
            <v>10</v>
          </cell>
          <cell r="G712">
            <v>6</v>
          </cell>
          <cell r="H712">
            <v>4</v>
          </cell>
          <cell r="I712">
            <v>20</v>
          </cell>
          <cell r="J712">
            <v>20</v>
          </cell>
          <cell r="Z712" t="str">
            <v>城区分公司</v>
          </cell>
        </row>
        <row r="713">
          <cell r="B713" t="str">
            <v>方卫军</v>
          </cell>
          <cell r="F713">
            <v>10</v>
          </cell>
          <cell r="G713">
            <v>6</v>
          </cell>
          <cell r="H713">
            <v>4</v>
          </cell>
          <cell r="I713">
            <v>20</v>
          </cell>
          <cell r="J713">
            <v>22</v>
          </cell>
          <cell r="Z713" t="str">
            <v>城区分公司</v>
          </cell>
        </row>
        <row r="714">
          <cell r="B714" t="str">
            <v>陈悦嫦</v>
          </cell>
          <cell r="F714">
            <v>10</v>
          </cell>
          <cell r="G714">
            <v>10</v>
          </cell>
          <cell r="I714">
            <v>20</v>
          </cell>
          <cell r="J714">
            <v>20</v>
          </cell>
          <cell r="Z714" t="str">
            <v>城区分公司</v>
          </cell>
        </row>
        <row r="715">
          <cell r="B715" t="str">
            <v>杨海珍</v>
          </cell>
          <cell r="F715">
            <v>15</v>
          </cell>
          <cell r="G715">
            <v>13</v>
          </cell>
          <cell r="H715">
            <v>2</v>
          </cell>
          <cell r="I715">
            <v>20</v>
          </cell>
          <cell r="J715">
            <v>20</v>
          </cell>
          <cell r="Z715" t="str">
            <v>城区分公司</v>
          </cell>
        </row>
        <row r="716">
          <cell r="B716" t="str">
            <v>靳亚娟</v>
          </cell>
          <cell r="F716">
            <v>5</v>
          </cell>
          <cell r="G716">
            <v>1</v>
          </cell>
          <cell r="H716">
            <v>4</v>
          </cell>
          <cell r="I716">
            <v>20</v>
          </cell>
          <cell r="J716">
            <v>16</v>
          </cell>
          <cell r="P716">
            <v>4</v>
          </cell>
          <cell r="Z716" t="str">
            <v>家庭互联网中心</v>
          </cell>
        </row>
        <row r="717">
          <cell r="B717" t="str">
            <v>陈晓娜</v>
          </cell>
          <cell r="F717">
            <v>5</v>
          </cell>
          <cell r="H717">
            <v>5</v>
          </cell>
          <cell r="I717">
            <v>20</v>
          </cell>
          <cell r="J717">
            <v>20</v>
          </cell>
          <cell r="L717">
            <v>7.5</v>
          </cell>
          <cell r="Z717" t="str">
            <v>家庭互联网中心</v>
          </cell>
        </row>
        <row r="718">
          <cell r="B718" t="str">
            <v>邓华坤</v>
          </cell>
          <cell r="F718">
            <v>5</v>
          </cell>
          <cell r="H718">
            <v>5</v>
          </cell>
          <cell r="I718">
            <v>20</v>
          </cell>
          <cell r="J718">
            <v>20</v>
          </cell>
          <cell r="L718">
            <v>7</v>
          </cell>
          <cell r="Z718" t="str">
            <v>家庭互联网中心</v>
          </cell>
        </row>
        <row r="719">
          <cell r="B719" t="str">
            <v>连浩文</v>
          </cell>
          <cell r="F719">
            <v>5</v>
          </cell>
          <cell r="H719">
            <v>5</v>
          </cell>
          <cell r="I719">
            <v>20</v>
          </cell>
          <cell r="J719">
            <v>20</v>
          </cell>
          <cell r="Z719" t="str">
            <v>家庭互联网中心</v>
          </cell>
        </row>
        <row r="720">
          <cell r="B720" t="str">
            <v>谢小东</v>
          </cell>
          <cell r="F720">
            <v>15</v>
          </cell>
          <cell r="G720">
            <v>2</v>
          </cell>
          <cell r="H720">
            <v>10</v>
          </cell>
          <cell r="I720">
            <v>20</v>
          </cell>
          <cell r="J720">
            <v>17</v>
          </cell>
          <cell r="M720">
            <v>3</v>
          </cell>
          <cell r="Z720" t="str">
            <v>家庭互联网中心</v>
          </cell>
        </row>
        <row r="721">
          <cell r="B721" t="str">
            <v>苏磊</v>
          </cell>
          <cell r="F721">
            <v>5</v>
          </cell>
          <cell r="H721">
            <v>5</v>
          </cell>
          <cell r="I721">
            <v>20</v>
          </cell>
          <cell r="J721">
            <v>20</v>
          </cell>
          <cell r="Z721" t="str">
            <v>家庭互联网中心</v>
          </cell>
        </row>
        <row r="722">
          <cell r="B722" t="str">
            <v>肖凤娟</v>
          </cell>
          <cell r="F722">
            <v>15</v>
          </cell>
          <cell r="H722">
            <v>15</v>
          </cell>
          <cell r="I722">
            <v>20</v>
          </cell>
          <cell r="J722">
            <v>20</v>
          </cell>
          <cell r="Z722" t="str">
            <v>家庭互联网中心</v>
          </cell>
        </row>
        <row r="723">
          <cell r="B723" t="str">
            <v>罗瑞康</v>
          </cell>
          <cell r="F723">
            <v>5</v>
          </cell>
          <cell r="G723">
            <v>-1</v>
          </cell>
          <cell r="H723">
            <v>5</v>
          </cell>
          <cell r="I723">
            <v>20</v>
          </cell>
          <cell r="J723">
            <v>19</v>
          </cell>
          <cell r="M723">
            <v>1</v>
          </cell>
          <cell r="Z723" t="str">
            <v>家庭互联网中心</v>
          </cell>
        </row>
        <row r="724">
          <cell r="B724" t="str">
            <v>熊晓庆</v>
          </cell>
          <cell r="F724">
            <v>15</v>
          </cell>
          <cell r="G724">
            <v>1</v>
          </cell>
          <cell r="H724">
            <v>14</v>
          </cell>
          <cell r="I724">
            <v>20</v>
          </cell>
          <cell r="J724">
            <v>20</v>
          </cell>
          <cell r="Z724" t="str">
            <v>家庭互联网中心</v>
          </cell>
        </row>
        <row r="725">
          <cell r="B725" t="str">
            <v>欧小冰</v>
          </cell>
          <cell r="F725">
            <v>10</v>
          </cell>
          <cell r="H725">
            <v>10</v>
          </cell>
          <cell r="I725">
            <v>20</v>
          </cell>
          <cell r="J725">
            <v>20</v>
          </cell>
          <cell r="Z725" t="str">
            <v>家庭互联网中心</v>
          </cell>
        </row>
        <row r="726">
          <cell r="B726" t="str">
            <v>梁少聪</v>
          </cell>
          <cell r="F726">
            <v>15</v>
          </cell>
          <cell r="G726">
            <v>-2</v>
          </cell>
          <cell r="H726">
            <v>15</v>
          </cell>
          <cell r="I726">
            <v>20</v>
          </cell>
          <cell r="J726">
            <v>18</v>
          </cell>
          <cell r="M726">
            <v>2</v>
          </cell>
          <cell r="Z726" t="str">
            <v>家庭互联网中心</v>
          </cell>
        </row>
        <row r="727">
          <cell r="B727" t="str">
            <v>梁丽云</v>
          </cell>
          <cell r="F727">
            <v>10</v>
          </cell>
          <cell r="H727">
            <v>10</v>
          </cell>
          <cell r="I727">
            <v>20</v>
          </cell>
          <cell r="J727">
            <v>20</v>
          </cell>
          <cell r="Z727" t="str">
            <v>家庭互联网中心</v>
          </cell>
        </row>
        <row r="728">
          <cell r="B728" t="str">
            <v>林春阳</v>
          </cell>
          <cell r="F728">
            <v>15</v>
          </cell>
          <cell r="G728">
            <v>-7</v>
          </cell>
          <cell r="H728">
            <v>15</v>
          </cell>
          <cell r="I728">
            <v>20</v>
          </cell>
          <cell r="J728">
            <v>13</v>
          </cell>
          <cell r="L728">
            <v>7.5</v>
          </cell>
          <cell r="M728">
            <v>7</v>
          </cell>
          <cell r="Z728" t="str">
            <v>家庭互联网中心</v>
          </cell>
        </row>
        <row r="729">
          <cell r="B729" t="str">
            <v>林俊晖</v>
          </cell>
          <cell r="F729">
            <v>15</v>
          </cell>
          <cell r="H729">
            <v>15</v>
          </cell>
          <cell r="I729">
            <v>20</v>
          </cell>
          <cell r="J729">
            <v>20</v>
          </cell>
          <cell r="Z729" t="str">
            <v>家庭互联网中心</v>
          </cell>
        </row>
        <row r="730">
          <cell r="B730" t="str">
            <v>杨燕敏</v>
          </cell>
          <cell r="F730">
            <v>5</v>
          </cell>
          <cell r="H730">
            <v>5</v>
          </cell>
          <cell r="I730">
            <v>20</v>
          </cell>
          <cell r="J730">
            <v>20</v>
          </cell>
          <cell r="Z730" t="str">
            <v>家庭互联网中心</v>
          </cell>
        </row>
        <row r="731">
          <cell r="B731" t="str">
            <v>杨文杰</v>
          </cell>
          <cell r="F731">
            <v>5</v>
          </cell>
          <cell r="H731">
            <v>5</v>
          </cell>
          <cell r="I731">
            <v>20</v>
          </cell>
          <cell r="J731">
            <v>20</v>
          </cell>
          <cell r="Z731" t="str">
            <v>家庭互联网中心</v>
          </cell>
        </row>
        <row r="732">
          <cell r="B732" t="str">
            <v>李稣明</v>
          </cell>
          <cell r="F732">
            <v>10</v>
          </cell>
          <cell r="H732">
            <v>10</v>
          </cell>
          <cell r="I732">
            <v>20</v>
          </cell>
          <cell r="J732">
            <v>20</v>
          </cell>
          <cell r="L732">
            <v>8</v>
          </cell>
          <cell r="Z732" t="str">
            <v>家庭互联网中心</v>
          </cell>
        </row>
        <row r="733">
          <cell r="B733" t="str">
            <v>李灿恒</v>
          </cell>
          <cell r="F733">
            <v>5</v>
          </cell>
          <cell r="H733">
            <v>5</v>
          </cell>
          <cell r="I733">
            <v>20</v>
          </cell>
          <cell r="J733">
            <v>20</v>
          </cell>
          <cell r="Z733" t="str">
            <v>家庭互联网中心</v>
          </cell>
        </row>
        <row r="734">
          <cell r="B734" t="str">
            <v>李志锋</v>
          </cell>
          <cell r="F734">
            <v>10</v>
          </cell>
          <cell r="H734">
            <v>10</v>
          </cell>
          <cell r="I734">
            <v>20</v>
          </cell>
          <cell r="J734">
            <v>20</v>
          </cell>
          <cell r="Z734" t="str">
            <v>家庭互联网中心</v>
          </cell>
        </row>
        <row r="735">
          <cell r="B735" t="str">
            <v>李嘉峰</v>
          </cell>
          <cell r="F735">
            <v>5</v>
          </cell>
          <cell r="H735">
            <v>4</v>
          </cell>
          <cell r="I735">
            <v>20</v>
          </cell>
          <cell r="J735">
            <v>19</v>
          </cell>
          <cell r="L735">
            <v>8</v>
          </cell>
          <cell r="M735">
            <v>1</v>
          </cell>
          <cell r="Z735" t="str">
            <v>家庭互联网中心</v>
          </cell>
        </row>
        <row r="736">
          <cell r="B736" t="str">
            <v>朱柏林</v>
          </cell>
          <cell r="F736">
            <v>15</v>
          </cell>
          <cell r="H736">
            <v>15</v>
          </cell>
          <cell r="I736">
            <v>20</v>
          </cell>
          <cell r="J736">
            <v>20</v>
          </cell>
          <cell r="Z736" t="str">
            <v>家庭互联网中心</v>
          </cell>
        </row>
        <row r="737">
          <cell r="B737" t="str">
            <v>刘红</v>
          </cell>
          <cell r="F737">
            <v>5</v>
          </cell>
          <cell r="G737">
            <v>5</v>
          </cell>
          <cell r="I737">
            <v>20</v>
          </cell>
          <cell r="J737">
            <v>10</v>
          </cell>
          <cell r="Z737" t="str">
            <v>家庭互联网中心</v>
          </cell>
        </row>
        <row r="738">
          <cell r="B738" t="str">
            <v>刘力平</v>
          </cell>
          <cell r="F738">
            <v>5</v>
          </cell>
          <cell r="G738">
            <v>2</v>
          </cell>
          <cell r="H738">
            <v>3</v>
          </cell>
          <cell r="I738">
            <v>20</v>
          </cell>
          <cell r="J738">
            <v>20</v>
          </cell>
          <cell r="L738">
            <v>8</v>
          </cell>
          <cell r="Z738" t="str">
            <v>家庭互联网中心</v>
          </cell>
        </row>
        <row r="739">
          <cell r="B739" t="str">
            <v>冯春燕</v>
          </cell>
          <cell r="F739">
            <v>15</v>
          </cell>
          <cell r="G739">
            <v>6</v>
          </cell>
          <cell r="H739">
            <v>9</v>
          </cell>
          <cell r="I739">
            <v>20</v>
          </cell>
          <cell r="J739">
            <v>20</v>
          </cell>
          <cell r="Z739" t="str">
            <v>家庭互联网中心</v>
          </cell>
        </row>
        <row r="740">
          <cell r="B740" t="str">
            <v>何德鉴</v>
          </cell>
          <cell r="F740">
            <v>10</v>
          </cell>
          <cell r="H740">
            <v>10</v>
          </cell>
          <cell r="I740">
            <v>20</v>
          </cell>
          <cell r="J740">
            <v>20</v>
          </cell>
          <cell r="Z740" t="str">
            <v>家庭互联网中心</v>
          </cell>
        </row>
        <row r="741">
          <cell r="B741" t="str">
            <v>阮露苗</v>
          </cell>
          <cell r="F741">
            <v>10</v>
          </cell>
          <cell r="G741">
            <v>1</v>
          </cell>
          <cell r="H741">
            <v>9</v>
          </cell>
          <cell r="I741">
            <v>20</v>
          </cell>
          <cell r="J741">
            <v>20</v>
          </cell>
          <cell r="L741">
            <v>7</v>
          </cell>
          <cell r="Z741" t="str">
            <v>家庭互联网中心</v>
          </cell>
        </row>
        <row r="742">
          <cell r="B742" t="str">
            <v>谢梅钰</v>
          </cell>
          <cell r="F742">
            <v>10</v>
          </cell>
          <cell r="G742">
            <v>-3</v>
          </cell>
          <cell r="H742">
            <v>10</v>
          </cell>
          <cell r="I742">
            <v>20</v>
          </cell>
          <cell r="J742">
            <v>17</v>
          </cell>
          <cell r="M742">
            <v>3</v>
          </cell>
          <cell r="Z742" t="str">
            <v>家庭互联网中心</v>
          </cell>
        </row>
        <row r="743">
          <cell r="B743" t="str">
            <v>葛月宫</v>
          </cell>
          <cell r="F743">
            <v>5</v>
          </cell>
          <cell r="H743">
            <v>5</v>
          </cell>
          <cell r="I743">
            <v>20</v>
          </cell>
          <cell r="J743">
            <v>20</v>
          </cell>
          <cell r="Z743" t="str">
            <v>家庭互联网中心</v>
          </cell>
        </row>
        <row r="744">
          <cell r="B744" t="str">
            <v>黄远</v>
          </cell>
          <cell r="F744">
            <v>10</v>
          </cell>
          <cell r="G744">
            <v>5</v>
          </cell>
          <cell r="H744">
            <v>5</v>
          </cell>
          <cell r="I744">
            <v>20</v>
          </cell>
          <cell r="J744">
            <v>21</v>
          </cell>
          <cell r="K744">
            <v>54</v>
          </cell>
          <cell r="X744">
            <v>720</v>
          </cell>
          <cell r="Z744" t="str">
            <v>运行维护部</v>
          </cell>
        </row>
        <row r="745">
          <cell r="B745" t="str">
            <v>黄志良</v>
          </cell>
          <cell r="F745">
            <v>5</v>
          </cell>
          <cell r="G745">
            <v>1</v>
          </cell>
          <cell r="H745">
            <v>2</v>
          </cell>
          <cell r="I745">
            <v>20</v>
          </cell>
          <cell r="J745">
            <v>19</v>
          </cell>
          <cell r="K745">
            <v>24</v>
          </cell>
          <cell r="M745">
            <v>2</v>
          </cell>
          <cell r="X745">
            <v>320</v>
          </cell>
          <cell r="Z745" t="str">
            <v>运行维护部</v>
          </cell>
        </row>
        <row r="746">
          <cell r="B746" t="str">
            <v>黄少鹏</v>
          </cell>
          <cell r="F746">
            <v>10</v>
          </cell>
          <cell r="G746">
            <v>3</v>
          </cell>
          <cell r="H746">
            <v>7</v>
          </cell>
          <cell r="I746">
            <v>20</v>
          </cell>
          <cell r="J746">
            <v>22</v>
          </cell>
          <cell r="K746">
            <v>23</v>
          </cell>
          <cell r="X746">
            <v>560</v>
          </cell>
          <cell r="Z746" t="str">
            <v>运行维护部</v>
          </cell>
        </row>
        <row r="747">
          <cell r="B747" t="str">
            <v>黄丽</v>
          </cell>
          <cell r="F747">
            <v>15</v>
          </cell>
          <cell r="G747">
            <v>2</v>
          </cell>
          <cell r="H747">
            <v>13</v>
          </cell>
          <cell r="I747">
            <v>20</v>
          </cell>
          <cell r="J747">
            <v>20</v>
          </cell>
          <cell r="Z747" t="str">
            <v>运行维护部</v>
          </cell>
        </row>
        <row r="748">
          <cell r="B748" t="str">
            <v>高俊坚</v>
          </cell>
          <cell r="F748">
            <v>5</v>
          </cell>
          <cell r="G748">
            <v>3</v>
          </cell>
          <cell r="H748">
            <v>2</v>
          </cell>
          <cell r="I748">
            <v>20</v>
          </cell>
          <cell r="J748">
            <v>20</v>
          </cell>
          <cell r="Z748" t="str">
            <v>运行维护部</v>
          </cell>
        </row>
        <row r="749">
          <cell r="B749" t="str">
            <v>骆亮</v>
          </cell>
          <cell r="F749">
            <v>5</v>
          </cell>
          <cell r="H749">
            <v>5</v>
          </cell>
          <cell r="I749">
            <v>20</v>
          </cell>
          <cell r="J749">
            <v>17</v>
          </cell>
          <cell r="K749">
            <v>48</v>
          </cell>
          <cell r="X749">
            <v>640</v>
          </cell>
          <cell r="Z749" t="str">
            <v>运行维护部</v>
          </cell>
        </row>
        <row r="750">
          <cell r="B750" t="str">
            <v>马志刚</v>
          </cell>
          <cell r="F750">
            <v>10</v>
          </cell>
          <cell r="G750">
            <v>14</v>
          </cell>
          <cell r="H750">
            <v>-4</v>
          </cell>
          <cell r="I750">
            <v>20</v>
          </cell>
          <cell r="J750">
            <v>20</v>
          </cell>
          <cell r="K750">
            <v>54</v>
          </cell>
          <cell r="X750">
            <v>720</v>
          </cell>
          <cell r="Z750" t="str">
            <v>运行维护部</v>
          </cell>
        </row>
        <row r="751">
          <cell r="B751" t="str">
            <v>马康武</v>
          </cell>
          <cell r="F751">
            <v>5</v>
          </cell>
          <cell r="H751">
            <v>5</v>
          </cell>
          <cell r="I751">
            <v>20</v>
          </cell>
          <cell r="J751">
            <v>16</v>
          </cell>
          <cell r="L751">
            <v>8.5</v>
          </cell>
          <cell r="X751">
            <v>210</v>
          </cell>
          <cell r="Z751" t="str">
            <v>运行维护部</v>
          </cell>
        </row>
        <row r="752">
          <cell r="B752" t="str">
            <v>陶俊燕</v>
          </cell>
          <cell r="F752">
            <v>5</v>
          </cell>
          <cell r="G752">
            <v>7</v>
          </cell>
          <cell r="H752">
            <v>-4</v>
          </cell>
          <cell r="I752">
            <v>20</v>
          </cell>
          <cell r="J752">
            <v>20</v>
          </cell>
          <cell r="K752">
            <v>48</v>
          </cell>
          <cell r="M752">
            <v>2</v>
          </cell>
          <cell r="X752">
            <v>640</v>
          </cell>
          <cell r="Z752" t="str">
            <v>运行维护部</v>
          </cell>
        </row>
        <row r="753">
          <cell r="B753" t="str">
            <v>陈祖发</v>
          </cell>
          <cell r="F753">
            <v>10</v>
          </cell>
          <cell r="G753">
            <v>13</v>
          </cell>
          <cell r="H753">
            <v>-3</v>
          </cell>
          <cell r="I753">
            <v>20</v>
          </cell>
          <cell r="J753">
            <v>21</v>
          </cell>
          <cell r="K753">
            <v>18</v>
          </cell>
          <cell r="X753">
            <v>240</v>
          </cell>
          <cell r="Z753" t="str">
            <v>运行维护部</v>
          </cell>
        </row>
        <row r="754">
          <cell r="B754" t="str">
            <v>陈碧娟</v>
          </cell>
          <cell r="F754">
            <v>5</v>
          </cell>
          <cell r="H754">
            <v>5</v>
          </cell>
          <cell r="I754">
            <v>20</v>
          </cell>
          <cell r="J754">
            <v>15</v>
          </cell>
          <cell r="L754">
            <v>9</v>
          </cell>
          <cell r="X754">
            <v>240</v>
          </cell>
          <cell r="Z754" t="str">
            <v>运行维护部</v>
          </cell>
        </row>
        <row r="755">
          <cell r="B755" t="str">
            <v>陈振光</v>
          </cell>
          <cell r="F755">
            <v>15</v>
          </cell>
          <cell r="G755">
            <v>8</v>
          </cell>
          <cell r="H755">
            <v>7</v>
          </cell>
          <cell r="I755">
            <v>20</v>
          </cell>
          <cell r="J755">
            <v>20</v>
          </cell>
          <cell r="Z755" t="str">
            <v>运行维护部</v>
          </cell>
        </row>
        <row r="756">
          <cell r="B756" t="str">
            <v>陈志伟</v>
          </cell>
          <cell r="F756">
            <v>5</v>
          </cell>
          <cell r="G756">
            <v>2</v>
          </cell>
          <cell r="H756">
            <v>3</v>
          </cell>
          <cell r="I756">
            <v>20</v>
          </cell>
          <cell r="J756">
            <v>20</v>
          </cell>
          <cell r="Z756" t="str">
            <v>运行维护部</v>
          </cell>
        </row>
        <row r="757">
          <cell r="B757" t="str">
            <v>陈向丽</v>
          </cell>
          <cell r="F757">
            <v>10</v>
          </cell>
          <cell r="G757">
            <v>5</v>
          </cell>
          <cell r="H757">
            <v>5</v>
          </cell>
          <cell r="I757">
            <v>20</v>
          </cell>
          <cell r="J757">
            <v>22</v>
          </cell>
          <cell r="K757">
            <v>16</v>
          </cell>
          <cell r="L757">
            <v>9</v>
          </cell>
          <cell r="Z757" t="str">
            <v>运行维护部</v>
          </cell>
        </row>
        <row r="758">
          <cell r="B758" t="str">
            <v>钟继军</v>
          </cell>
          <cell r="F758">
            <v>15</v>
          </cell>
          <cell r="G758">
            <v>8</v>
          </cell>
          <cell r="H758">
            <v>7</v>
          </cell>
          <cell r="I758">
            <v>20</v>
          </cell>
          <cell r="J758">
            <v>20</v>
          </cell>
          <cell r="Z758" t="str">
            <v>运行维护部</v>
          </cell>
        </row>
        <row r="759">
          <cell r="B759" t="str">
            <v>郭均宇</v>
          </cell>
          <cell r="F759">
            <v>10</v>
          </cell>
          <cell r="G759">
            <v>-1</v>
          </cell>
          <cell r="H759">
            <v>10</v>
          </cell>
          <cell r="I759">
            <v>20</v>
          </cell>
          <cell r="J759">
            <v>20</v>
          </cell>
          <cell r="M759">
            <v>1</v>
          </cell>
          <cell r="Z759" t="str">
            <v>运行维护部</v>
          </cell>
        </row>
        <row r="760">
          <cell r="B760" t="str">
            <v>郑燕雯</v>
          </cell>
          <cell r="F760">
            <v>15</v>
          </cell>
          <cell r="G760">
            <v>6</v>
          </cell>
          <cell r="H760">
            <v>9</v>
          </cell>
          <cell r="I760">
            <v>20</v>
          </cell>
          <cell r="J760">
            <v>20</v>
          </cell>
          <cell r="Z760" t="str">
            <v>运行维护部</v>
          </cell>
        </row>
        <row r="761">
          <cell r="B761" t="str">
            <v>谢彬</v>
          </cell>
          <cell r="F761">
            <v>5</v>
          </cell>
          <cell r="H761">
            <v>5</v>
          </cell>
          <cell r="I761">
            <v>20</v>
          </cell>
          <cell r="J761">
            <v>20</v>
          </cell>
          <cell r="K761">
            <v>14</v>
          </cell>
          <cell r="Z761" t="str">
            <v>运行维护部</v>
          </cell>
        </row>
        <row r="762">
          <cell r="B762" t="str">
            <v>蔡镇岳</v>
          </cell>
          <cell r="F762">
            <v>5</v>
          </cell>
          <cell r="H762">
            <v>5</v>
          </cell>
          <cell r="I762">
            <v>20</v>
          </cell>
          <cell r="J762">
            <v>16</v>
          </cell>
          <cell r="L762">
            <v>8.5</v>
          </cell>
          <cell r="X762">
            <v>210</v>
          </cell>
          <cell r="Z762" t="str">
            <v>运行维护部</v>
          </cell>
        </row>
        <row r="763">
          <cell r="B763" t="str">
            <v>蔡志成</v>
          </cell>
          <cell r="F763">
            <v>5</v>
          </cell>
          <cell r="G763">
            <v>2</v>
          </cell>
          <cell r="H763">
            <v>3</v>
          </cell>
          <cell r="I763">
            <v>20</v>
          </cell>
          <cell r="J763">
            <v>23</v>
          </cell>
          <cell r="K763">
            <v>12</v>
          </cell>
          <cell r="X763">
            <v>160</v>
          </cell>
          <cell r="Z763" t="str">
            <v>运行维护部</v>
          </cell>
        </row>
        <row r="764">
          <cell r="B764" t="str">
            <v>董文超</v>
          </cell>
          <cell r="F764">
            <v>5</v>
          </cell>
          <cell r="H764">
            <v>5</v>
          </cell>
          <cell r="I764">
            <v>20</v>
          </cell>
          <cell r="J764">
            <v>22</v>
          </cell>
          <cell r="K764">
            <v>54</v>
          </cell>
          <cell r="L764">
            <v>9</v>
          </cell>
          <cell r="X764">
            <v>720</v>
          </cell>
          <cell r="Z764" t="str">
            <v>运行维护部</v>
          </cell>
        </row>
        <row r="765">
          <cell r="B765" t="str">
            <v>胡勇江</v>
          </cell>
          <cell r="F765">
            <v>10</v>
          </cell>
          <cell r="G765">
            <v>6</v>
          </cell>
          <cell r="H765">
            <v>4</v>
          </cell>
          <cell r="I765">
            <v>20</v>
          </cell>
          <cell r="J765">
            <v>23</v>
          </cell>
          <cell r="K765">
            <v>54</v>
          </cell>
          <cell r="X765">
            <v>720</v>
          </cell>
          <cell r="Z765" t="str">
            <v>运行维护部</v>
          </cell>
        </row>
        <row r="766">
          <cell r="B766" t="str">
            <v>肖滔</v>
          </cell>
          <cell r="I766">
            <v>20</v>
          </cell>
          <cell r="J766">
            <v>20</v>
          </cell>
          <cell r="Z766" t="str">
            <v>运行维护部</v>
          </cell>
        </row>
        <row r="767">
          <cell r="B767" t="str">
            <v>王芳</v>
          </cell>
          <cell r="F767">
            <v>5</v>
          </cell>
          <cell r="G767">
            <v>3</v>
          </cell>
          <cell r="H767">
            <v>2</v>
          </cell>
          <cell r="I767">
            <v>20</v>
          </cell>
          <cell r="J767">
            <v>21</v>
          </cell>
          <cell r="K767">
            <v>14</v>
          </cell>
          <cell r="L767">
            <v>7</v>
          </cell>
          <cell r="Z767" t="str">
            <v>运行维护部</v>
          </cell>
        </row>
        <row r="768">
          <cell r="B768" t="str">
            <v>王志敏</v>
          </cell>
          <cell r="F768">
            <v>5</v>
          </cell>
          <cell r="G768">
            <v>5</v>
          </cell>
          <cell r="I768">
            <v>20</v>
          </cell>
          <cell r="J768">
            <v>20</v>
          </cell>
          <cell r="Z768" t="str">
            <v>运行维护部</v>
          </cell>
        </row>
        <row r="769">
          <cell r="B769" t="str">
            <v>王亚军</v>
          </cell>
          <cell r="F769">
            <v>10</v>
          </cell>
          <cell r="G769">
            <v>-1</v>
          </cell>
          <cell r="H769">
            <v>5</v>
          </cell>
          <cell r="I769">
            <v>20</v>
          </cell>
          <cell r="M769">
            <v>6</v>
          </cell>
          <cell r="T769">
            <v>14</v>
          </cell>
          <cell r="Z769" t="str">
            <v>运行维护部</v>
          </cell>
        </row>
        <row r="770">
          <cell r="B770" t="str">
            <v>潘广聪</v>
          </cell>
          <cell r="I770">
            <v>20</v>
          </cell>
          <cell r="J770">
            <v>20</v>
          </cell>
          <cell r="K770">
            <v>14</v>
          </cell>
          <cell r="Z770" t="str">
            <v>运行维护部</v>
          </cell>
        </row>
        <row r="771">
          <cell r="B771" t="str">
            <v>洪靖华</v>
          </cell>
          <cell r="F771">
            <v>15</v>
          </cell>
          <cell r="G771">
            <v>7</v>
          </cell>
          <cell r="H771">
            <v>8</v>
          </cell>
          <cell r="I771">
            <v>20</v>
          </cell>
          <cell r="J771">
            <v>23</v>
          </cell>
          <cell r="K771">
            <v>48</v>
          </cell>
          <cell r="L771">
            <v>9</v>
          </cell>
          <cell r="X771">
            <v>640</v>
          </cell>
          <cell r="Z771" t="str">
            <v>运行维护部</v>
          </cell>
        </row>
        <row r="772">
          <cell r="B772" t="str">
            <v>洪光</v>
          </cell>
          <cell r="F772">
            <v>5</v>
          </cell>
          <cell r="G772">
            <v>3</v>
          </cell>
          <cell r="H772">
            <v>2</v>
          </cell>
          <cell r="I772">
            <v>20</v>
          </cell>
          <cell r="J772">
            <v>22</v>
          </cell>
          <cell r="K772">
            <v>8</v>
          </cell>
          <cell r="X772">
            <v>160</v>
          </cell>
          <cell r="Z772" t="str">
            <v>运行维护部</v>
          </cell>
        </row>
        <row r="773">
          <cell r="B773" t="str">
            <v>段亚军</v>
          </cell>
          <cell r="F773">
            <v>5</v>
          </cell>
          <cell r="H773">
            <v>5</v>
          </cell>
          <cell r="I773">
            <v>20</v>
          </cell>
          <cell r="J773">
            <v>21</v>
          </cell>
          <cell r="K773">
            <v>14</v>
          </cell>
          <cell r="L773">
            <v>7</v>
          </cell>
          <cell r="Z773" t="str">
            <v>运行维护部</v>
          </cell>
        </row>
        <row r="774">
          <cell r="B774" t="str">
            <v>欧阳峰</v>
          </cell>
          <cell r="F774">
            <v>10</v>
          </cell>
          <cell r="H774">
            <v>10</v>
          </cell>
          <cell r="I774">
            <v>20</v>
          </cell>
          <cell r="J774">
            <v>20</v>
          </cell>
          <cell r="Z774" t="str">
            <v>运行维护部</v>
          </cell>
        </row>
        <row r="775">
          <cell r="B775" t="str">
            <v>梁红英</v>
          </cell>
          <cell r="F775">
            <v>15</v>
          </cell>
          <cell r="G775">
            <v>6</v>
          </cell>
          <cell r="H775">
            <v>5</v>
          </cell>
          <cell r="I775">
            <v>20</v>
          </cell>
          <cell r="J775">
            <v>18</v>
          </cell>
          <cell r="M775">
            <v>4</v>
          </cell>
          <cell r="Z775" t="str">
            <v>运行维护部</v>
          </cell>
        </row>
        <row r="776">
          <cell r="B776" t="str">
            <v>梁文发</v>
          </cell>
          <cell r="F776">
            <v>10</v>
          </cell>
          <cell r="G776">
            <v>5</v>
          </cell>
          <cell r="H776">
            <v>5</v>
          </cell>
          <cell r="I776">
            <v>20</v>
          </cell>
          <cell r="J776">
            <v>22</v>
          </cell>
          <cell r="K776">
            <v>9</v>
          </cell>
          <cell r="X776">
            <v>240</v>
          </cell>
          <cell r="Z776" t="str">
            <v>运行维护部</v>
          </cell>
        </row>
        <row r="777">
          <cell r="B777" t="str">
            <v>梁华坤</v>
          </cell>
          <cell r="F777">
            <v>5</v>
          </cell>
          <cell r="H777">
            <v>5</v>
          </cell>
          <cell r="I777">
            <v>20</v>
          </cell>
          <cell r="J777">
            <v>16</v>
          </cell>
          <cell r="X777">
            <v>240</v>
          </cell>
          <cell r="Z777" t="str">
            <v>运行维护部</v>
          </cell>
        </row>
        <row r="778">
          <cell r="B778" t="str">
            <v>林龙</v>
          </cell>
          <cell r="F778">
            <v>5</v>
          </cell>
          <cell r="G778">
            <v>4</v>
          </cell>
          <cell r="H778">
            <v>1</v>
          </cell>
          <cell r="I778">
            <v>20</v>
          </cell>
          <cell r="J778">
            <v>20</v>
          </cell>
          <cell r="Z778" t="str">
            <v>运行维护部</v>
          </cell>
        </row>
        <row r="779">
          <cell r="B779" t="str">
            <v>林健标</v>
          </cell>
          <cell r="F779">
            <v>5</v>
          </cell>
          <cell r="H779">
            <v>5</v>
          </cell>
          <cell r="I779">
            <v>20</v>
          </cell>
          <cell r="J779">
            <v>18</v>
          </cell>
          <cell r="K779">
            <v>6</v>
          </cell>
          <cell r="O779">
            <v>3</v>
          </cell>
          <cell r="X779">
            <v>80</v>
          </cell>
          <cell r="Z779" t="str">
            <v>运行维护部</v>
          </cell>
        </row>
        <row r="780">
          <cell r="B780" t="str">
            <v>李臻</v>
          </cell>
          <cell r="F780">
            <v>5</v>
          </cell>
          <cell r="G780">
            <v>3</v>
          </cell>
          <cell r="H780">
            <v>2</v>
          </cell>
          <cell r="I780">
            <v>20</v>
          </cell>
          <cell r="J780">
            <v>23</v>
          </cell>
          <cell r="K780">
            <v>90</v>
          </cell>
          <cell r="L780">
            <v>9</v>
          </cell>
          <cell r="X780">
            <v>560</v>
          </cell>
          <cell r="Z780" t="str">
            <v>运行维护部</v>
          </cell>
        </row>
        <row r="781">
          <cell r="B781" t="str">
            <v>李琳</v>
          </cell>
          <cell r="F781">
            <v>15</v>
          </cell>
          <cell r="G781">
            <v>3</v>
          </cell>
          <cell r="H781">
            <v>12</v>
          </cell>
          <cell r="I781">
            <v>20</v>
          </cell>
          <cell r="J781">
            <v>20</v>
          </cell>
          <cell r="Z781" t="str">
            <v>运行维护部</v>
          </cell>
        </row>
        <row r="782">
          <cell r="B782" t="str">
            <v>李潮</v>
          </cell>
          <cell r="F782">
            <v>5</v>
          </cell>
          <cell r="G782">
            <v>2</v>
          </cell>
          <cell r="H782">
            <v>3</v>
          </cell>
          <cell r="I782">
            <v>20</v>
          </cell>
          <cell r="J782">
            <v>22</v>
          </cell>
          <cell r="K782">
            <v>62</v>
          </cell>
          <cell r="L782">
            <v>9</v>
          </cell>
          <cell r="X782">
            <v>640</v>
          </cell>
          <cell r="Z782" t="str">
            <v>运行维护部</v>
          </cell>
        </row>
        <row r="783">
          <cell r="B783" t="str">
            <v>李君洪</v>
          </cell>
          <cell r="F783">
            <v>10</v>
          </cell>
          <cell r="G783">
            <v>3</v>
          </cell>
          <cell r="H783">
            <v>7</v>
          </cell>
          <cell r="I783">
            <v>20</v>
          </cell>
          <cell r="J783">
            <v>21</v>
          </cell>
          <cell r="K783">
            <v>12</v>
          </cell>
          <cell r="X783">
            <v>160</v>
          </cell>
          <cell r="Z783" t="str">
            <v>运行维护部</v>
          </cell>
        </row>
        <row r="784">
          <cell r="B784" t="str">
            <v>朱飞龙</v>
          </cell>
          <cell r="F784">
            <v>5</v>
          </cell>
          <cell r="G784">
            <v>4</v>
          </cell>
          <cell r="H784">
            <v>1</v>
          </cell>
          <cell r="I784">
            <v>20</v>
          </cell>
          <cell r="J784">
            <v>20</v>
          </cell>
          <cell r="Z784" t="str">
            <v>运行维护部</v>
          </cell>
        </row>
        <row r="785">
          <cell r="B785" t="str">
            <v>曾栋</v>
          </cell>
          <cell r="F785">
            <v>5</v>
          </cell>
          <cell r="G785">
            <v>2</v>
          </cell>
          <cell r="H785">
            <v>3</v>
          </cell>
          <cell r="I785">
            <v>20</v>
          </cell>
          <cell r="J785">
            <v>20</v>
          </cell>
          <cell r="Z785" t="str">
            <v>运行维护部</v>
          </cell>
        </row>
        <row r="786">
          <cell r="B786" t="str">
            <v>敬初雄</v>
          </cell>
          <cell r="F786">
            <v>15</v>
          </cell>
          <cell r="G786">
            <v>3</v>
          </cell>
          <cell r="H786">
            <v>6</v>
          </cell>
          <cell r="I786">
            <v>20</v>
          </cell>
          <cell r="J786">
            <v>14</v>
          </cell>
          <cell r="M786">
            <v>6</v>
          </cell>
          <cell r="Z786" t="str">
            <v>运行维护部</v>
          </cell>
        </row>
        <row r="787">
          <cell r="B787" t="str">
            <v>彭小贞</v>
          </cell>
          <cell r="F787">
            <v>15</v>
          </cell>
          <cell r="G787">
            <v>6</v>
          </cell>
          <cell r="H787">
            <v>9</v>
          </cell>
          <cell r="I787">
            <v>20</v>
          </cell>
          <cell r="J787">
            <v>20</v>
          </cell>
          <cell r="Z787" t="str">
            <v>运行维护部</v>
          </cell>
        </row>
        <row r="788">
          <cell r="B788" t="str">
            <v>张顺</v>
          </cell>
          <cell r="F788">
            <v>5</v>
          </cell>
          <cell r="H788">
            <v>5</v>
          </cell>
          <cell r="I788">
            <v>20</v>
          </cell>
          <cell r="J788">
            <v>22</v>
          </cell>
          <cell r="K788">
            <v>23</v>
          </cell>
          <cell r="L788">
            <v>9</v>
          </cell>
          <cell r="X788">
            <v>400</v>
          </cell>
          <cell r="Z788" t="str">
            <v>运行维护部</v>
          </cell>
        </row>
        <row r="789">
          <cell r="B789" t="str">
            <v>廖岚</v>
          </cell>
          <cell r="F789">
            <v>15</v>
          </cell>
          <cell r="G789">
            <v>3</v>
          </cell>
          <cell r="H789">
            <v>10</v>
          </cell>
          <cell r="I789">
            <v>20</v>
          </cell>
          <cell r="J789">
            <v>19</v>
          </cell>
          <cell r="M789">
            <v>2</v>
          </cell>
          <cell r="Z789" t="str">
            <v>运行维护部</v>
          </cell>
        </row>
        <row r="790">
          <cell r="B790" t="str">
            <v>庄振荣</v>
          </cell>
          <cell r="F790">
            <v>5</v>
          </cell>
          <cell r="G790">
            <v>3</v>
          </cell>
          <cell r="H790">
            <v>2</v>
          </cell>
          <cell r="I790">
            <v>20</v>
          </cell>
          <cell r="J790">
            <v>22</v>
          </cell>
          <cell r="K790">
            <v>23</v>
          </cell>
          <cell r="X790">
            <v>560</v>
          </cell>
          <cell r="Z790" t="str">
            <v>运行维护部</v>
          </cell>
        </row>
        <row r="791">
          <cell r="B791" t="str">
            <v>师宝康</v>
          </cell>
          <cell r="F791">
            <v>10</v>
          </cell>
          <cell r="G791">
            <v>8</v>
          </cell>
          <cell r="H791">
            <v>2</v>
          </cell>
          <cell r="I791">
            <v>20</v>
          </cell>
          <cell r="J791">
            <v>20</v>
          </cell>
          <cell r="Z791" t="str">
            <v>运行维护部</v>
          </cell>
        </row>
        <row r="792">
          <cell r="B792" t="str">
            <v>封岳滨</v>
          </cell>
          <cell r="F792">
            <v>5</v>
          </cell>
          <cell r="G792">
            <v>2</v>
          </cell>
          <cell r="H792">
            <v>3</v>
          </cell>
          <cell r="I792">
            <v>20</v>
          </cell>
          <cell r="J792">
            <v>20</v>
          </cell>
          <cell r="K792">
            <v>50</v>
          </cell>
          <cell r="X792">
            <v>720</v>
          </cell>
          <cell r="Z792" t="str">
            <v>运行维护部</v>
          </cell>
        </row>
        <row r="793">
          <cell r="B793" t="str">
            <v>孙振华</v>
          </cell>
          <cell r="F793">
            <v>10</v>
          </cell>
          <cell r="H793">
            <v>10</v>
          </cell>
          <cell r="I793">
            <v>20</v>
          </cell>
          <cell r="J793">
            <v>24</v>
          </cell>
          <cell r="K793">
            <v>9</v>
          </cell>
          <cell r="L793">
            <v>6</v>
          </cell>
          <cell r="X793">
            <v>240</v>
          </cell>
          <cell r="Z793" t="str">
            <v>运行维护部</v>
          </cell>
        </row>
        <row r="794">
          <cell r="B794" t="str">
            <v>姜金亚</v>
          </cell>
          <cell r="F794">
            <v>5</v>
          </cell>
          <cell r="G794">
            <v>3</v>
          </cell>
          <cell r="H794">
            <v>2</v>
          </cell>
          <cell r="I794">
            <v>20</v>
          </cell>
          <cell r="J794">
            <v>21</v>
          </cell>
          <cell r="K794">
            <v>12</v>
          </cell>
          <cell r="X794">
            <v>160</v>
          </cell>
          <cell r="Z794" t="str">
            <v>运行维护部</v>
          </cell>
        </row>
        <row r="795">
          <cell r="B795" t="str">
            <v>周镇辉</v>
          </cell>
          <cell r="F795">
            <v>5</v>
          </cell>
          <cell r="G795">
            <v>5</v>
          </cell>
          <cell r="I795">
            <v>20</v>
          </cell>
          <cell r="J795">
            <v>20</v>
          </cell>
          <cell r="Z795" t="str">
            <v>运行维护部</v>
          </cell>
        </row>
        <row r="796">
          <cell r="B796" t="str">
            <v>向昌海</v>
          </cell>
          <cell r="F796">
            <v>15</v>
          </cell>
          <cell r="G796">
            <v>-6</v>
          </cell>
          <cell r="H796">
            <v>15</v>
          </cell>
          <cell r="I796">
            <v>20</v>
          </cell>
          <cell r="J796">
            <v>15</v>
          </cell>
          <cell r="M796">
            <v>6</v>
          </cell>
          <cell r="Z796" t="str">
            <v>运行维护部</v>
          </cell>
        </row>
        <row r="797">
          <cell r="B797" t="str">
            <v>叶海霞</v>
          </cell>
          <cell r="F797">
            <v>10</v>
          </cell>
          <cell r="G797">
            <v>1</v>
          </cell>
          <cell r="H797">
            <v>3</v>
          </cell>
          <cell r="I797">
            <v>20</v>
          </cell>
          <cell r="J797">
            <v>15</v>
          </cell>
          <cell r="K797">
            <v>12</v>
          </cell>
          <cell r="M797">
            <v>6</v>
          </cell>
          <cell r="X797">
            <v>160</v>
          </cell>
          <cell r="Z797" t="str">
            <v>运行维护部</v>
          </cell>
        </row>
        <row r="798">
          <cell r="B798" t="str">
            <v>叶家贤</v>
          </cell>
          <cell r="F798">
            <v>10</v>
          </cell>
          <cell r="H798">
            <v>10</v>
          </cell>
          <cell r="I798">
            <v>20</v>
          </cell>
          <cell r="J798">
            <v>15</v>
          </cell>
          <cell r="L798">
            <v>6.5</v>
          </cell>
          <cell r="X798">
            <v>210</v>
          </cell>
          <cell r="Z798" t="str">
            <v>运行维护部</v>
          </cell>
        </row>
        <row r="799">
          <cell r="B799" t="str">
            <v>刘鹏辉</v>
          </cell>
          <cell r="F799">
            <v>10</v>
          </cell>
          <cell r="G799">
            <v>2</v>
          </cell>
          <cell r="H799">
            <v>8</v>
          </cell>
          <cell r="I799">
            <v>20</v>
          </cell>
          <cell r="J799">
            <v>20</v>
          </cell>
          <cell r="Z799" t="str">
            <v>运行维护部</v>
          </cell>
        </row>
        <row r="800">
          <cell r="B800" t="str">
            <v>刘甫琴</v>
          </cell>
          <cell r="F800">
            <v>10</v>
          </cell>
          <cell r="H800">
            <v>10</v>
          </cell>
          <cell r="I800">
            <v>20</v>
          </cell>
          <cell r="J800">
            <v>22</v>
          </cell>
          <cell r="K800">
            <v>36</v>
          </cell>
          <cell r="X800">
            <v>480</v>
          </cell>
          <cell r="Z800" t="str">
            <v>运行维护部</v>
          </cell>
        </row>
        <row r="801">
          <cell r="B801" t="str">
            <v>刘树铭</v>
          </cell>
          <cell r="F801">
            <v>15</v>
          </cell>
          <cell r="G801">
            <v>1</v>
          </cell>
          <cell r="H801">
            <v>14</v>
          </cell>
          <cell r="I801">
            <v>20</v>
          </cell>
          <cell r="J801">
            <v>23</v>
          </cell>
          <cell r="K801">
            <v>9</v>
          </cell>
          <cell r="X801">
            <v>240</v>
          </cell>
          <cell r="Z801" t="str">
            <v>运行维护部</v>
          </cell>
        </row>
        <row r="802">
          <cell r="B802" t="str">
            <v>冼嘉亮</v>
          </cell>
          <cell r="F802">
            <v>5</v>
          </cell>
          <cell r="H802">
            <v>5</v>
          </cell>
          <cell r="I802">
            <v>20</v>
          </cell>
          <cell r="J802">
            <v>21</v>
          </cell>
          <cell r="K802">
            <v>54</v>
          </cell>
          <cell r="X802">
            <v>720</v>
          </cell>
          <cell r="Z802" t="str">
            <v>运行维护部</v>
          </cell>
        </row>
        <row r="803">
          <cell r="B803" t="str">
            <v>何易娟</v>
          </cell>
          <cell r="F803">
            <v>10</v>
          </cell>
          <cell r="G803">
            <v>2</v>
          </cell>
          <cell r="H803">
            <v>8</v>
          </cell>
          <cell r="I803">
            <v>20</v>
          </cell>
          <cell r="J803">
            <v>20</v>
          </cell>
          <cell r="Z803" t="str">
            <v>运行维护部</v>
          </cell>
        </row>
        <row r="804">
          <cell r="B804" t="str">
            <v>陈红霞</v>
          </cell>
          <cell r="F804">
            <v>10</v>
          </cell>
          <cell r="G804">
            <v>5</v>
          </cell>
          <cell r="H804">
            <v>5</v>
          </cell>
          <cell r="I804">
            <v>20</v>
          </cell>
          <cell r="J804">
            <v>20</v>
          </cell>
          <cell r="Z804" t="str">
            <v>运行维护部</v>
          </cell>
        </row>
        <row r="805">
          <cell r="B805" t="str">
            <v>毛峰</v>
          </cell>
          <cell r="F805">
            <v>15</v>
          </cell>
          <cell r="G805">
            <v>3</v>
          </cell>
          <cell r="H805">
            <v>12</v>
          </cell>
          <cell r="I805">
            <v>20</v>
          </cell>
          <cell r="J805">
            <v>20</v>
          </cell>
          <cell r="Z805" t="str">
            <v>运行维护部</v>
          </cell>
        </row>
        <row r="806">
          <cell r="B806" t="str">
            <v>黄利群</v>
          </cell>
          <cell r="F806">
            <v>10</v>
          </cell>
          <cell r="G806">
            <v>8</v>
          </cell>
          <cell r="H806">
            <v>2</v>
          </cell>
          <cell r="I806">
            <v>20</v>
          </cell>
          <cell r="J806">
            <v>22</v>
          </cell>
          <cell r="Z806" t="str">
            <v>运行维护部</v>
          </cell>
        </row>
        <row r="807">
          <cell r="B807" t="str">
            <v>刘学生</v>
          </cell>
          <cell r="F807">
            <v>10</v>
          </cell>
          <cell r="G807">
            <v>13</v>
          </cell>
          <cell r="H807">
            <v>-3</v>
          </cell>
          <cell r="I807">
            <v>20</v>
          </cell>
          <cell r="J807">
            <v>24</v>
          </cell>
          <cell r="K807">
            <v>42</v>
          </cell>
          <cell r="L807">
            <v>9</v>
          </cell>
          <cell r="X807">
            <v>560</v>
          </cell>
          <cell r="Z807" t="str">
            <v>运行维护部</v>
          </cell>
        </row>
        <row r="808">
          <cell r="B808" t="str">
            <v>张晓斌</v>
          </cell>
          <cell r="F808">
            <v>5</v>
          </cell>
          <cell r="G808">
            <v>10</v>
          </cell>
          <cell r="H808">
            <v>-5</v>
          </cell>
          <cell r="I808">
            <v>20</v>
          </cell>
          <cell r="J808">
            <v>20</v>
          </cell>
          <cell r="K808">
            <v>14</v>
          </cell>
          <cell r="Z808" t="str">
            <v>运行维护部</v>
          </cell>
        </row>
        <row r="809">
          <cell r="B809" t="str">
            <v>唐林英</v>
          </cell>
          <cell r="F809">
            <v>5</v>
          </cell>
          <cell r="H809">
            <v>5</v>
          </cell>
          <cell r="I809">
            <v>20</v>
          </cell>
          <cell r="J809">
            <v>21</v>
          </cell>
          <cell r="K809">
            <v>14</v>
          </cell>
          <cell r="L809">
            <v>9</v>
          </cell>
          <cell r="Z809" t="str">
            <v>运行维护部</v>
          </cell>
        </row>
        <row r="810">
          <cell r="B810" t="str">
            <v>吴锐颖</v>
          </cell>
          <cell r="F810">
            <v>5</v>
          </cell>
          <cell r="G810">
            <v>4</v>
          </cell>
          <cell r="H810">
            <v>1</v>
          </cell>
          <cell r="I810">
            <v>20</v>
          </cell>
          <cell r="J810">
            <v>22</v>
          </cell>
          <cell r="L810">
            <v>9</v>
          </cell>
          <cell r="Z810" t="str">
            <v>运行维护部</v>
          </cell>
        </row>
        <row r="811">
          <cell r="B811" t="str">
            <v>陈倩茹</v>
          </cell>
          <cell r="I811">
            <v>20</v>
          </cell>
          <cell r="J811">
            <v>20</v>
          </cell>
          <cell r="Z811" t="str">
            <v>运行维护部</v>
          </cell>
        </row>
        <row r="812">
          <cell r="B812" t="str">
            <v>谭希琳</v>
          </cell>
          <cell r="I812">
            <v>20</v>
          </cell>
          <cell r="J812">
            <v>20</v>
          </cell>
          <cell r="Z812" t="str">
            <v>运行维护部</v>
          </cell>
        </row>
        <row r="813">
          <cell r="B813" t="str">
            <v>彭莉</v>
          </cell>
          <cell r="I813">
            <v>20</v>
          </cell>
          <cell r="J813">
            <v>20</v>
          </cell>
          <cell r="Z813" t="str">
            <v>运行维护部</v>
          </cell>
        </row>
        <row r="814">
          <cell r="B814" t="str">
            <v>李冠霖</v>
          </cell>
          <cell r="I814">
            <v>20</v>
          </cell>
          <cell r="J814">
            <v>20</v>
          </cell>
          <cell r="Z814" t="str">
            <v>运行维护部</v>
          </cell>
        </row>
        <row r="815">
          <cell r="B815" t="str">
            <v>曹雪仪</v>
          </cell>
          <cell r="I815">
            <v>20</v>
          </cell>
          <cell r="J815">
            <v>20</v>
          </cell>
          <cell r="Z815" t="str">
            <v>运行维护部</v>
          </cell>
        </row>
        <row r="816">
          <cell r="B816" t="str">
            <v>黄瑞权</v>
          </cell>
          <cell r="F816">
            <v>5</v>
          </cell>
          <cell r="G816">
            <v>3</v>
          </cell>
          <cell r="H816">
            <v>2</v>
          </cell>
          <cell r="I816">
            <v>20</v>
          </cell>
          <cell r="J816">
            <v>20</v>
          </cell>
          <cell r="Z816" t="str">
            <v>古镇分公司</v>
          </cell>
        </row>
        <row r="817">
          <cell r="B817" t="str">
            <v>邓敏(大)</v>
          </cell>
          <cell r="F817">
            <v>10</v>
          </cell>
          <cell r="G817">
            <v>4</v>
          </cell>
          <cell r="H817">
            <v>6</v>
          </cell>
          <cell r="I817">
            <v>20</v>
          </cell>
          <cell r="J817">
            <v>20</v>
          </cell>
          <cell r="Z817" t="str">
            <v>古镇分公司</v>
          </cell>
        </row>
        <row r="818">
          <cell r="B818" t="str">
            <v>詹惠娟</v>
          </cell>
          <cell r="F818">
            <v>10</v>
          </cell>
          <cell r="G818">
            <v>12</v>
          </cell>
          <cell r="H818">
            <v>-2</v>
          </cell>
          <cell r="I818">
            <v>20</v>
          </cell>
          <cell r="J818">
            <v>20</v>
          </cell>
          <cell r="Z818" t="str">
            <v>古镇分公司</v>
          </cell>
        </row>
        <row r="819">
          <cell r="B819" t="str">
            <v>肖剑飞</v>
          </cell>
          <cell r="F819">
            <v>5</v>
          </cell>
          <cell r="H819">
            <v>5</v>
          </cell>
          <cell r="I819">
            <v>20</v>
          </cell>
          <cell r="J819">
            <v>20</v>
          </cell>
          <cell r="Z819" t="str">
            <v>古镇分公司</v>
          </cell>
        </row>
        <row r="820">
          <cell r="B820" t="str">
            <v>甘绮雯</v>
          </cell>
          <cell r="F820">
            <v>5</v>
          </cell>
          <cell r="G820">
            <v>1</v>
          </cell>
          <cell r="H820">
            <v>4</v>
          </cell>
          <cell r="I820">
            <v>20</v>
          </cell>
          <cell r="J820">
            <v>20</v>
          </cell>
          <cell r="Z820" t="str">
            <v>古镇分公司</v>
          </cell>
        </row>
        <row r="821">
          <cell r="B821" t="str">
            <v>王文慧</v>
          </cell>
          <cell r="F821">
            <v>5</v>
          </cell>
          <cell r="H821">
            <v>5</v>
          </cell>
          <cell r="I821">
            <v>20</v>
          </cell>
          <cell r="J821">
            <v>20</v>
          </cell>
          <cell r="Z821" t="str">
            <v>古镇分公司</v>
          </cell>
        </row>
        <row r="822">
          <cell r="B822" t="str">
            <v>梁锡标</v>
          </cell>
          <cell r="F822">
            <v>10</v>
          </cell>
          <cell r="G822">
            <v>5</v>
          </cell>
          <cell r="H822">
            <v>5</v>
          </cell>
          <cell r="I822">
            <v>20</v>
          </cell>
          <cell r="J822">
            <v>20</v>
          </cell>
          <cell r="Z822" t="str">
            <v>古镇分公司</v>
          </cell>
        </row>
        <row r="823">
          <cell r="B823" t="str">
            <v>梁明君</v>
          </cell>
          <cell r="F823">
            <v>5</v>
          </cell>
          <cell r="G823">
            <v>5</v>
          </cell>
          <cell r="I823">
            <v>20</v>
          </cell>
          <cell r="J823">
            <v>20</v>
          </cell>
          <cell r="Z823" t="str">
            <v>古镇分公司</v>
          </cell>
        </row>
        <row r="824">
          <cell r="B824" t="str">
            <v>梁志辉</v>
          </cell>
          <cell r="F824">
            <v>5</v>
          </cell>
          <cell r="H824">
            <v>5</v>
          </cell>
          <cell r="I824">
            <v>20</v>
          </cell>
          <cell r="J824">
            <v>20</v>
          </cell>
          <cell r="Z824" t="str">
            <v>古镇分公司</v>
          </cell>
        </row>
        <row r="825">
          <cell r="B825" t="str">
            <v>朱国锋</v>
          </cell>
          <cell r="F825">
            <v>15</v>
          </cell>
          <cell r="H825">
            <v>15</v>
          </cell>
          <cell r="I825">
            <v>20</v>
          </cell>
          <cell r="J825">
            <v>20</v>
          </cell>
          <cell r="Z825" t="str">
            <v>古镇分公司</v>
          </cell>
        </row>
        <row r="826">
          <cell r="B826" t="str">
            <v>吴松</v>
          </cell>
          <cell r="F826">
            <v>10</v>
          </cell>
          <cell r="G826">
            <v>5</v>
          </cell>
          <cell r="H826">
            <v>5</v>
          </cell>
          <cell r="I826">
            <v>20</v>
          </cell>
          <cell r="J826">
            <v>20</v>
          </cell>
          <cell r="Z826" t="str">
            <v>古镇分公司</v>
          </cell>
        </row>
        <row r="827">
          <cell r="B827" t="str">
            <v>吴敏玲</v>
          </cell>
          <cell r="F827">
            <v>10</v>
          </cell>
          <cell r="G827">
            <v>5</v>
          </cell>
          <cell r="H827">
            <v>3</v>
          </cell>
          <cell r="I827">
            <v>20</v>
          </cell>
          <cell r="J827">
            <v>18</v>
          </cell>
          <cell r="M827">
            <v>2</v>
          </cell>
          <cell r="Z827" t="str">
            <v>古镇分公司</v>
          </cell>
        </row>
        <row r="828">
          <cell r="B828" t="str">
            <v>吴建华</v>
          </cell>
          <cell r="F828">
            <v>5</v>
          </cell>
          <cell r="G828">
            <v>3</v>
          </cell>
          <cell r="H828">
            <v>2</v>
          </cell>
          <cell r="I828">
            <v>20</v>
          </cell>
          <cell r="J828">
            <v>20</v>
          </cell>
          <cell r="Z828" t="str">
            <v>古镇分公司</v>
          </cell>
        </row>
        <row r="829">
          <cell r="B829" t="str">
            <v>吕凤英</v>
          </cell>
          <cell r="F829">
            <v>10</v>
          </cell>
          <cell r="G829">
            <v>6</v>
          </cell>
          <cell r="H829">
            <v>4</v>
          </cell>
          <cell r="I829">
            <v>20</v>
          </cell>
          <cell r="J829">
            <v>20</v>
          </cell>
          <cell r="Z829" t="str">
            <v>古镇分公司</v>
          </cell>
        </row>
        <row r="830">
          <cell r="B830" t="str">
            <v>冯锦洪</v>
          </cell>
          <cell r="F830">
            <v>10</v>
          </cell>
          <cell r="G830">
            <v>5</v>
          </cell>
          <cell r="H830">
            <v>5</v>
          </cell>
          <cell r="I830">
            <v>20</v>
          </cell>
          <cell r="J830">
            <v>20</v>
          </cell>
          <cell r="Z830" t="str">
            <v>古镇分公司</v>
          </cell>
        </row>
        <row r="831">
          <cell r="B831" t="str">
            <v>聂剑泉</v>
          </cell>
          <cell r="F831">
            <v>15</v>
          </cell>
          <cell r="G831">
            <v>11</v>
          </cell>
          <cell r="H831">
            <v>4</v>
          </cell>
          <cell r="I831">
            <v>20</v>
          </cell>
          <cell r="J831">
            <v>20</v>
          </cell>
          <cell r="Z831" t="str">
            <v>古镇分公司</v>
          </cell>
        </row>
        <row r="832">
          <cell r="B832" t="str">
            <v>曾德洪</v>
          </cell>
          <cell r="F832">
            <v>10</v>
          </cell>
          <cell r="G832">
            <v>3</v>
          </cell>
          <cell r="H832">
            <v>7</v>
          </cell>
          <cell r="I832">
            <v>20</v>
          </cell>
          <cell r="J832">
            <v>22</v>
          </cell>
          <cell r="Z832" t="str">
            <v>古镇分公司</v>
          </cell>
        </row>
        <row r="833">
          <cell r="B833" t="str">
            <v>周茂荣</v>
          </cell>
          <cell r="F833">
            <v>10</v>
          </cell>
          <cell r="G833">
            <v>5</v>
          </cell>
          <cell r="H833">
            <v>5</v>
          </cell>
          <cell r="I833">
            <v>20</v>
          </cell>
          <cell r="J833">
            <v>21</v>
          </cell>
          <cell r="Z833" t="str">
            <v>古镇分公司</v>
          </cell>
        </row>
        <row r="834">
          <cell r="B834" t="str">
            <v>吴炬荣</v>
          </cell>
          <cell r="F834">
            <v>10</v>
          </cell>
          <cell r="G834">
            <v>2.5</v>
          </cell>
          <cell r="H834">
            <v>7.5</v>
          </cell>
          <cell r="I834">
            <v>20</v>
          </cell>
          <cell r="J834">
            <v>20</v>
          </cell>
          <cell r="Z834" t="str">
            <v>古镇分公司</v>
          </cell>
        </row>
        <row r="835">
          <cell r="B835" t="str">
            <v>林志君</v>
          </cell>
          <cell r="F835">
            <v>15</v>
          </cell>
          <cell r="G835">
            <v>7</v>
          </cell>
          <cell r="H835">
            <v>8</v>
          </cell>
          <cell r="I835">
            <v>20</v>
          </cell>
          <cell r="J835">
            <v>20</v>
          </cell>
          <cell r="Z835" t="str">
            <v>古镇分公司</v>
          </cell>
        </row>
        <row r="836">
          <cell r="B836" t="str">
            <v>黄毅鹏</v>
          </cell>
          <cell r="I836">
            <v>20</v>
          </cell>
          <cell r="J836">
            <v>18</v>
          </cell>
          <cell r="L836">
            <v>7.5</v>
          </cell>
          <cell r="Z836" t="str">
            <v>古镇公众营服公司</v>
          </cell>
        </row>
        <row r="837">
          <cell r="B837" t="str">
            <v>黄伟浩</v>
          </cell>
          <cell r="F837">
            <v>5</v>
          </cell>
          <cell r="H837">
            <v>5</v>
          </cell>
          <cell r="I837">
            <v>20</v>
          </cell>
          <cell r="J837">
            <v>21</v>
          </cell>
          <cell r="K837">
            <v>7.5</v>
          </cell>
          <cell r="Z837" t="str">
            <v>古镇公众营服公司</v>
          </cell>
        </row>
        <row r="838">
          <cell r="B838" t="str">
            <v>陈水僯</v>
          </cell>
          <cell r="F838">
            <v>10</v>
          </cell>
          <cell r="H838">
            <v>10</v>
          </cell>
          <cell r="I838">
            <v>20</v>
          </cell>
          <cell r="J838">
            <v>21</v>
          </cell>
          <cell r="Z838" t="str">
            <v>古镇公众营服公司</v>
          </cell>
        </row>
        <row r="839">
          <cell r="B839" t="str">
            <v>邓钊林</v>
          </cell>
          <cell r="F839">
            <v>10</v>
          </cell>
          <cell r="G839">
            <v>3</v>
          </cell>
          <cell r="H839">
            <v>7</v>
          </cell>
          <cell r="I839">
            <v>20</v>
          </cell>
          <cell r="J839">
            <v>21</v>
          </cell>
          <cell r="L839">
            <v>7.5</v>
          </cell>
          <cell r="Z839" t="str">
            <v>古镇公众营服公司</v>
          </cell>
        </row>
        <row r="840">
          <cell r="B840" t="str">
            <v>邓俊华</v>
          </cell>
          <cell r="F840">
            <v>5</v>
          </cell>
          <cell r="H840">
            <v>5</v>
          </cell>
          <cell r="I840">
            <v>20</v>
          </cell>
          <cell r="J840">
            <v>21</v>
          </cell>
          <cell r="L840">
            <v>7.5</v>
          </cell>
          <cell r="Z840" t="str">
            <v>古镇公众营服公司</v>
          </cell>
        </row>
        <row r="841">
          <cell r="B841" t="str">
            <v>赵猛</v>
          </cell>
          <cell r="F841">
            <v>10</v>
          </cell>
          <cell r="H841">
            <v>10</v>
          </cell>
          <cell r="I841">
            <v>20</v>
          </cell>
          <cell r="J841">
            <v>22</v>
          </cell>
          <cell r="L841">
            <v>7.5</v>
          </cell>
          <cell r="Z841" t="str">
            <v>古镇公众营服公司</v>
          </cell>
        </row>
        <row r="842">
          <cell r="B842" t="str">
            <v>胡振荣</v>
          </cell>
          <cell r="F842">
            <v>5</v>
          </cell>
          <cell r="H842">
            <v>5</v>
          </cell>
          <cell r="I842">
            <v>20</v>
          </cell>
          <cell r="J842">
            <v>22</v>
          </cell>
          <cell r="L842">
            <v>7.5</v>
          </cell>
          <cell r="Z842" t="str">
            <v>古镇公众营服公司</v>
          </cell>
        </row>
        <row r="843">
          <cell r="B843" t="str">
            <v>翟华健</v>
          </cell>
          <cell r="F843">
            <v>10</v>
          </cell>
          <cell r="G843">
            <v>6</v>
          </cell>
          <cell r="H843">
            <v>4</v>
          </cell>
          <cell r="I843">
            <v>20</v>
          </cell>
          <cell r="J843">
            <v>21</v>
          </cell>
          <cell r="L843">
            <v>7.5</v>
          </cell>
          <cell r="Z843" t="str">
            <v>古镇公众营服公司</v>
          </cell>
        </row>
        <row r="844">
          <cell r="B844" t="str">
            <v>罗松辉</v>
          </cell>
          <cell r="F844">
            <v>5</v>
          </cell>
          <cell r="H844">
            <v>5</v>
          </cell>
          <cell r="I844">
            <v>20</v>
          </cell>
          <cell r="J844">
            <v>21</v>
          </cell>
          <cell r="L844">
            <v>7.5</v>
          </cell>
          <cell r="Z844" t="str">
            <v>古镇公众营服公司</v>
          </cell>
        </row>
        <row r="845">
          <cell r="B845" t="str">
            <v>盘发雄</v>
          </cell>
          <cell r="F845">
            <v>5</v>
          </cell>
          <cell r="H845">
            <v>5</v>
          </cell>
          <cell r="I845">
            <v>20</v>
          </cell>
          <cell r="J845">
            <v>21</v>
          </cell>
          <cell r="L845">
            <v>7.5</v>
          </cell>
          <cell r="Z845" t="str">
            <v>古镇公众营服公司</v>
          </cell>
        </row>
        <row r="846">
          <cell r="B846" t="str">
            <v>梁浩康</v>
          </cell>
          <cell r="F846">
            <v>5</v>
          </cell>
          <cell r="H846">
            <v>5</v>
          </cell>
          <cell r="I846">
            <v>20</v>
          </cell>
          <cell r="J846">
            <v>21</v>
          </cell>
          <cell r="L846">
            <v>7.5</v>
          </cell>
          <cell r="Z846" t="str">
            <v>古镇公众营服公司</v>
          </cell>
        </row>
        <row r="847">
          <cell r="B847" t="str">
            <v>李福来</v>
          </cell>
          <cell r="F847">
            <v>5</v>
          </cell>
          <cell r="H847">
            <v>5</v>
          </cell>
          <cell r="I847">
            <v>20</v>
          </cell>
          <cell r="J847">
            <v>21</v>
          </cell>
          <cell r="Z847" t="str">
            <v>古镇公众营服公司</v>
          </cell>
        </row>
        <row r="848">
          <cell r="B848" t="str">
            <v>徐建森</v>
          </cell>
          <cell r="F848">
            <v>5</v>
          </cell>
          <cell r="H848">
            <v>5</v>
          </cell>
          <cell r="I848">
            <v>20</v>
          </cell>
          <cell r="J848">
            <v>21</v>
          </cell>
          <cell r="L848">
            <v>7.5</v>
          </cell>
          <cell r="Z848" t="str">
            <v>古镇公众营服公司</v>
          </cell>
        </row>
        <row r="849">
          <cell r="B849" t="str">
            <v>庄坤展</v>
          </cell>
          <cell r="F849">
            <v>5</v>
          </cell>
          <cell r="G849">
            <v>2</v>
          </cell>
          <cell r="H849">
            <v>3</v>
          </cell>
          <cell r="I849">
            <v>20</v>
          </cell>
          <cell r="J849">
            <v>21</v>
          </cell>
          <cell r="L849">
            <v>7.5</v>
          </cell>
          <cell r="Z849" t="str">
            <v>古镇公众营服公司</v>
          </cell>
        </row>
        <row r="850">
          <cell r="B850" t="str">
            <v>周荣强</v>
          </cell>
          <cell r="F850">
            <v>5</v>
          </cell>
          <cell r="H850">
            <v>5</v>
          </cell>
          <cell r="I850">
            <v>20</v>
          </cell>
          <cell r="J850">
            <v>21</v>
          </cell>
          <cell r="L850">
            <v>10.5</v>
          </cell>
          <cell r="Z850" t="str">
            <v>古镇公众营服公司</v>
          </cell>
        </row>
        <row r="851">
          <cell r="B851" t="str">
            <v>吴钟明</v>
          </cell>
          <cell r="F851">
            <v>5</v>
          </cell>
          <cell r="H851">
            <v>5</v>
          </cell>
          <cell r="I851">
            <v>20</v>
          </cell>
          <cell r="J851">
            <v>21</v>
          </cell>
          <cell r="L851">
            <v>7.5</v>
          </cell>
          <cell r="Z851" t="str">
            <v>古镇公众营服公司</v>
          </cell>
        </row>
        <row r="852">
          <cell r="B852" t="str">
            <v>吴豪</v>
          </cell>
          <cell r="F852">
            <v>5</v>
          </cell>
          <cell r="H852">
            <v>5</v>
          </cell>
          <cell r="I852">
            <v>20</v>
          </cell>
          <cell r="J852">
            <v>21</v>
          </cell>
          <cell r="L852">
            <v>7.5</v>
          </cell>
          <cell r="Z852" t="str">
            <v>古镇公众营服公司</v>
          </cell>
        </row>
        <row r="853">
          <cell r="B853" t="str">
            <v>吴志晓</v>
          </cell>
          <cell r="F853">
            <v>5</v>
          </cell>
          <cell r="G853">
            <v>-2</v>
          </cell>
          <cell r="H853">
            <v>5</v>
          </cell>
          <cell r="I853">
            <v>20</v>
          </cell>
          <cell r="J853">
            <v>19</v>
          </cell>
          <cell r="M853">
            <v>2</v>
          </cell>
          <cell r="Z853" t="str">
            <v>古镇公众营服公司</v>
          </cell>
        </row>
        <row r="854">
          <cell r="B854" t="str">
            <v>叶丽华</v>
          </cell>
          <cell r="F854">
            <v>5</v>
          </cell>
          <cell r="H854">
            <v>5</v>
          </cell>
          <cell r="I854">
            <v>20</v>
          </cell>
          <cell r="J854">
            <v>21</v>
          </cell>
          <cell r="L854">
            <v>7.5</v>
          </cell>
          <cell r="Z854" t="str">
            <v>古镇公众营服公司</v>
          </cell>
        </row>
        <row r="855">
          <cell r="B855" t="str">
            <v>黄惠连</v>
          </cell>
          <cell r="F855">
            <v>5</v>
          </cell>
          <cell r="H855">
            <v>5</v>
          </cell>
          <cell r="I855">
            <v>20</v>
          </cell>
          <cell r="P855">
            <v>20</v>
          </cell>
          <cell r="Z855" t="str">
            <v>古镇公众营服公司</v>
          </cell>
        </row>
        <row r="856">
          <cell r="B856" t="str">
            <v>霍星强</v>
          </cell>
          <cell r="F856">
            <v>5</v>
          </cell>
          <cell r="G856">
            <v>2</v>
          </cell>
          <cell r="H856">
            <v>3</v>
          </cell>
          <cell r="I856">
            <v>20</v>
          </cell>
          <cell r="J856">
            <v>21</v>
          </cell>
          <cell r="L856">
            <v>8</v>
          </cell>
          <cell r="Z856" t="str">
            <v>三角公众营服公司</v>
          </cell>
        </row>
        <row r="857">
          <cell r="B857" t="str">
            <v>陈镇基</v>
          </cell>
          <cell r="F857">
            <v>5</v>
          </cell>
          <cell r="G857">
            <v>5</v>
          </cell>
          <cell r="I857">
            <v>20</v>
          </cell>
          <cell r="J857">
            <v>20</v>
          </cell>
          <cell r="Z857" t="str">
            <v>三角公众营服公司</v>
          </cell>
        </row>
        <row r="858">
          <cell r="B858" t="str">
            <v>谈其伟</v>
          </cell>
          <cell r="I858">
            <v>20</v>
          </cell>
          <cell r="J858">
            <v>21</v>
          </cell>
          <cell r="L858">
            <v>8</v>
          </cell>
          <cell r="Z858" t="str">
            <v>三角公众营服公司</v>
          </cell>
        </row>
        <row r="859">
          <cell r="B859" t="str">
            <v>苏冠祥</v>
          </cell>
          <cell r="F859">
            <v>5</v>
          </cell>
          <cell r="G859">
            <v>3</v>
          </cell>
          <cell r="H859">
            <v>2</v>
          </cell>
          <cell r="I859">
            <v>20</v>
          </cell>
          <cell r="J859">
            <v>20</v>
          </cell>
          <cell r="Z859" t="str">
            <v>三角公众营服公司</v>
          </cell>
        </row>
        <row r="860">
          <cell r="B860" t="str">
            <v>胡俊龙</v>
          </cell>
          <cell r="F860">
            <v>5</v>
          </cell>
          <cell r="H860">
            <v>5</v>
          </cell>
          <cell r="I860">
            <v>20</v>
          </cell>
          <cell r="J860">
            <v>21</v>
          </cell>
          <cell r="L860">
            <v>7</v>
          </cell>
          <cell r="Z860" t="str">
            <v>三角公众营服公司</v>
          </cell>
        </row>
        <row r="861">
          <cell r="B861" t="str">
            <v>盘华灿</v>
          </cell>
          <cell r="I861">
            <v>20</v>
          </cell>
          <cell r="J861">
            <v>8</v>
          </cell>
          <cell r="L861">
            <v>8</v>
          </cell>
          <cell r="Z861" t="str">
            <v>三角公众营服公司</v>
          </cell>
        </row>
        <row r="862">
          <cell r="B862" t="str">
            <v>步士伟</v>
          </cell>
          <cell r="F862">
            <v>10</v>
          </cell>
          <cell r="G862">
            <v>20</v>
          </cell>
          <cell r="H862">
            <v>-10</v>
          </cell>
          <cell r="I862">
            <v>20</v>
          </cell>
          <cell r="J862">
            <v>21</v>
          </cell>
          <cell r="L862">
            <v>8</v>
          </cell>
          <cell r="Z862" t="str">
            <v>三角公众营服公司</v>
          </cell>
        </row>
        <row r="863">
          <cell r="B863" t="str">
            <v>梁豪杰</v>
          </cell>
          <cell r="F863">
            <v>5</v>
          </cell>
          <cell r="G863">
            <v>5</v>
          </cell>
          <cell r="I863">
            <v>20</v>
          </cell>
          <cell r="J863">
            <v>21</v>
          </cell>
          <cell r="L863">
            <v>8</v>
          </cell>
          <cell r="Z863" t="str">
            <v>三角公众营服公司</v>
          </cell>
        </row>
        <row r="864">
          <cell r="B864" t="str">
            <v>梁文锷</v>
          </cell>
          <cell r="F864">
            <v>5</v>
          </cell>
          <cell r="G864">
            <v>5</v>
          </cell>
          <cell r="I864">
            <v>20</v>
          </cell>
          <cell r="J864">
            <v>20</v>
          </cell>
          <cell r="Z864" t="str">
            <v>三角公众营服公司</v>
          </cell>
        </row>
        <row r="865">
          <cell r="B865" t="str">
            <v>梁广华</v>
          </cell>
          <cell r="F865">
            <v>10</v>
          </cell>
          <cell r="G865">
            <v>5</v>
          </cell>
          <cell r="H865">
            <v>5</v>
          </cell>
          <cell r="I865">
            <v>20</v>
          </cell>
          <cell r="J865">
            <v>21</v>
          </cell>
          <cell r="L865">
            <v>8</v>
          </cell>
          <cell r="Z865" t="str">
            <v>三角公众营服公司</v>
          </cell>
        </row>
        <row r="866">
          <cell r="B866" t="str">
            <v>梁嘉辉</v>
          </cell>
          <cell r="F866">
            <v>5</v>
          </cell>
          <cell r="H866">
            <v>5</v>
          </cell>
          <cell r="I866">
            <v>20</v>
          </cell>
          <cell r="J866">
            <v>21</v>
          </cell>
          <cell r="L866">
            <v>8</v>
          </cell>
          <cell r="Z866" t="str">
            <v>三角公众营服公司</v>
          </cell>
        </row>
        <row r="867">
          <cell r="B867" t="str">
            <v>林伟强</v>
          </cell>
          <cell r="F867">
            <v>10</v>
          </cell>
          <cell r="G867">
            <v>8</v>
          </cell>
          <cell r="H867">
            <v>2</v>
          </cell>
          <cell r="I867">
            <v>20</v>
          </cell>
          <cell r="J867">
            <v>20</v>
          </cell>
          <cell r="Z867" t="str">
            <v>三角公众营服公司</v>
          </cell>
        </row>
        <row r="868">
          <cell r="B868" t="str">
            <v>张嘉明</v>
          </cell>
          <cell r="F868">
            <v>5</v>
          </cell>
          <cell r="G868">
            <v>2</v>
          </cell>
          <cell r="H868">
            <v>3</v>
          </cell>
          <cell r="I868">
            <v>20</v>
          </cell>
          <cell r="J868">
            <v>21</v>
          </cell>
          <cell r="L868">
            <v>10</v>
          </cell>
          <cell r="Z868" t="str">
            <v>三角公众营服公司</v>
          </cell>
        </row>
        <row r="869">
          <cell r="B869" t="str">
            <v>卢洁倩</v>
          </cell>
          <cell r="F869">
            <v>10</v>
          </cell>
          <cell r="G869">
            <v>3</v>
          </cell>
          <cell r="H869">
            <v>7</v>
          </cell>
          <cell r="I869">
            <v>20</v>
          </cell>
          <cell r="J869">
            <v>20</v>
          </cell>
          <cell r="Z869" t="str">
            <v>三角公众营服公司</v>
          </cell>
        </row>
        <row r="870">
          <cell r="B870" t="str">
            <v>刘荣昌</v>
          </cell>
          <cell r="F870">
            <v>5</v>
          </cell>
          <cell r="H870">
            <v>5</v>
          </cell>
          <cell r="I870">
            <v>20</v>
          </cell>
          <cell r="J870">
            <v>21</v>
          </cell>
          <cell r="L870">
            <v>8</v>
          </cell>
          <cell r="Z870" t="str">
            <v>三角公众营服公司</v>
          </cell>
        </row>
        <row r="871">
          <cell r="B871" t="str">
            <v>冼志辉</v>
          </cell>
          <cell r="F871">
            <v>5</v>
          </cell>
          <cell r="H871">
            <v>5</v>
          </cell>
          <cell r="I871">
            <v>20</v>
          </cell>
          <cell r="J871">
            <v>20</v>
          </cell>
          <cell r="Z871" t="str">
            <v>三角公众营服公司</v>
          </cell>
        </row>
        <row r="872">
          <cell r="B872" t="str">
            <v>冯景华</v>
          </cell>
          <cell r="F872">
            <v>5</v>
          </cell>
          <cell r="G872">
            <v>5</v>
          </cell>
          <cell r="I872">
            <v>20</v>
          </cell>
          <cell r="J872">
            <v>21</v>
          </cell>
          <cell r="L872">
            <v>7</v>
          </cell>
          <cell r="Z872" t="str">
            <v>三角公众营服公司</v>
          </cell>
        </row>
        <row r="873">
          <cell r="B873" t="str">
            <v>许彦斌</v>
          </cell>
          <cell r="F873">
            <v>10</v>
          </cell>
          <cell r="G873">
            <v>10</v>
          </cell>
          <cell r="I873">
            <v>20</v>
          </cell>
          <cell r="J873">
            <v>20</v>
          </cell>
          <cell r="Z873" t="str">
            <v>三角公众营服公司</v>
          </cell>
        </row>
        <row r="874">
          <cell r="B874" t="str">
            <v>何敏芳</v>
          </cell>
          <cell r="F874">
            <v>10</v>
          </cell>
          <cell r="G874">
            <v>8</v>
          </cell>
          <cell r="H874">
            <v>2</v>
          </cell>
          <cell r="I874">
            <v>20</v>
          </cell>
          <cell r="J874">
            <v>20</v>
          </cell>
          <cell r="Z874" t="str">
            <v>三角公众营服公司</v>
          </cell>
        </row>
        <row r="875">
          <cell r="B875" t="str">
            <v>黎邢</v>
          </cell>
          <cell r="F875">
            <v>10</v>
          </cell>
          <cell r="H875">
            <v>10</v>
          </cell>
          <cell r="I875">
            <v>20</v>
          </cell>
          <cell r="J875">
            <v>21</v>
          </cell>
          <cell r="K875">
            <v>13.5</v>
          </cell>
          <cell r="V875">
            <v>1</v>
          </cell>
          <cell r="Z875" t="str">
            <v>小榄分公司</v>
          </cell>
        </row>
        <row r="876">
          <cell r="B876" t="str">
            <v>黎炎南</v>
          </cell>
          <cell r="F876">
            <v>10</v>
          </cell>
          <cell r="H876">
            <v>10</v>
          </cell>
          <cell r="I876">
            <v>20</v>
          </cell>
          <cell r="J876">
            <v>21</v>
          </cell>
          <cell r="K876">
            <v>8</v>
          </cell>
          <cell r="Z876" t="str">
            <v>小榄分公司</v>
          </cell>
        </row>
        <row r="877">
          <cell r="B877" t="str">
            <v>黄琴</v>
          </cell>
          <cell r="F877">
            <v>10</v>
          </cell>
          <cell r="H877">
            <v>10</v>
          </cell>
          <cell r="I877">
            <v>20</v>
          </cell>
          <cell r="J877">
            <v>20</v>
          </cell>
          <cell r="Z877" t="str">
            <v>小榄分公司</v>
          </cell>
        </row>
        <row r="878">
          <cell r="B878" t="str">
            <v>高健祥</v>
          </cell>
          <cell r="F878">
            <v>5</v>
          </cell>
          <cell r="H878">
            <v>5</v>
          </cell>
          <cell r="I878">
            <v>20</v>
          </cell>
          <cell r="J878">
            <v>19</v>
          </cell>
          <cell r="V878">
            <v>1</v>
          </cell>
          <cell r="Z878" t="str">
            <v>小榄分公司</v>
          </cell>
        </row>
        <row r="879">
          <cell r="B879" t="str">
            <v>陈翠芬</v>
          </cell>
          <cell r="F879">
            <v>10</v>
          </cell>
          <cell r="H879">
            <v>10</v>
          </cell>
          <cell r="I879">
            <v>20</v>
          </cell>
          <cell r="J879">
            <v>20</v>
          </cell>
          <cell r="Z879" t="str">
            <v>小榄分公司</v>
          </cell>
        </row>
        <row r="880">
          <cell r="B880" t="str">
            <v>陈炜壕</v>
          </cell>
          <cell r="F880">
            <v>10</v>
          </cell>
          <cell r="H880">
            <v>10</v>
          </cell>
          <cell r="I880">
            <v>20</v>
          </cell>
          <cell r="J880">
            <v>20</v>
          </cell>
          <cell r="Z880" t="str">
            <v>小榄分公司</v>
          </cell>
        </row>
        <row r="881">
          <cell r="B881" t="str">
            <v>邓煌华</v>
          </cell>
          <cell r="F881">
            <v>5</v>
          </cell>
          <cell r="H881">
            <v>5</v>
          </cell>
          <cell r="I881">
            <v>20</v>
          </cell>
          <cell r="J881">
            <v>20</v>
          </cell>
          <cell r="K881">
            <v>6.5</v>
          </cell>
          <cell r="V881">
            <v>1</v>
          </cell>
          <cell r="Z881" t="str">
            <v>小榄分公司</v>
          </cell>
        </row>
        <row r="882">
          <cell r="B882" t="str">
            <v>贺文杰</v>
          </cell>
          <cell r="F882">
            <v>5</v>
          </cell>
          <cell r="H882">
            <v>5</v>
          </cell>
          <cell r="I882">
            <v>20</v>
          </cell>
          <cell r="J882">
            <v>20</v>
          </cell>
          <cell r="Z882" t="str">
            <v>小榄分公司</v>
          </cell>
        </row>
        <row r="883">
          <cell r="B883" t="str">
            <v>梁照华</v>
          </cell>
          <cell r="F883">
            <v>5</v>
          </cell>
          <cell r="H883">
            <v>5</v>
          </cell>
          <cell r="I883">
            <v>20</v>
          </cell>
          <cell r="J883">
            <v>20.5</v>
          </cell>
          <cell r="K883">
            <v>5.5</v>
          </cell>
          <cell r="V883">
            <v>0.5</v>
          </cell>
          <cell r="Z883" t="str">
            <v>小榄分公司</v>
          </cell>
        </row>
        <row r="884">
          <cell r="B884" t="str">
            <v>林籽宇</v>
          </cell>
          <cell r="F884">
            <v>5</v>
          </cell>
          <cell r="H884">
            <v>5</v>
          </cell>
          <cell r="I884">
            <v>20</v>
          </cell>
          <cell r="J884">
            <v>20</v>
          </cell>
          <cell r="Z884" t="str">
            <v>小榄分公司</v>
          </cell>
        </row>
        <row r="885">
          <cell r="B885" t="str">
            <v>李文昌</v>
          </cell>
          <cell r="F885">
            <v>5</v>
          </cell>
          <cell r="H885">
            <v>5</v>
          </cell>
          <cell r="I885">
            <v>20</v>
          </cell>
          <cell r="J885">
            <v>20</v>
          </cell>
          <cell r="Z885" t="str">
            <v>小榄分公司</v>
          </cell>
        </row>
        <row r="886">
          <cell r="B886" t="str">
            <v>张嘉玲</v>
          </cell>
          <cell r="F886">
            <v>5</v>
          </cell>
          <cell r="H886">
            <v>5</v>
          </cell>
          <cell r="I886">
            <v>20</v>
          </cell>
          <cell r="P886">
            <v>20</v>
          </cell>
          <cell r="Z886" t="str">
            <v>小榄分公司</v>
          </cell>
        </row>
        <row r="887">
          <cell r="B887" t="str">
            <v>周太伟</v>
          </cell>
          <cell r="F887">
            <v>10</v>
          </cell>
          <cell r="G887">
            <v>-3</v>
          </cell>
          <cell r="H887">
            <v>10</v>
          </cell>
          <cell r="I887">
            <v>20</v>
          </cell>
          <cell r="J887">
            <v>17</v>
          </cell>
          <cell r="M887">
            <v>3</v>
          </cell>
          <cell r="Z887" t="str">
            <v>小榄分公司</v>
          </cell>
        </row>
        <row r="888">
          <cell r="B888" t="str">
            <v>吴圳均</v>
          </cell>
          <cell r="F888">
            <v>5</v>
          </cell>
          <cell r="H888">
            <v>5</v>
          </cell>
          <cell r="I888">
            <v>20</v>
          </cell>
          <cell r="J888">
            <v>21</v>
          </cell>
          <cell r="K888">
            <v>8</v>
          </cell>
          <cell r="Z888" t="str">
            <v>小榄分公司</v>
          </cell>
        </row>
        <row r="889">
          <cell r="B889" t="str">
            <v>冯莹莹</v>
          </cell>
          <cell r="F889">
            <v>5</v>
          </cell>
          <cell r="H889">
            <v>5</v>
          </cell>
          <cell r="I889">
            <v>20</v>
          </cell>
          <cell r="J889">
            <v>20</v>
          </cell>
          <cell r="Z889" t="str">
            <v>小榄分公司</v>
          </cell>
        </row>
        <row r="890">
          <cell r="B890" t="str">
            <v>何湛富</v>
          </cell>
          <cell r="F890">
            <v>10</v>
          </cell>
          <cell r="H890">
            <v>10</v>
          </cell>
          <cell r="I890">
            <v>20</v>
          </cell>
          <cell r="J890">
            <v>19</v>
          </cell>
          <cell r="V890">
            <v>1</v>
          </cell>
          <cell r="Z890" t="str">
            <v>小榄分公司</v>
          </cell>
        </row>
        <row r="891">
          <cell r="B891" t="str">
            <v>何坤汉</v>
          </cell>
          <cell r="F891">
            <v>5</v>
          </cell>
          <cell r="H891">
            <v>5</v>
          </cell>
          <cell r="I891">
            <v>20</v>
          </cell>
          <cell r="J891">
            <v>20</v>
          </cell>
          <cell r="Z891" t="str">
            <v>小榄分公司</v>
          </cell>
        </row>
        <row r="892">
          <cell r="B892" t="str">
            <v>钟莹珊</v>
          </cell>
          <cell r="F892">
            <v>5</v>
          </cell>
          <cell r="H892">
            <v>5</v>
          </cell>
          <cell r="I892">
            <v>20</v>
          </cell>
          <cell r="J892">
            <v>20</v>
          </cell>
          <cell r="Z892" t="str">
            <v>小榄分公司</v>
          </cell>
        </row>
        <row r="893">
          <cell r="B893" t="str">
            <v>梁斯敏</v>
          </cell>
          <cell r="F893">
            <v>10</v>
          </cell>
          <cell r="H893">
            <v>10</v>
          </cell>
          <cell r="I893">
            <v>20</v>
          </cell>
          <cell r="J893">
            <v>20</v>
          </cell>
          <cell r="Z893" t="str">
            <v>小榄分公司</v>
          </cell>
        </row>
        <row r="894">
          <cell r="B894" t="str">
            <v>杨贞元</v>
          </cell>
          <cell r="F894">
            <v>15</v>
          </cell>
          <cell r="G894">
            <v>5</v>
          </cell>
          <cell r="H894">
            <v>10</v>
          </cell>
          <cell r="I894">
            <v>20</v>
          </cell>
          <cell r="J894">
            <v>20</v>
          </cell>
          <cell r="Z894" t="str">
            <v>小榄分公司</v>
          </cell>
        </row>
        <row r="895">
          <cell r="B895" t="str">
            <v>杨中良</v>
          </cell>
          <cell r="F895">
            <v>5</v>
          </cell>
          <cell r="H895">
            <v>5</v>
          </cell>
          <cell r="I895">
            <v>20</v>
          </cell>
          <cell r="J895">
            <v>20</v>
          </cell>
          <cell r="Z895" t="str">
            <v>小榄分公司</v>
          </cell>
        </row>
        <row r="896">
          <cell r="B896" t="str">
            <v>卢云杰</v>
          </cell>
          <cell r="F896">
            <v>5</v>
          </cell>
          <cell r="H896">
            <v>5</v>
          </cell>
          <cell r="I896">
            <v>20</v>
          </cell>
          <cell r="J896">
            <v>20</v>
          </cell>
          <cell r="Z896" t="str">
            <v>小榄分公司</v>
          </cell>
        </row>
        <row r="897">
          <cell r="B897" t="str">
            <v>张文君</v>
          </cell>
          <cell r="F897">
            <v>5</v>
          </cell>
          <cell r="H897">
            <v>5</v>
          </cell>
          <cell r="I897">
            <v>20</v>
          </cell>
          <cell r="J897">
            <v>7</v>
          </cell>
          <cell r="P897">
            <v>6</v>
          </cell>
          <cell r="T897">
            <v>7</v>
          </cell>
          <cell r="Z897" t="str">
            <v>小榄分公司</v>
          </cell>
        </row>
        <row r="898">
          <cell r="B898" t="str">
            <v>黄荣华</v>
          </cell>
          <cell r="F898">
            <v>5</v>
          </cell>
          <cell r="H898">
            <v>5</v>
          </cell>
          <cell r="I898">
            <v>20</v>
          </cell>
          <cell r="J898">
            <v>24</v>
          </cell>
          <cell r="L898">
            <v>9.5</v>
          </cell>
          <cell r="Z898" t="str">
            <v>小榄公众营服公司</v>
          </cell>
        </row>
        <row r="899">
          <cell r="B899" t="str">
            <v>黄健</v>
          </cell>
          <cell r="F899">
            <v>5</v>
          </cell>
          <cell r="H899">
            <v>5</v>
          </cell>
          <cell r="I899">
            <v>20</v>
          </cell>
          <cell r="J899">
            <v>10</v>
          </cell>
          <cell r="Z899" t="str">
            <v>小榄公众营服公司</v>
          </cell>
        </row>
        <row r="900">
          <cell r="B900" t="str">
            <v>马文龙</v>
          </cell>
          <cell r="I900">
            <v>20</v>
          </cell>
          <cell r="J900">
            <v>21</v>
          </cell>
          <cell r="Z900" t="str">
            <v>小榄公众营服公司</v>
          </cell>
        </row>
        <row r="901">
          <cell r="B901" t="str">
            <v>霍均昌</v>
          </cell>
          <cell r="F901">
            <v>5</v>
          </cell>
          <cell r="H901">
            <v>5</v>
          </cell>
          <cell r="I901">
            <v>20</v>
          </cell>
          <cell r="J901">
            <v>21</v>
          </cell>
          <cell r="L901">
            <v>11</v>
          </cell>
          <cell r="Z901" t="str">
            <v>小榄公众营服公司</v>
          </cell>
        </row>
        <row r="902">
          <cell r="B902" t="str">
            <v>陈菲菲</v>
          </cell>
          <cell r="F902">
            <v>10</v>
          </cell>
          <cell r="H902">
            <v>10</v>
          </cell>
          <cell r="I902">
            <v>20</v>
          </cell>
          <cell r="J902">
            <v>21</v>
          </cell>
          <cell r="Z902" t="str">
            <v>小榄公众营服公司</v>
          </cell>
        </row>
        <row r="903">
          <cell r="B903" t="str">
            <v>陈晓辉</v>
          </cell>
          <cell r="F903">
            <v>5</v>
          </cell>
          <cell r="H903">
            <v>5</v>
          </cell>
          <cell r="I903">
            <v>20</v>
          </cell>
          <cell r="J903">
            <v>21</v>
          </cell>
          <cell r="L903">
            <v>7.5</v>
          </cell>
          <cell r="Z903" t="str">
            <v>小榄公众营服公司</v>
          </cell>
        </row>
        <row r="904">
          <cell r="B904" t="str">
            <v>郭文福</v>
          </cell>
          <cell r="F904">
            <v>5</v>
          </cell>
          <cell r="G904">
            <v>4</v>
          </cell>
          <cell r="H904">
            <v>1</v>
          </cell>
          <cell r="I904">
            <v>20</v>
          </cell>
          <cell r="J904">
            <v>21</v>
          </cell>
          <cell r="Z904" t="str">
            <v>小榄公众营服公司</v>
          </cell>
        </row>
        <row r="905">
          <cell r="B905" t="str">
            <v>蓝昭英</v>
          </cell>
          <cell r="F905">
            <v>10</v>
          </cell>
          <cell r="H905">
            <v>10</v>
          </cell>
          <cell r="I905">
            <v>20</v>
          </cell>
          <cell r="J905">
            <v>24</v>
          </cell>
          <cell r="L905">
            <v>9</v>
          </cell>
          <cell r="Z905" t="str">
            <v>小榄公众营服公司</v>
          </cell>
        </row>
        <row r="906">
          <cell r="B906" t="str">
            <v>莫开强</v>
          </cell>
          <cell r="F906">
            <v>5</v>
          </cell>
          <cell r="G906">
            <v>5</v>
          </cell>
          <cell r="I906">
            <v>20</v>
          </cell>
          <cell r="J906">
            <v>20</v>
          </cell>
          <cell r="L906">
            <v>8.5</v>
          </cell>
          <cell r="Z906" t="str">
            <v>小榄公众营服公司</v>
          </cell>
        </row>
        <row r="907">
          <cell r="B907" t="str">
            <v>翁晓宣</v>
          </cell>
          <cell r="F907">
            <v>5</v>
          </cell>
          <cell r="G907">
            <v>1</v>
          </cell>
          <cell r="H907">
            <v>4</v>
          </cell>
          <cell r="I907">
            <v>20</v>
          </cell>
          <cell r="J907">
            <v>17</v>
          </cell>
          <cell r="L907">
            <v>9.5</v>
          </cell>
          <cell r="Z907" t="str">
            <v>小榄公众营服公司</v>
          </cell>
        </row>
        <row r="908">
          <cell r="B908" t="str">
            <v>罗少清</v>
          </cell>
          <cell r="F908">
            <v>10</v>
          </cell>
          <cell r="H908">
            <v>10</v>
          </cell>
          <cell r="I908">
            <v>20</v>
          </cell>
          <cell r="P908">
            <v>20</v>
          </cell>
          <cell r="Z908" t="str">
            <v>小榄公众营服公司</v>
          </cell>
        </row>
        <row r="909">
          <cell r="B909" t="str">
            <v>王涛</v>
          </cell>
          <cell r="F909">
            <v>10</v>
          </cell>
          <cell r="H909">
            <v>10</v>
          </cell>
          <cell r="I909">
            <v>20</v>
          </cell>
          <cell r="J909">
            <v>23</v>
          </cell>
          <cell r="L909">
            <v>9.5</v>
          </cell>
          <cell r="Z909" t="str">
            <v>小榄公众营服公司</v>
          </cell>
        </row>
        <row r="910">
          <cell r="B910" t="str">
            <v>沈锋</v>
          </cell>
          <cell r="F910">
            <v>15</v>
          </cell>
          <cell r="H910">
            <v>15</v>
          </cell>
          <cell r="I910">
            <v>20</v>
          </cell>
          <cell r="J910">
            <v>20</v>
          </cell>
          <cell r="Z910" t="str">
            <v>小榄公众营服公司</v>
          </cell>
        </row>
        <row r="911">
          <cell r="B911" t="str">
            <v>欧进豪</v>
          </cell>
          <cell r="F911">
            <v>5</v>
          </cell>
          <cell r="H911">
            <v>5</v>
          </cell>
          <cell r="I911">
            <v>20</v>
          </cell>
          <cell r="J911">
            <v>22</v>
          </cell>
          <cell r="L911">
            <v>9.5</v>
          </cell>
          <cell r="Z911" t="str">
            <v>小榄公众营服公司</v>
          </cell>
        </row>
        <row r="912">
          <cell r="B912" t="str">
            <v>梁钊坤</v>
          </cell>
          <cell r="F912">
            <v>10</v>
          </cell>
          <cell r="G912">
            <v>1</v>
          </cell>
          <cell r="H912">
            <v>9</v>
          </cell>
          <cell r="I912">
            <v>20</v>
          </cell>
          <cell r="J912">
            <v>21</v>
          </cell>
          <cell r="Z912" t="str">
            <v>小榄公众营服公司</v>
          </cell>
        </row>
        <row r="913">
          <cell r="B913" t="str">
            <v>梁树成</v>
          </cell>
          <cell r="F913">
            <v>5</v>
          </cell>
          <cell r="H913">
            <v>5</v>
          </cell>
          <cell r="I913">
            <v>20</v>
          </cell>
          <cell r="J913">
            <v>21</v>
          </cell>
          <cell r="Z913" t="str">
            <v>小榄公众营服公司</v>
          </cell>
        </row>
        <row r="914">
          <cell r="B914" t="str">
            <v>林仲明</v>
          </cell>
          <cell r="F914">
            <v>5</v>
          </cell>
          <cell r="G914">
            <v>2</v>
          </cell>
          <cell r="H914">
            <v>2</v>
          </cell>
          <cell r="I914">
            <v>20</v>
          </cell>
          <cell r="J914">
            <v>20</v>
          </cell>
          <cell r="M914">
            <v>1</v>
          </cell>
          <cell r="Z914" t="str">
            <v>小榄公众营服公司</v>
          </cell>
        </row>
        <row r="915">
          <cell r="B915" t="str">
            <v>李海文</v>
          </cell>
          <cell r="F915">
            <v>5</v>
          </cell>
          <cell r="H915">
            <v>5</v>
          </cell>
          <cell r="I915">
            <v>20</v>
          </cell>
          <cell r="J915">
            <v>21</v>
          </cell>
          <cell r="L915">
            <v>7.5</v>
          </cell>
          <cell r="Z915" t="str">
            <v>小榄公众营服公司</v>
          </cell>
        </row>
        <row r="916">
          <cell r="B916" t="str">
            <v>李嘉瀛</v>
          </cell>
          <cell r="F916">
            <v>5</v>
          </cell>
          <cell r="H916">
            <v>5</v>
          </cell>
          <cell r="I916">
            <v>20</v>
          </cell>
          <cell r="J916">
            <v>23</v>
          </cell>
          <cell r="L916">
            <v>9.5</v>
          </cell>
          <cell r="Z916" t="str">
            <v>小榄公众营服公司</v>
          </cell>
        </row>
        <row r="917">
          <cell r="B917" t="str">
            <v>李伟标</v>
          </cell>
          <cell r="F917">
            <v>10</v>
          </cell>
          <cell r="H917">
            <v>10</v>
          </cell>
          <cell r="I917">
            <v>20</v>
          </cell>
          <cell r="J917">
            <v>21</v>
          </cell>
          <cell r="L917">
            <v>9.5</v>
          </cell>
          <cell r="Z917" t="str">
            <v>小榄公众营服公司</v>
          </cell>
        </row>
        <row r="918">
          <cell r="B918" t="str">
            <v>曾浚</v>
          </cell>
          <cell r="F918">
            <v>5</v>
          </cell>
          <cell r="H918">
            <v>5</v>
          </cell>
          <cell r="I918">
            <v>20</v>
          </cell>
          <cell r="J918">
            <v>21</v>
          </cell>
          <cell r="Z918" t="str">
            <v>小榄公众营服公司</v>
          </cell>
        </row>
        <row r="919">
          <cell r="B919" t="str">
            <v>张新锋</v>
          </cell>
          <cell r="F919">
            <v>5</v>
          </cell>
          <cell r="H919">
            <v>5</v>
          </cell>
          <cell r="I919">
            <v>20</v>
          </cell>
          <cell r="J919">
            <v>22</v>
          </cell>
          <cell r="L919">
            <v>7.5</v>
          </cell>
          <cell r="Z919" t="str">
            <v>小榄公众营服公司</v>
          </cell>
        </row>
        <row r="920">
          <cell r="B920" t="str">
            <v>孙锦荣</v>
          </cell>
          <cell r="F920">
            <v>5</v>
          </cell>
          <cell r="H920">
            <v>5</v>
          </cell>
          <cell r="I920">
            <v>20</v>
          </cell>
          <cell r="J920">
            <v>21</v>
          </cell>
          <cell r="L920">
            <v>7.5</v>
          </cell>
          <cell r="Z920" t="str">
            <v>小榄公众营服公司</v>
          </cell>
        </row>
        <row r="921">
          <cell r="B921" t="str">
            <v>吴汉良</v>
          </cell>
          <cell r="F921">
            <v>10</v>
          </cell>
          <cell r="G921">
            <v>4</v>
          </cell>
          <cell r="H921">
            <v>6</v>
          </cell>
          <cell r="I921">
            <v>20</v>
          </cell>
          <cell r="J921">
            <v>20</v>
          </cell>
          <cell r="Z921" t="str">
            <v>小榄公众营服公司</v>
          </cell>
        </row>
        <row r="922">
          <cell r="B922" t="str">
            <v>吴民安</v>
          </cell>
          <cell r="F922">
            <v>5</v>
          </cell>
          <cell r="H922">
            <v>5</v>
          </cell>
          <cell r="I922">
            <v>20</v>
          </cell>
          <cell r="J922">
            <v>23</v>
          </cell>
          <cell r="L922">
            <v>9.5</v>
          </cell>
          <cell r="Z922" t="str">
            <v>小榄公众营服公司</v>
          </cell>
        </row>
        <row r="923">
          <cell r="B923" t="str">
            <v>吴晓华</v>
          </cell>
          <cell r="F923">
            <v>5</v>
          </cell>
          <cell r="G923">
            <v>2</v>
          </cell>
          <cell r="H923">
            <v>3</v>
          </cell>
          <cell r="I923">
            <v>20</v>
          </cell>
          <cell r="J923">
            <v>21</v>
          </cell>
          <cell r="L923">
            <v>7.5</v>
          </cell>
          <cell r="Z923" t="str">
            <v>小榄公众营服公司</v>
          </cell>
        </row>
        <row r="924">
          <cell r="B924" t="str">
            <v>刘洪标</v>
          </cell>
          <cell r="F924">
            <v>5</v>
          </cell>
          <cell r="H924">
            <v>5</v>
          </cell>
          <cell r="I924">
            <v>20</v>
          </cell>
          <cell r="J924">
            <v>21</v>
          </cell>
          <cell r="Z924" t="str">
            <v>小榄公众营服公司</v>
          </cell>
        </row>
        <row r="925">
          <cell r="B925" t="str">
            <v>何锐锋</v>
          </cell>
          <cell r="F925">
            <v>5</v>
          </cell>
          <cell r="H925">
            <v>5</v>
          </cell>
          <cell r="I925">
            <v>20</v>
          </cell>
          <cell r="J925">
            <v>20</v>
          </cell>
          <cell r="L925">
            <v>8.5</v>
          </cell>
          <cell r="Z925" t="str">
            <v>小榄公众营服公司</v>
          </cell>
        </row>
        <row r="926">
          <cell r="B926" t="str">
            <v>何洪章</v>
          </cell>
          <cell r="F926">
            <v>10</v>
          </cell>
          <cell r="H926">
            <v>10</v>
          </cell>
          <cell r="I926">
            <v>20</v>
          </cell>
          <cell r="J926">
            <v>24</v>
          </cell>
          <cell r="L926">
            <v>9.5</v>
          </cell>
          <cell r="Z926" t="str">
            <v>小榄公众营服公司</v>
          </cell>
        </row>
        <row r="927">
          <cell r="B927" t="str">
            <v>任清华</v>
          </cell>
          <cell r="F927">
            <v>5</v>
          </cell>
          <cell r="H927">
            <v>5</v>
          </cell>
          <cell r="I927">
            <v>20</v>
          </cell>
          <cell r="J927">
            <v>25</v>
          </cell>
          <cell r="L927">
            <v>10</v>
          </cell>
          <cell r="Z927" t="str">
            <v>小榄公众营服公司</v>
          </cell>
        </row>
        <row r="928">
          <cell r="B928" t="str">
            <v>万佳友</v>
          </cell>
          <cell r="F928">
            <v>5</v>
          </cell>
          <cell r="H928">
            <v>5</v>
          </cell>
          <cell r="I928">
            <v>20</v>
          </cell>
          <cell r="J928">
            <v>21</v>
          </cell>
          <cell r="Z928" t="str">
            <v>小榄公众营服公司</v>
          </cell>
        </row>
        <row r="929">
          <cell r="B929" t="str">
            <v>黄曼妍</v>
          </cell>
          <cell r="F929">
            <v>15</v>
          </cell>
          <cell r="G929">
            <v>8</v>
          </cell>
          <cell r="H929">
            <v>7</v>
          </cell>
          <cell r="I929">
            <v>20</v>
          </cell>
          <cell r="J929">
            <v>20</v>
          </cell>
          <cell r="Z929" t="str">
            <v>市场部</v>
          </cell>
        </row>
        <row r="930">
          <cell r="B930" t="str">
            <v>黄文锶</v>
          </cell>
          <cell r="F930">
            <v>5</v>
          </cell>
          <cell r="G930">
            <v>4</v>
          </cell>
          <cell r="H930">
            <v>1</v>
          </cell>
          <cell r="I930">
            <v>20</v>
          </cell>
          <cell r="J930">
            <v>20</v>
          </cell>
          <cell r="Z930" t="str">
            <v>市场部</v>
          </cell>
        </row>
        <row r="931">
          <cell r="B931" t="str">
            <v>黄巧荣</v>
          </cell>
          <cell r="F931">
            <v>15</v>
          </cell>
          <cell r="G931">
            <v>14</v>
          </cell>
          <cell r="H931">
            <v>1</v>
          </cell>
          <cell r="I931">
            <v>20</v>
          </cell>
          <cell r="J931">
            <v>20</v>
          </cell>
          <cell r="Z931" t="str">
            <v>市场部</v>
          </cell>
        </row>
        <row r="932">
          <cell r="B932" t="str">
            <v>魏健鹏</v>
          </cell>
          <cell r="I932">
            <v>20</v>
          </cell>
          <cell r="J932">
            <v>20</v>
          </cell>
          <cell r="Z932" t="str">
            <v>市场部</v>
          </cell>
        </row>
        <row r="933">
          <cell r="B933" t="str">
            <v>陈瑞娴</v>
          </cell>
          <cell r="F933">
            <v>15</v>
          </cell>
          <cell r="G933">
            <v>15</v>
          </cell>
          <cell r="I933">
            <v>20</v>
          </cell>
          <cell r="J933">
            <v>20</v>
          </cell>
          <cell r="Z933" t="str">
            <v>市场部</v>
          </cell>
        </row>
        <row r="934">
          <cell r="B934" t="str">
            <v>陈剑斌</v>
          </cell>
          <cell r="F934">
            <v>5</v>
          </cell>
          <cell r="G934">
            <v>-1</v>
          </cell>
          <cell r="H934">
            <v>5</v>
          </cell>
          <cell r="I934">
            <v>20</v>
          </cell>
          <cell r="J934">
            <v>20</v>
          </cell>
          <cell r="K934">
            <v>4</v>
          </cell>
          <cell r="M934">
            <v>1</v>
          </cell>
          <cell r="Z934" t="str">
            <v>市场部</v>
          </cell>
        </row>
        <row r="935">
          <cell r="B935" t="str">
            <v>陈健强</v>
          </cell>
          <cell r="F935">
            <v>5</v>
          </cell>
          <cell r="G935">
            <v>3</v>
          </cell>
          <cell r="H935">
            <v>2</v>
          </cell>
          <cell r="I935">
            <v>20</v>
          </cell>
          <cell r="J935">
            <v>21</v>
          </cell>
          <cell r="K935">
            <v>15</v>
          </cell>
          <cell r="X935">
            <v>135</v>
          </cell>
          <cell r="Z935" t="str">
            <v>市场部</v>
          </cell>
        </row>
        <row r="936">
          <cell r="B936" t="str">
            <v>郑燕芬</v>
          </cell>
          <cell r="F936">
            <v>15</v>
          </cell>
          <cell r="G936">
            <v>5</v>
          </cell>
          <cell r="H936">
            <v>10</v>
          </cell>
          <cell r="I936">
            <v>20</v>
          </cell>
          <cell r="J936">
            <v>20</v>
          </cell>
          <cell r="Z936" t="str">
            <v>市场部</v>
          </cell>
        </row>
        <row r="937">
          <cell r="B937" t="str">
            <v>郑永毅</v>
          </cell>
          <cell r="F937">
            <v>10</v>
          </cell>
          <cell r="G937">
            <v>4</v>
          </cell>
          <cell r="H937">
            <v>6</v>
          </cell>
          <cell r="I937">
            <v>20</v>
          </cell>
          <cell r="J937">
            <v>21</v>
          </cell>
          <cell r="Z937" t="str">
            <v>市场部</v>
          </cell>
        </row>
        <row r="938">
          <cell r="B938" t="str">
            <v>邓维钦</v>
          </cell>
          <cell r="F938">
            <v>15</v>
          </cell>
          <cell r="G938">
            <v>5</v>
          </cell>
          <cell r="H938">
            <v>10</v>
          </cell>
          <cell r="I938">
            <v>20</v>
          </cell>
          <cell r="J938">
            <v>22</v>
          </cell>
          <cell r="K938">
            <v>13</v>
          </cell>
          <cell r="Z938" t="str">
            <v>市场部</v>
          </cell>
        </row>
        <row r="939">
          <cell r="B939" t="str">
            <v>袁敏华</v>
          </cell>
          <cell r="F939">
            <v>15</v>
          </cell>
          <cell r="G939">
            <v>8</v>
          </cell>
          <cell r="H939">
            <v>7</v>
          </cell>
          <cell r="I939">
            <v>20</v>
          </cell>
          <cell r="J939">
            <v>20</v>
          </cell>
          <cell r="Z939" t="str">
            <v>市场部</v>
          </cell>
        </row>
        <row r="940">
          <cell r="B940" t="str">
            <v>袁书敏</v>
          </cell>
          <cell r="F940">
            <v>15</v>
          </cell>
          <cell r="G940">
            <v>12</v>
          </cell>
          <cell r="H940">
            <v>3</v>
          </cell>
          <cell r="I940">
            <v>20</v>
          </cell>
          <cell r="J940">
            <v>20</v>
          </cell>
          <cell r="Z940" t="str">
            <v>市场部</v>
          </cell>
        </row>
        <row r="941">
          <cell r="B941" t="str">
            <v>蔡鸣凤</v>
          </cell>
          <cell r="F941">
            <v>5</v>
          </cell>
          <cell r="G941">
            <v>8</v>
          </cell>
          <cell r="H941">
            <v>-3</v>
          </cell>
          <cell r="I941">
            <v>20</v>
          </cell>
          <cell r="J941">
            <v>20</v>
          </cell>
          <cell r="Z941" t="str">
            <v>市场部</v>
          </cell>
        </row>
        <row r="942">
          <cell r="B942" t="str">
            <v>范丹妮</v>
          </cell>
          <cell r="F942">
            <v>5</v>
          </cell>
          <cell r="H942">
            <v>5</v>
          </cell>
          <cell r="I942">
            <v>20</v>
          </cell>
          <cell r="J942">
            <v>20</v>
          </cell>
          <cell r="K942">
            <v>28</v>
          </cell>
          <cell r="X942">
            <v>495</v>
          </cell>
          <cell r="Z942" t="str">
            <v>市场部</v>
          </cell>
        </row>
        <row r="943">
          <cell r="B943" t="str">
            <v>胡雁英</v>
          </cell>
          <cell r="F943">
            <v>15</v>
          </cell>
          <cell r="G943">
            <v>11</v>
          </cell>
          <cell r="H943">
            <v>-1</v>
          </cell>
          <cell r="I943">
            <v>20</v>
          </cell>
          <cell r="J943">
            <v>15</v>
          </cell>
          <cell r="M943">
            <v>5</v>
          </cell>
          <cell r="Z943" t="str">
            <v>市场部</v>
          </cell>
        </row>
        <row r="944">
          <cell r="B944" t="str">
            <v>胡平</v>
          </cell>
          <cell r="F944">
            <v>10</v>
          </cell>
          <cell r="G944">
            <v>6</v>
          </cell>
          <cell r="H944">
            <v>3</v>
          </cell>
          <cell r="I944">
            <v>20</v>
          </cell>
          <cell r="J944">
            <v>19</v>
          </cell>
          <cell r="M944">
            <v>1</v>
          </cell>
          <cell r="Z944" t="str">
            <v>市场部</v>
          </cell>
        </row>
        <row r="945">
          <cell r="B945" t="str">
            <v>罗文东</v>
          </cell>
          <cell r="F945">
            <v>5</v>
          </cell>
          <cell r="G945">
            <v>5</v>
          </cell>
          <cell r="I945">
            <v>20</v>
          </cell>
          <cell r="J945">
            <v>20</v>
          </cell>
          <cell r="Z945" t="str">
            <v>市场部</v>
          </cell>
        </row>
        <row r="946">
          <cell r="B946" t="str">
            <v>练秀欢</v>
          </cell>
          <cell r="F946">
            <v>10</v>
          </cell>
          <cell r="G946">
            <v>10</v>
          </cell>
          <cell r="I946">
            <v>20</v>
          </cell>
          <cell r="J946">
            <v>20</v>
          </cell>
          <cell r="Z946" t="str">
            <v>市场部</v>
          </cell>
        </row>
        <row r="947">
          <cell r="B947" t="str">
            <v>潘钧廷</v>
          </cell>
          <cell r="F947">
            <v>5</v>
          </cell>
          <cell r="G947">
            <v>2</v>
          </cell>
          <cell r="H947">
            <v>3</v>
          </cell>
          <cell r="I947">
            <v>20</v>
          </cell>
          <cell r="J947">
            <v>21</v>
          </cell>
          <cell r="K947">
            <v>6.5</v>
          </cell>
          <cell r="Z947" t="str">
            <v>市场部</v>
          </cell>
        </row>
        <row r="948">
          <cell r="B948" t="str">
            <v>江桦业</v>
          </cell>
          <cell r="I948">
            <v>20</v>
          </cell>
          <cell r="J948">
            <v>20</v>
          </cell>
          <cell r="Z948" t="str">
            <v>市场部</v>
          </cell>
        </row>
        <row r="949">
          <cell r="B949" t="str">
            <v>梁洁</v>
          </cell>
          <cell r="F949">
            <v>15</v>
          </cell>
          <cell r="G949">
            <v>8</v>
          </cell>
          <cell r="H949">
            <v>7</v>
          </cell>
          <cell r="I949">
            <v>20</v>
          </cell>
          <cell r="J949">
            <v>16</v>
          </cell>
          <cell r="R949">
            <v>4</v>
          </cell>
          <cell r="Z949" t="str">
            <v>市场部</v>
          </cell>
        </row>
        <row r="950">
          <cell r="B950" t="str">
            <v>林钊杰</v>
          </cell>
          <cell r="F950">
            <v>5</v>
          </cell>
          <cell r="G950">
            <v>8</v>
          </cell>
          <cell r="H950">
            <v>-3</v>
          </cell>
          <cell r="I950">
            <v>20</v>
          </cell>
          <cell r="J950">
            <v>20</v>
          </cell>
          <cell r="K950">
            <v>36</v>
          </cell>
          <cell r="X950">
            <v>675</v>
          </cell>
          <cell r="Z950" t="str">
            <v>市场部</v>
          </cell>
        </row>
        <row r="951">
          <cell r="B951" t="str">
            <v>林丽铭</v>
          </cell>
          <cell r="F951">
            <v>15</v>
          </cell>
          <cell r="G951">
            <v>16</v>
          </cell>
          <cell r="H951">
            <v>-1</v>
          </cell>
          <cell r="I951">
            <v>20</v>
          </cell>
          <cell r="J951">
            <v>21</v>
          </cell>
          <cell r="K951">
            <v>6</v>
          </cell>
          <cell r="Z951" t="str">
            <v>市场部</v>
          </cell>
        </row>
        <row r="952">
          <cell r="B952" t="str">
            <v>杨丽芳</v>
          </cell>
          <cell r="F952">
            <v>15</v>
          </cell>
          <cell r="G952">
            <v>5</v>
          </cell>
          <cell r="H952">
            <v>10</v>
          </cell>
          <cell r="I952">
            <v>20</v>
          </cell>
          <cell r="J952">
            <v>20</v>
          </cell>
          <cell r="Z952" t="str">
            <v>市场部</v>
          </cell>
        </row>
        <row r="953">
          <cell r="B953" t="str">
            <v>李秋英</v>
          </cell>
          <cell r="F953">
            <v>10</v>
          </cell>
          <cell r="H953">
            <v>10</v>
          </cell>
          <cell r="I953">
            <v>20</v>
          </cell>
          <cell r="J953">
            <v>20</v>
          </cell>
          <cell r="Z953" t="str">
            <v>市场部</v>
          </cell>
        </row>
        <row r="954">
          <cell r="B954" t="str">
            <v>李玲</v>
          </cell>
          <cell r="F954">
            <v>5</v>
          </cell>
          <cell r="G954">
            <v>2</v>
          </cell>
          <cell r="H954">
            <v>3</v>
          </cell>
          <cell r="I954">
            <v>20</v>
          </cell>
          <cell r="J954">
            <v>20</v>
          </cell>
          <cell r="Z954" t="str">
            <v>市场部</v>
          </cell>
        </row>
        <row r="955">
          <cell r="B955" t="str">
            <v>李永美</v>
          </cell>
          <cell r="F955">
            <v>10</v>
          </cell>
          <cell r="G955">
            <v>5</v>
          </cell>
          <cell r="H955">
            <v>3</v>
          </cell>
          <cell r="I955">
            <v>20</v>
          </cell>
          <cell r="J955">
            <v>18</v>
          </cell>
          <cell r="M955">
            <v>2</v>
          </cell>
          <cell r="Z955" t="str">
            <v>市场部</v>
          </cell>
        </row>
        <row r="956">
          <cell r="B956" t="str">
            <v>李国方</v>
          </cell>
          <cell r="F956">
            <v>5</v>
          </cell>
          <cell r="G956">
            <v>5</v>
          </cell>
          <cell r="I956">
            <v>20</v>
          </cell>
          <cell r="J956">
            <v>20</v>
          </cell>
          <cell r="Z956" t="str">
            <v>市场部</v>
          </cell>
        </row>
        <row r="957">
          <cell r="B957" t="str">
            <v>李嘉奇</v>
          </cell>
          <cell r="F957">
            <v>5</v>
          </cell>
          <cell r="H957">
            <v>2</v>
          </cell>
          <cell r="I957">
            <v>20</v>
          </cell>
          <cell r="J957">
            <v>17</v>
          </cell>
          <cell r="M957">
            <v>3</v>
          </cell>
          <cell r="Z957" t="str">
            <v>市场部</v>
          </cell>
        </row>
        <row r="958">
          <cell r="B958" t="str">
            <v>徐卫平</v>
          </cell>
          <cell r="F958">
            <v>10</v>
          </cell>
          <cell r="G958">
            <v>7</v>
          </cell>
          <cell r="H958">
            <v>3</v>
          </cell>
          <cell r="I958">
            <v>20</v>
          </cell>
          <cell r="J958">
            <v>20</v>
          </cell>
          <cell r="Z958" t="str">
            <v>市场部</v>
          </cell>
        </row>
        <row r="959">
          <cell r="B959" t="str">
            <v>张庆才</v>
          </cell>
          <cell r="F959">
            <v>15</v>
          </cell>
          <cell r="G959">
            <v>9</v>
          </cell>
          <cell r="H959">
            <v>6</v>
          </cell>
          <cell r="I959">
            <v>20</v>
          </cell>
          <cell r="J959">
            <v>20</v>
          </cell>
          <cell r="Z959" t="str">
            <v>市场部</v>
          </cell>
        </row>
        <row r="960">
          <cell r="B960" t="str">
            <v>张健君</v>
          </cell>
          <cell r="F960">
            <v>10</v>
          </cell>
          <cell r="G960">
            <v>10</v>
          </cell>
          <cell r="I960">
            <v>20</v>
          </cell>
          <cell r="J960">
            <v>20</v>
          </cell>
          <cell r="Z960" t="str">
            <v>市场部</v>
          </cell>
        </row>
        <row r="961">
          <cell r="B961" t="str">
            <v>容凡飞</v>
          </cell>
          <cell r="F961">
            <v>5</v>
          </cell>
          <cell r="H961">
            <v>5</v>
          </cell>
          <cell r="I961">
            <v>20</v>
          </cell>
          <cell r="J961">
            <v>21</v>
          </cell>
          <cell r="K961">
            <v>50</v>
          </cell>
          <cell r="L961">
            <v>12</v>
          </cell>
          <cell r="X961">
            <v>810</v>
          </cell>
          <cell r="Z961" t="str">
            <v>市场部</v>
          </cell>
        </row>
        <row r="962">
          <cell r="B962" t="str">
            <v>刘祖德</v>
          </cell>
          <cell r="F962">
            <v>5</v>
          </cell>
          <cell r="G962">
            <v>2</v>
          </cell>
          <cell r="H962">
            <v>1</v>
          </cell>
          <cell r="I962">
            <v>20</v>
          </cell>
          <cell r="J962">
            <v>19</v>
          </cell>
          <cell r="K962">
            <v>6.5</v>
          </cell>
          <cell r="M962">
            <v>2</v>
          </cell>
          <cell r="Z962" t="str">
            <v>市场部</v>
          </cell>
        </row>
        <row r="963">
          <cell r="B963" t="str">
            <v>刘琦</v>
          </cell>
          <cell r="F963">
            <v>10</v>
          </cell>
          <cell r="G963">
            <v>7</v>
          </cell>
          <cell r="H963">
            <v>3</v>
          </cell>
          <cell r="I963">
            <v>20</v>
          </cell>
          <cell r="J963">
            <v>20</v>
          </cell>
          <cell r="K963">
            <v>12</v>
          </cell>
          <cell r="X963">
            <v>90</v>
          </cell>
          <cell r="Z963" t="str">
            <v>市场部</v>
          </cell>
        </row>
        <row r="964">
          <cell r="B964" t="str">
            <v>刘启平</v>
          </cell>
          <cell r="F964">
            <v>10</v>
          </cell>
          <cell r="G964">
            <v>10</v>
          </cell>
          <cell r="I964">
            <v>20</v>
          </cell>
          <cell r="J964">
            <v>20</v>
          </cell>
          <cell r="K964">
            <v>10</v>
          </cell>
          <cell r="X964">
            <v>90</v>
          </cell>
          <cell r="Z964" t="str">
            <v>市场部</v>
          </cell>
        </row>
        <row r="965">
          <cell r="B965" t="str">
            <v>陈古勇</v>
          </cell>
          <cell r="F965">
            <v>10</v>
          </cell>
          <cell r="H965">
            <v>10</v>
          </cell>
          <cell r="I965">
            <v>20</v>
          </cell>
          <cell r="J965">
            <v>20</v>
          </cell>
          <cell r="Z965" t="str">
            <v>市场部</v>
          </cell>
        </row>
        <row r="966">
          <cell r="B966" t="str">
            <v>彭芷阶</v>
          </cell>
          <cell r="F966">
            <v>15</v>
          </cell>
          <cell r="G966">
            <v>5.5</v>
          </cell>
          <cell r="H966">
            <v>9.5</v>
          </cell>
          <cell r="I966">
            <v>20</v>
          </cell>
          <cell r="J966">
            <v>20</v>
          </cell>
          <cell r="Z966" t="str">
            <v>市场部</v>
          </cell>
        </row>
        <row r="967">
          <cell r="B967" t="str">
            <v>刘佩斐</v>
          </cell>
          <cell r="F967">
            <v>15</v>
          </cell>
          <cell r="G967">
            <v>10</v>
          </cell>
          <cell r="H967">
            <v>5</v>
          </cell>
          <cell r="I967">
            <v>20</v>
          </cell>
          <cell r="J967">
            <v>20</v>
          </cell>
          <cell r="Z967" t="str">
            <v>市场部</v>
          </cell>
        </row>
        <row r="968">
          <cell r="B968" t="str">
            <v>曾建红</v>
          </cell>
          <cell r="F968">
            <v>10</v>
          </cell>
          <cell r="G968">
            <v>5</v>
          </cell>
          <cell r="H968">
            <v>5</v>
          </cell>
          <cell r="I968">
            <v>20</v>
          </cell>
          <cell r="J968">
            <v>21</v>
          </cell>
          <cell r="L968">
            <v>10</v>
          </cell>
          <cell r="Z968" t="str">
            <v>市场部</v>
          </cell>
        </row>
        <row r="969">
          <cell r="B969" t="str">
            <v>黄佩欣</v>
          </cell>
          <cell r="F969">
            <v>5</v>
          </cell>
          <cell r="G969">
            <v>7</v>
          </cell>
          <cell r="H969">
            <v>-2</v>
          </cell>
          <cell r="I969">
            <v>20</v>
          </cell>
          <cell r="P969">
            <v>20</v>
          </cell>
          <cell r="Z969" t="str">
            <v>人力与企发部</v>
          </cell>
        </row>
        <row r="970">
          <cell r="B970" t="str">
            <v>邓惠仪</v>
          </cell>
          <cell r="F970">
            <v>5</v>
          </cell>
          <cell r="G970">
            <v>-4</v>
          </cell>
          <cell r="H970">
            <v>5</v>
          </cell>
          <cell r="I970">
            <v>20</v>
          </cell>
          <cell r="J970">
            <v>6</v>
          </cell>
          <cell r="M970">
            <v>4</v>
          </cell>
          <cell r="P970">
            <v>10</v>
          </cell>
          <cell r="Z970" t="str">
            <v>人力与企发部</v>
          </cell>
        </row>
        <row r="971">
          <cell r="B971" t="str">
            <v>莫月娥</v>
          </cell>
          <cell r="F971">
            <v>5</v>
          </cell>
          <cell r="G971">
            <v>6</v>
          </cell>
          <cell r="H971">
            <v>-1</v>
          </cell>
          <cell r="I971">
            <v>20</v>
          </cell>
          <cell r="P971">
            <v>20</v>
          </cell>
          <cell r="Z971" t="str">
            <v>人力与企发部</v>
          </cell>
        </row>
        <row r="972">
          <cell r="B972" t="str">
            <v>禤毅良</v>
          </cell>
          <cell r="F972">
            <v>10</v>
          </cell>
          <cell r="H972">
            <v>10</v>
          </cell>
          <cell r="I972">
            <v>20</v>
          </cell>
          <cell r="J972">
            <v>20</v>
          </cell>
          <cell r="Z972" t="str">
            <v>人力与企发部</v>
          </cell>
        </row>
        <row r="973">
          <cell r="B973" t="str">
            <v>甘子运</v>
          </cell>
          <cell r="F973">
            <v>5</v>
          </cell>
          <cell r="H973">
            <v>5</v>
          </cell>
          <cell r="I973">
            <v>20</v>
          </cell>
          <cell r="J973">
            <v>20</v>
          </cell>
          <cell r="Z973" t="str">
            <v>人力与企发部</v>
          </cell>
        </row>
        <row r="974">
          <cell r="B974" t="str">
            <v>王洁雯</v>
          </cell>
          <cell r="F974">
            <v>5</v>
          </cell>
          <cell r="G974">
            <v>5</v>
          </cell>
          <cell r="I974">
            <v>20</v>
          </cell>
          <cell r="P974">
            <v>20</v>
          </cell>
          <cell r="Z974" t="str">
            <v>人力与企发部</v>
          </cell>
        </row>
        <row r="975">
          <cell r="B975" t="str">
            <v>梁杏恩</v>
          </cell>
          <cell r="F975">
            <v>5</v>
          </cell>
          <cell r="H975">
            <v>5</v>
          </cell>
          <cell r="I975">
            <v>20</v>
          </cell>
          <cell r="P975">
            <v>20</v>
          </cell>
          <cell r="Z975" t="str">
            <v>人力与企发部</v>
          </cell>
        </row>
        <row r="976">
          <cell r="B976" t="str">
            <v>林浩</v>
          </cell>
          <cell r="I976">
            <v>20</v>
          </cell>
          <cell r="J976">
            <v>20</v>
          </cell>
          <cell r="Z976" t="str">
            <v>人力与企发部</v>
          </cell>
        </row>
        <row r="977">
          <cell r="B977" t="str">
            <v>李泳珊</v>
          </cell>
          <cell r="F977">
            <v>5</v>
          </cell>
          <cell r="G977">
            <v>3</v>
          </cell>
          <cell r="H977">
            <v>2</v>
          </cell>
          <cell r="I977">
            <v>20</v>
          </cell>
          <cell r="P977">
            <v>20</v>
          </cell>
          <cell r="Z977" t="str">
            <v>人力与企发部</v>
          </cell>
        </row>
        <row r="978">
          <cell r="B978" t="str">
            <v>李喜悦</v>
          </cell>
          <cell r="F978">
            <v>5</v>
          </cell>
          <cell r="H978">
            <v>5</v>
          </cell>
          <cell r="I978">
            <v>20</v>
          </cell>
          <cell r="P978">
            <v>20</v>
          </cell>
          <cell r="Z978" t="str">
            <v>人力与企发部</v>
          </cell>
        </row>
        <row r="979">
          <cell r="B979" t="str">
            <v>徐华</v>
          </cell>
          <cell r="F979">
            <v>5</v>
          </cell>
          <cell r="H979">
            <v>5</v>
          </cell>
          <cell r="I979">
            <v>20</v>
          </cell>
          <cell r="P979">
            <v>20</v>
          </cell>
          <cell r="Z979" t="str">
            <v>人力与企发部</v>
          </cell>
        </row>
        <row r="980">
          <cell r="B980" t="str">
            <v>周洁仪</v>
          </cell>
          <cell r="F980">
            <v>5</v>
          </cell>
          <cell r="H980">
            <v>5</v>
          </cell>
          <cell r="I980">
            <v>20</v>
          </cell>
          <cell r="P980">
            <v>20</v>
          </cell>
          <cell r="Z980" t="str">
            <v>人力与企发部</v>
          </cell>
        </row>
        <row r="981">
          <cell r="B981" t="str">
            <v>苏显程</v>
          </cell>
          <cell r="F981">
            <v>5</v>
          </cell>
          <cell r="H981">
            <v>5</v>
          </cell>
          <cell r="I981">
            <v>20</v>
          </cell>
          <cell r="J981">
            <v>20</v>
          </cell>
          <cell r="Z981" t="str">
            <v>人力与企发部</v>
          </cell>
        </row>
        <row r="982">
          <cell r="B982" t="str">
            <v>余敏</v>
          </cell>
          <cell r="F982">
            <v>15</v>
          </cell>
          <cell r="H982">
            <v>15</v>
          </cell>
          <cell r="I982">
            <v>20</v>
          </cell>
          <cell r="J982">
            <v>20</v>
          </cell>
          <cell r="Z982" t="str">
            <v>人力与企发部</v>
          </cell>
        </row>
        <row r="983">
          <cell r="B983" t="str">
            <v>张亚楠</v>
          </cell>
          <cell r="F983">
            <v>5</v>
          </cell>
          <cell r="H983">
            <v>5</v>
          </cell>
          <cell r="I983">
            <v>20</v>
          </cell>
          <cell r="J983">
            <v>20</v>
          </cell>
          <cell r="Z983" t="str">
            <v>人力与企发部</v>
          </cell>
        </row>
        <row r="984">
          <cell r="B984" t="str">
            <v>冯雪香</v>
          </cell>
          <cell r="F984">
            <v>5</v>
          </cell>
          <cell r="G984">
            <v>-1</v>
          </cell>
          <cell r="H984">
            <v>5</v>
          </cell>
          <cell r="I984">
            <v>20</v>
          </cell>
          <cell r="J984">
            <v>19</v>
          </cell>
          <cell r="M984">
            <v>1</v>
          </cell>
          <cell r="Z984" t="str">
            <v>人力与企发部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月度人员分析统计"/>
      <sheetName val="当前人员名单"/>
      <sheetName val="产业互联网人员名单"/>
      <sheetName val="岗位变动"/>
      <sheetName val="离职情况表"/>
      <sheetName val="入职情况表"/>
      <sheetName val="离职人员情况表"/>
      <sheetName val="职位体系"/>
      <sheetName val="退役军人或军属"/>
      <sheetName val="Sheet1"/>
      <sheetName val="Sheet2"/>
    </sheetNames>
    <sheetDataSet>
      <sheetData sheetId="0" refreshError="1"/>
      <sheetData sheetId="1" refreshError="1">
        <row r="2">
          <cell r="N2" t="str">
            <v>员工工作信息</v>
          </cell>
        </row>
        <row r="3">
          <cell r="E3" t="str">
            <v>员工姓名</v>
          </cell>
          <cell r="F3" t="str">
            <v>身份证号码</v>
          </cell>
          <cell r="G3" t="str">
            <v>性别</v>
          </cell>
          <cell r="H3" t="str">
            <v>籍贯</v>
          </cell>
          <cell r="I3" t="str">
            <v>民族</v>
          </cell>
          <cell r="J3" t="str">
            <v>年龄</v>
          </cell>
          <cell r="K3" t="str">
            <v>出生日期</v>
          </cell>
          <cell r="L3" t="str">
            <v>婚姻状况</v>
          </cell>
          <cell r="M3" t="str">
            <v>分类</v>
          </cell>
          <cell r="N3" t="str">
            <v>所在部门</v>
          </cell>
          <cell r="O3" t="str">
            <v>科室</v>
          </cell>
          <cell r="P3" t="str">
            <v>岗位</v>
          </cell>
          <cell r="Q3" t="str">
            <v>职务</v>
          </cell>
          <cell r="R3" t="str">
            <v>岗位分类</v>
          </cell>
          <cell r="S3" t="str">
            <v>党内职务</v>
          </cell>
          <cell r="T3" t="str">
            <v>职位序列</v>
          </cell>
          <cell r="U3" t="str">
            <v>职衔称谓</v>
          </cell>
          <cell r="V3" t="str">
            <v>职级</v>
          </cell>
          <cell r="W3" t="str">
            <v>职级调整时间</v>
          </cell>
          <cell r="X3" t="str">
            <v>薪档</v>
          </cell>
          <cell r="Y3" t="str">
            <v>薪档调整时间</v>
          </cell>
          <cell r="Z3" t="str">
            <v>参加工作时间</v>
          </cell>
          <cell r="AA3" t="str">
            <v>加入本企业时间</v>
          </cell>
          <cell r="AB3" t="str">
            <v>工龄</v>
          </cell>
          <cell r="AC3" t="str">
            <v>司龄</v>
          </cell>
          <cell r="AD3" t="str">
            <v>任现职开始时间</v>
          </cell>
          <cell r="AE3" t="str">
            <v>试任期截止时间</v>
          </cell>
        </row>
        <row r="5">
          <cell r="E5" t="str">
            <v>汪小兵</v>
          </cell>
          <cell r="F5" t="str">
            <v>422201197506250015</v>
          </cell>
          <cell r="G5" t="str">
            <v>男</v>
          </cell>
          <cell r="H5" t="str">
            <v>湖北武汉</v>
          </cell>
          <cell r="I5" t="str">
            <v>汉族</v>
          </cell>
          <cell r="J5">
            <v>43</v>
          </cell>
          <cell r="K5" t="str">
            <v>1975/06/25</v>
          </cell>
          <cell r="L5" t="str">
            <v>已婚</v>
          </cell>
          <cell r="M5" t="str">
            <v>/</v>
          </cell>
          <cell r="N5" t="str">
            <v>高级专家</v>
          </cell>
          <cell r="O5" t="str">
            <v>——</v>
          </cell>
          <cell r="P5" t="str">
            <v>高级专家</v>
          </cell>
          <cell r="Q5" t="str">
            <v>高级专家</v>
          </cell>
          <cell r="T5" t="str">
            <v>技术序列</v>
          </cell>
          <cell r="U5" t="str">
            <v>高级技术专家</v>
          </cell>
          <cell r="V5">
            <v>14</v>
          </cell>
          <cell r="W5">
            <v>41760</v>
          </cell>
          <cell r="X5" t="str">
            <v>D</v>
          </cell>
          <cell r="Y5">
            <v>43101</v>
          </cell>
          <cell r="Z5">
            <v>36342</v>
          </cell>
          <cell r="AA5">
            <v>37816</v>
          </cell>
          <cell r="AB5">
            <v>19.383561643835616</v>
          </cell>
          <cell r="AC5">
            <v>15.345205479452055</v>
          </cell>
        </row>
        <row r="6">
          <cell r="E6" t="str">
            <v>王欢</v>
          </cell>
          <cell r="F6" t="str">
            <v>320223197712281114</v>
          </cell>
          <cell r="G6" t="str">
            <v>男</v>
          </cell>
          <cell r="H6" t="str">
            <v>江苏宜兴</v>
          </cell>
          <cell r="I6" t="str">
            <v>汉族</v>
          </cell>
          <cell r="J6">
            <v>41</v>
          </cell>
          <cell r="K6" t="str">
            <v>1977/12/28</v>
          </cell>
          <cell r="L6" t="str">
            <v>已婚</v>
          </cell>
          <cell r="M6" t="str">
            <v>区分</v>
          </cell>
          <cell r="N6" t="str">
            <v>城区分公司</v>
          </cell>
          <cell r="O6" t="str">
            <v>中层干部</v>
          </cell>
          <cell r="P6" t="str">
            <v>区分公司总经理</v>
          </cell>
          <cell r="Q6" t="str">
            <v>正职</v>
          </cell>
          <cell r="S6" t="str">
            <v>第八支部（城区支部）书记</v>
          </cell>
          <cell r="T6" t="str">
            <v>管理序列</v>
          </cell>
          <cell r="U6" t="str">
            <v>区镇分公司总经理</v>
          </cell>
          <cell r="V6">
            <v>12</v>
          </cell>
          <cell r="W6">
            <v>43191</v>
          </cell>
          <cell r="X6" t="str">
            <v>A</v>
          </cell>
          <cell r="Y6">
            <v>43191</v>
          </cell>
          <cell r="Z6">
            <v>36705</v>
          </cell>
          <cell r="AA6">
            <v>38169</v>
          </cell>
          <cell r="AB6">
            <v>18.389041095890413</v>
          </cell>
          <cell r="AC6">
            <v>14.378082191780821</v>
          </cell>
        </row>
        <row r="7">
          <cell r="E7" t="str">
            <v>卢艳</v>
          </cell>
          <cell r="F7" t="str">
            <v>51340119760320062X</v>
          </cell>
          <cell r="G7" t="str">
            <v>女</v>
          </cell>
          <cell r="H7" t="str">
            <v>山东济南</v>
          </cell>
          <cell r="I7" t="str">
            <v>汉族</v>
          </cell>
          <cell r="J7">
            <v>43</v>
          </cell>
          <cell r="K7" t="str">
            <v>1976/03/20</v>
          </cell>
          <cell r="L7" t="str">
            <v>已婚</v>
          </cell>
          <cell r="M7" t="str">
            <v>区分</v>
          </cell>
          <cell r="N7" t="str">
            <v>三角分公司</v>
          </cell>
          <cell r="O7" t="str">
            <v>中层干部</v>
          </cell>
          <cell r="P7" t="str">
            <v>区分公司总经理</v>
          </cell>
          <cell r="Q7" t="str">
            <v>正职</v>
          </cell>
          <cell r="S7" t="str">
            <v>第十二支部（三角支部）书记</v>
          </cell>
          <cell r="T7" t="str">
            <v>管理序列</v>
          </cell>
          <cell r="U7" t="str">
            <v>区镇分公司总经理</v>
          </cell>
          <cell r="V7">
            <v>11</v>
          </cell>
          <cell r="W7">
            <v>42370</v>
          </cell>
          <cell r="X7" t="str">
            <v>A</v>
          </cell>
          <cell r="Y7">
            <v>42370</v>
          </cell>
          <cell r="Z7">
            <v>35977</v>
          </cell>
          <cell r="AA7">
            <v>37803</v>
          </cell>
          <cell r="AB7">
            <v>20.383561643835616</v>
          </cell>
          <cell r="AC7">
            <v>15.38082191780822</v>
          </cell>
        </row>
        <row r="8">
          <cell r="E8" t="str">
            <v>梁慧宁</v>
          </cell>
          <cell r="F8" t="str">
            <v>442000197008270327</v>
          </cell>
          <cell r="G8" t="str">
            <v>女</v>
          </cell>
          <cell r="H8" t="str">
            <v>广东中山</v>
          </cell>
          <cell r="I8" t="str">
            <v>汉族</v>
          </cell>
          <cell r="J8">
            <v>48</v>
          </cell>
          <cell r="K8" t="str">
            <v>1970/08/27</v>
          </cell>
          <cell r="L8" t="str">
            <v>已婚</v>
          </cell>
          <cell r="M8" t="str">
            <v>区分</v>
          </cell>
          <cell r="N8" t="str">
            <v>三乡分公司</v>
          </cell>
          <cell r="O8" t="str">
            <v>中层干部</v>
          </cell>
          <cell r="P8" t="str">
            <v>区分公司总经理</v>
          </cell>
          <cell r="Q8" t="str">
            <v>正职</v>
          </cell>
          <cell r="S8" t="str">
            <v>第十三支部（三乡支部）书记</v>
          </cell>
          <cell r="T8" t="str">
            <v>管理序列</v>
          </cell>
          <cell r="U8" t="str">
            <v>区镇分公司总经理</v>
          </cell>
          <cell r="V8">
            <v>11</v>
          </cell>
          <cell r="W8">
            <v>40179</v>
          </cell>
          <cell r="X8" t="str">
            <v>B</v>
          </cell>
          <cell r="Y8">
            <v>42795</v>
          </cell>
          <cell r="Z8">
            <v>33055</v>
          </cell>
          <cell r="AA8">
            <v>35796</v>
          </cell>
          <cell r="AB8">
            <v>28.389041095890413</v>
          </cell>
          <cell r="AC8">
            <v>20.87945205479452</v>
          </cell>
        </row>
        <row r="9">
          <cell r="E9" t="str">
            <v>陈兴</v>
          </cell>
          <cell r="F9" t="str">
            <v>440902197910281215</v>
          </cell>
          <cell r="G9" t="str">
            <v>男</v>
          </cell>
          <cell r="H9" t="str">
            <v>广东茂名</v>
          </cell>
          <cell r="I9" t="str">
            <v>汉族</v>
          </cell>
          <cell r="J9">
            <v>39</v>
          </cell>
          <cell r="K9" t="str">
            <v>1979/10/28</v>
          </cell>
          <cell r="L9" t="str">
            <v>已婚</v>
          </cell>
          <cell r="M9" t="str">
            <v>区分</v>
          </cell>
          <cell r="N9" t="str">
            <v>火炬开发区分公司</v>
          </cell>
          <cell r="O9" t="str">
            <v>中层干部</v>
          </cell>
          <cell r="P9" t="str">
            <v>区分公司总经理</v>
          </cell>
          <cell r="Q9" t="str">
            <v>正职</v>
          </cell>
          <cell r="T9" t="str">
            <v>管理序列</v>
          </cell>
          <cell r="U9" t="str">
            <v>区镇分公司总经理</v>
          </cell>
          <cell r="V9">
            <v>11</v>
          </cell>
          <cell r="W9">
            <v>42370</v>
          </cell>
          <cell r="X9" t="str">
            <v>B</v>
          </cell>
          <cell r="Y9">
            <v>43191</v>
          </cell>
          <cell r="Z9">
            <v>37438</v>
          </cell>
          <cell r="AA9">
            <v>37438</v>
          </cell>
          <cell r="AB9">
            <v>16.38082191780822</v>
          </cell>
          <cell r="AC9">
            <v>16.38082191780822</v>
          </cell>
        </row>
        <row r="10">
          <cell r="E10" t="str">
            <v>朱威</v>
          </cell>
          <cell r="F10" t="str">
            <v>430624198011140077</v>
          </cell>
          <cell r="G10" t="str">
            <v>男</v>
          </cell>
          <cell r="H10" t="str">
            <v>湖南岳阳</v>
          </cell>
          <cell r="I10" t="str">
            <v>汉族</v>
          </cell>
          <cell r="J10">
            <v>38</v>
          </cell>
          <cell r="K10" t="str">
            <v>1980/11/14</v>
          </cell>
          <cell r="L10" t="str">
            <v>已婚</v>
          </cell>
          <cell r="M10" t="str">
            <v>部门</v>
          </cell>
          <cell r="N10" t="str">
            <v>企业信息化营服公司</v>
          </cell>
          <cell r="O10" t="str">
            <v>中层干部</v>
          </cell>
          <cell r="P10" t="str">
            <v>总经理</v>
          </cell>
          <cell r="Q10" t="str">
            <v>正职</v>
          </cell>
          <cell r="T10" t="str">
            <v>管理序列</v>
          </cell>
          <cell r="U10" t="str">
            <v>市分公司部门经理</v>
          </cell>
          <cell r="V10">
            <v>11</v>
          </cell>
          <cell r="W10">
            <v>42020</v>
          </cell>
          <cell r="X10" t="str">
            <v>B</v>
          </cell>
          <cell r="Y10">
            <v>42795</v>
          </cell>
          <cell r="Z10">
            <v>37773</v>
          </cell>
          <cell r="AA10">
            <v>40269</v>
          </cell>
          <cell r="AB10">
            <v>15.463013698630137</v>
          </cell>
          <cell r="AC10">
            <v>8.624657534246575</v>
          </cell>
        </row>
        <row r="11">
          <cell r="E11" t="str">
            <v>吕征</v>
          </cell>
          <cell r="F11" t="str">
            <v>330106197805134025</v>
          </cell>
          <cell r="G11" t="str">
            <v>女</v>
          </cell>
          <cell r="H11" t="str">
            <v>福建建瓯</v>
          </cell>
          <cell r="I11" t="str">
            <v>汉族</v>
          </cell>
          <cell r="J11">
            <v>41</v>
          </cell>
          <cell r="K11" t="str">
            <v>1978/05/13</v>
          </cell>
          <cell r="L11" t="str">
            <v>已婚</v>
          </cell>
          <cell r="M11" t="str">
            <v>部门</v>
          </cell>
          <cell r="N11" t="str">
            <v>--</v>
          </cell>
          <cell r="O11" t="str">
            <v>--</v>
          </cell>
          <cell r="P11" t="str">
            <v>--</v>
          </cell>
          <cell r="Q11" t="str">
            <v>正职</v>
          </cell>
          <cell r="S11" t="str">
            <v>第七支部（大客户支部）书记</v>
          </cell>
          <cell r="T11" t="str">
            <v>管理序列</v>
          </cell>
          <cell r="U11" t="str">
            <v>市分公司部门经理</v>
          </cell>
          <cell r="V11">
            <v>11</v>
          </cell>
          <cell r="W11">
            <v>42020</v>
          </cell>
          <cell r="X11" t="str">
            <v>C</v>
          </cell>
          <cell r="Y11">
            <v>42795</v>
          </cell>
          <cell r="Z11">
            <v>36708</v>
          </cell>
          <cell r="AA11">
            <v>37834</v>
          </cell>
          <cell r="AB11">
            <v>18.38082191780822</v>
          </cell>
          <cell r="AC11">
            <v>15.295890410958904</v>
          </cell>
        </row>
        <row r="12">
          <cell r="E12" t="str">
            <v>黄日明</v>
          </cell>
          <cell r="F12" t="str">
            <v>442000197406111276</v>
          </cell>
          <cell r="G12" t="str">
            <v>男</v>
          </cell>
          <cell r="H12" t="str">
            <v>广东中山</v>
          </cell>
          <cell r="I12" t="str">
            <v>汉族</v>
          </cell>
          <cell r="J12">
            <v>44</v>
          </cell>
          <cell r="K12" t="str">
            <v>1974/06/11</v>
          </cell>
          <cell r="L12" t="str">
            <v>已婚</v>
          </cell>
          <cell r="M12" t="str">
            <v>部门</v>
          </cell>
          <cell r="N12" t="str">
            <v>营业中心</v>
          </cell>
          <cell r="O12" t="str">
            <v>中层干部</v>
          </cell>
          <cell r="P12" t="str">
            <v>部门经理</v>
          </cell>
          <cell r="Q12" t="str">
            <v>正职</v>
          </cell>
          <cell r="T12" t="str">
            <v>管理序列</v>
          </cell>
          <cell r="U12" t="str">
            <v>市分公司部门经理</v>
          </cell>
          <cell r="V12">
            <v>12</v>
          </cell>
          <cell r="W12">
            <v>41456</v>
          </cell>
          <cell r="X12" t="str">
            <v>E</v>
          </cell>
          <cell r="Y12">
            <v>42795</v>
          </cell>
          <cell r="Z12">
            <v>35977</v>
          </cell>
          <cell r="AA12">
            <v>36251</v>
          </cell>
          <cell r="AB12">
            <v>20.383561643835616</v>
          </cell>
          <cell r="AC12">
            <v>19.632876712328766</v>
          </cell>
        </row>
        <row r="13">
          <cell r="E13" t="str">
            <v>吴宗</v>
          </cell>
          <cell r="F13" t="str">
            <v>440923197810235416</v>
          </cell>
          <cell r="G13" t="str">
            <v>男</v>
          </cell>
          <cell r="H13" t="str">
            <v>广东茂名</v>
          </cell>
          <cell r="I13" t="str">
            <v>汉族</v>
          </cell>
          <cell r="J13">
            <v>40</v>
          </cell>
          <cell r="K13" t="str">
            <v>1978/10/23</v>
          </cell>
          <cell r="L13" t="str">
            <v>已婚</v>
          </cell>
          <cell r="M13" t="str">
            <v>部门</v>
          </cell>
          <cell r="N13" t="str">
            <v>纪检组</v>
          </cell>
          <cell r="O13" t="str">
            <v>中层干部</v>
          </cell>
          <cell r="P13" t="str">
            <v>部门经理</v>
          </cell>
          <cell r="Q13" t="str">
            <v>正职</v>
          </cell>
          <cell r="T13" t="str">
            <v>管理序列</v>
          </cell>
          <cell r="U13" t="str">
            <v>区镇分公司总经理</v>
          </cell>
          <cell r="V13">
            <v>11</v>
          </cell>
          <cell r="W13">
            <v>42020</v>
          </cell>
          <cell r="X13" t="str">
            <v>C</v>
          </cell>
          <cell r="Y13">
            <v>42795</v>
          </cell>
          <cell r="Z13">
            <v>37073</v>
          </cell>
          <cell r="AA13">
            <v>37073</v>
          </cell>
          <cell r="AB13">
            <v>17.38082191780822</v>
          </cell>
          <cell r="AC13">
            <v>17.38082191780822</v>
          </cell>
        </row>
        <row r="14">
          <cell r="E14" t="str">
            <v>罗文东</v>
          </cell>
          <cell r="F14" t="str">
            <v>441425197012100038</v>
          </cell>
          <cell r="G14" t="str">
            <v>男</v>
          </cell>
          <cell r="H14" t="str">
            <v>广东兴宁</v>
          </cell>
          <cell r="I14" t="str">
            <v>汉族</v>
          </cell>
          <cell r="J14">
            <v>48</v>
          </cell>
          <cell r="K14" t="str">
            <v>1970/12/10</v>
          </cell>
          <cell r="L14" t="str">
            <v>已婚</v>
          </cell>
          <cell r="M14" t="str">
            <v>部门</v>
          </cell>
          <cell r="N14" t="str">
            <v>市场部</v>
          </cell>
          <cell r="O14" t="str">
            <v>中层干部</v>
          </cell>
          <cell r="P14" t="str">
            <v>部门经理</v>
          </cell>
          <cell r="Q14" t="str">
            <v>正职</v>
          </cell>
          <cell r="T14" t="str">
            <v>管理序列</v>
          </cell>
          <cell r="U14" t="str">
            <v>市分公司部门经理</v>
          </cell>
          <cell r="V14">
            <v>13</v>
          </cell>
          <cell r="W14">
            <v>40391</v>
          </cell>
          <cell r="X14" t="str">
            <v>E</v>
          </cell>
          <cell r="Y14">
            <v>42887</v>
          </cell>
          <cell r="Z14">
            <v>32325</v>
          </cell>
          <cell r="AA14">
            <v>35674</v>
          </cell>
          <cell r="AB14">
            <v>30.389041095890413</v>
          </cell>
          <cell r="AC14">
            <v>21.213698630136985</v>
          </cell>
        </row>
        <row r="15">
          <cell r="E15" t="str">
            <v>梁伟洪</v>
          </cell>
          <cell r="F15" t="str">
            <v>44200019740918717X</v>
          </cell>
          <cell r="G15" t="str">
            <v>男</v>
          </cell>
          <cell r="H15" t="str">
            <v>广东中山</v>
          </cell>
          <cell r="I15" t="str">
            <v>汉族</v>
          </cell>
          <cell r="J15">
            <v>44</v>
          </cell>
          <cell r="K15" t="str">
            <v>1974/09/18</v>
          </cell>
          <cell r="L15" t="str">
            <v>已婚</v>
          </cell>
          <cell r="M15" t="str">
            <v>部门</v>
          </cell>
          <cell r="N15" t="str">
            <v>实体渠道部</v>
          </cell>
          <cell r="O15" t="str">
            <v>中层干部</v>
          </cell>
          <cell r="P15" t="str">
            <v>部门经理</v>
          </cell>
          <cell r="Q15" t="str">
            <v>正职</v>
          </cell>
          <cell r="T15" t="str">
            <v>管理序列</v>
          </cell>
          <cell r="U15" t="str">
            <v>市分公司部门经理</v>
          </cell>
          <cell r="V15">
            <v>12</v>
          </cell>
          <cell r="W15">
            <v>42064</v>
          </cell>
          <cell r="X15" t="str">
            <v>E</v>
          </cell>
          <cell r="Y15">
            <v>43191</v>
          </cell>
          <cell r="Z15">
            <v>35278</v>
          </cell>
          <cell r="AA15">
            <v>35796</v>
          </cell>
          <cell r="AB15">
            <v>22.298630136986301</v>
          </cell>
          <cell r="AC15">
            <v>20.87945205479452</v>
          </cell>
        </row>
        <row r="16">
          <cell r="E16" t="str">
            <v>罗和云</v>
          </cell>
          <cell r="F16" t="str">
            <v>43010419760413402X</v>
          </cell>
          <cell r="G16" t="str">
            <v>女</v>
          </cell>
          <cell r="H16" t="str">
            <v>湖南双峰</v>
          </cell>
          <cell r="I16" t="str">
            <v>汉族</v>
          </cell>
          <cell r="J16">
            <v>43</v>
          </cell>
          <cell r="K16" t="str">
            <v>1976/04/13</v>
          </cell>
          <cell r="L16" t="str">
            <v>已婚</v>
          </cell>
          <cell r="M16" t="str">
            <v>部门</v>
          </cell>
          <cell r="N16" t="str">
            <v>互联网运营中心</v>
          </cell>
          <cell r="O16" t="str">
            <v>中层干部</v>
          </cell>
          <cell r="P16" t="str">
            <v>部门经理</v>
          </cell>
          <cell r="Q16" t="str">
            <v>正职</v>
          </cell>
          <cell r="T16" t="str">
            <v>管理序列</v>
          </cell>
          <cell r="U16" t="str">
            <v>市分公司部门经理</v>
          </cell>
          <cell r="V16">
            <v>11</v>
          </cell>
          <cell r="W16">
            <v>42064</v>
          </cell>
          <cell r="X16" t="str">
            <v>B</v>
          </cell>
          <cell r="Y16">
            <v>43191</v>
          </cell>
          <cell r="Z16">
            <v>35612</v>
          </cell>
          <cell r="AA16">
            <v>35612</v>
          </cell>
          <cell r="AB16">
            <v>21.383561643835616</v>
          </cell>
          <cell r="AC16">
            <v>21.383561643835616</v>
          </cell>
        </row>
        <row r="17">
          <cell r="E17" t="str">
            <v>周洪波</v>
          </cell>
          <cell r="F17" t="str">
            <v>522701197708115314</v>
          </cell>
          <cell r="G17" t="str">
            <v>男</v>
          </cell>
          <cell r="H17" t="str">
            <v>湖南娄底</v>
          </cell>
          <cell r="I17" t="str">
            <v>汉族</v>
          </cell>
          <cell r="J17">
            <v>41</v>
          </cell>
          <cell r="K17" t="str">
            <v>1977/08/11</v>
          </cell>
          <cell r="L17" t="str">
            <v>已婚</v>
          </cell>
          <cell r="M17" t="str">
            <v>部门</v>
          </cell>
          <cell r="N17" t="str">
            <v>政企客户事业部</v>
          </cell>
          <cell r="O17" t="str">
            <v>中层干部</v>
          </cell>
          <cell r="P17" t="str">
            <v>部门经理</v>
          </cell>
          <cell r="Q17" t="str">
            <v>正职</v>
          </cell>
          <cell r="S17" t="str">
            <v>第六支部（政企支部）书记</v>
          </cell>
          <cell r="T17" t="str">
            <v>管理序列</v>
          </cell>
          <cell r="U17" t="str">
            <v>市分公司部门经理</v>
          </cell>
          <cell r="V17">
            <v>11</v>
          </cell>
          <cell r="W17">
            <v>42036</v>
          </cell>
          <cell r="X17" t="str">
            <v>B</v>
          </cell>
          <cell r="Y17">
            <v>43191</v>
          </cell>
          <cell r="Z17">
            <v>37073</v>
          </cell>
          <cell r="AA17">
            <v>37073</v>
          </cell>
          <cell r="AB17">
            <v>17.38082191780822</v>
          </cell>
          <cell r="AC17">
            <v>17.38082191780822</v>
          </cell>
        </row>
        <row r="18">
          <cell r="E18" t="str">
            <v>詹泽曙</v>
          </cell>
          <cell r="F18" t="str">
            <v>440106196803271078</v>
          </cell>
          <cell r="G18" t="str">
            <v>男</v>
          </cell>
          <cell r="H18" t="str">
            <v>广东丰顺</v>
          </cell>
          <cell r="I18" t="str">
            <v>汉族</v>
          </cell>
          <cell r="J18">
            <v>51</v>
          </cell>
          <cell r="K18" t="str">
            <v>1968/03/27</v>
          </cell>
          <cell r="L18" t="str">
            <v>已婚</v>
          </cell>
          <cell r="M18" t="str">
            <v>部门</v>
          </cell>
          <cell r="N18" t="str">
            <v>党群工作部</v>
          </cell>
          <cell r="O18" t="str">
            <v>中层干部</v>
          </cell>
          <cell r="P18" t="str">
            <v>部门经理</v>
          </cell>
          <cell r="Q18" t="str">
            <v>正职</v>
          </cell>
          <cell r="T18" t="str">
            <v>管理序列</v>
          </cell>
          <cell r="U18" t="str">
            <v>市分公司部门经理</v>
          </cell>
          <cell r="V18">
            <v>11</v>
          </cell>
          <cell r="W18">
            <v>39814</v>
          </cell>
          <cell r="X18" t="str">
            <v>D</v>
          </cell>
          <cell r="Y18">
            <v>43191</v>
          </cell>
          <cell r="Z18">
            <v>33055</v>
          </cell>
          <cell r="AA18">
            <v>35916</v>
          </cell>
          <cell r="AB18">
            <v>28.389041095890413</v>
          </cell>
          <cell r="AC18">
            <v>20.550684931506851</v>
          </cell>
        </row>
        <row r="19">
          <cell r="E19" t="str">
            <v>王伟波</v>
          </cell>
          <cell r="F19" t="str">
            <v>441425197504135093</v>
          </cell>
          <cell r="G19" t="str">
            <v>男</v>
          </cell>
          <cell r="H19" t="str">
            <v>广东兴宁</v>
          </cell>
          <cell r="I19" t="str">
            <v>汉族</v>
          </cell>
          <cell r="J19">
            <v>44</v>
          </cell>
          <cell r="K19" t="str">
            <v>1975/04/13</v>
          </cell>
          <cell r="L19" t="str">
            <v>已婚</v>
          </cell>
          <cell r="M19" t="str">
            <v>部门</v>
          </cell>
          <cell r="N19" t="str">
            <v>网络建设部</v>
          </cell>
          <cell r="O19" t="str">
            <v>中层干部</v>
          </cell>
          <cell r="P19" t="str">
            <v>部门经理</v>
          </cell>
          <cell r="Q19" t="str">
            <v>正职</v>
          </cell>
          <cell r="S19" t="str">
            <v>第三支部（网建支部）书记</v>
          </cell>
          <cell r="T19" t="str">
            <v>管理序列</v>
          </cell>
          <cell r="U19" t="str">
            <v>市分公司部门经理</v>
          </cell>
          <cell r="V19">
            <v>11</v>
          </cell>
          <cell r="W19">
            <v>41487</v>
          </cell>
          <cell r="X19" t="str">
            <v>A</v>
          </cell>
          <cell r="Y19">
            <v>41487</v>
          </cell>
          <cell r="Z19">
            <v>35977</v>
          </cell>
          <cell r="AA19">
            <v>36557</v>
          </cell>
          <cell r="AB19">
            <v>20.383561643835616</v>
          </cell>
          <cell r="AC19">
            <v>18.794520547945204</v>
          </cell>
        </row>
        <row r="20">
          <cell r="E20" t="str">
            <v>黄泳贤</v>
          </cell>
          <cell r="F20" t="str">
            <v>440620196910310065</v>
          </cell>
          <cell r="G20" t="str">
            <v>女</v>
          </cell>
          <cell r="H20" t="str">
            <v>广东中山</v>
          </cell>
          <cell r="I20" t="str">
            <v>汉族</v>
          </cell>
          <cell r="J20">
            <v>49</v>
          </cell>
          <cell r="K20" t="str">
            <v>1969/10/31</v>
          </cell>
          <cell r="L20" t="str">
            <v>已婚</v>
          </cell>
          <cell r="M20" t="str">
            <v>部门</v>
          </cell>
          <cell r="N20" t="str">
            <v>办公室</v>
          </cell>
          <cell r="O20" t="str">
            <v>中层干部</v>
          </cell>
          <cell r="P20" t="str">
            <v>部门经理</v>
          </cell>
          <cell r="Q20" t="str">
            <v>正职</v>
          </cell>
          <cell r="T20" t="str">
            <v>管理序列</v>
          </cell>
          <cell r="U20" t="str">
            <v>市分公司部门经理</v>
          </cell>
          <cell r="V20">
            <v>12</v>
          </cell>
          <cell r="W20">
            <v>42064</v>
          </cell>
          <cell r="X20" t="str">
            <v>A</v>
          </cell>
          <cell r="Y20">
            <v>42064</v>
          </cell>
          <cell r="Z20">
            <v>32295</v>
          </cell>
          <cell r="AA20">
            <v>35796</v>
          </cell>
          <cell r="AB20">
            <v>30.471232876712328</v>
          </cell>
          <cell r="AC20">
            <v>20.87945205479452</v>
          </cell>
        </row>
        <row r="21">
          <cell r="E21" t="str">
            <v>刘颖</v>
          </cell>
          <cell r="F21" t="str">
            <v>110108196709174243</v>
          </cell>
          <cell r="G21" t="str">
            <v>女</v>
          </cell>
          <cell r="H21" t="str">
            <v>广东中山</v>
          </cell>
          <cell r="I21" t="str">
            <v>汉族</v>
          </cell>
          <cell r="J21">
            <v>51</v>
          </cell>
          <cell r="K21" t="str">
            <v>1967/09/17</v>
          </cell>
          <cell r="L21" t="str">
            <v>已婚</v>
          </cell>
          <cell r="M21" t="str">
            <v>部门</v>
          </cell>
          <cell r="N21" t="str">
            <v>财务部</v>
          </cell>
          <cell r="O21" t="str">
            <v>中层干部</v>
          </cell>
          <cell r="P21" t="str">
            <v>部门经理</v>
          </cell>
          <cell r="Q21" t="str">
            <v>正职</v>
          </cell>
          <cell r="S21" t="str">
            <v>第一支部(大政工支部)书记</v>
          </cell>
          <cell r="T21" t="str">
            <v>管理序列</v>
          </cell>
          <cell r="U21" t="str">
            <v>市分公司部门经理</v>
          </cell>
          <cell r="V21">
            <v>12</v>
          </cell>
          <cell r="W21">
            <v>42795</v>
          </cell>
          <cell r="X21" t="str">
            <v>A</v>
          </cell>
          <cell r="Y21">
            <v>42795</v>
          </cell>
          <cell r="Z21">
            <v>32721</v>
          </cell>
          <cell r="AA21">
            <v>35796</v>
          </cell>
          <cell r="AB21">
            <v>29.304109589041097</v>
          </cell>
          <cell r="AC21">
            <v>20.87945205479452</v>
          </cell>
        </row>
        <row r="22">
          <cell r="E22" t="str">
            <v>宋谦</v>
          </cell>
          <cell r="F22" t="str">
            <v>430102197103241019</v>
          </cell>
          <cell r="G22" t="str">
            <v>男</v>
          </cell>
          <cell r="H22" t="str">
            <v>湖南长沙</v>
          </cell>
          <cell r="I22" t="str">
            <v>汉族</v>
          </cell>
          <cell r="J22">
            <v>48</v>
          </cell>
          <cell r="K22" t="str">
            <v>1971/03/24</v>
          </cell>
          <cell r="L22" t="str">
            <v>已婚</v>
          </cell>
          <cell r="M22" t="str">
            <v>区分</v>
          </cell>
          <cell r="N22" t="str">
            <v>火炬开发区公众营销服务公司</v>
          </cell>
          <cell r="O22" t="str">
            <v>中层干部/传统社会渠道团队</v>
          </cell>
          <cell r="P22" t="str">
            <v>副总经理/业务总监</v>
          </cell>
          <cell r="Q22" t="str">
            <v>副职/业务总监</v>
          </cell>
          <cell r="T22" t="str">
            <v>管理序列</v>
          </cell>
          <cell r="U22" t="str">
            <v>区镇分公司副总经理</v>
          </cell>
          <cell r="V22">
            <v>11</v>
          </cell>
          <cell r="W22">
            <v>41260</v>
          </cell>
          <cell r="X22" t="str">
            <v>A</v>
          </cell>
          <cell r="Y22">
            <v>41260</v>
          </cell>
          <cell r="Z22">
            <v>33786</v>
          </cell>
          <cell r="AA22">
            <v>35612</v>
          </cell>
          <cell r="AB22">
            <v>26.386301369863013</v>
          </cell>
          <cell r="AC22">
            <v>21.383561643835616</v>
          </cell>
        </row>
        <row r="23">
          <cell r="E23" t="str">
            <v>徐梅</v>
          </cell>
          <cell r="F23" t="str">
            <v>510224197911190049</v>
          </cell>
          <cell r="G23" t="str">
            <v>女</v>
          </cell>
          <cell r="H23" t="str">
            <v>重庆市</v>
          </cell>
          <cell r="I23" t="str">
            <v>汉族</v>
          </cell>
          <cell r="J23">
            <v>39</v>
          </cell>
          <cell r="K23" t="str">
            <v>1979/11/19</v>
          </cell>
          <cell r="L23" t="str">
            <v>已婚</v>
          </cell>
          <cell r="M23" t="str">
            <v>部门</v>
          </cell>
          <cell r="N23" t="str">
            <v>工会</v>
          </cell>
          <cell r="O23" t="str">
            <v>中层干部</v>
          </cell>
          <cell r="P23" t="str">
            <v>部门经理/副主席</v>
          </cell>
          <cell r="Q23" t="str">
            <v>正职</v>
          </cell>
          <cell r="T23" t="str">
            <v>管理序列</v>
          </cell>
          <cell r="U23" t="str">
            <v>市分公司部门经理</v>
          </cell>
          <cell r="V23">
            <v>11</v>
          </cell>
          <cell r="W23">
            <v>41883</v>
          </cell>
          <cell r="X23" t="str">
            <v>B</v>
          </cell>
          <cell r="Y23">
            <v>42795</v>
          </cell>
          <cell r="Z23">
            <v>37438</v>
          </cell>
          <cell r="AA23">
            <v>37669</v>
          </cell>
          <cell r="AB23">
            <v>16.38082191780822</v>
          </cell>
          <cell r="AC23">
            <v>15.747945205479452</v>
          </cell>
        </row>
        <row r="24">
          <cell r="E24" t="str">
            <v>温林生</v>
          </cell>
          <cell r="F24" t="str">
            <v>36220119640707043X</v>
          </cell>
          <cell r="G24" t="str">
            <v>男</v>
          </cell>
          <cell r="H24" t="str">
            <v>江西宜春</v>
          </cell>
          <cell r="I24" t="str">
            <v>汉族</v>
          </cell>
          <cell r="J24">
            <v>54</v>
          </cell>
          <cell r="K24" t="str">
            <v>1964/07/07</v>
          </cell>
          <cell r="L24" t="str">
            <v>已婚</v>
          </cell>
          <cell r="M24" t="str">
            <v>部门</v>
          </cell>
          <cell r="N24" t="str">
            <v>通信建设办公室</v>
          </cell>
          <cell r="O24" t="str">
            <v>中层干部</v>
          </cell>
          <cell r="P24" t="str">
            <v>部门经理</v>
          </cell>
          <cell r="Q24" t="str">
            <v>正职</v>
          </cell>
          <cell r="T24" t="str">
            <v>管理序列</v>
          </cell>
          <cell r="U24" t="str">
            <v>市分公司部门经理</v>
          </cell>
          <cell r="V24">
            <v>12</v>
          </cell>
          <cell r="W24">
            <v>39814</v>
          </cell>
          <cell r="X24" t="str">
            <v>E</v>
          </cell>
          <cell r="Y24">
            <v>43191</v>
          </cell>
          <cell r="Z24">
            <v>30895</v>
          </cell>
          <cell r="AA24">
            <v>35886</v>
          </cell>
          <cell r="AB24">
            <v>34.30684931506849</v>
          </cell>
          <cell r="AC24">
            <v>20.632876712328766</v>
          </cell>
        </row>
        <row r="25">
          <cell r="E25" t="str">
            <v>马毅梅</v>
          </cell>
          <cell r="F25" t="str">
            <v>630102197202140421</v>
          </cell>
          <cell r="G25" t="str">
            <v>女</v>
          </cell>
          <cell r="H25" t="str">
            <v>河北安平</v>
          </cell>
          <cell r="I25" t="str">
            <v>汉族</v>
          </cell>
          <cell r="J25">
            <v>47</v>
          </cell>
          <cell r="K25" t="str">
            <v>1972/02/14</v>
          </cell>
          <cell r="L25" t="str">
            <v>已婚</v>
          </cell>
          <cell r="M25" t="str">
            <v>部门</v>
          </cell>
          <cell r="N25" t="str">
            <v>客户服务部</v>
          </cell>
          <cell r="O25" t="str">
            <v>中层干部</v>
          </cell>
          <cell r="P25" t="str">
            <v>部门经理</v>
          </cell>
          <cell r="Q25" t="str">
            <v>正职</v>
          </cell>
          <cell r="S25" t="str">
            <v>第二支部(客服与互联网支部)书记</v>
          </cell>
          <cell r="T25" t="str">
            <v>管理序列</v>
          </cell>
          <cell r="U25" t="str">
            <v>市分公司部门经理</v>
          </cell>
          <cell r="V25">
            <v>12</v>
          </cell>
          <cell r="W25">
            <v>42064</v>
          </cell>
          <cell r="X25" t="str">
            <v>C</v>
          </cell>
          <cell r="Y25">
            <v>43191</v>
          </cell>
          <cell r="Z25">
            <v>34151</v>
          </cell>
          <cell r="AA25">
            <v>35796</v>
          </cell>
          <cell r="AB25">
            <v>25.386301369863013</v>
          </cell>
          <cell r="AC25">
            <v>20.87945205479452</v>
          </cell>
        </row>
        <row r="26">
          <cell r="E26" t="str">
            <v>詹惠娟</v>
          </cell>
          <cell r="F26" t="str">
            <v>445122198105130642</v>
          </cell>
          <cell r="G26" t="str">
            <v>女</v>
          </cell>
          <cell r="H26" t="str">
            <v>广东潮州</v>
          </cell>
          <cell r="I26" t="str">
            <v>汉族</v>
          </cell>
          <cell r="J26">
            <v>38</v>
          </cell>
          <cell r="K26" t="str">
            <v>1981/05/13</v>
          </cell>
          <cell r="L26" t="str">
            <v>已婚</v>
          </cell>
          <cell r="M26" t="str">
            <v>区分</v>
          </cell>
          <cell r="N26" t="str">
            <v>古镇分公司</v>
          </cell>
          <cell r="O26" t="str">
            <v>中层干部</v>
          </cell>
          <cell r="P26" t="str">
            <v>副总经理（主持工作）</v>
          </cell>
          <cell r="Q26" t="str">
            <v>副职（主持工作）</v>
          </cell>
          <cell r="S26" t="str">
            <v>第九支部（古镇支部）书记</v>
          </cell>
          <cell r="T26" t="str">
            <v>管理序列</v>
          </cell>
          <cell r="U26" t="str">
            <v>区镇分公司副总经理</v>
          </cell>
          <cell r="V26">
            <v>11</v>
          </cell>
          <cell r="W26">
            <v>43191</v>
          </cell>
          <cell r="X26" t="str">
            <v>B</v>
          </cell>
          <cell r="Y26">
            <v>43191</v>
          </cell>
          <cell r="Z26">
            <v>36342</v>
          </cell>
          <cell r="AA26">
            <v>37104</v>
          </cell>
          <cell r="AB26">
            <v>19.383561643835616</v>
          </cell>
          <cell r="AC26">
            <v>17.295890410958904</v>
          </cell>
        </row>
        <row r="27">
          <cell r="E27" t="str">
            <v>周太伟</v>
          </cell>
          <cell r="F27" t="str">
            <v>362430197912254819</v>
          </cell>
          <cell r="G27" t="str">
            <v>男</v>
          </cell>
          <cell r="H27" t="str">
            <v>吉安永新</v>
          </cell>
          <cell r="I27" t="str">
            <v>汉族</v>
          </cell>
          <cell r="J27">
            <v>39</v>
          </cell>
          <cell r="K27" t="str">
            <v>1979/12/25</v>
          </cell>
          <cell r="L27" t="str">
            <v>已婚</v>
          </cell>
          <cell r="M27" t="str">
            <v>区分</v>
          </cell>
          <cell r="N27" t="str">
            <v>小榄分公司</v>
          </cell>
          <cell r="O27" t="str">
            <v>中层干部</v>
          </cell>
          <cell r="P27" t="str">
            <v>副总经理（主持工作）</v>
          </cell>
          <cell r="Q27" t="str">
            <v>副职（主持工作）</v>
          </cell>
          <cell r="S27" t="str">
            <v>第十支部（小榄支部）书记</v>
          </cell>
          <cell r="T27" t="str">
            <v>管理序列</v>
          </cell>
          <cell r="U27" t="str">
            <v>区镇分公司副总经理</v>
          </cell>
          <cell r="V27">
            <v>11</v>
          </cell>
          <cell r="W27">
            <v>42795</v>
          </cell>
          <cell r="X27" t="str">
            <v>A</v>
          </cell>
          <cell r="Y27">
            <v>42795</v>
          </cell>
          <cell r="Z27">
            <v>37803</v>
          </cell>
          <cell r="AA27">
            <v>37803</v>
          </cell>
          <cell r="AB27">
            <v>15.38082191780822</v>
          </cell>
          <cell r="AC27">
            <v>15.38082191780822</v>
          </cell>
        </row>
        <row r="28">
          <cell r="E28" t="str">
            <v>师宝康</v>
          </cell>
          <cell r="F28" t="str">
            <v>610426197907280911</v>
          </cell>
          <cell r="G28" t="str">
            <v>男</v>
          </cell>
          <cell r="H28" t="str">
            <v>陕西咸阳</v>
          </cell>
          <cell r="I28" t="str">
            <v>汉族</v>
          </cell>
          <cell r="J28">
            <v>39</v>
          </cell>
          <cell r="K28" t="str">
            <v>1979/07/28</v>
          </cell>
          <cell r="L28" t="str">
            <v>已婚</v>
          </cell>
          <cell r="M28" t="str">
            <v>部门</v>
          </cell>
          <cell r="N28" t="str">
            <v>运行维护部</v>
          </cell>
          <cell r="O28" t="str">
            <v>中层干部/政企客户响应中心</v>
          </cell>
          <cell r="P28" t="str">
            <v>部门副经理（主持工作）</v>
          </cell>
          <cell r="Q28" t="str">
            <v>副职（主持工作）</v>
          </cell>
          <cell r="S28" t="str">
            <v>第四支部（运行维护部支部）书记</v>
          </cell>
          <cell r="T28" t="str">
            <v>管理序列</v>
          </cell>
          <cell r="U28" t="str">
            <v>市分公司部门副经理</v>
          </cell>
          <cell r="V28">
            <v>11</v>
          </cell>
          <cell r="W28">
            <v>43191</v>
          </cell>
          <cell r="X28" t="str">
            <v>A</v>
          </cell>
          <cell r="Y28">
            <v>43191</v>
          </cell>
          <cell r="Z28">
            <v>37073</v>
          </cell>
          <cell r="AA28">
            <v>37073</v>
          </cell>
          <cell r="AB28">
            <v>17.38082191780822</v>
          </cell>
          <cell r="AC28">
            <v>17.38082191780822</v>
          </cell>
        </row>
        <row r="29">
          <cell r="E29" t="str">
            <v>禤毅良</v>
          </cell>
          <cell r="F29" t="str">
            <v>441802197712240215</v>
          </cell>
          <cell r="G29" t="str">
            <v>男</v>
          </cell>
          <cell r="H29" t="str">
            <v>广东清远</v>
          </cell>
          <cell r="I29" t="str">
            <v>汉族</v>
          </cell>
          <cell r="J29">
            <v>41</v>
          </cell>
          <cell r="K29" t="str">
            <v>1977/12/24</v>
          </cell>
          <cell r="L29" t="str">
            <v>已婚</v>
          </cell>
          <cell r="M29" t="str">
            <v>部门</v>
          </cell>
          <cell r="N29" t="str">
            <v>人力资源与企业发展部</v>
          </cell>
          <cell r="O29" t="str">
            <v>中层干部</v>
          </cell>
          <cell r="P29" t="str">
            <v>部门副经理（主持工作）</v>
          </cell>
          <cell r="Q29" t="str">
            <v>副职（主持工作）</v>
          </cell>
          <cell r="T29" t="str">
            <v>管理序列</v>
          </cell>
          <cell r="U29" t="str">
            <v>市分公司部门副经理</v>
          </cell>
          <cell r="V29">
            <v>11</v>
          </cell>
          <cell r="W29">
            <v>43191</v>
          </cell>
          <cell r="X29" t="str">
            <v>F</v>
          </cell>
          <cell r="Y29">
            <v>43191</v>
          </cell>
          <cell r="Z29">
            <v>38169</v>
          </cell>
          <cell r="AA29">
            <v>38169</v>
          </cell>
          <cell r="AB29">
            <v>14.378082191780821</v>
          </cell>
          <cell r="AC29">
            <v>14.378082191780821</v>
          </cell>
        </row>
        <row r="30">
          <cell r="E30" t="str">
            <v>林俊晖</v>
          </cell>
          <cell r="F30" t="str">
            <v>442000197407190711</v>
          </cell>
          <cell r="G30" t="str">
            <v>男</v>
          </cell>
          <cell r="H30" t="str">
            <v>广东中山</v>
          </cell>
          <cell r="I30" t="str">
            <v>汉族</v>
          </cell>
          <cell r="J30">
            <v>44</v>
          </cell>
          <cell r="K30" t="str">
            <v>1974/07/19</v>
          </cell>
          <cell r="L30" t="str">
            <v>已婚</v>
          </cell>
          <cell r="M30" t="str">
            <v>部门</v>
          </cell>
          <cell r="N30" t="str">
            <v>家庭互联网中心</v>
          </cell>
          <cell r="O30" t="str">
            <v>中层干部</v>
          </cell>
          <cell r="P30" t="str">
            <v>副经理（主持工作）</v>
          </cell>
          <cell r="Q30" t="str">
            <v>副职（主持工作）</v>
          </cell>
          <cell r="S30" t="str">
            <v>第五支部（公众市场支部）书记</v>
          </cell>
          <cell r="T30" t="str">
            <v>管理序列</v>
          </cell>
          <cell r="U30" t="str">
            <v>市分公司部门副经理</v>
          </cell>
          <cell r="V30">
            <v>11</v>
          </cell>
          <cell r="W30">
            <v>40179</v>
          </cell>
          <cell r="X30" t="str">
            <v>B</v>
          </cell>
          <cell r="Y30">
            <v>43191</v>
          </cell>
          <cell r="Z30">
            <v>35643</v>
          </cell>
          <cell r="AA30">
            <v>37530</v>
          </cell>
          <cell r="AB30">
            <v>21.298630136986301</v>
          </cell>
          <cell r="AC30">
            <v>16.12876712328767</v>
          </cell>
        </row>
        <row r="31">
          <cell r="E31" t="str">
            <v>金伟</v>
          </cell>
          <cell r="F31" t="str">
            <v>370121197502267411</v>
          </cell>
          <cell r="G31" t="str">
            <v>男</v>
          </cell>
          <cell r="H31" t="str">
            <v>湖北十堰</v>
          </cell>
          <cell r="I31" t="str">
            <v>汉族</v>
          </cell>
          <cell r="J31">
            <v>44</v>
          </cell>
          <cell r="K31" t="str">
            <v>1975/02/26</v>
          </cell>
          <cell r="L31" t="str">
            <v>已婚</v>
          </cell>
          <cell r="M31" t="str">
            <v>区分</v>
          </cell>
          <cell r="N31" t="str">
            <v>火炬开发区公众营销服务公司</v>
          </cell>
          <cell r="O31" t="str">
            <v>中层干部</v>
          </cell>
          <cell r="P31" t="str">
            <v>副总经理（主持工作）</v>
          </cell>
          <cell r="Q31" t="str">
            <v>副职（主持工作）</v>
          </cell>
          <cell r="T31" t="str">
            <v>管理序列</v>
          </cell>
          <cell r="U31" t="str">
            <v>区镇分公司副总经理</v>
          </cell>
          <cell r="V31">
            <v>10</v>
          </cell>
          <cell r="W31">
            <v>42026</v>
          </cell>
          <cell r="X31" t="str">
            <v>A</v>
          </cell>
          <cell r="Y31">
            <v>42026</v>
          </cell>
          <cell r="Z31">
            <v>35247</v>
          </cell>
          <cell r="AA31">
            <v>42026</v>
          </cell>
          <cell r="AB31">
            <v>22.383561643835616</v>
          </cell>
          <cell r="AC31">
            <v>3.8109589041095893</v>
          </cell>
        </row>
        <row r="32">
          <cell r="E32" t="str">
            <v>陈水僯</v>
          </cell>
          <cell r="F32" t="str">
            <v>441522197808090652</v>
          </cell>
          <cell r="G32" t="str">
            <v>男</v>
          </cell>
          <cell r="H32" t="str">
            <v>广东汕尾</v>
          </cell>
          <cell r="I32" t="str">
            <v>汉族</v>
          </cell>
          <cell r="J32">
            <v>40</v>
          </cell>
          <cell r="K32" t="str">
            <v>1978/08/09</v>
          </cell>
          <cell r="L32" t="str">
            <v>已婚</v>
          </cell>
          <cell r="M32" t="str">
            <v>区分</v>
          </cell>
          <cell r="N32" t="str">
            <v>古镇公众营销服务公司</v>
          </cell>
          <cell r="O32" t="str">
            <v>中层干部/传统社会渠道团队</v>
          </cell>
          <cell r="P32" t="str">
            <v>副总经理（主持工作）/业务总监</v>
          </cell>
          <cell r="Q32" t="str">
            <v>副职（主持工作）/业务总监</v>
          </cell>
          <cell r="T32" t="str">
            <v>管理序列</v>
          </cell>
          <cell r="U32" t="str">
            <v>区镇分公司副总经理</v>
          </cell>
          <cell r="V32">
            <v>10</v>
          </cell>
          <cell r="W32">
            <v>43009</v>
          </cell>
          <cell r="X32" t="str">
            <v>D</v>
          </cell>
          <cell r="Y32">
            <v>43191</v>
          </cell>
          <cell r="Z32">
            <v>37742</v>
          </cell>
          <cell r="AA32">
            <v>38098</v>
          </cell>
          <cell r="AB32">
            <v>15.547945205479452</v>
          </cell>
          <cell r="AC32">
            <v>14.572602739726028</v>
          </cell>
          <cell r="AE32">
            <v>43373</v>
          </cell>
        </row>
        <row r="33">
          <cell r="E33" t="str">
            <v>赵宇</v>
          </cell>
          <cell r="F33" t="str">
            <v>450322197310096512</v>
          </cell>
          <cell r="G33" t="str">
            <v>男</v>
          </cell>
          <cell r="H33" t="str">
            <v>广西桂林</v>
          </cell>
          <cell r="I33" t="str">
            <v>汉族</v>
          </cell>
          <cell r="J33">
            <v>45</v>
          </cell>
          <cell r="K33" t="str">
            <v>1973/10/09</v>
          </cell>
          <cell r="L33" t="str">
            <v>已婚</v>
          </cell>
          <cell r="M33" t="str">
            <v>区分</v>
          </cell>
          <cell r="N33" t="str">
            <v>城区公众营销服务公司</v>
          </cell>
          <cell r="O33" t="str">
            <v>中层干部/家庭互联网团队</v>
          </cell>
          <cell r="P33" t="str">
            <v>临时负责人/业务总监</v>
          </cell>
          <cell r="Q33" t="str">
            <v>副职/业务总监</v>
          </cell>
          <cell r="T33" t="str">
            <v>管理序列</v>
          </cell>
          <cell r="U33" t="str">
            <v>区镇分公司副总经理</v>
          </cell>
          <cell r="V33">
            <v>12</v>
          </cell>
          <cell r="W33">
            <v>43132</v>
          </cell>
          <cell r="X33" t="str">
            <v>C</v>
          </cell>
          <cell r="Y33">
            <v>43132</v>
          </cell>
          <cell r="Z33">
            <v>34547</v>
          </cell>
          <cell r="AA33">
            <v>43132</v>
          </cell>
          <cell r="AB33">
            <v>24.301369863013697</v>
          </cell>
          <cell r="AC33">
            <v>0.78082191780821919</v>
          </cell>
        </row>
        <row r="34">
          <cell r="E34" t="str">
            <v>沈锋</v>
          </cell>
          <cell r="F34" t="str">
            <v>441822197804188317</v>
          </cell>
          <cell r="G34" t="str">
            <v>男</v>
          </cell>
          <cell r="H34" t="str">
            <v>广东兴宁</v>
          </cell>
          <cell r="I34" t="str">
            <v>汉族</v>
          </cell>
          <cell r="J34">
            <v>41</v>
          </cell>
          <cell r="K34" t="str">
            <v>1978/04/18</v>
          </cell>
          <cell r="L34" t="str">
            <v>已婚</v>
          </cell>
          <cell r="M34" t="str">
            <v>区分</v>
          </cell>
          <cell r="N34" t="str">
            <v>小榄公众营销服务公司</v>
          </cell>
          <cell r="O34" t="str">
            <v>中层干部/传统社会渠道团队</v>
          </cell>
          <cell r="P34" t="str">
            <v>副总经理（临时负责人）/业务总监</v>
          </cell>
          <cell r="Q34" t="str">
            <v>副职/业务总监</v>
          </cell>
          <cell r="T34" t="str">
            <v>管理序列</v>
          </cell>
          <cell r="U34" t="str">
            <v>区镇分公司副总经理</v>
          </cell>
          <cell r="V34">
            <v>10</v>
          </cell>
          <cell r="W34">
            <v>42020</v>
          </cell>
          <cell r="X34" t="str">
            <v>C</v>
          </cell>
          <cell r="Y34">
            <v>43191</v>
          </cell>
          <cell r="Z34">
            <v>34912</v>
          </cell>
          <cell r="AA34">
            <v>38146</v>
          </cell>
          <cell r="AB34">
            <v>23.301369863013697</v>
          </cell>
          <cell r="AC34">
            <v>14.441095890410958</v>
          </cell>
        </row>
        <row r="35">
          <cell r="E35" t="str">
            <v>林伟强</v>
          </cell>
          <cell r="F35" t="str">
            <v>442000197708126414</v>
          </cell>
          <cell r="G35" t="str">
            <v>男</v>
          </cell>
          <cell r="H35" t="str">
            <v>广东中山</v>
          </cell>
          <cell r="I35" t="str">
            <v>汉族</v>
          </cell>
          <cell r="J35">
            <v>41</v>
          </cell>
          <cell r="K35" t="str">
            <v>1977/08/12</v>
          </cell>
          <cell r="L35" t="str">
            <v>已婚</v>
          </cell>
          <cell r="M35" t="str">
            <v>区分</v>
          </cell>
          <cell r="N35" t="str">
            <v>三角公众营销服务公司</v>
          </cell>
          <cell r="O35" t="str">
            <v>中层干部/传统社会渠道团队</v>
          </cell>
          <cell r="P35" t="str">
            <v>总经理（副部门级）/业务总监</v>
          </cell>
          <cell r="Q35" t="str">
            <v>副职/业务总监</v>
          </cell>
          <cell r="T35" t="str">
            <v>管理序列</v>
          </cell>
          <cell r="U35" t="str">
            <v>区镇分公司副总经理</v>
          </cell>
          <cell r="V35">
            <v>11</v>
          </cell>
          <cell r="W35">
            <v>42748</v>
          </cell>
          <cell r="X35" t="str">
            <v>D</v>
          </cell>
          <cell r="Y35">
            <v>42748</v>
          </cell>
          <cell r="Z35">
            <v>36707</v>
          </cell>
          <cell r="AA35">
            <v>37727</v>
          </cell>
          <cell r="AB35">
            <v>18.383561643835616</v>
          </cell>
          <cell r="AC35">
            <v>15.58904109589041</v>
          </cell>
        </row>
        <row r="36">
          <cell r="E36" t="str">
            <v>张喆</v>
          </cell>
          <cell r="F36" t="str">
            <v>412727198208042019</v>
          </cell>
          <cell r="G36" t="str">
            <v>男</v>
          </cell>
          <cell r="H36" t="str">
            <v>河南淮阳</v>
          </cell>
          <cell r="I36" t="str">
            <v>汉族</v>
          </cell>
          <cell r="J36">
            <v>36</v>
          </cell>
          <cell r="K36" t="str">
            <v>1982/08/04</v>
          </cell>
          <cell r="L36" t="str">
            <v>已婚</v>
          </cell>
          <cell r="M36" t="str">
            <v>区分</v>
          </cell>
          <cell r="N36" t="str">
            <v>沙溪公众营销服务公司</v>
          </cell>
          <cell r="O36" t="str">
            <v>中层干部/传统社会渠道团队/家庭互联网团队</v>
          </cell>
          <cell r="P36" t="str">
            <v>总经理（副部门级）/业务总监</v>
          </cell>
          <cell r="Q36" t="str">
            <v>副职/业务总监</v>
          </cell>
          <cell r="T36" t="str">
            <v>管理序列</v>
          </cell>
          <cell r="U36" t="str">
            <v>区镇分公司副总经理</v>
          </cell>
          <cell r="V36">
            <v>10</v>
          </cell>
          <cell r="W36">
            <v>43231</v>
          </cell>
          <cell r="X36" t="str">
            <v>A</v>
          </cell>
          <cell r="Y36">
            <v>43231</v>
          </cell>
          <cell r="Z36">
            <v>39264</v>
          </cell>
          <cell r="AA36">
            <v>39264</v>
          </cell>
          <cell r="AB36">
            <v>11.378082191780821</v>
          </cell>
          <cell r="AC36">
            <v>11.378082191780821</v>
          </cell>
          <cell r="AE36">
            <v>43616</v>
          </cell>
        </row>
        <row r="37">
          <cell r="E37" t="str">
            <v>黄伟达</v>
          </cell>
          <cell r="F37" t="str">
            <v>440902197312091219</v>
          </cell>
          <cell r="G37" t="str">
            <v>男</v>
          </cell>
          <cell r="H37" t="str">
            <v>广东梅州</v>
          </cell>
          <cell r="I37" t="str">
            <v>汉族</v>
          </cell>
          <cell r="J37">
            <v>45</v>
          </cell>
          <cell r="K37" t="str">
            <v>1973/12/09</v>
          </cell>
          <cell r="L37" t="str">
            <v>已婚</v>
          </cell>
          <cell r="M37" t="str">
            <v>区分</v>
          </cell>
          <cell r="N37" t="str">
            <v>火炬开发区分公司</v>
          </cell>
          <cell r="O37" t="str">
            <v>中层干部/综合室</v>
          </cell>
          <cell r="P37" t="str">
            <v>区分公司副总经理/室主任</v>
          </cell>
          <cell r="Q37" t="str">
            <v>副职/室主任</v>
          </cell>
          <cell r="S37" t="str">
            <v>第十一支部（开发区支部）书记</v>
          </cell>
          <cell r="T37" t="str">
            <v>管理序列</v>
          </cell>
          <cell r="U37" t="str">
            <v>区镇分公司副总经理</v>
          </cell>
          <cell r="V37">
            <v>12</v>
          </cell>
          <cell r="W37">
            <v>42795</v>
          </cell>
          <cell r="X37" t="str">
            <v>A</v>
          </cell>
          <cell r="Y37">
            <v>42795</v>
          </cell>
          <cell r="Z37">
            <v>35247</v>
          </cell>
          <cell r="AA37">
            <v>37622</v>
          </cell>
          <cell r="AB37">
            <v>22.383561643835616</v>
          </cell>
          <cell r="AC37">
            <v>15.876712328767123</v>
          </cell>
        </row>
        <row r="38">
          <cell r="E38" t="str">
            <v>曾毅华</v>
          </cell>
          <cell r="F38" t="str">
            <v>440602197502010911</v>
          </cell>
          <cell r="G38" t="str">
            <v>男</v>
          </cell>
          <cell r="H38" t="str">
            <v>广东博罗</v>
          </cell>
          <cell r="I38" t="str">
            <v>汉族</v>
          </cell>
          <cell r="J38">
            <v>44</v>
          </cell>
          <cell r="K38" t="str">
            <v>1975/02/01</v>
          </cell>
          <cell r="L38" t="str">
            <v>已婚</v>
          </cell>
          <cell r="M38" t="str">
            <v>部门</v>
          </cell>
          <cell r="N38" t="str">
            <v>企业信息化营服公司</v>
          </cell>
          <cell r="O38" t="str">
            <v>中层干部</v>
          </cell>
          <cell r="P38" t="str">
            <v>副总经理</v>
          </cell>
          <cell r="Q38" t="str">
            <v>副职</v>
          </cell>
          <cell r="T38" t="str">
            <v>管理序列</v>
          </cell>
          <cell r="U38" t="str">
            <v>市分公司部门副经理</v>
          </cell>
          <cell r="V38">
            <v>11</v>
          </cell>
          <cell r="W38">
            <v>42064</v>
          </cell>
          <cell r="X38" t="str">
            <v>A</v>
          </cell>
          <cell r="Y38">
            <v>42064</v>
          </cell>
          <cell r="Z38">
            <v>34486</v>
          </cell>
          <cell r="AA38">
            <v>35490</v>
          </cell>
          <cell r="AB38">
            <v>24.468493150684932</v>
          </cell>
          <cell r="AC38">
            <v>21.717808219178082</v>
          </cell>
        </row>
        <row r="39">
          <cell r="E39" t="str">
            <v>吴泽民</v>
          </cell>
          <cell r="F39" t="str">
            <v>441602198409132215</v>
          </cell>
          <cell r="G39" t="str">
            <v>男</v>
          </cell>
          <cell r="H39" t="str">
            <v>广东河源</v>
          </cell>
          <cell r="I39" t="str">
            <v>汉族</v>
          </cell>
          <cell r="J39">
            <v>34</v>
          </cell>
          <cell r="K39" t="str">
            <v>1984/09/13</v>
          </cell>
          <cell r="L39" t="str">
            <v>已婚</v>
          </cell>
          <cell r="M39" t="str">
            <v>部门</v>
          </cell>
          <cell r="N39" t="str">
            <v>战略客户部</v>
          </cell>
          <cell r="O39" t="str">
            <v>中层干部</v>
          </cell>
          <cell r="P39" t="str">
            <v>副总经理（临时负责人）</v>
          </cell>
          <cell r="Q39" t="str">
            <v>副职</v>
          </cell>
          <cell r="T39" t="str">
            <v>管理序列</v>
          </cell>
          <cell r="U39" t="str">
            <v>市分公司部门副经理</v>
          </cell>
          <cell r="V39">
            <v>11</v>
          </cell>
          <cell r="W39">
            <v>42795</v>
          </cell>
          <cell r="X39" t="str">
            <v>B</v>
          </cell>
          <cell r="Y39">
            <v>43191</v>
          </cell>
          <cell r="Z39">
            <v>39272</v>
          </cell>
          <cell r="AA39">
            <v>39272</v>
          </cell>
          <cell r="AB39">
            <v>11.356164383561644</v>
          </cell>
          <cell r="AC39">
            <v>11.356164383561644</v>
          </cell>
        </row>
        <row r="40">
          <cell r="E40" t="str">
            <v>黄宇华</v>
          </cell>
          <cell r="F40" t="str">
            <v>44010619741218406X</v>
          </cell>
          <cell r="G40" t="str">
            <v>女</v>
          </cell>
          <cell r="H40" t="str">
            <v>广东中山</v>
          </cell>
          <cell r="I40" t="str">
            <v>汉族</v>
          </cell>
          <cell r="J40">
            <v>44</v>
          </cell>
          <cell r="K40" t="str">
            <v>1974/12/18</v>
          </cell>
          <cell r="L40" t="str">
            <v>已婚</v>
          </cell>
          <cell r="M40" t="str">
            <v>部门</v>
          </cell>
          <cell r="N40" t="str">
            <v>互联网运营中心</v>
          </cell>
          <cell r="O40" t="str">
            <v>中层干部</v>
          </cell>
          <cell r="P40" t="str">
            <v>部门副经理</v>
          </cell>
          <cell r="Q40" t="str">
            <v>副职</v>
          </cell>
          <cell r="T40" t="str">
            <v>管理序列</v>
          </cell>
          <cell r="U40" t="str">
            <v>市分公司部门副经理</v>
          </cell>
          <cell r="V40">
            <v>10</v>
          </cell>
          <cell r="W40">
            <v>42795</v>
          </cell>
          <cell r="X40" t="str">
            <v>D</v>
          </cell>
          <cell r="Y40">
            <v>42795</v>
          </cell>
          <cell r="Z40">
            <v>35278</v>
          </cell>
          <cell r="AA40">
            <v>35796</v>
          </cell>
          <cell r="AB40">
            <v>22.298630136986301</v>
          </cell>
          <cell r="AC40">
            <v>20.87945205479452</v>
          </cell>
        </row>
        <row r="41">
          <cell r="E41" t="str">
            <v>陈桂延</v>
          </cell>
          <cell r="F41" t="str">
            <v>440522197503124312</v>
          </cell>
          <cell r="G41" t="str">
            <v>男</v>
          </cell>
          <cell r="H41" t="str">
            <v>广东饶平</v>
          </cell>
          <cell r="I41" t="str">
            <v>汉族</v>
          </cell>
          <cell r="J41">
            <v>44</v>
          </cell>
          <cell r="K41" t="str">
            <v>1975/03/12</v>
          </cell>
          <cell r="L41" t="str">
            <v>已婚</v>
          </cell>
          <cell r="M41" t="str">
            <v>部门</v>
          </cell>
          <cell r="N41" t="str">
            <v>实体渠道部</v>
          </cell>
          <cell r="O41" t="str">
            <v>中层干部</v>
          </cell>
          <cell r="P41" t="str">
            <v>部门副经理</v>
          </cell>
          <cell r="Q41" t="str">
            <v>副职</v>
          </cell>
          <cell r="T41" t="str">
            <v>管理序列</v>
          </cell>
          <cell r="U41" t="str">
            <v>区镇分公司副总经理</v>
          </cell>
          <cell r="V41">
            <v>10</v>
          </cell>
          <cell r="W41">
            <v>42036</v>
          </cell>
          <cell r="X41" t="str">
            <v>D</v>
          </cell>
          <cell r="Y41">
            <v>43191</v>
          </cell>
          <cell r="Z41">
            <v>35217</v>
          </cell>
          <cell r="AA41">
            <v>35796</v>
          </cell>
          <cell r="AB41">
            <v>22.465753424657535</v>
          </cell>
          <cell r="AC41">
            <v>20.87945205479452</v>
          </cell>
        </row>
        <row r="42">
          <cell r="E42" t="str">
            <v>张庆才</v>
          </cell>
          <cell r="F42" t="str">
            <v>44092119700930353X</v>
          </cell>
          <cell r="G42" t="str">
            <v>男</v>
          </cell>
          <cell r="H42" t="str">
            <v>广东茂名</v>
          </cell>
          <cell r="I42" t="str">
            <v>汉族</v>
          </cell>
          <cell r="J42">
            <v>48</v>
          </cell>
          <cell r="K42" t="str">
            <v>1970/09/30</v>
          </cell>
          <cell r="L42" t="str">
            <v>已婚</v>
          </cell>
          <cell r="M42" t="str">
            <v>部门</v>
          </cell>
          <cell r="N42" t="str">
            <v>市场部</v>
          </cell>
          <cell r="O42" t="str">
            <v>中层干部</v>
          </cell>
          <cell r="P42" t="str">
            <v>部门副经理</v>
          </cell>
          <cell r="Q42" t="str">
            <v>副职</v>
          </cell>
          <cell r="T42" t="str">
            <v>管理序列</v>
          </cell>
          <cell r="U42" t="str">
            <v>市分公司部门副经理</v>
          </cell>
          <cell r="V42">
            <v>11</v>
          </cell>
          <cell r="W42">
            <v>40564</v>
          </cell>
          <cell r="X42" t="str">
            <v>A</v>
          </cell>
          <cell r="Y42">
            <v>42795</v>
          </cell>
          <cell r="Z42">
            <v>34516</v>
          </cell>
          <cell r="AA42">
            <v>35704</v>
          </cell>
          <cell r="AB42">
            <v>24.386301369863013</v>
          </cell>
          <cell r="AC42">
            <v>21.13150684931507</v>
          </cell>
        </row>
        <row r="43">
          <cell r="E43" t="str">
            <v>林力胜</v>
          </cell>
          <cell r="F43" t="str">
            <v>440105197001050116</v>
          </cell>
          <cell r="G43" t="str">
            <v>男</v>
          </cell>
          <cell r="H43" t="str">
            <v>广东蕉岭</v>
          </cell>
          <cell r="I43" t="str">
            <v>汉族</v>
          </cell>
          <cell r="J43">
            <v>49</v>
          </cell>
          <cell r="K43" t="str">
            <v>1970/01/05</v>
          </cell>
          <cell r="L43" t="str">
            <v>已婚</v>
          </cell>
          <cell r="M43" t="str">
            <v>部门</v>
          </cell>
          <cell r="N43" t="str">
            <v>政企客户事业部</v>
          </cell>
          <cell r="O43" t="str">
            <v>中层干部</v>
          </cell>
          <cell r="P43" t="str">
            <v>部门副经理</v>
          </cell>
          <cell r="Q43" t="str">
            <v>副职</v>
          </cell>
          <cell r="T43" t="str">
            <v>管理序列</v>
          </cell>
          <cell r="U43" t="str">
            <v>市分公司部门经理</v>
          </cell>
          <cell r="V43">
            <v>11</v>
          </cell>
          <cell r="W43">
            <v>42064</v>
          </cell>
          <cell r="X43" t="str">
            <v>B</v>
          </cell>
          <cell r="Y43">
            <v>42795</v>
          </cell>
          <cell r="Z43">
            <v>33420</v>
          </cell>
          <cell r="AA43">
            <v>35886</v>
          </cell>
          <cell r="AB43">
            <v>27.389041095890413</v>
          </cell>
          <cell r="AC43">
            <v>20.632876712328766</v>
          </cell>
        </row>
        <row r="44">
          <cell r="E44" t="str">
            <v>程宗贤</v>
          </cell>
          <cell r="F44" t="str">
            <v>320102196810022915</v>
          </cell>
          <cell r="G44" t="str">
            <v>男</v>
          </cell>
          <cell r="H44" t="str">
            <v>广东云浮</v>
          </cell>
          <cell r="I44" t="str">
            <v>汉族</v>
          </cell>
          <cell r="J44">
            <v>50</v>
          </cell>
          <cell r="K44" t="str">
            <v>1968/10/02</v>
          </cell>
          <cell r="L44" t="str">
            <v>离异</v>
          </cell>
          <cell r="M44" t="str">
            <v>部门</v>
          </cell>
          <cell r="N44" t="str">
            <v>政企客户事业部</v>
          </cell>
          <cell r="O44" t="str">
            <v>中层干部</v>
          </cell>
          <cell r="P44" t="str">
            <v>部门副经理</v>
          </cell>
          <cell r="Q44" t="str">
            <v>副职</v>
          </cell>
          <cell r="T44" t="str">
            <v>管理序列</v>
          </cell>
          <cell r="U44" t="str">
            <v>市分公司部门经理</v>
          </cell>
          <cell r="V44">
            <v>11</v>
          </cell>
          <cell r="W44">
            <v>41883</v>
          </cell>
          <cell r="X44" t="str">
            <v>B</v>
          </cell>
          <cell r="Y44">
            <v>43191</v>
          </cell>
          <cell r="Z44">
            <v>33420</v>
          </cell>
          <cell r="AA44">
            <v>38253</v>
          </cell>
          <cell r="AB44">
            <v>27.389041095890413</v>
          </cell>
          <cell r="AC44">
            <v>14.147945205479452</v>
          </cell>
        </row>
        <row r="45">
          <cell r="E45" t="str">
            <v>朱国锋</v>
          </cell>
          <cell r="F45" t="str">
            <v>441821197503282418</v>
          </cell>
          <cell r="G45" t="str">
            <v>男</v>
          </cell>
          <cell r="H45" t="str">
            <v>广东清远</v>
          </cell>
          <cell r="I45" t="str">
            <v>汉族</v>
          </cell>
          <cell r="J45">
            <v>44</v>
          </cell>
          <cell r="K45" t="str">
            <v>1975/03/28</v>
          </cell>
          <cell r="L45" t="str">
            <v>已婚</v>
          </cell>
          <cell r="M45" t="str">
            <v>区分</v>
          </cell>
          <cell r="N45" t="str">
            <v>古镇分公司</v>
          </cell>
          <cell r="O45" t="str">
            <v>中层干部</v>
          </cell>
          <cell r="P45" t="str">
            <v>区分公司副总经理</v>
          </cell>
          <cell r="Q45" t="str">
            <v>副职</v>
          </cell>
          <cell r="T45" t="str">
            <v>管理序列</v>
          </cell>
          <cell r="U45" t="str">
            <v>区镇分公司副总经理</v>
          </cell>
          <cell r="V45">
            <v>10</v>
          </cell>
          <cell r="W45">
            <v>42036</v>
          </cell>
          <cell r="X45" t="str">
            <v>D</v>
          </cell>
          <cell r="Y45">
            <v>43191</v>
          </cell>
          <cell r="Z45">
            <v>34973</v>
          </cell>
          <cell r="AA45">
            <v>35886</v>
          </cell>
          <cell r="AB45">
            <v>23.134246575342466</v>
          </cell>
          <cell r="AC45">
            <v>20.632876712328766</v>
          </cell>
        </row>
        <row r="46">
          <cell r="E46" t="str">
            <v>毛峰</v>
          </cell>
          <cell r="F46" t="str">
            <v>432624196909206119</v>
          </cell>
          <cell r="G46" t="str">
            <v>男</v>
          </cell>
          <cell r="H46" t="str">
            <v>湖南邵阳</v>
          </cell>
          <cell r="I46" t="str">
            <v>汉族</v>
          </cell>
          <cell r="J46">
            <v>49</v>
          </cell>
          <cell r="K46" t="str">
            <v>1969/09/20</v>
          </cell>
          <cell r="L46" t="str">
            <v>已婚</v>
          </cell>
          <cell r="M46" t="str">
            <v>部门</v>
          </cell>
          <cell r="N46" t="str">
            <v>运行维护部</v>
          </cell>
          <cell r="O46" t="str">
            <v>中层干部</v>
          </cell>
          <cell r="P46" t="str">
            <v>部门副经理</v>
          </cell>
          <cell r="Q46" t="str">
            <v>副职</v>
          </cell>
          <cell r="T46" t="str">
            <v>管理序列</v>
          </cell>
          <cell r="U46" t="str">
            <v>市分公司部门副经理</v>
          </cell>
          <cell r="V46">
            <v>11</v>
          </cell>
          <cell r="W46">
            <v>43191</v>
          </cell>
          <cell r="X46" t="str">
            <v>B</v>
          </cell>
          <cell r="Y46">
            <v>43191</v>
          </cell>
          <cell r="Z46">
            <v>33420</v>
          </cell>
          <cell r="AA46">
            <v>35490</v>
          </cell>
          <cell r="AB46">
            <v>27.389041095890413</v>
          </cell>
          <cell r="AC46">
            <v>21.717808219178082</v>
          </cell>
        </row>
        <row r="47">
          <cell r="E47" t="str">
            <v>何舜杨</v>
          </cell>
          <cell r="F47" t="str">
            <v>442000198603105451</v>
          </cell>
          <cell r="G47" t="str">
            <v>男</v>
          </cell>
          <cell r="H47" t="str">
            <v>广东中山</v>
          </cell>
          <cell r="I47" t="str">
            <v>汉族</v>
          </cell>
          <cell r="J47">
            <v>33</v>
          </cell>
          <cell r="K47" t="str">
            <v>1986/03/10</v>
          </cell>
          <cell r="L47" t="str">
            <v>已婚</v>
          </cell>
          <cell r="M47" t="str">
            <v>部门</v>
          </cell>
          <cell r="N47" t="str">
            <v>网络建设部</v>
          </cell>
          <cell r="O47" t="str">
            <v>中层干部</v>
          </cell>
          <cell r="P47" t="str">
            <v>部门副经理</v>
          </cell>
          <cell r="Q47" t="str">
            <v>副职</v>
          </cell>
          <cell r="T47" t="str">
            <v>管理序列</v>
          </cell>
          <cell r="U47" t="str">
            <v>市分公司部门副经理</v>
          </cell>
          <cell r="V47">
            <v>10</v>
          </cell>
          <cell r="W47">
            <v>43101</v>
          </cell>
          <cell r="X47" t="str">
            <v>A</v>
          </cell>
          <cell r="Y47">
            <v>43101</v>
          </cell>
          <cell r="Z47">
            <v>39630</v>
          </cell>
          <cell r="AA47">
            <v>39630</v>
          </cell>
          <cell r="AB47">
            <v>10.375342465753425</v>
          </cell>
          <cell r="AC47">
            <v>10.375342465753425</v>
          </cell>
          <cell r="AE47">
            <v>43496</v>
          </cell>
        </row>
        <row r="48">
          <cell r="E48" t="str">
            <v>何孟云</v>
          </cell>
          <cell r="F48" t="str">
            <v>442000196412188152</v>
          </cell>
          <cell r="G48" t="str">
            <v>男</v>
          </cell>
          <cell r="H48" t="str">
            <v xml:space="preserve"> 湖南长沙</v>
          </cell>
          <cell r="I48" t="str">
            <v>汉族</v>
          </cell>
          <cell r="J48">
            <v>54</v>
          </cell>
          <cell r="K48" t="str">
            <v>1964/12/18</v>
          </cell>
          <cell r="L48" t="str">
            <v>已婚</v>
          </cell>
          <cell r="M48" t="str">
            <v>部门</v>
          </cell>
          <cell r="N48" t="str">
            <v>综合楼副楼工程建设项目组</v>
          </cell>
          <cell r="O48" t="str">
            <v>——</v>
          </cell>
          <cell r="P48" t="str">
            <v>组长（副经理级）</v>
          </cell>
          <cell r="Q48" t="str">
            <v>副职</v>
          </cell>
          <cell r="T48" t="str">
            <v>管理序列</v>
          </cell>
          <cell r="U48" t="str">
            <v>市分公司部门副经理</v>
          </cell>
          <cell r="V48">
            <v>10</v>
          </cell>
          <cell r="W48">
            <v>39814</v>
          </cell>
          <cell r="X48" t="str">
            <v>C</v>
          </cell>
          <cell r="Y48">
            <v>43191</v>
          </cell>
          <cell r="Z48">
            <v>30195</v>
          </cell>
          <cell r="AA48">
            <v>35796</v>
          </cell>
          <cell r="AB48">
            <v>36.224657534246575</v>
          </cell>
          <cell r="AC48">
            <v>20.87945205479452</v>
          </cell>
        </row>
        <row r="49">
          <cell r="E49" t="str">
            <v>孔倩坤</v>
          </cell>
          <cell r="F49" t="str">
            <v>442000198007185205</v>
          </cell>
          <cell r="G49" t="str">
            <v>女</v>
          </cell>
          <cell r="H49" t="str">
            <v>广东中山</v>
          </cell>
          <cell r="I49" t="str">
            <v>汉族</v>
          </cell>
          <cell r="J49">
            <v>38</v>
          </cell>
          <cell r="K49" t="str">
            <v>1980/07/18</v>
          </cell>
          <cell r="L49" t="str">
            <v>已婚</v>
          </cell>
          <cell r="M49" t="str">
            <v>部门</v>
          </cell>
          <cell r="N49" t="str">
            <v>办公室</v>
          </cell>
          <cell r="O49" t="str">
            <v>中层干部</v>
          </cell>
          <cell r="P49" t="str">
            <v>部门副经理</v>
          </cell>
          <cell r="Q49" t="str">
            <v>副职</v>
          </cell>
          <cell r="T49" t="str">
            <v>管理序列</v>
          </cell>
          <cell r="U49" t="str">
            <v>市分公司部门副经理</v>
          </cell>
          <cell r="V49">
            <v>10</v>
          </cell>
          <cell r="W49">
            <v>43231</v>
          </cell>
          <cell r="X49" t="str">
            <v>A</v>
          </cell>
          <cell r="Y49">
            <v>43231</v>
          </cell>
          <cell r="Z49">
            <v>37803</v>
          </cell>
          <cell r="AA49">
            <v>37803</v>
          </cell>
          <cell r="AB49">
            <v>15.38082191780822</v>
          </cell>
          <cell r="AC49">
            <v>15.38082191780822</v>
          </cell>
          <cell r="AE49">
            <v>43616</v>
          </cell>
        </row>
        <row r="50">
          <cell r="E50" t="str">
            <v>李丝韵</v>
          </cell>
          <cell r="F50" t="str">
            <v>442000198205030722</v>
          </cell>
          <cell r="G50" t="str">
            <v>女</v>
          </cell>
          <cell r="H50" t="str">
            <v>广东中山</v>
          </cell>
          <cell r="I50" t="str">
            <v>汉族</v>
          </cell>
          <cell r="J50">
            <v>37</v>
          </cell>
          <cell r="K50" t="str">
            <v>1982/05/03</v>
          </cell>
          <cell r="L50" t="str">
            <v>已婚</v>
          </cell>
          <cell r="M50" t="str">
            <v>部门</v>
          </cell>
          <cell r="N50" t="str">
            <v>财务部</v>
          </cell>
          <cell r="O50" t="str">
            <v>中层干部</v>
          </cell>
          <cell r="P50" t="str">
            <v>部门副经理</v>
          </cell>
          <cell r="Q50" t="str">
            <v>副职</v>
          </cell>
          <cell r="T50" t="str">
            <v>管理序列</v>
          </cell>
          <cell r="U50" t="str">
            <v>市分公司部门副经理</v>
          </cell>
          <cell r="V50">
            <v>10</v>
          </cell>
          <cell r="W50">
            <v>43344</v>
          </cell>
          <cell r="X50" t="str">
            <v>A</v>
          </cell>
          <cell r="Y50">
            <v>43191</v>
          </cell>
          <cell r="Z50">
            <v>38425</v>
          </cell>
          <cell r="AA50">
            <v>38425</v>
          </cell>
          <cell r="AB50">
            <v>13.676712328767124</v>
          </cell>
          <cell r="AC50">
            <v>13.676712328767124</v>
          </cell>
        </row>
        <row r="51">
          <cell r="E51" t="str">
            <v>闫明元</v>
          </cell>
          <cell r="F51" t="str">
            <v>220102197108150416</v>
          </cell>
          <cell r="G51" t="str">
            <v>男</v>
          </cell>
          <cell r="H51" t="str">
            <v>吉林伊通</v>
          </cell>
          <cell r="I51" t="str">
            <v>汉族</v>
          </cell>
          <cell r="J51">
            <v>47</v>
          </cell>
          <cell r="K51" t="str">
            <v>1971/08/15</v>
          </cell>
          <cell r="L51" t="str">
            <v>已婚</v>
          </cell>
          <cell r="M51" t="str">
            <v>部门</v>
          </cell>
          <cell r="N51" t="str">
            <v>财务部</v>
          </cell>
          <cell r="O51" t="str">
            <v>中层干部</v>
          </cell>
          <cell r="P51" t="str">
            <v>部门副经理</v>
          </cell>
          <cell r="Q51" t="str">
            <v>副职</v>
          </cell>
          <cell r="T51" t="str">
            <v>管理序列</v>
          </cell>
          <cell r="U51" t="str">
            <v>市分公司部门副经理</v>
          </cell>
          <cell r="V51">
            <v>12</v>
          </cell>
          <cell r="W51">
            <v>43255</v>
          </cell>
          <cell r="X51" t="str">
            <v>E</v>
          </cell>
          <cell r="Y51">
            <v>43255</v>
          </cell>
          <cell r="Z51">
            <v>34165</v>
          </cell>
          <cell r="AA51">
            <v>38792</v>
          </cell>
          <cell r="AB51">
            <v>25.347945205479451</v>
          </cell>
          <cell r="AC51">
            <v>12.671232876712329</v>
          </cell>
          <cell r="AD51">
            <v>43280</v>
          </cell>
        </row>
        <row r="52">
          <cell r="E52" t="str">
            <v>关友亮</v>
          </cell>
          <cell r="F52" t="str">
            <v>442000198707162055</v>
          </cell>
          <cell r="G52" t="str">
            <v>男</v>
          </cell>
          <cell r="H52" t="str">
            <v>广东中山</v>
          </cell>
          <cell r="I52" t="str">
            <v>汉族</v>
          </cell>
          <cell r="J52">
            <v>31</v>
          </cell>
          <cell r="K52" t="str">
            <v>1987/07/16</v>
          </cell>
          <cell r="L52" t="str">
            <v>已婚</v>
          </cell>
          <cell r="M52" t="str">
            <v>区分</v>
          </cell>
          <cell r="N52" t="str">
            <v>三乡分公司</v>
          </cell>
          <cell r="O52" t="str">
            <v>中层干部</v>
          </cell>
          <cell r="P52" t="str">
            <v>区分公司副总经理</v>
          </cell>
          <cell r="Q52" t="str">
            <v>副职</v>
          </cell>
          <cell r="T52" t="str">
            <v>管理序列</v>
          </cell>
          <cell r="U52" t="str">
            <v>区镇分公司副总经理</v>
          </cell>
          <cell r="V52">
            <v>9</v>
          </cell>
          <cell r="W52">
            <v>43191</v>
          </cell>
          <cell r="X52" t="str">
            <v>A</v>
          </cell>
          <cell r="Y52">
            <v>43191</v>
          </cell>
          <cell r="Z52">
            <v>40360</v>
          </cell>
          <cell r="AA52">
            <v>40360</v>
          </cell>
          <cell r="AB52">
            <v>8.375342465753425</v>
          </cell>
          <cell r="AC52">
            <v>8.375342465753425</v>
          </cell>
          <cell r="AE52">
            <v>43496</v>
          </cell>
        </row>
        <row r="53">
          <cell r="E53" t="str">
            <v>杨贞元</v>
          </cell>
          <cell r="F53" t="str">
            <v>445122197605025019</v>
          </cell>
          <cell r="G53" t="str">
            <v>男</v>
          </cell>
          <cell r="H53" t="str">
            <v>广东饶平</v>
          </cell>
          <cell r="I53" t="str">
            <v>汉族</v>
          </cell>
          <cell r="J53">
            <v>43</v>
          </cell>
          <cell r="K53" t="str">
            <v>1976/05/02</v>
          </cell>
          <cell r="L53" t="str">
            <v>已婚</v>
          </cell>
          <cell r="M53" t="str">
            <v>区分</v>
          </cell>
          <cell r="N53" t="str">
            <v>小榄分公司</v>
          </cell>
          <cell r="O53" t="str">
            <v>中层干部</v>
          </cell>
          <cell r="P53" t="str">
            <v>区分公司副总经理</v>
          </cell>
          <cell r="Q53" t="str">
            <v>副职</v>
          </cell>
          <cell r="T53" t="str">
            <v>管理序列</v>
          </cell>
          <cell r="U53" t="str">
            <v>区镇分公司副总经理</v>
          </cell>
          <cell r="V53">
            <v>10</v>
          </cell>
          <cell r="W53">
            <v>42795</v>
          </cell>
          <cell r="X53" t="str">
            <v>B</v>
          </cell>
          <cell r="Y53">
            <v>43191</v>
          </cell>
          <cell r="Z53">
            <v>35977</v>
          </cell>
          <cell r="AA53">
            <v>37327</v>
          </cell>
          <cell r="AB53">
            <v>20.383561643835616</v>
          </cell>
          <cell r="AC53">
            <v>16.684931506849313</v>
          </cell>
          <cell r="AE53">
            <v>43496</v>
          </cell>
        </row>
        <row r="54">
          <cell r="E54" t="str">
            <v>秦晓川</v>
          </cell>
          <cell r="F54" t="str">
            <v>44200019820312002X</v>
          </cell>
          <cell r="G54" t="str">
            <v>女</v>
          </cell>
          <cell r="H54" t="str">
            <v>广东中山</v>
          </cell>
          <cell r="I54" t="str">
            <v>汉族</v>
          </cell>
          <cell r="J54">
            <v>37</v>
          </cell>
          <cell r="K54" t="str">
            <v>1982/03/12</v>
          </cell>
          <cell r="L54" t="str">
            <v>已婚</v>
          </cell>
          <cell r="M54" t="str">
            <v>区分</v>
          </cell>
          <cell r="N54" t="str">
            <v>城区分公司</v>
          </cell>
          <cell r="O54" t="str">
            <v>中层干部</v>
          </cell>
          <cell r="P54" t="str">
            <v>区分公司副总经理</v>
          </cell>
          <cell r="Q54" t="str">
            <v>副职</v>
          </cell>
          <cell r="T54" t="str">
            <v>管理序列</v>
          </cell>
          <cell r="U54" t="str">
            <v>区镇分公司副总经理</v>
          </cell>
          <cell r="V54">
            <v>10</v>
          </cell>
          <cell r="W54">
            <v>43231</v>
          </cell>
          <cell r="X54" t="str">
            <v>A</v>
          </cell>
          <cell r="Y54">
            <v>43231</v>
          </cell>
          <cell r="Z54">
            <v>38176</v>
          </cell>
          <cell r="AA54">
            <v>38176</v>
          </cell>
          <cell r="AB54">
            <v>14.358904109589041</v>
          </cell>
          <cell r="AC54">
            <v>14.358904109589041</v>
          </cell>
          <cell r="AE54">
            <v>43616</v>
          </cell>
        </row>
        <row r="55">
          <cell r="E55" t="str">
            <v>许潜</v>
          </cell>
          <cell r="F55" t="str">
            <v>440204197811016410</v>
          </cell>
          <cell r="G55" t="str">
            <v>男</v>
          </cell>
          <cell r="H55" t="str">
            <v>广东阳江</v>
          </cell>
          <cell r="I55" t="str">
            <v>汉族</v>
          </cell>
          <cell r="J55">
            <v>40</v>
          </cell>
          <cell r="K55" t="str">
            <v>1978/11/01</v>
          </cell>
          <cell r="L55" t="str">
            <v>已婚</v>
          </cell>
          <cell r="M55" t="str">
            <v>区分</v>
          </cell>
          <cell r="N55" t="str">
            <v>三角分公司</v>
          </cell>
          <cell r="O55" t="str">
            <v>中层干部</v>
          </cell>
          <cell r="P55" t="str">
            <v>区分公司副总经理</v>
          </cell>
          <cell r="Q55" t="str">
            <v>副职</v>
          </cell>
          <cell r="T55" t="str">
            <v>管理序列</v>
          </cell>
          <cell r="U55" t="str">
            <v>区镇分公司副总经理</v>
          </cell>
          <cell r="V55">
            <v>10</v>
          </cell>
          <cell r="W55">
            <v>42795</v>
          </cell>
          <cell r="X55" t="str">
            <v>C</v>
          </cell>
          <cell r="Y55">
            <v>42795</v>
          </cell>
          <cell r="Z55">
            <v>36739</v>
          </cell>
          <cell r="AA55">
            <v>36739</v>
          </cell>
          <cell r="AB55">
            <v>18.295890410958904</v>
          </cell>
          <cell r="AC55">
            <v>18.295890410958904</v>
          </cell>
          <cell r="AE55">
            <v>43616</v>
          </cell>
        </row>
        <row r="56">
          <cell r="E56" t="str">
            <v>冯汝佳</v>
          </cell>
          <cell r="F56" t="str">
            <v>442000198107058158</v>
          </cell>
          <cell r="G56" t="str">
            <v>男</v>
          </cell>
          <cell r="H56" t="str">
            <v>广东中山</v>
          </cell>
          <cell r="I56" t="str">
            <v>汉族</v>
          </cell>
          <cell r="J56">
            <v>37</v>
          </cell>
          <cell r="K56" t="str">
            <v>1981/07/05</v>
          </cell>
          <cell r="L56" t="str">
            <v>已婚</v>
          </cell>
          <cell r="M56" t="str">
            <v>区分</v>
          </cell>
          <cell r="N56" t="str">
            <v>火炬开发区公众营销服务公司</v>
          </cell>
          <cell r="O56" t="str">
            <v>O2O团队</v>
          </cell>
          <cell r="P56" t="str">
            <v>业务总监</v>
          </cell>
          <cell r="Q56" t="str">
            <v>业务总监</v>
          </cell>
          <cell r="R56" t="str">
            <v>移网线</v>
          </cell>
          <cell r="T56" t="str">
            <v>销售与服务序列</v>
          </cell>
          <cell r="U56" t="str">
            <v>二级销售/客服主管</v>
          </cell>
          <cell r="V56">
            <v>9</v>
          </cell>
          <cell r="W56">
            <v>42032</v>
          </cell>
          <cell r="X56" t="str">
            <v>B</v>
          </cell>
          <cell r="Y56">
            <v>43191</v>
          </cell>
          <cell r="Z56">
            <v>37902</v>
          </cell>
          <cell r="AA56">
            <v>37902</v>
          </cell>
          <cell r="AB56">
            <v>15.109589041095891</v>
          </cell>
          <cell r="AC56">
            <v>15.109589041095891</v>
          </cell>
        </row>
        <row r="57">
          <cell r="E57" t="str">
            <v>肖钟</v>
          </cell>
          <cell r="F57" t="str">
            <v>429004198812170653</v>
          </cell>
          <cell r="G57" t="str">
            <v>男</v>
          </cell>
          <cell r="H57" t="str">
            <v>湖北仙桃</v>
          </cell>
          <cell r="I57" t="str">
            <v>汉族</v>
          </cell>
          <cell r="J57">
            <v>30</v>
          </cell>
          <cell r="K57" t="str">
            <v>1988/12/17</v>
          </cell>
          <cell r="L57" t="str">
            <v>已婚</v>
          </cell>
          <cell r="M57" t="str">
            <v>区分</v>
          </cell>
          <cell r="N57" t="str">
            <v>三乡公众营销服务公司</v>
          </cell>
          <cell r="O57" t="str">
            <v>——/传统社会渠道团队</v>
          </cell>
          <cell r="P57" t="str">
            <v>副总经理（主持工作）/业务总监</v>
          </cell>
          <cell r="Q57" t="str">
            <v>室主任（主持工作）/业务总监</v>
          </cell>
          <cell r="T57" t="str">
            <v>销售与服务序列</v>
          </cell>
          <cell r="U57" t="str">
            <v>三级高级客户经理</v>
          </cell>
          <cell r="V57">
            <v>8</v>
          </cell>
          <cell r="W57">
            <v>42795</v>
          </cell>
          <cell r="X57" t="str">
            <v>A</v>
          </cell>
          <cell r="Y57">
            <v>42795</v>
          </cell>
          <cell r="Z57">
            <v>40360</v>
          </cell>
          <cell r="AA57">
            <v>40360</v>
          </cell>
          <cell r="AB57">
            <v>8.375342465753425</v>
          </cell>
          <cell r="AC57">
            <v>8.375342465753425</v>
          </cell>
        </row>
        <row r="58">
          <cell r="E58" t="str">
            <v>刘文兵</v>
          </cell>
          <cell r="F58" t="str">
            <v>429006198707297751</v>
          </cell>
          <cell r="G58" t="str">
            <v>男</v>
          </cell>
          <cell r="H58" t="str">
            <v>湖北天门</v>
          </cell>
          <cell r="I58" t="str">
            <v>汉族</v>
          </cell>
          <cell r="J58">
            <v>31</v>
          </cell>
          <cell r="K58" t="str">
            <v>1987/07/29</v>
          </cell>
          <cell r="L58" t="str">
            <v>已婚</v>
          </cell>
          <cell r="M58" t="str">
            <v>区分</v>
          </cell>
          <cell r="N58" t="str">
            <v>坦洲公众营销服务公司</v>
          </cell>
          <cell r="O58" t="str">
            <v>——/传统社会渠道团队/O2O团队</v>
          </cell>
          <cell r="P58" t="str">
            <v>副总经理（主持工作）/业务总监</v>
          </cell>
          <cell r="Q58" t="str">
            <v>室主任（主持工作）/业务总监</v>
          </cell>
          <cell r="T58" t="str">
            <v>销售与服务序列</v>
          </cell>
          <cell r="U58" t="str">
            <v>二级销售/客服主办</v>
          </cell>
          <cell r="V58">
            <v>8</v>
          </cell>
          <cell r="W58">
            <v>43191</v>
          </cell>
          <cell r="X58" t="str">
            <v>A</v>
          </cell>
          <cell r="Y58">
            <v>43191</v>
          </cell>
          <cell r="Z58">
            <v>39995</v>
          </cell>
          <cell r="AA58">
            <v>41204</v>
          </cell>
          <cell r="AB58">
            <v>9.375342465753425</v>
          </cell>
          <cell r="AC58">
            <v>6.0630136986301366</v>
          </cell>
        </row>
        <row r="59">
          <cell r="E59" t="str">
            <v>周备战</v>
          </cell>
          <cell r="F59" t="str">
            <v>432621197010116612</v>
          </cell>
          <cell r="G59" t="str">
            <v>男</v>
          </cell>
          <cell r="H59" t="str">
            <v>湖南邵阳</v>
          </cell>
          <cell r="I59" t="str">
            <v>汉族</v>
          </cell>
          <cell r="J59">
            <v>48</v>
          </cell>
          <cell r="K59" t="str">
            <v>1970/10/11</v>
          </cell>
          <cell r="L59" t="str">
            <v>已婚</v>
          </cell>
          <cell r="M59" t="str">
            <v>部门</v>
          </cell>
          <cell r="N59" t="str">
            <v>战略客户部</v>
          </cell>
          <cell r="O59" t="str">
            <v>完美健康行业中心</v>
          </cell>
          <cell r="P59" t="str">
            <v>行业总监</v>
          </cell>
          <cell r="Q59" t="str">
            <v>行业总监</v>
          </cell>
          <cell r="T59" t="str">
            <v>销售与服务序列</v>
          </cell>
          <cell r="U59" t="str">
            <v>市分公司部门经理</v>
          </cell>
          <cell r="V59">
            <v>11</v>
          </cell>
          <cell r="W59">
            <v>43009</v>
          </cell>
          <cell r="X59" t="str">
            <v>A</v>
          </cell>
          <cell r="Y59">
            <v>43009</v>
          </cell>
          <cell r="Z59">
            <v>33786</v>
          </cell>
          <cell r="AA59">
            <v>35490</v>
          </cell>
          <cell r="AB59">
            <v>26.386301369863013</v>
          </cell>
          <cell r="AC59">
            <v>21.717808219178082</v>
          </cell>
        </row>
        <row r="60">
          <cell r="E60" t="str">
            <v>杨中良</v>
          </cell>
          <cell r="F60" t="str">
            <v>140107198303273311</v>
          </cell>
          <cell r="G60" t="str">
            <v>男</v>
          </cell>
          <cell r="H60" t="str">
            <v>山西太原</v>
          </cell>
          <cell r="I60" t="str">
            <v>汉族</v>
          </cell>
          <cell r="J60">
            <v>36</v>
          </cell>
          <cell r="K60" t="str">
            <v>1983/03/27</v>
          </cell>
          <cell r="L60" t="str">
            <v>离异</v>
          </cell>
          <cell r="M60" t="str">
            <v>区分</v>
          </cell>
          <cell r="N60" t="str">
            <v>小榄分公司</v>
          </cell>
          <cell r="O60" t="str">
            <v>五金锁业家电行业中心</v>
          </cell>
          <cell r="P60" t="str">
            <v>行业总监</v>
          </cell>
          <cell r="Q60" t="str">
            <v>行业总监</v>
          </cell>
          <cell r="T60" t="str">
            <v>销售与服务序列</v>
          </cell>
          <cell r="U60" t="str">
            <v>二级销售/客服主管</v>
          </cell>
          <cell r="V60">
            <v>9</v>
          </cell>
          <cell r="W60">
            <v>42125</v>
          </cell>
          <cell r="X60" t="str">
            <v>B</v>
          </cell>
          <cell r="Y60">
            <v>43191</v>
          </cell>
          <cell r="Z60">
            <v>39142</v>
          </cell>
          <cell r="AA60">
            <v>40490</v>
          </cell>
          <cell r="AB60">
            <v>11.712328767123287</v>
          </cell>
          <cell r="AC60">
            <v>8.0191780821917806</v>
          </cell>
        </row>
        <row r="61">
          <cell r="E61" t="str">
            <v>梁震</v>
          </cell>
          <cell r="F61" t="str">
            <v>410204197609062012</v>
          </cell>
          <cell r="G61" t="str">
            <v>男</v>
          </cell>
          <cell r="H61" t="str">
            <v>河南开封</v>
          </cell>
          <cell r="I61" t="str">
            <v>汉族</v>
          </cell>
          <cell r="J61">
            <v>42</v>
          </cell>
          <cell r="K61" t="str">
            <v>1976/09/06</v>
          </cell>
          <cell r="L61" t="str">
            <v>已婚</v>
          </cell>
          <cell r="M61" t="str">
            <v>部门</v>
          </cell>
          <cell r="N61" t="str">
            <v>战略客户部</v>
          </cell>
          <cell r="O61" t="str">
            <v>政法行业中心</v>
          </cell>
          <cell r="P61" t="str">
            <v>行业总监</v>
          </cell>
          <cell r="Q61" t="str">
            <v>行业总监</v>
          </cell>
          <cell r="T61" t="str">
            <v>销售与服务序列</v>
          </cell>
          <cell r="U61" t="str">
            <v>二级销售/客服主管</v>
          </cell>
          <cell r="V61">
            <v>10</v>
          </cell>
          <cell r="W61">
            <v>42795</v>
          </cell>
          <cell r="X61" t="str">
            <v>A</v>
          </cell>
          <cell r="Y61">
            <v>42795</v>
          </cell>
          <cell r="Z61">
            <v>36342</v>
          </cell>
          <cell r="AA61">
            <v>39707</v>
          </cell>
          <cell r="AB61">
            <v>19.383561643835616</v>
          </cell>
          <cell r="AC61">
            <v>10.164383561643836</v>
          </cell>
        </row>
        <row r="62">
          <cell r="E62" t="str">
            <v>颜平</v>
          </cell>
          <cell r="F62" t="str">
            <v>430402197601291517</v>
          </cell>
          <cell r="G62" t="str">
            <v>男</v>
          </cell>
          <cell r="H62" t="str">
            <v>广东中山</v>
          </cell>
          <cell r="I62" t="str">
            <v>汉族</v>
          </cell>
          <cell r="J62">
            <v>43</v>
          </cell>
          <cell r="K62" t="str">
            <v>1976/01/29</v>
          </cell>
          <cell r="L62" t="str">
            <v>已婚</v>
          </cell>
          <cell r="M62" t="str">
            <v>部门</v>
          </cell>
          <cell r="N62" t="str">
            <v>战略客户部</v>
          </cell>
          <cell r="O62" t="str">
            <v>金融行业中心</v>
          </cell>
          <cell r="P62" t="str">
            <v>行业总监</v>
          </cell>
          <cell r="Q62" t="str">
            <v>行业总监</v>
          </cell>
          <cell r="T62" t="str">
            <v>销售与服务序列</v>
          </cell>
          <cell r="U62" t="str">
            <v>二级销售/客服主管</v>
          </cell>
          <cell r="V62">
            <v>10</v>
          </cell>
          <cell r="W62">
            <v>42795</v>
          </cell>
          <cell r="X62" t="str">
            <v>A</v>
          </cell>
          <cell r="Y62">
            <v>42795</v>
          </cell>
          <cell r="Z62">
            <v>36342</v>
          </cell>
          <cell r="AA62">
            <v>39077</v>
          </cell>
          <cell r="AB62">
            <v>19.383561643835616</v>
          </cell>
          <cell r="AC62">
            <v>11.890410958904109</v>
          </cell>
        </row>
        <row r="63">
          <cell r="E63" t="str">
            <v>曾德洪</v>
          </cell>
          <cell r="F63" t="str">
            <v>44042119810812805X</v>
          </cell>
          <cell r="G63" t="str">
            <v>男</v>
          </cell>
          <cell r="H63" t="str">
            <v>广东信宜</v>
          </cell>
          <cell r="I63" t="str">
            <v>汉族</v>
          </cell>
          <cell r="J63">
            <v>37</v>
          </cell>
          <cell r="K63" t="str">
            <v>1981/08/12</v>
          </cell>
          <cell r="L63" t="str">
            <v>已婚</v>
          </cell>
          <cell r="M63" t="str">
            <v>区分</v>
          </cell>
          <cell r="N63" t="str">
            <v>古镇分公司</v>
          </cell>
          <cell r="O63" t="str">
            <v>照明行业中心</v>
          </cell>
          <cell r="P63" t="str">
            <v>行业总监</v>
          </cell>
          <cell r="Q63" t="str">
            <v>行业总监</v>
          </cell>
          <cell r="T63" t="str">
            <v>销售与服务序列</v>
          </cell>
          <cell r="U63" t="str">
            <v>二级销售/客服主管</v>
          </cell>
          <cell r="V63">
            <v>9</v>
          </cell>
          <cell r="W63">
            <v>41699</v>
          </cell>
          <cell r="X63" t="str">
            <v>B</v>
          </cell>
          <cell r="Y63">
            <v>43191</v>
          </cell>
          <cell r="Z63">
            <v>38657</v>
          </cell>
          <cell r="AA63">
            <v>40000</v>
          </cell>
          <cell r="AB63">
            <v>13.04109589041096</v>
          </cell>
          <cell r="AC63">
            <v>9.3616438356164391</v>
          </cell>
        </row>
        <row r="64">
          <cell r="E64" t="str">
            <v>段鸿章</v>
          </cell>
          <cell r="F64" t="str">
            <v>342128197806300314</v>
          </cell>
          <cell r="G64" t="str">
            <v>男</v>
          </cell>
          <cell r="H64" t="str">
            <v>安徽颖上</v>
          </cell>
          <cell r="I64" t="str">
            <v>汉族</v>
          </cell>
          <cell r="J64">
            <v>40</v>
          </cell>
          <cell r="K64" t="str">
            <v>1978/06/30</v>
          </cell>
          <cell r="L64" t="str">
            <v>已婚</v>
          </cell>
          <cell r="M64" t="str">
            <v>部门</v>
          </cell>
          <cell r="N64" t="str">
            <v>企业信息化营服公司</v>
          </cell>
          <cell r="O64" t="str">
            <v>4K产业行业中心</v>
          </cell>
          <cell r="P64" t="str">
            <v>行业总监</v>
          </cell>
          <cell r="Q64" t="str">
            <v>行业总监</v>
          </cell>
          <cell r="T64" t="str">
            <v>销售与服务序列</v>
          </cell>
          <cell r="U64" t="str">
            <v>二级销售/客服主管</v>
          </cell>
          <cell r="V64">
            <v>9</v>
          </cell>
          <cell r="W64">
            <v>42064</v>
          </cell>
          <cell r="X64" t="str">
            <v>C</v>
          </cell>
          <cell r="Y64">
            <v>43191</v>
          </cell>
          <cell r="Z64">
            <v>37438</v>
          </cell>
          <cell r="AA64">
            <v>37987</v>
          </cell>
          <cell r="AB64">
            <v>16.38082191780822</v>
          </cell>
          <cell r="AC64">
            <v>14.876712328767123</v>
          </cell>
        </row>
        <row r="65">
          <cell r="E65" t="str">
            <v>张勇</v>
          </cell>
          <cell r="F65" t="str">
            <v>42112719830212393x</v>
          </cell>
          <cell r="G65" t="str">
            <v>男</v>
          </cell>
          <cell r="H65" t="str">
            <v>湖北黄梅</v>
          </cell>
          <cell r="I65" t="str">
            <v>汉族</v>
          </cell>
          <cell r="J65">
            <v>36</v>
          </cell>
          <cell r="K65" t="str">
            <v>1983/02/12</v>
          </cell>
          <cell r="L65" t="str">
            <v>已婚</v>
          </cell>
          <cell r="M65" t="str">
            <v>区分</v>
          </cell>
          <cell r="N65" t="str">
            <v>城区公众营销服务公司</v>
          </cell>
          <cell r="O65" t="str">
            <v>O2O团队</v>
          </cell>
          <cell r="P65" t="str">
            <v>业务总监</v>
          </cell>
          <cell r="Q65" t="str">
            <v>业务总监</v>
          </cell>
          <cell r="R65" t="str">
            <v>移网线</v>
          </cell>
          <cell r="T65" t="str">
            <v>销售与服务序列</v>
          </cell>
          <cell r="U65" t="str">
            <v>四级销售/客服助理</v>
          </cell>
          <cell r="V65">
            <v>6</v>
          </cell>
          <cell r="W65">
            <v>43191</v>
          </cell>
          <cell r="X65" t="str">
            <v>A</v>
          </cell>
          <cell r="Y65">
            <v>43191</v>
          </cell>
          <cell r="Z65">
            <v>38261</v>
          </cell>
          <cell r="AA65">
            <v>41088</v>
          </cell>
          <cell r="AB65">
            <v>14.126027397260273</v>
          </cell>
          <cell r="AC65">
            <v>6.3808219178082188</v>
          </cell>
        </row>
        <row r="66">
          <cell r="E66" t="str">
            <v>赵秉雄</v>
          </cell>
          <cell r="F66" t="str">
            <v>440802197306240817</v>
          </cell>
          <cell r="G66" t="str">
            <v>男</v>
          </cell>
          <cell r="H66" t="str">
            <v>广东湛江</v>
          </cell>
          <cell r="I66" t="str">
            <v>汉族</v>
          </cell>
          <cell r="J66">
            <v>45</v>
          </cell>
          <cell r="K66" t="str">
            <v>1973/06/24</v>
          </cell>
          <cell r="L66" t="str">
            <v>已婚</v>
          </cell>
          <cell r="M66" t="str">
            <v>区分</v>
          </cell>
          <cell r="N66" t="str">
            <v>三乡公众营销服务公司</v>
          </cell>
          <cell r="O66" t="str">
            <v>O2O团队</v>
          </cell>
          <cell r="P66" t="str">
            <v>业务总监</v>
          </cell>
          <cell r="Q66" t="str">
            <v>业务总监</v>
          </cell>
          <cell r="R66" t="str">
            <v>移网线</v>
          </cell>
          <cell r="T66" t="str">
            <v>销售与服务序列</v>
          </cell>
          <cell r="U66" t="str">
            <v>二级销售/客服主管</v>
          </cell>
          <cell r="V66">
            <v>9</v>
          </cell>
          <cell r="W66">
            <v>43221</v>
          </cell>
          <cell r="X66" t="str">
            <v>G</v>
          </cell>
          <cell r="Y66">
            <v>43221</v>
          </cell>
          <cell r="Z66">
            <v>34151</v>
          </cell>
          <cell r="AA66">
            <v>35521</v>
          </cell>
          <cell r="AB66">
            <v>25.386301369863013</v>
          </cell>
          <cell r="AC66">
            <v>21.632876712328766</v>
          </cell>
        </row>
        <row r="67">
          <cell r="E67" t="str">
            <v>吴汉良</v>
          </cell>
          <cell r="F67" t="str">
            <v>442000198406120636</v>
          </cell>
          <cell r="G67" t="str">
            <v>男</v>
          </cell>
          <cell r="H67" t="str">
            <v>广东中山</v>
          </cell>
          <cell r="I67" t="str">
            <v>汉族</v>
          </cell>
          <cell r="J67">
            <v>34</v>
          </cell>
          <cell r="K67" t="str">
            <v>1984/06/12</v>
          </cell>
          <cell r="L67" t="str">
            <v>已婚</v>
          </cell>
          <cell r="M67" t="str">
            <v>区分</v>
          </cell>
          <cell r="N67" t="str">
            <v>小榄公众营销服务公司</v>
          </cell>
          <cell r="O67" t="str">
            <v>O2O团队</v>
          </cell>
          <cell r="P67" t="str">
            <v>业务总监</v>
          </cell>
          <cell r="Q67" t="str">
            <v>业务总监</v>
          </cell>
          <cell r="R67" t="str">
            <v>移网线</v>
          </cell>
          <cell r="T67" t="str">
            <v>销售与服务序列</v>
          </cell>
          <cell r="U67" t="str">
            <v>二级销售/客服主管</v>
          </cell>
          <cell r="V67">
            <v>10</v>
          </cell>
          <cell r="W67">
            <v>42795</v>
          </cell>
          <cell r="X67" t="str">
            <v>A</v>
          </cell>
          <cell r="Y67">
            <v>42795</v>
          </cell>
          <cell r="Z67">
            <v>38899</v>
          </cell>
          <cell r="AA67">
            <v>39455</v>
          </cell>
          <cell r="AB67">
            <v>12.378082191780821</v>
          </cell>
          <cell r="AC67">
            <v>10.854794520547944</v>
          </cell>
        </row>
        <row r="68">
          <cell r="E68" t="str">
            <v>李福来</v>
          </cell>
          <cell r="F68" t="str">
            <v>370982198902193117</v>
          </cell>
          <cell r="G68" t="str">
            <v>男</v>
          </cell>
          <cell r="H68" t="str">
            <v>山东泰安</v>
          </cell>
          <cell r="I68" t="str">
            <v>汉族</v>
          </cell>
          <cell r="J68">
            <v>30</v>
          </cell>
          <cell r="K68" t="str">
            <v>1989/02/19</v>
          </cell>
          <cell r="L68" t="str">
            <v>已婚</v>
          </cell>
          <cell r="M68" t="str">
            <v>区分</v>
          </cell>
          <cell r="N68" t="str">
            <v>古镇公众营销服务公司</v>
          </cell>
          <cell r="O68" t="str">
            <v>O2O团队</v>
          </cell>
          <cell r="P68" t="str">
            <v>业务总监</v>
          </cell>
          <cell r="Q68" t="str">
            <v>业务总监</v>
          </cell>
          <cell r="R68" t="str">
            <v>移网线</v>
          </cell>
          <cell r="T68" t="str">
            <v>销售与服务序列</v>
          </cell>
          <cell r="U68" t="str">
            <v>二级营销主办</v>
          </cell>
          <cell r="V68">
            <v>7</v>
          </cell>
          <cell r="W68">
            <v>42795</v>
          </cell>
          <cell r="X68" t="str">
            <v>A</v>
          </cell>
          <cell r="Y68">
            <v>42795</v>
          </cell>
          <cell r="Z68">
            <v>41091</v>
          </cell>
          <cell r="AA68">
            <v>41091</v>
          </cell>
          <cell r="AB68">
            <v>6.3726027397260276</v>
          </cell>
          <cell r="AC68">
            <v>6.3726027397260276</v>
          </cell>
        </row>
        <row r="69">
          <cell r="E69" t="str">
            <v>林仲明</v>
          </cell>
          <cell r="F69" t="str">
            <v>441900198603161312</v>
          </cell>
          <cell r="G69" t="str">
            <v>男</v>
          </cell>
          <cell r="H69" t="str">
            <v>广东东莞</v>
          </cell>
          <cell r="I69" t="str">
            <v>汉族</v>
          </cell>
          <cell r="J69">
            <v>33</v>
          </cell>
          <cell r="K69" t="str">
            <v>1986/03/16</v>
          </cell>
          <cell r="L69" t="str">
            <v>已婚</v>
          </cell>
          <cell r="M69" t="str">
            <v>区分</v>
          </cell>
          <cell r="N69" t="str">
            <v>小榄公众营销服务公司</v>
          </cell>
          <cell r="O69" t="str">
            <v>家庭互联网团队</v>
          </cell>
          <cell r="P69" t="str">
            <v>业务总监</v>
          </cell>
          <cell r="Q69" t="str">
            <v>业务总监</v>
          </cell>
          <cell r="R69" t="str">
            <v>固网线</v>
          </cell>
          <cell r="T69" t="str">
            <v>销售与服务序列</v>
          </cell>
          <cell r="U69" t="str">
            <v>二级销售/客服主办</v>
          </cell>
          <cell r="V69">
            <v>7</v>
          </cell>
          <cell r="W69">
            <v>43191</v>
          </cell>
          <cell r="X69" t="str">
            <v>A</v>
          </cell>
          <cell r="Y69">
            <v>43191</v>
          </cell>
          <cell r="Z69">
            <v>40391</v>
          </cell>
          <cell r="AA69">
            <v>40415</v>
          </cell>
          <cell r="AB69">
            <v>8.2904109589041095</v>
          </cell>
          <cell r="AC69">
            <v>8.2246575342465746</v>
          </cell>
        </row>
        <row r="70">
          <cell r="E70" t="str">
            <v>余钊辉</v>
          </cell>
          <cell r="F70" t="str">
            <v>445122198304050135</v>
          </cell>
          <cell r="G70" t="str">
            <v>男</v>
          </cell>
          <cell r="H70" t="str">
            <v>广东饶平</v>
          </cell>
          <cell r="I70" t="str">
            <v>汉族</v>
          </cell>
          <cell r="J70">
            <v>36</v>
          </cell>
          <cell r="K70" t="str">
            <v>1983/04/05</v>
          </cell>
          <cell r="L70" t="str">
            <v>已婚</v>
          </cell>
          <cell r="M70" t="str">
            <v>区分</v>
          </cell>
          <cell r="N70" t="str">
            <v>坦洲公众营销服务公司</v>
          </cell>
          <cell r="O70" t="str">
            <v>家庭互联网团队</v>
          </cell>
          <cell r="P70" t="str">
            <v>业务总监</v>
          </cell>
          <cell r="Q70" t="str">
            <v>业务总监</v>
          </cell>
          <cell r="R70" t="str">
            <v>固网线</v>
          </cell>
          <cell r="T70" t="str">
            <v>销售与服务序列</v>
          </cell>
          <cell r="U70" t="str">
            <v>三级销售/客服主办</v>
          </cell>
          <cell r="V70">
            <v>8</v>
          </cell>
          <cell r="W70">
            <v>42795</v>
          </cell>
          <cell r="X70" t="str">
            <v>A</v>
          </cell>
          <cell r="Y70">
            <v>42795</v>
          </cell>
          <cell r="Z70">
            <v>39295</v>
          </cell>
          <cell r="AA70">
            <v>39566</v>
          </cell>
          <cell r="AB70">
            <v>11.293150684931506</v>
          </cell>
          <cell r="AC70">
            <v>10.550684931506849</v>
          </cell>
        </row>
        <row r="71">
          <cell r="E71" t="str">
            <v>阮霭行</v>
          </cell>
          <cell r="F71" t="str">
            <v>442000198405186617</v>
          </cell>
          <cell r="G71" t="str">
            <v>男</v>
          </cell>
          <cell r="H71" t="str">
            <v>广东中山</v>
          </cell>
          <cell r="I71" t="str">
            <v>汉族</v>
          </cell>
          <cell r="J71">
            <v>35</v>
          </cell>
          <cell r="K71" t="str">
            <v>1984/05/18</v>
          </cell>
          <cell r="L71" t="str">
            <v>未婚</v>
          </cell>
          <cell r="M71" t="str">
            <v>区分</v>
          </cell>
          <cell r="N71" t="str">
            <v>火炬开发区公众营销服务公司</v>
          </cell>
          <cell r="O71" t="str">
            <v>家庭互联网团队</v>
          </cell>
          <cell r="P71" t="str">
            <v>业务总监</v>
          </cell>
          <cell r="Q71" t="str">
            <v>业务总监</v>
          </cell>
          <cell r="R71" t="str">
            <v>固网线</v>
          </cell>
          <cell r="T71" t="str">
            <v>销售与服务序列</v>
          </cell>
          <cell r="U71" t="str">
            <v>一级销售/客服主管</v>
          </cell>
          <cell r="V71">
            <v>9</v>
          </cell>
          <cell r="W71">
            <v>42583</v>
          </cell>
          <cell r="X71" t="str">
            <v>B</v>
          </cell>
          <cell r="Y71">
            <v>43191</v>
          </cell>
          <cell r="Z71">
            <v>39264</v>
          </cell>
          <cell r="AA71">
            <v>39264</v>
          </cell>
          <cell r="AB71">
            <v>11.378082191780821</v>
          </cell>
          <cell r="AC71">
            <v>11.378082191780821</v>
          </cell>
        </row>
        <row r="72">
          <cell r="E72" t="str">
            <v>陈镇基</v>
          </cell>
          <cell r="F72" t="str">
            <v>445224198909053951</v>
          </cell>
          <cell r="G72" t="str">
            <v>男</v>
          </cell>
          <cell r="H72" t="str">
            <v>广东揭阳</v>
          </cell>
          <cell r="I72" t="str">
            <v>汉族</v>
          </cell>
          <cell r="J72">
            <v>29</v>
          </cell>
          <cell r="K72" t="str">
            <v>1989/09/05</v>
          </cell>
          <cell r="L72" t="str">
            <v>未婚</v>
          </cell>
          <cell r="M72" t="str">
            <v>区分</v>
          </cell>
          <cell r="N72" t="str">
            <v>三角公众营销服务公司</v>
          </cell>
          <cell r="O72" t="str">
            <v>家庭互联网团队</v>
          </cell>
          <cell r="P72" t="str">
            <v>业务总监</v>
          </cell>
          <cell r="Q72" t="str">
            <v>业务总监</v>
          </cell>
          <cell r="R72" t="str">
            <v>固网线</v>
          </cell>
          <cell r="T72" t="str">
            <v>销售与服务序列</v>
          </cell>
          <cell r="U72" t="str">
            <v>三级销售/客服助理</v>
          </cell>
          <cell r="V72">
            <v>7</v>
          </cell>
          <cell r="W72">
            <v>42795</v>
          </cell>
          <cell r="X72" t="str">
            <v>B</v>
          </cell>
          <cell r="Y72">
            <v>43191</v>
          </cell>
          <cell r="Z72">
            <v>40544</v>
          </cell>
          <cell r="AA72">
            <v>40815</v>
          </cell>
          <cell r="AB72">
            <v>7.8712328767123285</v>
          </cell>
          <cell r="AC72">
            <v>7.1287671232876715</v>
          </cell>
        </row>
        <row r="73">
          <cell r="E73" t="str">
            <v>步士伟</v>
          </cell>
          <cell r="F73" t="str">
            <v>372524198306103070</v>
          </cell>
          <cell r="G73" t="str">
            <v>男</v>
          </cell>
          <cell r="H73" t="str">
            <v>山东聊城</v>
          </cell>
          <cell r="I73" t="str">
            <v>汉族</v>
          </cell>
          <cell r="J73">
            <v>35</v>
          </cell>
          <cell r="K73" t="str">
            <v>1983/06/10</v>
          </cell>
          <cell r="L73" t="str">
            <v>已婚</v>
          </cell>
          <cell r="M73" t="str">
            <v>区分</v>
          </cell>
          <cell r="N73" t="str">
            <v>三角公众营销服务公司</v>
          </cell>
          <cell r="O73" t="str">
            <v>O2O团队</v>
          </cell>
          <cell r="P73" t="str">
            <v>业务总监</v>
          </cell>
          <cell r="Q73" t="str">
            <v>业务总监</v>
          </cell>
          <cell r="R73" t="str">
            <v>移网线</v>
          </cell>
          <cell r="T73" t="str">
            <v>销售与服务序列</v>
          </cell>
          <cell r="U73" t="str">
            <v>二级销售/客服主办</v>
          </cell>
          <cell r="V73">
            <v>7</v>
          </cell>
          <cell r="W73">
            <v>43191</v>
          </cell>
          <cell r="X73" t="str">
            <v>A</v>
          </cell>
          <cell r="Y73">
            <v>43191</v>
          </cell>
          <cell r="Z73">
            <v>37773</v>
          </cell>
          <cell r="AA73">
            <v>40255</v>
          </cell>
          <cell r="AB73">
            <v>15.463013698630137</v>
          </cell>
          <cell r="AC73">
            <v>8.6630136986301363</v>
          </cell>
        </row>
        <row r="74">
          <cell r="E74" t="str">
            <v>邱泽楷</v>
          </cell>
          <cell r="F74" t="str">
            <v>445102198705231417</v>
          </cell>
          <cell r="G74" t="str">
            <v>男</v>
          </cell>
          <cell r="H74" t="str">
            <v>广东潮州</v>
          </cell>
          <cell r="I74" t="str">
            <v>汉族</v>
          </cell>
          <cell r="J74">
            <v>31</v>
          </cell>
          <cell r="K74" t="str">
            <v>1987/05/23</v>
          </cell>
          <cell r="L74" t="str">
            <v>未婚</v>
          </cell>
          <cell r="M74" t="str">
            <v>区分</v>
          </cell>
          <cell r="N74" t="str">
            <v>沙溪公众营销服务公司</v>
          </cell>
          <cell r="O74" t="str">
            <v>O2O团队</v>
          </cell>
          <cell r="P74" t="str">
            <v>业务总监</v>
          </cell>
          <cell r="Q74" t="str">
            <v>业务总监</v>
          </cell>
          <cell r="R74" t="str">
            <v>移网线</v>
          </cell>
          <cell r="T74" t="str">
            <v>销售与服务序列</v>
          </cell>
          <cell r="U74" t="str">
            <v>三级营销助理</v>
          </cell>
          <cell r="V74">
            <v>6</v>
          </cell>
          <cell r="W74">
            <v>43191</v>
          </cell>
          <cell r="X74" t="str">
            <v>A</v>
          </cell>
          <cell r="Y74">
            <v>43191</v>
          </cell>
          <cell r="Z74">
            <v>40817</v>
          </cell>
          <cell r="AA74">
            <v>40992</v>
          </cell>
          <cell r="AB74">
            <v>7.1232876712328768</v>
          </cell>
          <cell r="AC74">
            <v>6.6438356164383565</v>
          </cell>
        </row>
        <row r="75">
          <cell r="E75" t="str">
            <v>吴志晓</v>
          </cell>
          <cell r="F75" t="str">
            <v>460002198610182513</v>
          </cell>
          <cell r="G75" t="str">
            <v>男</v>
          </cell>
          <cell r="H75" t="str">
            <v>海南琼海</v>
          </cell>
          <cell r="I75" t="str">
            <v>汉族</v>
          </cell>
          <cell r="J75">
            <v>32</v>
          </cell>
          <cell r="K75" t="str">
            <v>1986/10/18</v>
          </cell>
          <cell r="L75" t="str">
            <v>已婚</v>
          </cell>
          <cell r="M75" t="str">
            <v>区分</v>
          </cell>
          <cell r="N75" t="str">
            <v>古镇公众营销服务公司</v>
          </cell>
          <cell r="O75" t="str">
            <v>家庭互联网团队</v>
          </cell>
          <cell r="P75" t="str">
            <v>临时负责人</v>
          </cell>
          <cell r="Q75" t="str">
            <v>临时负责人</v>
          </cell>
          <cell r="R75" t="str">
            <v>固网线</v>
          </cell>
          <cell r="T75" t="str">
            <v>销售与服务序列</v>
          </cell>
          <cell r="U75" t="str">
            <v>二级销售/客服主办</v>
          </cell>
          <cell r="V75">
            <v>7</v>
          </cell>
          <cell r="W75">
            <v>43101</v>
          </cell>
          <cell r="X75" t="str">
            <v>D</v>
          </cell>
          <cell r="Y75">
            <v>43101</v>
          </cell>
          <cell r="Z75">
            <v>40360</v>
          </cell>
          <cell r="AA75">
            <v>40360</v>
          </cell>
          <cell r="AB75">
            <v>8.375342465753425</v>
          </cell>
          <cell r="AC75">
            <v>8.375342465753425</v>
          </cell>
          <cell r="AE75">
            <v>43646</v>
          </cell>
        </row>
        <row r="76">
          <cell r="E76" t="str">
            <v>龙容妹</v>
          </cell>
          <cell r="F76" t="str">
            <v>442000197907028382</v>
          </cell>
          <cell r="G76" t="str">
            <v>女</v>
          </cell>
          <cell r="H76" t="str">
            <v>广东中山</v>
          </cell>
          <cell r="I76" t="str">
            <v>汉族</v>
          </cell>
          <cell r="J76">
            <v>39</v>
          </cell>
          <cell r="K76" t="str">
            <v>1979/07/02</v>
          </cell>
          <cell r="L76" t="str">
            <v>已婚</v>
          </cell>
          <cell r="M76" t="str">
            <v>区分</v>
          </cell>
          <cell r="N76" t="str">
            <v>营业中心/小榄片区</v>
          </cell>
          <cell r="O76" t="str">
            <v>——</v>
          </cell>
          <cell r="P76" t="str">
            <v>大区经理</v>
          </cell>
          <cell r="Q76" t="str">
            <v>室主任</v>
          </cell>
          <cell r="R76" t="str">
            <v>营业线</v>
          </cell>
          <cell r="T76" t="str">
            <v>销售与服务序列</v>
          </cell>
          <cell r="U76" t="str">
            <v>二级营销主办</v>
          </cell>
          <cell r="V76">
            <v>7</v>
          </cell>
          <cell r="W76">
            <v>42583</v>
          </cell>
          <cell r="X76" t="str">
            <v>B</v>
          </cell>
          <cell r="Y76">
            <v>43191</v>
          </cell>
          <cell r="Z76">
            <v>35591</v>
          </cell>
          <cell r="AA76">
            <v>37073</v>
          </cell>
          <cell r="AB76">
            <v>21.44109589041096</v>
          </cell>
          <cell r="AC76">
            <v>17.38082191780822</v>
          </cell>
        </row>
        <row r="77">
          <cell r="E77" t="str">
            <v>郑韵绮</v>
          </cell>
          <cell r="F77" t="str">
            <v>442000197607112347</v>
          </cell>
          <cell r="G77" t="str">
            <v>女</v>
          </cell>
          <cell r="H77" t="str">
            <v>广东中山</v>
          </cell>
          <cell r="I77" t="str">
            <v>汉族</v>
          </cell>
          <cell r="J77">
            <v>42</v>
          </cell>
          <cell r="K77" t="str">
            <v>1976/07/11</v>
          </cell>
          <cell r="L77" t="str">
            <v>未婚</v>
          </cell>
          <cell r="M77" t="str">
            <v>区分</v>
          </cell>
          <cell r="N77" t="str">
            <v>营业中心/古镇片区</v>
          </cell>
          <cell r="O77" t="str">
            <v>——</v>
          </cell>
          <cell r="P77" t="str">
            <v>大区经理</v>
          </cell>
          <cell r="Q77" t="str">
            <v>室主任</v>
          </cell>
          <cell r="R77" t="str">
            <v>营业线</v>
          </cell>
          <cell r="T77" t="str">
            <v>销售与服务序列</v>
          </cell>
          <cell r="U77" t="str">
            <v>三级销售/客服主办</v>
          </cell>
          <cell r="V77">
            <v>8</v>
          </cell>
          <cell r="W77">
            <v>43191</v>
          </cell>
          <cell r="X77" t="str">
            <v>A</v>
          </cell>
          <cell r="Y77">
            <v>43191</v>
          </cell>
          <cell r="Z77">
            <v>34851</v>
          </cell>
          <cell r="AA77">
            <v>37073</v>
          </cell>
          <cell r="AB77">
            <v>23.468493150684932</v>
          </cell>
          <cell r="AC77">
            <v>17.38082191780822</v>
          </cell>
        </row>
        <row r="78">
          <cell r="E78" t="str">
            <v>梁志玲</v>
          </cell>
          <cell r="F78" t="str">
            <v>442000198305306116</v>
          </cell>
          <cell r="G78" t="str">
            <v>男</v>
          </cell>
          <cell r="H78" t="str">
            <v>广东中山</v>
          </cell>
          <cell r="I78" t="str">
            <v>汉族</v>
          </cell>
          <cell r="J78">
            <v>35</v>
          </cell>
          <cell r="K78" t="str">
            <v>1983/05/30</v>
          </cell>
          <cell r="L78" t="str">
            <v>已婚</v>
          </cell>
          <cell r="M78" t="str">
            <v>区分</v>
          </cell>
          <cell r="N78" t="str">
            <v>营业中心/城区片区</v>
          </cell>
          <cell r="O78" t="str">
            <v>——</v>
          </cell>
          <cell r="P78" t="str">
            <v>大区经理</v>
          </cell>
          <cell r="Q78" t="str">
            <v>室主任</v>
          </cell>
          <cell r="R78" t="str">
            <v>营业线</v>
          </cell>
          <cell r="T78" t="str">
            <v>销售与服务序列</v>
          </cell>
          <cell r="U78" t="str">
            <v>三级销售/客服主办</v>
          </cell>
          <cell r="V78">
            <v>8</v>
          </cell>
          <cell r="W78">
            <v>42795</v>
          </cell>
          <cell r="X78" t="str">
            <v>B</v>
          </cell>
          <cell r="Y78">
            <v>43191</v>
          </cell>
          <cell r="Z78">
            <v>37773</v>
          </cell>
          <cell r="AA78">
            <v>37917</v>
          </cell>
          <cell r="AB78">
            <v>15.463013698630137</v>
          </cell>
          <cell r="AC78">
            <v>15.068493150684931</v>
          </cell>
        </row>
        <row r="79">
          <cell r="E79" t="str">
            <v>叶剑贞</v>
          </cell>
          <cell r="F79" t="str">
            <v>442000198211032580</v>
          </cell>
          <cell r="G79" t="str">
            <v>女</v>
          </cell>
          <cell r="H79" t="str">
            <v>广东中山</v>
          </cell>
          <cell r="I79" t="str">
            <v>汉族</v>
          </cell>
          <cell r="J79">
            <v>36</v>
          </cell>
          <cell r="K79" t="str">
            <v>1982/11/03</v>
          </cell>
          <cell r="L79" t="str">
            <v>已婚</v>
          </cell>
          <cell r="M79" t="str">
            <v>区分</v>
          </cell>
          <cell r="N79" t="str">
            <v>营业中心/三角片区</v>
          </cell>
          <cell r="O79" t="str">
            <v>——</v>
          </cell>
          <cell r="P79" t="str">
            <v>大区经理</v>
          </cell>
          <cell r="Q79" t="str">
            <v>室主任</v>
          </cell>
          <cell r="R79" t="str">
            <v>营业线</v>
          </cell>
          <cell r="T79" t="str">
            <v>销售与服务序列</v>
          </cell>
          <cell r="U79" t="str">
            <v>二级销售/客服主办</v>
          </cell>
          <cell r="V79">
            <v>7</v>
          </cell>
          <cell r="W79">
            <v>42583</v>
          </cell>
          <cell r="X79" t="str">
            <v>B</v>
          </cell>
          <cell r="Y79">
            <v>43191</v>
          </cell>
          <cell r="Z79">
            <v>37226</v>
          </cell>
          <cell r="AA79">
            <v>37242</v>
          </cell>
          <cell r="AB79">
            <v>16.961643835616439</v>
          </cell>
          <cell r="AC79">
            <v>16.917808219178081</v>
          </cell>
        </row>
        <row r="80">
          <cell r="E80" t="str">
            <v>陈圣守</v>
          </cell>
          <cell r="F80" t="str">
            <v>441721198005114031</v>
          </cell>
          <cell r="G80" t="str">
            <v>男</v>
          </cell>
          <cell r="H80" t="str">
            <v>广东阳江</v>
          </cell>
          <cell r="I80" t="str">
            <v>汉族</v>
          </cell>
          <cell r="J80">
            <v>39</v>
          </cell>
          <cell r="K80" t="str">
            <v>1980/05/11</v>
          </cell>
          <cell r="L80" t="str">
            <v>已婚</v>
          </cell>
          <cell r="M80" t="str">
            <v>区分</v>
          </cell>
          <cell r="N80" t="str">
            <v>营业中心/火炬开发区片区</v>
          </cell>
          <cell r="O80" t="str">
            <v>——</v>
          </cell>
          <cell r="P80" t="str">
            <v>大区经理</v>
          </cell>
          <cell r="Q80" t="str">
            <v>室主任</v>
          </cell>
          <cell r="R80" t="str">
            <v>营业线</v>
          </cell>
          <cell r="T80" t="str">
            <v>销售与服务序列</v>
          </cell>
          <cell r="U80" t="str">
            <v>二级销售/客服主管</v>
          </cell>
          <cell r="V80">
            <v>9</v>
          </cell>
          <cell r="W80">
            <v>41699</v>
          </cell>
          <cell r="X80" t="str">
            <v>C</v>
          </cell>
          <cell r="Y80">
            <v>42522</v>
          </cell>
          <cell r="Z80">
            <v>37762</v>
          </cell>
          <cell r="AA80">
            <v>37762</v>
          </cell>
          <cell r="AB80">
            <v>15.493150684931507</v>
          </cell>
          <cell r="AC80">
            <v>15.493150684931507</v>
          </cell>
        </row>
        <row r="81">
          <cell r="E81" t="str">
            <v>麦文钊</v>
          </cell>
          <cell r="F81" t="str">
            <v>442000198710214637</v>
          </cell>
          <cell r="G81" t="str">
            <v>男</v>
          </cell>
          <cell r="H81" t="str">
            <v>广东中山</v>
          </cell>
          <cell r="I81" t="str">
            <v>汉族</v>
          </cell>
          <cell r="J81">
            <v>31</v>
          </cell>
          <cell r="K81" t="str">
            <v>1987/10/21</v>
          </cell>
          <cell r="L81" t="str">
            <v>已婚</v>
          </cell>
          <cell r="M81" t="str">
            <v>区分</v>
          </cell>
          <cell r="N81" t="str">
            <v>营业中心/三乡片区</v>
          </cell>
          <cell r="O81" t="str">
            <v>——</v>
          </cell>
          <cell r="P81" t="str">
            <v>大区负责人</v>
          </cell>
          <cell r="Q81" t="str">
            <v>室负责人</v>
          </cell>
          <cell r="R81" t="str">
            <v>营业线</v>
          </cell>
          <cell r="T81" t="str">
            <v>销售与服务序列</v>
          </cell>
          <cell r="U81" t="str">
            <v>四级销售/客服助理</v>
          </cell>
          <cell r="V81">
            <v>6</v>
          </cell>
          <cell r="W81">
            <v>43191</v>
          </cell>
          <cell r="X81" t="str">
            <v>A</v>
          </cell>
          <cell r="Y81">
            <v>43191</v>
          </cell>
          <cell r="Z81">
            <v>40875</v>
          </cell>
          <cell r="AA81">
            <v>40875</v>
          </cell>
          <cell r="AB81">
            <v>6.9643835616438352</v>
          </cell>
          <cell r="AC81">
            <v>6.9643835616438352</v>
          </cell>
          <cell r="AE81">
            <v>43465</v>
          </cell>
        </row>
        <row r="82">
          <cell r="E82" t="str">
            <v>李洁玲(大)</v>
          </cell>
          <cell r="F82" t="str">
            <v>440620196404230329</v>
          </cell>
          <cell r="G82" t="str">
            <v>女</v>
          </cell>
          <cell r="H82" t="e">
            <v>#N/A</v>
          </cell>
          <cell r="I82" t="str">
            <v>汉族</v>
          </cell>
          <cell r="J82">
            <v>55</v>
          </cell>
          <cell r="K82" t="str">
            <v>1964/04/23</v>
          </cell>
          <cell r="L82" t="str">
            <v>已婚</v>
          </cell>
          <cell r="M82" t="str">
            <v>部门</v>
          </cell>
          <cell r="N82" t="str">
            <v>客户服务部</v>
          </cell>
          <cell r="O82" t="str">
            <v>投诉处理室</v>
          </cell>
          <cell r="P82" t="str">
            <v>高级项目经理</v>
          </cell>
          <cell r="T82" t="str">
            <v>销售与服务序列</v>
          </cell>
          <cell r="U82" t="str">
            <v>二级高级销售主管</v>
          </cell>
          <cell r="V82">
            <v>12</v>
          </cell>
          <cell r="W82">
            <v>39814</v>
          </cell>
          <cell r="X82" t="str">
            <v>E</v>
          </cell>
          <cell r="Y82">
            <v>43191</v>
          </cell>
          <cell r="Z82">
            <v>30621</v>
          </cell>
          <cell r="AA82">
            <v>35796</v>
          </cell>
          <cell r="AB82">
            <v>35.057534246575344</v>
          </cell>
          <cell r="AC82">
            <v>20.87945205479452</v>
          </cell>
        </row>
        <row r="83">
          <cell r="E83" t="str">
            <v>陈正新</v>
          </cell>
          <cell r="F83" t="str">
            <v>440221196308061654</v>
          </cell>
          <cell r="G83" t="str">
            <v>男</v>
          </cell>
          <cell r="H83" t="str">
            <v>湖南汨罗</v>
          </cell>
          <cell r="I83" t="str">
            <v>汉族</v>
          </cell>
          <cell r="J83">
            <v>55</v>
          </cell>
          <cell r="K83" t="str">
            <v>1963/08/06</v>
          </cell>
          <cell r="L83" t="str">
            <v>已婚</v>
          </cell>
          <cell r="M83" t="str">
            <v>部门</v>
          </cell>
          <cell r="N83" t="str">
            <v>客户服务部</v>
          </cell>
          <cell r="O83" t="str">
            <v>服务质量监督室</v>
          </cell>
          <cell r="P83" t="str">
            <v>高级项目经理</v>
          </cell>
          <cell r="T83" t="str">
            <v>销售与服务序列</v>
          </cell>
          <cell r="U83" t="str">
            <v>市分公司部门副经理</v>
          </cell>
          <cell r="V83">
            <v>11</v>
          </cell>
          <cell r="W83">
            <v>42064</v>
          </cell>
          <cell r="X83" t="str">
            <v>E</v>
          </cell>
          <cell r="Y83">
            <v>43191</v>
          </cell>
          <cell r="Z83">
            <v>32001</v>
          </cell>
          <cell r="AA83">
            <v>37623</v>
          </cell>
          <cell r="AB83">
            <v>31.276712328767122</v>
          </cell>
          <cell r="AC83">
            <v>15.873972602739727</v>
          </cell>
        </row>
        <row r="84">
          <cell r="E84" t="str">
            <v>郑亚贤</v>
          </cell>
          <cell r="F84" t="str">
            <v>320105196201260239</v>
          </cell>
          <cell r="G84" t="str">
            <v>男</v>
          </cell>
          <cell r="H84" t="str">
            <v>广东中山</v>
          </cell>
          <cell r="I84" t="str">
            <v>汉族</v>
          </cell>
          <cell r="J84">
            <v>57</v>
          </cell>
          <cell r="K84" t="str">
            <v>1962/01/26</v>
          </cell>
          <cell r="L84" t="str">
            <v>已婚</v>
          </cell>
          <cell r="M84" t="str">
            <v>部门</v>
          </cell>
          <cell r="N84" t="str">
            <v>战略客户部</v>
          </cell>
          <cell r="O84" t="str">
            <v>——</v>
          </cell>
          <cell r="P84" t="str">
            <v>高级项目经理</v>
          </cell>
          <cell r="T84" t="str">
            <v>内部支撑序列</v>
          </cell>
          <cell r="U84" t="str">
            <v>一级高级销售主管</v>
          </cell>
          <cell r="V84">
            <v>11</v>
          </cell>
          <cell r="W84">
            <v>42583</v>
          </cell>
          <cell r="X84" t="str">
            <v>A</v>
          </cell>
          <cell r="Y84">
            <v>42583</v>
          </cell>
          <cell r="Z84">
            <v>30895</v>
          </cell>
          <cell r="AA84">
            <v>38412</v>
          </cell>
          <cell r="AB84">
            <v>34.30684931506849</v>
          </cell>
          <cell r="AC84">
            <v>13.712328767123287</v>
          </cell>
        </row>
        <row r="85">
          <cell r="E85" t="str">
            <v>俞雀</v>
          </cell>
          <cell r="F85" t="str">
            <v>44023319660313003X</v>
          </cell>
          <cell r="G85" t="str">
            <v>男</v>
          </cell>
          <cell r="H85" t="str">
            <v>广东韶关</v>
          </cell>
          <cell r="I85" t="str">
            <v>汉族</v>
          </cell>
          <cell r="J85">
            <v>53</v>
          </cell>
          <cell r="K85" t="str">
            <v>1966/03/13</v>
          </cell>
          <cell r="L85" t="str">
            <v>已婚</v>
          </cell>
          <cell r="M85" t="str">
            <v>部门</v>
          </cell>
          <cell r="N85" t="str">
            <v>党群工作部</v>
          </cell>
          <cell r="O85" t="str">
            <v>——</v>
          </cell>
          <cell r="P85" t="str">
            <v>高级项目经理</v>
          </cell>
          <cell r="T85" t="str">
            <v>内部支撑序列</v>
          </cell>
          <cell r="U85" t="str">
            <v>区镇分公司副总经理</v>
          </cell>
          <cell r="V85">
            <v>12</v>
          </cell>
          <cell r="W85">
            <v>39814</v>
          </cell>
          <cell r="X85" t="str">
            <v>G</v>
          </cell>
          <cell r="Y85">
            <v>43191</v>
          </cell>
          <cell r="Z85">
            <v>31107</v>
          </cell>
          <cell r="AA85">
            <v>35643</v>
          </cell>
          <cell r="AB85">
            <v>33.726027397260275</v>
          </cell>
          <cell r="AC85">
            <v>21.298630136986301</v>
          </cell>
        </row>
        <row r="86">
          <cell r="E86" t="str">
            <v>司徒春明</v>
          </cell>
          <cell r="F86" t="str">
            <v>440724196510054833</v>
          </cell>
          <cell r="G86" t="str">
            <v>男</v>
          </cell>
          <cell r="H86" t="str">
            <v>广东开平</v>
          </cell>
          <cell r="I86" t="str">
            <v>汉族</v>
          </cell>
          <cell r="J86">
            <v>53</v>
          </cell>
          <cell r="K86" t="str">
            <v>1965/10/05</v>
          </cell>
          <cell r="L86" t="str">
            <v>已婚</v>
          </cell>
          <cell r="M86" t="str">
            <v>部门</v>
          </cell>
          <cell r="N86" t="str">
            <v>通信建设办公室</v>
          </cell>
          <cell r="O86" t="str">
            <v>——</v>
          </cell>
          <cell r="P86" t="str">
            <v>主任工程师</v>
          </cell>
          <cell r="T86" t="str">
            <v>建设与运维序列</v>
          </cell>
          <cell r="U86" t="str">
            <v>市分公司部门副经理</v>
          </cell>
          <cell r="V86">
            <v>11</v>
          </cell>
          <cell r="W86">
            <v>39814</v>
          </cell>
          <cell r="X86" t="str">
            <v>G</v>
          </cell>
          <cell r="Y86">
            <v>43191</v>
          </cell>
          <cell r="Z86">
            <v>31959</v>
          </cell>
          <cell r="AA86">
            <v>37469</v>
          </cell>
          <cell r="AB86">
            <v>31.391780821917809</v>
          </cell>
          <cell r="AC86">
            <v>16.295890410958904</v>
          </cell>
        </row>
        <row r="87">
          <cell r="E87" t="str">
            <v>魏海鸥</v>
          </cell>
          <cell r="F87" t="str">
            <v>441425197507260201</v>
          </cell>
          <cell r="G87" t="str">
            <v>女</v>
          </cell>
          <cell r="H87" t="str">
            <v>广东梅州</v>
          </cell>
          <cell r="I87" t="str">
            <v>汉族</v>
          </cell>
          <cell r="J87">
            <v>43</v>
          </cell>
          <cell r="K87" t="str">
            <v>1975/07/26</v>
          </cell>
          <cell r="L87" t="str">
            <v>已婚</v>
          </cell>
          <cell r="M87" t="str">
            <v>部门</v>
          </cell>
          <cell r="N87" t="str">
            <v>互联网运营中心</v>
          </cell>
          <cell r="O87" t="str">
            <v>存量经营室</v>
          </cell>
          <cell r="P87" t="str">
            <v>室主任</v>
          </cell>
          <cell r="Q87" t="str">
            <v>室主任</v>
          </cell>
          <cell r="T87" t="str">
            <v>产品与市场序列</v>
          </cell>
          <cell r="U87" t="str">
            <v>二级销售/客服主管</v>
          </cell>
          <cell r="V87">
            <v>10</v>
          </cell>
          <cell r="W87">
            <v>42795</v>
          </cell>
          <cell r="X87" t="str">
            <v>D</v>
          </cell>
          <cell r="Y87">
            <v>42795</v>
          </cell>
          <cell r="Z87">
            <v>35612</v>
          </cell>
          <cell r="AA87">
            <v>35855</v>
          </cell>
          <cell r="AB87">
            <v>21.383561643835616</v>
          </cell>
          <cell r="AC87">
            <v>20.717808219178082</v>
          </cell>
        </row>
        <row r="88">
          <cell r="E88" t="str">
            <v>陈文晖</v>
          </cell>
          <cell r="F88" t="str">
            <v>442000197806298383</v>
          </cell>
          <cell r="G88" t="str">
            <v>女</v>
          </cell>
          <cell r="H88" t="str">
            <v>广东新会</v>
          </cell>
          <cell r="I88" t="str">
            <v>汉族</v>
          </cell>
          <cell r="J88">
            <v>40</v>
          </cell>
          <cell r="K88" t="str">
            <v>1978/06/29</v>
          </cell>
          <cell r="L88" t="str">
            <v>已婚</v>
          </cell>
          <cell r="M88" t="str">
            <v>部门</v>
          </cell>
          <cell r="N88" t="str">
            <v>企业信息化营服公司</v>
          </cell>
          <cell r="O88" t="str">
            <v>经营管理室</v>
          </cell>
          <cell r="P88" t="str">
            <v>室主任</v>
          </cell>
          <cell r="Q88" t="str">
            <v>室主任</v>
          </cell>
          <cell r="T88" t="str">
            <v>销售与服务序列</v>
          </cell>
          <cell r="U88" t="str">
            <v>二级销售/客服主管</v>
          </cell>
          <cell r="V88">
            <v>9</v>
          </cell>
          <cell r="W88">
            <v>42036</v>
          </cell>
          <cell r="X88" t="str">
            <v>B</v>
          </cell>
          <cell r="Y88">
            <v>43191</v>
          </cell>
          <cell r="Z88">
            <v>36708</v>
          </cell>
          <cell r="AA88">
            <v>37180</v>
          </cell>
          <cell r="AB88">
            <v>18.38082191780822</v>
          </cell>
          <cell r="AC88">
            <v>17.087671232876712</v>
          </cell>
        </row>
        <row r="89">
          <cell r="E89" t="str">
            <v>陈瀚妍</v>
          </cell>
          <cell r="F89" t="str">
            <v>44058219860217544x</v>
          </cell>
          <cell r="G89" t="str">
            <v>女</v>
          </cell>
          <cell r="H89" t="str">
            <v>广东汕头</v>
          </cell>
          <cell r="I89" t="str">
            <v>汉族</v>
          </cell>
          <cell r="J89">
            <v>33</v>
          </cell>
          <cell r="K89" t="str">
            <v>1986/02/17</v>
          </cell>
          <cell r="L89" t="str">
            <v>已婚</v>
          </cell>
          <cell r="M89" t="str">
            <v>部门</v>
          </cell>
          <cell r="N89" t="str">
            <v>战略客户部</v>
          </cell>
          <cell r="O89" t="str">
            <v>经营管理室</v>
          </cell>
          <cell r="P89" t="str">
            <v>室主任</v>
          </cell>
          <cell r="Q89" t="str">
            <v>室主任</v>
          </cell>
          <cell r="T89" t="str">
            <v>销售与服务序列</v>
          </cell>
          <cell r="U89" t="str">
            <v>二级营销主办</v>
          </cell>
          <cell r="V89">
            <v>7</v>
          </cell>
          <cell r="W89">
            <v>42795</v>
          </cell>
          <cell r="X89" t="str">
            <v>B</v>
          </cell>
          <cell r="Y89">
            <v>43191</v>
          </cell>
          <cell r="Z89">
            <v>39264</v>
          </cell>
          <cell r="AA89">
            <v>39264</v>
          </cell>
          <cell r="AB89">
            <v>11.378082191780821</v>
          </cell>
          <cell r="AC89">
            <v>11.378082191780821</v>
          </cell>
        </row>
        <row r="90">
          <cell r="E90" t="str">
            <v>吴惠群</v>
          </cell>
          <cell r="F90" t="str">
            <v>442000197111067669</v>
          </cell>
          <cell r="G90" t="str">
            <v>女</v>
          </cell>
          <cell r="H90" t="str">
            <v>广东中山</v>
          </cell>
          <cell r="I90" t="str">
            <v>汉族</v>
          </cell>
          <cell r="J90">
            <v>47</v>
          </cell>
          <cell r="K90" t="str">
            <v>1971/11/06</v>
          </cell>
          <cell r="L90" t="str">
            <v>已婚</v>
          </cell>
          <cell r="M90" t="str">
            <v>部门</v>
          </cell>
          <cell r="N90" t="str">
            <v>实体渠道部</v>
          </cell>
          <cell r="O90" t="str">
            <v>新型渠道室</v>
          </cell>
          <cell r="P90" t="str">
            <v>室主任</v>
          </cell>
          <cell r="Q90" t="str">
            <v>室主任</v>
          </cell>
          <cell r="T90" t="str">
            <v>产品与市场序列</v>
          </cell>
          <cell r="U90" t="str">
            <v>一级营销主管</v>
          </cell>
          <cell r="V90">
            <v>9</v>
          </cell>
          <cell r="W90">
            <v>42795</v>
          </cell>
          <cell r="X90" t="str">
            <v>A</v>
          </cell>
          <cell r="Y90">
            <v>42795</v>
          </cell>
          <cell r="Z90">
            <v>33025</v>
          </cell>
          <cell r="AA90">
            <v>35796</v>
          </cell>
          <cell r="AB90">
            <v>28.471232876712328</v>
          </cell>
          <cell r="AC90">
            <v>20.87945205479452</v>
          </cell>
        </row>
        <row r="91">
          <cell r="E91" t="str">
            <v>林钲倍</v>
          </cell>
          <cell r="F91" t="str">
            <v>441522198711080057</v>
          </cell>
          <cell r="G91" t="str">
            <v>男</v>
          </cell>
          <cell r="H91" t="str">
            <v>广东陆丰</v>
          </cell>
          <cell r="I91" t="str">
            <v>汉族</v>
          </cell>
          <cell r="J91">
            <v>31</v>
          </cell>
          <cell r="K91" t="str">
            <v>1987/11/08</v>
          </cell>
          <cell r="L91" t="str">
            <v>已婚</v>
          </cell>
          <cell r="M91" t="str">
            <v>部门</v>
          </cell>
          <cell r="N91" t="str">
            <v>实体渠道部</v>
          </cell>
          <cell r="O91" t="str">
            <v>核心渠道室</v>
          </cell>
          <cell r="P91" t="str">
            <v>室主任</v>
          </cell>
          <cell r="Q91" t="str">
            <v>室主任</v>
          </cell>
          <cell r="T91" t="str">
            <v>产品与市场序列</v>
          </cell>
          <cell r="U91" t="str">
            <v>二级销售/客服主办</v>
          </cell>
          <cell r="V91">
            <v>7</v>
          </cell>
          <cell r="W91">
            <v>43191</v>
          </cell>
          <cell r="X91" t="str">
            <v>A</v>
          </cell>
          <cell r="Y91">
            <v>43191</v>
          </cell>
          <cell r="Z91">
            <v>39937</v>
          </cell>
          <cell r="AA91">
            <v>39937</v>
          </cell>
          <cell r="AB91">
            <v>9.5342465753424666</v>
          </cell>
          <cell r="AC91">
            <v>9.5342465753424666</v>
          </cell>
        </row>
        <row r="92">
          <cell r="E92" t="str">
            <v>罗炽恩</v>
          </cell>
          <cell r="F92" t="str">
            <v>44200019861002545X</v>
          </cell>
          <cell r="G92" t="str">
            <v>男</v>
          </cell>
          <cell r="H92" t="str">
            <v>广东中山</v>
          </cell>
          <cell r="I92" t="str">
            <v>汉族</v>
          </cell>
          <cell r="J92">
            <v>32</v>
          </cell>
          <cell r="K92" t="str">
            <v>1986/10/02</v>
          </cell>
          <cell r="L92" t="str">
            <v>已婚</v>
          </cell>
          <cell r="M92" t="str">
            <v>部门</v>
          </cell>
          <cell r="N92" t="str">
            <v>实体渠道部</v>
          </cell>
          <cell r="O92" t="str">
            <v>中小渠道室</v>
          </cell>
          <cell r="P92" t="str">
            <v>临时负责人</v>
          </cell>
          <cell r="Q92" t="str">
            <v>临时负责人</v>
          </cell>
          <cell r="T92" t="str">
            <v>销售与服务序列</v>
          </cell>
          <cell r="U92" t="str">
            <v>二级销售/客服主办</v>
          </cell>
          <cell r="V92">
            <v>8</v>
          </cell>
          <cell r="W92">
            <v>42795</v>
          </cell>
          <cell r="X92" t="str">
            <v>A</v>
          </cell>
          <cell r="Y92">
            <v>42795</v>
          </cell>
          <cell r="Z92">
            <v>39870</v>
          </cell>
          <cell r="AA92">
            <v>39870</v>
          </cell>
          <cell r="AB92">
            <v>9.7178082191780817</v>
          </cell>
          <cell r="AC92">
            <v>9.7178082191780817</v>
          </cell>
          <cell r="AE92">
            <v>43677</v>
          </cell>
        </row>
        <row r="93">
          <cell r="E93" t="str">
            <v>李国方</v>
          </cell>
          <cell r="F93" t="str">
            <v>441424198708231595</v>
          </cell>
          <cell r="G93" t="str">
            <v>男</v>
          </cell>
          <cell r="H93" t="str">
            <v>广东梅州</v>
          </cell>
          <cell r="I93" t="str">
            <v>汉族</v>
          </cell>
          <cell r="J93">
            <v>31</v>
          </cell>
          <cell r="K93" t="str">
            <v>1987/08/23</v>
          </cell>
          <cell r="L93" t="str">
            <v>已婚</v>
          </cell>
          <cell r="M93" t="str">
            <v>部门</v>
          </cell>
          <cell r="N93" t="str">
            <v>市场部</v>
          </cell>
          <cell r="O93" t="str">
            <v>经营支撑室</v>
          </cell>
          <cell r="P93" t="str">
            <v>室主任</v>
          </cell>
          <cell r="Q93" t="str">
            <v>室主任</v>
          </cell>
          <cell r="T93" t="str">
            <v>产品与市场序列</v>
          </cell>
          <cell r="U93" t="str">
            <v>二级销售/客服主办</v>
          </cell>
          <cell r="V93">
            <v>8</v>
          </cell>
          <cell r="W93">
            <v>42795</v>
          </cell>
          <cell r="X93" t="str">
            <v>A</v>
          </cell>
          <cell r="Y93">
            <v>42795</v>
          </cell>
          <cell r="Z93">
            <v>40360</v>
          </cell>
          <cell r="AA93">
            <v>40360</v>
          </cell>
          <cell r="AB93">
            <v>8.375342465753425</v>
          </cell>
          <cell r="AC93">
            <v>8.375342465753425</v>
          </cell>
        </row>
        <row r="94">
          <cell r="E94" t="str">
            <v>刘佩斐</v>
          </cell>
          <cell r="F94" t="str">
            <v>367401197511030323</v>
          </cell>
          <cell r="G94" t="str">
            <v>女</v>
          </cell>
          <cell r="H94" t="str">
            <v>江西泰和</v>
          </cell>
          <cell r="I94" t="str">
            <v>汉族</v>
          </cell>
          <cell r="J94">
            <v>43</v>
          </cell>
          <cell r="K94" t="str">
            <v>1975/11/03</v>
          </cell>
          <cell r="L94" t="str">
            <v>已婚</v>
          </cell>
          <cell r="M94" t="str">
            <v>部门</v>
          </cell>
          <cell r="N94" t="str">
            <v>市场部</v>
          </cell>
          <cell r="O94" t="str">
            <v>产品宣传室</v>
          </cell>
          <cell r="P94" t="str">
            <v>室主任</v>
          </cell>
          <cell r="Q94" t="str">
            <v>室主任</v>
          </cell>
          <cell r="T94" t="str">
            <v>产品与市场序列</v>
          </cell>
          <cell r="U94" t="str">
            <v>一级销售/客服主管</v>
          </cell>
          <cell r="V94">
            <v>9</v>
          </cell>
          <cell r="W94">
            <v>42795</v>
          </cell>
          <cell r="X94" t="str">
            <v>B</v>
          </cell>
          <cell r="Y94">
            <v>42795</v>
          </cell>
          <cell r="Z94">
            <v>35247</v>
          </cell>
          <cell r="AA94">
            <v>37292</v>
          </cell>
          <cell r="AB94">
            <v>22.383561643835616</v>
          </cell>
          <cell r="AC94">
            <v>16.780821917808218</v>
          </cell>
        </row>
        <row r="95">
          <cell r="E95" t="str">
            <v>刘祖德</v>
          </cell>
          <cell r="F95" t="str">
            <v>430626198405292439</v>
          </cell>
          <cell r="G95" t="str">
            <v>男</v>
          </cell>
          <cell r="H95" t="str">
            <v>湖南平江</v>
          </cell>
          <cell r="I95" t="str">
            <v>汉族</v>
          </cell>
          <cell r="J95">
            <v>34</v>
          </cell>
          <cell r="K95" t="str">
            <v>1984/05/29</v>
          </cell>
          <cell r="L95" t="str">
            <v>已婚</v>
          </cell>
          <cell r="M95" t="str">
            <v>部门</v>
          </cell>
          <cell r="N95" t="str">
            <v>市场部</v>
          </cell>
          <cell r="O95" t="str">
            <v>资源支撑室</v>
          </cell>
          <cell r="P95" t="str">
            <v>室主任</v>
          </cell>
          <cell r="Q95" t="str">
            <v>室主任</v>
          </cell>
          <cell r="T95" t="str">
            <v>产品与市场序列</v>
          </cell>
          <cell r="U95" t="str">
            <v>三级营销主办</v>
          </cell>
          <cell r="V95">
            <v>7</v>
          </cell>
          <cell r="W95">
            <v>41487</v>
          </cell>
          <cell r="X95" t="str">
            <v>C</v>
          </cell>
          <cell r="Y95">
            <v>43191</v>
          </cell>
          <cell r="Z95">
            <v>40360</v>
          </cell>
          <cell r="AA95">
            <v>40360</v>
          </cell>
          <cell r="AB95">
            <v>8.375342465753425</v>
          </cell>
          <cell r="AC95">
            <v>8.375342465753425</v>
          </cell>
        </row>
        <row r="96">
          <cell r="E96" t="str">
            <v>陈古勇</v>
          </cell>
          <cell r="F96" t="str">
            <v>513021197611297672</v>
          </cell>
          <cell r="G96" t="str">
            <v>男</v>
          </cell>
          <cell r="H96" t="str">
            <v>四川达县</v>
          </cell>
          <cell r="I96" t="str">
            <v>汉族</v>
          </cell>
          <cell r="J96">
            <v>42</v>
          </cell>
          <cell r="K96" t="str">
            <v>1976/11/29</v>
          </cell>
          <cell r="L96" t="str">
            <v>已婚</v>
          </cell>
          <cell r="M96" t="str">
            <v>部门</v>
          </cell>
          <cell r="N96" t="str">
            <v>市场部</v>
          </cell>
          <cell r="O96" t="str">
            <v>综合结算室</v>
          </cell>
          <cell r="P96" t="str">
            <v>室主任</v>
          </cell>
          <cell r="Q96" t="str">
            <v>室主任</v>
          </cell>
          <cell r="T96" t="str">
            <v>产品与市场序列</v>
          </cell>
          <cell r="U96" t="str">
            <v>三级技术主办</v>
          </cell>
          <cell r="V96">
            <v>8</v>
          </cell>
          <cell r="W96">
            <v>43191</v>
          </cell>
          <cell r="X96" t="str">
            <v>A</v>
          </cell>
          <cell r="Y96">
            <v>43191</v>
          </cell>
          <cell r="Z96">
            <v>36373</v>
          </cell>
          <cell r="AA96">
            <v>39203</v>
          </cell>
          <cell r="AB96">
            <v>19.298630136986301</v>
          </cell>
          <cell r="AC96">
            <v>11.545205479452054</v>
          </cell>
        </row>
        <row r="97">
          <cell r="E97" t="str">
            <v>刘启平</v>
          </cell>
          <cell r="F97" t="str">
            <v>511022197704297051</v>
          </cell>
          <cell r="G97" t="str">
            <v>男</v>
          </cell>
          <cell r="H97" t="str">
            <v>四川资阳</v>
          </cell>
          <cell r="I97" t="str">
            <v>汉族</v>
          </cell>
          <cell r="J97">
            <v>42</v>
          </cell>
          <cell r="K97" t="str">
            <v>1977/04/29</v>
          </cell>
          <cell r="L97" t="str">
            <v>已婚</v>
          </cell>
          <cell r="M97" t="str">
            <v>部门</v>
          </cell>
          <cell r="N97" t="str">
            <v>市场部</v>
          </cell>
          <cell r="O97" t="str">
            <v>业务支撑室</v>
          </cell>
          <cell r="P97" t="str">
            <v>室主任</v>
          </cell>
          <cell r="Q97" t="str">
            <v>室主任</v>
          </cell>
          <cell r="T97" t="str">
            <v>产品与市场序列</v>
          </cell>
          <cell r="U97" t="str">
            <v>一级技术主管</v>
          </cell>
          <cell r="V97">
            <v>9</v>
          </cell>
          <cell r="W97">
            <v>42795</v>
          </cell>
          <cell r="X97" t="str">
            <v>D</v>
          </cell>
          <cell r="Y97">
            <v>43191</v>
          </cell>
          <cell r="Z97">
            <v>37073</v>
          </cell>
          <cell r="AA97">
            <v>37073</v>
          </cell>
          <cell r="AB97">
            <v>17.38082191780822</v>
          </cell>
          <cell r="AC97">
            <v>17.38082191780822</v>
          </cell>
        </row>
        <row r="98">
          <cell r="E98" t="str">
            <v>彭芷阶</v>
          </cell>
          <cell r="F98" t="str">
            <v>440620197009263686</v>
          </cell>
          <cell r="G98" t="str">
            <v>女</v>
          </cell>
          <cell r="H98" t="str">
            <v>广东中山</v>
          </cell>
          <cell r="I98" t="str">
            <v>汉族</v>
          </cell>
          <cell r="J98">
            <v>48</v>
          </cell>
          <cell r="K98" t="str">
            <v>1970/09/26</v>
          </cell>
          <cell r="L98" t="str">
            <v>已婚</v>
          </cell>
          <cell r="M98" t="str">
            <v>部门</v>
          </cell>
          <cell r="N98" t="str">
            <v>市场部</v>
          </cell>
          <cell r="O98" t="str">
            <v>市场支撑中台室</v>
          </cell>
          <cell r="P98" t="str">
            <v>室主任</v>
          </cell>
          <cell r="Q98" t="str">
            <v>室主任</v>
          </cell>
          <cell r="T98" t="str">
            <v>产品与市场序列</v>
          </cell>
          <cell r="U98" t="str">
            <v>二级营销主管</v>
          </cell>
          <cell r="V98">
            <v>9</v>
          </cell>
          <cell r="W98">
            <v>40940</v>
          </cell>
          <cell r="X98" t="str">
            <v>G</v>
          </cell>
          <cell r="Y98">
            <v>42795</v>
          </cell>
          <cell r="Z98">
            <v>32905</v>
          </cell>
          <cell r="AA98">
            <v>35796</v>
          </cell>
          <cell r="AB98">
            <v>28.8</v>
          </cell>
          <cell r="AC98">
            <v>20.87945205479452</v>
          </cell>
        </row>
        <row r="99">
          <cell r="E99" t="str">
            <v>杨文杰</v>
          </cell>
          <cell r="F99" t="str">
            <v>442000198810170539</v>
          </cell>
          <cell r="G99" t="str">
            <v>男</v>
          </cell>
          <cell r="H99" t="str">
            <v>广东中山</v>
          </cell>
          <cell r="I99" t="str">
            <v>汉族</v>
          </cell>
          <cell r="J99">
            <v>30</v>
          </cell>
          <cell r="K99" t="str">
            <v>1988/10/17</v>
          </cell>
          <cell r="L99" t="str">
            <v>已婚</v>
          </cell>
          <cell r="M99" t="str">
            <v>部门</v>
          </cell>
          <cell r="N99" t="str">
            <v>家庭互联网中心</v>
          </cell>
          <cell r="O99" t="str">
            <v>经营管理室</v>
          </cell>
          <cell r="P99" t="str">
            <v>室主任</v>
          </cell>
          <cell r="Q99" t="str">
            <v>室主任</v>
          </cell>
          <cell r="T99" t="str">
            <v>产品与市场序列</v>
          </cell>
          <cell r="U99" t="str">
            <v>一级营销主办</v>
          </cell>
          <cell r="V99">
            <v>8</v>
          </cell>
          <cell r="W99">
            <v>43191</v>
          </cell>
          <cell r="X99" t="str">
            <v>A</v>
          </cell>
          <cell r="Y99">
            <v>43191</v>
          </cell>
          <cell r="Z99">
            <v>40725</v>
          </cell>
          <cell r="AA99">
            <v>41270</v>
          </cell>
          <cell r="AB99">
            <v>7.375342465753425</v>
          </cell>
          <cell r="AC99">
            <v>5.882191780821918</v>
          </cell>
        </row>
        <row r="100">
          <cell r="E100" t="str">
            <v>靳亚娟</v>
          </cell>
          <cell r="F100" t="str">
            <v>412724198802063008</v>
          </cell>
          <cell r="G100" t="str">
            <v>女</v>
          </cell>
          <cell r="H100" t="str">
            <v>河南周口</v>
          </cell>
          <cell r="I100" t="str">
            <v>汉族</v>
          </cell>
          <cell r="J100">
            <v>31</v>
          </cell>
          <cell r="K100" t="str">
            <v>1988/02/06</v>
          </cell>
          <cell r="L100" t="str">
            <v>已婚</v>
          </cell>
          <cell r="M100" t="str">
            <v>部门</v>
          </cell>
          <cell r="N100" t="str">
            <v>家庭互联网中心</v>
          </cell>
          <cell r="O100" t="str">
            <v>存量经营室</v>
          </cell>
          <cell r="P100" t="str">
            <v>室主任</v>
          </cell>
          <cell r="Q100" t="str">
            <v>室主任</v>
          </cell>
          <cell r="T100" t="str">
            <v>产品与市场序列</v>
          </cell>
          <cell r="U100" t="str">
            <v>二级技术主办</v>
          </cell>
          <cell r="V100">
            <v>8</v>
          </cell>
          <cell r="W100">
            <v>42583</v>
          </cell>
          <cell r="X100" t="str">
            <v>B</v>
          </cell>
          <cell r="Y100">
            <v>42795</v>
          </cell>
          <cell r="Z100">
            <v>41456</v>
          </cell>
          <cell r="AA100">
            <v>41456</v>
          </cell>
          <cell r="AB100">
            <v>5.3726027397260276</v>
          </cell>
          <cell r="AC100">
            <v>5.3726027397260276</v>
          </cell>
        </row>
        <row r="101">
          <cell r="E101" t="str">
            <v>何德鉴</v>
          </cell>
          <cell r="F101" t="str">
            <v>442000198507091272</v>
          </cell>
          <cell r="G101" t="str">
            <v>男</v>
          </cell>
          <cell r="H101" t="str">
            <v>广东中山</v>
          </cell>
          <cell r="I101" t="str">
            <v>汉族</v>
          </cell>
          <cell r="J101">
            <v>33</v>
          </cell>
          <cell r="K101" t="str">
            <v>1985/07/09</v>
          </cell>
          <cell r="L101" t="str">
            <v>已婚</v>
          </cell>
          <cell r="M101" t="str">
            <v>部门</v>
          </cell>
          <cell r="N101" t="str">
            <v>家庭互联网中心</v>
          </cell>
          <cell r="O101" t="str">
            <v>家网业务支撑中台室</v>
          </cell>
          <cell r="P101" t="str">
            <v>室主任</v>
          </cell>
          <cell r="Q101" t="str">
            <v>室主任</v>
          </cell>
          <cell r="T101" t="str">
            <v>建设与运维序列</v>
          </cell>
          <cell r="U101" t="str">
            <v>三级技术主办</v>
          </cell>
          <cell r="V101">
            <v>8</v>
          </cell>
          <cell r="W101">
            <v>42795</v>
          </cell>
          <cell r="X101" t="str">
            <v>A</v>
          </cell>
          <cell r="Y101">
            <v>42795</v>
          </cell>
          <cell r="Z101">
            <v>39630</v>
          </cell>
          <cell r="AA101">
            <v>39630</v>
          </cell>
          <cell r="AB101">
            <v>10.375342465753425</v>
          </cell>
          <cell r="AC101">
            <v>10.375342465753425</v>
          </cell>
        </row>
        <row r="102">
          <cell r="E102" t="str">
            <v>肖冠荣</v>
          </cell>
          <cell r="F102" t="str">
            <v>442000198202021572</v>
          </cell>
          <cell r="G102" t="str">
            <v>男</v>
          </cell>
          <cell r="H102" t="str">
            <v>广东中山</v>
          </cell>
          <cell r="I102" t="str">
            <v>汉族</v>
          </cell>
          <cell r="J102">
            <v>37</v>
          </cell>
          <cell r="K102" t="str">
            <v>1982/02/02</v>
          </cell>
          <cell r="L102" t="str">
            <v>已婚</v>
          </cell>
          <cell r="M102" t="str">
            <v>部门</v>
          </cell>
          <cell r="N102" t="str">
            <v>政企客户事业部</v>
          </cell>
          <cell r="O102" t="str">
            <v>项目管理室</v>
          </cell>
          <cell r="P102" t="str">
            <v>室主任</v>
          </cell>
          <cell r="Q102" t="str">
            <v>室主任</v>
          </cell>
          <cell r="T102" t="str">
            <v>销售与服务序列</v>
          </cell>
          <cell r="U102" t="str">
            <v>三级技术主办</v>
          </cell>
          <cell r="V102">
            <v>9</v>
          </cell>
          <cell r="W102">
            <v>42795</v>
          </cell>
          <cell r="X102" t="str">
            <v>A</v>
          </cell>
          <cell r="Y102">
            <v>42795</v>
          </cell>
          <cell r="Z102">
            <v>37073</v>
          </cell>
          <cell r="AA102">
            <v>39203</v>
          </cell>
          <cell r="AB102">
            <v>17.38082191780822</v>
          </cell>
          <cell r="AC102">
            <v>11.545205479452054</v>
          </cell>
        </row>
        <row r="103">
          <cell r="E103" t="str">
            <v>袁永康</v>
          </cell>
          <cell r="F103" t="str">
            <v>442000197711225712</v>
          </cell>
          <cell r="G103" t="str">
            <v>男</v>
          </cell>
          <cell r="H103" t="str">
            <v>广东中山</v>
          </cell>
          <cell r="I103" t="str">
            <v>汉族</v>
          </cell>
          <cell r="J103">
            <v>41</v>
          </cell>
          <cell r="K103" t="str">
            <v>1977/11/22</v>
          </cell>
          <cell r="L103" t="str">
            <v>已婚</v>
          </cell>
          <cell r="M103" t="str">
            <v>部门</v>
          </cell>
          <cell r="N103" t="str">
            <v>政企客户事业部</v>
          </cell>
          <cell r="O103" t="str">
            <v>教信业务室</v>
          </cell>
          <cell r="P103" t="str">
            <v>室主任</v>
          </cell>
          <cell r="Q103" t="str">
            <v>室主任</v>
          </cell>
          <cell r="T103" t="str">
            <v>产品与市场序列</v>
          </cell>
          <cell r="U103" t="str">
            <v>二级营销主管</v>
          </cell>
          <cell r="V103">
            <v>9</v>
          </cell>
          <cell r="W103">
            <v>42583</v>
          </cell>
          <cell r="X103" t="str">
            <v>B</v>
          </cell>
          <cell r="Y103">
            <v>42795</v>
          </cell>
          <cell r="Z103">
            <v>37073</v>
          </cell>
          <cell r="AA103">
            <v>37073</v>
          </cell>
          <cell r="AB103">
            <v>17.38082191780822</v>
          </cell>
          <cell r="AC103">
            <v>17.38082191780822</v>
          </cell>
        </row>
        <row r="104">
          <cell r="E104" t="str">
            <v>李毅</v>
          </cell>
          <cell r="F104" t="str">
            <v>430481198511111738</v>
          </cell>
          <cell r="G104" t="str">
            <v>男</v>
          </cell>
          <cell r="H104" t="str">
            <v>湖南耒阳</v>
          </cell>
          <cell r="I104" t="str">
            <v>汉族</v>
          </cell>
          <cell r="J104">
            <v>33</v>
          </cell>
          <cell r="K104" t="str">
            <v>1985/11/11</v>
          </cell>
          <cell r="L104" t="str">
            <v>已婚</v>
          </cell>
          <cell r="M104" t="str">
            <v>部门</v>
          </cell>
          <cell r="N104" t="str">
            <v>政企客户事业部</v>
          </cell>
          <cell r="O104" t="str">
            <v>创新业务室</v>
          </cell>
          <cell r="P104" t="str">
            <v>室主任</v>
          </cell>
          <cell r="Q104" t="str">
            <v>室主任</v>
          </cell>
          <cell r="T104" t="str">
            <v>产品与市场序列</v>
          </cell>
          <cell r="U104" t="str">
            <v>二级技术主办</v>
          </cell>
          <cell r="V104">
            <v>7</v>
          </cell>
          <cell r="W104">
            <v>42583</v>
          </cell>
          <cell r="X104" t="str">
            <v>B</v>
          </cell>
          <cell r="Y104">
            <v>43191</v>
          </cell>
          <cell r="Z104">
            <v>39995</v>
          </cell>
          <cell r="AA104">
            <v>39995</v>
          </cell>
          <cell r="AB104">
            <v>9.375342465753425</v>
          </cell>
          <cell r="AC104">
            <v>9.375342465753425</v>
          </cell>
        </row>
        <row r="105">
          <cell r="E105" t="str">
            <v>曾汝翔</v>
          </cell>
          <cell r="F105" t="str">
            <v>440825198308061475</v>
          </cell>
          <cell r="G105" t="str">
            <v>男</v>
          </cell>
          <cell r="H105" t="str">
            <v>广东徐闻</v>
          </cell>
          <cell r="I105" t="str">
            <v>汉族</v>
          </cell>
          <cell r="J105">
            <v>35</v>
          </cell>
          <cell r="K105" t="str">
            <v>1983/08/06</v>
          </cell>
          <cell r="L105" t="str">
            <v>已婚</v>
          </cell>
          <cell r="M105" t="str">
            <v>区分</v>
          </cell>
          <cell r="N105" t="str">
            <v>城区分公司</v>
          </cell>
          <cell r="O105" t="str">
            <v>综合室</v>
          </cell>
          <cell r="P105" t="str">
            <v>室主任</v>
          </cell>
          <cell r="Q105" t="str">
            <v>室主任</v>
          </cell>
          <cell r="T105" t="str">
            <v>销售与服务序列</v>
          </cell>
          <cell r="U105" t="str">
            <v>一级销售/客服主管</v>
          </cell>
          <cell r="V105">
            <v>9</v>
          </cell>
          <cell r="W105">
            <v>42795</v>
          </cell>
          <cell r="X105" t="str">
            <v>A</v>
          </cell>
          <cell r="Y105">
            <v>42795</v>
          </cell>
          <cell r="Z105">
            <v>38534</v>
          </cell>
          <cell r="AA105">
            <v>39203</v>
          </cell>
          <cell r="AB105">
            <v>13.378082191780821</v>
          </cell>
          <cell r="AC105">
            <v>11.545205479452054</v>
          </cell>
        </row>
        <row r="106">
          <cell r="E106" t="str">
            <v>黄丽</v>
          </cell>
          <cell r="F106" t="str">
            <v>442000197505311783</v>
          </cell>
          <cell r="G106" t="str">
            <v>女</v>
          </cell>
          <cell r="H106" t="str">
            <v>广东佛山</v>
          </cell>
          <cell r="I106" t="str">
            <v>汉族</v>
          </cell>
          <cell r="J106">
            <v>43</v>
          </cell>
          <cell r="K106" t="str">
            <v>1975/05/31</v>
          </cell>
          <cell r="L106" t="str">
            <v>已婚</v>
          </cell>
          <cell r="M106" t="str">
            <v>部门</v>
          </cell>
          <cell r="N106" t="str">
            <v>运行维护部</v>
          </cell>
          <cell r="O106" t="str">
            <v>综合管理室</v>
          </cell>
          <cell r="P106" t="str">
            <v>室主任</v>
          </cell>
          <cell r="Q106" t="str">
            <v>室主任</v>
          </cell>
          <cell r="T106" t="str">
            <v>建设与运维序列</v>
          </cell>
          <cell r="U106" t="str">
            <v>二级业务主管</v>
          </cell>
          <cell r="V106">
            <v>10</v>
          </cell>
          <cell r="W106">
            <v>42795</v>
          </cell>
          <cell r="X106" t="str">
            <v>D</v>
          </cell>
          <cell r="Y106">
            <v>42795</v>
          </cell>
          <cell r="Z106">
            <v>35977</v>
          </cell>
          <cell r="AA106">
            <v>35977</v>
          </cell>
          <cell r="AB106">
            <v>20.383561643835616</v>
          </cell>
          <cell r="AC106">
            <v>20.383561643835616</v>
          </cell>
        </row>
        <row r="107">
          <cell r="E107" t="str">
            <v>刘树铭</v>
          </cell>
          <cell r="F107" t="str">
            <v>44062019680812715X</v>
          </cell>
          <cell r="G107" t="str">
            <v>男</v>
          </cell>
          <cell r="H107" t="str">
            <v>广东中山</v>
          </cell>
          <cell r="I107" t="str">
            <v>汉族</v>
          </cell>
          <cell r="J107">
            <v>50</v>
          </cell>
          <cell r="K107" t="str">
            <v>1968/08/12</v>
          </cell>
          <cell r="L107" t="str">
            <v>已婚</v>
          </cell>
          <cell r="M107" t="str">
            <v>部门</v>
          </cell>
          <cell r="N107" t="str">
            <v>运行维护部</v>
          </cell>
          <cell r="O107" t="str">
            <v>动力维护室</v>
          </cell>
          <cell r="P107" t="str">
            <v>室主任</v>
          </cell>
          <cell r="Q107" t="str">
            <v>室主任</v>
          </cell>
          <cell r="T107" t="str">
            <v>建设与运维序列</v>
          </cell>
          <cell r="U107" t="str">
            <v>一级技术主管</v>
          </cell>
          <cell r="V107">
            <v>9</v>
          </cell>
          <cell r="W107">
            <v>42583</v>
          </cell>
          <cell r="X107" t="str">
            <v>C</v>
          </cell>
          <cell r="Y107">
            <v>43191</v>
          </cell>
          <cell r="Z107">
            <v>33086</v>
          </cell>
          <cell r="AA107">
            <v>36951</v>
          </cell>
          <cell r="AB107">
            <v>28.304109589041097</v>
          </cell>
          <cell r="AC107">
            <v>17.715068493150685</v>
          </cell>
        </row>
        <row r="108">
          <cell r="E108" t="str">
            <v>马志刚</v>
          </cell>
          <cell r="F108" t="str">
            <v>232321197801200411</v>
          </cell>
          <cell r="G108" t="str">
            <v>男</v>
          </cell>
          <cell r="H108" t="str">
            <v>黑龙江海伦</v>
          </cell>
          <cell r="I108" t="str">
            <v>汉族</v>
          </cell>
          <cell r="J108">
            <v>41</v>
          </cell>
          <cell r="K108" t="str">
            <v>1978/01/20</v>
          </cell>
          <cell r="L108" t="str">
            <v>已婚</v>
          </cell>
          <cell r="M108" t="str">
            <v>部门</v>
          </cell>
          <cell r="N108" t="str">
            <v>运行维护部</v>
          </cell>
          <cell r="O108" t="str">
            <v>数据网维护室</v>
          </cell>
          <cell r="P108" t="str">
            <v>室主任</v>
          </cell>
          <cell r="Q108" t="str">
            <v>室主任</v>
          </cell>
          <cell r="T108" t="str">
            <v>建设与运维序列</v>
          </cell>
          <cell r="U108" t="str">
            <v>三级技术主办</v>
          </cell>
          <cell r="V108">
            <v>9</v>
          </cell>
          <cell r="W108">
            <v>43191</v>
          </cell>
          <cell r="X108" t="str">
            <v>A</v>
          </cell>
          <cell r="Y108">
            <v>43191</v>
          </cell>
          <cell r="Z108">
            <v>37803</v>
          </cell>
          <cell r="AA108">
            <v>39120</v>
          </cell>
          <cell r="AB108">
            <v>15.38082191780822</v>
          </cell>
          <cell r="AC108">
            <v>11.772602739726027</v>
          </cell>
        </row>
        <row r="109">
          <cell r="E109" t="str">
            <v>刘甫琴</v>
          </cell>
          <cell r="F109" t="str">
            <v>510214198009221770</v>
          </cell>
          <cell r="G109" t="str">
            <v>男</v>
          </cell>
          <cell r="H109" t="str">
            <v>湖北黄石</v>
          </cell>
          <cell r="I109" t="str">
            <v>汉族</v>
          </cell>
          <cell r="J109">
            <v>38</v>
          </cell>
          <cell r="K109" t="str">
            <v>1980/09/22</v>
          </cell>
          <cell r="L109" t="str">
            <v>已婚</v>
          </cell>
          <cell r="M109" t="str">
            <v>部门</v>
          </cell>
          <cell r="N109" t="str">
            <v>运行维护部</v>
          </cell>
          <cell r="O109" t="str">
            <v>无线网维护室</v>
          </cell>
          <cell r="P109" t="str">
            <v>室主任</v>
          </cell>
          <cell r="Q109" t="str">
            <v>室主任</v>
          </cell>
          <cell r="T109" t="str">
            <v>建设与运维序列</v>
          </cell>
          <cell r="U109" t="str">
            <v>一级技术主管</v>
          </cell>
          <cell r="V109">
            <v>9</v>
          </cell>
          <cell r="W109">
            <v>42583</v>
          </cell>
          <cell r="X109" t="str">
            <v>B</v>
          </cell>
          <cell r="Y109">
            <v>43191</v>
          </cell>
          <cell r="Z109">
            <v>37438</v>
          </cell>
          <cell r="AA109">
            <v>37438</v>
          </cell>
          <cell r="AB109">
            <v>16.38082191780822</v>
          </cell>
          <cell r="AC109">
            <v>16.38082191780822</v>
          </cell>
        </row>
        <row r="110">
          <cell r="E110" t="str">
            <v>黄利群</v>
          </cell>
          <cell r="F110" t="str">
            <v>445224198603130635</v>
          </cell>
          <cell r="G110" t="str">
            <v>男</v>
          </cell>
          <cell r="H110" t="str">
            <v>广东揭阳</v>
          </cell>
          <cell r="I110" t="str">
            <v>汉族</v>
          </cell>
          <cell r="J110">
            <v>33</v>
          </cell>
          <cell r="K110" t="str">
            <v>1986/03/13</v>
          </cell>
          <cell r="L110" t="str">
            <v>已婚</v>
          </cell>
          <cell r="M110" t="str">
            <v>部门</v>
          </cell>
          <cell r="N110" t="str">
            <v>运行维护部</v>
          </cell>
          <cell r="O110" t="str">
            <v>网络管理中心</v>
          </cell>
          <cell r="P110" t="str">
            <v>室主任</v>
          </cell>
          <cell r="Q110" t="str">
            <v>室主任</v>
          </cell>
          <cell r="T110" t="str">
            <v>建设与运维序列</v>
          </cell>
          <cell r="U110" t="str">
            <v>一级技术主管</v>
          </cell>
          <cell r="V110">
            <v>9</v>
          </cell>
          <cell r="W110">
            <v>42583</v>
          </cell>
          <cell r="X110" t="str">
            <v>C</v>
          </cell>
          <cell r="Y110">
            <v>43191</v>
          </cell>
          <cell r="Z110">
            <v>39272</v>
          </cell>
          <cell r="AA110">
            <v>39272</v>
          </cell>
          <cell r="AB110">
            <v>11.356164383561644</v>
          </cell>
          <cell r="AC110">
            <v>11.356164383561644</v>
          </cell>
        </row>
        <row r="111">
          <cell r="E111" t="str">
            <v>曾栋</v>
          </cell>
          <cell r="F111" t="str">
            <v>441623198705045214</v>
          </cell>
          <cell r="G111" t="str">
            <v>男</v>
          </cell>
          <cell r="H111" t="str">
            <v>广东连平</v>
          </cell>
          <cell r="I111" t="str">
            <v>汉族</v>
          </cell>
          <cell r="J111">
            <v>32</v>
          </cell>
          <cell r="K111" t="str">
            <v>1987/05/04</v>
          </cell>
          <cell r="L111" t="str">
            <v>已婚</v>
          </cell>
          <cell r="M111" t="str">
            <v>部门</v>
          </cell>
          <cell r="N111" t="str">
            <v>运行维护部</v>
          </cell>
          <cell r="O111" t="str">
            <v>网络优化室</v>
          </cell>
          <cell r="P111" t="str">
            <v>室主任</v>
          </cell>
          <cell r="Q111" t="str">
            <v>室主任</v>
          </cell>
          <cell r="T111" t="str">
            <v>建设与运维序列</v>
          </cell>
          <cell r="U111" t="str">
            <v>二级技术主办</v>
          </cell>
          <cell r="V111">
            <v>9</v>
          </cell>
          <cell r="W111">
            <v>43191</v>
          </cell>
          <cell r="X111" t="str">
            <v>A</v>
          </cell>
          <cell r="Y111">
            <v>43191</v>
          </cell>
          <cell r="Z111">
            <v>40360</v>
          </cell>
          <cell r="AA111">
            <v>40360</v>
          </cell>
          <cell r="AB111">
            <v>8.375342465753425</v>
          </cell>
          <cell r="AC111">
            <v>8.375342465753425</v>
          </cell>
        </row>
        <row r="112">
          <cell r="E112" t="str">
            <v>刘学生</v>
          </cell>
          <cell r="F112" t="str">
            <v>642124197812251737</v>
          </cell>
          <cell r="G112" t="str">
            <v>男</v>
          </cell>
          <cell r="H112" t="str">
            <v>宁夏中卫</v>
          </cell>
          <cell r="I112" t="str">
            <v>汉族</v>
          </cell>
          <cell r="J112">
            <v>40</v>
          </cell>
          <cell r="K112" t="str">
            <v>1978/12/25</v>
          </cell>
          <cell r="L112" t="str">
            <v>已婚</v>
          </cell>
          <cell r="M112" t="str">
            <v>部门</v>
          </cell>
          <cell r="N112" t="str">
            <v>运行维护部</v>
          </cell>
          <cell r="O112" t="str">
            <v>传输维护室</v>
          </cell>
          <cell r="P112" t="str">
            <v>室主任</v>
          </cell>
          <cell r="Q112" t="str">
            <v>室主任</v>
          </cell>
          <cell r="T112" t="str">
            <v>建设与运维序列</v>
          </cell>
          <cell r="U112" t="str">
            <v>一级技术主管</v>
          </cell>
          <cell r="V112">
            <v>9</v>
          </cell>
          <cell r="W112">
            <v>43191</v>
          </cell>
          <cell r="X112" t="str">
            <v>B</v>
          </cell>
          <cell r="Y112">
            <v>43191</v>
          </cell>
          <cell r="Z112">
            <v>37438</v>
          </cell>
          <cell r="AA112">
            <v>37438</v>
          </cell>
          <cell r="AB112">
            <v>16.38082191780822</v>
          </cell>
          <cell r="AC112">
            <v>16.38082191780822</v>
          </cell>
        </row>
        <row r="113">
          <cell r="E113" t="str">
            <v>刘辕</v>
          </cell>
          <cell r="F113" t="str">
            <v>360321198501026011</v>
          </cell>
          <cell r="G113" t="str">
            <v>男</v>
          </cell>
          <cell r="H113" t="str">
            <v>江西萍乡</v>
          </cell>
          <cell r="I113" t="str">
            <v>汉族</v>
          </cell>
          <cell r="J113">
            <v>34</v>
          </cell>
          <cell r="K113" t="str">
            <v>1985/01/02</v>
          </cell>
          <cell r="L113" t="str">
            <v>已婚</v>
          </cell>
          <cell r="M113" t="str">
            <v>部门</v>
          </cell>
          <cell r="N113" t="str">
            <v>网络建设部</v>
          </cell>
          <cell r="O113" t="str">
            <v>固网与客户工程室</v>
          </cell>
          <cell r="P113" t="str">
            <v>室主任</v>
          </cell>
          <cell r="Q113" t="str">
            <v>室主任</v>
          </cell>
          <cell r="T113" t="str">
            <v>建设与运维序列</v>
          </cell>
          <cell r="U113" t="str">
            <v>三级技术主办</v>
          </cell>
          <cell r="V113">
            <v>8</v>
          </cell>
          <cell r="W113">
            <v>42583</v>
          </cell>
          <cell r="X113" t="str">
            <v>C</v>
          </cell>
          <cell r="Y113">
            <v>43191</v>
          </cell>
          <cell r="Z113">
            <v>39995</v>
          </cell>
          <cell r="AA113">
            <v>39995</v>
          </cell>
          <cell r="AB113">
            <v>9.375342465753425</v>
          </cell>
          <cell r="AC113">
            <v>9.375342465753425</v>
          </cell>
        </row>
        <row r="114">
          <cell r="E114" t="str">
            <v>阳成彦</v>
          </cell>
          <cell r="F114" t="str">
            <v>431028198601022031</v>
          </cell>
          <cell r="G114" t="str">
            <v>男</v>
          </cell>
          <cell r="H114" t="str">
            <v>湖南郴州</v>
          </cell>
          <cell r="I114" t="str">
            <v>汉族</v>
          </cell>
          <cell r="J114">
            <v>33</v>
          </cell>
          <cell r="K114" t="str">
            <v>1986/01/02</v>
          </cell>
          <cell r="L114" t="str">
            <v>已婚</v>
          </cell>
          <cell r="M114" t="str">
            <v>部门</v>
          </cell>
          <cell r="N114" t="str">
            <v>网络建设部</v>
          </cell>
          <cell r="O114" t="str">
            <v>传输与基础设施室</v>
          </cell>
          <cell r="P114" t="str">
            <v>室主任</v>
          </cell>
          <cell r="Q114" t="str">
            <v>室主任</v>
          </cell>
          <cell r="T114" t="str">
            <v>建设与运维序列</v>
          </cell>
          <cell r="U114" t="str">
            <v>三级技术主办</v>
          </cell>
          <cell r="V114">
            <v>9</v>
          </cell>
          <cell r="W114">
            <v>43191</v>
          </cell>
          <cell r="X114" t="str">
            <v>A</v>
          </cell>
          <cell r="Y114">
            <v>43191</v>
          </cell>
          <cell r="Z114">
            <v>40360</v>
          </cell>
          <cell r="AA114">
            <v>40360</v>
          </cell>
          <cell r="AB114">
            <v>8.375342465753425</v>
          </cell>
          <cell r="AC114">
            <v>8.375342465753425</v>
          </cell>
        </row>
        <row r="115">
          <cell r="E115" t="str">
            <v>凌志康</v>
          </cell>
          <cell r="F115" t="str">
            <v>442000197603274234</v>
          </cell>
          <cell r="G115" t="str">
            <v>男</v>
          </cell>
          <cell r="H115" t="str">
            <v>广东中山</v>
          </cell>
          <cell r="I115" t="str">
            <v>汉族</v>
          </cell>
          <cell r="J115">
            <v>43</v>
          </cell>
          <cell r="K115" t="str">
            <v>1976/03/27</v>
          </cell>
          <cell r="L115" t="str">
            <v>已婚</v>
          </cell>
          <cell r="M115" t="str">
            <v>部门</v>
          </cell>
          <cell r="N115" t="str">
            <v>网络建设部</v>
          </cell>
          <cell r="O115" t="str">
            <v>综合管理室</v>
          </cell>
          <cell r="P115" t="str">
            <v>室主任</v>
          </cell>
          <cell r="Q115" t="str">
            <v>室主任</v>
          </cell>
          <cell r="T115" t="str">
            <v>建设与运维序列</v>
          </cell>
          <cell r="U115" t="str">
            <v>二级技术主管</v>
          </cell>
          <cell r="V115">
            <v>10</v>
          </cell>
          <cell r="W115">
            <v>42795</v>
          </cell>
          <cell r="X115" t="str">
            <v>D</v>
          </cell>
          <cell r="Y115">
            <v>42795</v>
          </cell>
          <cell r="Z115">
            <v>36342</v>
          </cell>
          <cell r="AA115">
            <v>36342</v>
          </cell>
          <cell r="AB115">
            <v>19.383561643835616</v>
          </cell>
          <cell r="AC115">
            <v>19.383561643835616</v>
          </cell>
        </row>
        <row r="116">
          <cell r="E116" t="str">
            <v>张新斌</v>
          </cell>
          <cell r="F116" t="str">
            <v>430611198707291517</v>
          </cell>
          <cell r="G116" t="str">
            <v>男</v>
          </cell>
          <cell r="H116" t="str">
            <v>湖北监利</v>
          </cell>
          <cell r="I116" t="str">
            <v>汉族</v>
          </cell>
          <cell r="J116">
            <v>31</v>
          </cell>
          <cell r="K116" t="str">
            <v>1987/07/29</v>
          </cell>
          <cell r="L116" t="str">
            <v>已婚</v>
          </cell>
          <cell r="M116" t="str">
            <v>部门</v>
          </cell>
          <cell r="N116" t="str">
            <v>网络建设部</v>
          </cell>
          <cell r="O116" t="str">
            <v>无线网建设室</v>
          </cell>
          <cell r="P116" t="str">
            <v>室主任</v>
          </cell>
          <cell r="Q116" t="str">
            <v>室主任</v>
          </cell>
          <cell r="T116" t="str">
            <v>建设与运维序列</v>
          </cell>
          <cell r="U116" t="str">
            <v>二级技术主办</v>
          </cell>
          <cell r="V116">
            <v>9</v>
          </cell>
          <cell r="W116">
            <v>43191</v>
          </cell>
          <cell r="X116" t="str">
            <v>A</v>
          </cell>
          <cell r="Y116">
            <v>43191</v>
          </cell>
          <cell r="Z116">
            <v>40360</v>
          </cell>
          <cell r="AA116">
            <v>40360</v>
          </cell>
          <cell r="AB116">
            <v>8.375342465753425</v>
          </cell>
          <cell r="AC116">
            <v>8.375342465753425</v>
          </cell>
        </row>
        <row r="117">
          <cell r="E117" t="str">
            <v>余敏</v>
          </cell>
          <cell r="F117" t="str">
            <v>532501197007310628</v>
          </cell>
          <cell r="G117" t="str">
            <v>女</v>
          </cell>
          <cell r="H117" t="str">
            <v>上海市</v>
          </cell>
          <cell r="I117" t="str">
            <v>汉族</v>
          </cell>
          <cell r="J117">
            <v>48</v>
          </cell>
          <cell r="K117" t="str">
            <v>1970/07/31</v>
          </cell>
          <cell r="L117" t="str">
            <v>已婚</v>
          </cell>
          <cell r="M117" t="str">
            <v>部门</v>
          </cell>
          <cell r="N117" t="str">
            <v>人力资源与企业发展部</v>
          </cell>
          <cell r="O117" t="str">
            <v>人力资源管理室</v>
          </cell>
          <cell r="P117" t="str">
            <v>室主任</v>
          </cell>
          <cell r="Q117" t="str">
            <v>室主任</v>
          </cell>
          <cell r="T117" t="str">
            <v>内部支撑序列</v>
          </cell>
          <cell r="U117" t="str">
            <v>二级业务主管</v>
          </cell>
          <cell r="V117">
            <v>9</v>
          </cell>
          <cell r="W117">
            <v>39814</v>
          </cell>
          <cell r="X117" t="str">
            <v>G</v>
          </cell>
          <cell r="Y117">
            <v>41699</v>
          </cell>
          <cell r="Z117">
            <v>32994</v>
          </cell>
          <cell r="AA117">
            <v>35612</v>
          </cell>
          <cell r="AB117">
            <v>28.556164383561644</v>
          </cell>
          <cell r="AC117">
            <v>21.383561643835616</v>
          </cell>
        </row>
        <row r="118">
          <cell r="E118" t="str">
            <v>苏显程</v>
          </cell>
          <cell r="F118" t="str">
            <v>442000198912263293</v>
          </cell>
          <cell r="G118" t="str">
            <v>男</v>
          </cell>
          <cell r="H118" t="str">
            <v>广东中山</v>
          </cell>
          <cell r="I118" t="str">
            <v>汉族</v>
          </cell>
          <cell r="J118">
            <v>29</v>
          </cell>
          <cell r="K118" t="str">
            <v>1989/12/26</v>
          </cell>
          <cell r="L118" t="str">
            <v>未婚</v>
          </cell>
          <cell r="M118" t="str">
            <v>部门</v>
          </cell>
          <cell r="N118" t="str">
            <v>人力资源与企业发展部</v>
          </cell>
          <cell r="O118" t="str">
            <v>企发与薪酬管理室</v>
          </cell>
          <cell r="P118" t="str">
            <v>室主任</v>
          </cell>
          <cell r="Q118" t="str">
            <v>室主任</v>
          </cell>
          <cell r="T118" t="str">
            <v>内部支撑序列</v>
          </cell>
          <cell r="U118" t="str">
            <v>二级业务主办</v>
          </cell>
          <cell r="V118">
            <v>9</v>
          </cell>
          <cell r="W118">
            <v>43191</v>
          </cell>
          <cell r="X118" t="str">
            <v>A</v>
          </cell>
          <cell r="Y118">
            <v>43191</v>
          </cell>
          <cell r="Z118">
            <v>41091</v>
          </cell>
          <cell r="AA118">
            <v>41091</v>
          </cell>
          <cell r="AB118">
            <v>6.3726027397260276</v>
          </cell>
          <cell r="AC118">
            <v>6.3726027397260276</v>
          </cell>
        </row>
        <row r="119">
          <cell r="E119" t="str">
            <v>梁淑萍</v>
          </cell>
          <cell r="F119" t="str">
            <v>442000198805078922</v>
          </cell>
          <cell r="G119" t="str">
            <v>女</v>
          </cell>
          <cell r="H119" t="str">
            <v>广东中山</v>
          </cell>
          <cell r="I119" t="str">
            <v>汉族</v>
          </cell>
          <cell r="J119">
            <v>31</v>
          </cell>
          <cell r="K119" t="str">
            <v>1988/05/07</v>
          </cell>
          <cell r="L119" t="str">
            <v>已婚</v>
          </cell>
          <cell r="M119" t="str">
            <v>部门</v>
          </cell>
          <cell r="N119" t="str">
            <v>互联网运营中心</v>
          </cell>
          <cell r="O119" t="str">
            <v>新用户留存室</v>
          </cell>
          <cell r="P119" t="str">
            <v>室主任</v>
          </cell>
          <cell r="Q119" t="str">
            <v>室主任</v>
          </cell>
          <cell r="T119" t="str">
            <v>产品与市场序列</v>
          </cell>
          <cell r="U119" t="str">
            <v>二级销售/客服主办</v>
          </cell>
          <cell r="V119">
            <v>7</v>
          </cell>
          <cell r="W119">
            <v>43191</v>
          </cell>
          <cell r="X119" t="str">
            <v>A</v>
          </cell>
          <cell r="Y119">
            <v>43191</v>
          </cell>
          <cell r="Z119">
            <v>40252</v>
          </cell>
          <cell r="AA119">
            <v>40252</v>
          </cell>
          <cell r="AB119">
            <v>8.6712328767123292</v>
          </cell>
          <cell r="AC119">
            <v>8.6712328767123292</v>
          </cell>
        </row>
        <row r="120">
          <cell r="E120" t="str">
            <v>朱莹楚</v>
          </cell>
          <cell r="F120" t="str">
            <v>442000198101197659</v>
          </cell>
          <cell r="G120" t="str">
            <v>男</v>
          </cell>
          <cell r="H120" t="str">
            <v>广东中山</v>
          </cell>
          <cell r="I120" t="str">
            <v>汉族</v>
          </cell>
          <cell r="J120">
            <v>38</v>
          </cell>
          <cell r="K120" t="str">
            <v>1981/01/19</v>
          </cell>
          <cell r="L120" t="str">
            <v>已婚</v>
          </cell>
          <cell r="M120" t="str">
            <v>部门</v>
          </cell>
          <cell r="N120" t="str">
            <v>互联网运营中心</v>
          </cell>
          <cell r="O120" t="str">
            <v>O2O协同营销室</v>
          </cell>
          <cell r="P120" t="str">
            <v>室主任</v>
          </cell>
          <cell r="Q120" t="str">
            <v>室主任</v>
          </cell>
          <cell r="T120" t="str">
            <v>产品与市场序列</v>
          </cell>
          <cell r="U120" t="str">
            <v>二级营销主管</v>
          </cell>
          <cell r="V120">
            <v>10</v>
          </cell>
          <cell r="W120">
            <v>42795</v>
          </cell>
          <cell r="X120" t="str">
            <v>D</v>
          </cell>
          <cell r="Y120">
            <v>42795</v>
          </cell>
          <cell r="Z120">
            <v>37803</v>
          </cell>
          <cell r="AA120">
            <v>37803</v>
          </cell>
          <cell r="AB120">
            <v>15.38082191780822</v>
          </cell>
          <cell r="AC120">
            <v>15.38082191780822</v>
          </cell>
        </row>
        <row r="121">
          <cell r="E121" t="str">
            <v>杨嘉荣</v>
          </cell>
          <cell r="F121" t="str">
            <v>442000197907220059</v>
          </cell>
          <cell r="G121" t="str">
            <v>男</v>
          </cell>
          <cell r="H121" t="str">
            <v>广东中山</v>
          </cell>
          <cell r="I121" t="str">
            <v>汉族</v>
          </cell>
          <cell r="J121">
            <v>39</v>
          </cell>
          <cell r="K121" t="str">
            <v>1979/07/22</v>
          </cell>
          <cell r="L121" t="str">
            <v>已婚</v>
          </cell>
          <cell r="M121" t="str">
            <v>部门</v>
          </cell>
          <cell r="N121" t="str">
            <v>互联网运营中心</v>
          </cell>
          <cell r="O121" t="str">
            <v>数据挖掘室</v>
          </cell>
          <cell r="P121" t="str">
            <v>室主任</v>
          </cell>
          <cell r="Q121" t="str">
            <v>室主任</v>
          </cell>
          <cell r="T121" t="str">
            <v>产品与市场序列</v>
          </cell>
          <cell r="U121" t="str">
            <v>一级营销主管</v>
          </cell>
          <cell r="V121">
            <v>10</v>
          </cell>
          <cell r="W121">
            <v>42795</v>
          </cell>
          <cell r="X121" t="str">
            <v>B</v>
          </cell>
          <cell r="Y121">
            <v>43191</v>
          </cell>
          <cell r="Z121">
            <v>37073</v>
          </cell>
          <cell r="AA121">
            <v>38048</v>
          </cell>
          <cell r="AB121">
            <v>17.38082191780822</v>
          </cell>
          <cell r="AC121">
            <v>14.70958904109589</v>
          </cell>
        </row>
        <row r="122">
          <cell r="E122" t="str">
            <v>韩静雯</v>
          </cell>
          <cell r="F122" t="str">
            <v>440203198812051822</v>
          </cell>
          <cell r="G122" t="str">
            <v>女</v>
          </cell>
          <cell r="H122" t="str">
            <v>广东韶关</v>
          </cell>
          <cell r="I122" t="str">
            <v>汉族</v>
          </cell>
          <cell r="J122">
            <v>30</v>
          </cell>
          <cell r="K122" t="str">
            <v>1988/12/05</v>
          </cell>
          <cell r="L122" t="str">
            <v>已婚</v>
          </cell>
          <cell r="M122" t="str">
            <v>部门</v>
          </cell>
          <cell r="N122" t="str">
            <v>互联网运营中心</v>
          </cell>
          <cell r="O122" t="str">
            <v>外呼执行室</v>
          </cell>
          <cell r="P122" t="str">
            <v>室主任</v>
          </cell>
          <cell r="Q122" t="str">
            <v>室主任</v>
          </cell>
          <cell r="T122" t="str">
            <v>产品与市场序列</v>
          </cell>
          <cell r="U122" t="str">
            <v>二级销售/客服主办</v>
          </cell>
          <cell r="V122">
            <v>7</v>
          </cell>
          <cell r="W122">
            <v>43191</v>
          </cell>
          <cell r="X122" t="str">
            <v>A</v>
          </cell>
          <cell r="Y122">
            <v>43191</v>
          </cell>
          <cell r="Z122">
            <v>40725</v>
          </cell>
          <cell r="AA122">
            <v>41463</v>
          </cell>
          <cell r="AB122">
            <v>7.375342465753425</v>
          </cell>
          <cell r="AC122">
            <v>5.353424657534247</v>
          </cell>
        </row>
        <row r="123">
          <cell r="E123" t="str">
            <v>范贤丽</v>
          </cell>
          <cell r="F123" t="str">
            <v>430521198109051449</v>
          </cell>
          <cell r="G123" t="str">
            <v>女</v>
          </cell>
          <cell r="H123" t="str">
            <v>湖南邵阳</v>
          </cell>
          <cell r="I123" t="str">
            <v>汉族</v>
          </cell>
          <cell r="J123">
            <v>37</v>
          </cell>
          <cell r="K123" t="str">
            <v>1981/09/05</v>
          </cell>
          <cell r="L123" t="str">
            <v>已婚</v>
          </cell>
          <cell r="M123" t="str">
            <v>部门</v>
          </cell>
          <cell r="N123" t="str">
            <v>客户服务部</v>
          </cell>
          <cell r="O123" t="str">
            <v>服务质量监督室</v>
          </cell>
          <cell r="P123" t="str">
            <v>室主任</v>
          </cell>
          <cell r="Q123" t="str">
            <v>室主任</v>
          </cell>
          <cell r="T123" t="str">
            <v>产品与市场序列</v>
          </cell>
          <cell r="U123" t="str">
            <v>一级营销主管</v>
          </cell>
          <cell r="V123">
            <v>9</v>
          </cell>
          <cell r="W123">
            <v>42583</v>
          </cell>
          <cell r="X123" t="str">
            <v>B</v>
          </cell>
          <cell r="Y123">
            <v>43191</v>
          </cell>
          <cell r="Z123">
            <v>37803</v>
          </cell>
          <cell r="AA123">
            <v>37803</v>
          </cell>
          <cell r="AB123">
            <v>15.38082191780822</v>
          </cell>
          <cell r="AC123">
            <v>15.38082191780822</v>
          </cell>
        </row>
        <row r="124">
          <cell r="E124" t="str">
            <v>李丹</v>
          </cell>
          <cell r="F124" t="str">
            <v>413001197802100028</v>
          </cell>
          <cell r="G124" t="str">
            <v>女</v>
          </cell>
          <cell r="H124" t="str">
            <v>河南信阳</v>
          </cell>
          <cell r="I124" t="str">
            <v>回族</v>
          </cell>
          <cell r="J124">
            <v>41</v>
          </cell>
          <cell r="K124" t="str">
            <v>1978/02/10</v>
          </cell>
          <cell r="L124" t="str">
            <v>已婚</v>
          </cell>
          <cell r="M124" t="str">
            <v>部门</v>
          </cell>
          <cell r="N124" t="str">
            <v>客户服务部</v>
          </cell>
          <cell r="O124" t="str">
            <v>投诉处理室</v>
          </cell>
          <cell r="P124" t="str">
            <v>室主任</v>
          </cell>
          <cell r="Q124" t="str">
            <v>室主任</v>
          </cell>
          <cell r="R124" t="str">
            <v>客服线（投诉处理）</v>
          </cell>
          <cell r="T124" t="str">
            <v>销售与服务序列</v>
          </cell>
          <cell r="U124" t="str">
            <v>二级销售/客服主办</v>
          </cell>
          <cell r="V124">
            <v>7</v>
          </cell>
          <cell r="W124">
            <v>42795</v>
          </cell>
          <cell r="X124" t="str">
            <v>A</v>
          </cell>
          <cell r="Y124">
            <v>42795</v>
          </cell>
          <cell r="Z124">
            <v>37591</v>
          </cell>
          <cell r="AA124">
            <v>37803</v>
          </cell>
          <cell r="AB124">
            <v>15.961643835616439</v>
          </cell>
          <cell r="AC124">
            <v>15.38082191780822</v>
          </cell>
        </row>
        <row r="125">
          <cell r="E125" t="str">
            <v>姜益群</v>
          </cell>
          <cell r="F125" t="str">
            <v>43030319681223202X</v>
          </cell>
          <cell r="G125" t="str">
            <v>女</v>
          </cell>
          <cell r="H125" t="str">
            <v>湖南娄底</v>
          </cell>
          <cell r="I125" t="str">
            <v>汉族</v>
          </cell>
          <cell r="J125">
            <v>50</v>
          </cell>
          <cell r="K125" t="str">
            <v>1968/12/23</v>
          </cell>
          <cell r="L125" t="str">
            <v>已婚</v>
          </cell>
          <cell r="M125" t="str">
            <v>部门</v>
          </cell>
          <cell r="N125" t="str">
            <v>办公室</v>
          </cell>
          <cell r="O125" t="str">
            <v>督改室（行政服务室）</v>
          </cell>
          <cell r="P125" t="str">
            <v>室主任</v>
          </cell>
          <cell r="Q125" t="str">
            <v>室主任</v>
          </cell>
          <cell r="T125" t="str">
            <v>销售与服务序列</v>
          </cell>
          <cell r="U125" t="str">
            <v>二级销售/客服主管</v>
          </cell>
          <cell r="V125">
            <v>9</v>
          </cell>
          <cell r="W125">
            <v>39814</v>
          </cell>
          <cell r="X125" t="str">
            <v>G</v>
          </cell>
          <cell r="Y125">
            <v>40179</v>
          </cell>
          <cell r="Z125">
            <v>32295</v>
          </cell>
          <cell r="AA125">
            <v>36161</v>
          </cell>
          <cell r="AB125">
            <v>30.471232876712328</v>
          </cell>
          <cell r="AC125">
            <v>19.87945205479452</v>
          </cell>
        </row>
        <row r="126">
          <cell r="E126" t="str">
            <v>潘共新</v>
          </cell>
          <cell r="F126" t="str">
            <v>44018319810219282x</v>
          </cell>
          <cell r="G126" t="str">
            <v>女</v>
          </cell>
          <cell r="H126" t="str">
            <v>广东增城</v>
          </cell>
          <cell r="I126" t="str">
            <v>汉族</v>
          </cell>
          <cell r="J126">
            <v>38</v>
          </cell>
          <cell r="K126" t="str">
            <v>1981/02/19</v>
          </cell>
          <cell r="L126" t="str">
            <v>已婚</v>
          </cell>
          <cell r="M126" t="str">
            <v>部门</v>
          </cell>
          <cell r="N126" t="str">
            <v>财务部</v>
          </cell>
          <cell r="O126" t="str">
            <v>网络财务室</v>
          </cell>
          <cell r="P126" t="str">
            <v>室主任</v>
          </cell>
          <cell r="Q126" t="str">
            <v>室主任</v>
          </cell>
          <cell r="T126" t="str">
            <v>内部支撑序列</v>
          </cell>
          <cell r="U126" t="str">
            <v>二级业务主办</v>
          </cell>
          <cell r="V126">
            <v>7</v>
          </cell>
          <cell r="W126">
            <v>42795</v>
          </cell>
          <cell r="X126" t="str">
            <v>A</v>
          </cell>
          <cell r="Y126">
            <v>42795</v>
          </cell>
          <cell r="Z126">
            <v>38425</v>
          </cell>
          <cell r="AA126">
            <v>38425</v>
          </cell>
          <cell r="AB126">
            <v>13.676712328767124</v>
          </cell>
          <cell r="AC126">
            <v>13.676712328767124</v>
          </cell>
        </row>
        <row r="127">
          <cell r="E127" t="str">
            <v>欧惠华</v>
          </cell>
          <cell r="F127" t="str">
            <v>442000198503235734</v>
          </cell>
          <cell r="G127" t="str">
            <v>男</v>
          </cell>
          <cell r="H127" t="str">
            <v>广东中山</v>
          </cell>
          <cell r="I127" t="str">
            <v>汉族</v>
          </cell>
          <cell r="J127">
            <v>34</v>
          </cell>
          <cell r="K127" t="str">
            <v>1985/03/23</v>
          </cell>
          <cell r="L127" t="str">
            <v>已婚</v>
          </cell>
          <cell r="M127" t="str">
            <v>部门</v>
          </cell>
          <cell r="N127" t="str">
            <v>财务部</v>
          </cell>
          <cell r="O127" t="str">
            <v>运营财务室</v>
          </cell>
          <cell r="P127" t="str">
            <v>室主任</v>
          </cell>
          <cell r="Q127" t="str">
            <v>室主任</v>
          </cell>
          <cell r="T127" t="str">
            <v>内部支撑序列</v>
          </cell>
          <cell r="U127" t="str">
            <v>一级业务主办</v>
          </cell>
          <cell r="V127">
            <v>6</v>
          </cell>
          <cell r="W127">
            <v>43191</v>
          </cell>
          <cell r="X127" t="str">
            <v>A</v>
          </cell>
          <cell r="Y127">
            <v>43191</v>
          </cell>
          <cell r="Z127">
            <v>39600</v>
          </cell>
          <cell r="AA127">
            <v>39600</v>
          </cell>
          <cell r="AB127">
            <v>10.457534246575342</v>
          </cell>
          <cell r="AC127">
            <v>10.457534246575342</v>
          </cell>
        </row>
        <row r="128">
          <cell r="E128" t="str">
            <v>郭泽民</v>
          </cell>
          <cell r="F128" t="str">
            <v>441521198310078515</v>
          </cell>
          <cell r="G128" t="str">
            <v>男</v>
          </cell>
          <cell r="H128" t="str">
            <v>广东海丰</v>
          </cell>
          <cell r="I128" t="str">
            <v>汉族</v>
          </cell>
          <cell r="J128">
            <v>35</v>
          </cell>
          <cell r="K128" t="str">
            <v>1983/10/07</v>
          </cell>
          <cell r="L128" t="str">
            <v>已婚</v>
          </cell>
          <cell r="M128" t="str">
            <v>部门</v>
          </cell>
          <cell r="N128" t="str">
            <v>财务部</v>
          </cell>
          <cell r="O128" t="str">
            <v>物资管理室</v>
          </cell>
          <cell r="P128" t="str">
            <v>室主任</v>
          </cell>
          <cell r="Q128" t="str">
            <v>室主任</v>
          </cell>
          <cell r="T128" t="str">
            <v>内部支撑序列</v>
          </cell>
          <cell r="U128" t="str">
            <v>二级业务主办</v>
          </cell>
          <cell r="V128">
            <v>8</v>
          </cell>
          <cell r="W128">
            <v>43191</v>
          </cell>
          <cell r="X128" t="str">
            <v>A</v>
          </cell>
          <cell r="Y128">
            <v>43191</v>
          </cell>
          <cell r="Z128">
            <v>38565</v>
          </cell>
          <cell r="AA128">
            <v>39022</v>
          </cell>
          <cell r="AB128">
            <v>13.293150684931506</v>
          </cell>
          <cell r="AC128">
            <v>12.04109589041096</v>
          </cell>
        </row>
        <row r="129">
          <cell r="E129" t="str">
            <v>聂剑泉</v>
          </cell>
          <cell r="F129" t="str">
            <v>441229197308070733</v>
          </cell>
          <cell r="G129" t="str">
            <v>男</v>
          </cell>
          <cell r="H129" t="str">
            <v>广东云浮</v>
          </cell>
          <cell r="I129" t="str">
            <v>汉族</v>
          </cell>
          <cell r="J129">
            <v>45</v>
          </cell>
          <cell r="K129" t="str">
            <v>1973/08/07</v>
          </cell>
          <cell r="L129" t="str">
            <v>已婚</v>
          </cell>
          <cell r="M129" t="str">
            <v>区分</v>
          </cell>
          <cell r="N129" t="str">
            <v>古镇分公司</v>
          </cell>
          <cell r="O129" t="str">
            <v>综合室</v>
          </cell>
          <cell r="P129" t="str">
            <v>室主任</v>
          </cell>
          <cell r="Q129" t="str">
            <v>室主任</v>
          </cell>
          <cell r="T129" t="str">
            <v>销售与服务序列</v>
          </cell>
          <cell r="U129" t="str">
            <v>二级销售/客服主管</v>
          </cell>
          <cell r="V129">
            <v>9</v>
          </cell>
          <cell r="W129">
            <v>42583</v>
          </cell>
          <cell r="X129" t="str">
            <v>E</v>
          </cell>
          <cell r="Y129">
            <v>43191</v>
          </cell>
          <cell r="Z129">
            <v>34881</v>
          </cell>
          <cell r="AA129">
            <v>38122</v>
          </cell>
          <cell r="AB129">
            <v>23.386301369863013</v>
          </cell>
          <cell r="AC129">
            <v>14.506849315068493</v>
          </cell>
        </row>
        <row r="130">
          <cell r="E130" t="str">
            <v>田月功</v>
          </cell>
          <cell r="F130" t="str">
            <v>372522198410255813</v>
          </cell>
          <cell r="G130" t="str">
            <v>男</v>
          </cell>
          <cell r="H130" t="str">
            <v>山东阳谷</v>
          </cell>
          <cell r="I130" t="str">
            <v>汉族</v>
          </cell>
          <cell r="J130">
            <v>34</v>
          </cell>
          <cell r="K130" t="str">
            <v>1984/10/25</v>
          </cell>
          <cell r="L130" t="str">
            <v>已婚</v>
          </cell>
          <cell r="M130" t="str">
            <v>区分</v>
          </cell>
          <cell r="N130" t="str">
            <v>三乡分公司</v>
          </cell>
          <cell r="O130" t="str">
            <v>综合室/战略客户团队</v>
          </cell>
          <cell r="P130" t="str">
            <v>室主任/团队经理</v>
          </cell>
          <cell r="Q130" t="str">
            <v>室主任</v>
          </cell>
          <cell r="T130" t="str">
            <v>销售与服务序列</v>
          </cell>
          <cell r="U130" t="str">
            <v>二级销售/客服主办</v>
          </cell>
          <cell r="V130">
            <v>9</v>
          </cell>
          <cell r="W130">
            <v>43191</v>
          </cell>
          <cell r="X130" t="str">
            <v>A</v>
          </cell>
          <cell r="Y130">
            <v>43191</v>
          </cell>
          <cell r="Z130">
            <v>39526</v>
          </cell>
          <cell r="AA130">
            <v>39526</v>
          </cell>
          <cell r="AB130">
            <v>10.66027397260274</v>
          </cell>
          <cell r="AC130">
            <v>10.66027397260274</v>
          </cell>
        </row>
        <row r="131">
          <cell r="E131" t="str">
            <v>杜海茵</v>
          </cell>
          <cell r="F131" t="str">
            <v>442000197703257669</v>
          </cell>
          <cell r="G131" t="str">
            <v>女</v>
          </cell>
          <cell r="H131" t="str">
            <v>广东中山</v>
          </cell>
          <cell r="I131" t="str">
            <v>汉族</v>
          </cell>
          <cell r="J131">
            <v>42</v>
          </cell>
          <cell r="K131" t="str">
            <v>1977/03/25</v>
          </cell>
          <cell r="L131" t="str">
            <v>已婚</v>
          </cell>
          <cell r="M131" t="str">
            <v>区分</v>
          </cell>
          <cell r="N131" t="str">
            <v>三角分公司</v>
          </cell>
          <cell r="O131" t="str">
            <v>综合室</v>
          </cell>
          <cell r="P131" t="str">
            <v>室主任/政工专岗</v>
          </cell>
          <cell r="Q131" t="str">
            <v>室主任</v>
          </cell>
          <cell r="T131" t="str">
            <v>销售与服务序列</v>
          </cell>
          <cell r="U131" t="str">
            <v>三级营销主办</v>
          </cell>
          <cell r="V131">
            <v>7</v>
          </cell>
          <cell r="W131">
            <v>41456</v>
          </cell>
          <cell r="X131" t="str">
            <v>D</v>
          </cell>
          <cell r="Y131">
            <v>43191</v>
          </cell>
          <cell r="Z131">
            <v>36342</v>
          </cell>
          <cell r="AA131">
            <v>37895</v>
          </cell>
          <cell r="AB131">
            <v>19.383561643835616</v>
          </cell>
          <cell r="AC131">
            <v>15.128767123287671</v>
          </cell>
        </row>
        <row r="132">
          <cell r="E132" t="str">
            <v>何湛富</v>
          </cell>
          <cell r="F132" t="str">
            <v>442000198501305196</v>
          </cell>
          <cell r="G132" t="str">
            <v>男</v>
          </cell>
          <cell r="H132" t="str">
            <v>广东中山</v>
          </cell>
          <cell r="I132" t="str">
            <v>汉族</v>
          </cell>
          <cell r="J132">
            <v>34</v>
          </cell>
          <cell r="K132" t="str">
            <v>1985/01/30</v>
          </cell>
          <cell r="L132" t="str">
            <v>已婚</v>
          </cell>
          <cell r="M132" t="str">
            <v>区分</v>
          </cell>
          <cell r="N132" t="str">
            <v>小榄分公司</v>
          </cell>
          <cell r="O132" t="str">
            <v>综合室</v>
          </cell>
          <cell r="P132" t="str">
            <v>室主任/政工专岗</v>
          </cell>
          <cell r="Q132" t="str">
            <v>室主任</v>
          </cell>
          <cell r="T132" t="str">
            <v>销售与服务序列</v>
          </cell>
          <cell r="U132" t="str">
            <v>三级销售/客服主办</v>
          </cell>
          <cell r="V132">
            <v>9</v>
          </cell>
          <cell r="W132">
            <v>43191</v>
          </cell>
          <cell r="X132" t="str">
            <v>A</v>
          </cell>
          <cell r="Y132">
            <v>43191</v>
          </cell>
          <cell r="Z132">
            <v>39630</v>
          </cell>
          <cell r="AA132">
            <v>39630</v>
          </cell>
          <cell r="AB132">
            <v>10.375342465753425</v>
          </cell>
          <cell r="AC132">
            <v>10.375342465753425</v>
          </cell>
        </row>
        <row r="133">
          <cell r="E133" t="str">
            <v>余粤宾</v>
          </cell>
          <cell r="F133" t="str">
            <v>442000197403186117</v>
          </cell>
          <cell r="G133" t="str">
            <v>男</v>
          </cell>
          <cell r="H133" t="str">
            <v>广东中山</v>
          </cell>
          <cell r="I133" t="str">
            <v>汉族</v>
          </cell>
          <cell r="J133">
            <v>45</v>
          </cell>
          <cell r="K133" t="str">
            <v>1974/03/18</v>
          </cell>
          <cell r="L133" t="str">
            <v>已婚</v>
          </cell>
          <cell r="M133" t="str">
            <v>区分</v>
          </cell>
          <cell r="N133" t="str">
            <v>三乡分公司</v>
          </cell>
          <cell r="O133" t="str">
            <v>综合室</v>
          </cell>
          <cell r="P133" t="str">
            <v>政工专岗</v>
          </cell>
          <cell r="T133" t="str">
            <v>内部支撑序列</v>
          </cell>
          <cell r="U133" t="str">
            <v>一级销售/客服主管</v>
          </cell>
          <cell r="V133">
            <v>8</v>
          </cell>
          <cell r="W133">
            <v>39814</v>
          </cell>
          <cell r="X133" t="str">
            <v>D</v>
          </cell>
          <cell r="Y133">
            <v>42795</v>
          </cell>
          <cell r="Z133">
            <v>34001</v>
          </cell>
          <cell r="AA133">
            <v>35796</v>
          </cell>
          <cell r="AB133">
            <v>25.797260273972604</v>
          </cell>
          <cell r="AC133">
            <v>20.87945205479452</v>
          </cell>
        </row>
        <row r="134">
          <cell r="E134" t="str">
            <v>余霞</v>
          </cell>
          <cell r="F134" t="str">
            <v>510214197303183029</v>
          </cell>
          <cell r="G134" t="str">
            <v>女</v>
          </cell>
          <cell r="H134" t="str">
            <v>四川成都</v>
          </cell>
          <cell r="I134" t="str">
            <v>汉族</v>
          </cell>
          <cell r="J134">
            <v>46</v>
          </cell>
          <cell r="K134" t="str">
            <v>1973/03/18</v>
          </cell>
          <cell r="L134" t="str">
            <v>已婚</v>
          </cell>
          <cell r="M134" t="str">
            <v>部门</v>
          </cell>
          <cell r="N134" t="str">
            <v>办公室</v>
          </cell>
          <cell r="O134" t="str">
            <v>安全管理室</v>
          </cell>
          <cell r="P134" t="str">
            <v>室主任</v>
          </cell>
          <cell r="Q134" t="str">
            <v>室主任</v>
          </cell>
          <cell r="T134" t="str">
            <v>内部支撑序列</v>
          </cell>
          <cell r="U134" t="str">
            <v>一级业务主管</v>
          </cell>
          <cell r="V134">
            <v>9</v>
          </cell>
          <cell r="W134">
            <v>42583</v>
          </cell>
          <cell r="X134" t="str">
            <v>B</v>
          </cell>
          <cell r="Y134">
            <v>43191</v>
          </cell>
          <cell r="Z134">
            <v>34516</v>
          </cell>
          <cell r="AA134">
            <v>37155</v>
          </cell>
          <cell r="AB134">
            <v>24.386301369863013</v>
          </cell>
          <cell r="AC134">
            <v>17.156164383561645</v>
          </cell>
        </row>
        <row r="135">
          <cell r="E135" t="str">
            <v>汪潇</v>
          </cell>
          <cell r="F135" t="str">
            <v>62010219850414181X</v>
          </cell>
          <cell r="G135" t="str">
            <v>男</v>
          </cell>
          <cell r="H135" t="str">
            <v>武汉洪山</v>
          </cell>
          <cell r="I135" t="str">
            <v>汉族</v>
          </cell>
          <cell r="J135">
            <v>34</v>
          </cell>
          <cell r="K135" t="str">
            <v>1985/04/14</v>
          </cell>
          <cell r="L135" t="str">
            <v>已婚</v>
          </cell>
          <cell r="M135" t="str">
            <v>部门</v>
          </cell>
          <cell r="N135" t="str">
            <v>战略客户部</v>
          </cell>
          <cell r="O135" t="str">
            <v>公共事业部</v>
          </cell>
          <cell r="P135" t="str">
            <v>团队经理</v>
          </cell>
          <cell r="Q135" t="str">
            <v>团队经理</v>
          </cell>
          <cell r="R135" t="str">
            <v>集团线（大客户）</v>
          </cell>
          <cell r="T135" t="str">
            <v>销售与服务序列</v>
          </cell>
          <cell r="U135" t="str">
            <v>一级销售/客服主管</v>
          </cell>
          <cell r="V135">
            <v>8</v>
          </cell>
          <cell r="W135">
            <v>42217</v>
          </cell>
          <cell r="X135" t="str">
            <v>B</v>
          </cell>
          <cell r="Y135">
            <v>42795</v>
          </cell>
          <cell r="Z135">
            <v>41244</v>
          </cell>
          <cell r="AA135">
            <v>41708</v>
          </cell>
          <cell r="AB135">
            <v>5.9534246575342467</v>
          </cell>
          <cell r="AC135">
            <v>4.6821917808219178</v>
          </cell>
        </row>
        <row r="136">
          <cell r="E136" t="str">
            <v>苏坤全</v>
          </cell>
          <cell r="F136" t="str">
            <v>442000197805030430</v>
          </cell>
          <cell r="G136" t="str">
            <v>男</v>
          </cell>
          <cell r="H136" t="str">
            <v>广东中山</v>
          </cell>
          <cell r="I136" t="str">
            <v>汉族</v>
          </cell>
          <cell r="J136">
            <v>41</v>
          </cell>
          <cell r="K136" t="str">
            <v>1978/05/03</v>
          </cell>
          <cell r="L136" t="str">
            <v>已婚</v>
          </cell>
          <cell r="M136" t="str">
            <v>部门</v>
          </cell>
          <cell r="N136" t="str">
            <v>战略客户部</v>
          </cell>
          <cell r="O136" t="str">
            <v>金融行业中心</v>
          </cell>
          <cell r="P136" t="str">
            <v>团队经理</v>
          </cell>
          <cell r="Q136" t="str">
            <v>团队经理</v>
          </cell>
          <cell r="R136" t="str">
            <v>集团线（大客户）</v>
          </cell>
          <cell r="T136" t="str">
            <v>销售与服务序列</v>
          </cell>
          <cell r="U136" t="str">
            <v>一级销售/客服主管</v>
          </cell>
          <cell r="V136">
            <v>8</v>
          </cell>
          <cell r="W136">
            <v>42125</v>
          </cell>
          <cell r="X136" t="str">
            <v>C</v>
          </cell>
          <cell r="Y136">
            <v>43191</v>
          </cell>
          <cell r="Z136">
            <v>37316</v>
          </cell>
          <cell r="AA136">
            <v>39465</v>
          </cell>
          <cell r="AB136">
            <v>16.715068493150685</v>
          </cell>
          <cell r="AC136">
            <v>10.827397260273973</v>
          </cell>
        </row>
        <row r="137">
          <cell r="E137" t="str">
            <v>刘清涛</v>
          </cell>
          <cell r="F137" t="str">
            <v>440223198210151119</v>
          </cell>
          <cell r="G137" t="str">
            <v>男</v>
          </cell>
          <cell r="H137" t="str">
            <v>韶关翁源</v>
          </cell>
          <cell r="I137" t="str">
            <v>汉族</v>
          </cell>
          <cell r="J137">
            <v>36</v>
          </cell>
          <cell r="K137" t="str">
            <v>1982/10/15</v>
          </cell>
          <cell r="L137" t="str">
            <v>已婚</v>
          </cell>
          <cell r="M137" t="str">
            <v>部门</v>
          </cell>
          <cell r="N137" t="str">
            <v>战略客户部</v>
          </cell>
          <cell r="O137" t="str">
            <v>政务行业部</v>
          </cell>
          <cell r="P137" t="str">
            <v>团队经理</v>
          </cell>
          <cell r="Q137" t="str">
            <v>团队经理</v>
          </cell>
          <cell r="R137" t="str">
            <v>集团线（大客户）</v>
          </cell>
          <cell r="T137" t="str">
            <v>销售与服务序列</v>
          </cell>
          <cell r="U137" t="str">
            <v>三级销售/客服主办</v>
          </cell>
          <cell r="V137">
            <v>9</v>
          </cell>
          <cell r="W137">
            <v>43191</v>
          </cell>
          <cell r="X137" t="str">
            <v>A</v>
          </cell>
          <cell r="Y137">
            <v>43191</v>
          </cell>
          <cell r="Z137">
            <v>38908</v>
          </cell>
          <cell r="AA137">
            <v>38908</v>
          </cell>
          <cell r="AB137">
            <v>12.353424657534246</v>
          </cell>
          <cell r="AC137">
            <v>12.353424657534246</v>
          </cell>
        </row>
        <row r="138">
          <cell r="E138" t="str">
            <v>戴怡</v>
          </cell>
          <cell r="F138" t="str">
            <v>440203197307312126</v>
          </cell>
          <cell r="G138" t="str">
            <v>女</v>
          </cell>
          <cell r="H138" t="str">
            <v>韶关武江</v>
          </cell>
          <cell r="I138" t="str">
            <v>汉族</v>
          </cell>
          <cell r="J138">
            <v>45</v>
          </cell>
          <cell r="K138" t="str">
            <v>1973/07/31</v>
          </cell>
          <cell r="L138" t="str">
            <v>已婚</v>
          </cell>
          <cell r="M138" t="str">
            <v>部门</v>
          </cell>
          <cell r="N138" t="str">
            <v>战略客户部</v>
          </cell>
          <cell r="O138" t="str">
            <v>完美健康行业中心</v>
          </cell>
          <cell r="P138" t="str">
            <v>团队经理</v>
          </cell>
          <cell r="Q138" t="str">
            <v>团队经理</v>
          </cell>
          <cell r="R138" t="str">
            <v>集团线（大客户）</v>
          </cell>
          <cell r="T138" t="str">
            <v>销售与服务序列</v>
          </cell>
          <cell r="U138" t="str">
            <v>二级销售/客服主管</v>
          </cell>
          <cell r="V138">
            <v>9</v>
          </cell>
          <cell r="W138">
            <v>40940</v>
          </cell>
          <cell r="X138" t="str">
            <v>G</v>
          </cell>
          <cell r="Y138">
            <v>42795</v>
          </cell>
          <cell r="Z138">
            <v>34881</v>
          </cell>
          <cell r="AA138">
            <v>36290</v>
          </cell>
          <cell r="AB138">
            <v>23.386301369863013</v>
          </cell>
          <cell r="AC138">
            <v>19.526027397260275</v>
          </cell>
        </row>
        <row r="139">
          <cell r="E139" t="str">
            <v>陈翠芬</v>
          </cell>
          <cell r="F139" t="str">
            <v>44200019820913422X</v>
          </cell>
          <cell r="G139" t="str">
            <v>女</v>
          </cell>
          <cell r="H139" t="str">
            <v xml:space="preserve"> 广东中山</v>
          </cell>
          <cell r="I139" t="str">
            <v>汉族</v>
          </cell>
          <cell r="J139">
            <v>36</v>
          </cell>
          <cell r="K139" t="str">
            <v>1982/09/13</v>
          </cell>
          <cell r="L139" t="str">
            <v>已婚</v>
          </cell>
          <cell r="M139" t="str">
            <v>区分</v>
          </cell>
          <cell r="N139" t="str">
            <v>小榄分公司</v>
          </cell>
          <cell r="O139" t="str">
            <v>战略客户团队</v>
          </cell>
          <cell r="P139" t="str">
            <v>团队经理</v>
          </cell>
          <cell r="Q139" t="str">
            <v>团队经理</v>
          </cell>
          <cell r="R139" t="str">
            <v>集团线（商企）</v>
          </cell>
          <cell r="T139" t="str">
            <v>销售与服务序列</v>
          </cell>
          <cell r="U139" t="str">
            <v>三级销售/客服主办</v>
          </cell>
          <cell r="V139">
            <v>8</v>
          </cell>
          <cell r="W139">
            <v>43191</v>
          </cell>
          <cell r="X139" t="str">
            <v>A</v>
          </cell>
          <cell r="Y139">
            <v>43191</v>
          </cell>
          <cell r="Z139">
            <v>37226</v>
          </cell>
          <cell r="AA139">
            <v>37242</v>
          </cell>
          <cell r="AB139">
            <v>16.961643835616439</v>
          </cell>
          <cell r="AC139">
            <v>16.917808219178081</v>
          </cell>
        </row>
        <row r="140">
          <cell r="E140" t="str">
            <v>黄锐贤</v>
          </cell>
          <cell r="F140" t="str">
            <v>442000198002044059</v>
          </cell>
          <cell r="G140" t="str">
            <v>男</v>
          </cell>
          <cell r="H140" t="str">
            <v>广东中山</v>
          </cell>
          <cell r="I140" t="str">
            <v>汉族</v>
          </cell>
          <cell r="J140">
            <v>39</v>
          </cell>
          <cell r="K140" t="str">
            <v>1980/02/04</v>
          </cell>
          <cell r="L140" t="str">
            <v>已婚</v>
          </cell>
          <cell r="M140" t="str">
            <v>区分</v>
          </cell>
          <cell r="N140" t="str">
            <v>三角分公司</v>
          </cell>
          <cell r="O140" t="str">
            <v>战略客户团队</v>
          </cell>
          <cell r="P140" t="str">
            <v>大客户经理</v>
          </cell>
          <cell r="R140" t="str">
            <v>集团线（商企）</v>
          </cell>
          <cell r="T140" t="str">
            <v>销售与服务序列</v>
          </cell>
          <cell r="U140" t="str">
            <v>三级销售/客服主办</v>
          </cell>
          <cell r="V140">
            <v>8</v>
          </cell>
          <cell r="W140">
            <v>42583</v>
          </cell>
          <cell r="X140" t="str">
            <v>B</v>
          </cell>
          <cell r="Y140">
            <v>42795</v>
          </cell>
          <cell r="Z140">
            <v>36373</v>
          </cell>
          <cell r="AA140">
            <v>37902</v>
          </cell>
          <cell r="AB140">
            <v>19.298630136986301</v>
          </cell>
          <cell r="AC140">
            <v>15.109589041095891</v>
          </cell>
        </row>
        <row r="141">
          <cell r="E141" t="str">
            <v>李太旺</v>
          </cell>
          <cell r="F141" t="str">
            <v>440822197103186713</v>
          </cell>
          <cell r="G141" t="str">
            <v>男</v>
          </cell>
          <cell r="H141" t="str">
            <v>广东湛江</v>
          </cell>
          <cell r="I141" t="str">
            <v>汉族</v>
          </cell>
          <cell r="J141">
            <v>48</v>
          </cell>
          <cell r="K141" t="str">
            <v>1971/03/18</v>
          </cell>
          <cell r="L141" t="str">
            <v>已婚</v>
          </cell>
          <cell r="M141" t="str">
            <v>区分</v>
          </cell>
          <cell r="N141" t="str">
            <v>三乡分公司</v>
          </cell>
          <cell r="O141" t="str">
            <v>坦洲大客户团队</v>
          </cell>
          <cell r="P141" t="str">
            <v>团队经理</v>
          </cell>
          <cell r="Q141" t="str">
            <v>团队经理</v>
          </cell>
          <cell r="R141" t="str">
            <v>集团线（商企）</v>
          </cell>
          <cell r="T141" t="str">
            <v>销售与服务序列</v>
          </cell>
          <cell r="U141" t="str">
            <v>一级销售/客服主管</v>
          </cell>
          <cell r="V141">
            <v>8</v>
          </cell>
          <cell r="W141">
            <v>41913</v>
          </cell>
          <cell r="X141" t="str">
            <v>C</v>
          </cell>
          <cell r="Y141">
            <v>43191</v>
          </cell>
          <cell r="Z141">
            <v>34516</v>
          </cell>
          <cell r="AA141">
            <v>39203</v>
          </cell>
          <cell r="AB141">
            <v>24.386301369863013</v>
          </cell>
          <cell r="AC141">
            <v>11.545205479452054</v>
          </cell>
        </row>
        <row r="142">
          <cell r="E142" t="str">
            <v>张林川</v>
          </cell>
          <cell r="F142" t="str">
            <v>36073019841102001x</v>
          </cell>
          <cell r="G142" t="str">
            <v>男</v>
          </cell>
          <cell r="H142" t="str">
            <v>江西西昌</v>
          </cell>
          <cell r="I142" t="str">
            <v>汉族</v>
          </cell>
          <cell r="J142">
            <v>34</v>
          </cell>
          <cell r="K142" t="str">
            <v>1984/11/02</v>
          </cell>
          <cell r="L142" t="str">
            <v>已婚</v>
          </cell>
          <cell r="M142" t="str">
            <v>部门</v>
          </cell>
          <cell r="N142" t="str">
            <v>企业信息化营服公司</v>
          </cell>
          <cell r="O142" t="str">
            <v>4K产业行业中心</v>
          </cell>
          <cell r="P142" t="str">
            <v>团队经理</v>
          </cell>
          <cell r="Q142" t="str">
            <v>团队经理</v>
          </cell>
          <cell r="R142" t="str">
            <v>集团线（大客户）</v>
          </cell>
          <cell r="T142" t="str">
            <v>销售与服务序列</v>
          </cell>
          <cell r="U142" t="str">
            <v>一级销售/客服主管</v>
          </cell>
          <cell r="V142">
            <v>8</v>
          </cell>
          <cell r="W142">
            <v>41699</v>
          </cell>
          <cell r="X142" t="str">
            <v>B</v>
          </cell>
          <cell r="Y142">
            <v>43191</v>
          </cell>
          <cell r="Z142">
            <v>38534</v>
          </cell>
          <cell r="AA142">
            <v>39203</v>
          </cell>
          <cell r="AB142">
            <v>13.378082191780821</v>
          </cell>
          <cell r="AC142">
            <v>11.545205479452054</v>
          </cell>
        </row>
        <row r="143">
          <cell r="E143" t="str">
            <v>郑鸿鹏</v>
          </cell>
          <cell r="F143" t="str">
            <v>232127197301112615</v>
          </cell>
          <cell r="G143" t="str">
            <v>男</v>
          </cell>
          <cell r="H143" t="str">
            <v>黑龙江木兰</v>
          </cell>
          <cell r="I143" t="str">
            <v>汉族</v>
          </cell>
          <cell r="J143">
            <v>46</v>
          </cell>
          <cell r="K143" t="str">
            <v>1973/01/11</v>
          </cell>
          <cell r="L143" t="str">
            <v>已婚</v>
          </cell>
          <cell r="M143" t="str">
            <v>部门</v>
          </cell>
          <cell r="N143" t="str">
            <v>企业信息化营服公司</v>
          </cell>
          <cell r="O143" t="str">
            <v>制造业1部</v>
          </cell>
          <cell r="P143" t="str">
            <v>团队经理</v>
          </cell>
          <cell r="Q143" t="str">
            <v>团队经理</v>
          </cell>
          <cell r="R143" t="str">
            <v>集团线（大客户）</v>
          </cell>
          <cell r="T143" t="str">
            <v>销售与服务序列</v>
          </cell>
          <cell r="U143" t="str">
            <v>一级销售/客服主管</v>
          </cell>
          <cell r="V143">
            <v>9</v>
          </cell>
          <cell r="W143">
            <v>42795</v>
          </cell>
          <cell r="X143" t="str">
            <v>A</v>
          </cell>
          <cell r="Y143">
            <v>42795</v>
          </cell>
          <cell r="Z143">
            <v>35278</v>
          </cell>
          <cell r="AA143">
            <v>38322</v>
          </cell>
          <cell r="AB143">
            <v>22.298630136986301</v>
          </cell>
          <cell r="AC143">
            <v>13.95890410958904</v>
          </cell>
        </row>
        <row r="144">
          <cell r="E144" t="str">
            <v>侯锡坚</v>
          </cell>
          <cell r="F144" t="str">
            <v>442000198512095198</v>
          </cell>
          <cell r="G144" t="str">
            <v>男</v>
          </cell>
          <cell r="H144" t="str">
            <v>广东中山</v>
          </cell>
          <cell r="I144" t="str">
            <v>汉族</v>
          </cell>
          <cell r="J144">
            <v>33</v>
          </cell>
          <cell r="K144" t="str">
            <v>1985/12/09</v>
          </cell>
          <cell r="L144" t="str">
            <v>未婚</v>
          </cell>
          <cell r="M144" t="str">
            <v>部门</v>
          </cell>
          <cell r="N144" t="str">
            <v>企业信息化营服公司</v>
          </cell>
          <cell r="O144" t="str">
            <v>创新业务部</v>
          </cell>
          <cell r="P144" t="str">
            <v>团队经理</v>
          </cell>
          <cell r="Q144" t="str">
            <v>团队经理</v>
          </cell>
          <cell r="R144" t="str">
            <v>集团线（大客户）</v>
          </cell>
          <cell r="T144" t="str">
            <v>销售与服务序列</v>
          </cell>
          <cell r="U144" t="str">
            <v>一级销售/客服主管</v>
          </cell>
          <cell r="V144">
            <v>9</v>
          </cell>
          <cell r="W144">
            <v>42795</v>
          </cell>
          <cell r="X144" t="str">
            <v>B</v>
          </cell>
          <cell r="Y144">
            <v>43191</v>
          </cell>
          <cell r="Z144">
            <v>39661</v>
          </cell>
          <cell r="AA144">
            <v>40087</v>
          </cell>
          <cell r="AB144">
            <v>10.29041095890411</v>
          </cell>
          <cell r="AC144">
            <v>9.1232876712328768</v>
          </cell>
        </row>
        <row r="145">
          <cell r="E145" t="str">
            <v>杨萌</v>
          </cell>
          <cell r="F145" t="str">
            <v>130183198610272532</v>
          </cell>
          <cell r="G145" t="str">
            <v>男</v>
          </cell>
          <cell r="H145" t="str">
            <v>湖北晋州</v>
          </cell>
          <cell r="I145" t="str">
            <v>汉族</v>
          </cell>
          <cell r="J145">
            <v>32</v>
          </cell>
          <cell r="K145" t="str">
            <v>1986/10/27</v>
          </cell>
          <cell r="L145" t="str">
            <v>已婚</v>
          </cell>
          <cell r="M145" t="str">
            <v>区分</v>
          </cell>
          <cell r="N145" t="str">
            <v>城区分公司</v>
          </cell>
          <cell r="O145" t="str">
            <v>教育信息化团队2部</v>
          </cell>
          <cell r="P145" t="str">
            <v>团队经理</v>
          </cell>
          <cell r="Q145" t="str">
            <v>团队经理</v>
          </cell>
          <cell r="R145" t="str">
            <v>集团线（校园）</v>
          </cell>
          <cell r="T145" t="str">
            <v>销售与服务序列</v>
          </cell>
          <cell r="U145" t="str">
            <v>二级销售/客服主办</v>
          </cell>
          <cell r="V145">
            <v>6</v>
          </cell>
          <cell r="W145">
            <v>43191</v>
          </cell>
          <cell r="X145" t="str">
            <v>A</v>
          </cell>
          <cell r="Y145">
            <v>43191</v>
          </cell>
          <cell r="Z145">
            <v>39972</v>
          </cell>
          <cell r="AA145">
            <v>39972</v>
          </cell>
          <cell r="AB145">
            <v>9.4383561643835616</v>
          </cell>
          <cell r="AC145">
            <v>9.4383561643835616</v>
          </cell>
        </row>
        <row r="146">
          <cell r="E146" t="str">
            <v>唐勇胜</v>
          </cell>
          <cell r="F146" t="str">
            <v>511121197902287531</v>
          </cell>
          <cell r="G146" t="str">
            <v>男</v>
          </cell>
          <cell r="H146" t="str">
            <v>重庆市</v>
          </cell>
          <cell r="I146" t="str">
            <v>汉族</v>
          </cell>
          <cell r="J146">
            <v>40</v>
          </cell>
          <cell r="K146" t="str">
            <v>1979/02/28</v>
          </cell>
          <cell r="L146" t="str">
            <v>已婚</v>
          </cell>
          <cell r="M146" t="str">
            <v>区分</v>
          </cell>
          <cell r="N146" t="str">
            <v>三角分公司</v>
          </cell>
          <cell r="O146" t="str">
            <v>战略客户团队</v>
          </cell>
          <cell r="P146" t="str">
            <v>团队经理</v>
          </cell>
          <cell r="Q146" t="str">
            <v>团队经理</v>
          </cell>
          <cell r="R146" t="str">
            <v>集团线（大客户）</v>
          </cell>
          <cell r="T146" t="str">
            <v>销售与服务序列</v>
          </cell>
          <cell r="U146" t="str">
            <v>二级销售/客服主办</v>
          </cell>
          <cell r="V146">
            <v>7</v>
          </cell>
          <cell r="W146">
            <v>43191</v>
          </cell>
          <cell r="X146" t="str">
            <v>A</v>
          </cell>
          <cell r="Y146">
            <v>43191</v>
          </cell>
          <cell r="Z146">
            <v>37500</v>
          </cell>
          <cell r="AA146">
            <v>37722</v>
          </cell>
          <cell r="AB146">
            <v>16.210958904109589</v>
          </cell>
          <cell r="AC146">
            <v>15.602739726027398</v>
          </cell>
        </row>
        <row r="147">
          <cell r="E147" t="str">
            <v>周茂荣</v>
          </cell>
          <cell r="F147" t="str">
            <v>442000198210282975</v>
          </cell>
          <cell r="G147" t="str">
            <v>男</v>
          </cell>
          <cell r="H147" t="str">
            <v>广东中山</v>
          </cell>
          <cell r="I147" t="str">
            <v>汉族</v>
          </cell>
          <cell r="J147">
            <v>36</v>
          </cell>
          <cell r="K147" t="str">
            <v>1982/10/28</v>
          </cell>
          <cell r="L147" t="str">
            <v>已婚</v>
          </cell>
          <cell r="M147" t="str">
            <v>区分</v>
          </cell>
          <cell r="N147" t="str">
            <v>古镇分公司</v>
          </cell>
          <cell r="O147" t="str">
            <v>古镇大客户团队</v>
          </cell>
          <cell r="P147" t="str">
            <v>技术支撑岗D</v>
          </cell>
          <cell r="T147" t="str">
            <v>销售与服务序列</v>
          </cell>
          <cell r="U147" t="str">
            <v>三级销售/客服主办</v>
          </cell>
          <cell r="V147">
            <v>7</v>
          </cell>
          <cell r="W147">
            <v>41699</v>
          </cell>
          <cell r="X147" t="str">
            <v>B</v>
          </cell>
          <cell r="Y147">
            <v>43191</v>
          </cell>
          <cell r="Z147">
            <v>38565</v>
          </cell>
          <cell r="AA147">
            <v>39142</v>
          </cell>
          <cell r="AB147">
            <v>13.293150684931506</v>
          </cell>
          <cell r="AC147">
            <v>11.712328767123287</v>
          </cell>
        </row>
        <row r="148">
          <cell r="E148" t="str">
            <v>李鸿辉</v>
          </cell>
          <cell r="F148" t="str">
            <v>442000198804047956</v>
          </cell>
          <cell r="G148" t="str">
            <v>男</v>
          </cell>
          <cell r="H148" t="str">
            <v>广东中山</v>
          </cell>
          <cell r="I148" t="str">
            <v>汉族</v>
          </cell>
          <cell r="J148">
            <v>31</v>
          </cell>
          <cell r="K148" t="str">
            <v>1988/04/04</v>
          </cell>
          <cell r="L148" t="str">
            <v>已婚</v>
          </cell>
          <cell r="M148" t="str">
            <v>区分</v>
          </cell>
          <cell r="N148" t="str">
            <v>火炬开发区分公司</v>
          </cell>
          <cell r="O148" t="str">
            <v>教育信息化团队/战略客户团队</v>
          </cell>
          <cell r="P148" t="str">
            <v>团队经理</v>
          </cell>
          <cell r="Q148" t="str">
            <v>团队经理</v>
          </cell>
          <cell r="R148" t="str">
            <v>集团线（校园）</v>
          </cell>
          <cell r="T148" t="str">
            <v>销售与服务序列</v>
          </cell>
          <cell r="U148" t="str">
            <v>二级销售/客服主办</v>
          </cell>
          <cell r="V148">
            <v>6</v>
          </cell>
          <cell r="W148">
            <v>43191</v>
          </cell>
          <cell r="X148" t="str">
            <v>A</v>
          </cell>
          <cell r="Y148">
            <v>43191</v>
          </cell>
          <cell r="Z148">
            <v>39508</v>
          </cell>
          <cell r="AA148">
            <v>40605</v>
          </cell>
          <cell r="AB148">
            <v>10.70958904109589</v>
          </cell>
          <cell r="AC148">
            <v>7.7041095890410958</v>
          </cell>
        </row>
        <row r="149">
          <cell r="E149" t="str">
            <v>李伟杰</v>
          </cell>
          <cell r="F149" t="str">
            <v>44522119850906621X</v>
          </cell>
          <cell r="G149" t="str">
            <v>男</v>
          </cell>
          <cell r="H149" t="str">
            <v>广东揭阳</v>
          </cell>
          <cell r="I149" t="str">
            <v>汉族</v>
          </cell>
          <cell r="J149">
            <v>33</v>
          </cell>
          <cell r="K149" t="str">
            <v>1985/09/06</v>
          </cell>
          <cell r="L149" t="str">
            <v>已婚</v>
          </cell>
          <cell r="M149" t="str">
            <v>区分</v>
          </cell>
          <cell r="N149" t="str">
            <v>火炬开发区分公司</v>
          </cell>
          <cell r="O149" t="str">
            <v>中山港大客户团队2部</v>
          </cell>
          <cell r="P149" t="str">
            <v>团队经理</v>
          </cell>
          <cell r="Q149" t="str">
            <v>团队经理</v>
          </cell>
          <cell r="R149" t="str">
            <v>集团线（商企）</v>
          </cell>
          <cell r="T149" t="str">
            <v>销售与服务序列</v>
          </cell>
          <cell r="U149" t="str">
            <v>四级销售/客服助理</v>
          </cell>
          <cell r="V149">
            <v>7</v>
          </cell>
          <cell r="W149">
            <v>43191</v>
          </cell>
          <cell r="X149" t="str">
            <v>A</v>
          </cell>
          <cell r="Y149">
            <v>43191</v>
          </cell>
          <cell r="Z149">
            <v>40360</v>
          </cell>
          <cell r="AA149">
            <v>40350</v>
          </cell>
          <cell r="AB149">
            <v>8.375342465753425</v>
          </cell>
          <cell r="AC149">
            <v>8.4027397260273968</v>
          </cell>
        </row>
        <row r="150">
          <cell r="E150" t="str">
            <v>刘水清</v>
          </cell>
          <cell r="F150" t="str">
            <v>321323198806034537</v>
          </cell>
          <cell r="G150" t="str">
            <v>男</v>
          </cell>
          <cell r="H150" t="str">
            <v>江苏宿迁</v>
          </cell>
          <cell r="I150" t="str">
            <v>汉族</v>
          </cell>
          <cell r="J150">
            <v>30</v>
          </cell>
          <cell r="K150" t="str">
            <v>1988/06/03</v>
          </cell>
          <cell r="L150" t="str">
            <v>已婚</v>
          </cell>
          <cell r="M150" t="str">
            <v>区分</v>
          </cell>
          <cell r="N150" t="str">
            <v>火炬开发区分公司</v>
          </cell>
          <cell r="O150" t="str">
            <v>南朗大客户团队</v>
          </cell>
          <cell r="P150" t="str">
            <v>团队经理</v>
          </cell>
          <cell r="Q150" t="str">
            <v>团队经理</v>
          </cell>
          <cell r="R150" t="str">
            <v>集团线（商企）</v>
          </cell>
          <cell r="T150" t="str">
            <v>销售与服务序列</v>
          </cell>
          <cell r="U150" t="str">
            <v>二级销售/客服主办</v>
          </cell>
          <cell r="V150">
            <v>8</v>
          </cell>
          <cell r="W150">
            <v>43191</v>
          </cell>
          <cell r="X150" t="str">
            <v>A</v>
          </cell>
          <cell r="Y150">
            <v>43191</v>
          </cell>
          <cell r="Z150">
            <v>40725</v>
          </cell>
          <cell r="AA150">
            <v>40725</v>
          </cell>
          <cell r="AB150">
            <v>7.375342465753425</v>
          </cell>
          <cell r="AC150">
            <v>7.375342465753425</v>
          </cell>
        </row>
        <row r="151">
          <cell r="E151" t="str">
            <v>黎邢</v>
          </cell>
          <cell r="F151" t="str">
            <v>442000198610064694</v>
          </cell>
          <cell r="G151" t="str">
            <v>男</v>
          </cell>
          <cell r="H151" t="str">
            <v>广东中山</v>
          </cell>
          <cell r="I151" t="str">
            <v>汉族</v>
          </cell>
          <cell r="J151">
            <v>32</v>
          </cell>
          <cell r="K151" t="str">
            <v>1986/10/06</v>
          </cell>
          <cell r="L151" t="str">
            <v>已婚</v>
          </cell>
          <cell r="M151" t="str">
            <v>区分</v>
          </cell>
          <cell r="N151" t="str">
            <v>小榄分公司</v>
          </cell>
          <cell r="O151" t="str">
            <v>小榄大客户团队</v>
          </cell>
          <cell r="P151" t="str">
            <v>团队经理</v>
          </cell>
          <cell r="Q151" t="str">
            <v>团队经理</v>
          </cell>
          <cell r="R151" t="str">
            <v>集团线（商企）</v>
          </cell>
          <cell r="T151" t="str">
            <v>销售与服务序列</v>
          </cell>
          <cell r="U151" t="str">
            <v>二级销售/客服主办</v>
          </cell>
          <cell r="V151">
            <v>7</v>
          </cell>
          <cell r="W151">
            <v>43191</v>
          </cell>
          <cell r="X151" t="str">
            <v>A</v>
          </cell>
          <cell r="Y151">
            <v>43191</v>
          </cell>
          <cell r="Z151">
            <v>38869</v>
          </cell>
          <cell r="AA151">
            <v>39195</v>
          </cell>
          <cell r="AB151">
            <v>12.46027397260274</v>
          </cell>
          <cell r="AC151">
            <v>11.567123287671233</v>
          </cell>
        </row>
        <row r="152">
          <cell r="E152" t="str">
            <v>萧锡云</v>
          </cell>
          <cell r="F152" t="str">
            <v>442000198009176441</v>
          </cell>
          <cell r="G152" t="str">
            <v>女</v>
          </cell>
          <cell r="H152" t="str">
            <v>广东中山</v>
          </cell>
          <cell r="I152" t="str">
            <v>汉族</v>
          </cell>
          <cell r="J152">
            <v>38</v>
          </cell>
          <cell r="K152" t="str">
            <v>1980/09/17</v>
          </cell>
          <cell r="L152" t="str">
            <v>已婚</v>
          </cell>
          <cell r="M152" t="str">
            <v>区分</v>
          </cell>
          <cell r="N152" t="str">
            <v>城区分公司</v>
          </cell>
          <cell r="O152" t="str">
            <v>沙溪大涌大客户团队</v>
          </cell>
          <cell r="P152" t="str">
            <v>团队经理</v>
          </cell>
          <cell r="Q152" t="str">
            <v>团队经理</v>
          </cell>
          <cell r="R152" t="str">
            <v>集团线（商企）</v>
          </cell>
          <cell r="T152" t="str">
            <v>销售与服务序列</v>
          </cell>
          <cell r="U152" t="str">
            <v>二级销售/客服主办</v>
          </cell>
          <cell r="V152">
            <v>7</v>
          </cell>
          <cell r="W152">
            <v>43191</v>
          </cell>
          <cell r="X152" t="str">
            <v>A</v>
          </cell>
          <cell r="Y152">
            <v>43191</v>
          </cell>
          <cell r="Z152">
            <v>36647</v>
          </cell>
          <cell r="AA152">
            <v>37073</v>
          </cell>
          <cell r="AB152">
            <v>18.547945205479451</v>
          </cell>
          <cell r="AC152">
            <v>17.38082191780822</v>
          </cell>
        </row>
        <row r="153">
          <cell r="E153" t="str">
            <v>熊瑜平</v>
          </cell>
          <cell r="F153" t="str">
            <v>350824198505274172</v>
          </cell>
          <cell r="G153" t="str">
            <v>男</v>
          </cell>
          <cell r="H153" t="str">
            <v>广东中山</v>
          </cell>
          <cell r="I153" t="str">
            <v>汉族</v>
          </cell>
          <cell r="J153">
            <v>33</v>
          </cell>
          <cell r="K153" t="str">
            <v>1985/05/27</v>
          </cell>
          <cell r="L153" t="str">
            <v>已婚</v>
          </cell>
          <cell r="M153" t="str">
            <v>区分</v>
          </cell>
          <cell r="N153" t="str">
            <v>城区分公司</v>
          </cell>
          <cell r="O153" t="str">
            <v>教育信息化团队1部</v>
          </cell>
          <cell r="P153" t="str">
            <v>团队经理</v>
          </cell>
          <cell r="Q153" t="str">
            <v>团队经理</v>
          </cell>
          <cell r="R153" t="str">
            <v>集团线（校园）</v>
          </cell>
          <cell r="T153" t="str">
            <v>销售与服务序列</v>
          </cell>
          <cell r="U153" t="str">
            <v>二级销售/客服主办</v>
          </cell>
          <cell r="V153">
            <v>8</v>
          </cell>
          <cell r="W153">
            <v>43191</v>
          </cell>
          <cell r="X153" t="str">
            <v>A</v>
          </cell>
          <cell r="Y153">
            <v>43191</v>
          </cell>
          <cell r="Z153">
            <v>39972</v>
          </cell>
          <cell r="AA153">
            <v>39972</v>
          </cell>
          <cell r="AB153">
            <v>9.4383561643835616</v>
          </cell>
          <cell r="AC153">
            <v>9.4383561643835616</v>
          </cell>
        </row>
        <row r="154">
          <cell r="E154" t="str">
            <v>罗少清</v>
          </cell>
          <cell r="F154" t="str">
            <v>445122197910224129</v>
          </cell>
          <cell r="G154" t="str">
            <v>女</v>
          </cell>
          <cell r="H154" t="str">
            <v>广东饶平</v>
          </cell>
          <cell r="I154" t="str">
            <v>汉族</v>
          </cell>
          <cell r="J154">
            <v>39</v>
          </cell>
          <cell r="K154" t="str">
            <v>1979/10/22</v>
          </cell>
          <cell r="L154" t="str">
            <v>已婚</v>
          </cell>
          <cell r="M154" t="str">
            <v>区分</v>
          </cell>
          <cell r="N154" t="str">
            <v>小榄公众营销服务公司</v>
          </cell>
          <cell r="O154" t="str">
            <v>O2O团队</v>
          </cell>
          <cell r="P154" t="str">
            <v>O2O业务员</v>
          </cell>
          <cell r="R154" t="str">
            <v>移网线</v>
          </cell>
          <cell r="T154" t="str">
            <v>销售与服务序列</v>
          </cell>
          <cell r="U154" t="str">
            <v>三级销售/客服主办</v>
          </cell>
          <cell r="V154">
            <v>7</v>
          </cell>
          <cell r="W154">
            <v>42064</v>
          </cell>
          <cell r="X154" t="str">
            <v>F</v>
          </cell>
          <cell r="Y154">
            <v>43191</v>
          </cell>
          <cell r="Z154">
            <v>36342</v>
          </cell>
          <cell r="AA154">
            <v>37288</v>
          </cell>
          <cell r="AB154">
            <v>19.383561643835616</v>
          </cell>
          <cell r="AC154">
            <v>16.791780821917808</v>
          </cell>
        </row>
        <row r="155">
          <cell r="E155" t="str">
            <v>任友全</v>
          </cell>
          <cell r="F155" t="str">
            <v>42068319861001701X</v>
          </cell>
          <cell r="G155" t="str">
            <v>男</v>
          </cell>
          <cell r="H155" t="str">
            <v>湖北枣阳</v>
          </cell>
          <cell r="I155" t="str">
            <v>汉族</v>
          </cell>
          <cell r="J155">
            <v>32</v>
          </cell>
          <cell r="K155" t="str">
            <v>1986/10/01</v>
          </cell>
          <cell r="L155" t="str">
            <v>未婚</v>
          </cell>
          <cell r="M155" t="str">
            <v>区分</v>
          </cell>
          <cell r="N155" t="str">
            <v>坦洲公众营销服务公司</v>
          </cell>
          <cell r="O155" t="str">
            <v>传统社会渠道团队</v>
          </cell>
          <cell r="P155" t="str">
            <v>渠道经理</v>
          </cell>
          <cell r="R155" t="str">
            <v>移网线</v>
          </cell>
          <cell r="T155" t="str">
            <v>销售与服务序列</v>
          </cell>
          <cell r="U155" t="str">
            <v>二级销售/客服主办</v>
          </cell>
          <cell r="V155">
            <v>7</v>
          </cell>
          <cell r="W155">
            <v>43101</v>
          </cell>
          <cell r="X155" t="str">
            <v>A</v>
          </cell>
          <cell r="Y155">
            <v>43101</v>
          </cell>
          <cell r="Z155">
            <v>40725</v>
          </cell>
          <cell r="AA155">
            <v>40619</v>
          </cell>
          <cell r="AB155">
            <v>7.375342465753425</v>
          </cell>
          <cell r="AC155">
            <v>7.6657534246575345</v>
          </cell>
        </row>
        <row r="156">
          <cell r="E156" t="str">
            <v>卢洁倩</v>
          </cell>
          <cell r="F156" t="str">
            <v>440107198207100040</v>
          </cell>
          <cell r="G156" t="str">
            <v>女</v>
          </cell>
          <cell r="H156" t="str">
            <v>广东中山</v>
          </cell>
          <cell r="I156" t="str">
            <v>汉族</v>
          </cell>
          <cell r="J156">
            <v>36</v>
          </cell>
          <cell r="K156" t="str">
            <v>1982/07/10</v>
          </cell>
          <cell r="L156" t="str">
            <v>已婚</v>
          </cell>
          <cell r="M156" t="str">
            <v>区分</v>
          </cell>
          <cell r="N156" t="str">
            <v>三角公众营销服务公司</v>
          </cell>
          <cell r="O156" t="str">
            <v>传统社会渠道团队</v>
          </cell>
          <cell r="P156" t="str">
            <v>渠道经理</v>
          </cell>
          <cell r="R156" t="str">
            <v>移网线</v>
          </cell>
          <cell r="T156" t="str">
            <v>销售与服务序列</v>
          </cell>
          <cell r="U156" t="str">
            <v>三级销售/客服主办</v>
          </cell>
          <cell r="V156">
            <v>8</v>
          </cell>
          <cell r="W156">
            <v>42583</v>
          </cell>
          <cell r="X156" t="str">
            <v>F</v>
          </cell>
          <cell r="Y156">
            <v>43191</v>
          </cell>
          <cell r="Z156">
            <v>36557</v>
          </cell>
          <cell r="AA156">
            <v>37073</v>
          </cell>
          <cell r="AB156">
            <v>18.794520547945204</v>
          </cell>
          <cell r="AC156">
            <v>17.38082191780822</v>
          </cell>
        </row>
        <row r="157">
          <cell r="E157" t="str">
            <v>周国彬</v>
          </cell>
          <cell r="F157" t="str">
            <v>511123198311275018</v>
          </cell>
          <cell r="G157" t="str">
            <v>男</v>
          </cell>
          <cell r="H157" t="str">
            <v>四川成都</v>
          </cell>
          <cell r="I157" t="str">
            <v>汉族</v>
          </cell>
          <cell r="J157">
            <v>35</v>
          </cell>
          <cell r="K157" t="str">
            <v>1983/11/27</v>
          </cell>
          <cell r="L157" t="str">
            <v>已婚</v>
          </cell>
          <cell r="M157" t="str">
            <v>区分</v>
          </cell>
          <cell r="N157" t="str">
            <v>三乡公众营销服务公司</v>
          </cell>
          <cell r="O157" t="str">
            <v>O2O团队</v>
          </cell>
          <cell r="P157" t="str">
            <v>O2O业务员</v>
          </cell>
          <cell r="R157" t="str">
            <v>移网线</v>
          </cell>
          <cell r="T157" t="str">
            <v>销售与服务序列</v>
          </cell>
          <cell r="U157" t="str">
            <v>二级销售/客服主办</v>
          </cell>
          <cell r="V157">
            <v>7</v>
          </cell>
          <cell r="W157">
            <v>42795</v>
          </cell>
          <cell r="X157" t="str">
            <v>D</v>
          </cell>
          <cell r="Y157">
            <v>43101</v>
          </cell>
          <cell r="Z157">
            <v>39264</v>
          </cell>
          <cell r="AA157">
            <v>40240</v>
          </cell>
          <cell r="AB157">
            <v>11.378082191780821</v>
          </cell>
          <cell r="AC157">
            <v>8.7041095890410958</v>
          </cell>
        </row>
        <row r="158">
          <cell r="E158" t="str">
            <v>赵猛</v>
          </cell>
          <cell r="F158" t="str">
            <v>440203197908271817</v>
          </cell>
          <cell r="G158" t="str">
            <v>男</v>
          </cell>
          <cell r="H158" t="str">
            <v>广东连县</v>
          </cell>
          <cell r="I158" t="str">
            <v>汉族</v>
          </cell>
          <cell r="J158">
            <v>39</v>
          </cell>
          <cell r="K158" t="str">
            <v>1979/08/27</v>
          </cell>
          <cell r="L158" t="str">
            <v>已婚</v>
          </cell>
          <cell r="M158" t="str">
            <v>区分</v>
          </cell>
          <cell r="N158" t="str">
            <v>古镇公众营销服务公司</v>
          </cell>
          <cell r="O158" t="str">
            <v>O2O团队</v>
          </cell>
          <cell r="P158" t="str">
            <v>O2O业务员</v>
          </cell>
          <cell r="R158" t="str">
            <v>移网线</v>
          </cell>
          <cell r="T158" t="str">
            <v>销售与服务序列</v>
          </cell>
          <cell r="U158" t="str">
            <v>二级销售/客服主办</v>
          </cell>
          <cell r="V158">
            <v>8</v>
          </cell>
          <cell r="W158">
            <v>43191</v>
          </cell>
          <cell r="X158" t="str">
            <v>A</v>
          </cell>
          <cell r="Y158">
            <v>43191</v>
          </cell>
          <cell r="Z158">
            <v>35674</v>
          </cell>
          <cell r="AA158">
            <v>39494</v>
          </cell>
          <cell r="AB158">
            <v>21.213698630136985</v>
          </cell>
          <cell r="AC158">
            <v>10.747945205479452</v>
          </cell>
        </row>
        <row r="159">
          <cell r="E159" t="str">
            <v>虞超</v>
          </cell>
          <cell r="F159" t="str">
            <v>430602198203293010</v>
          </cell>
          <cell r="G159" t="str">
            <v>男</v>
          </cell>
          <cell r="H159" t="str">
            <v>湖南岳阳</v>
          </cell>
          <cell r="I159" t="str">
            <v>汉族</v>
          </cell>
          <cell r="J159">
            <v>37</v>
          </cell>
          <cell r="K159" t="str">
            <v>1982/03/29</v>
          </cell>
          <cell r="L159" t="str">
            <v>已婚</v>
          </cell>
          <cell r="M159" t="str">
            <v>区分</v>
          </cell>
          <cell r="N159" t="str">
            <v>沙溪公众营销服务公司</v>
          </cell>
          <cell r="O159" t="str">
            <v>传统社会渠道团队</v>
          </cell>
          <cell r="P159" t="str">
            <v>渠道经理</v>
          </cell>
          <cell r="R159" t="str">
            <v>移网线</v>
          </cell>
          <cell r="T159" t="str">
            <v>销售与服务序列</v>
          </cell>
          <cell r="U159" t="str">
            <v>二级销售/客服主办</v>
          </cell>
          <cell r="V159">
            <v>7</v>
          </cell>
          <cell r="W159">
            <v>42795</v>
          </cell>
          <cell r="X159" t="str">
            <v>D</v>
          </cell>
          <cell r="Y159">
            <v>43101</v>
          </cell>
          <cell r="Z159">
            <v>37964</v>
          </cell>
          <cell r="AA159">
            <v>37963</v>
          </cell>
          <cell r="AB159">
            <v>14.93972602739726</v>
          </cell>
          <cell r="AC159">
            <v>14.942465753424658</v>
          </cell>
        </row>
        <row r="160">
          <cell r="E160" t="str">
            <v>柯传贤</v>
          </cell>
          <cell r="F160" t="str">
            <v>445224198810080378</v>
          </cell>
          <cell r="G160" t="str">
            <v>男</v>
          </cell>
          <cell r="H160" t="str">
            <v>广东揭阳</v>
          </cell>
          <cell r="I160" t="str">
            <v>汉族</v>
          </cell>
          <cell r="J160">
            <v>30</v>
          </cell>
          <cell r="K160" t="str">
            <v>1988/10/08</v>
          </cell>
          <cell r="L160" t="str">
            <v>未婚</v>
          </cell>
          <cell r="M160" t="str">
            <v>区分</v>
          </cell>
          <cell r="N160" t="str">
            <v>坦洲公众营销服务公司</v>
          </cell>
          <cell r="O160" t="str">
            <v>O2O团队</v>
          </cell>
          <cell r="P160" t="str">
            <v>O2O业务员</v>
          </cell>
          <cell r="R160" t="str">
            <v>移网线</v>
          </cell>
          <cell r="T160" t="str">
            <v>销售与服务序列</v>
          </cell>
          <cell r="U160" t="str">
            <v>四级销售/客服助理</v>
          </cell>
          <cell r="V160">
            <v>5</v>
          </cell>
          <cell r="W160">
            <v>42583</v>
          </cell>
          <cell r="X160" t="str">
            <v>B</v>
          </cell>
          <cell r="Y160">
            <v>42795</v>
          </cell>
          <cell r="Z160">
            <v>40532</v>
          </cell>
          <cell r="AA160">
            <v>40532</v>
          </cell>
          <cell r="AB160">
            <v>7.904109589041096</v>
          </cell>
          <cell r="AC160">
            <v>7.904109589041096</v>
          </cell>
        </row>
        <row r="161">
          <cell r="E161" t="str">
            <v>何敏芳</v>
          </cell>
          <cell r="F161" t="str">
            <v>442000198011233687</v>
          </cell>
          <cell r="G161" t="str">
            <v>女</v>
          </cell>
          <cell r="H161" t="str">
            <v>广东中山</v>
          </cell>
          <cell r="I161" t="str">
            <v>汉族</v>
          </cell>
          <cell r="J161">
            <v>38</v>
          </cell>
          <cell r="K161" t="str">
            <v>1980/11/23</v>
          </cell>
          <cell r="L161" t="str">
            <v>未婚</v>
          </cell>
          <cell r="M161" t="str">
            <v>区分</v>
          </cell>
          <cell r="N161" t="str">
            <v>三角公众营销服务公司</v>
          </cell>
          <cell r="O161" t="str">
            <v>传统社会渠道团队</v>
          </cell>
          <cell r="P161" t="str">
            <v>渠道经理</v>
          </cell>
          <cell r="R161" t="str">
            <v>移网线</v>
          </cell>
          <cell r="T161" t="str">
            <v>销售与服务序列</v>
          </cell>
          <cell r="U161" t="str">
            <v>二级销售/客服主办</v>
          </cell>
          <cell r="V161">
            <v>6</v>
          </cell>
          <cell r="W161">
            <v>42064</v>
          </cell>
          <cell r="X161" t="str">
            <v>C</v>
          </cell>
          <cell r="Y161">
            <v>43191</v>
          </cell>
          <cell r="Z161">
            <v>37894</v>
          </cell>
          <cell r="AA161">
            <v>39203</v>
          </cell>
          <cell r="AB161">
            <v>15.131506849315068</v>
          </cell>
          <cell r="AC161">
            <v>11.545205479452054</v>
          </cell>
        </row>
        <row r="162">
          <cell r="E162" t="str">
            <v>温钢龙</v>
          </cell>
          <cell r="F162" t="str">
            <v>442000197311160032</v>
          </cell>
          <cell r="G162" t="str">
            <v>男</v>
          </cell>
          <cell r="H162" t="str">
            <v>广东中山</v>
          </cell>
          <cell r="I162" t="str">
            <v>汉族</v>
          </cell>
          <cell r="J162">
            <v>45</v>
          </cell>
          <cell r="K162" t="str">
            <v>1973/11/16</v>
          </cell>
          <cell r="L162" t="str">
            <v>已婚</v>
          </cell>
          <cell r="M162" t="str">
            <v>区分</v>
          </cell>
          <cell r="N162" t="str">
            <v>火炬开发区公众营销服务公司</v>
          </cell>
          <cell r="O162" t="str">
            <v>传统社会渠道团队</v>
          </cell>
          <cell r="P162" t="str">
            <v>渠道经理</v>
          </cell>
          <cell r="R162" t="str">
            <v>移网线</v>
          </cell>
          <cell r="T162" t="str">
            <v>销售与服务序列</v>
          </cell>
          <cell r="U162" t="str">
            <v>三级销售/客服主办</v>
          </cell>
          <cell r="V162">
            <v>7</v>
          </cell>
          <cell r="W162">
            <v>42064</v>
          </cell>
          <cell r="X162" t="str">
            <v>B</v>
          </cell>
          <cell r="Y162">
            <v>42795</v>
          </cell>
          <cell r="Z162">
            <v>35370</v>
          </cell>
          <cell r="AA162">
            <v>37770</v>
          </cell>
          <cell r="AB162">
            <v>22.046575342465754</v>
          </cell>
          <cell r="AC162">
            <v>15.471232876712328</v>
          </cell>
        </row>
        <row r="163">
          <cell r="E163" t="str">
            <v>梁华考</v>
          </cell>
          <cell r="F163" t="str">
            <v>441702198511052831</v>
          </cell>
          <cell r="G163" t="str">
            <v>男</v>
          </cell>
          <cell r="H163" t="str">
            <v>广东阳江</v>
          </cell>
          <cell r="I163" t="str">
            <v>汉族</v>
          </cell>
          <cell r="J163">
            <v>33</v>
          </cell>
          <cell r="K163" t="str">
            <v>1985/11/05</v>
          </cell>
          <cell r="L163" t="str">
            <v>已婚</v>
          </cell>
          <cell r="M163" t="str">
            <v>区分</v>
          </cell>
          <cell r="N163" t="str">
            <v>沙溪公众营销服务公司</v>
          </cell>
          <cell r="O163" t="str">
            <v>传统社会渠道团队</v>
          </cell>
          <cell r="P163" t="str">
            <v>渠道经理</v>
          </cell>
          <cell r="R163" t="str">
            <v>移网线</v>
          </cell>
          <cell r="T163" t="str">
            <v>销售与服务序列</v>
          </cell>
          <cell r="U163" t="str">
            <v>三级销售/客服助理</v>
          </cell>
          <cell r="V163">
            <v>5</v>
          </cell>
          <cell r="W163">
            <v>43191</v>
          </cell>
          <cell r="X163" t="str">
            <v>A</v>
          </cell>
          <cell r="Y163">
            <v>43191</v>
          </cell>
          <cell r="Z163">
            <v>39630</v>
          </cell>
          <cell r="AA163">
            <v>40603</v>
          </cell>
          <cell r="AB163">
            <v>10.375342465753425</v>
          </cell>
          <cell r="AC163">
            <v>7.7095890410958905</v>
          </cell>
        </row>
        <row r="164">
          <cell r="E164" t="str">
            <v>程文洁</v>
          </cell>
          <cell r="F164" t="str">
            <v>44200019790627205X</v>
          </cell>
          <cell r="G164" t="str">
            <v>男</v>
          </cell>
          <cell r="H164" t="str">
            <v>广东中山</v>
          </cell>
          <cell r="I164" t="str">
            <v>汉族</v>
          </cell>
          <cell r="J164">
            <v>39</v>
          </cell>
          <cell r="K164" t="str">
            <v>1979/06/27</v>
          </cell>
          <cell r="L164" t="str">
            <v>已婚</v>
          </cell>
          <cell r="M164" t="str">
            <v>部门</v>
          </cell>
          <cell r="N164" t="str">
            <v>党群工作部</v>
          </cell>
          <cell r="O164" t="str">
            <v>——</v>
          </cell>
          <cell r="P164" t="str">
            <v>综合事务岗</v>
          </cell>
          <cell r="T164" t="str">
            <v>内部支撑序列</v>
          </cell>
          <cell r="U164" t="str">
            <v>三级业务主管</v>
          </cell>
          <cell r="V164">
            <v>10</v>
          </cell>
          <cell r="W164">
            <v>42795</v>
          </cell>
          <cell r="X164" t="str">
            <v>D</v>
          </cell>
          <cell r="Y164">
            <v>43191</v>
          </cell>
          <cell r="Z164">
            <v>37073</v>
          </cell>
          <cell r="AA164">
            <v>37956</v>
          </cell>
          <cell r="AB164">
            <v>17.38082191780822</v>
          </cell>
          <cell r="AC164">
            <v>14.961643835616439</v>
          </cell>
        </row>
        <row r="165">
          <cell r="E165" t="str">
            <v>高松浩</v>
          </cell>
          <cell r="F165" t="str">
            <v>442000198709220052</v>
          </cell>
          <cell r="G165" t="str">
            <v>男</v>
          </cell>
          <cell r="H165" t="str">
            <v>广东中山</v>
          </cell>
          <cell r="I165" t="str">
            <v>汉族</v>
          </cell>
          <cell r="J165">
            <v>31</v>
          </cell>
          <cell r="K165" t="str">
            <v>1987/09/22</v>
          </cell>
          <cell r="L165" t="str">
            <v>已婚</v>
          </cell>
          <cell r="M165" t="str">
            <v>部门</v>
          </cell>
          <cell r="N165" t="str">
            <v>实体渠道部</v>
          </cell>
          <cell r="O165" t="str">
            <v>核心渠道室</v>
          </cell>
          <cell r="P165" t="str">
            <v>渠道管理岗</v>
          </cell>
          <cell r="T165" t="str">
            <v>产品与市场序列</v>
          </cell>
          <cell r="U165" t="str">
            <v>二级销售/客服主办</v>
          </cell>
          <cell r="V165">
            <v>8</v>
          </cell>
          <cell r="W165">
            <v>43191</v>
          </cell>
          <cell r="X165" t="str">
            <v>A</v>
          </cell>
          <cell r="Y165">
            <v>43191</v>
          </cell>
          <cell r="Z165">
            <v>39972</v>
          </cell>
          <cell r="AA165">
            <v>39972</v>
          </cell>
          <cell r="AB165">
            <v>9.4383561643835616</v>
          </cell>
          <cell r="AC165">
            <v>9.4383561643835616</v>
          </cell>
        </row>
        <row r="166">
          <cell r="E166" t="str">
            <v>刘敬智</v>
          </cell>
          <cell r="F166" t="str">
            <v>442000197609180546</v>
          </cell>
          <cell r="G166" t="str">
            <v>女</v>
          </cell>
          <cell r="H166" t="str">
            <v>湖南汩罗</v>
          </cell>
          <cell r="I166" t="str">
            <v>汉族</v>
          </cell>
          <cell r="J166">
            <v>42</v>
          </cell>
          <cell r="K166" t="str">
            <v>1976/09/18</v>
          </cell>
          <cell r="L166" t="str">
            <v>离异</v>
          </cell>
          <cell r="M166" t="str">
            <v>部门</v>
          </cell>
          <cell r="N166" t="str">
            <v>财务部</v>
          </cell>
          <cell r="O166" t="str">
            <v>综合财务室</v>
          </cell>
          <cell r="P166" t="str">
            <v>内控检查及往来岗</v>
          </cell>
          <cell r="T166" t="str">
            <v>内部支撑序列</v>
          </cell>
          <cell r="U166" t="str">
            <v>二级业务主管</v>
          </cell>
          <cell r="V166">
            <v>9</v>
          </cell>
          <cell r="W166">
            <v>39814</v>
          </cell>
          <cell r="X166" t="str">
            <v>G</v>
          </cell>
          <cell r="Y166">
            <v>41699</v>
          </cell>
          <cell r="Z166">
            <v>34912</v>
          </cell>
          <cell r="AA166">
            <v>35796</v>
          </cell>
          <cell r="AB166">
            <v>23.301369863013697</v>
          </cell>
          <cell r="AC166">
            <v>20.87945205479452</v>
          </cell>
        </row>
        <row r="167">
          <cell r="E167" t="str">
            <v>彭丽娟</v>
          </cell>
          <cell r="F167" t="str">
            <v>44050919810415602X</v>
          </cell>
          <cell r="G167" t="str">
            <v>女</v>
          </cell>
          <cell r="H167" t="str">
            <v>广东河源</v>
          </cell>
          <cell r="I167" t="str">
            <v>汉族</v>
          </cell>
          <cell r="J167">
            <v>38</v>
          </cell>
          <cell r="K167" t="str">
            <v>1981/04/15</v>
          </cell>
          <cell r="L167" t="str">
            <v>已婚</v>
          </cell>
          <cell r="M167" t="str">
            <v>部门</v>
          </cell>
          <cell r="N167" t="str">
            <v>财务部</v>
          </cell>
          <cell r="O167" t="str">
            <v>物资管理室</v>
          </cell>
          <cell r="P167" t="str">
            <v>采购管理岗</v>
          </cell>
          <cell r="T167" t="str">
            <v>内部支撑序列</v>
          </cell>
          <cell r="U167" t="str">
            <v>三级业务主办</v>
          </cell>
          <cell r="V167">
            <v>8</v>
          </cell>
          <cell r="W167">
            <v>42583</v>
          </cell>
          <cell r="X167" t="str">
            <v>D</v>
          </cell>
          <cell r="Y167">
            <v>43101</v>
          </cell>
          <cell r="Z167">
            <v>37803</v>
          </cell>
          <cell r="AA167">
            <v>37803</v>
          </cell>
          <cell r="AB167">
            <v>15.38082191780822</v>
          </cell>
          <cell r="AC167">
            <v>15.38082191780822</v>
          </cell>
        </row>
        <row r="168">
          <cell r="E168" t="str">
            <v>魏建鸿</v>
          </cell>
          <cell r="F168" t="str">
            <v>442000197904160011</v>
          </cell>
          <cell r="G168" t="str">
            <v>男</v>
          </cell>
          <cell r="H168" t="str">
            <v>广东中山</v>
          </cell>
          <cell r="I168" t="str">
            <v>汉族</v>
          </cell>
          <cell r="J168">
            <v>40</v>
          </cell>
          <cell r="K168" t="str">
            <v>1979/04/16</v>
          </cell>
          <cell r="L168" t="str">
            <v>已婚</v>
          </cell>
          <cell r="M168" t="str">
            <v>部门</v>
          </cell>
          <cell r="N168" t="str">
            <v>财务部</v>
          </cell>
          <cell r="O168" t="str">
            <v>网络财务室</v>
          </cell>
          <cell r="P168" t="str">
            <v>项目管理岗</v>
          </cell>
          <cell r="T168" t="str">
            <v>内部支撑序列</v>
          </cell>
          <cell r="U168" t="str">
            <v>一级技术主管</v>
          </cell>
          <cell r="V168">
            <v>8</v>
          </cell>
          <cell r="W168">
            <v>41456</v>
          </cell>
          <cell r="X168" t="str">
            <v>D</v>
          </cell>
          <cell r="Y168">
            <v>43191</v>
          </cell>
          <cell r="Z168">
            <v>37073</v>
          </cell>
          <cell r="AA168">
            <v>37073</v>
          </cell>
          <cell r="AB168">
            <v>17.38082191780822</v>
          </cell>
          <cell r="AC168">
            <v>17.38082191780822</v>
          </cell>
        </row>
        <row r="169">
          <cell r="E169" t="str">
            <v>李洁玲</v>
          </cell>
          <cell r="F169" t="str">
            <v>441781198210055946</v>
          </cell>
          <cell r="G169" t="str">
            <v>女</v>
          </cell>
          <cell r="H169" t="str">
            <v>广东中山</v>
          </cell>
          <cell r="I169" t="str">
            <v>汉族</v>
          </cell>
          <cell r="J169">
            <v>36</v>
          </cell>
          <cell r="K169" t="str">
            <v>1982/10/05</v>
          </cell>
          <cell r="L169" t="str">
            <v>已婚</v>
          </cell>
          <cell r="M169" t="str">
            <v>部门</v>
          </cell>
          <cell r="N169" t="str">
            <v>财务部</v>
          </cell>
          <cell r="O169" t="str">
            <v>运营财务室</v>
          </cell>
          <cell r="P169" t="str">
            <v>营收管理岗</v>
          </cell>
          <cell r="T169" t="str">
            <v>内部支撑序列</v>
          </cell>
          <cell r="U169" t="str">
            <v>四级营销助理</v>
          </cell>
          <cell r="V169">
            <v>5</v>
          </cell>
          <cell r="W169">
            <v>42917</v>
          </cell>
          <cell r="X169" t="str">
            <v>A</v>
          </cell>
          <cell r="Y169">
            <v>42917</v>
          </cell>
          <cell r="Z169">
            <v>37408</v>
          </cell>
          <cell r="AA169">
            <v>37742</v>
          </cell>
          <cell r="AB169">
            <v>16.463013698630139</v>
          </cell>
          <cell r="AC169">
            <v>15.547945205479452</v>
          </cell>
        </row>
        <row r="170">
          <cell r="E170" t="str">
            <v>林惠颜</v>
          </cell>
          <cell r="F170" t="str">
            <v>442000198508191582</v>
          </cell>
          <cell r="G170" t="str">
            <v>女</v>
          </cell>
          <cell r="H170" t="str">
            <v>广东中山</v>
          </cell>
          <cell r="I170" t="str">
            <v>汉族</v>
          </cell>
          <cell r="J170">
            <v>33</v>
          </cell>
          <cell r="K170" t="str">
            <v>1985/08/19</v>
          </cell>
          <cell r="L170" t="str">
            <v>已婚</v>
          </cell>
          <cell r="M170" t="str">
            <v>部门</v>
          </cell>
          <cell r="N170" t="str">
            <v>财务部</v>
          </cell>
          <cell r="O170" t="str">
            <v>运营财务室</v>
          </cell>
          <cell r="P170" t="str">
            <v>营收稽核岗</v>
          </cell>
          <cell r="T170" t="str">
            <v>内部支撑序列</v>
          </cell>
          <cell r="U170" t="str">
            <v>三级营销助理</v>
          </cell>
          <cell r="V170">
            <v>4</v>
          </cell>
          <cell r="W170">
            <v>42917</v>
          </cell>
          <cell r="X170" t="str">
            <v>A</v>
          </cell>
          <cell r="Y170">
            <v>42917</v>
          </cell>
          <cell r="Z170">
            <v>38056</v>
          </cell>
          <cell r="AA170">
            <v>38056</v>
          </cell>
          <cell r="AB170">
            <v>14.687671232876712</v>
          </cell>
          <cell r="AC170">
            <v>14.687671232876712</v>
          </cell>
        </row>
        <row r="171">
          <cell r="E171" t="str">
            <v>莫益间</v>
          </cell>
          <cell r="F171" t="str">
            <v>441781199007012224</v>
          </cell>
          <cell r="G171" t="str">
            <v>女</v>
          </cell>
          <cell r="H171" t="str">
            <v>广东阳江</v>
          </cell>
          <cell r="I171" t="str">
            <v>汉族</v>
          </cell>
          <cell r="J171">
            <v>28</v>
          </cell>
          <cell r="K171" t="str">
            <v>1990/07/01</v>
          </cell>
          <cell r="L171" t="str">
            <v>已婚</v>
          </cell>
          <cell r="M171" t="str">
            <v>部门</v>
          </cell>
          <cell r="N171" t="str">
            <v>财务部</v>
          </cell>
          <cell r="O171" t="str">
            <v>运营财务室</v>
          </cell>
          <cell r="P171" t="str">
            <v>财务派驻政企专员</v>
          </cell>
          <cell r="T171" t="str">
            <v>内部支撑序列</v>
          </cell>
          <cell r="U171" t="str">
            <v>二级业务主办</v>
          </cell>
          <cell r="V171">
            <v>6</v>
          </cell>
          <cell r="W171">
            <v>42186</v>
          </cell>
          <cell r="X171" t="str">
            <v>C</v>
          </cell>
          <cell r="Y171">
            <v>43191</v>
          </cell>
          <cell r="Z171" t="str">
            <v>2014/7/2</v>
          </cell>
          <cell r="AA171">
            <v>41822</v>
          </cell>
          <cell r="AB171">
            <v>4.3698630136986303</v>
          </cell>
          <cell r="AC171">
            <v>4.3698630136986303</v>
          </cell>
        </row>
        <row r="172">
          <cell r="E172" t="str">
            <v>张海燕</v>
          </cell>
          <cell r="F172" t="str">
            <v>442000197302040020</v>
          </cell>
          <cell r="G172" t="str">
            <v>女</v>
          </cell>
          <cell r="H172" t="str">
            <v>广东中山</v>
          </cell>
          <cell r="I172" t="str">
            <v>汉族</v>
          </cell>
          <cell r="J172">
            <v>46</v>
          </cell>
          <cell r="K172" t="str">
            <v>1973/02/04</v>
          </cell>
          <cell r="L172" t="str">
            <v>未婚</v>
          </cell>
          <cell r="M172" t="str">
            <v>部门</v>
          </cell>
          <cell r="N172" t="str">
            <v>财务部</v>
          </cell>
          <cell r="O172" t="str">
            <v>综合财务室</v>
          </cell>
          <cell r="P172" t="str">
            <v>资金管理、综合事务及会计档案管理岗</v>
          </cell>
          <cell r="T172" t="str">
            <v>内部支撑序列</v>
          </cell>
          <cell r="U172" t="str">
            <v>三级业务主办</v>
          </cell>
          <cell r="V172">
            <v>8</v>
          </cell>
          <cell r="W172">
            <v>43191</v>
          </cell>
          <cell r="X172" t="str">
            <v>C</v>
          </cell>
          <cell r="Y172">
            <v>43191</v>
          </cell>
          <cell r="Z172">
            <v>33451</v>
          </cell>
          <cell r="AA172">
            <v>35796</v>
          </cell>
          <cell r="AB172">
            <v>27.304109589041097</v>
          </cell>
          <cell r="AC172">
            <v>20.87945205479452</v>
          </cell>
        </row>
        <row r="173">
          <cell r="E173" t="str">
            <v>何一璇</v>
          </cell>
          <cell r="F173" t="str">
            <v>44012619681028274X</v>
          </cell>
          <cell r="G173" t="str">
            <v>女</v>
          </cell>
          <cell r="H173" t="str">
            <v>广东番禺</v>
          </cell>
          <cell r="I173" t="str">
            <v>汉族</v>
          </cell>
          <cell r="J173">
            <v>50</v>
          </cell>
          <cell r="K173" t="str">
            <v>1968/10/28</v>
          </cell>
          <cell r="L173" t="str">
            <v>已婚</v>
          </cell>
          <cell r="M173" t="str">
            <v>部门</v>
          </cell>
          <cell r="N173" t="str">
            <v>财务部</v>
          </cell>
          <cell r="O173" t="str">
            <v>综合财务室</v>
          </cell>
          <cell r="P173" t="str">
            <v>会计初审岗</v>
          </cell>
          <cell r="T173" t="str">
            <v>内部支撑序列</v>
          </cell>
          <cell r="U173" t="str">
            <v>三级业务主办</v>
          </cell>
          <cell r="V173">
            <v>7</v>
          </cell>
          <cell r="W173">
            <v>39814</v>
          </cell>
          <cell r="X173" t="str">
            <v>G</v>
          </cell>
          <cell r="Y173">
            <v>42795</v>
          </cell>
          <cell r="Z173">
            <v>32752</v>
          </cell>
          <cell r="AA173">
            <v>35886</v>
          </cell>
          <cell r="AB173">
            <v>29.219178082191782</v>
          </cell>
          <cell r="AC173">
            <v>20.632876712328766</v>
          </cell>
        </row>
        <row r="174">
          <cell r="E174" t="str">
            <v>黄嘉欣</v>
          </cell>
          <cell r="F174" t="str">
            <v>442000198904267665</v>
          </cell>
          <cell r="G174" t="str">
            <v>女</v>
          </cell>
          <cell r="H174" t="str">
            <v>广东中山</v>
          </cell>
          <cell r="I174" t="str">
            <v>汉族</v>
          </cell>
          <cell r="J174">
            <v>30</v>
          </cell>
          <cell r="K174" t="str">
            <v>1989/04/26</v>
          </cell>
          <cell r="L174" t="str">
            <v>已婚</v>
          </cell>
          <cell r="M174" t="str">
            <v>部门</v>
          </cell>
          <cell r="N174" t="str">
            <v>财务部</v>
          </cell>
          <cell r="O174" t="str">
            <v>综合财务室</v>
          </cell>
          <cell r="P174" t="str">
            <v>预算管理岗</v>
          </cell>
          <cell r="T174" t="str">
            <v>内部支撑序列</v>
          </cell>
          <cell r="U174" t="str">
            <v>一级业务主办</v>
          </cell>
          <cell r="V174">
            <v>5</v>
          </cell>
          <cell r="W174">
            <v>42064</v>
          </cell>
          <cell r="X174" t="str">
            <v>A</v>
          </cell>
          <cell r="Y174">
            <v>43191</v>
          </cell>
          <cell r="Z174">
            <v>41091</v>
          </cell>
          <cell r="AA174">
            <v>41136</v>
          </cell>
          <cell r="AB174">
            <v>6.3726027397260276</v>
          </cell>
          <cell r="AC174">
            <v>6.2493150684931509</v>
          </cell>
        </row>
        <row r="175">
          <cell r="E175" t="str">
            <v>吴海珊</v>
          </cell>
          <cell r="F175" t="str">
            <v>442000197802160926</v>
          </cell>
          <cell r="G175" t="str">
            <v>女</v>
          </cell>
          <cell r="H175" t="str">
            <v>广东中山</v>
          </cell>
          <cell r="I175" t="str">
            <v>汉族</v>
          </cell>
          <cell r="J175">
            <v>41</v>
          </cell>
          <cell r="K175" t="str">
            <v>1978/02/16</v>
          </cell>
          <cell r="L175" t="str">
            <v>已婚</v>
          </cell>
          <cell r="M175" t="str">
            <v>部门</v>
          </cell>
          <cell r="N175" t="str">
            <v>财务部</v>
          </cell>
          <cell r="O175" t="str">
            <v>综合财务室</v>
          </cell>
          <cell r="P175" t="str">
            <v>会计初审岗</v>
          </cell>
          <cell r="T175" t="str">
            <v>内部支撑序列</v>
          </cell>
          <cell r="U175" t="str">
            <v>一级业务主管</v>
          </cell>
          <cell r="V175">
            <v>8</v>
          </cell>
          <cell r="W175">
            <v>42064</v>
          </cell>
          <cell r="X175" t="str">
            <v>A</v>
          </cell>
          <cell r="Y175">
            <v>42522</v>
          </cell>
          <cell r="Z175">
            <v>35186</v>
          </cell>
          <cell r="AA175">
            <v>37678</v>
          </cell>
          <cell r="AB175">
            <v>22.550684931506851</v>
          </cell>
          <cell r="AC175">
            <v>15.723287671232876</v>
          </cell>
        </row>
        <row r="176">
          <cell r="E176" t="str">
            <v>黄彦彦</v>
          </cell>
          <cell r="F176" t="str">
            <v>442000198509288407</v>
          </cell>
          <cell r="G176" t="str">
            <v>女</v>
          </cell>
          <cell r="H176" t="str">
            <v>广东中山</v>
          </cell>
          <cell r="I176" t="str">
            <v>汉族</v>
          </cell>
          <cell r="J176">
            <v>33</v>
          </cell>
          <cell r="K176" t="str">
            <v>1985/09/28</v>
          </cell>
          <cell r="L176" t="str">
            <v>已婚</v>
          </cell>
          <cell r="M176" t="str">
            <v>部门</v>
          </cell>
          <cell r="N176" t="str">
            <v>财务部</v>
          </cell>
          <cell r="O176" t="str">
            <v>综合财务室</v>
          </cell>
          <cell r="P176" t="str">
            <v>价值管理岗</v>
          </cell>
          <cell r="T176" t="str">
            <v>内部支撑序列</v>
          </cell>
          <cell r="U176" t="str">
            <v>三级业务主办</v>
          </cell>
          <cell r="V176">
            <v>8</v>
          </cell>
          <cell r="W176">
            <v>43191</v>
          </cell>
          <cell r="X176" t="str">
            <v>A</v>
          </cell>
          <cell r="Y176">
            <v>43191</v>
          </cell>
          <cell r="Z176">
            <v>39630</v>
          </cell>
          <cell r="AA176">
            <v>39630</v>
          </cell>
          <cell r="AB176">
            <v>10.375342465753425</v>
          </cell>
          <cell r="AC176">
            <v>10.375342465753425</v>
          </cell>
        </row>
        <row r="177">
          <cell r="E177" t="str">
            <v>陈定班</v>
          </cell>
          <cell r="F177" t="str">
            <v>441881197808066675</v>
          </cell>
          <cell r="G177" t="str">
            <v>男</v>
          </cell>
          <cell r="H177" t="str">
            <v>广东英德</v>
          </cell>
          <cell r="I177" t="str">
            <v>汉族</v>
          </cell>
          <cell r="J177">
            <v>40</v>
          </cell>
          <cell r="K177" t="str">
            <v>1978/08/06</v>
          </cell>
          <cell r="L177" t="str">
            <v>未婚</v>
          </cell>
          <cell r="M177" t="str">
            <v>部门</v>
          </cell>
          <cell r="N177" t="str">
            <v>财务部</v>
          </cell>
          <cell r="O177" t="str">
            <v>物资管理室</v>
          </cell>
          <cell r="P177" t="str">
            <v>采购管理岗</v>
          </cell>
          <cell r="T177" t="str">
            <v>内部支撑序列</v>
          </cell>
          <cell r="U177" t="str">
            <v>三级销售/客服主办</v>
          </cell>
          <cell r="V177">
            <v>7</v>
          </cell>
          <cell r="W177">
            <v>41579</v>
          </cell>
          <cell r="X177" t="str">
            <v>B</v>
          </cell>
          <cell r="Y177">
            <v>43191</v>
          </cell>
          <cell r="Z177">
            <v>38078</v>
          </cell>
          <cell r="AA177">
            <v>39142</v>
          </cell>
          <cell r="AB177">
            <v>14.627397260273973</v>
          </cell>
          <cell r="AC177">
            <v>11.712328767123287</v>
          </cell>
        </row>
        <row r="178">
          <cell r="E178" t="str">
            <v>何永生</v>
          </cell>
          <cell r="F178" t="str">
            <v>442000197312280714</v>
          </cell>
          <cell r="G178" t="str">
            <v>男</v>
          </cell>
          <cell r="H178" t="str">
            <v>广东中山</v>
          </cell>
          <cell r="I178" t="str">
            <v>汉族</v>
          </cell>
          <cell r="J178">
            <v>45</v>
          </cell>
          <cell r="K178" t="str">
            <v>1973/12/28</v>
          </cell>
          <cell r="L178" t="str">
            <v>已婚</v>
          </cell>
          <cell r="M178" t="str">
            <v>区分</v>
          </cell>
          <cell r="N178" t="str">
            <v>火炬开发区分公司</v>
          </cell>
          <cell r="O178" t="str">
            <v>综合室</v>
          </cell>
          <cell r="P178" t="str">
            <v>政企分销岗</v>
          </cell>
          <cell r="R178" t="str">
            <v>集团线（分销管理岗）</v>
          </cell>
          <cell r="T178" t="str">
            <v>销售与服务序列</v>
          </cell>
          <cell r="U178" t="str">
            <v>二级销售/客服主办</v>
          </cell>
          <cell r="V178">
            <v>6</v>
          </cell>
          <cell r="W178">
            <v>41306</v>
          </cell>
          <cell r="X178" t="str">
            <v>F</v>
          </cell>
          <cell r="Y178">
            <v>42795</v>
          </cell>
          <cell r="Z178">
            <v>35274</v>
          </cell>
          <cell r="AA178">
            <v>37618</v>
          </cell>
          <cell r="AB178">
            <v>22.30958904109589</v>
          </cell>
          <cell r="AC178">
            <v>15.887671232876713</v>
          </cell>
        </row>
        <row r="179">
          <cell r="E179" t="str">
            <v>郭嘉谊</v>
          </cell>
          <cell r="F179" t="str">
            <v>442000197410147669</v>
          </cell>
          <cell r="G179" t="str">
            <v>女</v>
          </cell>
          <cell r="H179" t="str">
            <v>广东中山</v>
          </cell>
          <cell r="I179" t="str">
            <v>汉族</v>
          </cell>
          <cell r="J179">
            <v>44</v>
          </cell>
          <cell r="K179" t="str">
            <v>1974/10/14</v>
          </cell>
          <cell r="L179" t="str">
            <v>已婚</v>
          </cell>
          <cell r="M179" t="str">
            <v>区分</v>
          </cell>
          <cell r="N179" t="str">
            <v>火炬开发区分公司</v>
          </cell>
          <cell r="O179" t="str">
            <v>中山港大客户团队3部</v>
          </cell>
          <cell r="P179" t="str">
            <v>大客户经理</v>
          </cell>
          <cell r="R179" t="str">
            <v>集团线（商企）</v>
          </cell>
          <cell r="T179" t="str">
            <v>销售与服务序列</v>
          </cell>
          <cell r="U179" t="str">
            <v>三级销售/客服主办</v>
          </cell>
          <cell r="V179">
            <v>7</v>
          </cell>
          <cell r="W179">
            <v>41456</v>
          </cell>
          <cell r="X179" t="str">
            <v>B</v>
          </cell>
          <cell r="Y179">
            <v>42795</v>
          </cell>
          <cell r="Z179">
            <v>34881</v>
          </cell>
          <cell r="AA179">
            <v>37012</v>
          </cell>
          <cell r="AB179">
            <v>23.386301369863013</v>
          </cell>
          <cell r="AC179">
            <v>17.547945205479451</v>
          </cell>
        </row>
        <row r="180">
          <cell r="E180" t="str">
            <v>赖庭轩</v>
          </cell>
          <cell r="F180" t="str">
            <v>440921198404050039</v>
          </cell>
          <cell r="G180" t="str">
            <v>男</v>
          </cell>
          <cell r="H180" t="str">
            <v>广东信宜</v>
          </cell>
          <cell r="I180" t="str">
            <v>汉族</v>
          </cell>
          <cell r="J180">
            <v>35</v>
          </cell>
          <cell r="K180" t="str">
            <v>1984/04/05</v>
          </cell>
          <cell r="L180" t="str">
            <v>离异</v>
          </cell>
          <cell r="M180" t="str">
            <v>区分</v>
          </cell>
          <cell r="N180" t="str">
            <v>火炬开发区分公司</v>
          </cell>
          <cell r="O180" t="str">
            <v>中山港大客户团队2部/中山港大客户团队3部</v>
          </cell>
          <cell r="P180" t="str">
            <v>技术支撑岗D</v>
          </cell>
          <cell r="T180" t="str">
            <v>销售与服务序列</v>
          </cell>
          <cell r="U180" t="str">
            <v>三级销售/客服主办</v>
          </cell>
          <cell r="V180">
            <v>7</v>
          </cell>
          <cell r="W180">
            <v>41699</v>
          </cell>
          <cell r="X180" t="str">
            <v>C</v>
          </cell>
          <cell r="Y180">
            <v>42795</v>
          </cell>
          <cell r="Z180">
            <v>39264</v>
          </cell>
          <cell r="AA180">
            <v>39264</v>
          </cell>
          <cell r="AB180">
            <v>11.378082191780821</v>
          </cell>
          <cell r="AC180">
            <v>11.378082191780821</v>
          </cell>
        </row>
        <row r="181">
          <cell r="E181" t="str">
            <v>马锦莲</v>
          </cell>
          <cell r="F181" t="str">
            <v>44200019790916234x</v>
          </cell>
          <cell r="G181" t="str">
            <v>女</v>
          </cell>
          <cell r="H181" t="str">
            <v>广东中山</v>
          </cell>
          <cell r="I181" t="str">
            <v>汉族</v>
          </cell>
          <cell r="J181">
            <v>39</v>
          </cell>
          <cell r="K181" t="str">
            <v>1979/09/16</v>
          </cell>
          <cell r="L181" t="str">
            <v>已婚</v>
          </cell>
          <cell r="M181" t="str">
            <v>区分</v>
          </cell>
          <cell r="N181" t="str">
            <v>火炬开发区分公司</v>
          </cell>
          <cell r="O181" t="str">
            <v>综合室</v>
          </cell>
          <cell r="P181" t="str">
            <v>综合支撑岗</v>
          </cell>
          <cell r="T181" t="str">
            <v>销售与服务序列</v>
          </cell>
          <cell r="U181" t="str">
            <v>二级销售/客服主办</v>
          </cell>
          <cell r="V181">
            <v>5</v>
          </cell>
          <cell r="W181">
            <v>41699</v>
          </cell>
          <cell r="X181" t="str">
            <v>B</v>
          </cell>
          <cell r="Y181">
            <v>42795</v>
          </cell>
          <cell r="Z181">
            <v>35643</v>
          </cell>
          <cell r="AA181">
            <v>37902</v>
          </cell>
          <cell r="AB181">
            <v>21.298630136986301</v>
          </cell>
          <cell r="AC181">
            <v>15.109589041095891</v>
          </cell>
        </row>
        <row r="182">
          <cell r="E182" t="str">
            <v>阮露苗</v>
          </cell>
          <cell r="F182" t="str">
            <v>442000197912280320</v>
          </cell>
          <cell r="G182" t="str">
            <v>女</v>
          </cell>
          <cell r="H182" t="str">
            <v>广东中山</v>
          </cell>
          <cell r="I182" t="str">
            <v>汉族</v>
          </cell>
          <cell r="J182">
            <v>39</v>
          </cell>
          <cell r="K182" t="str">
            <v>1979/12/28</v>
          </cell>
          <cell r="L182" t="str">
            <v>已婚</v>
          </cell>
          <cell r="M182" t="str">
            <v>部门</v>
          </cell>
          <cell r="N182" t="str">
            <v>家庭互联网中心</v>
          </cell>
          <cell r="O182" t="str">
            <v>存量经营室</v>
          </cell>
          <cell r="P182" t="str">
            <v>宣传策划岗</v>
          </cell>
          <cell r="T182" t="str">
            <v>产品与市场序列</v>
          </cell>
          <cell r="U182" t="str">
            <v>一级营销主办</v>
          </cell>
          <cell r="V182">
            <v>6</v>
          </cell>
          <cell r="W182">
            <v>43191</v>
          </cell>
          <cell r="X182" t="str">
            <v>A</v>
          </cell>
          <cell r="Y182">
            <v>43191</v>
          </cell>
          <cell r="Z182">
            <v>37012</v>
          </cell>
          <cell r="AA182">
            <v>39566</v>
          </cell>
          <cell r="AB182">
            <v>17.547945205479451</v>
          </cell>
          <cell r="AC182">
            <v>10.550684931506849</v>
          </cell>
        </row>
        <row r="183">
          <cell r="E183" t="str">
            <v>李嘉峰</v>
          </cell>
          <cell r="F183" t="str">
            <v>220882199210146017</v>
          </cell>
          <cell r="G183" t="str">
            <v>男</v>
          </cell>
          <cell r="H183" t="str">
            <v>吉林白城</v>
          </cell>
          <cell r="I183" t="str">
            <v>汉族</v>
          </cell>
          <cell r="J183">
            <v>26</v>
          </cell>
          <cell r="K183" t="str">
            <v>1992/10/14</v>
          </cell>
          <cell r="L183" t="str">
            <v>未婚</v>
          </cell>
          <cell r="M183" t="str">
            <v>部门</v>
          </cell>
          <cell r="N183" t="str">
            <v>家庭互联网中心</v>
          </cell>
          <cell r="O183" t="str">
            <v>经营管理室</v>
          </cell>
          <cell r="P183" t="str">
            <v>资源合作岗</v>
          </cell>
          <cell r="T183" t="str">
            <v>产品与市场序列</v>
          </cell>
          <cell r="U183" t="str">
            <v>一级营销主办</v>
          </cell>
          <cell r="V183">
            <v>6</v>
          </cell>
          <cell r="W183">
            <v>42583</v>
          </cell>
          <cell r="X183" t="str">
            <v>B</v>
          </cell>
          <cell r="Y183">
            <v>42917</v>
          </cell>
          <cell r="Z183">
            <v>42192</v>
          </cell>
          <cell r="AA183">
            <v>42192</v>
          </cell>
          <cell r="AB183">
            <v>3.3561643835616439</v>
          </cell>
          <cell r="AC183">
            <v>3.3561643835616439</v>
          </cell>
        </row>
        <row r="184">
          <cell r="E184" t="str">
            <v>肖凤娟</v>
          </cell>
          <cell r="F184" t="str">
            <v>442000197312251788</v>
          </cell>
          <cell r="G184" t="str">
            <v>女</v>
          </cell>
          <cell r="H184" t="str">
            <v>广东中山</v>
          </cell>
          <cell r="I184" t="str">
            <v>汉族</v>
          </cell>
          <cell r="J184">
            <v>45</v>
          </cell>
          <cell r="K184" t="str">
            <v>1973/12/25</v>
          </cell>
          <cell r="L184" t="str">
            <v>已婚</v>
          </cell>
          <cell r="M184" t="str">
            <v>部门</v>
          </cell>
          <cell r="N184" t="str">
            <v>家庭互联网中心</v>
          </cell>
          <cell r="O184" t="str">
            <v>存量经营室</v>
          </cell>
          <cell r="P184" t="str">
            <v>宽带续费岗</v>
          </cell>
          <cell r="T184" t="str">
            <v>产品与市场序列</v>
          </cell>
          <cell r="U184" t="str">
            <v>二级销售/客服主办</v>
          </cell>
          <cell r="V184">
            <v>6</v>
          </cell>
          <cell r="W184">
            <v>42795</v>
          </cell>
          <cell r="X184" t="str">
            <v>A</v>
          </cell>
          <cell r="Y184">
            <v>42795</v>
          </cell>
          <cell r="Z184">
            <v>33786</v>
          </cell>
          <cell r="AA184">
            <v>37907</v>
          </cell>
          <cell r="AB184">
            <v>26.386301369863013</v>
          </cell>
          <cell r="AC184">
            <v>15.095890410958905</v>
          </cell>
        </row>
        <row r="185">
          <cell r="E185" t="str">
            <v>冯晓锋</v>
          </cell>
          <cell r="F185" t="str">
            <v>441621197510054017</v>
          </cell>
          <cell r="G185" t="str">
            <v>男</v>
          </cell>
          <cell r="H185" t="str">
            <v>广东河源</v>
          </cell>
          <cell r="I185" t="str">
            <v>汉族</v>
          </cell>
          <cell r="J185">
            <v>43</v>
          </cell>
          <cell r="K185" t="str">
            <v>1975/10/05</v>
          </cell>
          <cell r="L185" t="str">
            <v>已婚</v>
          </cell>
          <cell r="M185" t="str">
            <v>部门</v>
          </cell>
          <cell r="N185" t="str">
            <v>客户服务部</v>
          </cell>
          <cell r="O185" t="str">
            <v>服务质量监督室</v>
          </cell>
          <cell r="P185" t="str">
            <v>客户体验管理</v>
          </cell>
          <cell r="T185" t="str">
            <v>销售与服务序列</v>
          </cell>
          <cell r="U185" t="str">
            <v>一级销售/客服主管</v>
          </cell>
          <cell r="V185">
            <v>8</v>
          </cell>
          <cell r="W185">
            <v>41699</v>
          </cell>
          <cell r="X185" t="str">
            <v>F</v>
          </cell>
          <cell r="Y185">
            <v>43191</v>
          </cell>
          <cell r="Z185">
            <v>39272</v>
          </cell>
          <cell r="AA185">
            <v>39272</v>
          </cell>
          <cell r="AB185">
            <v>11.356164383561644</v>
          </cell>
          <cell r="AC185">
            <v>11.356164383561644</v>
          </cell>
        </row>
        <row r="186">
          <cell r="E186" t="str">
            <v>郑家茵</v>
          </cell>
          <cell r="F186" t="str">
            <v>442000198112048384</v>
          </cell>
          <cell r="G186" t="str">
            <v>女</v>
          </cell>
          <cell r="H186" t="str">
            <v>广东中山</v>
          </cell>
          <cell r="I186" t="str">
            <v>汉族</v>
          </cell>
          <cell r="J186">
            <v>37</v>
          </cell>
          <cell r="K186" t="str">
            <v>1981/12/04</v>
          </cell>
          <cell r="L186" t="str">
            <v>已婚</v>
          </cell>
          <cell r="M186" t="str">
            <v>部门</v>
          </cell>
          <cell r="N186" t="str">
            <v>客户服务部</v>
          </cell>
          <cell r="O186" t="str">
            <v>维系挽留室</v>
          </cell>
          <cell r="P186" t="str">
            <v>数据整理及分配</v>
          </cell>
          <cell r="R186" t="str">
            <v>客服线（服务经理）</v>
          </cell>
          <cell r="T186" t="str">
            <v>销售与服务序列</v>
          </cell>
          <cell r="U186" t="str">
            <v>四级销售/客服助理</v>
          </cell>
          <cell r="V186">
            <v>4</v>
          </cell>
          <cell r="W186">
            <v>41306</v>
          </cell>
          <cell r="X186" t="str">
            <v>B</v>
          </cell>
          <cell r="Y186">
            <v>42795</v>
          </cell>
          <cell r="Z186">
            <v>37803</v>
          </cell>
          <cell r="AA186">
            <v>39455</v>
          </cell>
          <cell r="AB186">
            <v>15.38082191780822</v>
          </cell>
          <cell r="AC186">
            <v>10.854794520547944</v>
          </cell>
        </row>
        <row r="187">
          <cell r="E187" t="str">
            <v>杨子卿</v>
          </cell>
          <cell r="F187" t="str">
            <v>442000197507110766</v>
          </cell>
          <cell r="G187" t="str">
            <v>女</v>
          </cell>
          <cell r="H187" t="str">
            <v>广东中山</v>
          </cell>
          <cell r="I187" t="str">
            <v>汉族</v>
          </cell>
          <cell r="J187">
            <v>43</v>
          </cell>
          <cell r="K187" t="str">
            <v>1975/07/11</v>
          </cell>
          <cell r="L187" t="str">
            <v>未婚</v>
          </cell>
          <cell r="M187" t="str">
            <v>部门</v>
          </cell>
          <cell r="N187" t="str">
            <v>客户服务部</v>
          </cell>
          <cell r="O187" t="str">
            <v>投诉处理室</v>
          </cell>
          <cell r="P187" t="str">
            <v>投诉处理</v>
          </cell>
          <cell r="R187" t="str">
            <v>客服线（投诉处理）</v>
          </cell>
          <cell r="T187" t="str">
            <v>销售与服务序列</v>
          </cell>
          <cell r="U187" t="str">
            <v>二级销售/客服主办</v>
          </cell>
          <cell r="V187">
            <v>6</v>
          </cell>
          <cell r="W187">
            <v>42583</v>
          </cell>
          <cell r="X187" t="str">
            <v>B</v>
          </cell>
          <cell r="Y187">
            <v>43191</v>
          </cell>
          <cell r="Z187">
            <v>33695</v>
          </cell>
          <cell r="AA187">
            <v>37073</v>
          </cell>
          <cell r="AB187">
            <v>26.635616438356163</v>
          </cell>
          <cell r="AC187">
            <v>17.38082191780822</v>
          </cell>
        </row>
        <row r="188">
          <cell r="E188" t="str">
            <v>汤妙娜</v>
          </cell>
          <cell r="F188" t="str">
            <v>445122198908205441</v>
          </cell>
          <cell r="G188" t="str">
            <v>女</v>
          </cell>
          <cell r="H188" t="str">
            <v>广东潮州</v>
          </cell>
          <cell r="I188" t="str">
            <v>汉族</v>
          </cell>
          <cell r="J188">
            <v>29</v>
          </cell>
          <cell r="K188" t="str">
            <v>1989/08/20</v>
          </cell>
          <cell r="L188" t="str">
            <v>已婚</v>
          </cell>
          <cell r="M188" t="str">
            <v>部门</v>
          </cell>
          <cell r="N188" t="str">
            <v>客户服务部</v>
          </cell>
          <cell r="O188" t="str">
            <v>维系挽留室</v>
          </cell>
          <cell r="P188" t="str">
            <v>服务经理</v>
          </cell>
          <cell r="R188" t="str">
            <v>客服线（服务经理）</v>
          </cell>
          <cell r="T188" t="str">
            <v>销售与服务序列</v>
          </cell>
          <cell r="U188" t="str">
            <v>四级销售/客服助理</v>
          </cell>
          <cell r="V188">
            <v>4</v>
          </cell>
          <cell r="W188">
            <v>41699</v>
          </cell>
          <cell r="X188" t="str">
            <v>C</v>
          </cell>
          <cell r="Y188">
            <v>43191</v>
          </cell>
          <cell r="Z188">
            <v>40532</v>
          </cell>
          <cell r="AA188">
            <v>40532</v>
          </cell>
          <cell r="AB188">
            <v>7.904109589041096</v>
          </cell>
          <cell r="AC188">
            <v>7.904109589041096</v>
          </cell>
        </row>
        <row r="189">
          <cell r="E189" t="str">
            <v>陈悦娟</v>
          </cell>
          <cell r="F189" t="str">
            <v>442000198009011583</v>
          </cell>
          <cell r="G189" t="str">
            <v>女</v>
          </cell>
          <cell r="H189" t="str">
            <v>广东中山</v>
          </cell>
          <cell r="I189" t="str">
            <v>汉族</v>
          </cell>
          <cell r="J189">
            <v>38</v>
          </cell>
          <cell r="K189" t="str">
            <v>1980/09/01</v>
          </cell>
          <cell r="L189" t="str">
            <v>已婚</v>
          </cell>
          <cell r="M189" t="str">
            <v>部门</v>
          </cell>
          <cell r="N189" t="str">
            <v>客户服务部</v>
          </cell>
          <cell r="O189" t="str">
            <v>维系挽留室</v>
          </cell>
          <cell r="P189" t="str">
            <v>生产运营支撑（服务经理团队）</v>
          </cell>
          <cell r="R189" t="str">
            <v>客服线（服务经理）</v>
          </cell>
          <cell r="T189" t="str">
            <v>销售与服务序列</v>
          </cell>
          <cell r="U189" t="str">
            <v>二级销售/客服主办</v>
          </cell>
          <cell r="V189">
            <v>6</v>
          </cell>
          <cell r="W189">
            <v>43191</v>
          </cell>
          <cell r="X189" t="str">
            <v>A</v>
          </cell>
          <cell r="Y189">
            <v>43191</v>
          </cell>
          <cell r="Z189">
            <v>36034</v>
          </cell>
          <cell r="AA189">
            <v>37907</v>
          </cell>
          <cell r="AB189">
            <v>20.227397260273971</v>
          </cell>
          <cell r="AC189">
            <v>15.095890410958905</v>
          </cell>
        </row>
        <row r="190">
          <cell r="E190" t="str">
            <v>刘佳容</v>
          </cell>
          <cell r="F190" t="str">
            <v>441521198705154121</v>
          </cell>
          <cell r="G190" t="str">
            <v>女</v>
          </cell>
          <cell r="H190" t="str">
            <v>广东海丰</v>
          </cell>
          <cell r="I190" t="str">
            <v>汉族</v>
          </cell>
          <cell r="J190">
            <v>32</v>
          </cell>
          <cell r="K190" t="str">
            <v>1987/05/15</v>
          </cell>
          <cell r="L190" t="str">
            <v>已婚</v>
          </cell>
          <cell r="M190" t="str">
            <v>部门</v>
          </cell>
          <cell r="N190" t="str">
            <v>客户服务部</v>
          </cell>
          <cell r="O190" t="str">
            <v>维系挽留室</v>
          </cell>
          <cell r="P190" t="str">
            <v>欠费管理与俱乐部运营</v>
          </cell>
          <cell r="R190" t="str">
            <v>客服线（服务经理）</v>
          </cell>
          <cell r="T190" t="str">
            <v>销售与服务序列</v>
          </cell>
          <cell r="U190" t="str">
            <v>二级销售/客服主办</v>
          </cell>
          <cell r="V190">
            <v>5</v>
          </cell>
          <cell r="W190">
            <v>41699</v>
          </cell>
          <cell r="X190" t="str">
            <v>B</v>
          </cell>
          <cell r="Y190">
            <v>42795</v>
          </cell>
          <cell r="Z190">
            <v>40266</v>
          </cell>
          <cell r="AA190">
            <v>40266</v>
          </cell>
          <cell r="AB190">
            <v>8.632876712328768</v>
          </cell>
          <cell r="AC190">
            <v>8.632876712328768</v>
          </cell>
        </row>
        <row r="191">
          <cell r="E191" t="str">
            <v>司徒美华</v>
          </cell>
          <cell r="F191" t="str">
            <v>442000197303100726</v>
          </cell>
          <cell r="G191" t="str">
            <v>女</v>
          </cell>
          <cell r="H191" t="str">
            <v>广东中山</v>
          </cell>
          <cell r="I191" t="str">
            <v>汉族</v>
          </cell>
          <cell r="J191">
            <v>46</v>
          </cell>
          <cell r="K191" t="str">
            <v>1973/03/10</v>
          </cell>
          <cell r="L191" t="str">
            <v>未婚</v>
          </cell>
          <cell r="M191" t="str">
            <v>部门</v>
          </cell>
          <cell r="N191" t="str">
            <v>客户服务部</v>
          </cell>
          <cell r="O191" t="str">
            <v>服务质量监督室</v>
          </cell>
          <cell r="P191" t="str">
            <v>服务质量管理</v>
          </cell>
          <cell r="T191" t="str">
            <v>销售与服务序列</v>
          </cell>
          <cell r="U191" t="str">
            <v>三级销售/客服主办</v>
          </cell>
          <cell r="V191">
            <v>7</v>
          </cell>
          <cell r="W191">
            <v>42064</v>
          </cell>
          <cell r="X191" t="str">
            <v>D</v>
          </cell>
          <cell r="Y191">
            <v>43191</v>
          </cell>
          <cell r="Z191">
            <v>32994</v>
          </cell>
          <cell r="AA191">
            <v>37073</v>
          </cell>
          <cell r="AB191">
            <v>28.556164383561644</v>
          </cell>
          <cell r="AC191">
            <v>17.38082191780822</v>
          </cell>
        </row>
        <row r="192">
          <cell r="E192" t="str">
            <v>陈俊光</v>
          </cell>
          <cell r="F192" t="str">
            <v>44250119660316451X</v>
          </cell>
          <cell r="G192" t="str">
            <v>男</v>
          </cell>
          <cell r="H192" t="str">
            <v>广东紫金</v>
          </cell>
          <cell r="I192" t="str">
            <v>汉族</v>
          </cell>
          <cell r="J192">
            <v>53</v>
          </cell>
          <cell r="K192" t="str">
            <v>1966/03/16</v>
          </cell>
          <cell r="L192" t="str">
            <v>已婚</v>
          </cell>
          <cell r="M192" t="str">
            <v>部门</v>
          </cell>
          <cell r="N192" t="str">
            <v>党群工作部</v>
          </cell>
          <cell r="O192" t="str">
            <v>--</v>
          </cell>
          <cell r="P192" t="str">
            <v>综合事务岗</v>
          </cell>
          <cell r="T192" t="str">
            <v>销售与服务序列</v>
          </cell>
          <cell r="U192" t="str">
            <v>二级销售/客服主管</v>
          </cell>
          <cell r="V192">
            <v>9</v>
          </cell>
          <cell r="W192">
            <v>42064</v>
          </cell>
          <cell r="X192" t="str">
            <v>D</v>
          </cell>
          <cell r="Y192">
            <v>43191</v>
          </cell>
          <cell r="Z192">
            <v>31959</v>
          </cell>
          <cell r="AA192">
            <v>37987</v>
          </cell>
          <cell r="AB192">
            <v>31.391780821917809</v>
          </cell>
          <cell r="AC192">
            <v>14.876712328767123</v>
          </cell>
        </row>
        <row r="193">
          <cell r="E193" t="str">
            <v>曾苑红</v>
          </cell>
          <cell r="F193" t="str">
            <v>441424198309250545</v>
          </cell>
          <cell r="G193" t="str">
            <v>女</v>
          </cell>
          <cell r="H193" t="str">
            <v>广东省梅州</v>
          </cell>
          <cell r="I193" t="str">
            <v>汉族</v>
          </cell>
          <cell r="J193">
            <v>35</v>
          </cell>
          <cell r="K193" t="str">
            <v>1983/09/25</v>
          </cell>
          <cell r="L193" t="str">
            <v>已婚</v>
          </cell>
          <cell r="M193" t="str">
            <v>区分</v>
          </cell>
          <cell r="N193" t="str">
            <v>三乡公众营销服务公司</v>
          </cell>
          <cell r="O193" t="str">
            <v>家庭互联网团队</v>
          </cell>
          <cell r="P193" t="str">
            <v>社区经理</v>
          </cell>
          <cell r="R193" t="str">
            <v>宽固拓展线</v>
          </cell>
          <cell r="T193" t="str">
            <v>销售与服务序列</v>
          </cell>
          <cell r="U193" t="str">
            <v>二级销售/客服主办</v>
          </cell>
          <cell r="V193">
            <v>6</v>
          </cell>
          <cell r="W193">
            <v>42583</v>
          </cell>
          <cell r="X193" t="str">
            <v>B</v>
          </cell>
          <cell r="Y193">
            <v>43191</v>
          </cell>
          <cell r="Z193">
            <v>38353</v>
          </cell>
          <cell r="AA193">
            <v>38353</v>
          </cell>
          <cell r="AB193">
            <v>13.873972602739727</v>
          </cell>
          <cell r="AC193">
            <v>13.873972602739727</v>
          </cell>
        </row>
        <row r="194">
          <cell r="E194" t="str">
            <v>冯雪香</v>
          </cell>
          <cell r="F194" t="str">
            <v>440603199101193847</v>
          </cell>
          <cell r="G194" t="str">
            <v>女</v>
          </cell>
          <cell r="H194" t="str">
            <v>广东佛山</v>
          </cell>
          <cell r="I194" t="str">
            <v>汉族</v>
          </cell>
          <cell r="J194">
            <v>28</v>
          </cell>
          <cell r="K194" t="str">
            <v>1991/01/19</v>
          </cell>
          <cell r="L194" t="str">
            <v>已婚</v>
          </cell>
          <cell r="M194" t="str">
            <v>部门</v>
          </cell>
          <cell r="N194" t="str">
            <v>人力资源与企业发展部</v>
          </cell>
          <cell r="O194" t="str">
            <v>企发与薪酬管理室</v>
          </cell>
          <cell r="P194" t="str">
            <v>薪酬福利岗</v>
          </cell>
          <cell r="T194" t="str">
            <v>内部支撑序列</v>
          </cell>
          <cell r="U194" t="str">
            <v>二级业务主办</v>
          </cell>
          <cell r="V194">
            <v>7</v>
          </cell>
          <cell r="W194">
            <v>42795</v>
          </cell>
          <cell r="X194" t="str">
            <v>D</v>
          </cell>
          <cell r="Y194">
            <v>43101</v>
          </cell>
          <cell r="Z194">
            <v>41456</v>
          </cell>
          <cell r="AA194">
            <v>41456</v>
          </cell>
          <cell r="AB194">
            <v>5.3726027397260276</v>
          </cell>
          <cell r="AC194">
            <v>5.3726027397260276</v>
          </cell>
        </row>
        <row r="195">
          <cell r="E195" t="str">
            <v>徐华</v>
          </cell>
          <cell r="F195" t="str">
            <v>150203198907063122</v>
          </cell>
          <cell r="G195" t="str">
            <v>女</v>
          </cell>
          <cell r="H195" t="str">
            <v>山东临朐</v>
          </cell>
          <cell r="I195" t="str">
            <v>汉族</v>
          </cell>
          <cell r="J195">
            <v>29</v>
          </cell>
          <cell r="K195" t="str">
            <v>1989/07/06</v>
          </cell>
          <cell r="L195" t="str">
            <v>已婚</v>
          </cell>
          <cell r="M195" t="str">
            <v>部门</v>
          </cell>
          <cell r="N195" t="str">
            <v>人力资源与企业发展部</v>
          </cell>
          <cell r="O195" t="str">
            <v>人力资源管理室</v>
          </cell>
          <cell r="P195" t="str">
            <v>人事管理岗</v>
          </cell>
          <cell r="T195" t="str">
            <v>内部支撑序列</v>
          </cell>
          <cell r="U195" t="str">
            <v>二级业务主办</v>
          </cell>
          <cell r="V195">
            <v>7</v>
          </cell>
          <cell r="W195">
            <v>43191</v>
          </cell>
          <cell r="X195" t="str">
            <v>A</v>
          </cell>
          <cell r="Y195">
            <v>43191</v>
          </cell>
          <cell r="Z195">
            <v>41091</v>
          </cell>
          <cell r="AA195">
            <v>41091</v>
          </cell>
          <cell r="AB195">
            <v>6.3726027397260276</v>
          </cell>
          <cell r="AC195">
            <v>6.3726027397260276</v>
          </cell>
        </row>
        <row r="196">
          <cell r="E196" t="str">
            <v>张亚楠</v>
          </cell>
          <cell r="F196" t="str">
            <v>412727199201281660</v>
          </cell>
          <cell r="G196" t="str">
            <v>女</v>
          </cell>
          <cell r="H196" t="e">
            <v>#N/A</v>
          </cell>
          <cell r="I196" t="str">
            <v>汉族</v>
          </cell>
          <cell r="J196">
            <v>27</v>
          </cell>
          <cell r="K196" t="str">
            <v>1992/01/28</v>
          </cell>
          <cell r="L196" t="str">
            <v>未婚</v>
          </cell>
          <cell r="M196" t="str">
            <v>部门</v>
          </cell>
          <cell r="N196" t="str">
            <v>人力资源与企业发展部</v>
          </cell>
          <cell r="O196" t="str">
            <v>企发与薪酬管理室</v>
          </cell>
          <cell r="P196" t="str">
            <v>绩效管理岗</v>
          </cell>
          <cell r="T196" t="str">
            <v>内部支撑序列</v>
          </cell>
          <cell r="U196" t="str">
            <v>一级业务主办</v>
          </cell>
          <cell r="V196">
            <v>6</v>
          </cell>
          <cell r="W196">
            <v>42583</v>
          </cell>
          <cell r="X196" t="str">
            <v>B</v>
          </cell>
          <cell r="Y196">
            <v>42917</v>
          </cell>
          <cell r="Z196">
            <v>42193</v>
          </cell>
          <cell r="AA196">
            <v>42193</v>
          </cell>
          <cell r="AB196">
            <v>3.3534246575342466</v>
          </cell>
          <cell r="AC196">
            <v>3.3534246575342466</v>
          </cell>
        </row>
        <row r="197">
          <cell r="E197" t="str">
            <v>甘子运</v>
          </cell>
          <cell r="F197" t="str">
            <v>440921199209302936</v>
          </cell>
          <cell r="G197" t="str">
            <v>男</v>
          </cell>
          <cell r="H197" t="str">
            <v>广东茂名</v>
          </cell>
          <cell r="I197" t="str">
            <v>汉族</v>
          </cell>
          <cell r="J197">
            <v>26</v>
          </cell>
          <cell r="K197" t="str">
            <v>1992/09/30</v>
          </cell>
          <cell r="L197" t="str">
            <v>未婚</v>
          </cell>
          <cell r="M197" t="str">
            <v>部门</v>
          </cell>
          <cell r="N197" t="str">
            <v>人力资源与企业发展部</v>
          </cell>
          <cell r="O197" t="str">
            <v>企发与薪酬管理室</v>
          </cell>
          <cell r="P197" t="str">
            <v>薪酬福利岗</v>
          </cell>
          <cell r="T197" t="str">
            <v>内部支撑序列</v>
          </cell>
          <cell r="U197" t="str">
            <v>一级业务主办</v>
          </cell>
          <cell r="V197">
            <v>6</v>
          </cell>
          <cell r="W197">
            <v>42917</v>
          </cell>
          <cell r="X197" t="str">
            <v>A</v>
          </cell>
          <cell r="Y197">
            <v>42917</v>
          </cell>
          <cell r="Z197">
            <v>42555</v>
          </cell>
          <cell r="AA197">
            <v>42555</v>
          </cell>
          <cell r="AB197">
            <v>2.3616438356164382</v>
          </cell>
          <cell r="AC197">
            <v>2.3616438356164382</v>
          </cell>
        </row>
        <row r="198">
          <cell r="E198" t="str">
            <v>张逸</v>
          </cell>
          <cell r="F198" t="str">
            <v>445122198211257057</v>
          </cell>
          <cell r="G198" t="str">
            <v>男</v>
          </cell>
          <cell r="H198" t="str">
            <v>广东饶平</v>
          </cell>
          <cell r="I198" t="str">
            <v>汉族</v>
          </cell>
          <cell r="J198">
            <v>36</v>
          </cell>
          <cell r="K198" t="str">
            <v>1982/11/25</v>
          </cell>
          <cell r="L198" t="str">
            <v>未婚</v>
          </cell>
          <cell r="M198" t="str">
            <v>部门</v>
          </cell>
          <cell r="N198" t="str">
            <v>纪检组</v>
          </cell>
          <cell r="O198" t="str">
            <v>——</v>
          </cell>
          <cell r="P198" t="str">
            <v>纪检组干事</v>
          </cell>
          <cell r="T198" t="str">
            <v>内部支撑序列</v>
          </cell>
          <cell r="U198" t="str">
            <v>三级营销主办</v>
          </cell>
          <cell r="V198">
            <v>7</v>
          </cell>
          <cell r="W198">
            <v>41699</v>
          </cell>
          <cell r="X198" t="str">
            <v>F</v>
          </cell>
          <cell r="Y198">
            <v>43101</v>
          </cell>
          <cell r="Z198">
            <v>39160</v>
          </cell>
          <cell r="AA198">
            <v>39160</v>
          </cell>
          <cell r="AB198">
            <v>11.663013698630136</v>
          </cell>
          <cell r="AC198">
            <v>11.663013698630136</v>
          </cell>
        </row>
        <row r="199">
          <cell r="E199" t="str">
            <v>张翠玲</v>
          </cell>
          <cell r="F199" t="str">
            <v>441282198203204527</v>
          </cell>
          <cell r="G199" t="str">
            <v>女</v>
          </cell>
          <cell r="H199" t="str">
            <v>广东罗定</v>
          </cell>
          <cell r="I199" t="str">
            <v>汉族</v>
          </cell>
          <cell r="J199">
            <v>37</v>
          </cell>
          <cell r="K199" t="str">
            <v>1982/03/20</v>
          </cell>
          <cell r="L199" t="str">
            <v>已婚</v>
          </cell>
          <cell r="M199" t="str">
            <v>区分</v>
          </cell>
          <cell r="N199" t="str">
            <v>营业中心/城区片区</v>
          </cell>
          <cell r="O199" t="str">
            <v>——</v>
          </cell>
          <cell r="P199" t="str">
            <v>——</v>
          </cell>
          <cell r="R199" t="str">
            <v>营业线</v>
          </cell>
          <cell r="T199" t="str">
            <v>销售与服务序列</v>
          </cell>
          <cell r="U199" t="str">
            <v>二级销售/客服主办</v>
          </cell>
          <cell r="V199">
            <v>7</v>
          </cell>
          <cell r="W199">
            <v>42583</v>
          </cell>
          <cell r="X199" t="str">
            <v>E</v>
          </cell>
          <cell r="Y199">
            <v>43101</v>
          </cell>
          <cell r="Z199">
            <v>36770</v>
          </cell>
          <cell r="AA199">
            <v>38469</v>
          </cell>
          <cell r="AB199">
            <v>18.210958904109589</v>
          </cell>
          <cell r="AC199">
            <v>13.556164383561644</v>
          </cell>
        </row>
        <row r="200">
          <cell r="E200" t="str">
            <v>王丽容</v>
          </cell>
          <cell r="F200" t="str">
            <v>440781198805160541</v>
          </cell>
          <cell r="G200" t="str">
            <v>女</v>
          </cell>
          <cell r="H200" t="str">
            <v>广东台山</v>
          </cell>
          <cell r="I200" t="str">
            <v>汉族</v>
          </cell>
          <cell r="J200">
            <v>31</v>
          </cell>
          <cell r="K200" t="str">
            <v>1988/05/16</v>
          </cell>
          <cell r="L200" t="str">
            <v>已婚</v>
          </cell>
          <cell r="M200" t="str">
            <v>区分</v>
          </cell>
          <cell r="N200" t="str">
            <v>营业中心/小榄片区</v>
          </cell>
          <cell r="O200" t="str">
            <v>新永营业厅</v>
          </cell>
          <cell r="P200" t="str">
            <v>营业厅主任</v>
          </cell>
          <cell r="Q200" t="str">
            <v>营业厅主任</v>
          </cell>
          <cell r="R200" t="str">
            <v>营业线</v>
          </cell>
          <cell r="T200" t="str">
            <v>销售与服务序列</v>
          </cell>
          <cell r="U200" t="str">
            <v>四级销售/客服助理</v>
          </cell>
          <cell r="V200">
            <v>4</v>
          </cell>
          <cell r="W200">
            <v>42064</v>
          </cell>
          <cell r="X200" t="str">
            <v>B</v>
          </cell>
          <cell r="Y200">
            <v>42795</v>
          </cell>
          <cell r="Z200">
            <v>40266</v>
          </cell>
          <cell r="AA200">
            <v>40266</v>
          </cell>
          <cell r="AB200">
            <v>8.632876712328768</v>
          </cell>
          <cell r="AC200">
            <v>8.632876712328768</v>
          </cell>
          <cell r="AD200">
            <v>43101</v>
          </cell>
        </row>
        <row r="201">
          <cell r="E201" t="str">
            <v>李贤霞</v>
          </cell>
          <cell r="F201" t="str">
            <v>440223197705260021</v>
          </cell>
          <cell r="G201" t="str">
            <v>女</v>
          </cell>
          <cell r="H201" t="str">
            <v>广东韶关</v>
          </cell>
          <cell r="I201" t="str">
            <v>汉族</v>
          </cell>
          <cell r="J201">
            <v>41</v>
          </cell>
          <cell r="K201" t="str">
            <v>1977/05/26</v>
          </cell>
          <cell r="L201" t="str">
            <v>未婚</v>
          </cell>
          <cell r="M201" t="str">
            <v>区分</v>
          </cell>
          <cell r="N201" t="str">
            <v>营业中心/小榄片区</v>
          </cell>
          <cell r="O201" t="str">
            <v>泰丰营业厅</v>
          </cell>
          <cell r="P201" t="str">
            <v>营业厅主任</v>
          </cell>
          <cell r="Q201" t="str">
            <v>营业厅主任</v>
          </cell>
          <cell r="R201" t="str">
            <v>营业线</v>
          </cell>
          <cell r="T201" t="str">
            <v>销售与服务序列</v>
          </cell>
          <cell r="U201" t="str">
            <v>二级销售/客服主办</v>
          </cell>
          <cell r="V201">
            <v>6</v>
          </cell>
          <cell r="W201">
            <v>42795</v>
          </cell>
          <cell r="X201" t="str">
            <v>B</v>
          </cell>
          <cell r="Y201">
            <v>43191</v>
          </cell>
          <cell r="Z201">
            <v>35674</v>
          </cell>
          <cell r="AA201">
            <v>38098</v>
          </cell>
          <cell r="AB201">
            <v>21.213698630136985</v>
          </cell>
          <cell r="AC201">
            <v>14.572602739726028</v>
          </cell>
        </row>
        <row r="202">
          <cell r="E202" t="str">
            <v>梁亦笑</v>
          </cell>
          <cell r="F202" t="str">
            <v>440421198506088102</v>
          </cell>
          <cell r="G202" t="str">
            <v>女</v>
          </cell>
          <cell r="H202" t="str">
            <v>广东中山</v>
          </cell>
          <cell r="I202" t="str">
            <v>汉族</v>
          </cell>
          <cell r="J202">
            <v>33</v>
          </cell>
          <cell r="K202" t="str">
            <v>1985/06/08</v>
          </cell>
          <cell r="L202" t="str">
            <v>已婚</v>
          </cell>
          <cell r="M202" t="str">
            <v>区分</v>
          </cell>
          <cell r="N202" t="str">
            <v>营业中心/小榄片区</v>
          </cell>
          <cell r="O202" t="str">
            <v>基头营业厅</v>
          </cell>
          <cell r="P202" t="str">
            <v>营业厅主任</v>
          </cell>
          <cell r="Q202" t="str">
            <v>营业厅主任</v>
          </cell>
          <cell r="R202" t="str">
            <v>营业线</v>
          </cell>
          <cell r="T202" t="str">
            <v>销售与服务序列</v>
          </cell>
          <cell r="U202" t="str">
            <v>二级销售/客服主办</v>
          </cell>
          <cell r="V202">
            <v>6</v>
          </cell>
          <cell r="W202">
            <v>42795</v>
          </cell>
          <cell r="X202" t="str">
            <v>B</v>
          </cell>
          <cell r="Y202">
            <v>43191</v>
          </cell>
          <cell r="Z202">
            <v>37978</v>
          </cell>
          <cell r="AA202">
            <v>37978</v>
          </cell>
          <cell r="AB202">
            <v>14.901369863013699</v>
          </cell>
          <cell r="AC202">
            <v>14.901369863013699</v>
          </cell>
        </row>
        <row r="203">
          <cell r="E203" t="str">
            <v>吴倩文</v>
          </cell>
          <cell r="F203" t="str">
            <v>442000198807234247</v>
          </cell>
          <cell r="G203" t="str">
            <v>女</v>
          </cell>
          <cell r="H203" t="str">
            <v>广东中山</v>
          </cell>
          <cell r="I203" t="str">
            <v>汉族</v>
          </cell>
          <cell r="J203">
            <v>30</v>
          </cell>
          <cell r="K203" t="str">
            <v>1988/07/23</v>
          </cell>
          <cell r="L203" t="str">
            <v>已婚</v>
          </cell>
          <cell r="M203" t="str">
            <v>区分</v>
          </cell>
          <cell r="N203" t="str">
            <v>营业中心/三乡片区</v>
          </cell>
          <cell r="O203" t="str">
            <v>十四村营业厅</v>
          </cell>
          <cell r="P203" t="str">
            <v>营业厅主任</v>
          </cell>
          <cell r="Q203" t="str">
            <v>营业厅主任</v>
          </cell>
          <cell r="R203" t="str">
            <v>营业线</v>
          </cell>
          <cell r="T203" t="str">
            <v>销售与服务序列</v>
          </cell>
          <cell r="U203" t="str">
            <v>三级销售/客服助理</v>
          </cell>
          <cell r="V203">
            <v>4</v>
          </cell>
          <cell r="W203">
            <v>42583</v>
          </cell>
          <cell r="X203" t="str">
            <v>C</v>
          </cell>
          <cell r="Y203">
            <v>43191</v>
          </cell>
          <cell r="Z203">
            <v>40784</v>
          </cell>
          <cell r="AA203">
            <v>40784</v>
          </cell>
          <cell r="AB203">
            <v>7.2136986301369861</v>
          </cell>
          <cell r="AC203">
            <v>7.2136986301369861</v>
          </cell>
        </row>
        <row r="204">
          <cell r="E204" t="str">
            <v>朴明玉</v>
          </cell>
          <cell r="F204" t="str">
            <v>231005198608254829</v>
          </cell>
          <cell r="G204" t="str">
            <v>女</v>
          </cell>
          <cell r="H204" t="str">
            <v>黑龙江牡丹江</v>
          </cell>
          <cell r="I204" t="str">
            <v>朝鲜族</v>
          </cell>
          <cell r="J204">
            <v>32</v>
          </cell>
          <cell r="K204" t="str">
            <v>1986/08/25</v>
          </cell>
          <cell r="L204" t="str">
            <v>已婚</v>
          </cell>
          <cell r="M204" t="str">
            <v>区分</v>
          </cell>
          <cell r="N204" t="str">
            <v>营业中心/三乡片区</v>
          </cell>
          <cell r="O204" t="str">
            <v>板芙营业厅</v>
          </cell>
          <cell r="P204" t="str">
            <v>营业厅主任</v>
          </cell>
          <cell r="Q204" t="str">
            <v>营业厅主任</v>
          </cell>
          <cell r="R204" t="str">
            <v>营业线</v>
          </cell>
          <cell r="T204" t="str">
            <v>销售与服务序列</v>
          </cell>
          <cell r="U204" t="str">
            <v>二级销售/客服主办</v>
          </cell>
          <cell r="V204">
            <v>5</v>
          </cell>
          <cell r="W204">
            <v>42064</v>
          </cell>
          <cell r="X204" t="str">
            <v>B</v>
          </cell>
          <cell r="Y204">
            <v>42795</v>
          </cell>
          <cell r="Z204">
            <v>40308</v>
          </cell>
          <cell r="AA204">
            <v>40308</v>
          </cell>
          <cell r="AB204">
            <v>8.5178082191780824</v>
          </cell>
          <cell r="AC204">
            <v>8.5178082191780824</v>
          </cell>
        </row>
        <row r="205">
          <cell r="E205" t="str">
            <v>陈剑敏</v>
          </cell>
          <cell r="F205" t="str">
            <v>442000197908210549</v>
          </cell>
          <cell r="G205" t="str">
            <v>女</v>
          </cell>
          <cell r="H205" t="str">
            <v>广东中山</v>
          </cell>
          <cell r="I205" t="str">
            <v>汉族</v>
          </cell>
          <cell r="J205">
            <v>39</v>
          </cell>
          <cell r="K205" t="str">
            <v>1979/08/21</v>
          </cell>
          <cell r="L205" t="str">
            <v>已婚</v>
          </cell>
          <cell r="M205" t="str">
            <v>部门</v>
          </cell>
          <cell r="N205" t="str">
            <v>营业中心</v>
          </cell>
          <cell r="O205" t="str">
            <v>综合支撑室</v>
          </cell>
          <cell r="P205" t="str">
            <v>室主任</v>
          </cell>
          <cell r="Q205" t="str">
            <v>室主任</v>
          </cell>
          <cell r="T205" t="str">
            <v>产品与市场序列</v>
          </cell>
          <cell r="U205" t="str">
            <v>二级营销主办</v>
          </cell>
          <cell r="V205">
            <v>7</v>
          </cell>
          <cell r="W205">
            <v>42795</v>
          </cell>
          <cell r="X205" t="str">
            <v>B</v>
          </cell>
          <cell r="Y205">
            <v>43191</v>
          </cell>
          <cell r="Z205">
            <v>36342</v>
          </cell>
          <cell r="AA205">
            <v>39479</v>
          </cell>
          <cell r="AB205">
            <v>19.383561643835616</v>
          </cell>
          <cell r="AC205">
            <v>10.789041095890411</v>
          </cell>
        </row>
        <row r="206">
          <cell r="E206" t="str">
            <v>蔡军</v>
          </cell>
          <cell r="F206" t="str">
            <v>220203198905110018</v>
          </cell>
          <cell r="G206" t="str">
            <v>男</v>
          </cell>
          <cell r="H206" t="str">
            <v>吉林吉林</v>
          </cell>
          <cell r="I206" t="str">
            <v>汉族</v>
          </cell>
          <cell r="J206">
            <v>30</v>
          </cell>
          <cell r="K206" t="str">
            <v>1989/05/11</v>
          </cell>
          <cell r="L206" t="str">
            <v>未婚</v>
          </cell>
          <cell r="M206" t="str">
            <v>部门</v>
          </cell>
          <cell r="N206" t="str">
            <v>营业中心</v>
          </cell>
          <cell r="O206" t="str">
            <v>营销管理室</v>
          </cell>
          <cell r="P206" t="str">
            <v>室主任</v>
          </cell>
          <cell r="Q206" t="str">
            <v>室主任</v>
          </cell>
          <cell r="T206" t="str">
            <v>产品与市场序列</v>
          </cell>
          <cell r="U206" t="str">
            <v>二级营销主办</v>
          </cell>
          <cell r="V206">
            <v>8</v>
          </cell>
          <cell r="W206">
            <v>42795</v>
          </cell>
          <cell r="X206" t="str">
            <v>B</v>
          </cell>
          <cell r="Y206">
            <v>43191</v>
          </cell>
          <cell r="Z206">
            <v>41091</v>
          </cell>
          <cell r="AA206">
            <v>41091</v>
          </cell>
          <cell r="AB206">
            <v>6.3726027397260276</v>
          </cell>
          <cell r="AC206">
            <v>6.3726027397260276</v>
          </cell>
        </row>
        <row r="207">
          <cell r="E207" t="str">
            <v>袁美芬</v>
          </cell>
          <cell r="F207" t="str">
            <v>442000198107095725</v>
          </cell>
          <cell r="G207" t="str">
            <v>女</v>
          </cell>
          <cell r="H207" t="str">
            <v>广东中山</v>
          </cell>
          <cell r="I207" t="str">
            <v>汉族</v>
          </cell>
          <cell r="J207">
            <v>37</v>
          </cell>
          <cell r="K207" t="str">
            <v>1981/07/09</v>
          </cell>
          <cell r="L207" t="str">
            <v>已婚</v>
          </cell>
          <cell r="M207" t="str">
            <v>部门</v>
          </cell>
          <cell r="N207" t="str">
            <v>营业中心</v>
          </cell>
          <cell r="O207" t="str">
            <v>营销管理室</v>
          </cell>
          <cell r="P207" t="str">
            <v>业务管理岗</v>
          </cell>
          <cell r="T207" t="str">
            <v>产品与市场序列</v>
          </cell>
          <cell r="U207" t="str">
            <v>三级销售/客服主办</v>
          </cell>
          <cell r="V207">
            <v>7</v>
          </cell>
          <cell r="W207">
            <v>40940</v>
          </cell>
          <cell r="X207" t="str">
            <v>D</v>
          </cell>
          <cell r="Y207">
            <v>42795</v>
          </cell>
          <cell r="Z207">
            <v>36617</v>
          </cell>
          <cell r="AA207">
            <v>37073</v>
          </cell>
          <cell r="AB207">
            <v>18.63013698630137</v>
          </cell>
          <cell r="AC207">
            <v>17.38082191780822</v>
          </cell>
        </row>
        <row r="208">
          <cell r="E208" t="str">
            <v>黄绮婷</v>
          </cell>
          <cell r="F208" t="str">
            <v>442000198202188428</v>
          </cell>
          <cell r="G208" t="str">
            <v>女</v>
          </cell>
          <cell r="H208" t="str">
            <v>广东中山</v>
          </cell>
          <cell r="I208" t="str">
            <v>汉族</v>
          </cell>
          <cell r="J208">
            <v>37</v>
          </cell>
          <cell r="K208" t="str">
            <v>1982/02/18</v>
          </cell>
          <cell r="L208" t="str">
            <v>未婚</v>
          </cell>
          <cell r="M208" t="str">
            <v>部门</v>
          </cell>
          <cell r="N208" t="str">
            <v>营业中心</v>
          </cell>
          <cell r="O208" t="str">
            <v>综合支撑室</v>
          </cell>
          <cell r="P208" t="str">
            <v>团队管理岗</v>
          </cell>
          <cell r="T208" t="str">
            <v>产品与市场序列</v>
          </cell>
          <cell r="U208" t="str">
            <v>二级营销主办</v>
          </cell>
          <cell r="V208">
            <v>6</v>
          </cell>
          <cell r="W208">
            <v>42036</v>
          </cell>
          <cell r="X208" t="str">
            <v>B</v>
          </cell>
          <cell r="Y208">
            <v>42795</v>
          </cell>
          <cell r="Z208">
            <v>37561</v>
          </cell>
          <cell r="AA208">
            <v>37561</v>
          </cell>
          <cell r="AB208">
            <v>16.043835616438358</v>
          </cell>
          <cell r="AC208">
            <v>16.043835616438358</v>
          </cell>
        </row>
        <row r="209">
          <cell r="E209" t="str">
            <v>张懿</v>
          </cell>
          <cell r="F209" t="str">
            <v>430122198202086966</v>
          </cell>
          <cell r="G209" t="str">
            <v>女</v>
          </cell>
          <cell r="H209" t="str">
            <v>湖南望城</v>
          </cell>
          <cell r="I209" t="str">
            <v>汉族</v>
          </cell>
          <cell r="J209">
            <v>37</v>
          </cell>
          <cell r="K209" t="str">
            <v>1982/02/08</v>
          </cell>
          <cell r="L209" t="str">
            <v>已婚</v>
          </cell>
          <cell r="M209" t="str">
            <v>部门</v>
          </cell>
          <cell r="N209" t="str">
            <v>营业中心</v>
          </cell>
          <cell r="O209" t="str">
            <v>营销管理室</v>
          </cell>
          <cell r="P209" t="str">
            <v>终端管理岗</v>
          </cell>
          <cell r="T209" t="str">
            <v>产品与市场序列</v>
          </cell>
          <cell r="U209" t="str">
            <v>二级销售/客服主办</v>
          </cell>
          <cell r="V209">
            <v>7</v>
          </cell>
          <cell r="W209">
            <v>42064</v>
          </cell>
          <cell r="X209" t="str">
            <v>B</v>
          </cell>
          <cell r="Y209">
            <v>42795</v>
          </cell>
          <cell r="Z209">
            <v>36647</v>
          </cell>
          <cell r="AA209">
            <v>37316</v>
          </cell>
          <cell r="AB209">
            <v>18.547945205479451</v>
          </cell>
          <cell r="AC209">
            <v>16.715068493150685</v>
          </cell>
        </row>
        <row r="210">
          <cell r="E210" t="str">
            <v>万倩</v>
          </cell>
          <cell r="F210" t="str">
            <v>421302198908194242</v>
          </cell>
          <cell r="G210" t="str">
            <v>女</v>
          </cell>
          <cell r="H210" t="str">
            <v>湖北随州</v>
          </cell>
          <cell r="I210" t="str">
            <v>汉族</v>
          </cell>
          <cell r="J210">
            <v>29</v>
          </cell>
          <cell r="K210" t="str">
            <v>1989/08/19</v>
          </cell>
          <cell r="L210" t="str">
            <v>已婚</v>
          </cell>
          <cell r="M210" t="str">
            <v>部门</v>
          </cell>
          <cell r="N210" t="str">
            <v>营业中心</v>
          </cell>
          <cell r="O210" t="str">
            <v>综合支撑室</v>
          </cell>
          <cell r="P210" t="str">
            <v>建设管理岗</v>
          </cell>
          <cell r="T210" t="str">
            <v>产品与市场序列</v>
          </cell>
          <cell r="U210" t="str">
            <v>二级营销主办</v>
          </cell>
          <cell r="V210">
            <v>7</v>
          </cell>
          <cell r="W210">
            <v>42917</v>
          </cell>
          <cell r="X210" t="str">
            <v>A</v>
          </cell>
          <cell r="Y210">
            <v>42917</v>
          </cell>
          <cell r="Z210">
            <v>42191</v>
          </cell>
          <cell r="AA210">
            <v>42191</v>
          </cell>
          <cell r="AB210">
            <v>3.3589041095890413</v>
          </cell>
          <cell r="AC210">
            <v>3.3589041095890413</v>
          </cell>
        </row>
        <row r="211">
          <cell r="E211" t="str">
            <v>徐翩</v>
          </cell>
          <cell r="F211" t="str">
            <v>442000198205020866</v>
          </cell>
          <cell r="G211" t="str">
            <v>女</v>
          </cell>
          <cell r="H211" t="str">
            <v>广东中山</v>
          </cell>
          <cell r="I211" t="str">
            <v>汉族</v>
          </cell>
          <cell r="J211">
            <v>37</v>
          </cell>
          <cell r="K211" t="str">
            <v>1982/05/02</v>
          </cell>
          <cell r="L211" t="str">
            <v>已婚</v>
          </cell>
          <cell r="M211" t="str">
            <v>部门</v>
          </cell>
          <cell r="N211" t="str">
            <v>营业中心</v>
          </cell>
          <cell r="O211" t="str">
            <v>综合支撑室</v>
          </cell>
          <cell r="P211" t="str">
            <v>薪酬管理岗</v>
          </cell>
          <cell r="T211" t="str">
            <v>产品与市场序列</v>
          </cell>
          <cell r="U211" t="str">
            <v>四级销售/客服助理</v>
          </cell>
          <cell r="V211">
            <v>5</v>
          </cell>
          <cell r="W211">
            <v>42583</v>
          </cell>
          <cell r="X211" t="str">
            <v>B</v>
          </cell>
          <cell r="Y211">
            <v>43191</v>
          </cell>
          <cell r="Z211">
            <v>37170</v>
          </cell>
          <cell r="AA211">
            <v>37172</v>
          </cell>
          <cell r="AB211">
            <v>17.115068493150684</v>
          </cell>
          <cell r="AC211">
            <v>17.109589041095891</v>
          </cell>
        </row>
        <row r="212">
          <cell r="E212" t="str">
            <v>陈晓纯</v>
          </cell>
          <cell r="F212" t="str">
            <v>445221199206281961</v>
          </cell>
          <cell r="G212" t="str">
            <v>女</v>
          </cell>
          <cell r="H212" t="str">
            <v>广东揭阳</v>
          </cell>
          <cell r="I212" t="str">
            <v>汉族</v>
          </cell>
          <cell r="J212">
            <v>26</v>
          </cell>
          <cell r="K212" t="str">
            <v>1992/06/28</v>
          </cell>
          <cell r="L212" t="str">
            <v>未婚</v>
          </cell>
          <cell r="M212" t="str">
            <v>部门</v>
          </cell>
          <cell r="N212" t="str">
            <v>营业中心</v>
          </cell>
          <cell r="O212" t="str">
            <v>营销管理室</v>
          </cell>
          <cell r="P212" t="str">
            <v>经营分析岗</v>
          </cell>
          <cell r="T212" t="str">
            <v>产品与市场序列</v>
          </cell>
          <cell r="U212" t="str">
            <v>一级营销主办</v>
          </cell>
          <cell r="V212">
            <v>5</v>
          </cell>
          <cell r="W212">
            <v>42919</v>
          </cell>
          <cell r="X212" t="str">
            <v>A</v>
          </cell>
          <cell r="Y212">
            <v>42919</v>
          </cell>
          <cell r="Z212">
            <v>42919</v>
          </cell>
          <cell r="AA212">
            <v>42919</v>
          </cell>
          <cell r="AB212">
            <v>1.3643835616438356</v>
          </cell>
          <cell r="AC212">
            <v>1.3643835616438356</v>
          </cell>
        </row>
        <row r="213">
          <cell r="E213" t="str">
            <v>赖光耀</v>
          </cell>
          <cell r="F213" t="str">
            <v>440921198502167118</v>
          </cell>
          <cell r="G213" t="str">
            <v>男</v>
          </cell>
          <cell r="H213" t="str">
            <v>广东信宜</v>
          </cell>
          <cell r="I213" t="str">
            <v>汉族</v>
          </cell>
          <cell r="J213">
            <v>34</v>
          </cell>
          <cell r="K213" t="str">
            <v>1985/02/16</v>
          </cell>
          <cell r="L213" t="str">
            <v>已婚</v>
          </cell>
          <cell r="M213" t="str">
            <v>区分</v>
          </cell>
          <cell r="N213" t="str">
            <v>沙溪公众营销服务公司</v>
          </cell>
          <cell r="O213" t="str">
            <v>O2O团队</v>
          </cell>
          <cell r="P213" t="str">
            <v>O2O业务员</v>
          </cell>
          <cell r="R213" t="str">
            <v>移网线</v>
          </cell>
          <cell r="T213" t="str">
            <v>销售与服务序列</v>
          </cell>
          <cell r="U213" t="str">
            <v>四级销售/客服助理</v>
          </cell>
          <cell r="V213">
            <v>4</v>
          </cell>
          <cell r="W213">
            <v>43191</v>
          </cell>
          <cell r="X213" t="str">
            <v>E</v>
          </cell>
          <cell r="Y213">
            <v>43191</v>
          </cell>
          <cell r="Z213">
            <v>39539</v>
          </cell>
          <cell r="AA213">
            <v>40833</v>
          </cell>
          <cell r="AB213">
            <v>10.624657534246575</v>
          </cell>
          <cell r="AC213">
            <v>7.0794520547945208</v>
          </cell>
        </row>
        <row r="214">
          <cell r="E214" t="str">
            <v>喻晓明</v>
          </cell>
          <cell r="F214" t="str">
            <v>510824198101072670</v>
          </cell>
          <cell r="G214" t="str">
            <v>男</v>
          </cell>
          <cell r="H214" t="str">
            <v>四川广元</v>
          </cell>
          <cell r="I214" t="str">
            <v>汉族</v>
          </cell>
          <cell r="J214">
            <v>38</v>
          </cell>
          <cell r="K214" t="str">
            <v>1981/01/07</v>
          </cell>
          <cell r="L214" t="str">
            <v>已婚</v>
          </cell>
          <cell r="M214" t="str">
            <v>区分</v>
          </cell>
          <cell r="N214" t="str">
            <v>三角分公司</v>
          </cell>
          <cell r="O214" t="str">
            <v>三角大客户团队1部/战略客户团队</v>
          </cell>
          <cell r="P214" t="str">
            <v>技术支撑岗D</v>
          </cell>
          <cell r="T214" t="str">
            <v>销售与服务序列</v>
          </cell>
          <cell r="U214" t="str">
            <v>三级销售/客服主办</v>
          </cell>
          <cell r="V214">
            <v>7</v>
          </cell>
          <cell r="W214">
            <v>42064</v>
          </cell>
          <cell r="X214" t="str">
            <v>D</v>
          </cell>
          <cell r="Y214">
            <v>43191</v>
          </cell>
          <cell r="Z214">
            <v>38534</v>
          </cell>
          <cell r="AA214">
            <v>39508</v>
          </cell>
          <cell r="AB214">
            <v>13.378082191780821</v>
          </cell>
          <cell r="AC214">
            <v>10.70958904109589</v>
          </cell>
        </row>
        <row r="215">
          <cell r="E215" t="str">
            <v>叶润生</v>
          </cell>
          <cell r="F215" t="str">
            <v>440421197908161718</v>
          </cell>
          <cell r="G215" t="str">
            <v>男</v>
          </cell>
          <cell r="H215" t="str">
            <v>广东珠海</v>
          </cell>
          <cell r="I215" t="str">
            <v>汉族</v>
          </cell>
          <cell r="J215">
            <v>39</v>
          </cell>
          <cell r="K215" t="str">
            <v>1979/08/16</v>
          </cell>
          <cell r="L215" t="str">
            <v>已婚</v>
          </cell>
          <cell r="M215" t="str">
            <v>区分</v>
          </cell>
          <cell r="N215" t="str">
            <v>三乡分公司</v>
          </cell>
          <cell r="O215" t="str">
            <v>坦洲大客户团队</v>
          </cell>
          <cell r="P215" t="str">
            <v>客户经理</v>
          </cell>
          <cell r="R215" t="str">
            <v>集团线（商企）</v>
          </cell>
          <cell r="T215" t="str">
            <v>销售与服务序列</v>
          </cell>
          <cell r="U215" t="str">
            <v>四级销售/客服助理</v>
          </cell>
          <cell r="V215">
            <v>4</v>
          </cell>
          <cell r="W215">
            <v>42917</v>
          </cell>
          <cell r="X215" t="str">
            <v>A</v>
          </cell>
          <cell r="Y215">
            <v>42917</v>
          </cell>
          <cell r="Z215">
            <v>37165</v>
          </cell>
          <cell r="AA215">
            <v>38075</v>
          </cell>
          <cell r="AB215">
            <v>17.12876712328767</v>
          </cell>
          <cell r="AC215">
            <v>14.635616438356164</v>
          </cell>
        </row>
        <row r="216">
          <cell r="E216" t="str">
            <v>李丽平</v>
          </cell>
          <cell r="F216" t="str">
            <v>442000198101100028</v>
          </cell>
          <cell r="G216" t="str">
            <v>女</v>
          </cell>
          <cell r="H216" t="str">
            <v>广东中山</v>
          </cell>
          <cell r="I216" t="str">
            <v>汉族</v>
          </cell>
          <cell r="J216">
            <v>38</v>
          </cell>
          <cell r="K216" t="str">
            <v>1981/01/10</v>
          </cell>
          <cell r="L216" t="str">
            <v>已婚</v>
          </cell>
          <cell r="M216" t="str">
            <v>部门</v>
          </cell>
          <cell r="N216" t="str">
            <v>实体渠道部</v>
          </cell>
          <cell r="O216" t="str">
            <v>中小渠道室</v>
          </cell>
          <cell r="P216" t="str">
            <v>合同档案管理岗</v>
          </cell>
          <cell r="T216" t="str">
            <v>产品与市场序列</v>
          </cell>
          <cell r="U216" t="str">
            <v>二级销售/客服主办</v>
          </cell>
          <cell r="V216">
            <v>6</v>
          </cell>
          <cell r="W216">
            <v>41306</v>
          </cell>
          <cell r="X216" t="str">
            <v>B</v>
          </cell>
          <cell r="Y216">
            <v>42795</v>
          </cell>
          <cell r="Z216">
            <v>36708</v>
          </cell>
          <cell r="AA216">
            <v>37073</v>
          </cell>
          <cell r="AB216">
            <v>18.38082191780822</v>
          </cell>
          <cell r="AC216">
            <v>17.38082191780822</v>
          </cell>
        </row>
        <row r="217">
          <cell r="E217" t="str">
            <v>赖凯威</v>
          </cell>
          <cell r="F217" t="str">
            <v>440224198903200514</v>
          </cell>
          <cell r="G217" t="str">
            <v>男</v>
          </cell>
          <cell r="H217" t="str">
            <v>广东韶关</v>
          </cell>
          <cell r="I217" t="str">
            <v>汉族</v>
          </cell>
          <cell r="J217">
            <v>30</v>
          </cell>
          <cell r="K217" t="str">
            <v>1989/03/20</v>
          </cell>
          <cell r="L217" t="str">
            <v>未婚</v>
          </cell>
          <cell r="M217" t="str">
            <v>部门</v>
          </cell>
          <cell r="N217" t="str">
            <v>实体渠道部</v>
          </cell>
          <cell r="O217" t="str">
            <v>新型渠道室</v>
          </cell>
          <cell r="P217" t="str">
            <v>渠道管理岗</v>
          </cell>
          <cell r="T217" t="str">
            <v>产品与市场序列</v>
          </cell>
          <cell r="U217" t="str">
            <v>二级销售/客服主办</v>
          </cell>
          <cell r="V217">
            <v>6</v>
          </cell>
          <cell r="W217">
            <v>41487</v>
          </cell>
          <cell r="X217" t="str">
            <v>C</v>
          </cell>
          <cell r="Y217">
            <v>42795</v>
          </cell>
          <cell r="Z217">
            <v>40725</v>
          </cell>
          <cell r="AA217">
            <v>40725</v>
          </cell>
          <cell r="AB217">
            <v>7.375342465753425</v>
          </cell>
          <cell r="AC217">
            <v>7.375342465753425</v>
          </cell>
        </row>
        <row r="218">
          <cell r="E218" t="str">
            <v>刘恒</v>
          </cell>
          <cell r="F218" t="str">
            <v>431126198812090045</v>
          </cell>
          <cell r="G218" t="str">
            <v>女</v>
          </cell>
          <cell r="H218" t="str">
            <v>湖南永州</v>
          </cell>
          <cell r="I218" t="str">
            <v>汉族</v>
          </cell>
          <cell r="J218">
            <v>30</v>
          </cell>
          <cell r="K218" t="str">
            <v>1988/12/09</v>
          </cell>
          <cell r="L218" t="str">
            <v>未婚</v>
          </cell>
          <cell r="M218" t="str">
            <v>部门</v>
          </cell>
          <cell r="N218" t="str">
            <v>客户服务部</v>
          </cell>
          <cell r="O218" t="str">
            <v>维系挽留室</v>
          </cell>
          <cell r="P218" t="str">
            <v>维系挽留管理岗</v>
          </cell>
          <cell r="T218" t="str">
            <v>产品与市场序列</v>
          </cell>
          <cell r="U218" t="str">
            <v>三级营销主办</v>
          </cell>
          <cell r="V218">
            <v>8</v>
          </cell>
          <cell r="W218">
            <v>43191</v>
          </cell>
          <cell r="X218" t="str">
            <v>A</v>
          </cell>
          <cell r="Y218">
            <v>43191</v>
          </cell>
          <cell r="Z218">
            <v>40725</v>
          </cell>
          <cell r="AA218">
            <v>40725</v>
          </cell>
          <cell r="AB218">
            <v>7.375342465753425</v>
          </cell>
          <cell r="AC218">
            <v>7.375342465753425</v>
          </cell>
        </row>
        <row r="219">
          <cell r="E219" t="str">
            <v>周斐</v>
          </cell>
          <cell r="F219" t="str">
            <v>370602199002161319</v>
          </cell>
          <cell r="G219" t="str">
            <v>男</v>
          </cell>
          <cell r="H219" t="str">
            <v>陕西西安</v>
          </cell>
          <cell r="I219" t="str">
            <v>汉族</v>
          </cell>
          <cell r="J219">
            <v>29</v>
          </cell>
          <cell r="K219" t="str">
            <v>1990/02/16</v>
          </cell>
          <cell r="L219" t="str">
            <v>已婚</v>
          </cell>
          <cell r="M219" t="str">
            <v>部门</v>
          </cell>
          <cell r="N219" t="str">
            <v>实体渠道部</v>
          </cell>
          <cell r="O219" t="str">
            <v>新型渠道室</v>
          </cell>
          <cell r="P219" t="str">
            <v>渠道管理岗</v>
          </cell>
          <cell r="T219" t="str">
            <v>产品与市场序列</v>
          </cell>
          <cell r="U219" t="str">
            <v>二级营销主办</v>
          </cell>
          <cell r="V219">
            <v>6</v>
          </cell>
          <cell r="W219">
            <v>41487</v>
          </cell>
          <cell r="X219" t="str">
            <v>C</v>
          </cell>
          <cell r="Y219">
            <v>42795</v>
          </cell>
          <cell r="Z219">
            <v>41091</v>
          </cell>
          <cell r="AA219">
            <v>41091</v>
          </cell>
          <cell r="AB219">
            <v>6.3726027397260276</v>
          </cell>
          <cell r="AC219">
            <v>6.3726027397260276</v>
          </cell>
        </row>
        <row r="220">
          <cell r="E220" t="str">
            <v>黄巧荣</v>
          </cell>
          <cell r="F220" t="str">
            <v>442000197601271582</v>
          </cell>
          <cell r="G220" t="str">
            <v>女</v>
          </cell>
          <cell r="H220" t="str">
            <v>广东中山</v>
          </cell>
          <cell r="I220" t="str">
            <v>汉族</v>
          </cell>
          <cell r="J220">
            <v>43</v>
          </cell>
          <cell r="K220" t="str">
            <v>1976/01/27</v>
          </cell>
          <cell r="L220" t="str">
            <v>已婚</v>
          </cell>
          <cell r="M220" t="str">
            <v>部门</v>
          </cell>
          <cell r="N220" t="str">
            <v>市场部</v>
          </cell>
          <cell r="O220" t="str">
            <v>市场支撑中台室</v>
          </cell>
          <cell r="P220" t="str">
            <v>业务稽核岗</v>
          </cell>
          <cell r="T220" t="str">
            <v>产品与市场序列</v>
          </cell>
          <cell r="U220" t="str">
            <v>三级营销主办</v>
          </cell>
          <cell r="V220">
            <v>7</v>
          </cell>
          <cell r="W220">
            <v>41456</v>
          </cell>
          <cell r="X220" t="str">
            <v>F</v>
          </cell>
          <cell r="Y220">
            <v>43101</v>
          </cell>
          <cell r="Z220">
            <v>35247</v>
          </cell>
          <cell r="AA220">
            <v>37104</v>
          </cell>
          <cell r="AB220">
            <v>22.383561643835616</v>
          </cell>
          <cell r="AC220">
            <v>17.295890410958904</v>
          </cell>
        </row>
        <row r="221">
          <cell r="E221" t="str">
            <v>杨丽芳</v>
          </cell>
          <cell r="F221" t="str">
            <v>441822197608020269</v>
          </cell>
          <cell r="G221" t="str">
            <v>女</v>
          </cell>
          <cell r="H221" t="str">
            <v>广东英德</v>
          </cell>
          <cell r="I221" t="str">
            <v>汉族</v>
          </cell>
          <cell r="J221">
            <v>42</v>
          </cell>
          <cell r="K221" t="str">
            <v>1976/08/02</v>
          </cell>
          <cell r="L221" t="str">
            <v>已婚</v>
          </cell>
          <cell r="M221" t="str">
            <v>部门</v>
          </cell>
          <cell r="N221" t="str">
            <v>市场部</v>
          </cell>
          <cell r="O221" t="str">
            <v>市场支撑中台室</v>
          </cell>
          <cell r="P221" t="str">
            <v>业务稽核岗</v>
          </cell>
          <cell r="T221" t="str">
            <v>产品与市场序列</v>
          </cell>
          <cell r="U221" t="str">
            <v>一级营销主办</v>
          </cell>
          <cell r="V221">
            <v>5</v>
          </cell>
          <cell r="W221">
            <v>42795</v>
          </cell>
          <cell r="X221" t="str">
            <v>F</v>
          </cell>
          <cell r="Y221">
            <v>42795</v>
          </cell>
          <cell r="Z221">
            <v>35612</v>
          </cell>
          <cell r="AA221">
            <v>39203</v>
          </cell>
          <cell r="AB221">
            <v>21.383561643835616</v>
          </cell>
          <cell r="AC221">
            <v>11.545205479452054</v>
          </cell>
        </row>
        <row r="222">
          <cell r="E222" t="str">
            <v>练秀欢</v>
          </cell>
          <cell r="F222" t="str">
            <v>441481198401032927</v>
          </cell>
          <cell r="G222" t="str">
            <v>女</v>
          </cell>
          <cell r="H222" t="str">
            <v>广东梅州</v>
          </cell>
          <cell r="I222" t="str">
            <v>汉族</v>
          </cell>
          <cell r="J222">
            <v>35</v>
          </cell>
          <cell r="K222" t="str">
            <v>1984/01/03</v>
          </cell>
          <cell r="L222" t="str">
            <v>已婚</v>
          </cell>
          <cell r="M222" t="str">
            <v>部门</v>
          </cell>
          <cell r="N222" t="str">
            <v>市场部</v>
          </cell>
          <cell r="O222" t="str">
            <v>市场支撑中台室</v>
          </cell>
          <cell r="P222" t="str">
            <v>业务稽核岗</v>
          </cell>
          <cell r="T222" t="str">
            <v>产品与市场序列</v>
          </cell>
          <cell r="U222" t="str">
            <v>一级营销主办</v>
          </cell>
          <cell r="V222">
            <v>5</v>
          </cell>
          <cell r="W222">
            <v>42917</v>
          </cell>
          <cell r="X222" t="str">
            <v>A</v>
          </cell>
          <cell r="Y222">
            <v>42917</v>
          </cell>
          <cell r="Z222">
            <v>38231</v>
          </cell>
          <cell r="AA222">
            <v>38362</v>
          </cell>
          <cell r="AB222">
            <v>14.208219178082192</v>
          </cell>
          <cell r="AC222">
            <v>13.849315068493151</v>
          </cell>
        </row>
        <row r="223">
          <cell r="E223" t="str">
            <v>蔡鸣凤</v>
          </cell>
          <cell r="F223" t="str">
            <v>440802198804302229</v>
          </cell>
          <cell r="G223" t="str">
            <v>女</v>
          </cell>
          <cell r="H223" t="str">
            <v>广东湛江</v>
          </cell>
          <cell r="I223" t="str">
            <v>汉族</v>
          </cell>
          <cell r="J223">
            <v>31</v>
          </cell>
          <cell r="K223" t="str">
            <v>1988/04/30</v>
          </cell>
          <cell r="L223" t="str">
            <v>已婚</v>
          </cell>
          <cell r="M223" t="str">
            <v>部门</v>
          </cell>
          <cell r="N223" t="str">
            <v>市场部</v>
          </cell>
          <cell r="O223" t="str">
            <v>产品宣传室</v>
          </cell>
          <cell r="P223" t="str">
            <v>后付费产品经理岗</v>
          </cell>
          <cell r="T223" t="str">
            <v>产品与市场序列</v>
          </cell>
          <cell r="U223" t="str">
            <v>二级营销主办</v>
          </cell>
          <cell r="V223">
            <v>8</v>
          </cell>
          <cell r="W223">
            <v>43191</v>
          </cell>
          <cell r="X223" t="str">
            <v>B</v>
          </cell>
          <cell r="Y223">
            <v>43191</v>
          </cell>
          <cell r="Z223">
            <v>40725</v>
          </cell>
          <cell r="AA223">
            <v>40725</v>
          </cell>
          <cell r="AB223">
            <v>7.375342465753425</v>
          </cell>
          <cell r="AC223">
            <v>7.375342465753425</v>
          </cell>
        </row>
        <row r="224">
          <cell r="E224" t="str">
            <v>钟建明</v>
          </cell>
          <cell r="F224" t="str">
            <v>440204197008154718</v>
          </cell>
          <cell r="G224" t="str">
            <v>男</v>
          </cell>
          <cell r="H224" t="str">
            <v>广东清远</v>
          </cell>
          <cell r="I224" t="str">
            <v>汉族</v>
          </cell>
          <cell r="J224">
            <v>48</v>
          </cell>
          <cell r="K224" t="str">
            <v>1970/08/15</v>
          </cell>
          <cell r="L224" t="str">
            <v>已婚</v>
          </cell>
          <cell r="M224" t="str">
            <v>部门</v>
          </cell>
          <cell r="N224" t="str">
            <v>办公室</v>
          </cell>
          <cell r="O224" t="str">
            <v>安全管理室</v>
          </cell>
          <cell r="P224" t="str">
            <v>管理系统维护岗</v>
          </cell>
          <cell r="T224" t="str">
            <v>内部支撑序列</v>
          </cell>
          <cell r="U224" t="str">
            <v>二级技术主管</v>
          </cell>
          <cell r="V224">
            <v>10</v>
          </cell>
          <cell r="W224">
            <v>42795</v>
          </cell>
          <cell r="X224" t="str">
            <v>E</v>
          </cell>
          <cell r="Y224">
            <v>43101</v>
          </cell>
          <cell r="Z224">
            <v>33786</v>
          </cell>
          <cell r="AA224">
            <v>35796</v>
          </cell>
          <cell r="AB224">
            <v>26.386301369863013</v>
          </cell>
          <cell r="AC224">
            <v>20.87945205479452</v>
          </cell>
        </row>
        <row r="225">
          <cell r="E225" t="str">
            <v>潘钧廷</v>
          </cell>
          <cell r="F225" t="str">
            <v>442000198607040018</v>
          </cell>
          <cell r="G225" t="str">
            <v>男</v>
          </cell>
          <cell r="H225" t="str">
            <v>广东中山</v>
          </cell>
          <cell r="I225" t="str">
            <v>汉族</v>
          </cell>
          <cell r="J225">
            <v>32</v>
          </cell>
          <cell r="K225" t="str">
            <v>1986/07/04</v>
          </cell>
          <cell r="L225" t="str">
            <v>已婚</v>
          </cell>
          <cell r="M225" t="str">
            <v>部门</v>
          </cell>
          <cell r="N225" t="str">
            <v>市场部</v>
          </cell>
          <cell r="O225" t="str">
            <v>经营支撑室</v>
          </cell>
          <cell r="P225" t="str">
            <v>经营分析岗</v>
          </cell>
          <cell r="T225" t="str">
            <v>产品与市场序列</v>
          </cell>
          <cell r="U225" t="str">
            <v>一级营销主办</v>
          </cell>
          <cell r="V225">
            <v>6</v>
          </cell>
          <cell r="W225">
            <v>43191</v>
          </cell>
          <cell r="X225" t="str">
            <v>A</v>
          </cell>
          <cell r="Y225">
            <v>43191</v>
          </cell>
          <cell r="Z225">
            <v>39917</v>
          </cell>
          <cell r="AA225">
            <v>39917</v>
          </cell>
          <cell r="AB225">
            <v>9.5890410958904102</v>
          </cell>
          <cell r="AC225">
            <v>9.5890410958904102</v>
          </cell>
        </row>
        <row r="226">
          <cell r="E226" t="str">
            <v>胡平</v>
          </cell>
          <cell r="F226" t="str">
            <v>420107197905052551</v>
          </cell>
          <cell r="G226" t="str">
            <v>男</v>
          </cell>
          <cell r="H226" t="str">
            <v>湖北武汉</v>
          </cell>
          <cell r="I226" t="str">
            <v>汉族</v>
          </cell>
          <cell r="J226">
            <v>40</v>
          </cell>
          <cell r="K226" t="str">
            <v>1979/05/05</v>
          </cell>
          <cell r="L226" t="str">
            <v>离异</v>
          </cell>
          <cell r="M226" t="str">
            <v>部门</v>
          </cell>
          <cell r="N226" t="str">
            <v>市场部</v>
          </cell>
          <cell r="O226" t="str">
            <v>资源支撑室</v>
          </cell>
          <cell r="P226" t="str">
            <v>产品制作及实名制管理岗</v>
          </cell>
          <cell r="T226" t="str">
            <v>产品与市场序列</v>
          </cell>
          <cell r="U226" t="str">
            <v>三级营销主办</v>
          </cell>
          <cell r="V226">
            <v>7</v>
          </cell>
          <cell r="W226">
            <v>41699</v>
          </cell>
          <cell r="X226" t="str">
            <v>F</v>
          </cell>
          <cell r="Y226">
            <v>42795</v>
          </cell>
          <cell r="Z226">
            <v>37073</v>
          </cell>
          <cell r="AA226">
            <v>37073</v>
          </cell>
          <cell r="AB226">
            <v>17.38082191780822</v>
          </cell>
          <cell r="AC226">
            <v>17.38082191780822</v>
          </cell>
        </row>
        <row r="227">
          <cell r="E227" t="str">
            <v>邓维钦</v>
          </cell>
          <cell r="F227" t="str">
            <v>442000197006120712</v>
          </cell>
          <cell r="G227" t="str">
            <v>男</v>
          </cell>
          <cell r="H227" t="str">
            <v>广东阳春</v>
          </cell>
          <cell r="I227" t="str">
            <v>汉族</v>
          </cell>
          <cell r="J227">
            <v>48</v>
          </cell>
          <cell r="K227" t="str">
            <v>1970/06/12</v>
          </cell>
          <cell r="L227" t="str">
            <v>已婚</v>
          </cell>
          <cell r="M227" t="str">
            <v>部门</v>
          </cell>
          <cell r="N227" t="str">
            <v>市场部</v>
          </cell>
          <cell r="O227" t="str">
            <v>综合结算室</v>
          </cell>
          <cell r="P227" t="str">
            <v>薪酬审核岗</v>
          </cell>
          <cell r="T227" t="str">
            <v>产品与市场序列</v>
          </cell>
          <cell r="U227" t="str">
            <v>三级技术主办</v>
          </cell>
          <cell r="V227">
            <v>7</v>
          </cell>
          <cell r="W227">
            <v>41456</v>
          </cell>
          <cell r="X227" t="str">
            <v>B</v>
          </cell>
          <cell r="Y227">
            <v>42795</v>
          </cell>
          <cell r="Z227">
            <v>33080</v>
          </cell>
          <cell r="AA227">
            <v>37112</v>
          </cell>
          <cell r="AB227">
            <v>28.32054794520548</v>
          </cell>
          <cell r="AC227">
            <v>17.273972602739725</v>
          </cell>
        </row>
        <row r="228">
          <cell r="E228" t="str">
            <v>胡雁英</v>
          </cell>
          <cell r="F228" t="str">
            <v>440620197012230121</v>
          </cell>
          <cell r="G228" t="str">
            <v>女</v>
          </cell>
          <cell r="H228" t="str">
            <v>广东中山</v>
          </cell>
          <cell r="I228" t="str">
            <v>汉族</v>
          </cell>
          <cell r="J228">
            <v>48</v>
          </cell>
          <cell r="K228" t="str">
            <v>1970/12/23</v>
          </cell>
          <cell r="L228" t="str">
            <v>已婚</v>
          </cell>
          <cell r="M228" t="str">
            <v>部门</v>
          </cell>
          <cell r="N228" t="str">
            <v>市场部</v>
          </cell>
          <cell r="O228" t="str">
            <v>综合结算室</v>
          </cell>
          <cell r="P228" t="str">
            <v>结算支付岗</v>
          </cell>
          <cell r="T228" t="str">
            <v>产品与市场序列</v>
          </cell>
          <cell r="U228" t="str">
            <v>一级技术主办</v>
          </cell>
          <cell r="V228">
            <v>5</v>
          </cell>
          <cell r="W228">
            <v>42064</v>
          </cell>
          <cell r="X228" t="str">
            <v>C</v>
          </cell>
          <cell r="Y228">
            <v>43191</v>
          </cell>
          <cell r="Z228">
            <v>33264</v>
          </cell>
          <cell r="AA228">
            <v>37073</v>
          </cell>
          <cell r="AB228">
            <v>27.816438356164383</v>
          </cell>
          <cell r="AC228">
            <v>17.38082191780822</v>
          </cell>
        </row>
        <row r="229">
          <cell r="E229" t="str">
            <v>刘琦</v>
          </cell>
          <cell r="F229" t="str">
            <v>441402197906021019</v>
          </cell>
          <cell r="G229" t="str">
            <v>男</v>
          </cell>
          <cell r="H229" t="str">
            <v>广东梅州</v>
          </cell>
          <cell r="I229" t="str">
            <v>汉族</v>
          </cell>
          <cell r="J229">
            <v>39</v>
          </cell>
          <cell r="K229" t="str">
            <v>1979/06/02</v>
          </cell>
          <cell r="L229" t="str">
            <v>未婚</v>
          </cell>
          <cell r="M229" t="str">
            <v>部门</v>
          </cell>
          <cell r="N229" t="str">
            <v>市场部</v>
          </cell>
          <cell r="O229" t="str">
            <v>综合结算室</v>
          </cell>
          <cell r="P229" t="str">
            <v>佣金审核岗</v>
          </cell>
          <cell r="T229" t="str">
            <v>产品与市场序列</v>
          </cell>
          <cell r="U229" t="str">
            <v>二级营销主办</v>
          </cell>
          <cell r="V229">
            <v>6</v>
          </cell>
          <cell r="W229">
            <v>41306</v>
          </cell>
          <cell r="X229" t="str">
            <v>C</v>
          </cell>
          <cell r="Y229">
            <v>42795</v>
          </cell>
          <cell r="Z229">
            <v>37836</v>
          </cell>
          <cell r="AA229">
            <v>37836</v>
          </cell>
          <cell r="AB229">
            <v>15.29041095890411</v>
          </cell>
          <cell r="AC229">
            <v>15.29041095890411</v>
          </cell>
        </row>
        <row r="230">
          <cell r="E230" t="str">
            <v>陈剑斌</v>
          </cell>
          <cell r="F230" t="str">
            <v>442000199107074072</v>
          </cell>
          <cell r="G230" t="str">
            <v>男</v>
          </cell>
          <cell r="H230" t="str">
            <v>广东中山</v>
          </cell>
          <cell r="I230" t="str">
            <v>汉族</v>
          </cell>
          <cell r="J230">
            <v>27</v>
          </cell>
          <cell r="K230" t="str">
            <v>1991/07/07</v>
          </cell>
          <cell r="L230" t="str">
            <v>已婚</v>
          </cell>
          <cell r="M230" t="str">
            <v>部门</v>
          </cell>
          <cell r="N230" t="str">
            <v>市场部</v>
          </cell>
          <cell r="O230" t="str">
            <v>产品宣传室</v>
          </cell>
          <cell r="P230" t="str">
            <v>营销组织岗</v>
          </cell>
          <cell r="T230" t="str">
            <v>产品与市场序列</v>
          </cell>
          <cell r="U230" t="str">
            <v>二级营销主办</v>
          </cell>
          <cell r="V230">
            <v>7</v>
          </cell>
          <cell r="W230">
            <v>42795</v>
          </cell>
          <cell r="X230" t="str">
            <v>A</v>
          </cell>
          <cell r="Y230">
            <v>42795</v>
          </cell>
          <cell r="Z230" t="str">
            <v>2014/7/2</v>
          </cell>
          <cell r="AA230">
            <v>41822</v>
          </cell>
          <cell r="AB230">
            <v>4.3698630136986303</v>
          </cell>
          <cell r="AC230">
            <v>4.3698630136986303</v>
          </cell>
        </row>
        <row r="231">
          <cell r="E231" t="str">
            <v>李玲</v>
          </cell>
          <cell r="F231" t="str">
            <v>43092219930613852X</v>
          </cell>
          <cell r="G231" t="str">
            <v>女</v>
          </cell>
          <cell r="H231" t="str">
            <v>广东江门</v>
          </cell>
          <cell r="I231" t="str">
            <v>汉族</v>
          </cell>
          <cell r="J231">
            <v>25</v>
          </cell>
          <cell r="K231" t="str">
            <v>1993/06/13</v>
          </cell>
          <cell r="L231" t="str">
            <v>未婚</v>
          </cell>
          <cell r="M231" t="str">
            <v>部门</v>
          </cell>
          <cell r="N231" t="str">
            <v>市场部</v>
          </cell>
          <cell r="O231" t="str">
            <v>产品宣传室</v>
          </cell>
          <cell r="P231" t="str">
            <v>宣传策划岗</v>
          </cell>
          <cell r="T231" t="str">
            <v>产品与市场序列</v>
          </cell>
          <cell r="U231" t="str">
            <v>二级销售/客服主办</v>
          </cell>
          <cell r="V231">
            <v>6</v>
          </cell>
          <cell r="W231">
            <v>42583</v>
          </cell>
          <cell r="X231" t="str">
            <v>B</v>
          </cell>
          <cell r="Y231">
            <v>42917</v>
          </cell>
          <cell r="Z231">
            <v>42191</v>
          </cell>
          <cell r="AA231">
            <v>42191</v>
          </cell>
          <cell r="AB231">
            <v>3.3589041095890413</v>
          </cell>
          <cell r="AC231">
            <v>3.3589041095890413</v>
          </cell>
        </row>
        <row r="232">
          <cell r="E232" t="str">
            <v>容凡飞</v>
          </cell>
          <cell r="F232" t="str">
            <v>442000199412318379</v>
          </cell>
          <cell r="G232" t="str">
            <v>男</v>
          </cell>
          <cell r="H232" t="str">
            <v>广东中山</v>
          </cell>
          <cell r="I232" t="str">
            <v>汉族</v>
          </cell>
          <cell r="J232">
            <v>24</v>
          </cell>
          <cell r="K232" t="str">
            <v>1994/12/31</v>
          </cell>
          <cell r="L232" t="str">
            <v>未婚</v>
          </cell>
          <cell r="M232" t="str">
            <v>部门</v>
          </cell>
          <cell r="N232" t="str">
            <v>市场部</v>
          </cell>
          <cell r="O232" t="str">
            <v>业务支撑室</v>
          </cell>
          <cell r="P232" t="str">
            <v>系统建维岗</v>
          </cell>
          <cell r="T232" t="str">
            <v>产品与市场序列</v>
          </cell>
          <cell r="U232" t="str">
            <v>一级技术主办</v>
          </cell>
          <cell r="V232">
            <v>5</v>
          </cell>
          <cell r="W232">
            <v>42919</v>
          </cell>
          <cell r="X232" t="str">
            <v>A</v>
          </cell>
          <cell r="Y232">
            <v>42919</v>
          </cell>
          <cell r="Z232">
            <v>42919</v>
          </cell>
          <cell r="AA232">
            <v>42919</v>
          </cell>
          <cell r="AB232">
            <v>1.3643835616438356</v>
          </cell>
          <cell r="AC232">
            <v>1.3643835616438356</v>
          </cell>
        </row>
        <row r="233">
          <cell r="E233" t="str">
            <v>陈健强</v>
          </cell>
          <cell r="F233" t="str">
            <v>442000199408232038</v>
          </cell>
          <cell r="G233" t="str">
            <v>男</v>
          </cell>
          <cell r="H233" t="str">
            <v>广东中山</v>
          </cell>
          <cell r="I233" t="str">
            <v>汉族</v>
          </cell>
          <cell r="J233">
            <v>24</v>
          </cell>
          <cell r="K233" t="str">
            <v>1994/08/23</v>
          </cell>
          <cell r="L233" t="str">
            <v>未婚</v>
          </cell>
          <cell r="M233" t="str">
            <v>部门</v>
          </cell>
          <cell r="N233" t="str">
            <v>市场部</v>
          </cell>
          <cell r="O233" t="str">
            <v>经营支撑室</v>
          </cell>
          <cell r="P233" t="str">
            <v>经营监控岗</v>
          </cell>
          <cell r="T233" t="str">
            <v>产品与市场序列</v>
          </cell>
          <cell r="U233" t="str">
            <v>一级技术主办</v>
          </cell>
          <cell r="V233">
            <v>5</v>
          </cell>
          <cell r="W233">
            <v>42919</v>
          </cell>
          <cell r="X233" t="str">
            <v>A</v>
          </cell>
          <cell r="Y233">
            <v>42919</v>
          </cell>
          <cell r="Z233">
            <v>42919</v>
          </cell>
          <cell r="AA233">
            <v>42919</v>
          </cell>
          <cell r="AB233">
            <v>1.3643835616438356</v>
          </cell>
          <cell r="AC233">
            <v>1.3643835616438356</v>
          </cell>
        </row>
        <row r="234">
          <cell r="E234" t="str">
            <v>郑永毅</v>
          </cell>
          <cell r="F234" t="str">
            <v>442000198501037654</v>
          </cell>
          <cell r="G234" t="str">
            <v>男</v>
          </cell>
          <cell r="H234" t="str">
            <v>广东中山</v>
          </cell>
          <cell r="I234" t="str">
            <v>汉族</v>
          </cell>
          <cell r="J234">
            <v>34</v>
          </cell>
          <cell r="K234" t="str">
            <v>1985/01/03</v>
          </cell>
          <cell r="L234" t="str">
            <v>已婚</v>
          </cell>
          <cell r="M234" t="str">
            <v>部门</v>
          </cell>
          <cell r="N234" t="str">
            <v>市场部</v>
          </cell>
          <cell r="O234" t="str">
            <v>业务支撑室</v>
          </cell>
          <cell r="P234" t="str">
            <v>营业支撑岗</v>
          </cell>
          <cell r="T234" t="str">
            <v>销售与服务序列</v>
          </cell>
          <cell r="U234" t="str">
            <v>二级销售/客服主办</v>
          </cell>
          <cell r="V234">
            <v>5</v>
          </cell>
          <cell r="W234">
            <v>42795</v>
          </cell>
          <cell r="X234" t="str">
            <v>F</v>
          </cell>
          <cell r="Y234">
            <v>42795</v>
          </cell>
          <cell r="Z234">
            <v>39142</v>
          </cell>
          <cell r="AA234">
            <v>39937</v>
          </cell>
          <cell r="AB234">
            <v>11.712328767123287</v>
          </cell>
          <cell r="AC234">
            <v>9.5342465753424666</v>
          </cell>
        </row>
        <row r="235">
          <cell r="E235" t="str">
            <v>张文浩</v>
          </cell>
          <cell r="F235" t="str">
            <v>441424198009254851</v>
          </cell>
          <cell r="G235" t="str">
            <v>男</v>
          </cell>
          <cell r="H235" t="str">
            <v>广东五华</v>
          </cell>
          <cell r="I235" t="str">
            <v>汉族</v>
          </cell>
          <cell r="J235">
            <v>38</v>
          </cell>
          <cell r="K235" t="str">
            <v>1980/09/25</v>
          </cell>
          <cell r="L235" t="str">
            <v>已婚</v>
          </cell>
          <cell r="M235" t="str">
            <v>部门</v>
          </cell>
          <cell r="N235" t="str">
            <v>网络建设部</v>
          </cell>
          <cell r="O235" t="str">
            <v>固网与客户工程室</v>
          </cell>
          <cell r="P235" t="str">
            <v>项目管理岗</v>
          </cell>
          <cell r="T235" t="str">
            <v>建设与运维序列</v>
          </cell>
          <cell r="U235" t="str">
            <v>二级销售/客服主办</v>
          </cell>
          <cell r="V235">
            <v>7</v>
          </cell>
          <cell r="W235">
            <v>43101</v>
          </cell>
          <cell r="X235" t="str">
            <v>C</v>
          </cell>
          <cell r="Y235">
            <v>43191</v>
          </cell>
          <cell r="Z235">
            <v>37712</v>
          </cell>
          <cell r="AA235">
            <v>39077</v>
          </cell>
          <cell r="AB235">
            <v>15.63013698630137</v>
          </cell>
          <cell r="AC235">
            <v>11.890410958904109</v>
          </cell>
        </row>
        <row r="236">
          <cell r="E236" t="str">
            <v>温科锋</v>
          </cell>
          <cell r="F236" t="str">
            <v>452228197807300034</v>
          </cell>
          <cell r="G236" t="str">
            <v>男</v>
          </cell>
          <cell r="H236" t="str">
            <v>广西柳州</v>
          </cell>
          <cell r="I236" t="str">
            <v>侗族</v>
          </cell>
          <cell r="J236">
            <v>40</v>
          </cell>
          <cell r="K236" t="str">
            <v>1978/07/30</v>
          </cell>
          <cell r="L236" t="str">
            <v>已婚</v>
          </cell>
          <cell r="M236" t="str">
            <v>部门</v>
          </cell>
          <cell r="N236" t="str">
            <v>网络建设部</v>
          </cell>
          <cell r="O236" t="str">
            <v>固网与客户工程室</v>
          </cell>
          <cell r="P236" t="str">
            <v>项目管理岗</v>
          </cell>
          <cell r="T236" t="str">
            <v>建设与运维序列</v>
          </cell>
          <cell r="U236" t="str">
            <v>三级销售/客服主办</v>
          </cell>
          <cell r="V236">
            <v>7</v>
          </cell>
          <cell r="W236">
            <v>41699</v>
          </cell>
          <cell r="X236" t="str">
            <v>F</v>
          </cell>
          <cell r="Y236">
            <v>42522</v>
          </cell>
          <cell r="Z236">
            <v>37438</v>
          </cell>
          <cell r="AA236">
            <v>37438</v>
          </cell>
          <cell r="AB236">
            <v>16.38082191780822</v>
          </cell>
          <cell r="AC236">
            <v>16.38082191780822</v>
          </cell>
        </row>
        <row r="237">
          <cell r="E237" t="str">
            <v>王思义</v>
          </cell>
          <cell r="F237" t="str">
            <v>43092319870609525X</v>
          </cell>
          <cell r="G237" t="str">
            <v>男</v>
          </cell>
          <cell r="H237" t="str">
            <v>湖南益阳</v>
          </cell>
          <cell r="I237" t="str">
            <v>汉族</v>
          </cell>
          <cell r="J237">
            <v>31</v>
          </cell>
          <cell r="K237" t="str">
            <v>1987/06/09</v>
          </cell>
          <cell r="L237" t="str">
            <v>未婚</v>
          </cell>
          <cell r="M237" t="str">
            <v>部门</v>
          </cell>
          <cell r="N237" t="str">
            <v>网络建设部</v>
          </cell>
          <cell r="O237" t="str">
            <v>传输与基础设施室</v>
          </cell>
          <cell r="P237" t="str">
            <v>项目管理岗</v>
          </cell>
          <cell r="T237" t="str">
            <v>建设与运维序列</v>
          </cell>
          <cell r="U237" t="str">
            <v>三级技术主办</v>
          </cell>
          <cell r="V237">
            <v>7</v>
          </cell>
          <cell r="W237">
            <v>42583</v>
          </cell>
          <cell r="X237" t="str">
            <v>C</v>
          </cell>
          <cell r="Y237">
            <v>43191</v>
          </cell>
          <cell r="Z237" t="str">
            <v>2014/7/2</v>
          </cell>
          <cell r="AA237">
            <v>41822</v>
          </cell>
          <cell r="AB237">
            <v>4.3698630136986303</v>
          </cell>
          <cell r="AC237">
            <v>4.3698630136986303</v>
          </cell>
        </row>
        <row r="238">
          <cell r="E238" t="str">
            <v>张昱</v>
          </cell>
          <cell r="F238" t="str">
            <v>440711197311135115</v>
          </cell>
          <cell r="G238" t="str">
            <v>男</v>
          </cell>
          <cell r="H238" t="str">
            <v>广东高州</v>
          </cell>
          <cell r="I238" t="str">
            <v>汉族</v>
          </cell>
          <cell r="J238">
            <v>45</v>
          </cell>
          <cell r="K238" t="str">
            <v>1973/11/13</v>
          </cell>
          <cell r="L238" t="str">
            <v>已婚</v>
          </cell>
          <cell r="M238" t="str">
            <v>部门</v>
          </cell>
          <cell r="N238" t="str">
            <v>网络建设部</v>
          </cell>
          <cell r="O238" t="str">
            <v>传输与基础设施室</v>
          </cell>
          <cell r="P238" t="str">
            <v>规划设计岗</v>
          </cell>
          <cell r="T238" t="str">
            <v>建设与运维序列</v>
          </cell>
          <cell r="U238" t="str">
            <v>一级技术主管</v>
          </cell>
          <cell r="V238">
            <v>8</v>
          </cell>
          <cell r="W238">
            <v>41579</v>
          </cell>
          <cell r="X238" t="str">
            <v>D</v>
          </cell>
          <cell r="Y238">
            <v>42795</v>
          </cell>
          <cell r="Z238">
            <v>35977</v>
          </cell>
          <cell r="AA238">
            <v>39203</v>
          </cell>
          <cell r="AB238">
            <v>20.383561643835616</v>
          </cell>
          <cell r="AC238">
            <v>11.545205479452054</v>
          </cell>
        </row>
        <row r="239">
          <cell r="E239" t="str">
            <v>朱胜斌</v>
          </cell>
          <cell r="F239" t="str">
            <v>441421197403254178</v>
          </cell>
          <cell r="G239" t="str">
            <v>男</v>
          </cell>
          <cell r="H239" t="str">
            <v>广东兴宁</v>
          </cell>
          <cell r="I239" t="str">
            <v>汉族</v>
          </cell>
          <cell r="J239">
            <v>45</v>
          </cell>
          <cell r="K239" t="str">
            <v>1974/03/25</v>
          </cell>
          <cell r="L239" t="str">
            <v>未婚</v>
          </cell>
          <cell r="M239" t="str">
            <v>部门</v>
          </cell>
          <cell r="N239" t="str">
            <v>网络建设部</v>
          </cell>
          <cell r="O239" t="str">
            <v>综合管理室</v>
          </cell>
          <cell r="P239" t="str">
            <v>安全管理岗</v>
          </cell>
          <cell r="T239" t="str">
            <v>建设与运维序列</v>
          </cell>
          <cell r="U239" t="str">
            <v>三级技术主办</v>
          </cell>
          <cell r="V239">
            <v>8</v>
          </cell>
          <cell r="W239">
            <v>43191</v>
          </cell>
          <cell r="X239" t="str">
            <v>A</v>
          </cell>
          <cell r="Y239">
            <v>43191</v>
          </cell>
          <cell r="Z239">
            <v>35247</v>
          </cell>
          <cell r="AA239">
            <v>37165</v>
          </cell>
          <cell r="AB239">
            <v>22.383561643835616</v>
          </cell>
          <cell r="AC239">
            <v>17.12876712328767</v>
          </cell>
        </row>
        <row r="240">
          <cell r="E240" t="str">
            <v>孙雅娜</v>
          </cell>
          <cell r="F240" t="str">
            <v>442000198008312341</v>
          </cell>
          <cell r="G240" t="str">
            <v>女</v>
          </cell>
          <cell r="H240" t="str">
            <v>广东中山</v>
          </cell>
          <cell r="I240" t="str">
            <v>汉族</v>
          </cell>
          <cell r="J240">
            <v>38</v>
          </cell>
          <cell r="K240" t="str">
            <v>1980/08/31</v>
          </cell>
          <cell r="L240" t="str">
            <v>已婚</v>
          </cell>
          <cell r="M240" t="str">
            <v>部门</v>
          </cell>
          <cell r="N240" t="str">
            <v>网络建设部</v>
          </cell>
          <cell r="O240" t="str">
            <v>固网与客户工程室</v>
          </cell>
          <cell r="P240" t="str">
            <v>账务管理岗</v>
          </cell>
          <cell r="T240" t="str">
            <v>建设与运维序列</v>
          </cell>
          <cell r="U240" t="str">
            <v>四级技术员</v>
          </cell>
          <cell r="V240">
            <v>5</v>
          </cell>
          <cell r="W240">
            <v>42917</v>
          </cell>
          <cell r="X240" t="str">
            <v>A</v>
          </cell>
          <cell r="Y240">
            <v>42917</v>
          </cell>
          <cell r="Z240">
            <v>36434</v>
          </cell>
          <cell r="AA240">
            <v>37073</v>
          </cell>
          <cell r="AB240">
            <v>19.13150684931507</v>
          </cell>
          <cell r="AC240">
            <v>17.38082191780822</v>
          </cell>
        </row>
        <row r="241">
          <cell r="E241" t="str">
            <v>刘建文</v>
          </cell>
          <cell r="F241" t="str">
            <v>430223196704043512</v>
          </cell>
          <cell r="G241" t="str">
            <v>男</v>
          </cell>
          <cell r="H241" t="str">
            <v>湖南株洲</v>
          </cell>
          <cell r="I241" t="str">
            <v>汉族</v>
          </cell>
          <cell r="J241">
            <v>52</v>
          </cell>
          <cell r="K241" t="str">
            <v>1967/04/04</v>
          </cell>
          <cell r="L241" t="str">
            <v>已婚</v>
          </cell>
          <cell r="M241" t="str">
            <v>部门</v>
          </cell>
          <cell r="N241" t="str">
            <v>网络建设部</v>
          </cell>
          <cell r="O241" t="str">
            <v>无线网建设室</v>
          </cell>
          <cell r="P241" t="str">
            <v>项目管理岗</v>
          </cell>
          <cell r="T241" t="str">
            <v>建设与运维序列</v>
          </cell>
          <cell r="U241" t="str">
            <v>二级技术主办</v>
          </cell>
          <cell r="V241">
            <v>5</v>
          </cell>
          <cell r="W241">
            <v>42795</v>
          </cell>
          <cell r="X241" t="str">
            <v>F</v>
          </cell>
          <cell r="Y241">
            <v>43191</v>
          </cell>
          <cell r="Z241">
            <v>33420</v>
          </cell>
          <cell r="AA241">
            <v>35490</v>
          </cell>
          <cell r="AB241">
            <v>27.389041095890413</v>
          </cell>
          <cell r="AC241">
            <v>21.717808219178082</v>
          </cell>
        </row>
        <row r="242">
          <cell r="E242" t="str">
            <v>刘溢宏</v>
          </cell>
          <cell r="F242" t="str">
            <v>440620196709280714</v>
          </cell>
          <cell r="G242" t="str">
            <v>男</v>
          </cell>
          <cell r="H242" t="str">
            <v>广东中山</v>
          </cell>
          <cell r="I242" t="str">
            <v>汉族</v>
          </cell>
          <cell r="J242">
            <v>51</v>
          </cell>
          <cell r="K242" t="str">
            <v>1967/09/28</v>
          </cell>
          <cell r="L242" t="str">
            <v>已婚</v>
          </cell>
          <cell r="M242" t="str">
            <v>部门</v>
          </cell>
          <cell r="N242" t="str">
            <v>网络建设部</v>
          </cell>
          <cell r="O242" t="str">
            <v>无线网建设室</v>
          </cell>
          <cell r="P242" t="str">
            <v>共建共享及投诉处理岗</v>
          </cell>
          <cell r="T242" t="str">
            <v>建设与运维序列</v>
          </cell>
          <cell r="U242" t="str">
            <v>三级技术主办</v>
          </cell>
          <cell r="V242">
            <v>8</v>
          </cell>
          <cell r="W242">
            <v>43191</v>
          </cell>
          <cell r="X242" t="str">
            <v>C</v>
          </cell>
          <cell r="Y242">
            <v>43191</v>
          </cell>
          <cell r="Z242">
            <v>31048</v>
          </cell>
          <cell r="AA242">
            <v>35886</v>
          </cell>
          <cell r="AB242">
            <v>33.887671232876713</v>
          </cell>
          <cell r="AC242">
            <v>20.632876712328766</v>
          </cell>
        </row>
        <row r="243">
          <cell r="E243" t="str">
            <v>张国建</v>
          </cell>
          <cell r="F243" t="str">
            <v>442000197505040039</v>
          </cell>
          <cell r="G243" t="str">
            <v>男</v>
          </cell>
          <cell r="H243" t="str">
            <v>广东中山</v>
          </cell>
          <cell r="I243" t="str">
            <v>汉族</v>
          </cell>
          <cell r="J243">
            <v>44</v>
          </cell>
          <cell r="K243" t="str">
            <v>1975/05/04</v>
          </cell>
          <cell r="L243" t="str">
            <v>未婚</v>
          </cell>
          <cell r="M243" t="str">
            <v>部门</v>
          </cell>
          <cell r="N243" t="str">
            <v>网络建设部</v>
          </cell>
          <cell r="O243" t="str">
            <v>传输与基础设施室</v>
          </cell>
          <cell r="P243" t="str">
            <v>项目管理岗</v>
          </cell>
          <cell r="T243" t="str">
            <v>建设与运维序列</v>
          </cell>
          <cell r="U243" t="str">
            <v>一级技术主管</v>
          </cell>
          <cell r="V243">
            <v>8</v>
          </cell>
          <cell r="W243">
            <v>41579</v>
          </cell>
          <cell r="X243" t="str">
            <v>B</v>
          </cell>
          <cell r="Y243">
            <v>43191</v>
          </cell>
          <cell r="Z243">
            <v>35977</v>
          </cell>
          <cell r="AA243">
            <v>35977</v>
          </cell>
          <cell r="AB243">
            <v>20.383561643835616</v>
          </cell>
          <cell r="AC243">
            <v>20.383561643835616</v>
          </cell>
        </row>
        <row r="244">
          <cell r="E244" t="str">
            <v>陈启健</v>
          </cell>
          <cell r="F244" t="str">
            <v>510231197407033312</v>
          </cell>
          <cell r="G244" t="str">
            <v>男</v>
          </cell>
          <cell r="H244" t="str">
            <v>重庆荣昌</v>
          </cell>
          <cell r="I244" t="str">
            <v>汉族</v>
          </cell>
          <cell r="J244">
            <v>44</v>
          </cell>
          <cell r="K244" t="str">
            <v>1974/07/03</v>
          </cell>
          <cell r="L244" t="str">
            <v>已婚</v>
          </cell>
          <cell r="M244" t="str">
            <v>部门</v>
          </cell>
          <cell r="N244" t="str">
            <v>网络建设部</v>
          </cell>
          <cell r="O244" t="str">
            <v>综合管理室</v>
          </cell>
          <cell r="P244" t="str">
            <v>审计管理岗</v>
          </cell>
          <cell r="T244" t="str">
            <v>建设与运维序列</v>
          </cell>
          <cell r="U244" t="str">
            <v>三级技术主办</v>
          </cell>
          <cell r="V244">
            <v>7</v>
          </cell>
          <cell r="W244">
            <v>41306</v>
          </cell>
          <cell r="X244" t="str">
            <v>G</v>
          </cell>
          <cell r="Y244">
            <v>42795</v>
          </cell>
          <cell r="Z244">
            <v>35278</v>
          </cell>
          <cell r="AA244">
            <v>35796</v>
          </cell>
          <cell r="AB244">
            <v>22.298630136986301</v>
          </cell>
          <cell r="AC244">
            <v>20.87945205479452</v>
          </cell>
        </row>
        <row r="245">
          <cell r="E245" t="str">
            <v>周朝晖</v>
          </cell>
          <cell r="F245" t="str">
            <v>432502197807210011</v>
          </cell>
          <cell r="G245" t="str">
            <v>男</v>
          </cell>
          <cell r="H245" t="str">
            <v>湖南冷水江</v>
          </cell>
          <cell r="I245" t="str">
            <v>汉族</v>
          </cell>
          <cell r="J245">
            <v>40</v>
          </cell>
          <cell r="K245" t="str">
            <v>1978/07/21</v>
          </cell>
          <cell r="L245" t="str">
            <v>已婚</v>
          </cell>
          <cell r="M245" t="str">
            <v>部门</v>
          </cell>
          <cell r="N245" t="str">
            <v>网络建设部</v>
          </cell>
          <cell r="O245" t="str">
            <v>无线网建设室</v>
          </cell>
          <cell r="P245" t="str">
            <v>项目管理岗</v>
          </cell>
          <cell r="T245" t="str">
            <v>建设与运维序列</v>
          </cell>
          <cell r="U245" t="str">
            <v>三级技术主办</v>
          </cell>
          <cell r="V245">
            <v>7</v>
          </cell>
          <cell r="W245">
            <v>42064</v>
          </cell>
          <cell r="X245" t="str">
            <v>E</v>
          </cell>
          <cell r="Y245">
            <v>43191</v>
          </cell>
          <cell r="Z245">
            <v>37316</v>
          </cell>
          <cell r="AA245">
            <v>39203</v>
          </cell>
          <cell r="AB245">
            <v>16.715068493150685</v>
          </cell>
          <cell r="AC245">
            <v>11.545205479452054</v>
          </cell>
        </row>
        <row r="246">
          <cell r="E246" t="str">
            <v>郑冠能</v>
          </cell>
          <cell r="F246" t="str">
            <v>44200019891211233X</v>
          </cell>
          <cell r="G246" t="str">
            <v>男</v>
          </cell>
          <cell r="H246" t="str">
            <v>广东中山</v>
          </cell>
          <cell r="I246" t="str">
            <v>汉族</v>
          </cell>
          <cell r="J246">
            <v>29</v>
          </cell>
          <cell r="K246" t="str">
            <v>1989/12/11</v>
          </cell>
          <cell r="L246" t="str">
            <v>未婚</v>
          </cell>
          <cell r="M246" t="str">
            <v>部门</v>
          </cell>
          <cell r="N246" t="str">
            <v>网络建设部</v>
          </cell>
          <cell r="O246" t="str">
            <v>传输与基础设施室</v>
          </cell>
          <cell r="P246" t="str">
            <v>项目管理岗</v>
          </cell>
          <cell r="T246" t="str">
            <v>建设与运维序列</v>
          </cell>
          <cell r="U246" t="str">
            <v>一级技术主办</v>
          </cell>
          <cell r="V246">
            <v>5</v>
          </cell>
          <cell r="W246">
            <v>41699</v>
          </cell>
          <cell r="X246" t="str">
            <v>G</v>
          </cell>
          <cell r="Y246">
            <v>42795</v>
          </cell>
          <cell r="Z246">
            <v>41091</v>
          </cell>
          <cell r="AA246">
            <v>41091</v>
          </cell>
          <cell r="AB246">
            <v>6.3726027397260276</v>
          </cell>
          <cell r="AC246">
            <v>6.3726027397260276</v>
          </cell>
        </row>
        <row r="247">
          <cell r="E247" t="str">
            <v>陈适</v>
          </cell>
          <cell r="F247" t="str">
            <v>430482198905080379</v>
          </cell>
          <cell r="G247" t="str">
            <v>男</v>
          </cell>
          <cell r="H247" t="str">
            <v>湖南衡阳</v>
          </cell>
          <cell r="I247" t="str">
            <v>汉族</v>
          </cell>
          <cell r="J247">
            <v>30</v>
          </cell>
          <cell r="K247" t="str">
            <v>1989/05/08</v>
          </cell>
          <cell r="L247" t="str">
            <v>已婚</v>
          </cell>
          <cell r="M247" t="str">
            <v>部门</v>
          </cell>
          <cell r="N247" t="str">
            <v>网络建设部</v>
          </cell>
          <cell r="O247" t="str">
            <v>无线网建设室</v>
          </cell>
          <cell r="P247" t="str">
            <v>项目管理岗</v>
          </cell>
          <cell r="T247" t="str">
            <v>建设与运维序列</v>
          </cell>
          <cell r="U247" t="str">
            <v>三级技术主办</v>
          </cell>
          <cell r="V247">
            <v>7</v>
          </cell>
          <cell r="W247">
            <v>42186</v>
          </cell>
          <cell r="X247" t="str">
            <v>C</v>
          </cell>
          <cell r="Y247">
            <v>43191</v>
          </cell>
          <cell r="Z247">
            <v>41456</v>
          </cell>
          <cell r="AA247">
            <v>41456</v>
          </cell>
          <cell r="AB247">
            <v>5.3726027397260276</v>
          </cell>
          <cell r="AC247">
            <v>5.3726027397260276</v>
          </cell>
        </row>
        <row r="248">
          <cell r="E248" t="str">
            <v>李海欢</v>
          </cell>
          <cell r="F248" t="str">
            <v>440105197706240032</v>
          </cell>
          <cell r="G248" t="str">
            <v>男</v>
          </cell>
          <cell r="H248" t="str">
            <v>广东韶关</v>
          </cell>
          <cell r="I248" t="str">
            <v>汉族</v>
          </cell>
          <cell r="J248">
            <v>41</v>
          </cell>
          <cell r="K248" t="str">
            <v>1977/06/24</v>
          </cell>
          <cell r="L248" t="str">
            <v>已婚</v>
          </cell>
          <cell r="M248" t="str">
            <v>部门</v>
          </cell>
          <cell r="N248" t="str">
            <v>通信建设办公室</v>
          </cell>
          <cell r="O248" t="str">
            <v>--</v>
          </cell>
          <cell r="P248" t="str">
            <v>--</v>
          </cell>
          <cell r="T248" t="str">
            <v>建设与运维序列</v>
          </cell>
          <cell r="U248" t="str">
            <v>三级技术主办</v>
          </cell>
          <cell r="V248">
            <v>8</v>
          </cell>
          <cell r="W248">
            <v>43191</v>
          </cell>
          <cell r="X248" t="str">
            <v>C</v>
          </cell>
          <cell r="Y248">
            <v>43191</v>
          </cell>
          <cell r="Z248">
            <v>35247</v>
          </cell>
          <cell r="AA248">
            <v>35735</v>
          </cell>
          <cell r="AB248">
            <v>22.383561643835616</v>
          </cell>
          <cell r="AC248">
            <v>21.046575342465754</v>
          </cell>
        </row>
        <row r="249">
          <cell r="E249" t="str">
            <v>张文君</v>
          </cell>
          <cell r="F249" t="str">
            <v>442000198705265229</v>
          </cell>
          <cell r="G249" t="str">
            <v>女</v>
          </cell>
          <cell r="H249" t="str">
            <v>广东中山</v>
          </cell>
          <cell r="I249" t="str">
            <v>汉族</v>
          </cell>
          <cell r="J249">
            <v>31</v>
          </cell>
          <cell r="K249" t="str">
            <v>1987/05/26</v>
          </cell>
          <cell r="L249" t="str">
            <v>已婚</v>
          </cell>
          <cell r="M249" t="str">
            <v>区分</v>
          </cell>
          <cell r="N249" t="str">
            <v>小榄分公司</v>
          </cell>
          <cell r="O249" t="str">
            <v>综合室</v>
          </cell>
          <cell r="P249" t="str">
            <v>综合支撑岗</v>
          </cell>
          <cell r="T249" t="str">
            <v>销售与服务序列</v>
          </cell>
          <cell r="U249" t="str">
            <v>二级销售/客服主办</v>
          </cell>
          <cell r="V249">
            <v>5</v>
          </cell>
          <cell r="W249">
            <v>42064</v>
          </cell>
          <cell r="X249" t="str">
            <v>B</v>
          </cell>
          <cell r="Y249">
            <v>42795</v>
          </cell>
          <cell r="Z249">
            <v>40387</v>
          </cell>
          <cell r="AA249">
            <v>40387</v>
          </cell>
          <cell r="AB249">
            <v>8.3013698630136989</v>
          </cell>
          <cell r="AC249">
            <v>8.3013698630136989</v>
          </cell>
        </row>
        <row r="250">
          <cell r="E250" t="str">
            <v>符旭</v>
          </cell>
          <cell r="F250" t="str">
            <v>430602197407233015</v>
          </cell>
          <cell r="G250" t="str">
            <v>男</v>
          </cell>
          <cell r="H250" t="str">
            <v>湖南岳阳</v>
          </cell>
          <cell r="I250" t="str">
            <v>汉族</v>
          </cell>
          <cell r="J250">
            <v>44</v>
          </cell>
          <cell r="K250" t="str">
            <v>1974/07/23</v>
          </cell>
          <cell r="L250" t="str">
            <v>已婚</v>
          </cell>
          <cell r="M250" t="str">
            <v>部门</v>
          </cell>
          <cell r="N250" t="str">
            <v>战略客户部</v>
          </cell>
          <cell r="O250" t="str">
            <v>政务行业部</v>
          </cell>
          <cell r="P250" t="str">
            <v>客户经理</v>
          </cell>
          <cell r="R250" t="str">
            <v>集团线（大客户）</v>
          </cell>
          <cell r="T250" t="str">
            <v>销售与服务序列</v>
          </cell>
          <cell r="U250" t="str">
            <v>一级销售/客服主管</v>
          </cell>
          <cell r="V250">
            <v>8</v>
          </cell>
          <cell r="W250">
            <v>42156</v>
          </cell>
          <cell r="X250" t="str">
            <v>E</v>
          </cell>
          <cell r="Y250">
            <v>43191</v>
          </cell>
          <cell r="Z250">
            <v>35431</v>
          </cell>
          <cell r="AA250">
            <v>39539</v>
          </cell>
          <cell r="AB250">
            <v>21.87945205479452</v>
          </cell>
          <cell r="AC250">
            <v>10.624657534246575</v>
          </cell>
        </row>
        <row r="251">
          <cell r="E251" t="str">
            <v>胡康茹</v>
          </cell>
          <cell r="F251" t="str">
            <v>430623199211178326</v>
          </cell>
          <cell r="G251" t="str">
            <v>女</v>
          </cell>
          <cell r="H251" t="str">
            <v>湖南岳阳</v>
          </cell>
          <cell r="I251" t="str">
            <v>汉族</v>
          </cell>
          <cell r="J251">
            <v>26</v>
          </cell>
          <cell r="K251" t="str">
            <v>1992/11/17</v>
          </cell>
          <cell r="L251" t="str">
            <v>已婚</v>
          </cell>
          <cell r="M251" t="str">
            <v>部门</v>
          </cell>
          <cell r="N251" t="str">
            <v>战略客户部</v>
          </cell>
          <cell r="O251" t="str">
            <v>金融行业中心</v>
          </cell>
          <cell r="P251" t="str">
            <v>服务岗C</v>
          </cell>
          <cell r="T251" t="str">
            <v>销售与服务序列</v>
          </cell>
          <cell r="U251" t="str">
            <v>二级销售/客服主办</v>
          </cell>
          <cell r="V251">
            <v>7</v>
          </cell>
          <cell r="W251">
            <v>43191</v>
          </cell>
          <cell r="X251" t="str">
            <v>A</v>
          </cell>
          <cell r="Y251">
            <v>43191</v>
          </cell>
          <cell r="Z251" t="str">
            <v>2014/7/2</v>
          </cell>
          <cell r="AA251">
            <v>41822</v>
          </cell>
          <cell r="AB251">
            <v>4.3698630136986303</v>
          </cell>
          <cell r="AC251">
            <v>4.3698630136986303</v>
          </cell>
        </row>
        <row r="252">
          <cell r="E252" t="str">
            <v>谭卫标</v>
          </cell>
          <cell r="F252" t="str">
            <v>442000197906277651</v>
          </cell>
          <cell r="G252" t="str">
            <v>男</v>
          </cell>
          <cell r="H252" t="str">
            <v>广东中山</v>
          </cell>
          <cell r="I252" t="str">
            <v>汉族</v>
          </cell>
          <cell r="J252">
            <v>39</v>
          </cell>
          <cell r="K252" t="str">
            <v>1979/06/27</v>
          </cell>
          <cell r="L252" t="str">
            <v>未婚</v>
          </cell>
          <cell r="M252" t="str">
            <v>部门</v>
          </cell>
          <cell r="N252" t="str">
            <v>战略客户部</v>
          </cell>
          <cell r="O252" t="str">
            <v>公共事业部</v>
          </cell>
          <cell r="P252" t="str">
            <v>客户经理</v>
          </cell>
          <cell r="R252" t="str">
            <v>集团线（大客户）</v>
          </cell>
          <cell r="T252" t="str">
            <v>销售与服务序列</v>
          </cell>
          <cell r="U252" t="str">
            <v>二级销售/客服主办</v>
          </cell>
          <cell r="V252">
            <v>6</v>
          </cell>
          <cell r="W252">
            <v>42064</v>
          </cell>
          <cell r="X252" t="str">
            <v>C</v>
          </cell>
          <cell r="Y252">
            <v>43191</v>
          </cell>
          <cell r="Z252">
            <v>37257</v>
          </cell>
          <cell r="AA252">
            <v>40211</v>
          </cell>
          <cell r="AB252">
            <v>16.876712328767123</v>
          </cell>
          <cell r="AC252">
            <v>8.7835616438356166</v>
          </cell>
        </row>
        <row r="253">
          <cell r="E253" t="str">
            <v>吴泳怡</v>
          </cell>
          <cell r="F253" t="str">
            <v>442000198912102369</v>
          </cell>
          <cell r="G253" t="str">
            <v>女</v>
          </cell>
          <cell r="H253" t="str">
            <v>广东中山</v>
          </cell>
          <cell r="I253" t="str">
            <v>汉族</v>
          </cell>
          <cell r="J253">
            <v>29</v>
          </cell>
          <cell r="K253" t="str">
            <v>1989/12/10</v>
          </cell>
          <cell r="L253" t="str">
            <v>已婚</v>
          </cell>
          <cell r="M253" t="str">
            <v>部门</v>
          </cell>
          <cell r="N253" t="str">
            <v>战略客户部</v>
          </cell>
          <cell r="O253" t="str">
            <v>政法行业中心/公共事业部</v>
          </cell>
          <cell r="P253" t="str">
            <v>服务岗C</v>
          </cell>
          <cell r="T253" t="str">
            <v>销售与服务序列</v>
          </cell>
          <cell r="U253" t="str">
            <v>三级营销助理</v>
          </cell>
          <cell r="V253">
            <v>4</v>
          </cell>
          <cell r="W253">
            <v>42583</v>
          </cell>
          <cell r="X253" t="str">
            <v>B</v>
          </cell>
          <cell r="Y253">
            <v>43191</v>
          </cell>
          <cell r="Z253">
            <v>40603</v>
          </cell>
          <cell r="AA253">
            <v>40603</v>
          </cell>
          <cell r="AB253">
            <v>7.7095890410958905</v>
          </cell>
          <cell r="AC253">
            <v>7.7095890410958905</v>
          </cell>
        </row>
        <row r="254">
          <cell r="E254" t="str">
            <v>高健怡</v>
          </cell>
          <cell r="F254" t="str">
            <v>442000199109027341</v>
          </cell>
          <cell r="G254" t="str">
            <v>女</v>
          </cell>
          <cell r="H254" t="str">
            <v>广东中山</v>
          </cell>
          <cell r="I254" t="str">
            <v>汉族</v>
          </cell>
          <cell r="J254">
            <v>27</v>
          </cell>
          <cell r="K254" t="str">
            <v>1991/09/02</v>
          </cell>
          <cell r="L254" t="str">
            <v>已婚</v>
          </cell>
          <cell r="M254" t="str">
            <v>部门</v>
          </cell>
          <cell r="N254" t="str">
            <v>战略客户部</v>
          </cell>
          <cell r="O254" t="str">
            <v>经营管理室</v>
          </cell>
          <cell r="P254" t="str">
            <v>经营分析岗</v>
          </cell>
          <cell r="T254" t="str">
            <v>销售与服务序列</v>
          </cell>
          <cell r="U254" t="str">
            <v>二级销售/客服主办</v>
          </cell>
          <cell r="V254">
            <v>6</v>
          </cell>
          <cell r="W254">
            <v>42186</v>
          </cell>
          <cell r="X254" t="str">
            <v>D</v>
          </cell>
          <cell r="Y254">
            <v>43191</v>
          </cell>
          <cell r="Z254" t="str">
            <v>2014/7/2</v>
          </cell>
          <cell r="AA254">
            <v>41822</v>
          </cell>
          <cell r="AB254">
            <v>4.3698630136986303</v>
          </cell>
          <cell r="AC254">
            <v>4.3698630136986303</v>
          </cell>
        </row>
        <row r="255">
          <cell r="E255" t="str">
            <v>张小斌</v>
          </cell>
          <cell r="F255" t="str">
            <v>522401199212280175</v>
          </cell>
          <cell r="G255" t="str">
            <v>男</v>
          </cell>
          <cell r="H255" t="str">
            <v>贵州毕节</v>
          </cell>
          <cell r="I255" t="str">
            <v>汉族</v>
          </cell>
          <cell r="J255">
            <v>26</v>
          </cell>
          <cell r="K255" t="str">
            <v>1992/12/28</v>
          </cell>
          <cell r="L255" t="str">
            <v>未婚</v>
          </cell>
          <cell r="M255" t="str">
            <v>部门</v>
          </cell>
          <cell r="N255" t="str">
            <v>战略客户部</v>
          </cell>
          <cell r="O255" t="str">
            <v>政务行业部</v>
          </cell>
          <cell r="P255" t="str">
            <v>客户经理</v>
          </cell>
          <cell r="R255" t="str">
            <v>集团线（大客户）</v>
          </cell>
          <cell r="T255" t="str">
            <v>销售与服务序列</v>
          </cell>
          <cell r="U255" t="str">
            <v>二级销售/客服主办</v>
          </cell>
          <cell r="V255">
            <v>6</v>
          </cell>
          <cell r="W255">
            <v>42217</v>
          </cell>
          <cell r="X255" t="str">
            <v>D</v>
          </cell>
          <cell r="Y255">
            <v>43191</v>
          </cell>
          <cell r="Z255" t="str">
            <v>2014/7/2</v>
          </cell>
          <cell r="AA255">
            <v>41822</v>
          </cell>
          <cell r="AB255">
            <v>4.3698630136986303</v>
          </cell>
          <cell r="AC255">
            <v>4.3698630136986303</v>
          </cell>
        </row>
        <row r="256">
          <cell r="E256" t="str">
            <v>赖焕滔</v>
          </cell>
          <cell r="F256" t="str">
            <v>441621199002283816</v>
          </cell>
          <cell r="G256" t="str">
            <v>男</v>
          </cell>
          <cell r="H256" t="str">
            <v>广东中山</v>
          </cell>
          <cell r="I256" t="str">
            <v>汉族</v>
          </cell>
          <cell r="J256">
            <v>29</v>
          </cell>
          <cell r="K256" t="str">
            <v>1990/02/28</v>
          </cell>
          <cell r="L256" t="str">
            <v>未婚</v>
          </cell>
          <cell r="M256" t="str">
            <v>部门</v>
          </cell>
          <cell r="N256" t="str">
            <v>战略客户部</v>
          </cell>
          <cell r="O256" t="str">
            <v>政法行业中心</v>
          </cell>
          <cell r="P256" t="str">
            <v>客户经理</v>
          </cell>
          <cell r="R256" t="str">
            <v>集团线（大客户）</v>
          </cell>
          <cell r="T256" t="str">
            <v>销售与服务序列</v>
          </cell>
          <cell r="U256" t="str">
            <v>二级销售/客服主办</v>
          </cell>
          <cell r="V256">
            <v>5</v>
          </cell>
          <cell r="W256">
            <v>41920</v>
          </cell>
          <cell r="X256" t="str">
            <v>B</v>
          </cell>
          <cell r="Y256">
            <v>42795</v>
          </cell>
          <cell r="Z256">
            <v>41456</v>
          </cell>
          <cell r="AA256">
            <v>41920</v>
          </cell>
          <cell r="AB256">
            <v>5.3726027397260276</v>
          </cell>
          <cell r="AC256">
            <v>4.1013698630136988</v>
          </cell>
        </row>
        <row r="257">
          <cell r="E257" t="str">
            <v>黄世吉</v>
          </cell>
          <cell r="F257" t="str">
            <v>452502198912155876</v>
          </cell>
          <cell r="G257" t="str">
            <v>男</v>
          </cell>
          <cell r="H257" t="str">
            <v>广西贵港</v>
          </cell>
          <cell r="I257" t="str">
            <v>汉族</v>
          </cell>
          <cell r="J257">
            <v>29</v>
          </cell>
          <cell r="K257" t="str">
            <v>1989/12/15</v>
          </cell>
          <cell r="L257" t="str">
            <v>未婚</v>
          </cell>
          <cell r="M257" t="str">
            <v>部门</v>
          </cell>
          <cell r="N257" t="str">
            <v>战略客户部</v>
          </cell>
          <cell r="O257" t="str">
            <v>政法行业中心/政务行业部</v>
          </cell>
          <cell r="P257" t="str">
            <v>技术支撑岗D</v>
          </cell>
          <cell r="T257" t="str">
            <v>销售与服务序列</v>
          </cell>
          <cell r="U257" t="str">
            <v>四级技术员</v>
          </cell>
          <cell r="V257">
            <v>5</v>
          </cell>
          <cell r="W257">
            <v>42583</v>
          </cell>
          <cell r="X257" t="str">
            <v>C</v>
          </cell>
          <cell r="Y257">
            <v>43191</v>
          </cell>
          <cell r="Z257">
            <v>41426</v>
          </cell>
          <cell r="AA257">
            <v>41590</v>
          </cell>
          <cell r="AB257">
            <v>5.4547945205479449</v>
          </cell>
          <cell r="AC257">
            <v>5.0054794520547947</v>
          </cell>
        </row>
        <row r="258">
          <cell r="E258" t="str">
            <v>张杰</v>
          </cell>
          <cell r="F258" t="str">
            <v>42102219890428061X</v>
          </cell>
          <cell r="G258" t="str">
            <v>男</v>
          </cell>
          <cell r="H258" t="str">
            <v>湖北荆州</v>
          </cell>
          <cell r="I258" t="str">
            <v>汉族</v>
          </cell>
          <cell r="J258">
            <v>30</v>
          </cell>
          <cell r="K258" t="str">
            <v>1989/04/28</v>
          </cell>
          <cell r="L258" t="str">
            <v>未婚</v>
          </cell>
          <cell r="M258" t="str">
            <v>部门</v>
          </cell>
          <cell r="N258" t="str">
            <v>战略客户部</v>
          </cell>
          <cell r="O258" t="str">
            <v>金融行业中心</v>
          </cell>
          <cell r="P258" t="str">
            <v>客户经理</v>
          </cell>
          <cell r="R258" t="str">
            <v>集团线（大客户）</v>
          </cell>
          <cell r="T258" t="str">
            <v>销售与服务序列</v>
          </cell>
          <cell r="U258" t="str">
            <v>二级销售/客服主办</v>
          </cell>
          <cell r="V258">
            <v>7</v>
          </cell>
          <cell r="W258">
            <v>42583</v>
          </cell>
          <cell r="X258" t="str">
            <v>B</v>
          </cell>
          <cell r="Y258">
            <v>42917</v>
          </cell>
          <cell r="Z258" t="str">
            <v>2014/7/2</v>
          </cell>
          <cell r="AA258">
            <v>41822</v>
          </cell>
          <cell r="AB258">
            <v>4.3698630136986303</v>
          </cell>
          <cell r="AC258">
            <v>4.3698630136986303</v>
          </cell>
        </row>
        <row r="259">
          <cell r="E259" t="str">
            <v>桂文</v>
          </cell>
          <cell r="F259" t="str">
            <v>430981198410180926</v>
          </cell>
          <cell r="G259" t="str">
            <v>女</v>
          </cell>
          <cell r="H259" t="str">
            <v>湖南益阳</v>
          </cell>
          <cell r="I259" t="str">
            <v>汉族</v>
          </cell>
          <cell r="J259">
            <v>34</v>
          </cell>
          <cell r="K259" t="str">
            <v>1984/10/18</v>
          </cell>
          <cell r="L259" t="str">
            <v>已婚</v>
          </cell>
          <cell r="M259" t="str">
            <v>部门</v>
          </cell>
          <cell r="N259" t="str">
            <v>战略客户部</v>
          </cell>
          <cell r="O259" t="str">
            <v>政务行业部</v>
          </cell>
          <cell r="P259" t="str">
            <v>服务岗C</v>
          </cell>
          <cell r="T259" t="str">
            <v>销售与服务序列</v>
          </cell>
          <cell r="U259" t="str">
            <v>四级销售/客服助理</v>
          </cell>
          <cell r="V259">
            <v>5</v>
          </cell>
          <cell r="W259">
            <v>42917</v>
          </cell>
          <cell r="X259" t="str">
            <v>B</v>
          </cell>
          <cell r="Y259">
            <v>43191</v>
          </cell>
          <cell r="Z259">
            <v>37438</v>
          </cell>
          <cell r="AA259">
            <v>37438</v>
          </cell>
          <cell r="AB259">
            <v>16.38082191780822</v>
          </cell>
          <cell r="AC259">
            <v>16.38082191780822</v>
          </cell>
        </row>
        <row r="260">
          <cell r="E260" t="str">
            <v>李深森</v>
          </cell>
          <cell r="F260" t="str">
            <v>442000198908210041</v>
          </cell>
          <cell r="G260" t="str">
            <v>女</v>
          </cell>
          <cell r="H260" t="str">
            <v>广东中山</v>
          </cell>
          <cell r="I260" t="str">
            <v>汉族</v>
          </cell>
          <cell r="J260">
            <v>29</v>
          </cell>
          <cell r="K260" t="str">
            <v>1989/08/21</v>
          </cell>
          <cell r="L260" t="str">
            <v>已婚</v>
          </cell>
          <cell r="M260" t="str">
            <v>部门</v>
          </cell>
          <cell r="N260" t="str">
            <v>政企客户事业部</v>
          </cell>
          <cell r="O260" t="str">
            <v>营销策划室</v>
          </cell>
          <cell r="P260" t="str">
            <v>室主任</v>
          </cell>
          <cell r="Q260" t="str">
            <v>室主任</v>
          </cell>
          <cell r="T260" t="str">
            <v>产品与市场序列</v>
          </cell>
          <cell r="U260" t="str">
            <v>三级销售/客服主办</v>
          </cell>
          <cell r="V260">
            <v>8</v>
          </cell>
          <cell r="W260">
            <v>42795</v>
          </cell>
          <cell r="X260" t="str">
            <v>A</v>
          </cell>
          <cell r="Y260">
            <v>42795</v>
          </cell>
          <cell r="Z260">
            <v>41091</v>
          </cell>
          <cell r="AA260">
            <v>41091</v>
          </cell>
          <cell r="AB260">
            <v>6.3726027397260276</v>
          </cell>
          <cell r="AC260">
            <v>6.3726027397260276</v>
          </cell>
          <cell r="AD260">
            <v>43264</v>
          </cell>
          <cell r="AE260">
            <v>43646</v>
          </cell>
        </row>
        <row r="261">
          <cell r="E261" t="str">
            <v>符安燕</v>
          </cell>
          <cell r="F261" t="str">
            <v>430423198403068222</v>
          </cell>
          <cell r="G261" t="str">
            <v>女</v>
          </cell>
          <cell r="H261" t="str">
            <v>湖南衡阳</v>
          </cell>
          <cell r="I261" t="str">
            <v>汉族</v>
          </cell>
          <cell r="J261">
            <v>35</v>
          </cell>
          <cell r="K261" t="str">
            <v>1984/03/06</v>
          </cell>
          <cell r="L261" t="str">
            <v>已婚</v>
          </cell>
          <cell r="M261" t="str">
            <v>部门</v>
          </cell>
          <cell r="N261" t="str">
            <v>政企客户事业部</v>
          </cell>
          <cell r="O261" t="str">
            <v>基础业务室</v>
          </cell>
          <cell r="P261" t="str">
            <v>室主任</v>
          </cell>
          <cell r="Q261" t="str">
            <v>室主任</v>
          </cell>
          <cell r="T261" t="str">
            <v>产品与市场序列</v>
          </cell>
          <cell r="U261" t="str">
            <v>三级技术主办</v>
          </cell>
          <cell r="V261">
            <v>7</v>
          </cell>
          <cell r="W261">
            <v>41699</v>
          </cell>
          <cell r="X261" t="str">
            <v>B</v>
          </cell>
          <cell r="Y261">
            <v>43191</v>
          </cell>
          <cell r="Z261">
            <v>39264</v>
          </cell>
          <cell r="AA261">
            <v>39264</v>
          </cell>
          <cell r="AB261">
            <v>11.378082191780821</v>
          </cell>
          <cell r="AC261">
            <v>11.378082191780821</v>
          </cell>
          <cell r="AD261">
            <v>43264</v>
          </cell>
          <cell r="AE261">
            <v>43646</v>
          </cell>
        </row>
        <row r="262">
          <cell r="E262" t="str">
            <v>梁展云</v>
          </cell>
          <cell r="F262" t="str">
            <v>44200019790205379X</v>
          </cell>
          <cell r="G262" t="str">
            <v>男</v>
          </cell>
          <cell r="H262" t="str">
            <v>广东中山</v>
          </cell>
          <cell r="I262" t="str">
            <v>汉族</v>
          </cell>
          <cell r="J262">
            <v>40</v>
          </cell>
          <cell r="K262" t="str">
            <v>1979/02/05</v>
          </cell>
          <cell r="L262" t="str">
            <v>已婚</v>
          </cell>
          <cell r="M262" t="str">
            <v>部门</v>
          </cell>
          <cell r="N262" t="str">
            <v>政企客户事业部</v>
          </cell>
          <cell r="O262" t="str">
            <v>项目管理室</v>
          </cell>
          <cell r="P262" t="str">
            <v>售前支撑岗</v>
          </cell>
          <cell r="R262" t="str">
            <v>集团线（支撑岗）</v>
          </cell>
          <cell r="T262" t="str">
            <v>销售与服务序列</v>
          </cell>
          <cell r="U262" t="str">
            <v>三级技术主办</v>
          </cell>
          <cell r="V262">
            <v>7</v>
          </cell>
          <cell r="W262">
            <v>41456</v>
          </cell>
          <cell r="X262" t="str">
            <v>B</v>
          </cell>
          <cell r="Y262">
            <v>42795</v>
          </cell>
          <cell r="Z262">
            <v>37803</v>
          </cell>
          <cell r="AA262">
            <v>37803</v>
          </cell>
          <cell r="AB262">
            <v>15.38082191780822</v>
          </cell>
          <cell r="AC262">
            <v>15.38082191780822</v>
          </cell>
        </row>
        <row r="263">
          <cell r="E263" t="str">
            <v>麦昭妍</v>
          </cell>
          <cell r="F263" t="str">
            <v>442000197711157684</v>
          </cell>
          <cell r="G263" t="str">
            <v>女</v>
          </cell>
          <cell r="H263" t="str">
            <v>广西横县</v>
          </cell>
          <cell r="I263" t="str">
            <v>汉族</v>
          </cell>
          <cell r="J263">
            <v>41</v>
          </cell>
          <cell r="K263" t="str">
            <v>1977/11/15</v>
          </cell>
          <cell r="L263" t="str">
            <v>已婚</v>
          </cell>
          <cell r="M263" t="str">
            <v>部门</v>
          </cell>
          <cell r="N263" t="str">
            <v>政企客户事业部</v>
          </cell>
          <cell r="O263" t="str">
            <v>基础业务室</v>
          </cell>
          <cell r="P263" t="str">
            <v>号码与宣传管理岗</v>
          </cell>
          <cell r="T263" t="str">
            <v>产品与市场序列</v>
          </cell>
          <cell r="U263" t="str">
            <v>二级营销主办</v>
          </cell>
          <cell r="V263">
            <v>6</v>
          </cell>
          <cell r="W263">
            <v>40787</v>
          </cell>
          <cell r="X263" t="str">
            <v>D</v>
          </cell>
          <cell r="Y263">
            <v>42795</v>
          </cell>
          <cell r="Z263">
            <v>36008</v>
          </cell>
          <cell r="AA263">
            <v>37165</v>
          </cell>
          <cell r="AB263">
            <v>20.298630136986301</v>
          </cell>
          <cell r="AC263">
            <v>17.12876712328767</v>
          </cell>
        </row>
        <row r="264">
          <cell r="E264" t="str">
            <v>陈展宏</v>
          </cell>
          <cell r="F264" t="str">
            <v>442000197803230850</v>
          </cell>
          <cell r="G264" t="str">
            <v>男</v>
          </cell>
          <cell r="H264" t="str">
            <v>广东中山</v>
          </cell>
          <cell r="I264" t="str">
            <v>汉族</v>
          </cell>
          <cell r="J264">
            <v>41</v>
          </cell>
          <cell r="K264" t="str">
            <v>1978/03/23</v>
          </cell>
          <cell r="L264" t="str">
            <v>已婚</v>
          </cell>
          <cell r="M264" t="str">
            <v>部门</v>
          </cell>
          <cell r="N264" t="str">
            <v>政企客户事业部</v>
          </cell>
          <cell r="O264" t="str">
            <v>创新业务室</v>
          </cell>
          <cell r="P264" t="str">
            <v>云网业务岗</v>
          </cell>
          <cell r="T264" t="str">
            <v>产品与市场序列</v>
          </cell>
          <cell r="U264" t="str">
            <v>二级营销主办</v>
          </cell>
          <cell r="V264">
            <v>7</v>
          </cell>
          <cell r="W264">
            <v>42064</v>
          </cell>
          <cell r="X264" t="str">
            <v>C</v>
          </cell>
          <cell r="Y264">
            <v>42795</v>
          </cell>
          <cell r="Z264">
            <v>36647</v>
          </cell>
          <cell r="AA264">
            <v>37561</v>
          </cell>
          <cell r="AB264">
            <v>18.547945205479451</v>
          </cell>
          <cell r="AC264">
            <v>16.043835616438358</v>
          </cell>
        </row>
        <row r="265">
          <cell r="E265" t="str">
            <v>侯健邦</v>
          </cell>
          <cell r="F265" t="str">
            <v>632223199110030039</v>
          </cell>
          <cell r="G265" t="str">
            <v>男</v>
          </cell>
          <cell r="H265" t="str">
            <v>青海海北</v>
          </cell>
          <cell r="I265" t="str">
            <v>汉族</v>
          </cell>
          <cell r="J265">
            <v>27</v>
          </cell>
          <cell r="K265" t="str">
            <v>1991/10/03</v>
          </cell>
          <cell r="L265" t="str">
            <v>未婚</v>
          </cell>
          <cell r="M265" t="str">
            <v>部门</v>
          </cell>
          <cell r="N265" t="str">
            <v>政企客户事业部</v>
          </cell>
          <cell r="O265" t="str">
            <v>创新业务室</v>
          </cell>
          <cell r="P265" t="str">
            <v>物联网业务岗</v>
          </cell>
          <cell r="T265" t="str">
            <v>产品与市场序列</v>
          </cell>
          <cell r="U265" t="str">
            <v>二级销售/客服主办</v>
          </cell>
          <cell r="V265">
            <v>7</v>
          </cell>
          <cell r="W265">
            <v>42795</v>
          </cell>
          <cell r="X265" t="str">
            <v>A</v>
          </cell>
          <cell r="Y265">
            <v>42795</v>
          </cell>
          <cell r="Z265" t="str">
            <v>2014/7/2</v>
          </cell>
          <cell r="AA265">
            <v>41822</v>
          </cell>
          <cell r="AB265">
            <v>4.3698630136986303</v>
          </cell>
          <cell r="AC265">
            <v>4.3698630136986303</v>
          </cell>
        </row>
        <row r="266">
          <cell r="E266" t="str">
            <v>黄彬家</v>
          </cell>
          <cell r="F266" t="str">
            <v>450422198909170256</v>
          </cell>
          <cell r="G266" t="str">
            <v>男</v>
          </cell>
          <cell r="H266" t="str">
            <v>广西梧州</v>
          </cell>
          <cell r="I266" t="str">
            <v>汉族</v>
          </cell>
          <cell r="J266">
            <v>29</v>
          </cell>
          <cell r="K266" t="str">
            <v>1989/09/17</v>
          </cell>
          <cell r="L266" t="str">
            <v>未婚</v>
          </cell>
          <cell r="M266" t="str">
            <v>部门</v>
          </cell>
          <cell r="N266" t="str">
            <v>政企客户事业部</v>
          </cell>
          <cell r="O266" t="str">
            <v>营销策划室</v>
          </cell>
          <cell r="P266" t="str">
            <v>经营支撑岗</v>
          </cell>
          <cell r="T266" t="str">
            <v>产品与市场序列</v>
          </cell>
          <cell r="U266" t="str">
            <v>二级营销主办</v>
          </cell>
          <cell r="V266">
            <v>7</v>
          </cell>
          <cell r="W266">
            <v>43191</v>
          </cell>
          <cell r="X266" t="str">
            <v>A</v>
          </cell>
          <cell r="Y266">
            <v>43191</v>
          </cell>
          <cell r="Z266" t="str">
            <v>2014/7/2</v>
          </cell>
          <cell r="AA266">
            <v>41822</v>
          </cell>
          <cell r="AB266">
            <v>4.3698630136986303</v>
          </cell>
          <cell r="AC266">
            <v>4.3698630136986303</v>
          </cell>
        </row>
        <row r="267">
          <cell r="E267" t="str">
            <v>张环花</v>
          </cell>
          <cell r="F267" t="str">
            <v>441424198312234845</v>
          </cell>
          <cell r="G267" t="str">
            <v>女</v>
          </cell>
          <cell r="H267" t="str">
            <v>广东梅州</v>
          </cell>
          <cell r="I267" t="str">
            <v>汉族</v>
          </cell>
          <cell r="J267">
            <v>35</v>
          </cell>
          <cell r="K267" t="str">
            <v>1983/12/23</v>
          </cell>
          <cell r="L267" t="str">
            <v>已婚</v>
          </cell>
          <cell r="M267" t="str">
            <v>部门</v>
          </cell>
          <cell r="N267" t="str">
            <v>政企客户事业部</v>
          </cell>
          <cell r="O267" t="str">
            <v>教信业务室</v>
          </cell>
          <cell r="P267" t="str">
            <v>区分服务支撑岗</v>
          </cell>
          <cell r="T267" t="str">
            <v>产品与市场序列</v>
          </cell>
          <cell r="U267" t="str">
            <v>二级营销主办</v>
          </cell>
          <cell r="V267">
            <v>7</v>
          </cell>
          <cell r="W267">
            <v>43191</v>
          </cell>
          <cell r="X267" t="str">
            <v>A</v>
          </cell>
          <cell r="Y267">
            <v>43191</v>
          </cell>
          <cell r="Z267">
            <v>37135</v>
          </cell>
          <cell r="AA267">
            <v>37712</v>
          </cell>
          <cell r="AB267">
            <v>17.210958904109589</v>
          </cell>
          <cell r="AC267">
            <v>15.63013698630137</v>
          </cell>
        </row>
        <row r="268">
          <cell r="E268" t="str">
            <v>黄斯杭</v>
          </cell>
          <cell r="F268" t="str">
            <v>442000198401070860</v>
          </cell>
          <cell r="G268" t="str">
            <v>女</v>
          </cell>
          <cell r="H268" t="str">
            <v>广东中山</v>
          </cell>
          <cell r="I268" t="str">
            <v>汉族</v>
          </cell>
          <cell r="J268">
            <v>35</v>
          </cell>
          <cell r="K268" t="str">
            <v>1984/01/07</v>
          </cell>
          <cell r="L268" t="str">
            <v>已婚</v>
          </cell>
          <cell r="M268" t="str">
            <v>部门</v>
          </cell>
          <cell r="N268" t="str">
            <v>政企客户事业部</v>
          </cell>
          <cell r="O268" t="str">
            <v>存量经营室</v>
          </cell>
          <cell r="P268" t="str">
            <v>服务管理岗</v>
          </cell>
          <cell r="T268" t="str">
            <v>产品与市场序列</v>
          </cell>
          <cell r="U268" t="str">
            <v>二级营销主办</v>
          </cell>
          <cell r="V268">
            <v>6</v>
          </cell>
          <cell r="W268">
            <v>42064</v>
          </cell>
          <cell r="X268" t="str">
            <v>B</v>
          </cell>
          <cell r="Y268">
            <v>42795</v>
          </cell>
          <cell r="Z268">
            <v>38469</v>
          </cell>
          <cell r="AA268">
            <v>38469</v>
          </cell>
          <cell r="AB268">
            <v>13.556164383561644</v>
          </cell>
          <cell r="AC268">
            <v>13.556164383561644</v>
          </cell>
        </row>
        <row r="269">
          <cell r="E269" t="str">
            <v>吕晓艳</v>
          </cell>
          <cell r="F269" t="str">
            <v>410305197803023529</v>
          </cell>
          <cell r="G269" t="str">
            <v>女</v>
          </cell>
          <cell r="H269" t="str">
            <v>河南洛阳</v>
          </cell>
          <cell r="I269" t="str">
            <v>汉族</v>
          </cell>
          <cell r="J269">
            <v>41</v>
          </cell>
          <cell r="K269" t="str">
            <v>1978/03/02</v>
          </cell>
          <cell r="L269" t="str">
            <v>离异</v>
          </cell>
          <cell r="M269" t="str">
            <v>部门</v>
          </cell>
          <cell r="N269" t="str">
            <v>政企客户事业部</v>
          </cell>
          <cell r="O269" t="str">
            <v>项目管理室</v>
          </cell>
          <cell r="P269" t="str">
            <v>展厅支撑岗</v>
          </cell>
          <cell r="R269" t="str">
            <v>集团线（支撑岗）</v>
          </cell>
          <cell r="T269" t="str">
            <v>销售与服务序列</v>
          </cell>
          <cell r="U269" t="str">
            <v>一级营销主办</v>
          </cell>
          <cell r="V269">
            <v>6</v>
          </cell>
          <cell r="W269">
            <v>42583</v>
          </cell>
          <cell r="X269" t="str">
            <v>B</v>
          </cell>
          <cell r="Y269">
            <v>43191</v>
          </cell>
          <cell r="Z269">
            <v>36708</v>
          </cell>
          <cell r="AA269">
            <v>40644</v>
          </cell>
          <cell r="AB269">
            <v>18.38082191780822</v>
          </cell>
          <cell r="AC269">
            <v>7.5972602739726032</v>
          </cell>
        </row>
        <row r="270">
          <cell r="E270" t="str">
            <v>曹红光</v>
          </cell>
          <cell r="F270" t="str">
            <v>412828198708223731</v>
          </cell>
          <cell r="G270" t="str">
            <v>男</v>
          </cell>
          <cell r="H270" t="str">
            <v>河南驻马店</v>
          </cell>
          <cell r="I270" t="str">
            <v>汉族</v>
          </cell>
          <cell r="J270">
            <v>31</v>
          </cell>
          <cell r="K270" t="str">
            <v>1987/08/22</v>
          </cell>
          <cell r="L270" t="str">
            <v>未婚</v>
          </cell>
          <cell r="M270" t="str">
            <v>部门</v>
          </cell>
          <cell r="N270" t="str">
            <v>政企客户事业部</v>
          </cell>
          <cell r="O270" t="str">
            <v>存量经营室</v>
          </cell>
          <cell r="P270" t="str">
            <v>存量价值提升岗</v>
          </cell>
          <cell r="T270" t="str">
            <v>产品与市场序列</v>
          </cell>
          <cell r="U270" t="str">
            <v>二级营销主办</v>
          </cell>
          <cell r="V270">
            <v>7</v>
          </cell>
          <cell r="W270">
            <v>42583</v>
          </cell>
          <cell r="X270" t="str">
            <v>B</v>
          </cell>
          <cell r="Y270">
            <v>42795</v>
          </cell>
          <cell r="Z270" t="str">
            <v>2014/7/2</v>
          </cell>
          <cell r="AA270">
            <v>41822</v>
          </cell>
          <cell r="AB270">
            <v>4.3698630136986303</v>
          </cell>
          <cell r="AC270">
            <v>4.3698630136986303</v>
          </cell>
        </row>
        <row r="271">
          <cell r="E271" t="str">
            <v>鲁成华</v>
          </cell>
          <cell r="F271" t="str">
            <v>210402198305103861</v>
          </cell>
          <cell r="G271" t="str">
            <v>女</v>
          </cell>
          <cell r="H271" t="str">
            <v>辽宁抚顺</v>
          </cell>
          <cell r="I271" t="str">
            <v>朝鲜族</v>
          </cell>
          <cell r="J271">
            <v>36</v>
          </cell>
          <cell r="K271" t="str">
            <v>1983/05/10</v>
          </cell>
          <cell r="L271" t="str">
            <v>已婚</v>
          </cell>
          <cell r="M271" t="str">
            <v>部门</v>
          </cell>
          <cell r="N271" t="str">
            <v>政企客户事业部</v>
          </cell>
          <cell r="O271" t="str">
            <v>存量经营室</v>
          </cell>
          <cell r="P271" t="str">
            <v>客户资料录入岗</v>
          </cell>
          <cell r="T271" t="str">
            <v>产品与市场序列</v>
          </cell>
          <cell r="U271" t="str">
            <v>三级营销主办</v>
          </cell>
          <cell r="V271">
            <v>7</v>
          </cell>
          <cell r="W271">
            <v>42583</v>
          </cell>
          <cell r="X271" t="str">
            <v>B</v>
          </cell>
          <cell r="Y271">
            <v>43191</v>
          </cell>
          <cell r="Z271">
            <v>39273</v>
          </cell>
          <cell r="AA271">
            <v>39273</v>
          </cell>
          <cell r="AB271">
            <v>11.353424657534246</v>
          </cell>
          <cell r="AC271">
            <v>11.353424657534246</v>
          </cell>
        </row>
        <row r="272">
          <cell r="E272" t="str">
            <v>刘丽平</v>
          </cell>
          <cell r="F272" t="str">
            <v>44142519770910176X</v>
          </cell>
          <cell r="G272" t="str">
            <v>女</v>
          </cell>
          <cell r="H272" t="str">
            <v>广东兴宁</v>
          </cell>
          <cell r="I272" t="str">
            <v>汉族</v>
          </cell>
          <cell r="J272">
            <v>41</v>
          </cell>
          <cell r="K272" t="str">
            <v>1977/09/10</v>
          </cell>
          <cell r="L272" t="str">
            <v>已婚</v>
          </cell>
          <cell r="M272" t="str">
            <v>部门</v>
          </cell>
          <cell r="N272" t="str">
            <v>纪检组</v>
          </cell>
          <cell r="O272" t="str">
            <v>--</v>
          </cell>
          <cell r="P272" t="str">
            <v>--</v>
          </cell>
          <cell r="T272" t="str">
            <v>内部支撑序列</v>
          </cell>
          <cell r="U272" t="str">
            <v>一级业务主管</v>
          </cell>
          <cell r="V272">
            <v>9</v>
          </cell>
          <cell r="W272">
            <v>43191</v>
          </cell>
          <cell r="X272" t="str">
            <v>B</v>
          </cell>
          <cell r="Y272">
            <v>43191</v>
          </cell>
          <cell r="Z272">
            <v>36708</v>
          </cell>
          <cell r="AA272">
            <v>36708</v>
          </cell>
          <cell r="AB272">
            <v>18.38082191780822</v>
          </cell>
          <cell r="AC272">
            <v>18.38082191780822</v>
          </cell>
        </row>
        <row r="273">
          <cell r="E273" t="str">
            <v>苏艳</v>
          </cell>
          <cell r="F273" t="str">
            <v>360102198408294820</v>
          </cell>
          <cell r="G273" t="str">
            <v>女</v>
          </cell>
          <cell r="H273" t="str">
            <v>江西九江</v>
          </cell>
          <cell r="I273" t="str">
            <v>汉族</v>
          </cell>
          <cell r="J273">
            <v>34</v>
          </cell>
          <cell r="K273" t="str">
            <v>1984/08/29</v>
          </cell>
          <cell r="L273" t="str">
            <v>已婚</v>
          </cell>
          <cell r="M273" t="str">
            <v>部门</v>
          </cell>
          <cell r="N273" t="str">
            <v>办公室</v>
          </cell>
          <cell r="O273" t="str">
            <v>综合文秘室</v>
          </cell>
          <cell r="P273" t="str">
            <v>文档管理员</v>
          </cell>
          <cell r="T273" t="str">
            <v>内部支撑序列</v>
          </cell>
          <cell r="U273" t="str">
            <v>三级业务主办</v>
          </cell>
          <cell r="V273">
            <v>8</v>
          </cell>
          <cell r="W273">
            <v>42583</v>
          </cell>
          <cell r="X273" t="str">
            <v>E</v>
          </cell>
          <cell r="Y273">
            <v>43191</v>
          </cell>
          <cell r="Z273">
            <v>37773</v>
          </cell>
          <cell r="AA273">
            <v>37773</v>
          </cell>
          <cell r="AB273">
            <v>15.463013698630137</v>
          </cell>
          <cell r="AC273">
            <v>15.463013698630137</v>
          </cell>
        </row>
        <row r="274">
          <cell r="E274" t="str">
            <v>张露丹</v>
          </cell>
          <cell r="F274" t="str">
            <v>440902199301280427</v>
          </cell>
          <cell r="G274" t="str">
            <v>女</v>
          </cell>
          <cell r="H274" t="str">
            <v>广东茂名</v>
          </cell>
          <cell r="I274" t="str">
            <v>汉族</v>
          </cell>
          <cell r="J274">
            <v>26</v>
          </cell>
          <cell r="K274" t="str">
            <v>1993/01/28</v>
          </cell>
          <cell r="L274" t="str">
            <v>未婚</v>
          </cell>
          <cell r="M274" t="str">
            <v>部门</v>
          </cell>
          <cell r="N274" t="str">
            <v>办公室</v>
          </cell>
          <cell r="O274" t="str">
            <v>综合文秘室</v>
          </cell>
          <cell r="P274" t="str">
            <v>综合秘书</v>
          </cell>
          <cell r="T274" t="str">
            <v>内部支撑序列</v>
          </cell>
          <cell r="U274" t="str">
            <v>二级销售/客服主办</v>
          </cell>
          <cell r="V274">
            <v>6</v>
          </cell>
          <cell r="W274">
            <v>42583</v>
          </cell>
          <cell r="X274" t="str">
            <v>B</v>
          </cell>
          <cell r="Y274">
            <v>42917</v>
          </cell>
          <cell r="Z274">
            <v>42191</v>
          </cell>
          <cell r="AA274">
            <v>42191</v>
          </cell>
          <cell r="AB274">
            <v>3.3589041095890413</v>
          </cell>
          <cell r="AC274">
            <v>3.3589041095890413</v>
          </cell>
        </row>
        <row r="275">
          <cell r="E275" t="str">
            <v>邓景赛</v>
          </cell>
          <cell r="F275" t="str">
            <v>441881198810297418</v>
          </cell>
          <cell r="G275" t="str">
            <v>男</v>
          </cell>
          <cell r="H275" t="str">
            <v>广东清远</v>
          </cell>
          <cell r="I275" t="str">
            <v>汉族</v>
          </cell>
          <cell r="J275">
            <v>30</v>
          </cell>
          <cell r="K275" t="str">
            <v>1988/10/29</v>
          </cell>
          <cell r="L275" t="str">
            <v>未婚</v>
          </cell>
          <cell r="M275" t="str">
            <v>部门</v>
          </cell>
          <cell r="N275" t="str">
            <v>办公室</v>
          </cell>
          <cell r="O275" t="str">
            <v>综合文秘室</v>
          </cell>
          <cell r="P275" t="str">
            <v>法务专员</v>
          </cell>
          <cell r="T275" t="str">
            <v>内部支撑序列</v>
          </cell>
          <cell r="U275" t="str">
            <v>一级业务主办</v>
          </cell>
          <cell r="V275">
            <v>7</v>
          </cell>
          <cell r="W275">
            <v>43191</v>
          </cell>
          <cell r="X275" t="str">
            <v>A</v>
          </cell>
          <cell r="Y275">
            <v>43191</v>
          </cell>
          <cell r="Z275">
            <v>41109</v>
          </cell>
          <cell r="AA275">
            <v>41109</v>
          </cell>
          <cell r="AB275">
            <v>6.3232876712328769</v>
          </cell>
          <cell r="AC275">
            <v>6.3232876712328769</v>
          </cell>
        </row>
        <row r="276">
          <cell r="E276" t="str">
            <v>杨海珍</v>
          </cell>
          <cell r="F276" t="str">
            <v>442000197805164025</v>
          </cell>
          <cell r="G276" t="str">
            <v>女</v>
          </cell>
          <cell r="H276" t="str">
            <v>海南万宁</v>
          </cell>
          <cell r="I276" t="str">
            <v>汉族</v>
          </cell>
          <cell r="J276">
            <v>41</v>
          </cell>
          <cell r="K276" t="str">
            <v>1978/05/16</v>
          </cell>
          <cell r="L276" t="str">
            <v>已婚</v>
          </cell>
          <cell r="M276" t="str">
            <v>区分</v>
          </cell>
          <cell r="N276" t="str">
            <v>城区分公司</v>
          </cell>
          <cell r="O276" t="str">
            <v>综合室</v>
          </cell>
          <cell r="P276" t="str">
            <v>政工专岗</v>
          </cell>
          <cell r="T276" t="str">
            <v>内部支撑序列</v>
          </cell>
          <cell r="U276" t="str">
            <v>三级业务主办</v>
          </cell>
          <cell r="V276">
            <v>7</v>
          </cell>
          <cell r="W276">
            <v>42064</v>
          </cell>
          <cell r="X276" t="str">
            <v>B</v>
          </cell>
          <cell r="Y276">
            <v>42795</v>
          </cell>
          <cell r="Z276">
            <v>35247</v>
          </cell>
          <cell r="AA276">
            <v>39203</v>
          </cell>
          <cell r="AB276">
            <v>22.383561643835616</v>
          </cell>
          <cell r="AC276">
            <v>11.545205479452054</v>
          </cell>
        </row>
        <row r="277">
          <cell r="E277" t="str">
            <v>季广华</v>
          </cell>
          <cell r="F277" t="str">
            <v>41272719861214309X</v>
          </cell>
          <cell r="G277" t="str">
            <v>男</v>
          </cell>
          <cell r="H277" t="str">
            <v>河南周口</v>
          </cell>
          <cell r="I277" t="str">
            <v>汉族</v>
          </cell>
          <cell r="J277">
            <v>32</v>
          </cell>
          <cell r="K277" t="str">
            <v>1986/12/14</v>
          </cell>
          <cell r="L277" t="str">
            <v>已婚</v>
          </cell>
          <cell r="M277" t="str">
            <v>区分</v>
          </cell>
          <cell r="N277" t="str">
            <v>城区分公司</v>
          </cell>
          <cell r="O277" t="str">
            <v>教育信息化团队1部</v>
          </cell>
          <cell r="P277" t="str">
            <v>教育信息化推广经理</v>
          </cell>
          <cell r="R277" t="str">
            <v>集团线（校园）</v>
          </cell>
          <cell r="T277" t="str">
            <v>销售与服务序列</v>
          </cell>
          <cell r="U277" t="str">
            <v>二级销售/客服主办</v>
          </cell>
          <cell r="V277">
            <v>6</v>
          </cell>
          <cell r="W277">
            <v>41487</v>
          </cell>
          <cell r="X277" t="str">
            <v>E</v>
          </cell>
          <cell r="Y277">
            <v>43191</v>
          </cell>
          <cell r="Z277">
            <v>41091</v>
          </cell>
          <cell r="AA277">
            <v>41091</v>
          </cell>
          <cell r="AB277">
            <v>6.3726027397260276</v>
          </cell>
          <cell r="AC277">
            <v>6.3726027397260276</v>
          </cell>
        </row>
        <row r="278">
          <cell r="E278" t="str">
            <v>刘红</v>
          </cell>
          <cell r="F278" t="str">
            <v>511024198505185214</v>
          </cell>
          <cell r="G278" t="str">
            <v>男</v>
          </cell>
          <cell r="H278" t="str">
            <v>四川内江</v>
          </cell>
          <cell r="I278" t="str">
            <v>汉族</v>
          </cell>
          <cell r="J278">
            <v>34</v>
          </cell>
          <cell r="K278" t="str">
            <v>1985/05/18</v>
          </cell>
          <cell r="L278" t="str">
            <v>已婚</v>
          </cell>
          <cell r="M278" t="str">
            <v>区分</v>
          </cell>
          <cell r="N278" t="str">
            <v>城区分公司</v>
          </cell>
          <cell r="O278" t="str">
            <v>城区楼宇专属拓展团队1部</v>
          </cell>
          <cell r="P278" t="str">
            <v>团队负责人</v>
          </cell>
          <cell r="Q278" t="str">
            <v>团队负责人</v>
          </cell>
          <cell r="R278" t="str">
            <v>集团线（商企）</v>
          </cell>
          <cell r="T278" t="str">
            <v>建设与运维序列</v>
          </cell>
          <cell r="U278" t="str">
            <v>一级技术主办</v>
          </cell>
          <cell r="V278">
            <v>6</v>
          </cell>
          <cell r="W278">
            <v>42795</v>
          </cell>
          <cell r="X278" t="str">
            <v>A</v>
          </cell>
          <cell r="Y278">
            <v>42795</v>
          </cell>
          <cell r="Z278">
            <v>39630</v>
          </cell>
          <cell r="AA278">
            <v>40388</v>
          </cell>
          <cell r="AB278">
            <v>10.375342465753425</v>
          </cell>
          <cell r="AC278">
            <v>8.2986301369863007</v>
          </cell>
          <cell r="AD278">
            <v>43362</v>
          </cell>
          <cell r="AE278">
            <v>43738</v>
          </cell>
        </row>
        <row r="279">
          <cell r="E279" t="str">
            <v>陈振光</v>
          </cell>
          <cell r="F279" t="str">
            <v>440723197002112812</v>
          </cell>
          <cell r="G279" t="str">
            <v>男</v>
          </cell>
          <cell r="H279" t="str">
            <v>广东开平</v>
          </cell>
          <cell r="I279" t="str">
            <v>汉族</v>
          </cell>
          <cell r="J279">
            <v>49</v>
          </cell>
          <cell r="K279" t="str">
            <v>1970/02/11</v>
          </cell>
          <cell r="L279" t="str">
            <v>已婚</v>
          </cell>
          <cell r="M279" t="str">
            <v>部门</v>
          </cell>
          <cell r="N279" t="str">
            <v>运行维护部</v>
          </cell>
          <cell r="O279" t="str">
            <v>数据网维护室</v>
          </cell>
          <cell r="P279" t="str">
            <v>项目支撑岗</v>
          </cell>
          <cell r="T279" t="str">
            <v>建设与运维序列</v>
          </cell>
          <cell r="U279" t="str">
            <v>二级技术主管</v>
          </cell>
          <cell r="V279">
            <v>9</v>
          </cell>
          <cell r="W279">
            <v>41456</v>
          </cell>
          <cell r="X279" t="str">
            <v>E</v>
          </cell>
          <cell r="Y279">
            <v>43191</v>
          </cell>
          <cell r="Z279">
            <v>33390</v>
          </cell>
          <cell r="AA279">
            <v>37739</v>
          </cell>
          <cell r="AB279">
            <v>27.471232876712328</v>
          </cell>
          <cell r="AC279">
            <v>15.556164383561644</v>
          </cell>
        </row>
        <row r="280">
          <cell r="E280" t="str">
            <v>吴锐颖</v>
          </cell>
          <cell r="F280" t="str">
            <v>445102198801091418</v>
          </cell>
          <cell r="G280" t="str">
            <v>男</v>
          </cell>
          <cell r="H280" t="str">
            <v>广东潮州</v>
          </cell>
          <cell r="I280" t="str">
            <v>汉族</v>
          </cell>
          <cell r="J280">
            <v>31</v>
          </cell>
          <cell r="K280" t="str">
            <v>1988/01/09</v>
          </cell>
          <cell r="L280" t="str">
            <v>未婚</v>
          </cell>
          <cell r="M280" t="str">
            <v>部门</v>
          </cell>
          <cell r="N280" t="str">
            <v>运行维护部</v>
          </cell>
          <cell r="O280" t="str">
            <v>政企客户响应中心</v>
          </cell>
          <cell r="P280" t="str">
            <v>集响综合调度岗</v>
          </cell>
          <cell r="T280" t="str">
            <v>建设与运维序列</v>
          </cell>
          <cell r="U280" t="str">
            <v>二级营销主办</v>
          </cell>
          <cell r="V280">
            <v>7</v>
          </cell>
          <cell r="W280">
            <v>42795</v>
          </cell>
          <cell r="X280" t="str">
            <v>A</v>
          </cell>
          <cell r="Y280">
            <v>42795</v>
          </cell>
          <cell r="Z280">
            <v>41091</v>
          </cell>
          <cell r="AA280">
            <v>41091</v>
          </cell>
          <cell r="AB280">
            <v>6.3726027397260276</v>
          </cell>
          <cell r="AC280">
            <v>6.3726027397260276</v>
          </cell>
        </row>
        <row r="281">
          <cell r="E281" t="str">
            <v>敬初雄</v>
          </cell>
          <cell r="F281" t="str">
            <v>430511196310025013</v>
          </cell>
          <cell r="G281" t="str">
            <v>男</v>
          </cell>
          <cell r="H281" t="str">
            <v>湖南邵阳</v>
          </cell>
          <cell r="I281" t="str">
            <v>汉族</v>
          </cell>
          <cell r="J281">
            <v>55</v>
          </cell>
          <cell r="K281" t="str">
            <v>1963/10/02</v>
          </cell>
          <cell r="L281" t="str">
            <v>已婚</v>
          </cell>
          <cell r="M281" t="str">
            <v>部门</v>
          </cell>
          <cell r="N281" t="str">
            <v>运行维护部</v>
          </cell>
          <cell r="O281" t="str">
            <v>综合管理室</v>
          </cell>
          <cell r="P281" t="str">
            <v>物业维系岗</v>
          </cell>
          <cell r="T281" t="str">
            <v>建设与运维序列</v>
          </cell>
          <cell r="U281" t="str">
            <v>三级业务主办</v>
          </cell>
          <cell r="V281">
            <v>8</v>
          </cell>
          <cell r="W281">
            <v>43191</v>
          </cell>
          <cell r="X281" t="str">
            <v>C</v>
          </cell>
          <cell r="Y281">
            <v>43191</v>
          </cell>
          <cell r="Z281">
            <v>29587</v>
          </cell>
          <cell r="AA281">
            <v>35462</v>
          </cell>
          <cell r="AB281">
            <v>37.890410958904113</v>
          </cell>
          <cell r="AC281">
            <v>21.794520547945204</v>
          </cell>
        </row>
        <row r="282">
          <cell r="E282" t="str">
            <v>郑燕雯</v>
          </cell>
          <cell r="F282" t="str">
            <v>442000197311020726</v>
          </cell>
          <cell r="G282" t="str">
            <v>女</v>
          </cell>
          <cell r="H282" t="str">
            <v>广东中山</v>
          </cell>
          <cell r="I282" t="str">
            <v>汉族</v>
          </cell>
          <cell r="J282">
            <v>45</v>
          </cell>
          <cell r="K282" t="str">
            <v>1973/11/02</v>
          </cell>
          <cell r="L282" t="str">
            <v>已婚</v>
          </cell>
          <cell r="M282" t="str">
            <v>部门</v>
          </cell>
          <cell r="N282" t="str">
            <v>运行维护部</v>
          </cell>
          <cell r="O282" t="str">
            <v>综合管理室</v>
          </cell>
          <cell r="P282" t="str">
            <v>帐务管理岗</v>
          </cell>
          <cell r="T282" t="str">
            <v>建设与运维序列</v>
          </cell>
          <cell r="U282" t="str">
            <v>二级业务主管</v>
          </cell>
          <cell r="V282">
            <v>9</v>
          </cell>
          <cell r="W282">
            <v>41699</v>
          </cell>
          <cell r="X282" t="str">
            <v>G</v>
          </cell>
          <cell r="Y282">
            <v>41699</v>
          </cell>
          <cell r="Z282">
            <v>33420</v>
          </cell>
          <cell r="AA282">
            <v>35643</v>
          </cell>
          <cell r="AB282">
            <v>27.389041095890413</v>
          </cell>
          <cell r="AC282">
            <v>21.298630136986301</v>
          </cell>
        </row>
        <row r="283">
          <cell r="E283" t="str">
            <v>段亚军</v>
          </cell>
          <cell r="F283" t="str">
            <v>61052419891116681X</v>
          </cell>
          <cell r="G283" t="str">
            <v>男</v>
          </cell>
          <cell r="H283" t="str">
            <v>陕西渭南</v>
          </cell>
          <cell r="I283" t="str">
            <v>汉族</v>
          </cell>
          <cell r="J283">
            <v>29</v>
          </cell>
          <cell r="K283" t="str">
            <v>1989/11/16</v>
          </cell>
          <cell r="L283" t="str">
            <v>未婚</v>
          </cell>
          <cell r="M283" t="str">
            <v>部门</v>
          </cell>
          <cell r="N283" t="str">
            <v>运行维护部</v>
          </cell>
          <cell r="O283" t="str">
            <v>网络优化室</v>
          </cell>
          <cell r="P283" t="str">
            <v>无线优化岗</v>
          </cell>
          <cell r="T283" t="str">
            <v>建设与运维序列</v>
          </cell>
          <cell r="U283" t="str">
            <v>二级技术主办</v>
          </cell>
          <cell r="V283">
            <v>7</v>
          </cell>
          <cell r="W283">
            <v>42917</v>
          </cell>
          <cell r="X283" t="str">
            <v>A</v>
          </cell>
          <cell r="Y283">
            <v>42917</v>
          </cell>
          <cell r="Z283">
            <v>42193</v>
          </cell>
          <cell r="AA283">
            <v>42193</v>
          </cell>
          <cell r="AB283">
            <v>3.3534246575342466</v>
          </cell>
          <cell r="AC283">
            <v>3.3534246575342466</v>
          </cell>
        </row>
        <row r="284">
          <cell r="E284" t="str">
            <v>董文超</v>
          </cell>
          <cell r="F284" t="str">
            <v>410223198802093535</v>
          </cell>
          <cell r="G284" t="str">
            <v>男</v>
          </cell>
          <cell r="H284" t="str">
            <v>河南开封</v>
          </cell>
          <cell r="I284" t="str">
            <v>汉族</v>
          </cell>
          <cell r="J284">
            <v>31</v>
          </cell>
          <cell r="K284" t="str">
            <v>1988/02/09</v>
          </cell>
          <cell r="L284" t="str">
            <v>已婚</v>
          </cell>
          <cell r="M284" t="str">
            <v>部门</v>
          </cell>
          <cell r="N284" t="str">
            <v>运行维护部</v>
          </cell>
          <cell r="O284" t="str">
            <v>传输维护室</v>
          </cell>
          <cell r="P284" t="str">
            <v>传输设备维护岗</v>
          </cell>
          <cell r="T284" t="str">
            <v>建设与运维序列</v>
          </cell>
          <cell r="U284" t="str">
            <v>二级技术主办</v>
          </cell>
          <cell r="V284">
            <v>7</v>
          </cell>
          <cell r="W284">
            <v>42917</v>
          </cell>
          <cell r="X284" t="str">
            <v>A</v>
          </cell>
          <cell r="Y284">
            <v>42917</v>
          </cell>
          <cell r="Z284">
            <v>42191</v>
          </cell>
          <cell r="AA284">
            <v>42191</v>
          </cell>
          <cell r="AB284">
            <v>3.3589041095890413</v>
          </cell>
          <cell r="AC284">
            <v>3.3589041095890413</v>
          </cell>
        </row>
        <row r="285">
          <cell r="E285" t="str">
            <v>封岳滨</v>
          </cell>
          <cell r="F285" t="str">
            <v>460103199310180010</v>
          </cell>
          <cell r="G285" t="str">
            <v>男</v>
          </cell>
          <cell r="H285" t="str">
            <v>海南海口</v>
          </cell>
          <cell r="I285" t="str">
            <v>汉族</v>
          </cell>
          <cell r="J285">
            <v>25</v>
          </cell>
          <cell r="K285" t="str">
            <v>1993/10/18</v>
          </cell>
          <cell r="L285" t="str">
            <v>已婚</v>
          </cell>
          <cell r="M285" t="str">
            <v>部门</v>
          </cell>
          <cell r="N285" t="str">
            <v>运行维护部</v>
          </cell>
          <cell r="O285" t="str">
            <v>数据网维护室</v>
          </cell>
          <cell r="P285" t="str">
            <v>数据维护岗</v>
          </cell>
          <cell r="T285" t="str">
            <v>建设与运维序列</v>
          </cell>
          <cell r="U285" t="str">
            <v>一级技术主办</v>
          </cell>
          <cell r="V285">
            <v>6</v>
          </cell>
          <cell r="W285">
            <v>42583</v>
          </cell>
          <cell r="X285" t="str">
            <v>B</v>
          </cell>
          <cell r="Y285">
            <v>42917</v>
          </cell>
          <cell r="Z285">
            <v>42191</v>
          </cell>
          <cell r="AA285">
            <v>42191</v>
          </cell>
          <cell r="AB285">
            <v>3.3589041095890413</v>
          </cell>
          <cell r="AC285">
            <v>3.3589041095890413</v>
          </cell>
        </row>
        <row r="286">
          <cell r="E286" t="str">
            <v>林龙</v>
          </cell>
          <cell r="F286" t="str">
            <v>23900519880722251X</v>
          </cell>
          <cell r="G286" t="str">
            <v>男</v>
          </cell>
          <cell r="H286" t="str">
            <v>黑龙江铁力</v>
          </cell>
          <cell r="I286" t="str">
            <v>汉族</v>
          </cell>
          <cell r="J286">
            <v>30</v>
          </cell>
          <cell r="K286" t="str">
            <v>1988/07/22</v>
          </cell>
          <cell r="L286" t="str">
            <v>已婚</v>
          </cell>
          <cell r="M286" t="str">
            <v>部门</v>
          </cell>
          <cell r="N286" t="str">
            <v>运行维护部</v>
          </cell>
          <cell r="O286" t="str">
            <v>无线网维护室</v>
          </cell>
          <cell r="P286" t="str">
            <v>无线设备维护岗</v>
          </cell>
          <cell r="T286" t="str">
            <v>建设与运维序列</v>
          </cell>
          <cell r="U286" t="str">
            <v>一级技术主办</v>
          </cell>
          <cell r="V286">
            <v>7</v>
          </cell>
          <cell r="W286">
            <v>42917</v>
          </cell>
          <cell r="X286" t="str">
            <v>A</v>
          </cell>
          <cell r="Y286">
            <v>42917</v>
          </cell>
          <cell r="Z286">
            <v>42191</v>
          </cell>
          <cell r="AA286">
            <v>42191</v>
          </cell>
          <cell r="AB286">
            <v>3.3589041095890413</v>
          </cell>
          <cell r="AC286">
            <v>3.3589041095890413</v>
          </cell>
        </row>
        <row r="287">
          <cell r="E287" t="str">
            <v>陈祖发</v>
          </cell>
          <cell r="F287" t="str">
            <v>422406197901066237</v>
          </cell>
          <cell r="G287" t="str">
            <v>男</v>
          </cell>
          <cell r="H287" t="str">
            <v>湖北钟祥</v>
          </cell>
          <cell r="I287" t="str">
            <v>汉族</v>
          </cell>
          <cell r="J287">
            <v>40</v>
          </cell>
          <cell r="K287" t="str">
            <v>1979/01/06</v>
          </cell>
          <cell r="L287" t="str">
            <v>已婚</v>
          </cell>
          <cell r="M287" t="str">
            <v>部门</v>
          </cell>
          <cell r="N287" t="str">
            <v>运行维护部</v>
          </cell>
          <cell r="O287" t="str">
            <v>传输维护室</v>
          </cell>
          <cell r="P287" t="str">
            <v>传输设备维护岗</v>
          </cell>
          <cell r="T287" t="str">
            <v>建设与运维序列</v>
          </cell>
          <cell r="U287" t="str">
            <v>三级技术主办</v>
          </cell>
          <cell r="V287">
            <v>7</v>
          </cell>
          <cell r="W287">
            <v>41456</v>
          </cell>
          <cell r="X287" t="str">
            <v>D</v>
          </cell>
          <cell r="Y287">
            <v>42795</v>
          </cell>
          <cell r="Z287">
            <v>37438</v>
          </cell>
          <cell r="AA287">
            <v>37438</v>
          </cell>
          <cell r="AB287">
            <v>16.38082191780822</v>
          </cell>
          <cell r="AC287">
            <v>16.38082191780822</v>
          </cell>
        </row>
        <row r="288">
          <cell r="E288" t="str">
            <v>洪靖华</v>
          </cell>
          <cell r="F288" t="str">
            <v>442000197410118374</v>
          </cell>
          <cell r="G288" t="str">
            <v>男</v>
          </cell>
          <cell r="H288" t="str">
            <v>广东中山</v>
          </cell>
          <cell r="I288" t="str">
            <v>汉族</v>
          </cell>
          <cell r="J288">
            <v>44</v>
          </cell>
          <cell r="K288" t="str">
            <v>1974/10/11</v>
          </cell>
          <cell r="L288" t="str">
            <v>已婚</v>
          </cell>
          <cell r="M288" t="str">
            <v>部门</v>
          </cell>
          <cell r="N288" t="str">
            <v>运行维护部</v>
          </cell>
          <cell r="O288" t="str">
            <v>传输维护室</v>
          </cell>
          <cell r="P288" t="str">
            <v>光缆维护管理</v>
          </cell>
          <cell r="T288" t="str">
            <v>建设与运维序列</v>
          </cell>
          <cell r="U288" t="str">
            <v>一级技术主管</v>
          </cell>
          <cell r="V288">
            <v>8</v>
          </cell>
          <cell r="W288">
            <v>42064</v>
          </cell>
          <cell r="X288" t="str">
            <v>C</v>
          </cell>
          <cell r="Y288">
            <v>42795</v>
          </cell>
          <cell r="Z288">
            <v>35612</v>
          </cell>
          <cell r="AA288">
            <v>35796</v>
          </cell>
          <cell r="AB288">
            <v>21.383561643835616</v>
          </cell>
          <cell r="AC288">
            <v>20.87945205479452</v>
          </cell>
        </row>
        <row r="289">
          <cell r="E289" t="str">
            <v>姜金亚</v>
          </cell>
          <cell r="F289" t="str">
            <v>420117198802173550</v>
          </cell>
          <cell r="G289" t="str">
            <v>男</v>
          </cell>
          <cell r="H289" t="str">
            <v>湖北武汉</v>
          </cell>
          <cell r="I289" t="str">
            <v>汉族</v>
          </cell>
          <cell r="J289">
            <v>31</v>
          </cell>
          <cell r="K289" t="str">
            <v>1988/02/17</v>
          </cell>
          <cell r="L289" t="str">
            <v>未婚</v>
          </cell>
          <cell r="M289" t="str">
            <v>部门</v>
          </cell>
          <cell r="N289" t="str">
            <v>运行维护部</v>
          </cell>
          <cell r="O289" t="str">
            <v>传输维护室</v>
          </cell>
          <cell r="P289" t="str">
            <v>设备维护岗</v>
          </cell>
          <cell r="T289" t="str">
            <v>建设与运维序列</v>
          </cell>
          <cell r="U289" t="str">
            <v>三级技术主办</v>
          </cell>
          <cell r="V289">
            <v>7</v>
          </cell>
          <cell r="W289">
            <v>42583</v>
          </cell>
          <cell r="X289" t="str">
            <v>B</v>
          </cell>
          <cell r="Y289">
            <v>42795</v>
          </cell>
          <cell r="Z289" t="str">
            <v>2014/7/2</v>
          </cell>
          <cell r="AA289">
            <v>41822</v>
          </cell>
          <cell r="AB289">
            <v>4.3698630136986303</v>
          </cell>
          <cell r="AC289">
            <v>4.3698630136986303</v>
          </cell>
        </row>
        <row r="290">
          <cell r="E290" t="str">
            <v>黄少鹏</v>
          </cell>
          <cell r="F290" t="str">
            <v>440221198004050314</v>
          </cell>
          <cell r="G290" t="str">
            <v>男</v>
          </cell>
          <cell r="H290" t="str">
            <v>广东韶关</v>
          </cell>
          <cell r="I290" t="str">
            <v>汉族</v>
          </cell>
          <cell r="J290">
            <v>39</v>
          </cell>
          <cell r="K290" t="str">
            <v>1980/04/05</v>
          </cell>
          <cell r="L290" t="str">
            <v>已婚</v>
          </cell>
          <cell r="M290" t="str">
            <v>部门</v>
          </cell>
          <cell r="N290" t="str">
            <v>运行维护部</v>
          </cell>
          <cell r="O290" t="str">
            <v>动力维护室</v>
          </cell>
          <cell r="P290" t="str">
            <v>移动网动力专业</v>
          </cell>
          <cell r="T290" t="str">
            <v>建设与运维序列</v>
          </cell>
          <cell r="U290" t="str">
            <v>一级技术主管</v>
          </cell>
          <cell r="V290">
            <v>8</v>
          </cell>
          <cell r="W290">
            <v>41579</v>
          </cell>
          <cell r="X290" t="str">
            <v>F</v>
          </cell>
          <cell r="Y290">
            <v>43191</v>
          </cell>
          <cell r="Z290">
            <v>37438</v>
          </cell>
          <cell r="AA290">
            <v>37438</v>
          </cell>
          <cell r="AB290">
            <v>16.38082191780822</v>
          </cell>
          <cell r="AC290">
            <v>16.38082191780822</v>
          </cell>
        </row>
        <row r="291">
          <cell r="E291" t="str">
            <v>廖岚</v>
          </cell>
          <cell r="F291" t="str">
            <v>513023197110073016</v>
          </cell>
          <cell r="G291" t="str">
            <v>男</v>
          </cell>
          <cell r="H291" t="str">
            <v>四川达州</v>
          </cell>
          <cell r="I291" t="str">
            <v>汉族</v>
          </cell>
          <cell r="J291">
            <v>47</v>
          </cell>
          <cell r="K291" t="str">
            <v>1971/10/07</v>
          </cell>
          <cell r="L291" t="str">
            <v>已婚</v>
          </cell>
          <cell r="M291" t="str">
            <v>部门</v>
          </cell>
          <cell r="N291" t="str">
            <v>运行维护部</v>
          </cell>
          <cell r="O291" t="str">
            <v>动力维护室</v>
          </cell>
          <cell r="P291" t="str">
            <v>移动网动力专业</v>
          </cell>
          <cell r="T291" t="str">
            <v>建设与运维序列</v>
          </cell>
          <cell r="U291" t="str">
            <v>一级技术主办</v>
          </cell>
          <cell r="V291">
            <v>6</v>
          </cell>
          <cell r="W291">
            <v>42583</v>
          </cell>
          <cell r="X291" t="str">
            <v>B</v>
          </cell>
          <cell r="Y291">
            <v>43191</v>
          </cell>
          <cell r="Z291">
            <v>35247</v>
          </cell>
          <cell r="AA291">
            <v>35946</v>
          </cell>
          <cell r="AB291">
            <v>22.383561643835616</v>
          </cell>
          <cell r="AC291">
            <v>20.468493150684932</v>
          </cell>
        </row>
        <row r="292">
          <cell r="E292" t="str">
            <v>向昌海</v>
          </cell>
          <cell r="F292" t="str">
            <v>433101196512065513</v>
          </cell>
          <cell r="G292" t="str">
            <v>男</v>
          </cell>
          <cell r="H292" t="str">
            <v>湖南湘西</v>
          </cell>
          <cell r="I292" t="str">
            <v>土家族</v>
          </cell>
          <cell r="J292">
            <v>53</v>
          </cell>
          <cell r="K292" t="str">
            <v>1965/12/06</v>
          </cell>
          <cell r="L292" t="str">
            <v>已婚</v>
          </cell>
          <cell r="M292" t="str">
            <v>部门</v>
          </cell>
          <cell r="N292" t="str">
            <v>运行维护部</v>
          </cell>
          <cell r="O292" t="str">
            <v>动力维护室</v>
          </cell>
          <cell r="P292" t="str">
            <v>土建基础维护岗</v>
          </cell>
          <cell r="T292" t="str">
            <v>建设与运维序列</v>
          </cell>
          <cell r="U292" t="str">
            <v>一级技术主办</v>
          </cell>
          <cell r="V292">
            <v>6</v>
          </cell>
          <cell r="W292">
            <v>42064</v>
          </cell>
          <cell r="X292" t="str">
            <v>B</v>
          </cell>
          <cell r="Y292">
            <v>42795</v>
          </cell>
          <cell r="Z292">
            <v>32325</v>
          </cell>
          <cell r="AA292">
            <v>35490</v>
          </cell>
          <cell r="AB292">
            <v>30.389041095890413</v>
          </cell>
          <cell r="AC292">
            <v>21.717808219178082</v>
          </cell>
        </row>
        <row r="293">
          <cell r="E293" t="str">
            <v>孙振华</v>
          </cell>
          <cell r="F293" t="str">
            <v>420528198408180358</v>
          </cell>
          <cell r="G293" t="str">
            <v>男</v>
          </cell>
          <cell r="H293" t="str">
            <v>湖北宜昌</v>
          </cell>
          <cell r="I293" t="str">
            <v>汉族</v>
          </cell>
          <cell r="J293">
            <v>34</v>
          </cell>
          <cell r="K293" t="str">
            <v>1984/08/18</v>
          </cell>
          <cell r="L293" t="str">
            <v>未婚</v>
          </cell>
          <cell r="M293" t="str">
            <v>部门</v>
          </cell>
          <cell r="N293" t="str">
            <v>运行维护部</v>
          </cell>
          <cell r="O293" t="str">
            <v>动力维护室</v>
          </cell>
          <cell r="P293" t="str">
            <v>固网动力专业</v>
          </cell>
          <cell r="T293" t="str">
            <v>建设与运维序列</v>
          </cell>
          <cell r="U293" t="str">
            <v>三级技术主办</v>
          </cell>
          <cell r="V293">
            <v>7</v>
          </cell>
          <cell r="W293">
            <v>41579</v>
          </cell>
          <cell r="X293" t="str">
            <v>D</v>
          </cell>
          <cell r="Y293">
            <v>42795</v>
          </cell>
          <cell r="Z293">
            <v>39283</v>
          </cell>
          <cell r="AA293">
            <v>39283</v>
          </cell>
          <cell r="AB293">
            <v>11.326027397260274</v>
          </cell>
          <cell r="AC293">
            <v>11.326027397260274</v>
          </cell>
        </row>
        <row r="294">
          <cell r="E294" t="str">
            <v>黄远</v>
          </cell>
          <cell r="F294" t="str">
            <v>442000197903140852</v>
          </cell>
          <cell r="G294" t="str">
            <v>男</v>
          </cell>
          <cell r="H294" t="str">
            <v>广东中山</v>
          </cell>
          <cell r="I294" t="str">
            <v>汉族</v>
          </cell>
          <cell r="J294">
            <v>40</v>
          </cell>
          <cell r="K294" t="str">
            <v>1979/03/14</v>
          </cell>
          <cell r="L294" t="str">
            <v>已婚</v>
          </cell>
          <cell r="M294" t="str">
            <v>部门</v>
          </cell>
          <cell r="N294" t="str">
            <v>运行维护部</v>
          </cell>
          <cell r="O294" t="str">
            <v>政企客户响应中心</v>
          </cell>
          <cell r="P294" t="str">
            <v>客户响应岗</v>
          </cell>
          <cell r="T294" t="str">
            <v>建设与运维序列</v>
          </cell>
          <cell r="U294" t="str">
            <v>一级技术主办</v>
          </cell>
          <cell r="V294">
            <v>6</v>
          </cell>
          <cell r="W294">
            <v>42064</v>
          </cell>
          <cell r="X294" t="str">
            <v>B</v>
          </cell>
          <cell r="Y294">
            <v>42795</v>
          </cell>
          <cell r="Z294">
            <v>36708</v>
          </cell>
          <cell r="AA294">
            <v>39479</v>
          </cell>
          <cell r="AB294">
            <v>18.38082191780822</v>
          </cell>
          <cell r="AC294">
            <v>10.789041095890411</v>
          </cell>
        </row>
        <row r="295">
          <cell r="E295" t="str">
            <v>王亚军</v>
          </cell>
          <cell r="F295" t="str">
            <v>610524197709144014</v>
          </cell>
          <cell r="G295" t="str">
            <v>男</v>
          </cell>
          <cell r="H295" t="str">
            <v>陕西渭南</v>
          </cell>
          <cell r="I295" t="str">
            <v>汉族</v>
          </cell>
          <cell r="J295">
            <v>41</v>
          </cell>
          <cell r="K295" t="str">
            <v>1977/09/14</v>
          </cell>
          <cell r="L295" t="str">
            <v>已婚</v>
          </cell>
          <cell r="M295" t="str">
            <v>部门</v>
          </cell>
          <cell r="N295" t="str">
            <v>运行维护部</v>
          </cell>
          <cell r="O295" t="str">
            <v>传输维护室</v>
          </cell>
          <cell r="P295" t="str">
            <v>传输线路维护岗</v>
          </cell>
          <cell r="T295" t="str">
            <v>建设与运维序列</v>
          </cell>
          <cell r="U295" t="str">
            <v>三级技术主办</v>
          </cell>
          <cell r="V295">
            <v>6</v>
          </cell>
          <cell r="W295">
            <v>43191</v>
          </cell>
          <cell r="X295" t="str">
            <v>D</v>
          </cell>
          <cell r="Y295">
            <v>43191</v>
          </cell>
          <cell r="Z295">
            <v>37438</v>
          </cell>
          <cell r="AA295">
            <v>37438</v>
          </cell>
          <cell r="AB295">
            <v>16.38082191780822</v>
          </cell>
          <cell r="AC295">
            <v>16.38082191780822</v>
          </cell>
        </row>
        <row r="296">
          <cell r="E296" t="str">
            <v>何易娟</v>
          </cell>
          <cell r="F296" t="str">
            <v>360728198311300063</v>
          </cell>
          <cell r="G296" t="str">
            <v>女</v>
          </cell>
          <cell r="H296" t="str">
            <v>江西定南</v>
          </cell>
          <cell r="I296" t="str">
            <v>汉族</v>
          </cell>
          <cell r="J296">
            <v>35</v>
          </cell>
          <cell r="K296" t="str">
            <v>1983/11/30</v>
          </cell>
          <cell r="L296" t="str">
            <v>未婚</v>
          </cell>
          <cell r="M296" t="str">
            <v>部门</v>
          </cell>
          <cell r="N296" t="str">
            <v>运行维护部</v>
          </cell>
          <cell r="O296" t="str">
            <v>政企客户响应中心</v>
          </cell>
          <cell r="P296" t="str">
            <v>业务调度岗</v>
          </cell>
          <cell r="T296" t="str">
            <v>建设与运维序列</v>
          </cell>
          <cell r="U296" t="str">
            <v>二级技术主办</v>
          </cell>
          <cell r="V296">
            <v>6</v>
          </cell>
          <cell r="W296">
            <v>40360</v>
          </cell>
          <cell r="X296" t="str">
            <v>C</v>
          </cell>
          <cell r="Y296">
            <v>42795</v>
          </cell>
          <cell r="Z296">
            <v>39273</v>
          </cell>
          <cell r="AA296">
            <v>39264</v>
          </cell>
          <cell r="AB296">
            <v>11.353424657534246</v>
          </cell>
          <cell r="AC296">
            <v>11.378082191780821</v>
          </cell>
        </row>
        <row r="297">
          <cell r="E297" t="str">
            <v>李文炬</v>
          </cell>
          <cell r="F297" t="str">
            <v>441481198704210399</v>
          </cell>
          <cell r="G297" t="str">
            <v>男</v>
          </cell>
          <cell r="H297" t="str">
            <v>广东兴宁</v>
          </cell>
          <cell r="I297" t="str">
            <v>汉族</v>
          </cell>
          <cell r="J297">
            <v>32</v>
          </cell>
          <cell r="K297" t="str">
            <v>1987/04/21</v>
          </cell>
          <cell r="L297" t="str">
            <v>未婚</v>
          </cell>
          <cell r="M297" t="str">
            <v>区分</v>
          </cell>
          <cell r="N297" t="str">
            <v>三乡分公司</v>
          </cell>
          <cell r="O297" t="str">
            <v>坦洲大客户团队</v>
          </cell>
          <cell r="P297" t="str">
            <v>大客户经理</v>
          </cell>
          <cell r="R297" t="str">
            <v>集团线（商企）</v>
          </cell>
          <cell r="T297" t="str">
            <v>销售与服务序列</v>
          </cell>
          <cell r="U297" t="str">
            <v>四级销售/客服助理</v>
          </cell>
          <cell r="V297">
            <v>4</v>
          </cell>
          <cell r="W297">
            <v>42583</v>
          </cell>
          <cell r="X297" t="str">
            <v>C</v>
          </cell>
          <cell r="Y297">
            <v>43191</v>
          </cell>
          <cell r="Z297">
            <v>40360</v>
          </cell>
          <cell r="AA297">
            <v>40744</v>
          </cell>
          <cell r="AB297">
            <v>8.375342465753425</v>
          </cell>
          <cell r="AC297">
            <v>7.3232876712328769</v>
          </cell>
        </row>
        <row r="298">
          <cell r="E298" t="str">
            <v>李稣明</v>
          </cell>
          <cell r="F298" t="str">
            <v>440881198409103225</v>
          </cell>
          <cell r="G298" t="str">
            <v>女</v>
          </cell>
          <cell r="H298" t="str">
            <v>广东廉江</v>
          </cell>
          <cell r="I298" t="str">
            <v>汉族</v>
          </cell>
          <cell r="J298">
            <v>34</v>
          </cell>
          <cell r="K298" t="str">
            <v>1984/09/10</v>
          </cell>
          <cell r="L298" t="str">
            <v>已婚</v>
          </cell>
          <cell r="M298" t="str">
            <v>部门</v>
          </cell>
          <cell r="N298" t="str">
            <v>家庭互联网中心</v>
          </cell>
          <cell r="O298" t="str">
            <v>家网业务支撑中台室</v>
          </cell>
          <cell r="P298" t="str">
            <v>用户数据制作岗/开通集中调度岗</v>
          </cell>
          <cell r="T298" t="str">
            <v>建设与运维序列</v>
          </cell>
          <cell r="U298" t="str">
            <v>三级技术主办</v>
          </cell>
          <cell r="V298">
            <v>7</v>
          </cell>
          <cell r="W298">
            <v>41579</v>
          </cell>
          <cell r="X298" t="str">
            <v>B</v>
          </cell>
          <cell r="Y298">
            <v>43191</v>
          </cell>
          <cell r="Z298">
            <v>39234</v>
          </cell>
          <cell r="AA298">
            <v>39234</v>
          </cell>
          <cell r="AB298">
            <v>11.46027397260274</v>
          </cell>
          <cell r="AC298">
            <v>11.46027397260274</v>
          </cell>
        </row>
        <row r="299">
          <cell r="E299" t="str">
            <v>谢小东</v>
          </cell>
          <cell r="F299" t="str">
            <v>430603196712223077</v>
          </cell>
          <cell r="G299" t="str">
            <v>男</v>
          </cell>
          <cell r="H299" t="str">
            <v>湖南衡南</v>
          </cell>
          <cell r="I299" t="str">
            <v>汉族</v>
          </cell>
          <cell r="J299">
            <v>51</v>
          </cell>
          <cell r="K299" t="str">
            <v>1967/12/22</v>
          </cell>
          <cell r="L299" t="str">
            <v>已婚</v>
          </cell>
          <cell r="M299" t="str">
            <v>部门</v>
          </cell>
          <cell r="N299" t="str">
            <v>家庭互联网中心</v>
          </cell>
          <cell r="O299" t="str">
            <v>家网业务支撑中台室</v>
          </cell>
          <cell r="P299" t="str">
            <v>故障调度管理岗</v>
          </cell>
          <cell r="T299" t="str">
            <v>建设与运维序列</v>
          </cell>
          <cell r="U299" t="str">
            <v>三级销售/客服主办</v>
          </cell>
          <cell r="V299">
            <v>7</v>
          </cell>
          <cell r="W299">
            <v>39814</v>
          </cell>
          <cell r="X299" t="str">
            <v>E</v>
          </cell>
          <cell r="Y299">
            <v>42795</v>
          </cell>
          <cell r="Z299">
            <v>33025</v>
          </cell>
          <cell r="AA299">
            <v>37083</v>
          </cell>
          <cell r="AB299">
            <v>28.471232876712328</v>
          </cell>
          <cell r="AC299">
            <v>17.353424657534248</v>
          </cell>
        </row>
        <row r="300">
          <cell r="E300" t="str">
            <v>邓华坤</v>
          </cell>
          <cell r="F300" t="str">
            <v>442000199306257357</v>
          </cell>
          <cell r="G300" t="str">
            <v>男</v>
          </cell>
          <cell r="H300" t="str">
            <v>广东中山</v>
          </cell>
          <cell r="I300" t="str">
            <v>汉族</v>
          </cell>
          <cell r="J300">
            <v>25</v>
          </cell>
          <cell r="K300" t="str">
            <v>1993/06/25</v>
          </cell>
          <cell r="L300" t="str">
            <v>未婚</v>
          </cell>
          <cell r="M300" t="str">
            <v>部门</v>
          </cell>
          <cell r="N300" t="str">
            <v>家庭互联网中心</v>
          </cell>
          <cell r="O300" t="str">
            <v>家网业务支撑中台室</v>
          </cell>
          <cell r="P300" t="str">
            <v>故障调度管理岗/修障集中调度岗</v>
          </cell>
          <cell r="T300" t="str">
            <v>建设与运维序列</v>
          </cell>
          <cell r="U300" t="str">
            <v>一级技术主办</v>
          </cell>
          <cell r="V300">
            <v>6</v>
          </cell>
          <cell r="W300">
            <v>42917</v>
          </cell>
          <cell r="X300" t="str">
            <v>A</v>
          </cell>
          <cell r="Y300">
            <v>42917</v>
          </cell>
          <cell r="Z300">
            <v>42555</v>
          </cell>
          <cell r="AA300">
            <v>42555</v>
          </cell>
          <cell r="AB300">
            <v>2.3616438356164382</v>
          </cell>
          <cell r="AC300">
            <v>2.3616438356164382</v>
          </cell>
        </row>
        <row r="301">
          <cell r="E301" t="str">
            <v>朱柏林</v>
          </cell>
          <cell r="F301" t="str">
            <v>420111196602044159</v>
          </cell>
          <cell r="G301" t="str">
            <v>男</v>
          </cell>
          <cell r="H301" t="str">
            <v>湖北监利</v>
          </cell>
          <cell r="I301" t="str">
            <v>汉族</v>
          </cell>
          <cell r="J301">
            <v>53</v>
          </cell>
          <cell r="K301" t="str">
            <v>1966/02/04</v>
          </cell>
          <cell r="L301" t="str">
            <v>已婚</v>
          </cell>
          <cell r="M301" t="str">
            <v>部门</v>
          </cell>
          <cell r="N301" t="str">
            <v>家庭互联网中心</v>
          </cell>
          <cell r="O301" t="str">
            <v>家网业务支撑中台室</v>
          </cell>
          <cell r="P301" t="str">
            <v>集中调度岗</v>
          </cell>
          <cell r="T301" t="str">
            <v>销售与服务序列</v>
          </cell>
          <cell r="U301" t="str">
            <v>二级销售/客服主管</v>
          </cell>
          <cell r="V301">
            <v>9</v>
          </cell>
          <cell r="W301">
            <v>41456</v>
          </cell>
          <cell r="X301" t="str">
            <v>G</v>
          </cell>
          <cell r="Y301">
            <v>43101</v>
          </cell>
          <cell r="Z301">
            <v>31608</v>
          </cell>
          <cell r="AA301">
            <v>36951</v>
          </cell>
          <cell r="AB301">
            <v>32.353424657534248</v>
          </cell>
          <cell r="AC301">
            <v>17.715068493150685</v>
          </cell>
        </row>
        <row r="302">
          <cell r="E302" t="str">
            <v>李潮</v>
          </cell>
          <cell r="F302" t="str">
            <v>440921199109251633</v>
          </cell>
          <cell r="G302" t="str">
            <v>男</v>
          </cell>
          <cell r="H302" t="str">
            <v>广东茂名</v>
          </cell>
          <cell r="I302" t="str">
            <v>汉族</v>
          </cell>
          <cell r="J302">
            <v>27</v>
          </cell>
          <cell r="K302" t="str">
            <v>1991/09/25</v>
          </cell>
          <cell r="L302" t="str">
            <v>未婚</v>
          </cell>
          <cell r="M302" t="str">
            <v>部门</v>
          </cell>
          <cell r="N302" t="str">
            <v>运行维护部</v>
          </cell>
          <cell r="O302" t="str">
            <v>数据网维护室</v>
          </cell>
          <cell r="P302" t="str">
            <v>设备维护岗</v>
          </cell>
          <cell r="T302" t="str">
            <v>建设与运维序列</v>
          </cell>
          <cell r="U302" t="str">
            <v>二级技术主办</v>
          </cell>
          <cell r="V302">
            <v>7</v>
          </cell>
          <cell r="W302">
            <v>43191</v>
          </cell>
          <cell r="X302" t="str">
            <v>A</v>
          </cell>
          <cell r="Y302">
            <v>43191</v>
          </cell>
          <cell r="Z302" t="str">
            <v>2014/7/2</v>
          </cell>
          <cell r="AA302">
            <v>41822</v>
          </cell>
          <cell r="AB302">
            <v>4.3698630136986303</v>
          </cell>
          <cell r="AC302">
            <v>4.3698630136986303</v>
          </cell>
        </row>
        <row r="303">
          <cell r="E303" t="str">
            <v>张顺</v>
          </cell>
          <cell r="F303" t="str">
            <v>421083198710120418</v>
          </cell>
          <cell r="G303" t="str">
            <v>男</v>
          </cell>
          <cell r="H303" t="str">
            <v>湖北荆州</v>
          </cell>
          <cell r="I303" t="str">
            <v>汉族</v>
          </cell>
          <cell r="J303">
            <v>31</v>
          </cell>
          <cell r="K303" t="str">
            <v>1987/10/12</v>
          </cell>
          <cell r="L303" t="str">
            <v>未婚</v>
          </cell>
          <cell r="M303" t="str">
            <v>部门</v>
          </cell>
          <cell r="N303" t="str">
            <v>运行维护部</v>
          </cell>
          <cell r="O303" t="str">
            <v>政企客户响应中心</v>
          </cell>
          <cell r="P303" t="str">
            <v>客户响应岗</v>
          </cell>
          <cell r="T303" t="str">
            <v>建设与运维序列</v>
          </cell>
          <cell r="U303" t="str">
            <v>二级技术主办</v>
          </cell>
          <cell r="V303">
            <v>7</v>
          </cell>
          <cell r="W303">
            <v>42583</v>
          </cell>
          <cell r="X303" t="str">
            <v>B</v>
          </cell>
          <cell r="Y303">
            <v>42917</v>
          </cell>
          <cell r="Z303" t="str">
            <v>2014/7/2</v>
          </cell>
          <cell r="AA303">
            <v>41822</v>
          </cell>
          <cell r="AB303">
            <v>4.3698630136986303</v>
          </cell>
          <cell r="AC303">
            <v>4.3698630136986303</v>
          </cell>
        </row>
        <row r="304">
          <cell r="E304" t="str">
            <v>陈向丽</v>
          </cell>
          <cell r="F304" t="str">
            <v>150421198012012424</v>
          </cell>
          <cell r="G304" t="str">
            <v>女</v>
          </cell>
          <cell r="H304" t="str">
            <v>内蒙古赤峰</v>
          </cell>
          <cell r="I304" t="str">
            <v>汉族</v>
          </cell>
          <cell r="J304">
            <v>38</v>
          </cell>
          <cell r="K304" t="str">
            <v>1980/12/01</v>
          </cell>
          <cell r="L304" t="str">
            <v>已婚</v>
          </cell>
          <cell r="M304" t="str">
            <v>部门</v>
          </cell>
          <cell r="N304" t="str">
            <v>运行维护部</v>
          </cell>
          <cell r="O304" t="str">
            <v>网络管理中心</v>
          </cell>
          <cell r="P304" t="str">
            <v>交换维护岗</v>
          </cell>
          <cell r="T304" t="str">
            <v>建设与运维序列</v>
          </cell>
          <cell r="U304" t="str">
            <v>三级技术主办</v>
          </cell>
          <cell r="V304">
            <v>7</v>
          </cell>
          <cell r="W304">
            <v>41579</v>
          </cell>
          <cell r="X304" t="str">
            <v>C</v>
          </cell>
          <cell r="Y304">
            <v>43191</v>
          </cell>
          <cell r="Z304">
            <v>38565</v>
          </cell>
          <cell r="AA304">
            <v>39142</v>
          </cell>
          <cell r="AB304">
            <v>13.293150684931506</v>
          </cell>
          <cell r="AC304">
            <v>11.712328767123287</v>
          </cell>
        </row>
        <row r="305">
          <cell r="E305" t="str">
            <v>梁红英</v>
          </cell>
          <cell r="F305" t="str">
            <v>44200019720901088X</v>
          </cell>
          <cell r="G305" t="str">
            <v>女</v>
          </cell>
          <cell r="H305" t="str">
            <v>四川绵阳</v>
          </cell>
          <cell r="I305" t="str">
            <v>汉族</v>
          </cell>
          <cell r="J305">
            <v>46</v>
          </cell>
          <cell r="K305" t="str">
            <v>1972/09/01</v>
          </cell>
          <cell r="L305" t="str">
            <v>已婚</v>
          </cell>
          <cell r="M305" t="str">
            <v>部门</v>
          </cell>
          <cell r="N305" t="str">
            <v>运行维护部</v>
          </cell>
          <cell r="O305" t="str">
            <v>网络管理中心</v>
          </cell>
          <cell r="P305" t="str">
            <v>三级技术主管</v>
          </cell>
          <cell r="T305" t="str">
            <v>建设与运维序列</v>
          </cell>
          <cell r="U305" t="str">
            <v>二级技术主管</v>
          </cell>
          <cell r="V305">
            <v>9</v>
          </cell>
          <cell r="W305">
            <v>39814</v>
          </cell>
          <cell r="X305" t="str">
            <v>G</v>
          </cell>
          <cell r="Y305">
            <v>42795</v>
          </cell>
          <cell r="Z305">
            <v>34881</v>
          </cell>
          <cell r="AA305">
            <v>35796</v>
          </cell>
          <cell r="AB305">
            <v>23.386301369863013</v>
          </cell>
          <cell r="AC305">
            <v>20.87945205479452</v>
          </cell>
        </row>
        <row r="306">
          <cell r="E306" t="str">
            <v>叶海霞</v>
          </cell>
          <cell r="F306" t="str">
            <v>46000319800102062X</v>
          </cell>
          <cell r="G306" t="str">
            <v>女</v>
          </cell>
          <cell r="H306" t="str">
            <v>海南儋州</v>
          </cell>
          <cell r="I306" t="str">
            <v>汉族</v>
          </cell>
          <cell r="J306">
            <v>39</v>
          </cell>
          <cell r="K306" t="str">
            <v>1980/01/02</v>
          </cell>
          <cell r="L306" t="str">
            <v>已婚</v>
          </cell>
          <cell r="M306" t="str">
            <v>部门</v>
          </cell>
          <cell r="N306" t="str">
            <v>运行维护部</v>
          </cell>
          <cell r="O306" t="str">
            <v>网络管理中心</v>
          </cell>
          <cell r="P306" t="str">
            <v>移动网交换维护</v>
          </cell>
          <cell r="T306" t="str">
            <v>建设与运维序列</v>
          </cell>
          <cell r="U306" t="str">
            <v>一级技术主管</v>
          </cell>
          <cell r="V306">
            <v>8</v>
          </cell>
          <cell r="W306">
            <v>41579</v>
          </cell>
          <cell r="X306" t="str">
            <v>D</v>
          </cell>
          <cell r="Y306">
            <v>43191</v>
          </cell>
          <cell r="Z306">
            <v>37073</v>
          </cell>
          <cell r="AA306">
            <v>37073</v>
          </cell>
          <cell r="AB306">
            <v>17.38082191780822</v>
          </cell>
          <cell r="AC306">
            <v>17.38082191780822</v>
          </cell>
        </row>
        <row r="307">
          <cell r="E307" t="str">
            <v>蔡志成</v>
          </cell>
          <cell r="F307" t="str">
            <v>442000198701310715</v>
          </cell>
          <cell r="G307" t="str">
            <v>男</v>
          </cell>
          <cell r="H307" t="str">
            <v>广东中山</v>
          </cell>
          <cell r="I307" t="str">
            <v>汉族</v>
          </cell>
          <cell r="J307">
            <v>32</v>
          </cell>
          <cell r="K307" t="str">
            <v>1987/01/31</v>
          </cell>
          <cell r="L307" t="str">
            <v>未婚</v>
          </cell>
          <cell r="M307" t="str">
            <v>部门</v>
          </cell>
          <cell r="N307" t="str">
            <v>运行维护部</v>
          </cell>
          <cell r="O307" t="str">
            <v>政企客户响应中心</v>
          </cell>
          <cell r="P307" t="str">
            <v>室主任</v>
          </cell>
          <cell r="Q307" t="str">
            <v>室主任</v>
          </cell>
          <cell r="T307" t="str">
            <v>建设与运维序列</v>
          </cell>
          <cell r="U307" t="str">
            <v>二级技术主办</v>
          </cell>
          <cell r="V307">
            <v>8</v>
          </cell>
          <cell r="W307">
            <v>43191</v>
          </cell>
          <cell r="X307" t="str">
            <v>A</v>
          </cell>
          <cell r="Y307">
            <v>43191</v>
          </cell>
          <cell r="Z307">
            <v>39995</v>
          </cell>
          <cell r="AA307">
            <v>39995</v>
          </cell>
          <cell r="AB307">
            <v>9.375342465753425</v>
          </cell>
          <cell r="AC307">
            <v>9.375342465753425</v>
          </cell>
          <cell r="AD307">
            <v>43264</v>
          </cell>
          <cell r="AE307">
            <v>43646</v>
          </cell>
        </row>
        <row r="308">
          <cell r="E308" t="str">
            <v>李君洪</v>
          </cell>
          <cell r="F308" t="str">
            <v>442000197907066418</v>
          </cell>
          <cell r="G308" t="str">
            <v>男</v>
          </cell>
          <cell r="H308" t="str">
            <v>广东中山</v>
          </cell>
          <cell r="I308" t="str">
            <v>汉族</v>
          </cell>
          <cell r="J308">
            <v>39</v>
          </cell>
          <cell r="K308" t="str">
            <v>1979/07/06</v>
          </cell>
          <cell r="L308" t="str">
            <v>已婚</v>
          </cell>
          <cell r="M308" t="str">
            <v>部门</v>
          </cell>
          <cell r="N308" t="str">
            <v>运行维护部</v>
          </cell>
          <cell r="O308" t="str">
            <v>无线网维护室</v>
          </cell>
          <cell r="P308" t="str">
            <v>基站维护</v>
          </cell>
          <cell r="T308" t="str">
            <v>建设与运维序列</v>
          </cell>
          <cell r="U308" t="str">
            <v>三级技术主办</v>
          </cell>
          <cell r="V308">
            <v>7</v>
          </cell>
          <cell r="W308">
            <v>41456</v>
          </cell>
          <cell r="X308" t="str">
            <v>C</v>
          </cell>
          <cell r="Y308">
            <v>42795</v>
          </cell>
          <cell r="Z308">
            <v>37438</v>
          </cell>
          <cell r="AA308">
            <v>37438</v>
          </cell>
          <cell r="AB308">
            <v>16.38082191780822</v>
          </cell>
          <cell r="AC308">
            <v>16.38082191780822</v>
          </cell>
        </row>
        <row r="309">
          <cell r="E309" t="str">
            <v>林健标</v>
          </cell>
          <cell r="F309" t="str">
            <v>441225198708172973</v>
          </cell>
          <cell r="G309" t="str">
            <v>男</v>
          </cell>
          <cell r="H309" t="str">
            <v>广东肇庆</v>
          </cell>
          <cell r="I309" t="str">
            <v>汉族</v>
          </cell>
          <cell r="J309">
            <v>31</v>
          </cell>
          <cell r="K309" t="str">
            <v>1987/08/17</v>
          </cell>
          <cell r="L309" t="str">
            <v>未婚</v>
          </cell>
          <cell r="M309" t="str">
            <v>部门</v>
          </cell>
          <cell r="N309" t="str">
            <v>运行维护部</v>
          </cell>
          <cell r="O309" t="str">
            <v>无线网维护室</v>
          </cell>
          <cell r="P309" t="str">
            <v>核心设备维护岗</v>
          </cell>
          <cell r="T309" t="str">
            <v>建设与运维序列</v>
          </cell>
          <cell r="U309" t="str">
            <v>二级技术主办</v>
          </cell>
          <cell r="V309">
            <v>7</v>
          </cell>
          <cell r="W309">
            <v>42583</v>
          </cell>
          <cell r="X309" t="str">
            <v>B</v>
          </cell>
          <cell r="Y309">
            <v>42795</v>
          </cell>
          <cell r="Z309">
            <v>40389</v>
          </cell>
          <cell r="AA309">
            <v>40389</v>
          </cell>
          <cell r="AB309">
            <v>8.2958904109589042</v>
          </cell>
          <cell r="AC309">
            <v>8.2958904109589042</v>
          </cell>
        </row>
        <row r="310">
          <cell r="E310" t="str">
            <v>彭小贞</v>
          </cell>
          <cell r="F310" t="str">
            <v>440620197007210329</v>
          </cell>
          <cell r="G310" t="str">
            <v>女</v>
          </cell>
          <cell r="H310" t="str">
            <v>广东南海</v>
          </cell>
          <cell r="I310" t="str">
            <v>汉族</v>
          </cell>
          <cell r="J310">
            <v>48</v>
          </cell>
          <cell r="K310" t="str">
            <v>1970/07/21</v>
          </cell>
          <cell r="L310" t="str">
            <v>已婚</v>
          </cell>
          <cell r="M310" t="str">
            <v>部门</v>
          </cell>
          <cell r="N310" t="str">
            <v>运行维护部</v>
          </cell>
          <cell r="O310" t="str">
            <v>无线网维护室</v>
          </cell>
          <cell r="P310" t="str">
            <v>成本管理</v>
          </cell>
          <cell r="T310" t="str">
            <v>建设与运维序列</v>
          </cell>
          <cell r="U310" t="str">
            <v>三级技术主办</v>
          </cell>
          <cell r="V310">
            <v>7</v>
          </cell>
          <cell r="W310">
            <v>42064</v>
          </cell>
          <cell r="X310" t="str">
            <v>B</v>
          </cell>
          <cell r="Y310">
            <v>42795</v>
          </cell>
          <cell r="Z310">
            <v>32325</v>
          </cell>
          <cell r="AA310">
            <v>35796</v>
          </cell>
          <cell r="AB310">
            <v>30.389041095890413</v>
          </cell>
          <cell r="AC310">
            <v>20.87945205479452</v>
          </cell>
        </row>
        <row r="311">
          <cell r="E311" t="str">
            <v>洪光</v>
          </cell>
          <cell r="F311" t="str">
            <v>230123198802142078</v>
          </cell>
          <cell r="G311" t="str">
            <v>男</v>
          </cell>
          <cell r="H311" t="str">
            <v>黑龙江哈尔滨</v>
          </cell>
          <cell r="I311" t="str">
            <v>汉族</v>
          </cell>
          <cell r="J311">
            <v>31</v>
          </cell>
          <cell r="K311" t="str">
            <v>1988/02/14</v>
          </cell>
          <cell r="L311" t="str">
            <v>未婚</v>
          </cell>
          <cell r="M311" t="str">
            <v>部门</v>
          </cell>
          <cell r="N311" t="str">
            <v>运行维护部</v>
          </cell>
          <cell r="O311" t="str">
            <v>无线网维护室</v>
          </cell>
          <cell r="P311" t="str">
            <v>室分设备维护岗</v>
          </cell>
          <cell r="T311" t="str">
            <v>建设与运维序列</v>
          </cell>
          <cell r="U311" t="str">
            <v>一级技术主办</v>
          </cell>
          <cell r="V311">
            <v>6</v>
          </cell>
          <cell r="W311">
            <v>42795</v>
          </cell>
          <cell r="X311" t="str">
            <v>B</v>
          </cell>
          <cell r="Y311">
            <v>42795</v>
          </cell>
          <cell r="Z311">
            <v>41091</v>
          </cell>
          <cell r="AA311">
            <v>41091</v>
          </cell>
          <cell r="AB311">
            <v>6.3726027397260276</v>
          </cell>
          <cell r="AC311">
            <v>6.3726027397260276</v>
          </cell>
        </row>
        <row r="312">
          <cell r="E312" t="str">
            <v>李臻</v>
          </cell>
          <cell r="F312" t="str">
            <v>612424199002280018</v>
          </cell>
          <cell r="G312" t="str">
            <v>男</v>
          </cell>
          <cell r="H312" t="str">
            <v>陕西安康</v>
          </cell>
          <cell r="I312" t="str">
            <v>汉族</v>
          </cell>
          <cell r="J312">
            <v>29</v>
          </cell>
          <cell r="K312" t="str">
            <v>1990/02/28</v>
          </cell>
          <cell r="L312" t="str">
            <v>未婚</v>
          </cell>
          <cell r="M312" t="str">
            <v>部门</v>
          </cell>
          <cell r="N312" t="str">
            <v>运行维护部</v>
          </cell>
          <cell r="O312" t="str">
            <v>网络优化室</v>
          </cell>
          <cell r="P312" t="str">
            <v>深度覆盖优化岗</v>
          </cell>
          <cell r="T312" t="str">
            <v>建设与运维序列</v>
          </cell>
          <cell r="U312" t="str">
            <v>二级技术主办</v>
          </cell>
          <cell r="V312">
            <v>6</v>
          </cell>
          <cell r="W312">
            <v>41487</v>
          </cell>
          <cell r="X312" t="str">
            <v>E</v>
          </cell>
          <cell r="Y312">
            <v>43191</v>
          </cell>
          <cell r="Z312">
            <v>41091</v>
          </cell>
          <cell r="AA312">
            <v>41091</v>
          </cell>
          <cell r="AB312">
            <v>6.3726027397260276</v>
          </cell>
          <cell r="AC312">
            <v>6.3726027397260276</v>
          </cell>
        </row>
        <row r="313">
          <cell r="E313" t="str">
            <v>黄志良</v>
          </cell>
          <cell r="F313" t="str">
            <v>442000198611022816</v>
          </cell>
          <cell r="G313" t="str">
            <v>男</v>
          </cell>
          <cell r="H313" t="str">
            <v>广东中山</v>
          </cell>
          <cell r="I313" t="str">
            <v>汉族</v>
          </cell>
          <cell r="J313">
            <v>32</v>
          </cell>
          <cell r="K313" t="str">
            <v>1986/11/02</v>
          </cell>
          <cell r="L313" t="str">
            <v>已婚</v>
          </cell>
          <cell r="M313" t="str">
            <v>部门</v>
          </cell>
          <cell r="N313" t="str">
            <v>运行维护部</v>
          </cell>
          <cell r="O313" t="str">
            <v>网络优化室</v>
          </cell>
          <cell r="P313" t="str">
            <v>测试分析岗</v>
          </cell>
          <cell r="T313" t="str">
            <v>建设与运维序列</v>
          </cell>
          <cell r="U313" t="str">
            <v>三级技术主办</v>
          </cell>
          <cell r="V313">
            <v>7</v>
          </cell>
          <cell r="W313">
            <v>42186</v>
          </cell>
          <cell r="X313" t="str">
            <v>B</v>
          </cell>
          <cell r="Y313">
            <v>42917</v>
          </cell>
          <cell r="Z313">
            <v>41456</v>
          </cell>
          <cell r="AA313">
            <v>41456</v>
          </cell>
          <cell r="AB313">
            <v>5.3726027397260276</v>
          </cell>
          <cell r="AC313">
            <v>5.3726027397260276</v>
          </cell>
        </row>
        <row r="314">
          <cell r="E314" t="str">
            <v>王芳</v>
          </cell>
          <cell r="F314" t="str">
            <v>420621198709174526</v>
          </cell>
          <cell r="G314" t="str">
            <v>女</v>
          </cell>
          <cell r="H314" t="str">
            <v>湖北襄阳</v>
          </cell>
          <cell r="I314" t="str">
            <v>汉族</v>
          </cell>
          <cell r="J314">
            <v>31</v>
          </cell>
          <cell r="K314" t="str">
            <v>1987/09/17</v>
          </cell>
          <cell r="L314" t="str">
            <v>已婚</v>
          </cell>
          <cell r="M314" t="str">
            <v>部门</v>
          </cell>
          <cell r="N314" t="str">
            <v>运行维护部</v>
          </cell>
          <cell r="O314" t="str">
            <v>网络优化室</v>
          </cell>
          <cell r="P314" t="str">
            <v>3G系统优化岗</v>
          </cell>
          <cell r="T314" t="str">
            <v>建设与运维序列</v>
          </cell>
          <cell r="U314" t="str">
            <v>二级技术主办</v>
          </cell>
          <cell r="V314">
            <v>7</v>
          </cell>
          <cell r="W314">
            <v>42583</v>
          </cell>
          <cell r="X314" t="str">
            <v>B</v>
          </cell>
          <cell r="Y314">
            <v>42917</v>
          </cell>
          <cell r="Z314">
            <v>41747</v>
          </cell>
          <cell r="AA314">
            <v>41747</v>
          </cell>
          <cell r="AB314">
            <v>4.5753424657534243</v>
          </cell>
          <cell r="AC314">
            <v>4.5753424657534243</v>
          </cell>
        </row>
        <row r="315">
          <cell r="E315" t="str">
            <v>王志敏</v>
          </cell>
          <cell r="F315" t="str">
            <v>441821198008150914</v>
          </cell>
          <cell r="G315" t="str">
            <v>男</v>
          </cell>
          <cell r="H315" t="str">
            <v>广东清远</v>
          </cell>
          <cell r="I315" t="str">
            <v>汉族</v>
          </cell>
          <cell r="J315">
            <v>38</v>
          </cell>
          <cell r="K315" t="str">
            <v>1980/08/15</v>
          </cell>
          <cell r="L315" t="str">
            <v>已婚</v>
          </cell>
          <cell r="M315" t="str">
            <v>部门</v>
          </cell>
          <cell r="N315" t="str">
            <v>运行维护部</v>
          </cell>
          <cell r="O315" t="str">
            <v>网络优化室</v>
          </cell>
          <cell r="P315" t="str">
            <v>2G系统优化岗</v>
          </cell>
          <cell r="T315" t="str">
            <v>建设与运维序列</v>
          </cell>
          <cell r="U315" t="str">
            <v>一级技术主办</v>
          </cell>
          <cell r="V315">
            <v>6</v>
          </cell>
          <cell r="W315">
            <v>42917</v>
          </cell>
          <cell r="X315" t="str">
            <v>A</v>
          </cell>
          <cell r="Y315">
            <v>42917</v>
          </cell>
          <cell r="Z315">
            <v>37803</v>
          </cell>
          <cell r="AA315">
            <v>40471</v>
          </cell>
          <cell r="AB315">
            <v>15.38082191780822</v>
          </cell>
          <cell r="AC315">
            <v>8.0712328767123296</v>
          </cell>
        </row>
        <row r="316">
          <cell r="E316" t="str">
            <v>谢彬</v>
          </cell>
          <cell r="F316" t="str">
            <v>360302198903240011</v>
          </cell>
          <cell r="G316" t="str">
            <v>男</v>
          </cell>
          <cell r="H316" t="str">
            <v>江西萍乡</v>
          </cell>
          <cell r="I316" t="str">
            <v>汉族</v>
          </cell>
          <cell r="J316">
            <v>30</v>
          </cell>
          <cell r="K316" t="str">
            <v>1989/03/24</v>
          </cell>
          <cell r="L316" t="str">
            <v>未婚</v>
          </cell>
          <cell r="M316" t="str">
            <v>部门</v>
          </cell>
          <cell r="N316" t="str">
            <v>运行维护部</v>
          </cell>
          <cell r="O316" t="str">
            <v>网络优化室</v>
          </cell>
          <cell r="P316" t="str">
            <v>4G优化岗</v>
          </cell>
          <cell r="T316" t="str">
            <v>建设与运维序列</v>
          </cell>
          <cell r="U316" t="str">
            <v>二级技术主办</v>
          </cell>
          <cell r="V316">
            <v>7</v>
          </cell>
          <cell r="W316">
            <v>42583</v>
          </cell>
          <cell r="X316" t="str">
            <v>B</v>
          </cell>
          <cell r="Y316">
            <v>42917</v>
          </cell>
          <cell r="Z316" t="str">
            <v>2014/7/2</v>
          </cell>
          <cell r="AA316">
            <v>41822</v>
          </cell>
          <cell r="AB316">
            <v>4.3698630136986303</v>
          </cell>
          <cell r="AC316">
            <v>4.3698630136986303</v>
          </cell>
        </row>
        <row r="317">
          <cell r="E317" t="str">
            <v>刘鹏辉</v>
          </cell>
          <cell r="F317" t="str">
            <v>441781198308265917</v>
          </cell>
          <cell r="G317" t="str">
            <v>男</v>
          </cell>
          <cell r="H317" t="str">
            <v>广东阳春</v>
          </cell>
          <cell r="I317" t="str">
            <v>汉族</v>
          </cell>
          <cell r="J317">
            <v>35</v>
          </cell>
          <cell r="K317" t="str">
            <v>1983/08/26</v>
          </cell>
          <cell r="L317" t="str">
            <v>已婚</v>
          </cell>
          <cell r="M317" t="str">
            <v>部门</v>
          </cell>
          <cell r="N317" t="str">
            <v>运行维护部</v>
          </cell>
          <cell r="O317" t="str">
            <v>网络优化室</v>
          </cell>
          <cell r="P317" t="str">
            <v>射频RF优化岗</v>
          </cell>
          <cell r="T317" t="str">
            <v>建设与运维序列</v>
          </cell>
          <cell r="U317" t="str">
            <v>一级技术主办</v>
          </cell>
          <cell r="V317">
            <v>6</v>
          </cell>
          <cell r="W317">
            <v>42917</v>
          </cell>
          <cell r="X317" t="str">
            <v>A</v>
          </cell>
          <cell r="Y317">
            <v>42917</v>
          </cell>
          <cell r="Z317">
            <v>39630</v>
          </cell>
          <cell r="AA317">
            <v>39630</v>
          </cell>
          <cell r="AB317">
            <v>10.375342465753425</v>
          </cell>
          <cell r="AC317">
            <v>10.375342465753425</v>
          </cell>
        </row>
        <row r="318">
          <cell r="E318" t="str">
            <v>肖滔</v>
          </cell>
          <cell r="F318" t="str">
            <v>360313198712200016</v>
          </cell>
          <cell r="G318" t="str">
            <v>男</v>
          </cell>
          <cell r="H318" t="str">
            <v>江西萍乡</v>
          </cell>
          <cell r="I318" t="str">
            <v>汉族</v>
          </cell>
          <cell r="J318">
            <v>31</v>
          </cell>
          <cell r="K318" t="str">
            <v>1987/12/20</v>
          </cell>
          <cell r="L318" t="str">
            <v>已婚</v>
          </cell>
          <cell r="M318" t="str">
            <v>部门</v>
          </cell>
          <cell r="N318" t="str">
            <v>运行维护部</v>
          </cell>
          <cell r="O318" t="str">
            <v>网络优化室</v>
          </cell>
          <cell r="P318" t="str">
            <v>内部支撑岗</v>
          </cell>
          <cell r="T318" t="str">
            <v>建设与运维序列</v>
          </cell>
          <cell r="U318" t="str">
            <v>二级技术主办</v>
          </cell>
          <cell r="V318">
            <v>6</v>
          </cell>
          <cell r="W318">
            <v>43160</v>
          </cell>
          <cell r="X318" t="str">
            <v>A</v>
          </cell>
          <cell r="Y318">
            <v>43160</v>
          </cell>
          <cell r="Z318">
            <v>40374</v>
          </cell>
          <cell r="AA318">
            <v>43160</v>
          </cell>
          <cell r="AB318">
            <v>8.3369863013698637</v>
          </cell>
          <cell r="AC318">
            <v>0.70410958904109588</v>
          </cell>
        </row>
        <row r="319">
          <cell r="E319" t="str">
            <v>潘广聪</v>
          </cell>
          <cell r="F319" t="str">
            <v>44088119841201723X</v>
          </cell>
          <cell r="G319" t="str">
            <v>男</v>
          </cell>
          <cell r="H319" t="str">
            <v>广东湛江</v>
          </cell>
          <cell r="I319" t="str">
            <v>汉族</v>
          </cell>
          <cell r="J319">
            <v>34</v>
          </cell>
          <cell r="K319" t="str">
            <v>1984/12/01</v>
          </cell>
          <cell r="L319" t="str">
            <v>已婚</v>
          </cell>
          <cell r="M319" t="str">
            <v>部门</v>
          </cell>
          <cell r="N319" t="str">
            <v>运行维护部</v>
          </cell>
          <cell r="O319" t="str">
            <v>网络优化室</v>
          </cell>
          <cell r="P319" t="str">
            <v>投诉处理岗</v>
          </cell>
          <cell r="T319" t="str">
            <v>建设与运维序列</v>
          </cell>
          <cell r="U319" t="str">
            <v>一级技术主办</v>
          </cell>
          <cell r="V319">
            <v>5</v>
          </cell>
          <cell r="W319">
            <v>43161</v>
          </cell>
          <cell r="X319" t="str">
            <v>C</v>
          </cell>
          <cell r="Y319">
            <v>43161</v>
          </cell>
          <cell r="Z319">
            <v>39630</v>
          </cell>
          <cell r="AA319">
            <v>43161</v>
          </cell>
          <cell r="AB319">
            <v>10.375342465753425</v>
          </cell>
          <cell r="AC319">
            <v>0.70136986301369864</v>
          </cell>
        </row>
        <row r="320">
          <cell r="E320" t="str">
            <v>杨志全</v>
          </cell>
          <cell r="F320" t="str">
            <v>442000197211032957</v>
          </cell>
          <cell r="G320" t="str">
            <v>男</v>
          </cell>
          <cell r="H320" t="str">
            <v>广东中山</v>
          </cell>
          <cell r="I320" t="str">
            <v>汉族</v>
          </cell>
          <cell r="J320">
            <v>46</v>
          </cell>
          <cell r="K320" t="str">
            <v>1972/11/03</v>
          </cell>
          <cell r="L320" t="str">
            <v>已婚</v>
          </cell>
          <cell r="M320" t="str">
            <v>部门</v>
          </cell>
          <cell r="N320" t="str">
            <v>网络建设部</v>
          </cell>
          <cell r="O320" t="str">
            <v>固网与客户工程室</v>
          </cell>
          <cell r="P320" t="str">
            <v>项目管理岗</v>
          </cell>
          <cell r="T320" t="str">
            <v>建设与运维序列</v>
          </cell>
          <cell r="U320" t="str">
            <v>二级技术主管</v>
          </cell>
          <cell r="V320">
            <v>9</v>
          </cell>
          <cell r="W320">
            <v>41122</v>
          </cell>
          <cell r="X320" t="str">
            <v>G</v>
          </cell>
          <cell r="Y320">
            <v>43101</v>
          </cell>
          <cell r="Z320">
            <v>34182</v>
          </cell>
          <cell r="AA320">
            <v>35796</v>
          </cell>
          <cell r="AB320">
            <v>25.301369863013697</v>
          </cell>
          <cell r="AC320">
            <v>20.87945205479452</v>
          </cell>
        </row>
        <row r="321">
          <cell r="E321" t="str">
            <v>胡锡浩</v>
          </cell>
          <cell r="F321" t="str">
            <v>440981198602164957</v>
          </cell>
          <cell r="G321" t="str">
            <v>男</v>
          </cell>
          <cell r="H321" t="str">
            <v>广东高州</v>
          </cell>
          <cell r="I321" t="str">
            <v>汉族</v>
          </cell>
          <cell r="J321">
            <v>33</v>
          </cell>
          <cell r="K321" t="str">
            <v>1986/02/16</v>
          </cell>
          <cell r="L321" t="str">
            <v>未婚</v>
          </cell>
          <cell r="M321" t="str">
            <v>部门</v>
          </cell>
          <cell r="N321" t="str">
            <v>网络建设部</v>
          </cell>
          <cell r="O321" t="str">
            <v>无线网建设室</v>
          </cell>
          <cell r="P321" t="str">
            <v>项目管理岗</v>
          </cell>
          <cell r="T321" t="str">
            <v>建设与运维序列</v>
          </cell>
          <cell r="U321" t="str">
            <v>二级技术主办</v>
          </cell>
          <cell r="V321">
            <v>7</v>
          </cell>
          <cell r="W321">
            <v>42583</v>
          </cell>
          <cell r="X321" t="str">
            <v>A</v>
          </cell>
          <cell r="Y321">
            <v>42583</v>
          </cell>
          <cell r="Z321">
            <v>39995</v>
          </cell>
          <cell r="AA321">
            <v>39995</v>
          </cell>
          <cell r="AB321">
            <v>9.375342465753425</v>
          </cell>
          <cell r="AC321">
            <v>9.375342465753425</v>
          </cell>
        </row>
        <row r="322">
          <cell r="E322" t="str">
            <v>李池海</v>
          </cell>
          <cell r="F322" t="str">
            <v>442000198908033794</v>
          </cell>
          <cell r="G322" t="str">
            <v>男</v>
          </cell>
          <cell r="H322" t="str">
            <v>广东中山</v>
          </cell>
          <cell r="I322" t="str">
            <v>汉族</v>
          </cell>
          <cell r="J322">
            <v>29</v>
          </cell>
          <cell r="K322" t="str">
            <v>1989/08/03</v>
          </cell>
          <cell r="L322" t="str">
            <v>未婚</v>
          </cell>
          <cell r="M322" t="str">
            <v>部门</v>
          </cell>
          <cell r="N322" t="str">
            <v>网络建设部</v>
          </cell>
          <cell r="O322" t="str">
            <v>无线网建设室</v>
          </cell>
          <cell r="P322" t="str">
            <v>规划设计岗</v>
          </cell>
          <cell r="T322" t="str">
            <v>建设与运维序列</v>
          </cell>
          <cell r="U322" t="str">
            <v>一级技术主办</v>
          </cell>
          <cell r="V322">
            <v>6</v>
          </cell>
          <cell r="W322">
            <v>41821</v>
          </cell>
          <cell r="X322" t="str">
            <v>C</v>
          </cell>
          <cell r="Y322">
            <v>42795</v>
          </cell>
          <cell r="Z322">
            <v>41456</v>
          </cell>
          <cell r="AA322">
            <v>41456</v>
          </cell>
          <cell r="AB322">
            <v>5.3726027397260276</v>
          </cell>
          <cell r="AC322">
            <v>5.3726027397260276</v>
          </cell>
        </row>
        <row r="323">
          <cell r="E323" t="str">
            <v>胡华卫</v>
          </cell>
          <cell r="F323" t="str">
            <v>44023319770707003x</v>
          </cell>
          <cell r="G323" t="str">
            <v>男</v>
          </cell>
          <cell r="H323" t="str">
            <v>广东新丰</v>
          </cell>
          <cell r="I323" t="str">
            <v>汉族</v>
          </cell>
          <cell r="J323">
            <v>41</v>
          </cell>
          <cell r="K323" t="str">
            <v>1977/07/07</v>
          </cell>
          <cell r="L323" t="str">
            <v>已婚</v>
          </cell>
          <cell r="M323" t="str">
            <v>部门</v>
          </cell>
          <cell r="N323" t="str">
            <v>网络建设部</v>
          </cell>
          <cell r="O323" t="str">
            <v>传输与基础设施室</v>
          </cell>
          <cell r="P323" t="str">
            <v>项目管理岗</v>
          </cell>
          <cell r="T323" t="str">
            <v>建设与运维序列</v>
          </cell>
          <cell r="U323" t="str">
            <v>三级业务主办</v>
          </cell>
          <cell r="V323">
            <v>7</v>
          </cell>
          <cell r="W323">
            <v>42064</v>
          </cell>
          <cell r="X323" t="str">
            <v>C</v>
          </cell>
          <cell r="Y323">
            <v>42795</v>
          </cell>
          <cell r="Z323">
            <v>35704</v>
          </cell>
          <cell r="AA323">
            <v>37834</v>
          </cell>
          <cell r="AB323">
            <v>21.13150684931507</v>
          </cell>
          <cell r="AC323">
            <v>15.295890410958904</v>
          </cell>
        </row>
        <row r="324">
          <cell r="E324" t="str">
            <v>李宁宁</v>
          </cell>
          <cell r="F324" t="str">
            <v>410881198210203012</v>
          </cell>
          <cell r="G324" t="str">
            <v>男</v>
          </cell>
          <cell r="H324" t="str">
            <v>河南济源</v>
          </cell>
          <cell r="I324" t="str">
            <v>汉族</v>
          </cell>
          <cell r="J324">
            <v>36</v>
          </cell>
          <cell r="K324" t="str">
            <v>1982/10/20</v>
          </cell>
          <cell r="L324" t="str">
            <v>已婚</v>
          </cell>
          <cell r="M324" t="str">
            <v>部门</v>
          </cell>
          <cell r="N324" t="str">
            <v>网络建设部</v>
          </cell>
          <cell r="O324" t="str">
            <v>固网与客户工程室</v>
          </cell>
          <cell r="P324" t="str">
            <v>项目管理岗</v>
          </cell>
          <cell r="T324" t="str">
            <v>建设与运维序列</v>
          </cell>
          <cell r="U324" t="str">
            <v>三级销售/客服主办</v>
          </cell>
          <cell r="V324">
            <v>7</v>
          </cell>
          <cell r="W324">
            <v>42064</v>
          </cell>
          <cell r="X324" t="str">
            <v>B</v>
          </cell>
          <cell r="Y324">
            <v>43191</v>
          </cell>
          <cell r="Z324">
            <v>38534</v>
          </cell>
          <cell r="AA324">
            <v>39508</v>
          </cell>
          <cell r="AB324">
            <v>13.378082191780821</v>
          </cell>
          <cell r="AC324">
            <v>10.70958904109589</v>
          </cell>
        </row>
        <row r="325">
          <cell r="E325" t="str">
            <v>周镇辉</v>
          </cell>
          <cell r="F325" t="str">
            <v>44200019870227383X</v>
          </cell>
          <cell r="G325" t="str">
            <v>男</v>
          </cell>
          <cell r="H325" t="str">
            <v>广东中山</v>
          </cell>
          <cell r="I325" t="str">
            <v>汉族</v>
          </cell>
          <cell r="J325">
            <v>32</v>
          </cell>
          <cell r="K325" t="str">
            <v>1987/02/27</v>
          </cell>
          <cell r="L325" t="str">
            <v>已婚</v>
          </cell>
          <cell r="M325" t="str">
            <v>部门</v>
          </cell>
          <cell r="N325" t="str">
            <v>运行维护部</v>
          </cell>
          <cell r="O325" t="str">
            <v>网络优化室</v>
          </cell>
          <cell r="P325" t="str">
            <v>4G无线优化岗</v>
          </cell>
          <cell r="T325" t="str">
            <v>建设与运维序列</v>
          </cell>
          <cell r="U325" t="str">
            <v>三级技术主办</v>
          </cell>
          <cell r="V325">
            <v>8</v>
          </cell>
          <cell r="W325">
            <v>42917</v>
          </cell>
          <cell r="X325" t="str">
            <v>A</v>
          </cell>
          <cell r="Y325">
            <v>42917</v>
          </cell>
          <cell r="Z325">
            <v>41371</v>
          </cell>
          <cell r="AA325">
            <v>41371</v>
          </cell>
          <cell r="AB325">
            <v>5.6054794520547944</v>
          </cell>
          <cell r="AC325">
            <v>5.6054794520547944</v>
          </cell>
        </row>
        <row r="326">
          <cell r="E326" t="str">
            <v>唐林英</v>
          </cell>
          <cell r="F326" t="str">
            <v>431023199103210542</v>
          </cell>
          <cell r="G326" t="str">
            <v>女</v>
          </cell>
          <cell r="H326" t="str">
            <v>湖南郴州</v>
          </cell>
          <cell r="I326" t="str">
            <v>汉族</v>
          </cell>
          <cell r="J326">
            <v>28</v>
          </cell>
          <cell r="K326" t="str">
            <v>1991/03/21</v>
          </cell>
          <cell r="L326" t="str">
            <v>已婚</v>
          </cell>
          <cell r="M326" t="str">
            <v>部门</v>
          </cell>
          <cell r="N326" t="str">
            <v>运行维护部</v>
          </cell>
          <cell r="O326" t="str">
            <v>数据网维护室</v>
          </cell>
          <cell r="P326" t="str">
            <v>数据网维护岗</v>
          </cell>
          <cell r="T326" t="str">
            <v>建设与运维序列</v>
          </cell>
          <cell r="U326" t="str">
            <v>二级技术主办</v>
          </cell>
          <cell r="V326">
            <v>6</v>
          </cell>
          <cell r="W326">
            <v>42555</v>
          </cell>
          <cell r="X326" t="str">
            <v>D</v>
          </cell>
          <cell r="Y326">
            <v>42917</v>
          </cell>
          <cell r="Z326">
            <v>42555</v>
          </cell>
          <cell r="AA326">
            <v>42555</v>
          </cell>
          <cell r="AB326">
            <v>2.3616438356164382</v>
          </cell>
          <cell r="AC326">
            <v>2.3616438356164382</v>
          </cell>
        </row>
        <row r="327">
          <cell r="E327" t="str">
            <v>冼嘉亮</v>
          </cell>
          <cell r="F327" t="str">
            <v>440681199309040814</v>
          </cell>
          <cell r="G327" t="str">
            <v>男</v>
          </cell>
          <cell r="H327" t="str">
            <v>广东佛山</v>
          </cell>
          <cell r="I327" t="str">
            <v>汉族</v>
          </cell>
          <cell r="J327">
            <v>25</v>
          </cell>
          <cell r="K327" t="str">
            <v>1993/09/04</v>
          </cell>
          <cell r="L327" t="str">
            <v>未婚</v>
          </cell>
          <cell r="M327" t="str">
            <v>部门</v>
          </cell>
          <cell r="N327" t="str">
            <v>运行维护部</v>
          </cell>
          <cell r="O327" t="str">
            <v>数据网维护室</v>
          </cell>
          <cell r="P327" t="str">
            <v>IDC维护岗</v>
          </cell>
          <cell r="T327" t="str">
            <v>建设与运维序列</v>
          </cell>
          <cell r="U327" t="str">
            <v>一级技术主办</v>
          </cell>
          <cell r="V327">
            <v>6</v>
          </cell>
          <cell r="W327">
            <v>42917</v>
          </cell>
          <cell r="X327" t="str">
            <v>A</v>
          </cell>
          <cell r="Y327">
            <v>42917</v>
          </cell>
          <cell r="Z327">
            <v>42555</v>
          </cell>
          <cell r="AA327">
            <v>42555</v>
          </cell>
          <cell r="AB327">
            <v>2.3616438356164382</v>
          </cell>
          <cell r="AC327">
            <v>2.3616438356164382</v>
          </cell>
        </row>
        <row r="328">
          <cell r="E328" t="str">
            <v>蔡镇岳</v>
          </cell>
          <cell r="F328" t="str">
            <v>440221199211260319</v>
          </cell>
          <cell r="G328" t="str">
            <v>男</v>
          </cell>
          <cell r="H328" t="str">
            <v>广东韶关</v>
          </cell>
          <cell r="I328" t="str">
            <v>汉族</v>
          </cell>
          <cell r="J328">
            <v>26</v>
          </cell>
          <cell r="K328" t="str">
            <v>1992/11/26</v>
          </cell>
          <cell r="L328" t="str">
            <v>已婚</v>
          </cell>
          <cell r="M328" t="str">
            <v>部门</v>
          </cell>
          <cell r="N328" t="str">
            <v>运行维护部</v>
          </cell>
          <cell r="O328" t="str">
            <v>网络管理中心</v>
          </cell>
          <cell r="P328" t="str">
            <v>网络监控岗</v>
          </cell>
          <cell r="T328" t="str">
            <v>建设与运维序列</v>
          </cell>
          <cell r="U328" t="str">
            <v>二级技术主办</v>
          </cell>
          <cell r="V328">
            <v>6</v>
          </cell>
          <cell r="W328">
            <v>42919</v>
          </cell>
          <cell r="X328" t="str">
            <v>B</v>
          </cell>
          <cell r="Y328">
            <v>42919</v>
          </cell>
          <cell r="Z328">
            <v>42919</v>
          </cell>
          <cell r="AA328">
            <v>42919</v>
          </cell>
          <cell r="AB328">
            <v>1.3643835616438356</v>
          </cell>
          <cell r="AC328">
            <v>1.3643835616438356</v>
          </cell>
        </row>
        <row r="329">
          <cell r="E329" t="str">
            <v>陈碧娟</v>
          </cell>
          <cell r="F329" t="str">
            <v>441424199004181387</v>
          </cell>
          <cell r="G329" t="str">
            <v>女</v>
          </cell>
          <cell r="H329" t="str">
            <v>广东梅州</v>
          </cell>
          <cell r="I329" t="str">
            <v>汉族</v>
          </cell>
          <cell r="J329">
            <v>29</v>
          </cell>
          <cell r="K329" t="str">
            <v>1990/04/18</v>
          </cell>
          <cell r="L329" t="str">
            <v>未婚</v>
          </cell>
          <cell r="M329" t="str">
            <v>部门</v>
          </cell>
          <cell r="N329" t="str">
            <v>运行维护部</v>
          </cell>
          <cell r="O329" t="str">
            <v>网络管理中心</v>
          </cell>
          <cell r="P329" t="str">
            <v>网络监控岗</v>
          </cell>
          <cell r="T329" t="str">
            <v>建设与运维序列</v>
          </cell>
          <cell r="U329" t="str">
            <v>二级营销主办</v>
          </cell>
          <cell r="V329">
            <v>6</v>
          </cell>
          <cell r="W329">
            <v>42919</v>
          </cell>
          <cell r="X329" t="str">
            <v>B</v>
          </cell>
          <cell r="Y329">
            <v>42919</v>
          </cell>
          <cell r="Z329">
            <v>42919</v>
          </cell>
          <cell r="AA329">
            <v>42919</v>
          </cell>
          <cell r="AB329">
            <v>1.3643835616438356</v>
          </cell>
          <cell r="AC329">
            <v>1.3643835616438356</v>
          </cell>
        </row>
        <row r="330">
          <cell r="E330" t="str">
            <v>马康武</v>
          </cell>
          <cell r="F330" t="str">
            <v>440882199309019318</v>
          </cell>
          <cell r="G330" t="str">
            <v>男</v>
          </cell>
          <cell r="H330" t="str">
            <v>广东湛江</v>
          </cell>
          <cell r="I330" t="str">
            <v>汉族</v>
          </cell>
          <cell r="J330">
            <v>25</v>
          </cell>
          <cell r="K330" t="str">
            <v>1993/09/01</v>
          </cell>
          <cell r="L330" t="str">
            <v>未婚</v>
          </cell>
          <cell r="M330" t="str">
            <v>部门</v>
          </cell>
          <cell r="N330" t="str">
            <v>运行维护部</v>
          </cell>
          <cell r="O330" t="str">
            <v>网络管理中心</v>
          </cell>
          <cell r="P330" t="str">
            <v>网络监控岗</v>
          </cell>
          <cell r="T330" t="str">
            <v>建设与运维序列</v>
          </cell>
          <cell r="U330" t="str">
            <v>一级技术主办</v>
          </cell>
          <cell r="V330">
            <v>5</v>
          </cell>
          <cell r="W330">
            <v>42919</v>
          </cell>
          <cell r="X330" t="str">
            <v>A</v>
          </cell>
          <cell r="Y330">
            <v>42919</v>
          </cell>
          <cell r="Z330">
            <v>42919</v>
          </cell>
          <cell r="AA330">
            <v>42919</v>
          </cell>
          <cell r="AB330">
            <v>1.3643835616438356</v>
          </cell>
          <cell r="AC330">
            <v>1.3643835616438356</v>
          </cell>
        </row>
        <row r="331">
          <cell r="E331" t="str">
            <v>吴楠</v>
          </cell>
          <cell r="F331" t="str">
            <v>341225198811120027</v>
          </cell>
          <cell r="G331" t="str">
            <v>女</v>
          </cell>
          <cell r="H331" t="str">
            <v>安徽阜阳</v>
          </cell>
          <cell r="I331" t="str">
            <v>汉族</v>
          </cell>
          <cell r="J331">
            <v>30</v>
          </cell>
          <cell r="K331" t="str">
            <v>1988/11/12</v>
          </cell>
          <cell r="L331" t="str">
            <v>未婚</v>
          </cell>
          <cell r="M331" t="str">
            <v>部门</v>
          </cell>
          <cell r="N331" t="str">
            <v>实体渠道部</v>
          </cell>
          <cell r="O331" t="str">
            <v>中小渠道室</v>
          </cell>
          <cell r="P331" t="str">
            <v>销售管理岗</v>
          </cell>
          <cell r="T331" t="str">
            <v>产品与市场序列</v>
          </cell>
          <cell r="U331" t="str">
            <v>三级业务主办</v>
          </cell>
          <cell r="V331">
            <v>8</v>
          </cell>
          <cell r="W331">
            <v>43191</v>
          </cell>
          <cell r="X331" t="str">
            <v>B</v>
          </cell>
          <cell r="Y331">
            <v>43191</v>
          </cell>
          <cell r="Z331">
            <v>41456</v>
          </cell>
          <cell r="AA331">
            <v>41456</v>
          </cell>
          <cell r="AB331">
            <v>5.3726027397260276</v>
          </cell>
          <cell r="AC331">
            <v>5.3726027397260276</v>
          </cell>
        </row>
        <row r="332">
          <cell r="E332" t="str">
            <v>王卓珊</v>
          </cell>
          <cell r="F332" t="str">
            <v>440620196911120327</v>
          </cell>
          <cell r="G332" t="str">
            <v>女</v>
          </cell>
          <cell r="H332" t="str">
            <v>广东中山</v>
          </cell>
          <cell r="I332" t="str">
            <v>汉族</v>
          </cell>
          <cell r="J332">
            <v>49</v>
          </cell>
          <cell r="K332" t="str">
            <v>1969/11/12</v>
          </cell>
          <cell r="L332" t="str">
            <v>已婚</v>
          </cell>
          <cell r="M332" t="str">
            <v>部门</v>
          </cell>
          <cell r="N332" t="str">
            <v>工会</v>
          </cell>
          <cell r="O332" t="str">
            <v>——</v>
          </cell>
          <cell r="P332" t="str">
            <v>员工</v>
          </cell>
          <cell r="T332" t="str">
            <v>内部支撑序列</v>
          </cell>
          <cell r="U332" t="str">
            <v>二级业务主管</v>
          </cell>
          <cell r="V332">
            <v>9</v>
          </cell>
          <cell r="W332">
            <v>41456</v>
          </cell>
          <cell r="X332" t="str">
            <v>G</v>
          </cell>
          <cell r="Y332">
            <v>42795</v>
          </cell>
          <cell r="Z332">
            <v>32295</v>
          </cell>
          <cell r="AA332">
            <v>35796</v>
          </cell>
          <cell r="AB332">
            <v>30.471232876712328</v>
          </cell>
          <cell r="AC332">
            <v>20.87945205479452</v>
          </cell>
        </row>
        <row r="333">
          <cell r="E333" t="str">
            <v>李智勇</v>
          </cell>
          <cell r="F333" t="str">
            <v>362229197608012237</v>
          </cell>
          <cell r="G333" t="str">
            <v>男</v>
          </cell>
          <cell r="H333" t="str">
            <v>江西宜春</v>
          </cell>
          <cell r="I333" t="str">
            <v>汉族</v>
          </cell>
          <cell r="J333">
            <v>42</v>
          </cell>
          <cell r="K333" t="str">
            <v>1976/08/01</v>
          </cell>
          <cell r="L333" t="str">
            <v>已婚</v>
          </cell>
          <cell r="M333" t="str">
            <v>部门</v>
          </cell>
          <cell r="N333" t="str">
            <v>工会</v>
          </cell>
          <cell r="O333" t="str">
            <v>——</v>
          </cell>
          <cell r="P333" t="str">
            <v>组织宣传及权益维护岗</v>
          </cell>
          <cell r="T333" t="str">
            <v>内部支撑序列</v>
          </cell>
          <cell r="U333" t="str">
            <v>二级业务主办</v>
          </cell>
          <cell r="V333">
            <v>8</v>
          </cell>
          <cell r="W333">
            <v>42583</v>
          </cell>
          <cell r="X333" t="str">
            <v>A</v>
          </cell>
          <cell r="Y333">
            <v>42583</v>
          </cell>
          <cell r="Z333">
            <v>35247</v>
          </cell>
          <cell r="AA333">
            <v>39173</v>
          </cell>
          <cell r="AB333">
            <v>22.383561643835616</v>
          </cell>
          <cell r="AC333">
            <v>11.627397260273973</v>
          </cell>
        </row>
        <row r="334">
          <cell r="E334" t="str">
            <v>李洋</v>
          </cell>
          <cell r="F334" t="str">
            <v>22058219910714114X</v>
          </cell>
          <cell r="G334" t="str">
            <v>女</v>
          </cell>
          <cell r="H334" t="str">
            <v>吉林通化</v>
          </cell>
          <cell r="I334" t="str">
            <v>汉族</v>
          </cell>
          <cell r="J334">
            <v>27</v>
          </cell>
          <cell r="K334" t="str">
            <v>1991/07/14</v>
          </cell>
          <cell r="L334" t="str">
            <v>未婚</v>
          </cell>
          <cell r="M334" t="str">
            <v>部门</v>
          </cell>
          <cell r="N334" t="str">
            <v>工会</v>
          </cell>
          <cell r="O334" t="str">
            <v>——</v>
          </cell>
          <cell r="P334" t="str">
            <v>员工</v>
          </cell>
          <cell r="T334" t="str">
            <v>内部支撑序列</v>
          </cell>
          <cell r="U334" t="str">
            <v>二级业务主办</v>
          </cell>
          <cell r="V334">
            <v>8</v>
          </cell>
          <cell r="W334">
            <v>43191</v>
          </cell>
          <cell r="X334" t="str">
            <v>A</v>
          </cell>
          <cell r="Y334">
            <v>43191</v>
          </cell>
          <cell r="Z334" t="str">
            <v>2014/7/2</v>
          </cell>
          <cell r="AA334">
            <v>41822</v>
          </cell>
          <cell r="AB334">
            <v>4.3698630136986303</v>
          </cell>
          <cell r="AC334">
            <v>4.3698630136986303</v>
          </cell>
        </row>
        <row r="335">
          <cell r="E335" t="str">
            <v>梁正威</v>
          </cell>
          <cell r="F335" t="str">
            <v>440921199009236559</v>
          </cell>
          <cell r="G335" t="str">
            <v>男</v>
          </cell>
          <cell r="H335" t="str">
            <v>广东珠海</v>
          </cell>
          <cell r="I335" t="str">
            <v>汉族</v>
          </cell>
          <cell r="J335">
            <v>28</v>
          </cell>
          <cell r="K335" t="str">
            <v>1990/09/23</v>
          </cell>
          <cell r="L335" t="str">
            <v>未婚</v>
          </cell>
          <cell r="M335" t="str">
            <v>部门</v>
          </cell>
          <cell r="N335" t="str">
            <v>企业信息化营服公司</v>
          </cell>
          <cell r="O335" t="str">
            <v>制造业2部</v>
          </cell>
          <cell r="P335" t="str">
            <v>客户经理</v>
          </cell>
          <cell r="R335" t="str">
            <v>集团线（大客户）</v>
          </cell>
          <cell r="T335" t="str">
            <v>销售与服务序列</v>
          </cell>
          <cell r="U335" t="str">
            <v>二级销售/客服主办</v>
          </cell>
          <cell r="V335">
            <v>6</v>
          </cell>
          <cell r="W335">
            <v>42186</v>
          </cell>
          <cell r="X335" t="str">
            <v>C</v>
          </cell>
          <cell r="Y335">
            <v>43191</v>
          </cell>
          <cell r="Z335" t="str">
            <v>2014/7/2</v>
          </cell>
          <cell r="AA335">
            <v>41822</v>
          </cell>
          <cell r="AB335">
            <v>4.3698630136986303</v>
          </cell>
          <cell r="AC335">
            <v>4.3698630136986303</v>
          </cell>
        </row>
        <row r="336">
          <cell r="E336" t="str">
            <v>晏华武</v>
          </cell>
          <cell r="F336" t="str">
            <v>432502197302110031</v>
          </cell>
          <cell r="G336" t="str">
            <v>男</v>
          </cell>
          <cell r="H336" t="str">
            <v>湖南冷水江</v>
          </cell>
          <cell r="I336" t="str">
            <v>汉族</v>
          </cell>
          <cell r="J336">
            <v>46</v>
          </cell>
          <cell r="K336" t="str">
            <v>1973/02/11</v>
          </cell>
          <cell r="L336" t="str">
            <v>离异</v>
          </cell>
          <cell r="M336" t="str">
            <v>部门</v>
          </cell>
          <cell r="N336" t="str">
            <v>企业信息化营服公司</v>
          </cell>
          <cell r="O336" t="str">
            <v>创新业务部/制造业1部</v>
          </cell>
          <cell r="P336" t="str">
            <v>技术支撑岗D</v>
          </cell>
          <cell r="T336" t="str">
            <v>销售与服务序列</v>
          </cell>
          <cell r="U336" t="str">
            <v>一级营销主管</v>
          </cell>
          <cell r="V336">
            <v>8</v>
          </cell>
          <cell r="W336">
            <v>39814</v>
          </cell>
          <cell r="X336" t="str">
            <v>D</v>
          </cell>
          <cell r="Y336">
            <v>43191</v>
          </cell>
          <cell r="Z336">
            <v>34232</v>
          </cell>
          <cell r="AA336">
            <v>38169</v>
          </cell>
          <cell r="AB336">
            <v>25.164383561643834</v>
          </cell>
          <cell r="AC336">
            <v>14.378082191780821</v>
          </cell>
        </row>
        <row r="337">
          <cell r="E337" t="str">
            <v>陈超</v>
          </cell>
          <cell r="F337" t="str">
            <v>430624198808287551</v>
          </cell>
          <cell r="G337" t="str">
            <v>男</v>
          </cell>
          <cell r="H337" t="str">
            <v>湖南湘阴</v>
          </cell>
          <cell r="I337" t="str">
            <v>汉族</v>
          </cell>
          <cell r="J337">
            <v>30</v>
          </cell>
          <cell r="K337" t="str">
            <v>1988/08/28</v>
          </cell>
          <cell r="L337" t="str">
            <v>已婚</v>
          </cell>
          <cell r="M337" t="str">
            <v>部门</v>
          </cell>
          <cell r="N337" t="str">
            <v>企业信息化营服公司</v>
          </cell>
          <cell r="O337" t="str">
            <v>制造业2部</v>
          </cell>
          <cell r="P337" t="str">
            <v>技术支撑岗D</v>
          </cell>
          <cell r="T337" t="str">
            <v>销售与服务序列</v>
          </cell>
          <cell r="U337" t="str">
            <v>二级销售/客服主办</v>
          </cell>
          <cell r="V337">
            <v>6</v>
          </cell>
          <cell r="W337">
            <v>42555</v>
          </cell>
          <cell r="X337" t="str">
            <v>D</v>
          </cell>
          <cell r="Y337">
            <v>42917</v>
          </cell>
          <cell r="Z337">
            <v>42555</v>
          </cell>
          <cell r="AA337">
            <v>42555</v>
          </cell>
          <cell r="AB337">
            <v>2.3616438356164382</v>
          </cell>
          <cell r="AC337">
            <v>2.3616438356164382</v>
          </cell>
        </row>
        <row r="338">
          <cell r="E338" t="str">
            <v>欧国庆</v>
          </cell>
          <cell r="F338" t="str">
            <v>341122199408220618</v>
          </cell>
          <cell r="G338" t="str">
            <v>男</v>
          </cell>
          <cell r="H338" t="str">
            <v>安徽滁州</v>
          </cell>
          <cell r="I338" t="str">
            <v>汉族</v>
          </cell>
          <cell r="J338">
            <v>24</v>
          </cell>
          <cell r="K338" t="str">
            <v>1994/08/22</v>
          </cell>
          <cell r="L338" t="str">
            <v>未婚</v>
          </cell>
          <cell r="M338" t="str">
            <v>部门</v>
          </cell>
          <cell r="N338" t="str">
            <v>企业信息化营服公司</v>
          </cell>
          <cell r="O338" t="str">
            <v>4K产业行业中心</v>
          </cell>
          <cell r="P338" t="str">
            <v>技术支撑岗D</v>
          </cell>
          <cell r="T338" t="str">
            <v>销售与服务序列</v>
          </cell>
          <cell r="U338" t="str">
            <v>一级营销主办</v>
          </cell>
          <cell r="V338">
            <v>7</v>
          </cell>
          <cell r="W338">
            <v>43191</v>
          </cell>
          <cell r="X338" t="str">
            <v>A</v>
          </cell>
          <cell r="Y338">
            <v>43191</v>
          </cell>
          <cell r="Z338">
            <v>42555</v>
          </cell>
          <cell r="AA338">
            <v>42555</v>
          </cell>
          <cell r="AB338">
            <v>2.3616438356164382</v>
          </cell>
          <cell r="AC338">
            <v>2.3616438356164382</v>
          </cell>
        </row>
        <row r="339">
          <cell r="E339" t="str">
            <v>杨静</v>
          </cell>
          <cell r="F339" t="str">
            <v>441425197711300362</v>
          </cell>
          <cell r="G339" t="str">
            <v>女</v>
          </cell>
          <cell r="H339" t="str">
            <v>广东韶关</v>
          </cell>
          <cell r="I339" t="str">
            <v>汉族</v>
          </cell>
          <cell r="J339">
            <v>41</v>
          </cell>
          <cell r="K339" t="str">
            <v>1977/11/30</v>
          </cell>
          <cell r="L339" t="str">
            <v>离异</v>
          </cell>
          <cell r="M339" t="str">
            <v>部门</v>
          </cell>
          <cell r="N339" t="str">
            <v>互联网运营中心</v>
          </cell>
          <cell r="O339" t="str">
            <v>新用户留存室</v>
          </cell>
          <cell r="P339" t="str">
            <v>投诉处理岗</v>
          </cell>
          <cell r="T339" t="str">
            <v>产品与市场序列</v>
          </cell>
          <cell r="U339" t="str">
            <v>二级销售/客服主管</v>
          </cell>
          <cell r="V339">
            <v>9</v>
          </cell>
          <cell r="W339">
            <v>41699</v>
          </cell>
          <cell r="X339" t="str">
            <v>C</v>
          </cell>
          <cell r="Y339">
            <v>43191</v>
          </cell>
          <cell r="Z339">
            <v>34335</v>
          </cell>
          <cell r="AA339">
            <v>35643</v>
          </cell>
          <cell r="AB339">
            <v>24.882191780821916</v>
          </cell>
          <cell r="AC339">
            <v>21.298630136986301</v>
          </cell>
        </row>
        <row r="340">
          <cell r="E340" t="str">
            <v>李毅欣</v>
          </cell>
          <cell r="F340" t="str">
            <v>442000198312260531</v>
          </cell>
          <cell r="G340" t="str">
            <v>男</v>
          </cell>
          <cell r="H340" t="str">
            <v>广东中山</v>
          </cell>
          <cell r="I340" t="str">
            <v>汉族</v>
          </cell>
          <cell r="J340">
            <v>35</v>
          </cell>
          <cell r="K340" t="str">
            <v>1983/12/26</v>
          </cell>
          <cell r="L340" t="str">
            <v>未婚</v>
          </cell>
          <cell r="M340" t="str">
            <v>部门</v>
          </cell>
          <cell r="N340" t="str">
            <v>互联网运营中心</v>
          </cell>
          <cell r="O340" t="str">
            <v>新用户留存室</v>
          </cell>
          <cell r="P340" t="str">
            <v>互联网服务岗</v>
          </cell>
          <cell r="T340" t="str">
            <v>产品与市场序列</v>
          </cell>
          <cell r="U340" t="str">
            <v>一级营销主办</v>
          </cell>
          <cell r="V340">
            <v>6</v>
          </cell>
          <cell r="W340">
            <v>43191</v>
          </cell>
          <cell r="X340" t="str">
            <v>A</v>
          </cell>
          <cell r="Y340">
            <v>43191</v>
          </cell>
          <cell r="Z340">
            <v>37879</v>
          </cell>
          <cell r="AA340">
            <v>37879</v>
          </cell>
          <cell r="AB340">
            <v>15.172602739726027</v>
          </cell>
          <cell r="AC340">
            <v>15.172602739726027</v>
          </cell>
        </row>
        <row r="341">
          <cell r="E341" t="str">
            <v>蔡蔼霞</v>
          </cell>
          <cell r="F341" t="str">
            <v>442000197607257669</v>
          </cell>
          <cell r="G341" t="str">
            <v>女</v>
          </cell>
          <cell r="H341" t="str">
            <v>广东中山</v>
          </cell>
          <cell r="I341" t="str">
            <v>汉族</v>
          </cell>
          <cell r="J341">
            <v>42</v>
          </cell>
          <cell r="K341" t="str">
            <v>1976/07/25</v>
          </cell>
          <cell r="L341" t="str">
            <v>已婚</v>
          </cell>
          <cell r="M341" t="str">
            <v>部门</v>
          </cell>
          <cell r="N341" t="str">
            <v>互联网运营中心</v>
          </cell>
          <cell r="O341" t="str">
            <v>外呼执行室</v>
          </cell>
          <cell r="P341" t="str">
            <v>营销质量监控岗</v>
          </cell>
          <cell r="T341" t="str">
            <v>产品与市场序列</v>
          </cell>
          <cell r="U341" t="str">
            <v>三级销售/客服主办</v>
          </cell>
          <cell r="V341">
            <v>8</v>
          </cell>
          <cell r="W341">
            <v>42064</v>
          </cell>
          <cell r="X341" t="str">
            <v>B</v>
          </cell>
          <cell r="Y341">
            <v>42795</v>
          </cell>
          <cell r="Z341">
            <v>34546</v>
          </cell>
          <cell r="AA341">
            <v>37073</v>
          </cell>
          <cell r="AB341">
            <v>24.304109589041097</v>
          </cell>
          <cell r="AC341">
            <v>17.38082191780822</v>
          </cell>
        </row>
        <row r="342">
          <cell r="E342" t="str">
            <v>王雄华</v>
          </cell>
          <cell r="F342" t="str">
            <v>440982199101301619</v>
          </cell>
          <cell r="G342" t="str">
            <v>男</v>
          </cell>
          <cell r="H342" t="str">
            <v>广东茂名</v>
          </cell>
          <cell r="I342" t="str">
            <v>汉族</v>
          </cell>
          <cell r="J342">
            <v>28</v>
          </cell>
          <cell r="K342" t="str">
            <v>1991/01/30</v>
          </cell>
          <cell r="L342" t="str">
            <v>已婚</v>
          </cell>
          <cell r="M342" t="str">
            <v>部门</v>
          </cell>
          <cell r="N342" t="str">
            <v>互联网运营中心</v>
          </cell>
          <cell r="O342" t="str">
            <v>数据挖掘室</v>
          </cell>
          <cell r="P342" t="str">
            <v>数据建模岗</v>
          </cell>
          <cell r="T342" t="str">
            <v>产品与市场序列</v>
          </cell>
          <cell r="U342" t="str">
            <v>二级营销主办</v>
          </cell>
          <cell r="V342">
            <v>7</v>
          </cell>
          <cell r="W342">
            <v>42917</v>
          </cell>
          <cell r="X342" t="str">
            <v>A</v>
          </cell>
          <cell r="Y342">
            <v>42917</v>
          </cell>
          <cell r="Z342">
            <v>42191</v>
          </cell>
          <cell r="AA342">
            <v>42191</v>
          </cell>
          <cell r="AB342">
            <v>3.3589041095890413</v>
          </cell>
          <cell r="AC342">
            <v>3.3589041095890413</v>
          </cell>
        </row>
        <row r="343">
          <cell r="E343" t="str">
            <v>黄志刚</v>
          </cell>
          <cell r="F343" t="str">
            <v>442000197412280316</v>
          </cell>
          <cell r="G343" t="str">
            <v>男</v>
          </cell>
          <cell r="H343" t="str">
            <v>广东顺德</v>
          </cell>
          <cell r="I343" t="str">
            <v>汉族</v>
          </cell>
          <cell r="J343">
            <v>44</v>
          </cell>
          <cell r="K343" t="str">
            <v>1974/12/28</v>
          </cell>
          <cell r="L343" t="str">
            <v>已婚</v>
          </cell>
          <cell r="M343" t="str">
            <v>部门</v>
          </cell>
          <cell r="N343" t="str">
            <v>互联网运营中心</v>
          </cell>
          <cell r="O343" t="str">
            <v>存量经营室</v>
          </cell>
          <cell r="P343" t="str">
            <v>用户合约管理岗</v>
          </cell>
          <cell r="T343" t="str">
            <v>产品与市场序列</v>
          </cell>
          <cell r="U343" t="str">
            <v>三级营销主办</v>
          </cell>
          <cell r="V343">
            <v>7</v>
          </cell>
          <cell r="W343">
            <v>41456</v>
          </cell>
          <cell r="X343" t="str">
            <v>B</v>
          </cell>
          <cell r="Y343">
            <v>43191</v>
          </cell>
          <cell r="Z343">
            <v>35977</v>
          </cell>
          <cell r="AA343">
            <v>37110</v>
          </cell>
          <cell r="AB343">
            <v>20.383561643835616</v>
          </cell>
          <cell r="AC343">
            <v>17.279452054794522</v>
          </cell>
        </row>
        <row r="344">
          <cell r="E344" t="str">
            <v>欧倩欣</v>
          </cell>
          <cell r="F344" t="str">
            <v>442000198706268405</v>
          </cell>
          <cell r="G344" t="str">
            <v>女</v>
          </cell>
          <cell r="H344" t="str">
            <v>广东中山</v>
          </cell>
          <cell r="I344" t="str">
            <v>汉族</v>
          </cell>
          <cell r="J344">
            <v>31</v>
          </cell>
          <cell r="K344" t="str">
            <v>1987/06/26</v>
          </cell>
          <cell r="L344" t="str">
            <v>已婚</v>
          </cell>
          <cell r="M344" t="str">
            <v>部门</v>
          </cell>
          <cell r="N344" t="str">
            <v>互联网运营中心</v>
          </cell>
          <cell r="O344" t="str">
            <v>外呼执行室</v>
          </cell>
          <cell r="P344" t="str">
            <v>座席现场管理岗</v>
          </cell>
          <cell r="T344" t="str">
            <v>产品与市场序列</v>
          </cell>
          <cell r="U344" t="str">
            <v>四级营销助理</v>
          </cell>
          <cell r="V344">
            <v>4</v>
          </cell>
          <cell r="W344">
            <v>42064</v>
          </cell>
          <cell r="X344" t="str">
            <v>B</v>
          </cell>
          <cell r="Y344">
            <v>42795</v>
          </cell>
          <cell r="Z344">
            <v>40532</v>
          </cell>
          <cell r="AA344">
            <v>40532</v>
          </cell>
          <cell r="AB344">
            <v>7.904109589041096</v>
          </cell>
          <cell r="AC344">
            <v>7.904109589041096</v>
          </cell>
        </row>
        <row r="345">
          <cell r="E345" t="str">
            <v>许检会</v>
          </cell>
          <cell r="F345" t="str">
            <v>431023198208061534</v>
          </cell>
          <cell r="G345" t="str">
            <v>男</v>
          </cell>
          <cell r="H345" t="str">
            <v>湖南郴州</v>
          </cell>
          <cell r="I345" t="str">
            <v>汉族</v>
          </cell>
          <cell r="J345">
            <v>36</v>
          </cell>
          <cell r="K345" t="str">
            <v>1982/08/06</v>
          </cell>
          <cell r="L345" t="str">
            <v>已婚</v>
          </cell>
          <cell r="M345" t="str">
            <v>部门</v>
          </cell>
          <cell r="N345" t="str">
            <v>互联网运营中心</v>
          </cell>
          <cell r="O345" t="str">
            <v>存量经营室</v>
          </cell>
          <cell r="P345" t="str">
            <v>预付费维系岗</v>
          </cell>
          <cell r="T345" t="str">
            <v>产品与市场序列</v>
          </cell>
          <cell r="U345" t="str">
            <v>二级营销主办</v>
          </cell>
          <cell r="V345">
            <v>6</v>
          </cell>
          <cell r="W345">
            <v>42555</v>
          </cell>
          <cell r="X345" t="str">
            <v>E</v>
          </cell>
          <cell r="Y345">
            <v>43191</v>
          </cell>
          <cell r="Z345">
            <v>42555</v>
          </cell>
          <cell r="AA345">
            <v>42555</v>
          </cell>
          <cell r="AB345">
            <v>2.3616438356164382</v>
          </cell>
          <cell r="AC345">
            <v>2.3616438356164382</v>
          </cell>
        </row>
        <row r="346">
          <cell r="E346" t="str">
            <v>关卓钧</v>
          </cell>
          <cell r="F346" t="str">
            <v>442000199106107653</v>
          </cell>
          <cell r="G346" t="str">
            <v>男</v>
          </cell>
          <cell r="H346" t="str">
            <v>广东中山</v>
          </cell>
          <cell r="I346" t="str">
            <v>汉族</v>
          </cell>
          <cell r="J346">
            <v>27</v>
          </cell>
          <cell r="K346" t="str">
            <v>1991/06/10</v>
          </cell>
          <cell r="L346" t="str">
            <v>未婚</v>
          </cell>
          <cell r="M346" t="str">
            <v>部门</v>
          </cell>
          <cell r="N346" t="str">
            <v>互联网运营中心</v>
          </cell>
          <cell r="O346" t="str">
            <v>数据挖掘室</v>
          </cell>
          <cell r="P346" t="str">
            <v>数据分析岗</v>
          </cell>
          <cell r="T346" t="str">
            <v>产品与市场序列</v>
          </cell>
          <cell r="U346" t="str">
            <v>二级营销主办</v>
          </cell>
          <cell r="V346">
            <v>6</v>
          </cell>
          <cell r="W346">
            <v>42919</v>
          </cell>
          <cell r="X346" t="str">
            <v>B</v>
          </cell>
          <cell r="Y346">
            <v>42919</v>
          </cell>
          <cell r="Z346">
            <v>42919</v>
          </cell>
          <cell r="AA346">
            <v>42919</v>
          </cell>
          <cell r="AB346">
            <v>1.3643835616438356</v>
          </cell>
          <cell r="AC346">
            <v>1.3643835616438356</v>
          </cell>
        </row>
        <row r="347">
          <cell r="E347" t="str">
            <v>梁钊坤</v>
          </cell>
          <cell r="F347" t="str">
            <v>44200019800113815X</v>
          </cell>
          <cell r="G347" t="str">
            <v>男</v>
          </cell>
          <cell r="H347" t="str">
            <v>广东中山</v>
          </cell>
          <cell r="I347" t="str">
            <v>汉族</v>
          </cell>
          <cell r="J347">
            <v>39</v>
          </cell>
          <cell r="K347" t="str">
            <v>1980/01/13</v>
          </cell>
          <cell r="L347" t="str">
            <v>已婚</v>
          </cell>
          <cell r="M347" t="str">
            <v>区分</v>
          </cell>
          <cell r="N347" t="str">
            <v>小榄公众营销服务公司</v>
          </cell>
          <cell r="O347" t="str">
            <v>家庭互联网团队</v>
          </cell>
          <cell r="P347" t="str">
            <v>渠道经理</v>
          </cell>
          <cell r="R347" t="str">
            <v>固网线</v>
          </cell>
          <cell r="T347" t="str">
            <v>销售与服务序列</v>
          </cell>
          <cell r="U347" t="str">
            <v>三级销售/客服主办</v>
          </cell>
          <cell r="V347">
            <v>8</v>
          </cell>
          <cell r="W347">
            <v>43191</v>
          </cell>
          <cell r="X347" t="str">
            <v>A</v>
          </cell>
          <cell r="Y347">
            <v>43191</v>
          </cell>
          <cell r="Z347">
            <v>37681</v>
          </cell>
          <cell r="AA347">
            <v>39203</v>
          </cell>
          <cell r="AB347">
            <v>15.715068493150685</v>
          </cell>
          <cell r="AC347">
            <v>11.545205479452054</v>
          </cell>
        </row>
        <row r="348">
          <cell r="E348" t="str">
            <v>张云兴</v>
          </cell>
          <cell r="F348" t="str">
            <v>441427198609180314</v>
          </cell>
          <cell r="G348" t="str">
            <v>男</v>
          </cell>
          <cell r="H348" t="str">
            <v>广东梅州</v>
          </cell>
          <cell r="I348" t="str">
            <v>汉族</v>
          </cell>
          <cell r="J348">
            <v>32</v>
          </cell>
          <cell r="K348" t="str">
            <v>1986/09/18</v>
          </cell>
          <cell r="L348" t="str">
            <v>已婚</v>
          </cell>
          <cell r="M348" t="str">
            <v>区分</v>
          </cell>
          <cell r="N348" t="str">
            <v>三乡公众营销服务公司</v>
          </cell>
          <cell r="O348" t="str">
            <v>家庭互联网团队</v>
          </cell>
          <cell r="P348" t="str">
            <v>社区经理</v>
          </cell>
          <cell r="R348" t="str">
            <v>宽固拓展线</v>
          </cell>
          <cell r="T348" t="str">
            <v>销售与服务序列</v>
          </cell>
          <cell r="U348" t="str">
            <v>三级销售/客服助理</v>
          </cell>
          <cell r="V348">
            <v>4</v>
          </cell>
          <cell r="W348">
            <v>42917</v>
          </cell>
          <cell r="X348" t="str">
            <v>A</v>
          </cell>
          <cell r="Y348">
            <v>42917</v>
          </cell>
          <cell r="Z348">
            <v>38554</v>
          </cell>
          <cell r="AA348">
            <v>39203</v>
          </cell>
          <cell r="AB348">
            <v>13.323287671232876</v>
          </cell>
          <cell r="AC348">
            <v>11.545205479452054</v>
          </cell>
        </row>
        <row r="349">
          <cell r="E349" t="str">
            <v>冯景华</v>
          </cell>
          <cell r="F349" t="str">
            <v>442000198609192592</v>
          </cell>
          <cell r="G349" t="str">
            <v>男</v>
          </cell>
          <cell r="H349" t="str">
            <v>广东中山</v>
          </cell>
          <cell r="I349" t="str">
            <v>汉族</v>
          </cell>
          <cell r="J349">
            <v>32</v>
          </cell>
          <cell r="K349" t="str">
            <v>1986/09/19</v>
          </cell>
          <cell r="L349" t="str">
            <v>已婚</v>
          </cell>
          <cell r="M349" t="str">
            <v>区分</v>
          </cell>
          <cell r="N349" t="str">
            <v>三角公众营销服务公司</v>
          </cell>
          <cell r="O349" t="str">
            <v>家庭互联网团队</v>
          </cell>
          <cell r="P349" t="str">
            <v>渠道经理</v>
          </cell>
          <cell r="R349" t="str">
            <v>固网线</v>
          </cell>
          <cell r="T349" t="str">
            <v>销售与服务序列</v>
          </cell>
          <cell r="U349" t="str">
            <v>四级销售/客服助理</v>
          </cell>
          <cell r="V349">
            <v>5</v>
          </cell>
          <cell r="W349">
            <v>42583</v>
          </cell>
          <cell r="X349" t="str">
            <v>B</v>
          </cell>
          <cell r="Y349">
            <v>43191</v>
          </cell>
          <cell r="Z349">
            <v>40391</v>
          </cell>
          <cell r="AA349">
            <v>40833</v>
          </cell>
          <cell r="AB349">
            <v>8.2904109589041095</v>
          </cell>
          <cell r="AC349">
            <v>7.0794520547945208</v>
          </cell>
        </row>
        <row r="350">
          <cell r="E350" t="str">
            <v>刘飞鹏</v>
          </cell>
          <cell r="F350" t="str">
            <v>440229197408200071</v>
          </cell>
          <cell r="G350" t="str">
            <v>男</v>
          </cell>
          <cell r="H350" t="str">
            <v>广东韶关</v>
          </cell>
          <cell r="I350" t="str">
            <v>汉族</v>
          </cell>
          <cell r="J350">
            <v>44</v>
          </cell>
          <cell r="K350" t="str">
            <v>1974/08/20</v>
          </cell>
          <cell r="L350" t="str">
            <v>已婚</v>
          </cell>
          <cell r="M350" t="str">
            <v>区分</v>
          </cell>
          <cell r="N350" t="str">
            <v>城区公众营销服务公司</v>
          </cell>
          <cell r="O350" t="str">
            <v>家庭互联网团队</v>
          </cell>
          <cell r="P350" t="str">
            <v>渠道经理</v>
          </cell>
          <cell r="R350" t="str">
            <v>固网线</v>
          </cell>
          <cell r="T350" t="str">
            <v>销售与服务序列</v>
          </cell>
          <cell r="U350" t="str">
            <v>二级销售/客服主办</v>
          </cell>
          <cell r="V350">
            <v>7</v>
          </cell>
          <cell r="W350">
            <v>42583</v>
          </cell>
          <cell r="X350" t="str">
            <v>A</v>
          </cell>
          <cell r="Y350">
            <v>42583</v>
          </cell>
          <cell r="Z350">
            <v>35247</v>
          </cell>
          <cell r="AA350">
            <v>38119</v>
          </cell>
          <cell r="AB350">
            <v>22.383561643835616</v>
          </cell>
          <cell r="AC350">
            <v>14.515068493150684</v>
          </cell>
        </row>
        <row r="351">
          <cell r="E351" t="str">
            <v>罗沐彬</v>
          </cell>
          <cell r="F351" t="str">
            <v>441481198904080031</v>
          </cell>
          <cell r="G351" t="str">
            <v>男</v>
          </cell>
          <cell r="H351" t="str">
            <v>广东梅州</v>
          </cell>
          <cell r="I351" t="str">
            <v>汉族</v>
          </cell>
          <cell r="J351">
            <v>30</v>
          </cell>
          <cell r="K351" t="str">
            <v>1989/04/08</v>
          </cell>
          <cell r="L351" t="str">
            <v>已婚</v>
          </cell>
          <cell r="M351" t="str">
            <v>区分</v>
          </cell>
          <cell r="N351" t="str">
            <v>火炬开发区分公司</v>
          </cell>
          <cell r="O351" t="str">
            <v>南朗大客户团队/火炬开发区楼宇专属拓展团队</v>
          </cell>
          <cell r="P351" t="str">
            <v>技术支撑岗D</v>
          </cell>
          <cell r="T351" t="str">
            <v>销售与服务序列</v>
          </cell>
          <cell r="U351" t="str">
            <v>二级销售/客服主办</v>
          </cell>
          <cell r="V351">
            <v>7</v>
          </cell>
          <cell r="W351">
            <v>43191</v>
          </cell>
          <cell r="X351" t="str">
            <v>A</v>
          </cell>
          <cell r="Y351">
            <v>43191</v>
          </cell>
          <cell r="Z351">
            <v>41091</v>
          </cell>
          <cell r="AA351">
            <v>41091</v>
          </cell>
          <cell r="AB351">
            <v>6.3726027397260276</v>
          </cell>
          <cell r="AC351">
            <v>6.3726027397260276</v>
          </cell>
        </row>
        <row r="352">
          <cell r="E352" t="str">
            <v>袁晓燕</v>
          </cell>
          <cell r="F352" t="str">
            <v>44088219870506882X</v>
          </cell>
          <cell r="G352" t="str">
            <v>女</v>
          </cell>
          <cell r="H352" t="str">
            <v>广东雷州</v>
          </cell>
          <cell r="I352" t="str">
            <v>汉族</v>
          </cell>
          <cell r="J352">
            <v>32</v>
          </cell>
          <cell r="K352" t="str">
            <v>1987/05/06</v>
          </cell>
          <cell r="L352" t="str">
            <v>已婚</v>
          </cell>
          <cell r="M352" t="str">
            <v>部门</v>
          </cell>
          <cell r="N352" t="str">
            <v>财务部</v>
          </cell>
          <cell r="O352" t="str">
            <v>运营财务室</v>
          </cell>
          <cell r="P352" t="str">
            <v>运营支撑岗</v>
          </cell>
          <cell r="T352" t="str">
            <v>内部支撑序列</v>
          </cell>
          <cell r="U352" t="str">
            <v>三级业务助理</v>
          </cell>
          <cell r="V352">
            <v>3</v>
          </cell>
          <cell r="W352">
            <v>41730</v>
          </cell>
          <cell r="X352" t="str">
            <v>B</v>
          </cell>
          <cell r="Y352">
            <v>42005</v>
          </cell>
          <cell r="Z352">
            <v>40087</v>
          </cell>
          <cell r="AA352">
            <v>40148</v>
          </cell>
          <cell r="AB352">
            <v>9.1232876712328768</v>
          </cell>
          <cell r="AC352">
            <v>8.956164383561644</v>
          </cell>
        </row>
        <row r="353">
          <cell r="E353" t="str">
            <v>刘娟</v>
          </cell>
          <cell r="F353" t="str">
            <v>420117198805010829</v>
          </cell>
          <cell r="G353" t="str">
            <v>女</v>
          </cell>
          <cell r="H353" t="str">
            <v>湖北武汉</v>
          </cell>
          <cell r="I353" t="str">
            <v>汉族</v>
          </cell>
          <cell r="J353">
            <v>31</v>
          </cell>
          <cell r="K353" t="str">
            <v>1988/05/01</v>
          </cell>
          <cell r="L353" t="str">
            <v>已婚</v>
          </cell>
          <cell r="M353" t="str">
            <v>部门</v>
          </cell>
          <cell r="N353" t="str">
            <v>政企客户事业部</v>
          </cell>
          <cell r="O353" t="str">
            <v>创新业务室</v>
          </cell>
          <cell r="P353" t="str">
            <v>国际业务岗</v>
          </cell>
          <cell r="R353" t="str">
            <v>集团线（支撑岗）</v>
          </cell>
          <cell r="T353" t="str">
            <v>建设与运维序列</v>
          </cell>
          <cell r="U353" t="str">
            <v>三级技术主办</v>
          </cell>
          <cell r="V353">
            <v>7</v>
          </cell>
          <cell r="W353">
            <v>42917</v>
          </cell>
          <cell r="X353" t="str">
            <v>A</v>
          </cell>
          <cell r="Y353">
            <v>42917</v>
          </cell>
          <cell r="Z353">
            <v>42188</v>
          </cell>
          <cell r="AA353">
            <v>42188</v>
          </cell>
          <cell r="AB353">
            <v>3.3671232876712329</v>
          </cell>
          <cell r="AC353">
            <v>3.3671232876712329</v>
          </cell>
        </row>
        <row r="354">
          <cell r="E354" t="str">
            <v>陈树贤</v>
          </cell>
          <cell r="F354" t="str">
            <v>442000199309235612</v>
          </cell>
          <cell r="G354" t="str">
            <v>男</v>
          </cell>
          <cell r="H354" t="str">
            <v>广东中山</v>
          </cell>
          <cell r="I354" t="str">
            <v>汉族</v>
          </cell>
          <cell r="J354">
            <v>25</v>
          </cell>
          <cell r="K354" t="str">
            <v>1993/09/23</v>
          </cell>
          <cell r="L354" t="str">
            <v>未婚</v>
          </cell>
          <cell r="M354" t="str">
            <v>部门</v>
          </cell>
          <cell r="N354" t="str">
            <v>战略客户部</v>
          </cell>
          <cell r="O354" t="str">
            <v>——</v>
          </cell>
          <cell r="P354" t="str">
            <v>——</v>
          </cell>
          <cell r="T354" t="str">
            <v>销售与服务序列</v>
          </cell>
          <cell r="U354" t="str">
            <v>二级销售/客服主办</v>
          </cell>
          <cell r="V354">
            <v>6</v>
          </cell>
          <cell r="W354">
            <v>43282</v>
          </cell>
          <cell r="X354" t="str">
            <v>B</v>
          </cell>
          <cell r="Y354">
            <v>43282</v>
          </cell>
          <cell r="Z354">
            <v>43282</v>
          </cell>
          <cell r="AA354">
            <v>43282</v>
          </cell>
          <cell r="AB354">
            <v>0.36986301369863012</v>
          </cell>
          <cell r="AC354">
            <v>0.36986301369863012</v>
          </cell>
        </row>
        <row r="355">
          <cell r="E355" t="str">
            <v>温广飞</v>
          </cell>
          <cell r="F355" t="str">
            <v>441424199610026758</v>
          </cell>
          <cell r="G355" t="str">
            <v>男</v>
          </cell>
          <cell r="H355" t="str">
            <v>广东梅州</v>
          </cell>
          <cell r="I355" t="str">
            <v>汉族</v>
          </cell>
          <cell r="J355">
            <v>22</v>
          </cell>
          <cell r="K355" t="str">
            <v>1996/10/02</v>
          </cell>
          <cell r="L355" t="str">
            <v>未婚</v>
          </cell>
          <cell r="M355" t="str">
            <v>部门</v>
          </cell>
          <cell r="N355" t="str">
            <v>战略客户部</v>
          </cell>
          <cell r="O355" t="str">
            <v>——</v>
          </cell>
          <cell r="P355" t="str">
            <v>——</v>
          </cell>
          <cell r="T355" t="str">
            <v>销售与服务序列</v>
          </cell>
          <cell r="U355" t="str">
            <v>一级销售/客服主办</v>
          </cell>
          <cell r="V355">
            <v>5</v>
          </cell>
          <cell r="W355">
            <v>43282</v>
          </cell>
          <cell r="X355" t="str">
            <v>A</v>
          </cell>
          <cell r="Y355">
            <v>43282</v>
          </cell>
          <cell r="Z355">
            <v>43282</v>
          </cell>
          <cell r="AA355">
            <v>43282</v>
          </cell>
          <cell r="AB355">
            <v>0.36986301369863012</v>
          </cell>
          <cell r="AC355">
            <v>0.36986301369863012</v>
          </cell>
        </row>
        <row r="356">
          <cell r="E356" t="str">
            <v>杨绮婷</v>
          </cell>
          <cell r="F356" t="str">
            <v>442000199509110646</v>
          </cell>
          <cell r="G356" t="str">
            <v>女</v>
          </cell>
          <cell r="H356" t="str">
            <v>广东中山</v>
          </cell>
          <cell r="I356" t="str">
            <v>汉族</v>
          </cell>
          <cell r="J356">
            <v>23</v>
          </cell>
          <cell r="K356" t="str">
            <v>1995/09/11</v>
          </cell>
          <cell r="L356" t="str">
            <v>未婚</v>
          </cell>
          <cell r="M356" t="str">
            <v>部门</v>
          </cell>
          <cell r="N356" t="str">
            <v>战略客户部</v>
          </cell>
          <cell r="O356" t="str">
            <v>——</v>
          </cell>
          <cell r="P356" t="str">
            <v>——</v>
          </cell>
          <cell r="T356" t="str">
            <v>销售与服务序列</v>
          </cell>
          <cell r="U356" t="str">
            <v>一级销售/客服主办</v>
          </cell>
          <cell r="V356">
            <v>5</v>
          </cell>
          <cell r="W356">
            <v>43282</v>
          </cell>
          <cell r="X356" t="str">
            <v>A</v>
          </cell>
          <cell r="Y356">
            <v>43282</v>
          </cell>
          <cell r="Z356">
            <v>43282</v>
          </cell>
          <cell r="AA356">
            <v>43282</v>
          </cell>
          <cell r="AB356">
            <v>0.36986301369863012</v>
          </cell>
          <cell r="AC356">
            <v>0.36986301369863012</v>
          </cell>
        </row>
        <row r="357">
          <cell r="E357" t="str">
            <v>林浩</v>
          </cell>
          <cell r="F357" t="str">
            <v>440981199508253528</v>
          </cell>
          <cell r="G357" t="str">
            <v>女</v>
          </cell>
          <cell r="H357" t="str">
            <v>广东茂名</v>
          </cell>
          <cell r="I357" t="str">
            <v>汉族</v>
          </cell>
          <cell r="J357">
            <v>23</v>
          </cell>
          <cell r="K357" t="str">
            <v>1995/08/25</v>
          </cell>
          <cell r="L357" t="str">
            <v>未婚</v>
          </cell>
          <cell r="M357" t="str">
            <v>部门</v>
          </cell>
          <cell r="N357" t="str">
            <v>人力资源与企业发展部</v>
          </cell>
          <cell r="O357" t="str">
            <v>——</v>
          </cell>
          <cell r="P357" t="str">
            <v>——</v>
          </cell>
          <cell r="T357" t="str">
            <v>销售与服务序列</v>
          </cell>
          <cell r="U357" t="str">
            <v>一级销售/客服主办</v>
          </cell>
          <cell r="V357">
            <v>5</v>
          </cell>
          <cell r="W357">
            <v>43282</v>
          </cell>
          <cell r="X357" t="str">
            <v>A</v>
          </cell>
          <cell r="Y357">
            <v>43282</v>
          </cell>
          <cell r="Z357">
            <v>43282</v>
          </cell>
          <cell r="AA357">
            <v>43282</v>
          </cell>
          <cell r="AB357">
            <v>0.36986301369863012</v>
          </cell>
          <cell r="AC357">
            <v>0.36986301369863012</v>
          </cell>
        </row>
        <row r="358">
          <cell r="E358" t="str">
            <v>夏丽娜</v>
          </cell>
          <cell r="F358" t="str">
            <v>362322199201064844</v>
          </cell>
          <cell r="G358" t="str">
            <v>女</v>
          </cell>
          <cell r="H358" t="str">
            <v>江西上饶</v>
          </cell>
          <cell r="I358" t="str">
            <v>汉族</v>
          </cell>
          <cell r="J358">
            <v>27</v>
          </cell>
          <cell r="K358" t="str">
            <v>1992/01/06</v>
          </cell>
          <cell r="L358" t="str">
            <v>未婚</v>
          </cell>
          <cell r="M358" t="str">
            <v>部门</v>
          </cell>
          <cell r="N358" t="str">
            <v>互联网运营中心</v>
          </cell>
          <cell r="O358" t="str">
            <v>——</v>
          </cell>
          <cell r="P358" t="str">
            <v>——</v>
          </cell>
          <cell r="T358" t="str">
            <v>产品与市场序列</v>
          </cell>
          <cell r="U358" t="str">
            <v>二级营销主办</v>
          </cell>
          <cell r="V358">
            <v>6</v>
          </cell>
          <cell r="W358">
            <v>43282</v>
          </cell>
          <cell r="X358" t="str">
            <v>B</v>
          </cell>
          <cell r="Y358">
            <v>43282</v>
          </cell>
          <cell r="Z358">
            <v>43282</v>
          </cell>
          <cell r="AA358">
            <v>43282</v>
          </cell>
          <cell r="AB358">
            <v>0.36986301369863012</v>
          </cell>
          <cell r="AC358">
            <v>0.36986301369863012</v>
          </cell>
        </row>
        <row r="359">
          <cell r="E359" t="str">
            <v>刘薇</v>
          </cell>
          <cell r="F359" t="str">
            <v>500224199604298786</v>
          </cell>
          <cell r="G359" t="str">
            <v>女</v>
          </cell>
          <cell r="H359" t="str">
            <v>重庆市</v>
          </cell>
          <cell r="I359" t="str">
            <v>汉族</v>
          </cell>
          <cell r="J359">
            <v>23</v>
          </cell>
          <cell r="K359" t="str">
            <v>1996/04/29</v>
          </cell>
          <cell r="L359" t="str">
            <v>未婚</v>
          </cell>
          <cell r="M359" t="str">
            <v>部门</v>
          </cell>
          <cell r="N359" t="str">
            <v>互联网运营中心</v>
          </cell>
          <cell r="O359" t="str">
            <v>——</v>
          </cell>
          <cell r="P359" t="str">
            <v>——</v>
          </cell>
          <cell r="T359" t="str">
            <v>产品与市场序列</v>
          </cell>
          <cell r="U359" t="str">
            <v>一级营销主办</v>
          </cell>
          <cell r="V359">
            <v>5</v>
          </cell>
          <cell r="W359">
            <v>43282</v>
          </cell>
          <cell r="X359" t="str">
            <v>A</v>
          </cell>
          <cell r="Y359">
            <v>43282</v>
          </cell>
          <cell r="Z359">
            <v>43282</v>
          </cell>
          <cell r="AA359">
            <v>43282</v>
          </cell>
          <cell r="AB359">
            <v>0.36986301369863012</v>
          </cell>
          <cell r="AC359">
            <v>0.36986301369863012</v>
          </cell>
        </row>
        <row r="360">
          <cell r="E360" t="str">
            <v>杨宗晓</v>
          </cell>
          <cell r="F360" t="str">
            <v>441502199512271319</v>
          </cell>
          <cell r="G360" t="str">
            <v>男</v>
          </cell>
          <cell r="H360" t="str">
            <v>广东汕尾</v>
          </cell>
          <cell r="I360" t="str">
            <v>汉族</v>
          </cell>
          <cell r="J360">
            <v>23</v>
          </cell>
          <cell r="K360" t="str">
            <v>1995/12/27</v>
          </cell>
          <cell r="L360" t="str">
            <v>未婚</v>
          </cell>
          <cell r="M360" t="str">
            <v>部门</v>
          </cell>
          <cell r="N360" t="str">
            <v>互联网运营中心</v>
          </cell>
          <cell r="O360" t="str">
            <v>——</v>
          </cell>
          <cell r="P360" t="str">
            <v>——</v>
          </cell>
          <cell r="T360" t="str">
            <v>产品与市场序列</v>
          </cell>
          <cell r="U360" t="str">
            <v>一级营销主办</v>
          </cell>
          <cell r="V360">
            <v>5</v>
          </cell>
          <cell r="W360">
            <v>43282</v>
          </cell>
          <cell r="X360" t="str">
            <v>A</v>
          </cell>
          <cell r="Y360">
            <v>43282</v>
          </cell>
          <cell r="Z360">
            <v>43282</v>
          </cell>
          <cell r="AA360">
            <v>43282</v>
          </cell>
          <cell r="AB360">
            <v>0.36986301369863012</v>
          </cell>
          <cell r="AC360">
            <v>0.36986301369863012</v>
          </cell>
        </row>
        <row r="361">
          <cell r="E361" t="str">
            <v>江桦业</v>
          </cell>
          <cell r="F361" t="str">
            <v>441881199510180810</v>
          </cell>
          <cell r="G361" t="str">
            <v>男</v>
          </cell>
          <cell r="H361" t="str">
            <v>广东清远</v>
          </cell>
          <cell r="I361" t="str">
            <v>汉族</v>
          </cell>
          <cell r="J361">
            <v>23</v>
          </cell>
          <cell r="K361" t="str">
            <v>1995/10/18</v>
          </cell>
          <cell r="L361" t="str">
            <v>未婚</v>
          </cell>
          <cell r="M361" t="str">
            <v>部门</v>
          </cell>
          <cell r="N361" t="str">
            <v>市场部</v>
          </cell>
          <cell r="O361" t="str">
            <v>——</v>
          </cell>
          <cell r="P361" t="str">
            <v>——</v>
          </cell>
          <cell r="T361" t="str">
            <v>产品与市场序列</v>
          </cell>
          <cell r="U361" t="str">
            <v>一级营销主办</v>
          </cell>
          <cell r="V361">
            <v>5</v>
          </cell>
          <cell r="W361">
            <v>43282</v>
          </cell>
          <cell r="X361" t="str">
            <v>A</v>
          </cell>
          <cell r="Y361">
            <v>43282</v>
          </cell>
          <cell r="Z361">
            <v>43282</v>
          </cell>
          <cell r="AA361">
            <v>43282</v>
          </cell>
          <cell r="AB361">
            <v>0.36986301369863012</v>
          </cell>
          <cell r="AC361">
            <v>0.36986301369863012</v>
          </cell>
        </row>
        <row r="362">
          <cell r="E362" t="str">
            <v>魏健鹏</v>
          </cell>
          <cell r="F362" t="str">
            <v>44200019921110573X</v>
          </cell>
          <cell r="G362" t="str">
            <v>男</v>
          </cell>
          <cell r="H362" t="str">
            <v>广东中山</v>
          </cell>
          <cell r="I362" t="str">
            <v>汉族</v>
          </cell>
          <cell r="J362">
            <v>26</v>
          </cell>
          <cell r="K362" t="str">
            <v>1992/11/10</v>
          </cell>
          <cell r="L362" t="str">
            <v>未婚</v>
          </cell>
          <cell r="M362" t="str">
            <v>部门</v>
          </cell>
          <cell r="N362" t="str">
            <v>市场部</v>
          </cell>
          <cell r="O362" t="str">
            <v>——</v>
          </cell>
          <cell r="P362" t="str">
            <v>——</v>
          </cell>
          <cell r="T362" t="str">
            <v>产品与市场序列</v>
          </cell>
          <cell r="U362" t="str">
            <v>一级营销主办</v>
          </cell>
          <cell r="V362">
            <v>5</v>
          </cell>
          <cell r="W362">
            <v>43282</v>
          </cell>
          <cell r="X362" t="str">
            <v>A</v>
          </cell>
          <cell r="Y362">
            <v>43282</v>
          </cell>
          <cell r="Z362">
            <v>43282</v>
          </cell>
          <cell r="AA362">
            <v>43282</v>
          </cell>
          <cell r="AB362">
            <v>0.36986301369863012</v>
          </cell>
          <cell r="AC362">
            <v>0.36986301369863012</v>
          </cell>
        </row>
        <row r="363">
          <cell r="E363" t="str">
            <v>叶梦涓</v>
          </cell>
          <cell r="F363" t="str">
            <v>430724199111012822</v>
          </cell>
          <cell r="G363" t="str">
            <v>女</v>
          </cell>
          <cell r="H363" t="str">
            <v>湖南临澧</v>
          </cell>
          <cell r="I363" t="str">
            <v>汉族</v>
          </cell>
          <cell r="J363">
            <v>27</v>
          </cell>
          <cell r="K363" t="str">
            <v>1991/11/01</v>
          </cell>
          <cell r="L363" t="str">
            <v>未婚</v>
          </cell>
          <cell r="M363" t="str">
            <v>部门</v>
          </cell>
          <cell r="N363" t="str">
            <v>政企客户事业部</v>
          </cell>
          <cell r="O363" t="str">
            <v>——</v>
          </cell>
          <cell r="P363" t="str">
            <v>——</v>
          </cell>
          <cell r="T363" t="str">
            <v>产品与市场序列</v>
          </cell>
          <cell r="U363" t="str">
            <v>二级营销主办</v>
          </cell>
          <cell r="V363">
            <v>6</v>
          </cell>
          <cell r="W363">
            <v>43282</v>
          </cell>
          <cell r="X363" t="str">
            <v>B</v>
          </cell>
          <cell r="Y363">
            <v>43282</v>
          </cell>
          <cell r="Z363">
            <v>43282</v>
          </cell>
          <cell r="AA363">
            <v>43282</v>
          </cell>
          <cell r="AB363">
            <v>0.36986301369863012</v>
          </cell>
          <cell r="AC363">
            <v>0.36986301369863012</v>
          </cell>
        </row>
        <row r="364">
          <cell r="E364" t="str">
            <v>杨振</v>
          </cell>
          <cell r="F364" t="str">
            <v>612322199602053611</v>
          </cell>
          <cell r="G364" t="str">
            <v>男</v>
          </cell>
          <cell r="H364" t="str">
            <v>陕西汉中</v>
          </cell>
          <cell r="I364" t="str">
            <v>汉族</v>
          </cell>
          <cell r="J364">
            <v>23</v>
          </cell>
          <cell r="K364" t="str">
            <v>1996/02/05</v>
          </cell>
          <cell r="L364" t="str">
            <v>未婚</v>
          </cell>
          <cell r="M364" t="str">
            <v>部门</v>
          </cell>
          <cell r="N364" t="str">
            <v>政企客户事业部</v>
          </cell>
          <cell r="O364" t="str">
            <v>——</v>
          </cell>
          <cell r="P364" t="str">
            <v>——</v>
          </cell>
          <cell r="T364" t="str">
            <v>产品与市场序列</v>
          </cell>
          <cell r="U364" t="str">
            <v>一级营销主办</v>
          </cell>
          <cell r="V364">
            <v>5</v>
          </cell>
          <cell r="W364">
            <v>43282</v>
          </cell>
          <cell r="X364" t="str">
            <v>A</v>
          </cell>
          <cell r="Y364">
            <v>43282</v>
          </cell>
          <cell r="Z364">
            <v>43282</v>
          </cell>
          <cell r="AA364">
            <v>43282</v>
          </cell>
          <cell r="AB364">
            <v>0.36986301369863012</v>
          </cell>
          <cell r="AC364">
            <v>0.36986301369863012</v>
          </cell>
        </row>
        <row r="365">
          <cell r="E365" t="str">
            <v>李冠霖</v>
          </cell>
          <cell r="F365" t="str">
            <v>440982199512016134</v>
          </cell>
          <cell r="G365" t="str">
            <v>男</v>
          </cell>
          <cell r="H365" t="str">
            <v>广东广州</v>
          </cell>
          <cell r="I365" t="str">
            <v>汉族</v>
          </cell>
          <cell r="J365">
            <v>23</v>
          </cell>
          <cell r="K365" t="str">
            <v>1995/12/01</v>
          </cell>
          <cell r="L365" t="str">
            <v>未婚</v>
          </cell>
          <cell r="M365" t="str">
            <v>部门</v>
          </cell>
          <cell r="N365" t="str">
            <v>运行维护部</v>
          </cell>
          <cell r="O365" t="str">
            <v>——</v>
          </cell>
          <cell r="P365" t="str">
            <v>——</v>
          </cell>
          <cell r="T365" t="str">
            <v>建设与运维序列</v>
          </cell>
          <cell r="U365" t="str">
            <v>一级技术主办</v>
          </cell>
          <cell r="V365">
            <v>5</v>
          </cell>
          <cell r="W365">
            <v>43282</v>
          </cell>
          <cell r="X365" t="str">
            <v>A</v>
          </cell>
          <cell r="Y365">
            <v>43282</v>
          </cell>
          <cell r="Z365">
            <v>43282</v>
          </cell>
          <cell r="AA365">
            <v>43282</v>
          </cell>
          <cell r="AB365">
            <v>0.36986301369863012</v>
          </cell>
          <cell r="AC365">
            <v>0.36986301369863012</v>
          </cell>
        </row>
        <row r="366">
          <cell r="E366" t="str">
            <v>陈倩茹</v>
          </cell>
          <cell r="F366" t="str">
            <v>460031199510151628</v>
          </cell>
          <cell r="G366" t="str">
            <v>女</v>
          </cell>
          <cell r="H366" t="str">
            <v>广东云浮</v>
          </cell>
          <cell r="I366" t="str">
            <v>汉族</v>
          </cell>
          <cell r="J366">
            <v>23</v>
          </cell>
          <cell r="K366" t="str">
            <v>1995/10/15</v>
          </cell>
          <cell r="L366" t="str">
            <v>未婚</v>
          </cell>
          <cell r="M366" t="str">
            <v>部门</v>
          </cell>
          <cell r="N366" t="str">
            <v>运行维护部</v>
          </cell>
          <cell r="O366" t="str">
            <v>——</v>
          </cell>
          <cell r="P366" t="str">
            <v>——</v>
          </cell>
          <cell r="T366" t="str">
            <v>建设与运维序列</v>
          </cell>
          <cell r="U366" t="str">
            <v>一级技术主办</v>
          </cell>
          <cell r="V366">
            <v>5</v>
          </cell>
          <cell r="W366">
            <v>43282</v>
          </cell>
          <cell r="X366" t="str">
            <v>A</v>
          </cell>
          <cell r="Y366">
            <v>43282</v>
          </cell>
          <cell r="Z366">
            <v>43282</v>
          </cell>
          <cell r="AA366">
            <v>43282</v>
          </cell>
          <cell r="AB366">
            <v>0.36986301369863012</v>
          </cell>
          <cell r="AC366">
            <v>0.36986301369863012</v>
          </cell>
        </row>
        <row r="367">
          <cell r="E367" t="str">
            <v>彭莉</v>
          </cell>
          <cell r="F367" t="str">
            <v>433127199611258641</v>
          </cell>
          <cell r="G367" t="str">
            <v>女</v>
          </cell>
          <cell r="H367" t="str">
            <v>湖南永顺</v>
          </cell>
          <cell r="I367" t="str">
            <v>土家族</v>
          </cell>
          <cell r="J367">
            <v>22</v>
          </cell>
          <cell r="K367" t="str">
            <v>1996/11/25</v>
          </cell>
          <cell r="L367" t="str">
            <v>未婚</v>
          </cell>
          <cell r="M367" t="str">
            <v>部门</v>
          </cell>
          <cell r="N367" t="str">
            <v>运行维护部</v>
          </cell>
          <cell r="O367" t="str">
            <v>——</v>
          </cell>
          <cell r="P367" t="str">
            <v>——</v>
          </cell>
          <cell r="T367" t="str">
            <v>建设与运维序列</v>
          </cell>
          <cell r="U367" t="str">
            <v>一级技术主办</v>
          </cell>
          <cell r="V367">
            <v>5</v>
          </cell>
          <cell r="W367">
            <v>43282</v>
          </cell>
          <cell r="X367" t="str">
            <v>A</v>
          </cell>
          <cell r="Y367">
            <v>43282</v>
          </cell>
          <cell r="Z367">
            <v>43282</v>
          </cell>
          <cell r="AA367">
            <v>43282</v>
          </cell>
          <cell r="AB367">
            <v>0.36986301369863012</v>
          </cell>
          <cell r="AC367">
            <v>0.36986301369863012</v>
          </cell>
        </row>
        <row r="368">
          <cell r="E368" t="str">
            <v>谭希琳</v>
          </cell>
          <cell r="F368" t="str">
            <v>533222199601243929</v>
          </cell>
          <cell r="G368" t="str">
            <v>女</v>
          </cell>
          <cell r="H368" t="str">
            <v>云南丽江</v>
          </cell>
          <cell r="I368" t="str">
            <v>汉族</v>
          </cell>
          <cell r="J368">
            <v>23</v>
          </cell>
          <cell r="K368" t="str">
            <v>1996/01/24</v>
          </cell>
          <cell r="L368" t="str">
            <v>未婚</v>
          </cell>
          <cell r="M368" t="str">
            <v>部门</v>
          </cell>
          <cell r="N368" t="str">
            <v>运行维护部</v>
          </cell>
          <cell r="O368" t="str">
            <v>——</v>
          </cell>
          <cell r="P368" t="str">
            <v>——</v>
          </cell>
          <cell r="T368" t="str">
            <v>建设与运维序列</v>
          </cell>
          <cell r="U368" t="str">
            <v>一级技术主办</v>
          </cell>
          <cell r="V368">
            <v>5</v>
          </cell>
          <cell r="W368">
            <v>43282</v>
          </cell>
          <cell r="X368" t="str">
            <v>A</v>
          </cell>
          <cell r="Y368">
            <v>43282</v>
          </cell>
          <cell r="Z368">
            <v>43282</v>
          </cell>
          <cell r="AA368">
            <v>43282</v>
          </cell>
          <cell r="AB368">
            <v>0.36986301369863012</v>
          </cell>
          <cell r="AC368">
            <v>0.36986301369863012</v>
          </cell>
        </row>
        <row r="369">
          <cell r="E369" t="str">
            <v>郑竟</v>
          </cell>
          <cell r="F369" t="str">
            <v>360222199501071213</v>
          </cell>
          <cell r="G369" t="str">
            <v>男</v>
          </cell>
          <cell r="H369" t="str">
            <v>江西景德</v>
          </cell>
          <cell r="I369" t="str">
            <v>汉族</v>
          </cell>
          <cell r="J369">
            <v>24</v>
          </cell>
          <cell r="K369" t="str">
            <v>1995/01/07</v>
          </cell>
          <cell r="L369" t="str">
            <v>未婚</v>
          </cell>
          <cell r="M369" t="str">
            <v>部门</v>
          </cell>
          <cell r="N369" t="str">
            <v>财务部</v>
          </cell>
          <cell r="O369" t="str">
            <v>运营财务室</v>
          </cell>
          <cell r="P369" t="str">
            <v>财务派驻政企专员</v>
          </cell>
          <cell r="T369" t="str">
            <v>内部支撑序列</v>
          </cell>
          <cell r="U369" t="str">
            <v>一级业务主办</v>
          </cell>
          <cell r="V369">
            <v>5</v>
          </cell>
          <cell r="W369">
            <v>43282</v>
          </cell>
          <cell r="X369" t="str">
            <v>A</v>
          </cell>
          <cell r="Y369">
            <v>43282</v>
          </cell>
          <cell r="Z369">
            <v>43282</v>
          </cell>
          <cell r="AA369">
            <v>43282</v>
          </cell>
          <cell r="AB369">
            <v>0.36986301369863012</v>
          </cell>
          <cell r="AC369">
            <v>0.36986301369863012</v>
          </cell>
        </row>
        <row r="370">
          <cell r="E370" t="str">
            <v>胡锭萍</v>
          </cell>
          <cell r="F370" t="str">
            <v>445221199502017006</v>
          </cell>
          <cell r="G370" t="str">
            <v>女</v>
          </cell>
          <cell r="H370" t="str">
            <v>广东揭阳</v>
          </cell>
          <cell r="I370" t="str">
            <v>汉族</v>
          </cell>
          <cell r="J370">
            <v>24</v>
          </cell>
          <cell r="K370" t="str">
            <v>1995/02/01</v>
          </cell>
          <cell r="L370" t="str">
            <v>未婚</v>
          </cell>
          <cell r="M370" t="str">
            <v>部门</v>
          </cell>
          <cell r="N370" t="str">
            <v>财务部</v>
          </cell>
          <cell r="O370" t="str">
            <v>运营财务室</v>
          </cell>
          <cell r="P370" t="str">
            <v>税务管理岗</v>
          </cell>
          <cell r="T370" t="str">
            <v>内部支撑序列</v>
          </cell>
          <cell r="U370" t="str">
            <v>一级业务主办</v>
          </cell>
          <cell r="V370">
            <v>5</v>
          </cell>
          <cell r="W370">
            <v>43282</v>
          </cell>
          <cell r="X370" t="str">
            <v>A</v>
          </cell>
          <cell r="Y370">
            <v>43282</v>
          </cell>
          <cell r="Z370">
            <v>43282</v>
          </cell>
          <cell r="AA370">
            <v>43282</v>
          </cell>
          <cell r="AB370">
            <v>0.36986301369863012</v>
          </cell>
          <cell r="AC370">
            <v>0.36986301369863012</v>
          </cell>
        </row>
        <row r="371">
          <cell r="E371" t="str">
            <v>阮嘉媛</v>
          </cell>
          <cell r="F371" t="str">
            <v>442000199510286622</v>
          </cell>
          <cell r="G371" t="str">
            <v>女</v>
          </cell>
          <cell r="H371" t="str">
            <v>广东中山</v>
          </cell>
          <cell r="I371" t="str">
            <v>汉族</v>
          </cell>
          <cell r="J371">
            <v>23</v>
          </cell>
          <cell r="K371" t="str">
            <v>1995/10/28</v>
          </cell>
          <cell r="L371" t="str">
            <v>未婚</v>
          </cell>
          <cell r="M371" t="str">
            <v>部门</v>
          </cell>
          <cell r="N371" t="str">
            <v>财务部</v>
          </cell>
          <cell r="O371" t="str">
            <v>综合财务室</v>
          </cell>
          <cell r="P371" t="str">
            <v>价值管理岗</v>
          </cell>
          <cell r="T371" t="str">
            <v>内部支撑序列</v>
          </cell>
          <cell r="U371" t="str">
            <v>一级业务主办</v>
          </cell>
          <cell r="V371">
            <v>5</v>
          </cell>
          <cell r="W371">
            <v>43282</v>
          </cell>
          <cell r="X371" t="str">
            <v>A</v>
          </cell>
          <cell r="Y371">
            <v>43282</v>
          </cell>
          <cell r="Z371">
            <v>43282</v>
          </cell>
          <cell r="AA371">
            <v>43282</v>
          </cell>
          <cell r="AB371">
            <v>0.36986301369863012</v>
          </cell>
          <cell r="AC371">
            <v>0.36986301369863012</v>
          </cell>
        </row>
        <row r="372">
          <cell r="E372" t="str">
            <v>梁韵乐</v>
          </cell>
          <cell r="F372" t="str">
            <v>442000199506138168</v>
          </cell>
          <cell r="G372" t="str">
            <v>女</v>
          </cell>
          <cell r="H372" t="str">
            <v>广东中山</v>
          </cell>
          <cell r="I372" t="str">
            <v>汉族</v>
          </cell>
          <cell r="J372">
            <v>23</v>
          </cell>
          <cell r="K372" t="str">
            <v>1995/06/13</v>
          </cell>
          <cell r="L372" t="str">
            <v>未婚</v>
          </cell>
          <cell r="M372" t="str">
            <v>部门</v>
          </cell>
          <cell r="N372" t="str">
            <v>财务部</v>
          </cell>
          <cell r="O372" t="str">
            <v>网络财务室</v>
          </cell>
          <cell r="P372" t="str">
            <v>资产管理岗（运维成本管理岗）</v>
          </cell>
          <cell r="T372" t="str">
            <v>内部支撑序列</v>
          </cell>
          <cell r="U372" t="str">
            <v>一级业务主办</v>
          </cell>
          <cell r="V372">
            <v>5</v>
          </cell>
          <cell r="W372">
            <v>43282</v>
          </cell>
          <cell r="X372" t="str">
            <v>A</v>
          </cell>
          <cell r="Y372">
            <v>43282</v>
          </cell>
          <cell r="Z372">
            <v>43282</v>
          </cell>
          <cell r="AA372">
            <v>43282</v>
          </cell>
          <cell r="AB372">
            <v>0.36986301369863012</v>
          </cell>
          <cell r="AC372">
            <v>0.36986301369863012</v>
          </cell>
        </row>
        <row r="373">
          <cell r="E373" t="str">
            <v>唐丹</v>
          </cell>
          <cell r="F373" t="str">
            <v>430521199403020509</v>
          </cell>
          <cell r="G373" t="str">
            <v>女</v>
          </cell>
          <cell r="H373" t="str">
            <v>湖南邵东</v>
          </cell>
          <cell r="I373" t="str">
            <v>汉族</v>
          </cell>
          <cell r="J373">
            <v>25</v>
          </cell>
          <cell r="K373" t="str">
            <v>1994/03/02</v>
          </cell>
          <cell r="L373" t="str">
            <v>未婚</v>
          </cell>
          <cell r="M373" t="str">
            <v>部门</v>
          </cell>
          <cell r="N373" t="str">
            <v>财务部</v>
          </cell>
          <cell r="O373" t="str">
            <v>综合财务室</v>
          </cell>
          <cell r="P373" t="str">
            <v>会计初审岗（网运兼营销）</v>
          </cell>
          <cell r="T373" t="str">
            <v>内部支撑序列</v>
          </cell>
          <cell r="U373" t="str">
            <v>一级业务主办</v>
          </cell>
          <cell r="V373">
            <v>5</v>
          </cell>
          <cell r="W373">
            <v>43282</v>
          </cell>
          <cell r="X373" t="str">
            <v>A</v>
          </cell>
          <cell r="Y373">
            <v>43282</v>
          </cell>
          <cell r="Z373">
            <v>43282</v>
          </cell>
          <cell r="AA373">
            <v>43282</v>
          </cell>
          <cell r="AB373">
            <v>0.36986301369863012</v>
          </cell>
          <cell r="AC373">
            <v>0.36986301369863012</v>
          </cell>
        </row>
        <row r="374">
          <cell r="E374" t="str">
            <v>曹雪仪</v>
          </cell>
          <cell r="F374" t="str">
            <v>440681199602103626</v>
          </cell>
          <cell r="G374" t="str">
            <v>女</v>
          </cell>
          <cell r="H374" t="str">
            <v>广东佛山</v>
          </cell>
          <cell r="I374" t="str">
            <v>汉族</v>
          </cell>
          <cell r="J374">
            <v>23</v>
          </cell>
          <cell r="K374" t="str">
            <v>1996/02/10</v>
          </cell>
          <cell r="L374" t="str">
            <v>未婚</v>
          </cell>
          <cell r="M374" t="str">
            <v>部门</v>
          </cell>
          <cell r="N374" t="str">
            <v>运行维护部</v>
          </cell>
          <cell r="O374" t="str">
            <v>——</v>
          </cell>
          <cell r="P374" t="str">
            <v>——</v>
          </cell>
          <cell r="T374" t="str">
            <v>建设与运维序列</v>
          </cell>
          <cell r="U374" t="str">
            <v>一级技术主办</v>
          </cell>
          <cell r="V374">
            <v>5</v>
          </cell>
          <cell r="W374">
            <v>43313</v>
          </cell>
          <cell r="X374" t="str">
            <v>A</v>
          </cell>
          <cell r="Y374">
            <v>43313</v>
          </cell>
          <cell r="Z374">
            <v>43313</v>
          </cell>
          <cell r="AA374">
            <v>43313</v>
          </cell>
          <cell r="AB374">
            <v>0.28493150684931506</v>
          </cell>
          <cell r="AC374">
            <v>0.28493150684931506</v>
          </cell>
        </row>
        <row r="375">
          <cell r="E375" t="str">
            <v>陈剑云</v>
          </cell>
          <cell r="F375" t="str">
            <v>445221198207071945</v>
          </cell>
          <cell r="G375" t="str">
            <v>女</v>
          </cell>
          <cell r="H375" t="str">
            <v>广东揭阳</v>
          </cell>
          <cell r="I375" t="str">
            <v>汉族</v>
          </cell>
          <cell r="J375">
            <v>36</v>
          </cell>
          <cell r="K375" t="str">
            <v>1982/07/07</v>
          </cell>
          <cell r="L375" t="str">
            <v>已婚</v>
          </cell>
          <cell r="M375" t="str">
            <v>区分</v>
          </cell>
          <cell r="N375" t="str">
            <v>三乡分公司</v>
          </cell>
          <cell r="O375" t="str">
            <v>综合室</v>
          </cell>
          <cell r="P375" t="str">
            <v>政企分销岗</v>
          </cell>
          <cell r="R375" t="str">
            <v>集团线（分销管理岗）</v>
          </cell>
          <cell r="T375" t="str">
            <v>销售与服务序列</v>
          </cell>
          <cell r="U375" t="str">
            <v>二级销售/客服主办</v>
          </cell>
          <cell r="V375">
            <v>6</v>
          </cell>
          <cell r="W375">
            <v>41456</v>
          </cell>
          <cell r="X375" t="str">
            <v>B</v>
          </cell>
          <cell r="Y375">
            <v>42795</v>
          </cell>
          <cell r="Z375">
            <v>37377</v>
          </cell>
          <cell r="AA375">
            <v>37377</v>
          </cell>
          <cell r="AB375">
            <v>16.547945205479451</v>
          </cell>
          <cell r="AC375">
            <v>16.547945205479451</v>
          </cell>
        </row>
        <row r="376">
          <cell r="E376" t="str">
            <v>董结冰</v>
          </cell>
          <cell r="F376" t="str">
            <v>44200019750422002x</v>
          </cell>
          <cell r="G376" t="str">
            <v>女</v>
          </cell>
          <cell r="H376" t="str">
            <v>广东中山</v>
          </cell>
          <cell r="I376" t="str">
            <v>汉族</v>
          </cell>
          <cell r="J376">
            <v>44</v>
          </cell>
          <cell r="K376" t="str">
            <v>1975/04/22</v>
          </cell>
          <cell r="L376" t="str">
            <v>已婚</v>
          </cell>
          <cell r="M376" t="str">
            <v>部门</v>
          </cell>
          <cell r="N376" t="str">
            <v>财务部</v>
          </cell>
          <cell r="O376" t="str">
            <v>物资管理室</v>
          </cell>
          <cell r="P376" t="str">
            <v>物资账务管理岗</v>
          </cell>
          <cell r="T376" t="str">
            <v>内部支撑序列</v>
          </cell>
          <cell r="U376" t="str">
            <v>一级业务主办</v>
          </cell>
          <cell r="V376">
            <v>5</v>
          </cell>
          <cell r="W376">
            <v>41699</v>
          </cell>
          <cell r="X376" t="str">
            <v>A</v>
          </cell>
          <cell r="Y376">
            <v>43191</v>
          </cell>
          <cell r="Z376">
            <v>34090</v>
          </cell>
          <cell r="AA376">
            <v>37073</v>
          </cell>
          <cell r="AB376">
            <v>25.553424657534247</v>
          </cell>
          <cell r="AC376">
            <v>17.38082191780822</v>
          </cell>
        </row>
        <row r="377">
          <cell r="E377" t="str">
            <v>林倩嘉</v>
          </cell>
          <cell r="F377" t="str">
            <v>442000198201112368</v>
          </cell>
          <cell r="G377" t="str">
            <v>女</v>
          </cell>
          <cell r="H377" t="str">
            <v>广东中山</v>
          </cell>
          <cell r="I377" t="str">
            <v>汉族</v>
          </cell>
          <cell r="J377">
            <v>37</v>
          </cell>
          <cell r="K377" t="str">
            <v>1982/01/11</v>
          </cell>
          <cell r="L377" t="str">
            <v>未婚</v>
          </cell>
          <cell r="M377" t="str">
            <v>部门</v>
          </cell>
          <cell r="N377" t="str">
            <v>财务部</v>
          </cell>
          <cell r="O377" t="str">
            <v>物资管理室</v>
          </cell>
          <cell r="P377" t="str">
            <v>经营物资实物管理岗</v>
          </cell>
          <cell r="T377" t="str">
            <v>内部支撑序列</v>
          </cell>
          <cell r="U377" t="str">
            <v>一级业务主办</v>
          </cell>
          <cell r="V377">
            <v>5</v>
          </cell>
          <cell r="W377">
            <v>42064</v>
          </cell>
          <cell r="X377" t="str">
            <v>C</v>
          </cell>
          <cell r="Y377">
            <v>43191</v>
          </cell>
          <cell r="Z377">
            <v>37803</v>
          </cell>
          <cell r="AA377">
            <v>39377</v>
          </cell>
          <cell r="AB377">
            <v>15.38082191780822</v>
          </cell>
          <cell r="AC377">
            <v>11.068493150684931</v>
          </cell>
        </row>
        <row r="378">
          <cell r="E378" t="str">
            <v>叶小娟</v>
          </cell>
          <cell r="F378" t="str">
            <v>441625198411100540</v>
          </cell>
          <cell r="G378" t="str">
            <v>女</v>
          </cell>
          <cell r="H378" t="str">
            <v>广东河源</v>
          </cell>
          <cell r="I378" t="str">
            <v>汉族</v>
          </cell>
          <cell r="J378">
            <v>34</v>
          </cell>
          <cell r="K378" t="str">
            <v>1984/11/10</v>
          </cell>
          <cell r="L378" t="str">
            <v>已婚</v>
          </cell>
          <cell r="M378" t="str">
            <v>部门</v>
          </cell>
          <cell r="N378" t="str">
            <v>财务部</v>
          </cell>
          <cell r="O378" t="str">
            <v>综合财务室</v>
          </cell>
          <cell r="P378" t="str">
            <v>会计初审岗</v>
          </cell>
          <cell r="T378" t="str">
            <v>内部支撑序列</v>
          </cell>
          <cell r="U378" t="str">
            <v>一级业务主办</v>
          </cell>
          <cell r="V378">
            <v>6</v>
          </cell>
          <cell r="W378">
            <v>43191</v>
          </cell>
          <cell r="X378" t="str">
            <v>A</v>
          </cell>
          <cell r="Y378">
            <v>43191</v>
          </cell>
          <cell r="Z378">
            <v>38899</v>
          </cell>
          <cell r="AA378">
            <v>39335</v>
          </cell>
          <cell r="AB378">
            <v>12.378082191780821</v>
          </cell>
          <cell r="AC378">
            <v>11.183561643835617</v>
          </cell>
        </row>
        <row r="379">
          <cell r="E379" t="str">
            <v>陈思艳</v>
          </cell>
          <cell r="F379" t="str">
            <v>44023319840126002x</v>
          </cell>
          <cell r="G379" t="str">
            <v>女</v>
          </cell>
          <cell r="H379" t="str">
            <v>广东韶关</v>
          </cell>
          <cell r="I379" t="str">
            <v>汉族</v>
          </cell>
          <cell r="J379">
            <v>35</v>
          </cell>
          <cell r="K379" t="str">
            <v>1984/01/26</v>
          </cell>
          <cell r="L379" t="str">
            <v>已婚</v>
          </cell>
          <cell r="M379" t="str">
            <v>部门</v>
          </cell>
          <cell r="N379" t="str">
            <v>财务部</v>
          </cell>
          <cell r="O379" t="str">
            <v>网络财务室</v>
          </cell>
          <cell r="P379" t="str">
            <v>工程管理岗</v>
          </cell>
          <cell r="T379" t="str">
            <v>内部支撑序列</v>
          </cell>
          <cell r="U379" t="str">
            <v>四级业务助理</v>
          </cell>
          <cell r="V379">
            <v>4</v>
          </cell>
          <cell r="W379">
            <v>42064</v>
          </cell>
          <cell r="X379" t="str">
            <v>B</v>
          </cell>
          <cell r="Y379">
            <v>42795</v>
          </cell>
          <cell r="Z379">
            <v>39142</v>
          </cell>
          <cell r="AA379">
            <v>39873</v>
          </cell>
          <cell r="AB379">
            <v>11.712328767123287</v>
          </cell>
          <cell r="AC379">
            <v>9.7095890410958905</v>
          </cell>
        </row>
        <row r="380">
          <cell r="E380" t="str">
            <v>廖宝珍</v>
          </cell>
          <cell r="F380" t="str">
            <v>440202197205295365</v>
          </cell>
          <cell r="G380" t="str">
            <v>女</v>
          </cell>
          <cell r="H380" t="str">
            <v>广东中山</v>
          </cell>
          <cell r="I380" t="str">
            <v>汉族</v>
          </cell>
          <cell r="J380">
            <v>46</v>
          </cell>
          <cell r="K380" t="str">
            <v>1972/05/29</v>
          </cell>
          <cell r="L380" t="str">
            <v>已婚</v>
          </cell>
          <cell r="M380" t="str">
            <v>部门</v>
          </cell>
          <cell r="N380" t="str">
            <v>财务部</v>
          </cell>
          <cell r="O380" t="str">
            <v>运营财务室</v>
          </cell>
          <cell r="P380" t="str">
            <v>存货核算会计岗（兼内部商城管理岗）</v>
          </cell>
          <cell r="T380" t="str">
            <v>内部支撑序列</v>
          </cell>
          <cell r="U380" t="str">
            <v>二级业务主办</v>
          </cell>
          <cell r="V380">
            <v>6</v>
          </cell>
          <cell r="W380">
            <v>41456</v>
          </cell>
          <cell r="X380" t="str">
            <v>C</v>
          </cell>
          <cell r="Y380">
            <v>42795</v>
          </cell>
          <cell r="Z380">
            <v>33756</v>
          </cell>
          <cell r="AA380">
            <v>38425</v>
          </cell>
          <cell r="AB380">
            <v>26.468493150684932</v>
          </cell>
          <cell r="AC380">
            <v>13.676712328767124</v>
          </cell>
        </row>
        <row r="381">
          <cell r="E381" t="str">
            <v>林志君</v>
          </cell>
          <cell r="F381" t="str">
            <v>450403197603291844</v>
          </cell>
          <cell r="G381" t="str">
            <v>女</v>
          </cell>
          <cell r="H381" t="str">
            <v>广西藤县</v>
          </cell>
          <cell r="I381" t="str">
            <v>汉族</v>
          </cell>
          <cell r="J381">
            <v>43</v>
          </cell>
          <cell r="K381" t="str">
            <v>1976/03/29</v>
          </cell>
          <cell r="L381" t="str">
            <v>已婚</v>
          </cell>
          <cell r="M381" t="str">
            <v>区分</v>
          </cell>
          <cell r="N381" t="str">
            <v>古镇分公司</v>
          </cell>
          <cell r="O381" t="str">
            <v>综合室</v>
          </cell>
          <cell r="P381" t="str">
            <v>政工专岗</v>
          </cell>
          <cell r="T381" t="str">
            <v>内部支撑序列</v>
          </cell>
          <cell r="U381" t="str">
            <v>二级销售/客服主办</v>
          </cell>
          <cell r="V381">
            <v>5</v>
          </cell>
          <cell r="W381">
            <v>41699</v>
          </cell>
          <cell r="X381" t="str">
            <v>C</v>
          </cell>
          <cell r="Y381">
            <v>42795</v>
          </cell>
          <cell r="Z381">
            <v>35339</v>
          </cell>
          <cell r="AA381">
            <v>37073</v>
          </cell>
          <cell r="AB381">
            <v>22.13150684931507</v>
          </cell>
          <cell r="AC381">
            <v>17.38082191780822</v>
          </cell>
        </row>
        <row r="382">
          <cell r="E382" t="str">
            <v>杨新花</v>
          </cell>
          <cell r="F382" t="str">
            <v>441424198606014864</v>
          </cell>
          <cell r="G382" t="str">
            <v>女</v>
          </cell>
          <cell r="H382" t="str">
            <v>广东</v>
          </cell>
          <cell r="I382" t="str">
            <v>汉族</v>
          </cell>
          <cell r="J382">
            <v>32</v>
          </cell>
          <cell r="K382" t="str">
            <v>1986/06/01</v>
          </cell>
          <cell r="L382" t="str">
            <v>已婚</v>
          </cell>
          <cell r="M382" t="str">
            <v>区分</v>
          </cell>
          <cell r="N382" t="str">
            <v>火炬开发区分公司</v>
          </cell>
          <cell r="O382" t="str">
            <v>综合室</v>
          </cell>
          <cell r="P382" t="str">
            <v>物资管理岗</v>
          </cell>
          <cell r="T382" t="str">
            <v>销售与服务序列</v>
          </cell>
          <cell r="U382" t="str">
            <v>四级销售/客服助理</v>
          </cell>
          <cell r="V382">
            <v>5</v>
          </cell>
          <cell r="W382">
            <v>42917</v>
          </cell>
          <cell r="X382" t="str">
            <v>A</v>
          </cell>
          <cell r="Y382">
            <v>42917</v>
          </cell>
          <cell r="Z382">
            <v>38961</v>
          </cell>
          <cell r="AA382">
            <v>39022</v>
          </cell>
          <cell r="AB382">
            <v>12.208219178082192</v>
          </cell>
          <cell r="AC382">
            <v>12.04109589041096</v>
          </cell>
        </row>
        <row r="383">
          <cell r="E383" t="str">
            <v>葛月宫</v>
          </cell>
          <cell r="F383" t="str">
            <v>412825198412254142</v>
          </cell>
          <cell r="G383" t="str">
            <v>女</v>
          </cell>
          <cell r="H383" t="str">
            <v>河南驻马店</v>
          </cell>
          <cell r="I383" t="str">
            <v>汉族</v>
          </cell>
          <cell r="J383">
            <v>34</v>
          </cell>
          <cell r="K383" t="str">
            <v>1984/12/25</v>
          </cell>
          <cell r="L383" t="str">
            <v>已婚</v>
          </cell>
          <cell r="M383" t="str">
            <v>部门</v>
          </cell>
          <cell r="N383" t="str">
            <v>家庭互联网中心</v>
          </cell>
          <cell r="O383" t="str">
            <v>经营管理室</v>
          </cell>
          <cell r="P383" t="str">
            <v>经营分析岗</v>
          </cell>
          <cell r="T383" t="str">
            <v>产品与市场序列</v>
          </cell>
          <cell r="U383" t="str">
            <v>二级营销主办</v>
          </cell>
          <cell r="V383">
            <v>6</v>
          </cell>
          <cell r="W383">
            <v>41306</v>
          </cell>
          <cell r="X383" t="str">
            <v>C</v>
          </cell>
          <cell r="Y383">
            <v>42795</v>
          </cell>
          <cell r="Z383">
            <v>41022</v>
          </cell>
          <cell r="AA383">
            <v>41022</v>
          </cell>
          <cell r="AB383">
            <v>6.5616438356164384</v>
          </cell>
          <cell r="AC383">
            <v>6.5616438356164384</v>
          </cell>
        </row>
        <row r="384">
          <cell r="E384" t="str">
            <v>阮雪婷</v>
          </cell>
          <cell r="F384" t="str">
            <v>442000198812222347</v>
          </cell>
          <cell r="G384" t="str">
            <v>女</v>
          </cell>
          <cell r="H384" t="str">
            <v>广东中山</v>
          </cell>
          <cell r="I384" t="str">
            <v>汉族</v>
          </cell>
          <cell r="J384">
            <v>30</v>
          </cell>
          <cell r="K384" t="str">
            <v>1988/12/22</v>
          </cell>
          <cell r="L384" t="str">
            <v>已婚</v>
          </cell>
          <cell r="M384" t="str">
            <v>部门</v>
          </cell>
          <cell r="N384" t="str">
            <v>人力资源与企业发展部</v>
          </cell>
          <cell r="O384" t="str">
            <v>企发与薪酬管理室</v>
          </cell>
          <cell r="P384" t="str">
            <v>人力派驻政企专员</v>
          </cell>
          <cell r="T384" t="str">
            <v>内部支撑序列</v>
          </cell>
          <cell r="U384" t="str">
            <v>一级业务主办</v>
          </cell>
          <cell r="V384">
            <v>8</v>
          </cell>
          <cell r="W384">
            <v>43191</v>
          </cell>
          <cell r="X384" t="str">
            <v>A</v>
          </cell>
          <cell r="Y384">
            <v>43191</v>
          </cell>
          <cell r="Z384">
            <v>40664</v>
          </cell>
          <cell r="AA384">
            <v>40987</v>
          </cell>
          <cell r="AB384">
            <v>7.5424657534246577</v>
          </cell>
          <cell r="AC384">
            <v>6.6575342465753424</v>
          </cell>
        </row>
        <row r="385">
          <cell r="E385" t="str">
            <v>梁霞</v>
          </cell>
          <cell r="F385" t="str">
            <v>44080219870513002X</v>
          </cell>
          <cell r="G385" t="str">
            <v>女</v>
          </cell>
          <cell r="H385" t="str">
            <v>广东湛江</v>
          </cell>
          <cell r="I385" t="str">
            <v>汉族</v>
          </cell>
          <cell r="J385">
            <v>32</v>
          </cell>
          <cell r="K385" t="str">
            <v>1987/05/13</v>
          </cell>
          <cell r="L385" t="str">
            <v>已婚</v>
          </cell>
          <cell r="M385" t="str">
            <v>部门</v>
          </cell>
          <cell r="N385" t="str">
            <v>营业中心</v>
          </cell>
          <cell r="O385" t="str">
            <v>营销管理室</v>
          </cell>
          <cell r="P385" t="str">
            <v>存量管理岗</v>
          </cell>
          <cell r="T385" t="str">
            <v>产品与市场序列</v>
          </cell>
          <cell r="U385" t="str">
            <v>三级技术员</v>
          </cell>
          <cell r="V385">
            <v>4</v>
          </cell>
          <cell r="W385">
            <v>42583</v>
          </cell>
          <cell r="X385" t="str">
            <v>B</v>
          </cell>
          <cell r="Y385">
            <v>43191</v>
          </cell>
          <cell r="Z385">
            <v>40547</v>
          </cell>
          <cell r="AA385">
            <v>40547</v>
          </cell>
          <cell r="AB385">
            <v>7.8630136986301373</v>
          </cell>
          <cell r="AC385">
            <v>7.8630136986301373</v>
          </cell>
        </row>
        <row r="386">
          <cell r="E386" t="str">
            <v>严淑娴</v>
          </cell>
          <cell r="F386" t="str">
            <v>442000197710012045</v>
          </cell>
          <cell r="G386" t="str">
            <v>女</v>
          </cell>
          <cell r="H386" t="str">
            <v>广东省</v>
          </cell>
          <cell r="I386" t="str">
            <v>汉族</v>
          </cell>
          <cell r="J386">
            <v>41</v>
          </cell>
          <cell r="K386" t="str">
            <v>1977/10/01</v>
          </cell>
          <cell r="L386" t="str">
            <v>已婚</v>
          </cell>
          <cell r="M386" t="str">
            <v>部门</v>
          </cell>
          <cell r="N386" t="str">
            <v>营业中心</v>
          </cell>
          <cell r="O386" t="str">
            <v>综合支撑室</v>
          </cell>
          <cell r="P386" t="str">
            <v>资源管理岗</v>
          </cell>
          <cell r="T386" t="str">
            <v>产品与市场序列</v>
          </cell>
          <cell r="U386" t="str">
            <v>二级营销主办</v>
          </cell>
          <cell r="V386">
            <v>7</v>
          </cell>
          <cell r="W386">
            <v>43191</v>
          </cell>
          <cell r="X386" t="str">
            <v>A</v>
          </cell>
          <cell r="Y386">
            <v>43191</v>
          </cell>
          <cell r="Z386">
            <v>35278</v>
          </cell>
          <cell r="AA386">
            <v>36613</v>
          </cell>
          <cell r="AB386">
            <v>22.298630136986301</v>
          </cell>
          <cell r="AC386">
            <v>18.641095890410959</v>
          </cell>
        </row>
        <row r="387">
          <cell r="E387" t="str">
            <v>邓敏(小)</v>
          </cell>
          <cell r="F387" t="str">
            <v>43022319841009724X</v>
          </cell>
          <cell r="G387" t="str">
            <v>女</v>
          </cell>
          <cell r="H387" t="str">
            <v>湖南株洲</v>
          </cell>
          <cell r="I387" t="str">
            <v>汉族</v>
          </cell>
          <cell r="J387">
            <v>34</v>
          </cell>
          <cell r="K387" t="str">
            <v>1984/10/09</v>
          </cell>
          <cell r="L387" t="str">
            <v>已婚</v>
          </cell>
          <cell r="M387" t="str">
            <v>区分</v>
          </cell>
          <cell r="N387" t="str">
            <v>营业中心/火炬开发区片区</v>
          </cell>
          <cell r="O387" t="str">
            <v>长江北营业厅</v>
          </cell>
          <cell r="P387" t="str">
            <v>支撑岗</v>
          </cell>
          <cell r="R387" t="str">
            <v>营业线</v>
          </cell>
          <cell r="T387" t="str">
            <v>销售与服务序列</v>
          </cell>
          <cell r="U387" t="str">
            <v>四级营销助理</v>
          </cell>
          <cell r="V387">
            <v>4</v>
          </cell>
          <cell r="W387">
            <v>41699</v>
          </cell>
          <cell r="X387" t="str">
            <v>B</v>
          </cell>
          <cell r="Y387">
            <v>42795</v>
          </cell>
          <cell r="Z387">
            <v>38808</v>
          </cell>
          <cell r="AA387">
            <v>40168</v>
          </cell>
          <cell r="AB387">
            <v>12.627397260273973</v>
          </cell>
          <cell r="AC387">
            <v>8.9013698630136986</v>
          </cell>
        </row>
        <row r="388">
          <cell r="E388" t="str">
            <v>吴兰芬</v>
          </cell>
          <cell r="F388" t="str">
            <v>442000198603012941</v>
          </cell>
          <cell r="G388" t="str">
            <v>女</v>
          </cell>
          <cell r="H388" t="str">
            <v>广东中山</v>
          </cell>
          <cell r="I388" t="str">
            <v>汉族</v>
          </cell>
          <cell r="J388">
            <v>33</v>
          </cell>
          <cell r="K388" t="str">
            <v>1986/03/01</v>
          </cell>
          <cell r="L388" t="str">
            <v>已婚</v>
          </cell>
          <cell r="M388" t="str">
            <v>区分</v>
          </cell>
          <cell r="N388" t="str">
            <v>三角分公司</v>
          </cell>
          <cell r="O388" t="str">
            <v>综合室</v>
          </cell>
          <cell r="P388" t="str">
            <v>综合支撑岗</v>
          </cell>
          <cell r="T388" t="str">
            <v>销售与服务序列</v>
          </cell>
          <cell r="U388" t="str">
            <v>二级销售/客服主办</v>
          </cell>
          <cell r="V388">
            <v>5</v>
          </cell>
          <cell r="W388">
            <v>41699</v>
          </cell>
          <cell r="X388" t="str">
            <v>D</v>
          </cell>
          <cell r="Y388">
            <v>43191</v>
          </cell>
          <cell r="Z388">
            <v>37956</v>
          </cell>
          <cell r="AA388">
            <v>37956</v>
          </cell>
          <cell r="AB388">
            <v>14.961643835616439</v>
          </cell>
          <cell r="AC388">
            <v>14.961643835616439</v>
          </cell>
        </row>
        <row r="389">
          <cell r="E389" t="str">
            <v>梁月梅</v>
          </cell>
          <cell r="F389" t="str">
            <v>441225198112201323</v>
          </cell>
          <cell r="G389" t="str">
            <v>女</v>
          </cell>
          <cell r="H389" t="str">
            <v>广东中山</v>
          </cell>
          <cell r="I389" t="str">
            <v>汉族</v>
          </cell>
          <cell r="J389">
            <v>37</v>
          </cell>
          <cell r="K389" t="str">
            <v>1981/12/20</v>
          </cell>
          <cell r="L389" t="str">
            <v>已婚</v>
          </cell>
          <cell r="M389" t="str">
            <v>区分</v>
          </cell>
          <cell r="N389" t="str">
            <v>三乡分公司</v>
          </cell>
          <cell r="O389" t="str">
            <v>综合室</v>
          </cell>
          <cell r="P389" t="str">
            <v>物资管理岗</v>
          </cell>
          <cell r="T389" t="str">
            <v>销售与服务序列</v>
          </cell>
          <cell r="U389" t="str">
            <v>二级销售/客服主办</v>
          </cell>
          <cell r="V389">
            <v>5</v>
          </cell>
          <cell r="W389">
            <v>41456</v>
          </cell>
          <cell r="X389" t="str">
            <v>C</v>
          </cell>
          <cell r="Y389">
            <v>43191</v>
          </cell>
          <cell r="Z389">
            <v>37956</v>
          </cell>
          <cell r="AA389">
            <v>37956</v>
          </cell>
          <cell r="AB389">
            <v>14.961643835616439</v>
          </cell>
          <cell r="AC389">
            <v>14.961643835616439</v>
          </cell>
        </row>
        <row r="390">
          <cell r="E390" t="str">
            <v>钟莹珊</v>
          </cell>
          <cell r="F390" t="str">
            <v>44200019881222422X</v>
          </cell>
          <cell r="G390" t="str">
            <v>女</v>
          </cell>
          <cell r="H390" t="str">
            <v>广东</v>
          </cell>
          <cell r="I390" t="str">
            <v>汉族</v>
          </cell>
          <cell r="J390">
            <v>30</v>
          </cell>
          <cell r="K390" t="str">
            <v>1988/12/22</v>
          </cell>
          <cell r="L390" t="str">
            <v>已婚</v>
          </cell>
          <cell r="M390" t="str">
            <v>区分</v>
          </cell>
          <cell r="N390" t="str">
            <v>小榄分公司</v>
          </cell>
          <cell r="O390" t="str">
            <v>综合室</v>
          </cell>
          <cell r="P390" t="str">
            <v>物资管理岗</v>
          </cell>
          <cell r="T390" t="str">
            <v>销售与服务序列</v>
          </cell>
          <cell r="U390" t="str">
            <v>三级销售/客服助理</v>
          </cell>
          <cell r="V390">
            <v>4</v>
          </cell>
          <cell r="W390">
            <v>42583</v>
          </cell>
          <cell r="X390" t="str">
            <v>B</v>
          </cell>
          <cell r="Y390">
            <v>43191</v>
          </cell>
          <cell r="Z390">
            <v>40210</v>
          </cell>
          <cell r="AA390">
            <v>40588</v>
          </cell>
          <cell r="AB390">
            <v>8.786301369863013</v>
          </cell>
          <cell r="AC390">
            <v>7.7506849315068491</v>
          </cell>
        </row>
        <row r="391">
          <cell r="E391" t="str">
            <v>张慧A</v>
          </cell>
          <cell r="F391" t="str">
            <v>430382198411014085</v>
          </cell>
          <cell r="G391" t="str">
            <v>女</v>
          </cell>
          <cell r="H391" t="str">
            <v>湖南韶山</v>
          </cell>
          <cell r="I391" t="str">
            <v>汉族</v>
          </cell>
          <cell r="J391">
            <v>34</v>
          </cell>
          <cell r="K391" t="str">
            <v>1984/11/01</v>
          </cell>
          <cell r="L391" t="str">
            <v>已婚</v>
          </cell>
          <cell r="M391" t="str">
            <v>部门</v>
          </cell>
          <cell r="N391" t="str">
            <v>实体渠道部</v>
          </cell>
          <cell r="O391" t="str">
            <v>新型渠道室</v>
          </cell>
          <cell r="P391" t="str">
            <v>渠道管控岗</v>
          </cell>
          <cell r="T391" t="str">
            <v>产品与市场序列</v>
          </cell>
          <cell r="U391" t="str">
            <v>四级营销助理</v>
          </cell>
          <cell r="V391">
            <v>5</v>
          </cell>
          <cell r="W391">
            <v>43191</v>
          </cell>
          <cell r="X391" t="str">
            <v>B</v>
          </cell>
          <cell r="Y391">
            <v>43191</v>
          </cell>
          <cell r="Z391">
            <v>37530</v>
          </cell>
          <cell r="AA391">
            <v>39286</v>
          </cell>
          <cell r="AB391">
            <v>16.12876712328767</v>
          </cell>
          <cell r="AC391">
            <v>11.317808219178081</v>
          </cell>
        </row>
        <row r="392">
          <cell r="E392" t="str">
            <v>蔡展月</v>
          </cell>
          <cell r="F392" t="str">
            <v>442000197908260546</v>
          </cell>
          <cell r="G392" t="str">
            <v>女</v>
          </cell>
          <cell r="H392" t="str">
            <v>广东中山</v>
          </cell>
          <cell r="I392" t="str">
            <v>汉族</v>
          </cell>
          <cell r="J392">
            <v>39</v>
          </cell>
          <cell r="K392" t="str">
            <v>1979/08/26</v>
          </cell>
          <cell r="L392" t="str">
            <v>已婚</v>
          </cell>
          <cell r="M392" t="str">
            <v>部门</v>
          </cell>
          <cell r="N392" t="str">
            <v>实体渠道部</v>
          </cell>
          <cell r="O392" t="str">
            <v>中小渠道室</v>
          </cell>
          <cell r="P392" t="str">
            <v>销售管理岗兼综合管理员</v>
          </cell>
          <cell r="T392" t="str">
            <v>产品与市场序列</v>
          </cell>
          <cell r="U392" t="str">
            <v>三级营销助理</v>
          </cell>
          <cell r="V392">
            <v>5</v>
          </cell>
          <cell r="W392">
            <v>42917</v>
          </cell>
          <cell r="X392" t="str">
            <v>A</v>
          </cell>
          <cell r="Y392">
            <v>42917</v>
          </cell>
          <cell r="Z392">
            <v>35612</v>
          </cell>
          <cell r="AA392">
            <v>37073</v>
          </cell>
          <cell r="AB392">
            <v>21.383561643835616</v>
          </cell>
          <cell r="AC392">
            <v>17.38082191780822</v>
          </cell>
        </row>
        <row r="393">
          <cell r="E393" t="str">
            <v>李永美</v>
          </cell>
          <cell r="F393" t="str">
            <v>441801198110242828</v>
          </cell>
          <cell r="G393" t="str">
            <v>女</v>
          </cell>
          <cell r="H393" t="str">
            <v>广东英德</v>
          </cell>
          <cell r="I393" t="str">
            <v>汉族</v>
          </cell>
          <cell r="J393">
            <v>37</v>
          </cell>
          <cell r="K393" t="str">
            <v>1981/10/24</v>
          </cell>
          <cell r="L393" t="str">
            <v>已婚</v>
          </cell>
          <cell r="M393" t="str">
            <v>部门</v>
          </cell>
          <cell r="N393" t="str">
            <v>市场部</v>
          </cell>
          <cell r="O393" t="str">
            <v>产品宣传室</v>
          </cell>
          <cell r="P393" t="str">
            <v>预付费产品经理岗</v>
          </cell>
          <cell r="T393" t="str">
            <v>产品与市场序列</v>
          </cell>
          <cell r="U393" t="str">
            <v>二级营销主办</v>
          </cell>
          <cell r="V393">
            <v>7</v>
          </cell>
          <cell r="W393">
            <v>42583</v>
          </cell>
          <cell r="X393" t="str">
            <v>B</v>
          </cell>
          <cell r="Y393">
            <v>42795</v>
          </cell>
          <cell r="Z393">
            <v>36770</v>
          </cell>
          <cell r="AA393">
            <v>37956</v>
          </cell>
          <cell r="AB393">
            <v>18.210958904109589</v>
          </cell>
          <cell r="AC393">
            <v>14.961643835616439</v>
          </cell>
        </row>
        <row r="394">
          <cell r="E394" t="str">
            <v>林丽铭</v>
          </cell>
          <cell r="F394" t="str">
            <v>442000197502080027</v>
          </cell>
          <cell r="G394" t="str">
            <v>女</v>
          </cell>
          <cell r="H394" t="str">
            <v>广东中山</v>
          </cell>
          <cell r="I394" t="str">
            <v>汉族</v>
          </cell>
          <cell r="J394">
            <v>44</v>
          </cell>
          <cell r="K394" t="str">
            <v>1975/02/08</v>
          </cell>
          <cell r="L394" t="str">
            <v>已婚</v>
          </cell>
          <cell r="M394" t="str">
            <v>部门</v>
          </cell>
          <cell r="N394" t="str">
            <v>市场部</v>
          </cell>
          <cell r="O394" t="str">
            <v>资源支撑室</v>
          </cell>
          <cell r="P394" t="str">
            <v>号码及终端支撑岗</v>
          </cell>
          <cell r="T394" t="str">
            <v>产品与市场序列</v>
          </cell>
          <cell r="U394" t="str">
            <v>二级营销主办</v>
          </cell>
          <cell r="V394">
            <v>7</v>
          </cell>
          <cell r="W394">
            <v>42583</v>
          </cell>
          <cell r="X394" t="str">
            <v>B</v>
          </cell>
          <cell r="Y394">
            <v>43191</v>
          </cell>
          <cell r="Z394">
            <v>34090</v>
          </cell>
          <cell r="AA394">
            <v>37073</v>
          </cell>
          <cell r="AB394">
            <v>25.553424657534247</v>
          </cell>
          <cell r="AC394">
            <v>17.38082191780822</v>
          </cell>
        </row>
        <row r="395">
          <cell r="E395" t="str">
            <v>胡梓煜</v>
          </cell>
          <cell r="F395" t="str">
            <v>442000198409230013</v>
          </cell>
          <cell r="G395" t="str">
            <v>男</v>
          </cell>
          <cell r="H395" t="str">
            <v>广东番禺</v>
          </cell>
          <cell r="I395" t="str">
            <v>汉族</v>
          </cell>
          <cell r="J395">
            <v>34</v>
          </cell>
          <cell r="K395" t="str">
            <v>1984/09/23</v>
          </cell>
          <cell r="L395" t="str">
            <v>未婚</v>
          </cell>
          <cell r="M395" t="str">
            <v>部门</v>
          </cell>
          <cell r="N395" t="str">
            <v>战略客户部</v>
          </cell>
          <cell r="O395" t="str">
            <v>完美健康行业中心</v>
          </cell>
          <cell r="P395" t="str">
            <v>技术支撑岗D</v>
          </cell>
          <cell r="T395" t="str">
            <v>销售与服务序列</v>
          </cell>
          <cell r="U395" t="str">
            <v>一级技术主办</v>
          </cell>
          <cell r="V395">
            <v>5</v>
          </cell>
          <cell r="W395">
            <v>41579</v>
          </cell>
          <cell r="X395" t="str">
            <v>B</v>
          </cell>
          <cell r="Y395">
            <v>42795</v>
          </cell>
          <cell r="Z395">
            <v>39995</v>
          </cell>
          <cell r="AA395">
            <v>40001</v>
          </cell>
          <cell r="AB395">
            <v>9.375342465753425</v>
          </cell>
          <cell r="AC395">
            <v>9.3589041095890408</v>
          </cell>
        </row>
        <row r="396">
          <cell r="E396" t="str">
            <v>谢瑞华</v>
          </cell>
          <cell r="F396" t="str">
            <v>440204197810023723</v>
          </cell>
          <cell r="G396" t="str">
            <v>女</v>
          </cell>
          <cell r="H396" t="str">
            <v>广东韶关</v>
          </cell>
          <cell r="I396" t="str">
            <v>汉族</v>
          </cell>
          <cell r="J396">
            <v>40</v>
          </cell>
          <cell r="K396" t="str">
            <v>1978/10/02</v>
          </cell>
          <cell r="L396" t="str">
            <v>已婚</v>
          </cell>
          <cell r="M396" t="str">
            <v>部门</v>
          </cell>
          <cell r="N396" t="str">
            <v>网络建设部</v>
          </cell>
          <cell r="O396" t="str">
            <v>综合管理室</v>
          </cell>
          <cell r="P396" t="str">
            <v>账务及综合管理岗</v>
          </cell>
          <cell r="T396" t="str">
            <v>建设与运维序列</v>
          </cell>
          <cell r="U396" t="str">
            <v>四级技术员</v>
          </cell>
          <cell r="V396">
            <v>5</v>
          </cell>
          <cell r="W396">
            <v>42795</v>
          </cell>
          <cell r="X396" t="str">
            <v>A</v>
          </cell>
          <cell r="Y396">
            <v>42795</v>
          </cell>
          <cell r="Z396">
            <v>35765</v>
          </cell>
          <cell r="AA396">
            <v>37117</v>
          </cell>
          <cell r="AB396">
            <v>20.964383561643835</v>
          </cell>
          <cell r="AC396">
            <v>17.260273972602739</v>
          </cell>
        </row>
        <row r="397">
          <cell r="E397" t="str">
            <v>谢梅钰</v>
          </cell>
          <cell r="F397" t="str">
            <v>445122198305170024</v>
          </cell>
          <cell r="G397" t="str">
            <v>女</v>
          </cell>
          <cell r="H397" t="str">
            <v>广东揭阳</v>
          </cell>
          <cell r="I397" t="str">
            <v>汉族</v>
          </cell>
          <cell r="J397">
            <v>36</v>
          </cell>
          <cell r="K397" t="str">
            <v>1983/05/17</v>
          </cell>
          <cell r="L397" t="str">
            <v>已婚</v>
          </cell>
          <cell r="M397" t="str">
            <v>部门</v>
          </cell>
          <cell r="N397" t="str">
            <v>家庭互联网中心</v>
          </cell>
          <cell r="O397" t="str">
            <v>存量经营室</v>
          </cell>
          <cell r="P397" t="str">
            <v>综合支撑岗</v>
          </cell>
          <cell r="T397" t="str">
            <v>产品与市场序列</v>
          </cell>
          <cell r="U397" t="str">
            <v>三级销售/客服助理</v>
          </cell>
          <cell r="V397">
            <v>3</v>
          </cell>
          <cell r="W397">
            <v>43191</v>
          </cell>
          <cell r="X397" t="str">
            <v>F</v>
          </cell>
          <cell r="Y397">
            <v>43191</v>
          </cell>
          <cell r="Z397">
            <v>38200</v>
          </cell>
          <cell r="AA397">
            <v>38499</v>
          </cell>
          <cell r="AB397">
            <v>14.293150684931506</v>
          </cell>
          <cell r="AC397">
            <v>13.473972602739726</v>
          </cell>
        </row>
        <row r="398">
          <cell r="E398" t="str">
            <v>刘力平</v>
          </cell>
          <cell r="F398" t="str">
            <v>44200019840804661X</v>
          </cell>
          <cell r="G398" t="str">
            <v>男</v>
          </cell>
          <cell r="H398" t="str">
            <v>广东中山</v>
          </cell>
          <cell r="I398" t="str">
            <v>汉族</v>
          </cell>
          <cell r="J398">
            <v>34</v>
          </cell>
          <cell r="K398" t="str">
            <v>1984/08/04</v>
          </cell>
          <cell r="L398" t="str">
            <v>已婚</v>
          </cell>
          <cell r="M398" t="str">
            <v>部门</v>
          </cell>
          <cell r="N398" t="str">
            <v>家庭互联网中心</v>
          </cell>
          <cell r="O398" t="str">
            <v>家网业务支撑中台室</v>
          </cell>
          <cell r="P398" t="str">
            <v>故障调度管理岗</v>
          </cell>
          <cell r="T398" t="str">
            <v>建设与运维序列</v>
          </cell>
          <cell r="U398" t="str">
            <v>四级技术员</v>
          </cell>
          <cell r="V398">
            <v>4</v>
          </cell>
          <cell r="W398">
            <v>41699</v>
          </cell>
          <cell r="X398" t="str">
            <v>B</v>
          </cell>
          <cell r="Y398">
            <v>42795</v>
          </cell>
          <cell r="Z398">
            <v>38808</v>
          </cell>
          <cell r="AA398">
            <v>39888</v>
          </cell>
          <cell r="AB398">
            <v>12.627397260273973</v>
          </cell>
          <cell r="AC398">
            <v>9.668493150684931</v>
          </cell>
        </row>
        <row r="399">
          <cell r="E399" t="str">
            <v>陈红霞</v>
          </cell>
          <cell r="F399" t="str">
            <v>441424198204284829</v>
          </cell>
          <cell r="G399" t="str">
            <v>女</v>
          </cell>
          <cell r="H399" t="str">
            <v>广东梅州</v>
          </cell>
          <cell r="I399" t="str">
            <v>汉族</v>
          </cell>
          <cell r="J399">
            <v>37</v>
          </cell>
          <cell r="K399" t="str">
            <v>1982/04/28</v>
          </cell>
          <cell r="L399" t="str">
            <v>已婚</v>
          </cell>
          <cell r="M399" t="str">
            <v>部门</v>
          </cell>
          <cell r="N399" t="str">
            <v>运行维护部</v>
          </cell>
          <cell r="O399" t="str">
            <v>综合管理室</v>
          </cell>
          <cell r="P399" t="str">
            <v>综合事务岗</v>
          </cell>
          <cell r="T399" t="str">
            <v>建设与运维序列</v>
          </cell>
          <cell r="U399" t="str">
            <v>四级技术员</v>
          </cell>
          <cell r="V399">
            <v>4</v>
          </cell>
          <cell r="W399">
            <v>41456</v>
          </cell>
          <cell r="X399" t="str">
            <v>C</v>
          </cell>
          <cell r="Y399">
            <v>43191</v>
          </cell>
          <cell r="Z399">
            <v>38231</v>
          </cell>
          <cell r="AA399">
            <v>39618</v>
          </cell>
          <cell r="AB399">
            <v>14.208219178082192</v>
          </cell>
          <cell r="AC399">
            <v>10.408219178082192</v>
          </cell>
        </row>
        <row r="400">
          <cell r="E400" t="str">
            <v>胡勇江</v>
          </cell>
          <cell r="F400" t="str">
            <v>430681197702232619</v>
          </cell>
          <cell r="G400" t="str">
            <v>男</v>
          </cell>
          <cell r="H400" t="str">
            <v>湖南</v>
          </cell>
          <cell r="I400" t="str">
            <v>汉族</v>
          </cell>
          <cell r="J400">
            <v>42</v>
          </cell>
          <cell r="K400" t="str">
            <v>1977/02/23</v>
          </cell>
          <cell r="L400" t="str">
            <v>已婚</v>
          </cell>
          <cell r="M400" t="str">
            <v>部门</v>
          </cell>
          <cell r="N400" t="str">
            <v>运行维护部</v>
          </cell>
          <cell r="O400" t="str">
            <v>政企客户响应中心</v>
          </cell>
          <cell r="P400" t="str">
            <v>客户响应岗</v>
          </cell>
          <cell r="T400" t="str">
            <v>建设与运维序列</v>
          </cell>
          <cell r="U400" t="str">
            <v>四级技术员</v>
          </cell>
          <cell r="V400">
            <v>5</v>
          </cell>
          <cell r="W400">
            <v>42795</v>
          </cell>
          <cell r="X400" t="str">
            <v>A</v>
          </cell>
          <cell r="Y400">
            <v>42795</v>
          </cell>
          <cell r="Z400">
            <v>37043</v>
          </cell>
          <cell r="AA400">
            <v>38271</v>
          </cell>
          <cell r="AB400">
            <v>17.463013698630139</v>
          </cell>
          <cell r="AC400">
            <v>14.098630136986301</v>
          </cell>
        </row>
        <row r="401">
          <cell r="E401" t="str">
            <v>郭均宇</v>
          </cell>
          <cell r="F401" t="str">
            <v>442000198403063314</v>
          </cell>
          <cell r="G401" t="str">
            <v>男</v>
          </cell>
          <cell r="H401" t="str">
            <v>广东省</v>
          </cell>
          <cell r="I401" t="str">
            <v>汉族</v>
          </cell>
          <cell r="J401">
            <v>35</v>
          </cell>
          <cell r="K401" t="str">
            <v>1984/03/06</v>
          </cell>
          <cell r="L401" t="str">
            <v>未婚</v>
          </cell>
          <cell r="M401" t="str">
            <v>部门</v>
          </cell>
          <cell r="N401" t="str">
            <v>运行维护部</v>
          </cell>
          <cell r="O401" t="str">
            <v>网络管理中心</v>
          </cell>
          <cell r="P401" t="str">
            <v>移动网交换维护</v>
          </cell>
          <cell r="T401" t="str">
            <v>建设与运维序列</v>
          </cell>
          <cell r="U401" t="str">
            <v>四级技术员</v>
          </cell>
          <cell r="V401">
            <v>4</v>
          </cell>
          <cell r="W401">
            <v>41699</v>
          </cell>
          <cell r="X401" t="str">
            <v>F</v>
          </cell>
          <cell r="Y401">
            <v>42795</v>
          </cell>
          <cell r="Z401">
            <v>39264</v>
          </cell>
          <cell r="AA401">
            <v>39365</v>
          </cell>
          <cell r="AB401">
            <v>11.378082191780821</v>
          </cell>
          <cell r="AC401">
            <v>11.101369863013698</v>
          </cell>
        </row>
        <row r="402">
          <cell r="E402" t="str">
            <v>高俊坚</v>
          </cell>
          <cell r="F402" t="str">
            <v>442000198703070014</v>
          </cell>
          <cell r="G402" t="str">
            <v>男</v>
          </cell>
          <cell r="H402" t="str">
            <v>广东中山</v>
          </cell>
          <cell r="I402" t="str">
            <v>汉族</v>
          </cell>
          <cell r="J402">
            <v>32</v>
          </cell>
          <cell r="K402" t="str">
            <v>1987/03/07</v>
          </cell>
          <cell r="L402" t="str">
            <v>已婚</v>
          </cell>
          <cell r="M402" t="str">
            <v>部门</v>
          </cell>
          <cell r="N402" t="str">
            <v>运行维护部</v>
          </cell>
          <cell r="O402" t="str">
            <v>综合管理室</v>
          </cell>
          <cell r="P402" t="str">
            <v>物业维系岗</v>
          </cell>
          <cell r="T402" t="str">
            <v>建设与运维序列</v>
          </cell>
          <cell r="U402" t="str">
            <v>四级业务助理</v>
          </cell>
          <cell r="V402">
            <v>4</v>
          </cell>
          <cell r="W402">
            <v>42064</v>
          </cell>
          <cell r="X402" t="str">
            <v>B</v>
          </cell>
          <cell r="Y402">
            <v>42795</v>
          </cell>
          <cell r="Z402">
            <v>40483</v>
          </cell>
          <cell r="AA402">
            <v>40521</v>
          </cell>
          <cell r="AB402">
            <v>8.0383561643835613</v>
          </cell>
          <cell r="AC402">
            <v>7.934246575342466</v>
          </cell>
        </row>
        <row r="403">
          <cell r="E403" t="str">
            <v>钟继军</v>
          </cell>
          <cell r="F403" t="str">
            <v>460028196211080012</v>
          </cell>
          <cell r="G403" t="str">
            <v>男</v>
          </cell>
          <cell r="H403" t="str">
            <v>海南</v>
          </cell>
          <cell r="I403" t="str">
            <v>汉族</v>
          </cell>
          <cell r="J403">
            <v>56</v>
          </cell>
          <cell r="K403" t="str">
            <v>1962/11/08</v>
          </cell>
          <cell r="L403" t="str">
            <v>已婚</v>
          </cell>
          <cell r="M403" t="str">
            <v>部门</v>
          </cell>
          <cell r="N403" t="str">
            <v>运行维护部</v>
          </cell>
          <cell r="O403" t="str">
            <v>综合管理室</v>
          </cell>
          <cell r="P403" t="str">
            <v>物业维系岗</v>
          </cell>
          <cell r="T403" t="str">
            <v>建设与运维序列</v>
          </cell>
          <cell r="U403" t="str">
            <v>二级销售/客服主办</v>
          </cell>
          <cell r="V403">
            <v>7</v>
          </cell>
          <cell r="W403">
            <v>42583</v>
          </cell>
          <cell r="X403" t="str">
            <v>A</v>
          </cell>
          <cell r="Y403">
            <v>42583</v>
          </cell>
          <cell r="Z403">
            <v>29281</v>
          </cell>
          <cell r="AA403">
            <v>37895</v>
          </cell>
          <cell r="AB403">
            <v>38.728767123287675</v>
          </cell>
          <cell r="AC403">
            <v>15.128767123287671</v>
          </cell>
        </row>
        <row r="404">
          <cell r="E404" t="str">
            <v>欧阳峰</v>
          </cell>
          <cell r="F404" t="str">
            <v>440182197912030311</v>
          </cell>
          <cell r="G404" t="str">
            <v>男</v>
          </cell>
          <cell r="H404" t="str">
            <v>兴宁</v>
          </cell>
          <cell r="I404" t="str">
            <v>汉族</v>
          </cell>
          <cell r="J404">
            <v>39</v>
          </cell>
          <cell r="K404" t="str">
            <v>1979/12/03</v>
          </cell>
          <cell r="L404" t="str">
            <v>未婚</v>
          </cell>
          <cell r="M404" t="str">
            <v>部门</v>
          </cell>
          <cell r="N404" t="str">
            <v>运行维护部</v>
          </cell>
          <cell r="O404" t="str">
            <v>综合管理室</v>
          </cell>
          <cell r="P404" t="str">
            <v>物业维系岗</v>
          </cell>
          <cell r="T404" t="str">
            <v>建设与运维序列</v>
          </cell>
          <cell r="U404" t="str">
            <v>三级业务主办</v>
          </cell>
          <cell r="V404">
            <v>7</v>
          </cell>
          <cell r="W404">
            <v>41456</v>
          </cell>
          <cell r="X404" t="str">
            <v>B</v>
          </cell>
          <cell r="Y404">
            <v>42795</v>
          </cell>
          <cell r="Z404">
            <v>37405</v>
          </cell>
          <cell r="AA404">
            <v>37405</v>
          </cell>
          <cell r="AB404">
            <v>16.471232876712328</v>
          </cell>
          <cell r="AC404">
            <v>16.471232876712328</v>
          </cell>
        </row>
        <row r="405">
          <cell r="E405" t="str">
            <v>吴凤群</v>
          </cell>
          <cell r="F405" t="str">
            <v>44200019840730092x</v>
          </cell>
          <cell r="G405" t="str">
            <v>女</v>
          </cell>
          <cell r="H405" t="str">
            <v>广东中山</v>
          </cell>
          <cell r="I405" t="str">
            <v>汉族</v>
          </cell>
          <cell r="J405">
            <v>34</v>
          </cell>
          <cell r="K405" t="str">
            <v>1984/07/30</v>
          </cell>
          <cell r="L405" t="str">
            <v>已婚</v>
          </cell>
          <cell r="M405" t="str">
            <v>区分</v>
          </cell>
          <cell r="N405" t="str">
            <v>坦洲公众营销服务公司</v>
          </cell>
          <cell r="O405" t="str">
            <v>家庭互联网团队</v>
          </cell>
          <cell r="P405" t="str">
            <v>渠道经理</v>
          </cell>
          <cell r="R405" t="str">
            <v>固网线</v>
          </cell>
          <cell r="T405" t="str">
            <v>销售与服务序列</v>
          </cell>
          <cell r="U405" t="str">
            <v>四级销售/客服助理</v>
          </cell>
          <cell r="V405">
            <v>5</v>
          </cell>
          <cell r="W405">
            <v>42917</v>
          </cell>
          <cell r="X405" t="str">
            <v>A</v>
          </cell>
          <cell r="Y405">
            <v>42917</v>
          </cell>
          <cell r="Z405">
            <v>38215</v>
          </cell>
          <cell r="AA405">
            <v>38215</v>
          </cell>
          <cell r="AB405">
            <v>14.252054794520548</v>
          </cell>
          <cell r="AC405">
            <v>14.252054794520548</v>
          </cell>
        </row>
        <row r="406">
          <cell r="E406" t="str">
            <v>李小翠</v>
          </cell>
          <cell r="F406" t="str">
            <v>440882198603310021</v>
          </cell>
          <cell r="G406" t="str">
            <v>女</v>
          </cell>
          <cell r="H406" t="str">
            <v>广东雷州</v>
          </cell>
          <cell r="I406" t="str">
            <v>汉族</v>
          </cell>
          <cell r="J406">
            <v>33</v>
          </cell>
          <cell r="K406" t="str">
            <v>1986/03/31</v>
          </cell>
          <cell r="L406" t="str">
            <v>已婚</v>
          </cell>
          <cell r="M406" t="str">
            <v>部门</v>
          </cell>
          <cell r="N406" t="str">
            <v>办公室</v>
          </cell>
          <cell r="O406" t="str">
            <v>综合文秘室</v>
          </cell>
          <cell r="P406" t="str">
            <v>室主任</v>
          </cell>
          <cell r="Q406" t="str">
            <v>室主任</v>
          </cell>
          <cell r="T406" t="str">
            <v>内部支撑序列</v>
          </cell>
          <cell r="U406" t="str">
            <v>三级业务主办</v>
          </cell>
          <cell r="V406">
            <v>8</v>
          </cell>
          <cell r="W406">
            <v>43191</v>
          </cell>
          <cell r="X406" t="str">
            <v>A</v>
          </cell>
          <cell r="Y406">
            <v>43191</v>
          </cell>
          <cell r="Z406">
            <v>39538</v>
          </cell>
          <cell r="AA406">
            <v>41904</v>
          </cell>
          <cell r="AB406">
            <v>10.627397260273973</v>
          </cell>
          <cell r="AC406">
            <v>4.1452054794520548</v>
          </cell>
        </row>
        <row r="407">
          <cell r="E407" t="str">
            <v>吴松</v>
          </cell>
          <cell r="F407" t="str">
            <v>430725198111023718</v>
          </cell>
          <cell r="G407" t="str">
            <v>男</v>
          </cell>
          <cell r="H407" t="str">
            <v>湖南</v>
          </cell>
          <cell r="I407" t="str">
            <v>汉族</v>
          </cell>
          <cell r="J407">
            <v>37</v>
          </cell>
          <cell r="K407" t="str">
            <v>1981/11/02</v>
          </cell>
          <cell r="L407" t="str">
            <v>已婚</v>
          </cell>
          <cell r="M407" t="str">
            <v>区分</v>
          </cell>
          <cell r="N407" t="str">
            <v>古镇分公司</v>
          </cell>
          <cell r="O407" t="str">
            <v>教育信息化团队</v>
          </cell>
          <cell r="P407" t="str">
            <v>团队经理</v>
          </cell>
          <cell r="Q407" t="str">
            <v>团队经理</v>
          </cell>
          <cell r="R407" t="str">
            <v>集团线（校园）</v>
          </cell>
          <cell r="T407" t="str">
            <v>销售与服务序列</v>
          </cell>
          <cell r="U407" t="str">
            <v>三级销售/客服助理</v>
          </cell>
          <cell r="V407">
            <v>5</v>
          </cell>
          <cell r="W407">
            <v>43191</v>
          </cell>
          <cell r="X407" t="str">
            <v>A</v>
          </cell>
          <cell r="Y407">
            <v>43191</v>
          </cell>
          <cell r="Z407">
            <v>41079</v>
          </cell>
          <cell r="AA407">
            <v>41058</v>
          </cell>
          <cell r="AB407">
            <v>6.4054794520547942</v>
          </cell>
          <cell r="AC407">
            <v>6.463013698630137</v>
          </cell>
        </row>
        <row r="408">
          <cell r="E408" t="str">
            <v>陈坤明</v>
          </cell>
          <cell r="F408" t="str">
            <v>440881198908203116</v>
          </cell>
          <cell r="G408" t="str">
            <v>男</v>
          </cell>
          <cell r="H408" t="str">
            <v>广东</v>
          </cell>
          <cell r="I408" t="str">
            <v>汉族</v>
          </cell>
          <cell r="J408">
            <v>29</v>
          </cell>
          <cell r="K408" t="str">
            <v>1989/08/20</v>
          </cell>
          <cell r="L408" t="str">
            <v>未婚</v>
          </cell>
          <cell r="M408" t="str">
            <v>区分</v>
          </cell>
          <cell r="N408" t="str">
            <v>火炬开发区分公司</v>
          </cell>
          <cell r="O408" t="str">
            <v>火炬开发区楼宇专属拓展团队</v>
          </cell>
          <cell r="P408" t="str">
            <v>团队经理</v>
          </cell>
          <cell r="Q408" t="str">
            <v>团队经理</v>
          </cell>
          <cell r="R408" t="str">
            <v>集团线（商企）</v>
          </cell>
          <cell r="T408" t="str">
            <v>销售与服务序列</v>
          </cell>
          <cell r="U408" t="str">
            <v>三级销售/客服助理</v>
          </cell>
          <cell r="V408">
            <v>5</v>
          </cell>
          <cell r="W408">
            <v>43191</v>
          </cell>
          <cell r="X408" t="str">
            <v>A</v>
          </cell>
          <cell r="Y408">
            <v>43191</v>
          </cell>
          <cell r="Z408">
            <v>41284</v>
          </cell>
          <cell r="AA408">
            <v>41284</v>
          </cell>
          <cell r="AB408">
            <v>5.8438356164383558</v>
          </cell>
          <cell r="AC408">
            <v>5.8438356164383558</v>
          </cell>
        </row>
        <row r="409">
          <cell r="E409" t="str">
            <v>李惠东</v>
          </cell>
          <cell r="F409" t="str">
            <v>442000198207242956</v>
          </cell>
          <cell r="G409" t="str">
            <v>男</v>
          </cell>
          <cell r="H409" t="str">
            <v>广东中山</v>
          </cell>
          <cell r="I409" t="str">
            <v>汉族</v>
          </cell>
          <cell r="J409">
            <v>36</v>
          </cell>
          <cell r="K409" t="str">
            <v>1982/07/24</v>
          </cell>
          <cell r="L409" t="str">
            <v>未婚</v>
          </cell>
          <cell r="M409" t="str">
            <v>区分</v>
          </cell>
          <cell r="N409" t="str">
            <v>三角分公司</v>
          </cell>
          <cell r="O409" t="str">
            <v>三角大客户团队2部</v>
          </cell>
          <cell r="P409" t="str">
            <v>团队经理</v>
          </cell>
          <cell r="Q409" t="str">
            <v>团队经理</v>
          </cell>
          <cell r="R409" t="str">
            <v>集团线（商企）</v>
          </cell>
          <cell r="T409" t="str">
            <v>销售与服务序列</v>
          </cell>
          <cell r="U409" t="str">
            <v>二级销售/客服主办</v>
          </cell>
          <cell r="V409">
            <v>7</v>
          </cell>
          <cell r="W409">
            <v>43191</v>
          </cell>
          <cell r="X409" t="str">
            <v>B</v>
          </cell>
          <cell r="Y409">
            <v>43191</v>
          </cell>
          <cell r="Z409">
            <v>37073</v>
          </cell>
          <cell r="AA409">
            <v>38076</v>
          </cell>
          <cell r="AB409">
            <v>17.38082191780822</v>
          </cell>
          <cell r="AC409">
            <v>14.632876712328768</v>
          </cell>
        </row>
        <row r="410">
          <cell r="E410" t="str">
            <v>方卫军</v>
          </cell>
          <cell r="F410" t="str">
            <v>430421198005201670</v>
          </cell>
          <cell r="G410" t="str">
            <v>男</v>
          </cell>
          <cell r="H410" t="str">
            <v>湖南省</v>
          </cell>
          <cell r="I410" t="str">
            <v>汉族</v>
          </cell>
          <cell r="J410">
            <v>39</v>
          </cell>
          <cell r="K410" t="str">
            <v>1980/05/20</v>
          </cell>
          <cell r="L410" t="str">
            <v>已婚</v>
          </cell>
          <cell r="M410" t="str">
            <v>区分</v>
          </cell>
          <cell r="N410" t="str">
            <v>城区分公司</v>
          </cell>
          <cell r="O410" t="str">
            <v>城区大客户团队1部</v>
          </cell>
          <cell r="P410" t="str">
            <v>团队经理</v>
          </cell>
          <cell r="Q410" t="str">
            <v>团队经理</v>
          </cell>
          <cell r="R410" t="str">
            <v>集团线（商企）</v>
          </cell>
          <cell r="T410" t="str">
            <v>销售与服务序列</v>
          </cell>
          <cell r="U410" t="str">
            <v>二级销售/客服主办</v>
          </cell>
          <cell r="V410">
            <v>7</v>
          </cell>
          <cell r="W410">
            <v>43191</v>
          </cell>
          <cell r="X410" t="str">
            <v>A</v>
          </cell>
          <cell r="Y410">
            <v>43191</v>
          </cell>
          <cell r="Z410">
            <v>36708</v>
          </cell>
          <cell r="AA410">
            <v>38040</v>
          </cell>
          <cell r="AB410">
            <v>18.38082191780822</v>
          </cell>
          <cell r="AC410">
            <v>14.731506849315069</v>
          </cell>
        </row>
        <row r="411">
          <cell r="E411" t="str">
            <v>罗昊君</v>
          </cell>
          <cell r="F411" t="str">
            <v>442000198101150017</v>
          </cell>
          <cell r="G411" t="str">
            <v>男</v>
          </cell>
          <cell r="H411" t="str">
            <v>广东中山</v>
          </cell>
          <cell r="I411" t="str">
            <v>汉族</v>
          </cell>
          <cell r="J411">
            <v>38</v>
          </cell>
          <cell r="K411" t="str">
            <v>1981/01/15</v>
          </cell>
          <cell r="L411" t="str">
            <v>已婚</v>
          </cell>
          <cell r="M411" t="str">
            <v>区分</v>
          </cell>
          <cell r="N411" t="str">
            <v>城区公众营销服务公司</v>
          </cell>
          <cell r="O411" t="str">
            <v>O2O团队</v>
          </cell>
          <cell r="P411" t="str">
            <v>O2O业务员</v>
          </cell>
          <cell r="R411" t="str">
            <v>移网线</v>
          </cell>
          <cell r="T411" t="str">
            <v>销售与服务序列</v>
          </cell>
          <cell r="U411" t="str">
            <v>二级销售/客服主办</v>
          </cell>
          <cell r="V411">
            <v>8</v>
          </cell>
          <cell r="W411">
            <v>43191</v>
          </cell>
          <cell r="X411" t="str">
            <v>A</v>
          </cell>
          <cell r="Y411">
            <v>43191</v>
          </cell>
          <cell r="Z411">
            <v>38062</v>
          </cell>
          <cell r="AA411">
            <v>38056</v>
          </cell>
          <cell r="AB411">
            <v>14.671232876712329</v>
          </cell>
          <cell r="AC411">
            <v>14.687671232876712</v>
          </cell>
        </row>
        <row r="412">
          <cell r="E412" t="str">
            <v>阮海宏</v>
          </cell>
          <cell r="F412" t="str">
            <v>44200019880111085X</v>
          </cell>
          <cell r="G412" t="str">
            <v>男</v>
          </cell>
          <cell r="H412" t="str">
            <v>广东中山</v>
          </cell>
          <cell r="I412" t="str">
            <v>汉族</v>
          </cell>
          <cell r="J412">
            <v>31</v>
          </cell>
          <cell r="K412" t="str">
            <v>1988/01/11</v>
          </cell>
          <cell r="L412" t="str">
            <v>未婚</v>
          </cell>
          <cell r="M412" t="str">
            <v>区分</v>
          </cell>
          <cell r="N412" t="str">
            <v>城区公众营销服务公司</v>
          </cell>
          <cell r="O412" t="str">
            <v>O2O团队</v>
          </cell>
          <cell r="P412" t="str">
            <v>O2O业务员</v>
          </cell>
          <cell r="R412" t="str">
            <v>移网线</v>
          </cell>
          <cell r="T412" t="str">
            <v>销售与服务序列</v>
          </cell>
          <cell r="U412" t="str">
            <v>三级销售/客服助理</v>
          </cell>
          <cell r="V412">
            <v>7</v>
          </cell>
          <cell r="W412">
            <v>42795</v>
          </cell>
          <cell r="X412" t="str">
            <v>D</v>
          </cell>
          <cell r="Y412">
            <v>43101</v>
          </cell>
          <cell r="Z412">
            <v>40802</v>
          </cell>
          <cell r="AA412">
            <v>40802</v>
          </cell>
          <cell r="AB412">
            <v>7.1643835616438354</v>
          </cell>
          <cell r="AC412">
            <v>7.1643835616438354</v>
          </cell>
        </row>
        <row r="413">
          <cell r="E413" t="str">
            <v>李国浩</v>
          </cell>
          <cell r="F413" t="str">
            <v>441424198909191577</v>
          </cell>
          <cell r="G413" t="str">
            <v>男</v>
          </cell>
          <cell r="H413" t="str">
            <v>广东五华</v>
          </cell>
          <cell r="I413" t="str">
            <v>汉族</v>
          </cell>
          <cell r="J413">
            <v>29</v>
          </cell>
          <cell r="K413" t="str">
            <v>1989/09/19</v>
          </cell>
          <cell r="L413" t="str">
            <v>已婚</v>
          </cell>
          <cell r="M413" t="str">
            <v>区分</v>
          </cell>
          <cell r="N413" t="str">
            <v>城区公众营销服务公司</v>
          </cell>
          <cell r="O413" t="str">
            <v>传统社会渠道团队</v>
          </cell>
          <cell r="P413" t="str">
            <v>渠道经理</v>
          </cell>
          <cell r="R413" t="str">
            <v>移网线</v>
          </cell>
          <cell r="T413" t="str">
            <v>销售与服务序列</v>
          </cell>
          <cell r="U413" t="str">
            <v>二级销售/客服助理</v>
          </cell>
          <cell r="V413">
            <v>2</v>
          </cell>
          <cell r="W413">
            <v>41708</v>
          </cell>
          <cell r="X413" t="str">
            <v>E</v>
          </cell>
          <cell r="Y413">
            <v>43191</v>
          </cell>
          <cell r="Z413">
            <v>39722</v>
          </cell>
          <cell r="AA413">
            <v>41708</v>
          </cell>
          <cell r="AB413">
            <v>10.123287671232877</v>
          </cell>
          <cell r="AC413">
            <v>4.6821917808219178</v>
          </cell>
        </row>
        <row r="414">
          <cell r="E414" t="str">
            <v>周玉麟</v>
          </cell>
          <cell r="F414" t="str">
            <v>440602198112101871</v>
          </cell>
          <cell r="G414" t="str">
            <v>男</v>
          </cell>
          <cell r="H414" t="str">
            <v>广东佛山</v>
          </cell>
          <cell r="I414" t="str">
            <v>汉族</v>
          </cell>
          <cell r="J414">
            <v>37</v>
          </cell>
          <cell r="K414" t="str">
            <v>1981/12/10</v>
          </cell>
          <cell r="L414" t="str">
            <v>已婚</v>
          </cell>
          <cell r="M414" t="str">
            <v>区分</v>
          </cell>
          <cell r="N414" t="str">
            <v>城区公众营销服务公司</v>
          </cell>
          <cell r="O414" t="str">
            <v>传统社会渠道团队</v>
          </cell>
          <cell r="P414" t="str">
            <v>渠道经理</v>
          </cell>
          <cell r="R414" t="str">
            <v>移网线</v>
          </cell>
          <cell r="T414" t="str">
            <v>销售与服务序列</v>
          </cell>
          <cell r="U414" t="str">
            <v>三级销售/客服助理</v>
          </cell>
          <cell r="V414">
            <v>4</v>
          </cell>
          <cell r="W414">
            <v>42917</v>
          </cell>
          <cell r="X414" t="str">
            <v>B</v>
          </cell>
          <cell r="Y414">
            <v>43191</v>
          </cell>
          <cell r="Z414">
            <v>37438</v>
          </cell>
          <cell r="AA414">
            <v>37907</v>
          </cell>
          <cell r="AB414">
            <v>16.38082191780822</v>
          </cell>
          <cell r="AC414">
            <v>15.095890410958905</v>
          </cell>
        </row>
        <row r="415">
          <cell r="E415" t="str">
            <v>吴钟明</v>
          </cell>
          <cell r="F415" t="str">
            <v>445321199101252537</v>
          </cell>
          <cell r="G415" t="str">
            <v>男</v>
          </cell>
          <cell r="H415" t="str">
            <v>广东云浮</v>
          </cell>
          <cell r="I415" t="str">
            <v>汉族</v>
          </cell>
          <cell r="J415">
            <v>28</v>
          </cell>
          <cell r="K415" t="str">
            <v>1991/01/25</v>
          </cell>
          <cell r="L415" t="str">
            <v>已婚</v>
          </cell>
          <cell r="M415" t="str">
            <v>区分</v>
          </cell>
          <cell r="N415" t="str">
            <v>古镇公众营销服务公司</v>
          </cell>
          <cell r="O415" t="str">
            <v>传统社会渠道团队</v>
          </cell>
          <cell r="P415" t="str">
            <v>渠道经理</v>
          </cell>
          <cell r="R415" t="str">
            <v>移网线</v>
          </cell>
          <cell r="T415" t="str">
            <v>销售与服务序列</v>
          </cell>
          <cell r="U415" t="str">
            <v>三级销售/客服助理</v>
          </cell>
          <cell r="V415">
            <v>7</v>
          </cell>
          <cell r="W415">
            <v>43101</v>
          </cell>
          <cell r="X415" t="str">
            <v>A</v>
          </cell>
          <cell r="Y415">
            <v>43101</v>
          </cell>
          <cell r="Z415">
            <v>41387</v>
          </cell>
          <cell r="AA415">
            <v>41387</v>
          </cell>
          <cell r="AB415">
            <v>5.5616438356164384</v>
          </cell>
          <cell r="AC415">
            <v>5.5616438356164384</v>
          </cell>
        </row>
        <row r="416">
          <cell r="E416" t="str">
            <v>何孝君</v>
          </cell>
          <cell r="F416" t="str">
            <v>422801197803021836</v>
          </cell>
          <cell r="G416" t="str">
            <v>男</v>
          </cell>
          <cell r="H416" t="str">
            <v>湖北省恩施市</v>
          </cell>
          <cell r="I416" t="str">
            <v>土家族</v>
          </cell>
          <cell r="J416">
            <v>41</v>
          </cell>
          <cell r="K416" t="str">
            <v>1978/03/02</v>
          </cell>
          <cell r="L416" t="str">
            <v>已婚</v>
          </cell>
          <cell r="M416" t="str">
            <v>区分</v>
          </cell>
          <cell r="N416" t="str">
            <v>火炬开发区公众营销服务公司</v>
          </cell>
          <cell r="O416" t="str">
            <v>传统社会渠道团队</v>
          </cell>
          <cell r="P416" t="str">
            <v>渠道经理</v>
          </cell>
          <cell r="R416" t="str">
            <v>移网线</v>
          </cell>
          <cell r="T416" t="str">
            <v>销售与服务序列</v>
          </cell>
          <cell r="U416" t="str">
            <v>二级销售/客服主办</v>
          </cell>
          <cell r="V416">
            <v>6</v>
          </cell>
          <cell r="W416">
            <v>42583</v>
          </cell>
          <cell r="X416" t="str">
            <v>B</v>
          </cell>
          <cell r="Y416">
            <v>43191</v>
          </cell>
          <cell r="Z416">
            <v>36586</v>
          </cell>
          <cell r="AA416">
            <v>38086</v>
          </cell>
          <cell r="AB416">
            <v>18.715068493150685</v>
          </cell>
          <cell r="AC416">
            <v>14.605479452054794</v>
          </cell>
        </row>
        <row r="417">
          <cell r="E417" t="str">
            <v>何志荣</v>
          </cell>
          <cell r="F417" t="str">
            <v>44200019850607733X</v>
          </cell>
          <cell r="G417" t="str">
            <v>男</v>
          </cell>
          <cell r="H417" t="str">
            <v>广东</v>
          </cell>
          <cell r="I417" t="str">
            <v>汉族</v>
          </cell>
          <cell r="J417">
            <v>33</v>
          </cell>
          <cell r="K417" t="str">
            <v>1985/06/07</v>
          </cell>
          <cell r="L417" t="str">
            <v>已婚</v>
          </cell>
          <cell r="M417" t="str">
            <v>区分</v>
          </cell>
          <cell r="N417" t="str">
            <v>火炬开发区公众营销服务公司</v>
          </cell>
          <cell r="O417" t="str">
            <v>传统社会渠道团队</v>
          </cell>
          <cell r="P417" t="str">
            <v>渠道经理</v>
          </cell>
          <cell r="R417" t="str">
            <v>移网线</v>
          </cell>
          <cell r="T417" t="str">
            <v>销售与服务序列</v>
          </cell>
          <cell r="U417" t="str">
            <v>二级销售/客服主办</v>
          </cell>
          <cell r="V417">
            <v>7</v>
          </cell>
          <cell r="W417">
            <v>42583</v>
          </cell>
          <cell r="X417" t="str">
            <v>E</v>
          </cell>
          <cell r="Y417">
            <v>43191</v>
          </cell>
          <cell r="Z417">
            <v>37956</v>
          </cell>
          <cell r="AA417">
            <v>37956</v>
          </cell>
          <cell r="AB417">
            <v>14.961643835616439</v>
          </cell>
          <cell r="AC417">
            <v>14.961643835616439</v>
          </cell>
        </row>
        <row r="418">
          <cell r="E418" t="str">
            <v>张培雄</v>
          </cell>
          <cell r="F418" t="str">
            <v>445122198108187433</v>
          </cell>
          <cell r="G418" t="str">
            <v>男</v>
          </cell>
          <cell r="H418" t="str">
            <v>广东饶平</v>
          </cell>
          <cell r="I418" t="str">
            <v>汉族</v>
          </cell>
          <cell r="J418">
            <v>37</v>
          </cell>
          <cell r="K418" t="str">
            <v>1981/08/18</v>
          </cell>
          <cell r="L418" t="str">
            <v>已婚</v>
          </cell>
          <cell r="M418" t="str">
            <v>区分</v>
          </cell>
          <cell r="N418" t="str">
            <v>三乡公众营销服务公司</v>
          </cell>
          <cell r="O418" t="str">
            <v>传统社会渠道团队</v>
          </cell>
          <cell r="P418" t="str">
            <v>渠道经理</v>
          </cell>
          <cell r="R418" t="str">
            <v>移网线</v>
          </cell>
          <cell r="T418" t="str">
            <v>销售与服务序列</v>
          </cell>
          <cell r="U418" t="str">
            <v>一级销售/客服主管</v>
          </cell>
          <cell r="V418">
            <v>9</v>
          </cell>
          <cell r="W418">
            <v>42795</v>
          </cell>
          <cell r="X418" t="str">
            <v>E</v>
          </cell>
          <cell r="Y418">
            <v>43191</v>
          </cell>
          <cell r="Z418">
            <v>37226</v>
          </cell>
          <cell r="AA418">
            <v>38190</v>
          </cell>
          <cell r="AB418">
            <v>16.961643835616439</v>
          </cell>
          <cell r="AC418">
            <v>14.32054794520548</v>
          </cell>
        </row>
        <row r="419">
          <cell r="E419" t="str">
            <v>陈晓辉</v>
          </cell>
          <cell r="F419" t="str">
            <v>440582199004177212</v>
          </cell>
          <cell r="G419" t="str">
            <v>男</v>
          </cell>
          <cell r="H419" t="str">
            <v>广东汕头</v>
          </cell>
          <cell r="I419" t="str">
            <v>汉族</v>
          </cell>
          <cell r="J419">
            <v>29</v>
          </cell>
          <cell r="K419" t="str">
            <v>1990/04/17</v>
          </cell>
          <cell r="L419" t="str">
            <v>已婚</v>
          </cell>
          <cell r="M419" t="str">
            <v>区分</v>
          </cell>
          <cell r="N419" t="str">
            <v>小榄公众营销服务公司</v>
          </cell>
          <cell r="O419" t="str">
            <v>传统社会渠道团队</v>
          </cell>
          <cell r="P419" t="str">
            <v>渠道经理</v>
          </cell>
          <cell r="R419" t="str">
            <v>移网线</v>
          </cell>
          <cell r="T419" t="str">
            <v>销售与服务序列</v>
          </cell>
          <cell r="U419" t="str">
            <v>三级销售/客服助理</v>
          </cell>
          <cell r="V419">
            <v>5</v>
          </cell>
          <cell r="W419">
            <v>43191</v>
          </cell>
          <cell r="X419" t="str">
            <v>A</v>
          </cell>
          <cell r="Y419">
            <v>43191</v>
          </cell>
          <cell r="Z419">
            <v>41260</v>
          </cell>
          <cell r="AA419">
            <v>41260</v>
          </cell>
          <cell r="AB419">
            <v>5.9095890410958907</v>
          </cell>
          <cell r="AC419">
            <v>5.9095890410958907</v>
          </cell>
        </row>
        <row r="420">
          <cell r="E420" t="str">
            <v>孙锦荣</v>
          </cell>
          <cell r="F420" t="str">
            <v>442000198812164634</v>
          </cell>
          <cell r="G420" t="str">
            <v>男</v>
          </cell>
          <cell r="H420" t="str">
            <v>广东中山</v>
          </cell>
          <cell r="I420" t="str">
            <v>汉族</v>
          </cell>
          <cell r="J420">
            <v>30</v>
          </cell>
          <cell r="K420" t="str">
            <v>1988/12/16</v>
          </cell>
          <cell r="L420" t="str">
            <v>已婚</v>
          </cell>
          <cell r="M420" t="str">
            <v>区分</v>
          </cell>
          <cell r="N420" t="str">
            <v>小榄公众营销服务公司</v>
          </cell>
          <cell r="O420" t="str">
            <v>传统社会渠道团队</v>
          </cell>
          <cell r="P420" t="str">
            <v>渠道经理</v>
          </cell>
          <cell r="R420" t="str">
            <v>移网线</v>
          </cell>
          <cell r="T420" t="str">
            <v>销售与服务序列</v>
          </cell>
          <cell r="U420" t="str">
            <v>三级销售/客服助理</v>
          </cell>
          <cell r="V420">
            <v>4</v>
          </cell>
          <cell r="W420">
            <v>42795</v>
          </cell>
          <cell r="X420" t="str">
            <v>C</v>
          </cell>
          <cell r="Y420">
            <v>42948</v>
          </cell>
          <cell r="Z420">
            <v>41017</v>
          </cell>
          <cell r="AA420">
            <v>41017</v>
          </cell>
          <cell r="AB420">
            <v>6.5753424657534243</v>
          </cell>
          <cell r="AC420">
            <v>6.5753424657534243</v>
          </cell>
        </row>
        <row r="421">
          <cell r="E421" t="str">
            <v>何洪章</v>
          </cell>
          <cell r="F421" t="str">
            <v>44200019820320547X</v>
          </cell>
          <cell r="G421" t="str">
            <v>男</v>
          </cell>
          <cell r="H421" t="str">
            <v>广东</v>
          </cell>
          <cell r="I421" t="str">
            <v>汉族</v>
          </cell>
          <cell r="J421">
            <v>37</v>
          </cell>
          <cell r="K421" t="str">
            <v>1982/03/20</v>
          </cell>
          <cell r="L421" t="str">
            <v>已婚</v>
          </cell>
          <cell r="M421" t="str">
            <v>区分</v>
          </cell>
          <cell r="N421" t="str">
            <v>小榄公众营销服务公司</v>
          </cell>
          <cell r="O421" t="str">
            <v>O2O团队</v>
          </cell>
          <cell r="P421" t="str">
            <v>O2O业务员</v>
          </cell>
          <cell r="R421" t="str">
            <v>移网线</v>
          </cell>
          <cell r="T421" t="str">
            <v>销售与服务序列</v>
          </cell>
          <cell r="U421" t="str">
            <v>二级销售/客服主办</v>
          </cell>
          <cell r="V421">
            <v>8</v>
          </cell>
          <cell r="W421">
            <v>43191</v>
          </cell>
          <cell r="X421" t="str">
            <v>A</v>
          </cell>
          <cell r="Y421">
            <v>43191</v>
          </cell>
          <cell r="Z421">
            <v>38169</v>
          </cell>
          <cell r="AA421">
            <v>38322</v>
          </cell>
          <cell r="AB421">
            <v>14.378082191780821</v>
          </cell>
          <cell r="AC421">
            <v>13.95890410958904</v>
          </cell>
        </row>
        <row r="422">
          <cell r="E422" t="str">
            <v>何锐锋</v>
          </cell>
          <cell r="F422" t="str">
            <v>442000198710194293</v>
          </cell>
          <cell r="G422" t="str">
            <v>男</v>
          </cell>
          <cell r="H422" t="str">
            <v>广东中山</v>
          </cell>
          <cell r="I422" t="str">
            <v>汉族</v>
          </cell>
          <cell r="J422">
            <v>31</v>
          </cell>
          <cell r="K422" t="str">
            <v>1987/10/19</v>
          </cell>
          <cell r="L422" t="str">
            <v>未婚</v>
          </cell>
          <cell r="M422" t="str">
            <v>区分</v>
          </cell>
          <cell r="N422" t="str">
            <v>小榄公众营销服务公司</v>
          </cell>
          <cell r="O422" t="str">
            <v>O2O团队</v>
          </cell>
          <cell r="P422" t="str">
            <v>O2O业务员</v>
          </cell>
          <cell r="R422" t="str">
            <v>移网线</v>
          </cell>
          <cell r="T422" t="str">
            <v>销售与服务序列</v>
          </cell>
          <cell r="U422" t="str">
            <v>四级销售/客服助理</v>
          </cell>
          <cell r="V422">
            <v>5</v>
          </cell>
          <cell r="W422">
            <v>42795</v>
          </cell>
          <cell r="X422" t="str">
            <v>A</v>
          </cell>
          <cell r="Y422">
            <v>42795</v>
          </cell>
          <cell r="Z422">
            <v>40057</v>
          </cell>
          <cell r="AA422">
            <v>40118</v>
          </cell>
          <cell r="AB422">
            <v>9.205479452054794</v>
          </cell>
          <cell r="AC422">
            <v>9.0383561643835613</v>
          </cell>
        </row>
        <row r="423">
          <cell r="E423" t="str">
            <v>黄荣华</v>
          </cell>
          <cell r="F423" t="str">
            <v>44200019881031423X</v>
          </cell>
          <cell r="G423" t="str">
            <v>男</v>
          </cell>
          <cell r="H423" t="str">
            <v>广东中山</v>
          </cell>
          <cell r="I423" t="str">
            <v>汉族</v>
          </cell>
          <cell r="J423">
            <v>30</v>
          </cell>
          <cell r="K423" t="str">
            <v>1988/10/31</v>
          </cell>
          <cell r="L423" t="str">
            <v>已婚</v>
          </cell>
          <cell r="M423" t="str">
            <v>区分</v>
          </cell>
          <cell r="N423" t="str">
            <v>小榄公众营销服务公司</v>
          </cell>
          <cell r="O423" t="str">
            <v>O2O团队</v>
          </cell>
          <cell r="P423" t="str">
            <v>O2O业务员</v>
          </cell>
          <cell r="R423" t="str">
            <v>移网线</v>
          </cell>
          <cell r="T423" t="str">
            <v>销售与服务序列</v>
          </cell>
          <cell r="U423" t="str">
            <v>四级销售/客服助理</v>
          </cell>
          <cell r="V423">
            <v>4</v>
          </cell>
          <cell r="W423">
            <v>42064</v>
          </cell>
          <cell r="X423" t="str">
            <v>B</v>
          </cell>
          <cell r="Y423">
            <v>42795</v>
          </cell>
          <cell r="Z423">
            <v>40483</v>
          </cell>
          <cell r="AA423">
            <v>40483</v>
          </cell>
          <cell r="AB423">
            <v>8.0383561643835613</v>
          </cell>
          <cell r="AC423">
            <v>8.0383561643835613</v>
          </cell>
        </row>
        <row r="424">
          <cell r="E424" t="str">
            <v>李嘉瀛</v>
          </cell>
          <cell r="F424" t="str">
            <v>442000198906215519</v>
          </cell>
          <cell r="G424" t="str">
            <v>男</v>
          </cell>
          <cell r="H424" t="str">
            <v>广东中山</v>
          </cell>
          <cell r="I424" t="str">
            <v>汉族</v>
          </cell>
          <cell r="J424">
            <v>29</v>
          </cell>
          <cell r="K424" t="str">
            <v>1989/06/21</v>
          </cell>
          <cell r="L424" t="str">
            <v>未婚</v>
          </cell>
          <cell r="M424" t="str">
            <v>区分</v>
          </cell>
          <cell r="N424" t="str">
            <v>小榄公众营销服务公司</v>
          </cell>
          <cell r="O424" t="str">
            <v>O2O团队</v>
          </cell>
          <cell r="P424" t="str">
            <v>O2O业务员</v>
          </cell>
          <cell r="R424" t="str">
            <v>移网线</v>
          </cell>
          <cell r="T424" t="str">
            <v>销售与服务序列</v>
          </cell>
          <cell r="U424" t="str">
            <v>三级销售/客服助理</v>
          </cell>
          <cell r="V424">
            <v>4</v>
          </cell>
          <cell r="W424">
            <v>42583</v>
          </cell>
          <cell r="X424" t="str">
            <v>B</v>
          </cell>
          <cell r="Y424">
            <v>43191</v>
          </cell>
          <cell r="Z424">
            <v>40896</v>
          </cell>
          <cell r="AA424">
            <v>40896</v>
          </cell>
          <cell r="AB424">
            <v>6.9068493150684933</v>
          </cell>
          <cell r="AC424">
            <v>6.9068493150684933</v>
          </cell>
        </row>
        <row r="425">
          <cell r="E425" t="str">
            <v>胡振荣</v>
          </cell>
          <cell r="F425" t="str">
            <v>440782198808117318</v>
          </cell>
          <cell r="G425" t="str">
            <v>男</v>
          </cell>
          <cell r="H425" t="str">
            <v>广东江门</v>
          </cell>
          <cell r="I425" t="str">
            <v>汉族</v>
          </cell>
          <cell r="J425">
            <v>30</v>
          </cell>
          <cell r="K425" t="str">
            <v>1988/08/11</v>
          </cell>
          <cell r="L425" t="str">
            <v>已婚</v>
          </cell>
          <cell r="M425" t="str">
            <v>区分</v>
          </cell>
          <cell r="N425" t="str">
            <v>古镇公众营销服务公司</v>
          </cell>
          <cell r="O425" t="str">
            <v>O2O团队</v>
          </cell>
          <cell r="P425" t="str">
            <v>O2O业务员</v>
          </cell>
          <cell r="R425" t="str">
            <v>移网线</v>
          </cell>
          <cell r="T425" t="str">
            <v>销售与服务序列</v>
          </cell>
          <cell r="U425" t="str">
            <v>三级销售/客服助理</v>
          </cell>
          <cell r="V425">
            <v>4</v>
          </cell>
          <cell r="W425">
            <v>42948</v>
          </cell>
          <cell r="X425" t="str">
            <v>E</v>
          </cell>
          <cell r="Y425">
            <v>43191</v>
          </cell>
          <cell r="Z425">
            <v>40756</v>
          </cell>
          <cell r="AA425">
            <v>41338</v>
          </cell>
          <cell r="AB425">
            <v>7.2904109589041095</v>
          </cell>
          <cell r="AC425">
            <v>5.6958904109589037</v>
          </cell>
        </row>
        <row r="426">
          <cell r="E426" t="str">
            <v>汪鹏</v>
          </cell>
          <cell r="F426" t="str">
            <v>430623198908078312</v>
          </cell>
          <cell r="G426" t="str">
            <v>男</v>
          </cell>
          <cell r="H426" t="str">
            <v>湖南岳阳</v>
          </cell>
          <cell r="I426" t="str">
            <v>汉族</v>
          </cell>
          <cell r="J426">
            <v>29</v>
          </cell>
          <cell r="K426" t="str">
            <v>1989/08/07</v>
          </cell>
          <cell r="L426" t="str">
            <v>已婚</v>
          </cell>
          <cell r="M426" t="str">
            <v>区分</v>
          </cell>
          <cell r="N426" t="str">
            <v>火炬开发区公众营销服务公司</v>
          </cell>
          <cell r="O426" t="str">
            <v>O2O团队</v>
          </cell>
          <cell r="P426" t="str">
            <v>O2O业务员</v>
          </cell>
          <cell r="R426" t="str">
            <v>移网线</v>
          </cell>
          <cell r="T426" t="str">
            <v>销售与服务序列</v>
          </cell>
          <cell r="U426" t="str">
            <v>三级销售/客服助理</v>
          </cell>
          <cell r="V426">
            <v>4</v>
          </cell>
          <cell r="W426">
            <v>42948</v>
          </cell>
          <cell r="X426" t="str">
            <v>D</v>
          </cell>
          <cell r="Y426">
            <v>42948</v>
          </cell>
          <cell r="Z426">
            <v>41017</v>
          </cell>
          <cell r="AA426">
            <v>41017</v>
          </cell>
          <cell r="AB426">
            <v>6.5753424657534243</v>
          </cell>
          <cell r="AC426">
            <v>6.5753424657534243</v>
          </cell>
        </row>
        <row r="427">
          <cell r="E427" t="str">
            <v>李根</v>
          </cell>
          <cell r="F427" t="str">
            <v>431003198904206535</v>
          </cell>
          <cell r="G427" t="str">
            <v>男</v>
          </cell>
          <cell r="H427" t="str">
            <v>湖南郴州</v>
          </cell>
          <cell r="I427" t="str">
            <v>汉族</v>
          </cell>
          <cell r="J427">
            <v>30</v>
          </cell>
          <cell r="K427" t="str">
            <v>1989/04/20</v>
          </cell>
          <cell r="L427" t="str">
            <v>已婚</v>
          </cell>
          <cell r="M427" t="str">
            <v>区分</v>
          </cell>
          <cell r="N427" t="str">
            <v>火炬开发区公众营销服务公司</v>
          </cell>
          <cell r="O427" t="str">
            <v>O2O团队</v>
          </cell>
          <cell r="P427" t="str">
            <v>O2O业务员</v>
          </cell>
          <cell r="R427" t="str">
            <v>移网线</v>
          </cell>
          <cell r="T427" t="str">
            <v>销售与服务序列</v>
          </cell>
          <cell r="U427" t="str">
            <v>三级销售/客服助理</v>
          </cell>
          <cell r="V427">
            <v>5</v>
          </cell>
          <cell r="W427">
            <v>43191</v>
          </cell>
          <cell r="X427" t="str">
            <v>A</v>
          </cell>
          <cell r="Y427">
            <v>43191</v>
          </cell>
          <cell r="Z427">
            <v>41548</v>
          </cell>
          <cell r="AA427">
            <v>41696</v>
          </cell>
          <cell r="AB427">
            <v>5.1205479452054794</v>
          </cell>
          <cell r="AC427">
            <v>4.7150684931506852</v>
          </cell>
        </row>
        <row r="428">
          <cell r="E428" t="str">
            <v>刘坤荣</v>
          </cell>
          <cell r="F428" t="str">
            <v>445121198802145931</v>
          </cell>
          <cell r="G428" t="str">
            <v>男</v>
          </cell>
          <cell r="H428" t="str">
            <v>广东潮州</v>
          </cell>
          <cell r="I428" t="str">
            <v>汉族</v>
          </cell>
          <cell r="J428">
            <v>31</v>
          </cell>
          <cell r="K428" t="str">
            <v>1988/02/14</v>
          </cell>
          <cell r="L428" t="str">
            <v>已婚</v>
          </cell>
          <cell r="M428" t="str">
            <v>区分</v>
          </cell>
          <cell r="N428" t="str">
            <v>沙溪公众营销服务公司</v>
          </cell>
          <cell r="O428" t="str">
            <v>O2O团队</v>
          </cell>
          <cell r="P428" t="str">
            <v>O2O业务员</v>
          </cell>
          <cell r="R428" t="str">
            <v>移网线</v>
          </cell>
          <cell r="T428" t="str">
            <v>销售与服务序列</v>
          </cell>
          <cell r="U428" t="str">
            <v>四级销售/客服助理</v>
          </cell>
          <cell r="V428">
            <v>6</v>
          </cell>
          <cell r="W428">
            <v>43191</v>
          </cell>
          <cell r="X428" t="str">
            <v>A</v>
          </cell>
          <cell r="Y428">
            <v>43191</v>
          </cell>
          <cell r="Z428">
            <v>40907</v>
          </cell>
          <cell r="AA428">
            <v>40907</v>
          </cell>
          <cell r="AB428">
            <v>6.8767123287671232</v>
          </cell>
          <cell r="AC428">
            <v>6.8767123287671232</v>
          </cell>
        </row>
        <row r="429">
          <cell r="E429" t="str">
            <v>郭俊杰</v>
          </cell>
          <cell r="F429" t="str">
            <v>442000199202068391</v>
          </cell>
          <cell r="G429" t="str">
            <v>男</v>
          </cell>
          <cell r="H429" t="str">
            <v>广东中山</v>
          </cell>
          <cell r="I429" t="str">
            <v>汉族</v>
          </cell>
          <cell r="J429">
            <v>27</v>
          </cell>
          <cell r="K429" t="str">
            <v>1992/02/06</v>
          </cell>
          <cell r="L429" t="str">
            <v>未婚</v>
          </cell>
          <cell r="M429" t="str">
            <v>区分</v>
          </cell>
          <cell r="N429" t="str">
            <v>沙溪公众营销服务公司</v>
          </cell>
          <cell r="O429" t="str">
            <v>O2O团队</v>
          </cell>
          <cell r="P429" t="str">
            <v>O2O业务员</v>
          </cell>
          <cell r="R429" t="str">
            <v>移网线</v>
          </cell>
          <cell r="T429" t="str">
            <v>销售与服务序列</v>
          </cell>
          <cell r="U429" t="str">
            <v>三级销售/客服助理</v>
          </cell>
          <cell r="V429">
            <v>4</v>
          </cell>
          <cell r="W429">
            <v>42948</v>
          </cell>
          <cell r="X429" t="str">
            <v>D</v>
          </cell>
          <cell r="Y429">
            <v>42948</v>
          </cell>
          <cell r="Z429">
            <v>41744</v>
          </cell>
          <cell r="AA429">
            <v>41744</v>
          </cell>
          <cell r="AB429">
            <v>4.5835616438356164</v>
          </cell>
          <cell r="AC429">
            <v>4.5835616438356164</v>
          </cell>
        </row>
        <row r="430">
          <cell r="E430" t="str">
            <v>李林</v>
          </cell>
          <cell r="F430" t="str">
            <v>442000199110050530</v>
          </cell>
          <cell r="G430" t="str">
            <v>男</v>
          </cell>
          <cell r="H430" t="str">
            <v>广东中山</v>
          </cell>
          <cell r="I430" t="str">
            <v>汉族</v>
          </cell>
          <cell r="J430">
            <v>27</v>
          </cell>
          <cell r="K430" t="str">
            <v>1991/10/05</v>
          </cell>
          <cell r="L430" t="str">
            <v>未婚</v>
          </cell>
          <cell r="M430" t="str">
            <v>区分</v>
          </cell>
          <cell r="N430" t="str">
            <v>沙溪公众营销服务公司</v>
          </cell>
          <cell r="O430" t="str">
            <v>传统社会渠道团队</v>
          </cell>
          <cell r="P430" t="str">
            <v>渠道经理</v>
          </cell>
          <cell r="R430" t="str">
            <v>移网线</v>
          </cell>
          <cell r="T430" t="str">
            <v>销售与服务序列</v>
          </cell>
          <cell r="U430" t="str">
            <v>三级销售/客服助理</v>
          </cell>
          <cell r="V430">
            <v>4</v>
          </cell>
          <cell r="W430">
            <v>42948</v>
          </cell>
          <cell r="X430" t="str">
            <v>C</v>
          </cell>
          <cell r="Y430">
            <v>42948</v>
          </cell>
          <cell r="Z430">
            <v>41838</v>
          </cell>
          <cell r="AA430">
            <v>41838</v>
          </cell>
          <cell r="AB430">
            <v>4.3260273972602743</v>
          </cell>
          <cell r="AC430">
            <v>4.3260273972602743</v>
          </cell>
        </row>
        <row r="431">
          <cell r="E431" t="str">
            <v>梁嘉辉</v>
          </cell>
          <cell r="F431" t="str">
            <v>442000198809223293</v>
          </cell>
          <cell r="G431" t="str">
            <v>男</v>
          </cell>
          <cell r="H431" t="str">
            <v>广东中山</v>
          </cell>
          <cell r="I431" t="str">
            <v>汉族</v>
          </cell>
          <cell r="J431">
            <v>30</v>
          </cell>
          <cell r="K431" t="str">
            <v>1988/09/22</v>
          </cell>
          <cell r="L431" t="str">
            <v>未婚</v>
          </cell>
          <cell r="M431" t="str">
            <v>区分</v>
          </cell>
          <cell r="N431" t="str">
            <v>三角公众营销服务公司</v>
          </cell>
          <cell r="O431" t="str">
            <v>O2O团队</v>
          </cell>
          <cell r="P431" t="str">
            <v>O2O业务员</v>
          </cell>
          <cell r="R431" t="str">
            <v>移网线</v>
          </cell>
          <cell r="T431" t="str">
            <v>销售与服务序列</v>
          </cell>
          <cell r="U431" t="str">
            <v>三级销售/客服助理</v>
          </cell>
          <cell r="V431">
            <v>5</v>
          </cell>
          <cell r="W431">
            <v>43191</v>
          </cell>
          <cell r="X431" t="str">
            <v>A</v>
          </cell>
          <cell r="Y431">
            <v>43191</v>
          </cell>
          <cell r="Z431">
            <v>40725</v>
          </cell>
          <cell r="AA431">
            <v>41422</v>
          </cell>
          <cell r="AB431">
            <v>7.375342465753425</v>
          </cell>
          <cell r="AC431">
            <v>5.4657534246575343</v>
          </cell>
        </row>
        <row r="432">
          <cell r="E432" t="str">
            <v>刘荣昌</v>
          </cell>
          <cell r="F432" t="str">
            <v>441423198910231015</v>
          </cell>
          <cell r="G432" t="str">
            <v>男</v>
          </cell>
          <cell r="H432" t="str">
            <v>广东丰顺</v>
          </cell>
          <cell r="I432" t="str">
            <v>汉族</v>
          </cell>
          <cell r="J432">
            <v>29</v>
          </cell>
          <cell r="K432" t="str">
            <v>1989/10/23</v>
          </cell>
          <cell r="L432" t="str">
            <v>未婚</v>
          </cell>
          <cell r="M432" t="str">
            <v>区分</v>
          </cell>
          <cell r="N432" t="str">
            <v>三角公众营销服务公司</v>
          </cell>
          <cell r="O432" t="str">
            <v>O2O团队</v>
          </cell>
          <cell r="P432" t="str">
            <v>O2O业务员</v>
          </cell>
          <cell r="R432" t="str">
            <v>移网线</v>
          </cell>
          <cell r="T432" t="str">
            <v>销售与服务序列</v>
          </cell>
          <cell r="U432" t="str">
            <v>三级销售/客服助理</v>
          </cell>
          <cell r="V432">
            <v>4</v>
          </cell>
          <cell r="W432">
            <v>42795</v>
          </cell>
          <cell r="X432" t="str">
            <v>B</v>
          </cell>
          <cell r="Y432">
            <v>43191</v>
          </cell>
          <cell r="Z432">
            <v>40704</v>
          </cell>
          <cell r="AA432">
            <v>41788</v>
          </cell>
          <cell r="AB432">
            <v>7.4328767123287669</v>
          </cell>
          <cell r="AC432">
            <v>4.463013698630137</v>
          </cell>
        </row>
        <row r="433">
          <cell r="E433" t="str">
            <v>张嘉明</v>
          </cell>
          <cell r="F433" t="str">
            <v>442000198908072611</v>
          </cell>
          <cell r="G433" t="str">
            <v>男</v>
          </cell>
          <cell r="H433" t="str">
            <v>广东中山</v>
          </cell>
          <cell r="I433" t="str">
            <v>汉族</v>
          </cell>
          <cell r="J433">
            <v>29</v>
          </cell>
          <cell r="K433" t="str">
            <v>1989/08/07</v>
          </cell>
          <cell r="L433" t="str">
            <v>未婚</v>
          </cell>
          <cell r="M433" t="str">
            <v>区分</v>
          </cell>
          <cell r="N433" t="str">
            <v>三角公众营销服务公司</v>
          </cell>
          <cell r="O433" t="str">
            <v>传统社会渠道团队</v>
          </cell>
          <cell r="P433" t="str">
            <v>渠道经理</v>
          </cell>
          <cell r="R433" t="str">
            <v>移网线</v>
          </cell>
          <cell r="T433" t="str">
            <v>销售与服务序列</v>
          </cell>
          <cell r="U433" t="str">
            <v>三级销售/客服助理</v>
          </cell>
          <cell r="V433">
            <v>3</v>
          </cell>
          <cell r="W433">
            <v>41828</v>
          </cell>
          <cell r="X433" t="str">
            <v>B</v>
          </cell>
          <cell r="Y433">
            <v>42795</v>
          </cell>
          <cell r="Z433">
            <v>41828</v>
          </cell>
          <cell r="AA433">
            <v>41828</v>
          </cell>
          <cell r="AB433">
            <v>4.353424657534247</v>
          </cell>
          <cell r="AC433">
            <v>4.353424657534247</v>
          </cell>
        </row>
        <row r="434">
          <cell r="E434" t="str">
            <v>雷松</v>
          </cell>
          <cell r="F434" t="str">
            <v>421023198008127533</v>
          </cell>
          <cell r="G434" t="str">
            <v>男</v>
          </cell>
          <cell r="H434" t="str">
            <v>湖北监县</v>
          </cell>
          <cell r="I434" t="str">
            <v>汉族</v>
          </cell>
          <cell r="J434">
            <v>38</v>
          </cell>
          <cell r="K434" t="str">
            <v>1980/08/12</v>
          </cell>
          <cell r="L434" t="str">
            <v>已婚</v>
          </cell>
          <cell r="M434" t="str">
            <v>区分</v>
          </cell>
          <cell r="N434" t="str">
            <v>三乡公众营销服务公司</v>
          </cell>
          <cell r="O434" t="str">
            <v>O2O团队</v>
          </cell>
          <cell r="P434" t="str">
            <v>O2O业务员</v>
          </cell>
          <cell r="R434" t="str">
            <v>移网线</v>
          </cell>
          <cell r="T434" t="str">
            <v>销售与服务序列</v>
          </cell>
          <cell r="U434" t="str">
            <v>二级销售/客服主办</v>
          </cell>
          <cell r="V434">
            <v>6</v>
          </cell>
          <cell r="W434">
            <v>41456</v>
          </cell>
          <cell r="X434" t="str">
            <v>C</v>
          </cell>
          <cell r="Y434">
            <v>42795</v>
          </cell>
          <cell r="Z434">
            <v>38220</v>
          </cell>
          <cell r="AA434">
            <v>38219</v>
          </cell>
          <cell r="AB434">
            <v>14.238356164383562</v>
          </cell>
          <cell r="AC434">
            <v>14.241095890410959</v>
          </cell>
        </row>
        <row r="435">
          <cell r="E435" t="str">
            <v>黄海霞</v>
          </cell>
          <cell r="F435" t="str">
            <v>445122198912023245</v>
          </cell>
          <cell r="G435" t="str">
            <v>女</v>
          </cell>
          <cell r="H435" t="str">
            <v>广东潮州</v>
          </cell>
          <cell r="I435" t="str">
            <v>汉族</v>
          </cell>
          <cell r="J435">
            <v>29</v>
          </cell>
          <cell r="K435" t="str">
            <v>1989/12/02</v>
          </cell>
          <cell r="L435" t="str">
            <v>未婚</v>
          </cell>
          <cell r="M435" t="str">
            <v>部门</v>
          </cell>
          <cell r="N435" t="str">
            <v>财务部</v>
          </cell>
          <cell r="O435" t="str">
            <v>网络财务室</v>
          </cell>
          <cell r="P435" t="str">
            <v>资产管理岗</v>
          </cell>
          <cell r="T435" t="str">
            <v>内部支撑序列</v>
          </cell>
          <cell r="U435" t="str">
            <v>二级业务助理</v>
          </cell>
          <cell r="V435">
            <v>5</v>
          </cell>
          <cell r="W435">
            <v>43191</v>
          </cell>
          <cell r="X435" t="str">
            <v>A</v>
          </cell>
          <cell r="Y435">
            <v>43191</v>
          </cell>
          <cell r="Z435">
            <v>41709</v>
          </cell>
          <cell r="AA435">
            <v>41709</v>
          </cell>
          <cell r="AB435">
            <v>4.6794520547945204</v>
          </cell>
          <cell r="AC435">
            <v>4.6794520547945204</v>
          </cell>
        </row>
        <row r="436">
          <cell r="E436" t="str">
            <v>黄兰花</v>
          </cell>
          <cell r="F436" t="str">
            <v>440825198205052365</v>
          </cell>
          <cell r="G436" t="str">
            <v>女</v>
          </cell>
          <cell r="H436" t="str">
            <v>广东</v>
          </cell>
          <cell r="I436" t="str">
            <v>汉族</v>
          </cell>
          <cell r="J436">
            <v>37</v>
          </cell>
          <cell r="K436" t="str">
            <v>1982/05/05</v>
          </cell>
          <cell r="L436" t="str">
            <v>已婚</v>
          </cell>
          <cell r="M436" t="str">
            <v>部门</v>
          </cell>
          <cell r="N436" t="str">
            <v>财务部</v>
          </cell>
          <cell r="O436" t="str">
            <v>运营财务室</v>
          </cell>
          <cell r="P436" t="str">
            <v>营收稽核岗</v>
          </cell>
          <cell r="T436" t="str">
            <v>内部支撑序列</v>
          </cell>
          <cell r="U436" t="str">
            <v>二级销售/客服主办</v>
          </cell>
          <cell r="V436">
            <v>5</v>
          </cell>
          <cell r="W436">
            <v>41699</v>
          </cell>
          <cell r="X436" t="str">
            <v>B</v>
          </cell>
          <cell r="Y436">
            <v>42795</v>
          </cell>
          <cell r="Z436">
            <v>38492</v>
          </cell>
          <cell r="AA436">
            <v>38492</v>
          </cell>
          <cell r="AB436">
            <v>13.493150684931507</v>
          </cell>
          <cell r="AC436">
            <v>13.493150684931507</v>
          </cell>
        </row>
        <row r="437">
          <cell r="E437" t="str">
            <v>梁锡标</v>
          </cell>
          <cell r="F437" t="str">
            <v>442000198601206136</v>
          </cell>
          <cell r="G437" t="str">
            <v>男</v>
          </cell>
          <cell r="H437" t="str">
            <v>广东中山</v>
          </cell>
          <cell r="I437" t="str">
            <v>汉族</v>
          </cell>
          <cell r="J437">
            <v>33</v>
          </cell>
          <cell r="K437" t="str">
            <v>1986/01/20</v>
          </cell>
          <cell r="L437" t="str">
            <v>已婚</v>
          </cell>
          <cell r="M437" t="str">
            <v>区分</v>
          </cell>
          <cell r="N437" t="str">
            <v>古镇分公司</v>
          </cell>
          <cell r="O437" t="str">
            <v>综合室</v>
          </cell>
          <cell r="P437" t="str">
            <v>政企分销岗</v>
          </cell>
          <cell r="R437" t="str">
            <v>集团线（分销管理岗）</v>
          </cell>
          <cell r="T437" t="str">
            <v>销售与服务序列</v>
          </cell>
          <cell r="U437" t="str">
            <v>二级销售/客服主办</v>
          </cell>
          <cell r="V437">
            <v>5</v>
          </cell>
          <cell r="W437">
            <v>41456</v>
          </cell>
          <cell r="X437" t="str">
            <v>B</v>
          </cell>
          <cell r="Y437">
            <v>42795</v>
          </cell>
          <cell r="Z437">
            <v>38749</v>
          </cell>
          <cell r="AA437">
            <v>38612</v>
          </cell>
          <cell r="AB437">
            <v>12.789041095890411</v>
          </cell>
          <cell r="AC437">
            <v>13.164383561643836</v>
          </cell>
        </row>
        <row r="438">
          <cell r="E438" t="str">
            <v>吴敏玲</v>
          </cell>
          <cell r="F438" t="str">
            <v>440782198304145921</v>
          </cell>
          <cell r="G438" t="str">
            <v>女</v>
          </cell>
          <cell r="H438" t="str">
            <v>广东江门</v>
          </cell>
          <cell r="I438" t="str">
            <v>汉族</v>
          </cell>
          <cell r="J438">
            <v>36</v>
          </cell>
          <cell r="K438" t="str">
            <v>1983/04/14</v>
          </cell>
          <cell r="L438" t="str">
            <v>已婚</v>
          </cell>
          <cell r="M438" t="str">
            <v>区分</v>
          </cell>
          <cell r="N438" t="str">
            <v>古镇分公司</v>
          </cell>
          <cell r="O438" t="str">
            <v>照明行业中心</v>
          </cell>
          <cell r="P438" t="str">
            <v>服务岗C</v>
          </cell>
          <cell r="T438" t="str">
            <v>销售与服务序列</v>
          </cell>
          <cell r="U438" t="str">
            <v>四级销售/客服助理</v>
          </cell>
          <cell r="V438">
            <v>5</v>
          </cell>
          <cell r="W438">
            <v>42917</v>
          </cell>
          <cell r="X438" t="str">
            <v>A</v>
          </cell>
          <cell r="Y438">
            <v>42917</v>
          </cell>
          <cell r="Z438">
            <v>36831</v>
          </cell>
          <cell r="AA438">
            <v>38565</v>
          </cell>
          <cell r="AB438">
            <v>18.043835616438358</v>
          </cell>
          <cell r="AC438">
            <v>13.293150684931506</v>
          </cell>
        </row>
        <row r="439">
          <cell r="E439" t="str">
            <v>林后建</v>
          </cell>
          <cell r="F439" t="str">
            <v>442000197010102031</v>
          </cell>
          <cell r="G439" t="str">
            <v>男</v>
          </cell>
          <cell r="H439" t="str">
            <v>广东中山</v>
          </cell>
          <cell r="I439" t="str">
            <v>汉族</v>
          </cell>
          <cell r="J439">
            <v>48</v>
          </cell>
          <cell r="K439" t="str">
            <v>1970/10/10</v>
          </cell>
          <cell r="L439" t="str">
            <v>已婚</v>
          </cell>
          <cell r="M439" t="str">
            <v>区分</v>
          </cell>
          <cell r="N439" t="str">
            <v>火炬开发区分公司</v>
          </cell>
          <cell r="O439" t="str">
            <v>中山港大客户团队2部</v>
          </cell>
          <cell r="P439" t="str">
            <v>大客户经理</v>
          </cell>
          <cell r="R439" t="str">
            <v>集团线（商企）</v>
          </cell>
          <cell r="T439" t="str">
            <v>销售与服务序列</v>
          </cell>
          <cell r="U439" t="str">
            <v>二级销售/客服主办</v>
          </cell>
          <cell r="V439">
            <v>7</v>
          </cell>
          <cell r="W439">
            <v>43191</v>
          </cell>
          <cell r="X439" t="str">
            <v>A</v>
          </cell>
          <cell r="Y439">
            <v>43191</v>
          </cell>
          <cell r="Z439">
            <v>33786</v>
          </cell>
          <cell r="AA439">
            <v>37905</v>
          </cell>
          <cell r="AB439">
            <v>26.386301369863013</v>
          </cell>
          <cell r="AC439">
            <v>15.101369863013698</v>
          </cell>
        </row>
        <row r="440">
          <cell r="E440" t="str">
            <v>欧小冰</v>
          </cell>
          <cell r="F440" t="str">
            <v>441225198208251026</v>
          </cell>
          <cell r="G440" t="str">
            <v>女</v>
          </cell>
          <cell r="H440" t="str">
            <v>肇庆</v>
          </cell>
          <cell r="I440" t="str">
            <v>汉族</v>
          </cell>
          <cell r="J440">
            <v>36</v>
          </cell>
          <cell r="K440" t="str">
            <v>1982/08/25</v>
          </cell>
          <cell r="L440" t="str">
            <v>已婚</v>
          </cell>
          <cell r="M440" t="str">
            <v>部门</v>
          </cell>
          <cell r="N440" t="str">
            <v>家庭互联网中心</v>
          </cell>
          <cell r="O440" t="str">
            <v>家网业务支撑中台室</v>
          </cell>
          <cell r="P440" t="str">
            <v>故障调度管理岗/修障集中调度岗</v>
          </cell>
          <cell r="T440" t="str">
            <v>销售与服务序列</v>
          </cell>
          <cell r="U440" t="str">
            <v>四级销售/客服助理</v>
          </cell>
          <cell r="V440">
            <v>5</v>
          </cell>
          <cell r="W440">
            <v>42917</v>
          </cell>
          <cell r="X440" t="str">
            <v>A</v>
          </cell>
          <cell r="Y440">
            <v>42917</v>
          </cell>
          <cell r="Z440">
            <v>37438</v>
          </cell>
          <cell r="AA440">
            <v>37446</v>
          </cell>
          <cell r="AB440">
            <v>16.38082191780822</v>
          </cell>
          <cell r="AC440">
            <v>16.358904109589041</v>
          </cell>
        </row>
        <row r="441">
          <cell r="E441" t="str">
            <v>陈晓娜</v>
          </cell>
          <cell r="F441" t="str">
            <v>445122198707235249</v>
          </cell>
          <cell r="G441" t="str">
            <v>女</v>
          </cell>
          <cell r="H441" t="str">
            <v>广东潮州</v>
          </cell>
          <cell r="I441" t="str">
            <v>汉族</v>
          </cell>
          <cell r="J441">
            <v>31</v>
          </cell>
          <cell r="K441" t="str">
            <v>1987/07/23</v>
          </cell>
          <cell r="L441" t="str">
            <v>未婚</v>
          </cell>
          <cell r="M441" t="str">
            <v>部门</v>
          </cell>
          <cell r="N441" t="str">
            <v>家庭互联网中心</v>
          </cell>
          <cell r="O441" t="str">
            <v>家网业务支撑中台室</v>
          </cell>
          <cell r="P441" t="str">
            <v>宽固订单录入岗</v>
          </cell>
          <cell r="T441" t="str">
            <v>销售与服务序列</v>
          </cell>
          <cell r="U441" t="str">
            <v>三级销售/客服助理</v>
          </cell>
          <cell r="V441">
            <v>4</v>
          </cell>
          <cell r="W441">
            <v>42795</v>
          </cell>
          <cell r="X441" t="str">
            <v>A</v>
          </cell>
          <cell r="Y441">
            <v>42795</v>
          </cell>
          <cell r="Z441">
            <v>39873</v>
          </cell>
          <cell r="AA441">
            <v>40987</v>
          </cell>
          <cell r="AB441">
            <v>9.7095890410958905</v>
          </cell>
          <cell r="AC441">
            <v>6.6575342465753424</v>
          </cell>
        </row>
        <row r="442">
          <cell r="E442" t="str">
            <v>冯春燕</v>
          </cell>
          <cell r="F442" t="str">
            <v>442000197404260745</v>
          </cell>
          <cell r="G442" t="str">
            <v>女</v>
          </cell>
          <cell r="H442" t="str">
            <v>广东中山</v>
          </cell>
          <cell r="I442" t="str">
            <v>汉族</v>
          </cell>
          <cell r="J442">
            <v>45</v>
          </cell>
          <cell r="K442" t="str">
            <v>1974/04/26</v>
          </cell>
          <cell r="L442" t="str">
            <v>已婚</v>
          </cell>
          <cell r="M442" t="str">
            <v>部门</v>
          </cell>
          <cell r="N442" t="str">
            <v>家庭互联网中心</v>
          </cell>
          <cell r="O442" t="str">
            <v>家网业务支撑中台室</v>
          </cell>
          <cell r="P442" t="str">
            <v>宽固订单录入岗</v>
          </cell>
          <cell r="T442" t="str">
            <v>销售与服务序列</v>
          </cell>
          <cell r="U442" t="str">
            <v>四级销售/客服助理</v>
          </cell>
          <cell r="V442">
            <v>4</v>
          </cell>
          <cell r="W442">
            <v>43191</v>
          </cell>
          <cell r="X442" t="str">
            <v>E</v>
          </cell>
          <cell r="Y442">
            <v>43191</v>
          </cell>
          <cell r="Z442">
            <v>33786</v>
          </cell>
          <cell r="AA442">
            <v>38108</v>
          </cell>
          <cell r="AB442">
            <v>26.386301369863013</v>
          </cell>
          <cell r="AC442">
            <v>14.545205479452054</v>
          </cell>
        </row>
        <row r="443">
          <cell r="E443" t="str">
            <v>熊晓庆</v>
          </cell>
          <cell r="F443" t="str">
            <v>442000197711130326</v>
          </cell>
          <cell r="G443" t="str">
            <v>女</v>
          </cell>
          <cell r="H443" t="str">
            <v>广东中山</v>
          </cell>
          <cell r="I443" t="str">
            <v>汉族</v>
          </cell>
          <cell r="J443">
            <v>41</v>
          </cell>
          <cell r="K443" t="str">
            <v>1977/11/13</v>
          </cell>
          <cell r="L443" t="str">
            <v>已婚</v>
          </cell>
          <cell r="M443" t="str">
            <v>部门</v>
          </cell>
          <cell r="N443" t="str">
            <v>家庭互联网中心</v>
          </cell>
          <cell r="O443" t="str">
            <v>家网业务支撑中台室</v>
          </cell>
          <cell r="P443" t="str">
            <v>宽固订单录入岗</v>
          </cell>
          <cell r="T443" t="str">
            <v>销售与服务序列</v>
          </cell>
          <cell r="U443" t="str">
            <v>二级销售/客服主办</v>
          </cell>
          <cell r="V443">
            <v>5</v>
          </cell>
          <cell r="W443">
            <v>41699</v>
          </cell>
          <cell r="X443" t="str">
            <v>B</v>
          </cell>
          <cell r="Y443">
            <v>42795</v>
          </cell>
          <cell r="Z443">
            <v>35065</v>
          </cell>
          <cell r="AA443">
            <v>39661</v>
          </cell>
          <cell r="AB443">
            <v>22.882191780821916</v>
          </cell>
          <cell r="AC443">
            <v>10.29041095890411</v>
          </cell>
        </row>
        <row r="444">
          <cell r="E444" t="str">
            <v>杨燕敏</v>
          </cell>
          <cell r="F444" t="str">
            <v>442000198807278389</v>
          </cell>
          <cell r="G444" t="str">
            <v>女</v>
          </cell>
          <cell r="H444" t="str">
            <v>广东中山</v>
          </cell>
          <cell r="I444" t="str">
            <v>汉族</v>
          </cell>
          <cell r="J444">
            <v>30</v>
          </cell>
          <cell r="K444" t="str">
            <v>1988/07/27</v>
          </cell>
          <cell r="L444" t="str">
            <v>已婚</v>
          </cell>
          <cell r="M444" t="str">
            <v>部门</v>
          </cell>
          <cell r="N444" t="str">
            <v>家庭互联网中心</v>
          </cell>
          <cell r="O444" t="str">
            <v>家网业务支撑中台室</v>
          </cell>
          <cell r="P444" t="str">
            <v>宽固订单录入岗</v>
          </cell>
          <cell r="T444" t="str">
            <v>销售与服务序列</v>
          </cell>
          <cell r="U444" t="str">
            <v>四级销售/客服助理</v>
          </cell>
          <cell r="V444">
            <v>4</v>
          </cell>
          <cell r="W444">
            <v>42064</v>
          </cell>
          <cell r="X444" t="str">
            <v>A</v>
          </cell>
          <cell r="Y444">
            <v>43191</v>
          </cell>
          <cell r="Z444">
            <v>40232</v>
          </cell>
          <cell r="AA444">
            <v>40232</v>
          </cell>
          <cell r="AB444">
            <v>8.7260273972602747</v>
          </cell>
          <cell r="AC444">
            <v>8.7260273972602747</v>
          </cell>
        </row>
        <row r="445">
          <cell r="E445" t="str">
            <v>林春阳</v>
          </cell>
          <cell r="F445" t="str">
            <v>441623197411180029</v>
          </cell>
          <cell r="G445" t="str">
            <v>女</v>
          </cell>
          <cell r="H445" t="str">
            <v>广东连州</v>
          </cell>
          <cell r="I445" t="str">
            <v>汉族</v>
          </cell>
          <cell r="J445">
            <v>44</v>
          </cell>
          <cell r="K445" t="str">
            <v>1974/11/18</v>
          </cell>
          <cell r="L445" t="str">
            <v>未婚</v>
          </cell>
          <cell r="M445" t="str">
            <v>部门</v>
          </cell>
          <cell r="N445" t="str">
            <v>家庭互联网中心</v>
          </cell>
          <cell r="O445" t="str">
            <v>家网业务支撑中台室</v>
          </cell>
          <cell r="P445" t="str">
            <v>宽固订单录入岗</v>
          </cell>
          <cell r="T445" t="str">
            <v>销售与服务序列</v>
          </cell>
          <cell r="U445" t="str">
            <v>四级销售/客服助理</v>
          </cell>
          <cell r="V445">
            <v>5</v>
          </cell>
          <cell r="W445">
            <v>42795</v>
          </cell>
          <cell r="X445" t="str">
            <v>A</v>
          </cell>
          <cell r="Y445">
            <v>42795</v>
          </cell>
          <cell r="Z445">
            <v>34790</v>
          </cell>
          <cell r="AA445">
            <v>37316</v>
          </cell>
          <cell r="AB445">
            <v>23.635616438356163</v>
          </cell>
          <cell r="AC445">
            <v>16.715068493150685</v>
          </cell>
        </row>
        <row r="446">
          <cell r="E446" t="str">
            <v>黄华洁</v>
          </cell>
          <cell r="F446" t="str">
            <v>441781198411174140</v>
          </cell>
          <cell r="G446" t="str">
            <v>女</v>
          </cell>
          <cell r="H446" t="str">
            <v>阳春</v>
          </cell>
          <cell r="I446" t="str">
            <v>汉族</v>
          </cell>
          <cell r="J446">
            <v>34</v>
          </cell>
          <cell r="K446" t="str">
            <v>1984/11/17</v>
          </cell>
          <cell r="L446" t="str">
            <v>已婚</v>
          </cell>
          <cell r="M446" t="str">
            <v>部门</v>
          </cell>
          <cell r="N446" t="str">
            <v>客户服务部</v>
          </cell>
          <cell r="O446" t="str">
            <v>投诉处理室</v>
          </cell>
          <cell r="P446" t="str">
            <v>质检员</v>
          </cell>
          <cell r="R446" t="str">
            <v>客服线（投诉处理）</v>
          </cell>
          <cell r="T446" t="str">
            <v>销售与服务序列</v>
          </cell>
          <cell r="U446" t="str">
            <v>四级销售/客服助理</v>
          </cell>
          <cell r="V446">
            <v>6</v>
          </cell>
          <cell r="W446">
            <v>43191</v>
          </cell>
          <cell r="X446" t="str">
            <v>A</v>
          </cell>
          <cell r="Y446">
            <v>43191</v>
          </cell>
          <cell r="Z446">
            <v>39326</v>
          </cell>
          <cell r="AA446">
            <v>39951</v>
          </cell>
          <cell r="AB446">
            <v>11.208219178082192</v>
          </cell>
          <cell r="AC446">
            <v>9.4958904109589035</v>
          </cell>
        </row>
        <row r="447">
          <cell r="E447" t="str">
            <v>梁丽华</v>
          </cell>
          <cell r="F447" t="str">
            <v>442000197308280543</v>
          </cell>
          <cell r="G447" t="str">
            <v>女</v>
          </cell>
          <cell r="H447" t="str">
            <v>广东中山</v>
          </cell>
          <cell r="I447" t="str">
            <v>汉族</v>
          </cell>
          <cell r="J447">
            <v>45</v>
          </cell>
          <cell r="K447" t="str">
            <v>1973/08/28</v>
          </cell>
          <cell r="L447" t="str">
            <v>未婚</v>
          </cell>
          <cell r="M447" t="str">
            <v>部门</v>
          </cell>
          <cell r="N447" t="str">
            <v>客户服务部</v>
          </cell>
          <cell r="O447" t="str">
            <v>投诉处理室</v>
          </cell>
          <cell r="P447" t="str">
            <v>投诉处理</v>
          </cell>
          <cell r="R447" t="str">
            <v>客服线（投诉处理）</v>
          </cell>
          <cell r="T447" t="str">
            <v>销售与服务序列</v>
          </cell>
          <cell r="U447" t="str">
            <v>一级销售/客服助理</v>
          </cell>
          <cell r="V447">
            <v>2</v>
          </cell>
          <cell r="W447">
            <v>42917</v>
          </cell>
          <cell r="X447" t="str">
            <v>A</v>
          </cell>
          <cell r="Y447">
            <v>42917</v>
          </cell>
          <cell r="Z447">
            <v>33878</v>
          </cell>
          <cell r="AA447">
            <v>37073</v>
          </cell>
          <cell r="AB447">
            <v>26.134246575342466</v>
          </cell>
          <cell r="AC447">
            <v>17.38082191780822</v>
          </cell>
        </row>
        <row r="448">
          <cell r="E448" t="str">
            <v>梁艳文</v>
          </cell>
          <cell r="F448" t="str">
            <v>442000198801212960</v>
          </cell>
          <cell r="G448" t="str">
            <v>女</v>
          </cell>
          <cell r="H448" t="str">
            <v>广东中山</v>
          </cell>
          <cell r="I448" t="str">
            <v>汉族</v>
          </cell>
          <cell r="J448">
            <v>31</v>
          </cell>
          <cell r="K448" t="str">
            <v>1988/01/21</v>
          </cell>
          <cell r="L448" t="str">
            <v>已婚</v>
          </cell>
          <cell r="M448" t="str">
            <v>部门</v>
          </cell>
          <cell r="N448" t="str">
            <v>客户服务部</v>
          </cell>
          <cell r="O448" t="str">
            <v>投诉处理室</v>
          </cell>
          <cell r="P448" t="str">
            <v>投诉处理</v>
          </cell>
          <cell r="R448" t="str">
            <v>客服线（投诉处理）</v>
          </cell>
          <cell r="T448" t="str">
            <v>销售与服务序列</v>
          </cell>
          <cell r="U448" t="str">
            <v>四级销售/客服助理</v>
          </cell>
          <cell r="V448">
            <v>5</v>
          </cell>
          <cell r="W448">
            <v>42583</v>
          </cell>
          <cell r="X448" t="str">
            <v>B</v>
          </cell>
          <cell r="Y448">
            <v>43191</v>
          </cell>
          <cell r="Z448">
            <v>39120</v>
          </cell>
          <cell r="AA448">
            <v>39120</v>
          </cell>
          <cell r="AB448">
            <v>11.772602739726027</v>
          </cell>
          <cell r="AC448">
            <v>11.772602739726027</v>
          </cell>
        </row>
        <row r="449">
          <cell r="E449" t="str">
            <v>严淑妍</v>
          </cell>
          <cell r="F449" t="str">
            <v>442000197907192043</v>
          </cell>
          <cell r="G449" t="str">
            <v>女</v>
          </cell>
          <cell r="H449" t="str">
            <v>广东中山</v>
          </cell>
          <cell r="I449" t="str">
            <v>汉族</v>
          </cell>
          <cell r="J449">
            <v>39</v>
          </cell>
          <cell r="K449" t="str">
            <v>1979/07/19</v>
          </cell>
          <cell r="L449" t="str">
            <v>已婚</v>
          </cell>
          <cell r="M449" t="str">
            <v>部门</v>
          </cell>
          <cell r="N449" t="str">
            <v>客户服务部</v>
          </cell>
          <cell r="O449" t="str">
            <v>投诉处理室</v>
          </cell>
          <cell r="P449" t="str">
            <v>投诉处理</v>
          </cell>
          <cell r="R449" t="str">
            <v>客服线（投诉处理）</v>
          </cell>
          <cell r="T449" t="str">
            <v>销售与服务序列</v>
          </cell>
          <cell r="U449" t="str">
            <v>四级销售/客服助理</v>
          </cell>
          <cell r="V449">
            <v>5</v>
          </cell>
          <cell r="W449">
            <v>42795</v>
          </cell>
          <cell r="X449" t="str">
            <v>B</v>
          </cell>
          <cell r="Y449">
            <v>43191</v>
          </cell>
          <cell r="Z449">
            <v>36342</v>
          </cell>
          <cell r="AA449">
            <v>37681</v>
          </cell>
          <cell r="AB449">
            <v>19.383561643835616</v>
          </cell>
          <cell r="AC449">
            <v>15.715068493150685</v>
          </cell>
        </row>
        <row r="450">
          <cell r="E450" t="str">
            <v>余泳欣</v>
          </cell>
          <cell r="F450" t="str">
            <v>442000197601271267</v>
          </cell>
          <cell r="G450" t="str">
            <v>女</v>
          </cell>
          <cell r="H450" t="str">
            <v>广东中山</v>
          </cell>
          <cell r="I450" t="str">
            <v>汉族</v>
          </cell>
          <cell r="J450">
            <v>43</v>
          </cell>
          <cell r="K450" t="str">
            <v>1976/01/27</v>
          </cell>
          <cell r="L450" t="str">
            <v>已婚</v>
          </cell>
          <cell r="M450" t="str">
            <v>部门</v>
          </cell>
          <cell r="N450" t="str">
            <v>客户服务部</v>
          </cell>
          <cell r="O450" t="str">
            <v>投诉处理室</v>
          </cell>
          <cell r="P450" t="str">
            <v>投诉处理</v>
          </cell>
          <cell r="R450" t="str">
            <v>客服线（投诉处理）</v>
          </cell>
          <cell r="T450" t="str">
            <v>销售与服务序列</v>
          </cell>
          <cell r="U450" t="str">
            <v>四级销售/客服助理</v>
          </cell>
          <cell r="V450">
            <v>5</v>
          </cell>
          <cell r="W450">
            <v>42917</v>
          </cell>
          <cell r="X450" t="str">
            <v>A</v>
          </cell>
          <cell r="Y450">
            <v>42917</v>
          </cell>
          <cell r="Z450">
            <v>34547</v>
          </cell>
          <cell r="AA450">
            <v>37119</v>
          </cell>
          <cell r="AB450">
            <v>24.301369863013697</v>
          </cell>
          <cell r="AC450">
            <v>17.254794520547946</v>
          </cell>
        </row>
        <row r="451">
          <cell r="E451" t="str">
            <v>潘栩怡</v>
          </cell>
          <cell r="F451" t="str">
            <v>440602198605112122</v>
          </cell>
          <cell r="G451" t="str">
            <v>女</v>
          </cell>
          <cell r="H451" t="str">
            <v>广东佛山</v>
          </cell>
          <cell r="I451" t="str">
            <v>汉族</v>
          </cell>
          <cell r="J451">
            <v>33</v>
          </cell>
          <cell r="K451" t="str">
            <v>1986/05/11</v>
          </cell>
          <cell r="L451" t="str">
            <v>未婚</v>
          </cell>
          <cell r="M451" t="str">
            <v>部门</v>
          </cell>
          <cell r="N451" t="str">
            <v>客户服务部</v>
          </cell>
          <cell r="O451" t="str">
            <v>投诉处理室</v>
          </cell>
          <cell r="P451" t="str">
            <v>知识库运营</v>
          </cell>
          <cell r="R451" t="str">
            <v>客服线（投诉处理）</v>
          </cell>
          <cell r="T451" t="str">
            <v>销售与服务序列</v>
          </cell>
          <cell r="U451" t="str">
            <v>四级销售/客服助理</v>
          </cell>
          <cell r="V451">
            <v>4</v>
          </cell>
          <cell r="W451">
            <v>41456</v>
          </cell>
          <cell r="X451" t="str">
            <v>B</v>
          </cell>
          <cell r="Y451">
            <v>42795</v>
          </cell>
          <cell r="Z451">
            <v>39630</v>
          </cell>
          <cell r="AA451">
            <v>39630</v>
          </cell>
          <cell r="AB451">
            <v>10.375342465753425</v>
          </cell>
          <cell r="AC451">
            <v>10.375342465753425</v>
          </cell>
        </row>
        <row r="452">
          <cell r="E452" t="str">
            <v>周敏敏</v>
          </cell>
          <cell r="F452" t="str">
            <v>44200019880613296X</v>
          </cell>
          <cell r="G452" t="str">
            <v>女</v>
          </cell>
          <cell r="H452" t="str">
            <v>广东中山</v>
          </cell>
          <cell r="I452" t="str">
            <v>汉族</v>
          </cell>
          <cell r="J452">
            <v>30</v>
          </cell>
          <cell r="K452" t="str">
            <v>1988/06/13</v>
          </cell>
          <cell r="L452" t="str">
            <v>已婚</v>
          </cell>
          <cell r="M452" t="str">
            <v>部门</v>
          </cell>
          <cell r="N452" t="str">
            <v>客户服务部</v>
          </cell>
          <cell r="O452" t="str">
            <v>投诉处理室</v>
          </cell>
          <cell r="P452" t="str">
            <v>数据分析</v>
          </cell>
          <cell r="R452" t="str">
            <v>客服线（投诉处理）</v>
          </cell>
          <cell r="T452" t="str">
            <v>销售与服务序列</v>
          </cell>
          <cell r="U452" t="str">
            <v>四级销售/客服助理</v>
          </cell>
          <cell r="V452">
            <v>5</v>
          </cell>
          <cell r="W452">
            <v>42917</v>
          </cell>
          <cell r="X452" t="str">
            <v>A</v>
          </cell>
          <cell r="Y452">
            <v>42917</v>
          </cell>
          <cell r="Z452">
            <v>39120</v>
          </cell>
          <cell r="AA452">
            <v>39120</v>
          </cell>
          <cell r="AB452">
            <v>11.772602739726027</v>
          </cell>
          <cell r="AC452">
            <v>11.772602739726027</v>
          </cell>
        </row>
        <row r="453">
          <cell r="E453" t="str">
            <v>谭嘉慧</v>
          </cell>
          <cell r="F453" t="str">
            <v>442000198911038406</v>
          </cell>
          <cell r="G453" t="str">
            <v>女</v>
          </cell>
          <cell r="H453" t="str">
            <v>广东中山</v>
          </cell>
          <cell r="I453" t="str">
            <v>汉族</v>
          </cell>
          <cell r="J453">
            <v>29</v>
          </cell>
          <cell r="K453" t="str">
            <v>1989/11/03</v>
          </cell>
          <cell r="L453" t="str">
            <v>未婚</v>
          </cell>
          <cell r="M453" t="str">
            <v>部门</v>
          </cell>
          <cell r="N453" t="str">
            <v>客户服务部</v>
          </cell>
          <cell r="O453" t="str">
            <v>投诉处理室</v>
          </cell>
          <cell r="P453" t="str">
            <v>投诉处理</v>
          </cell>
          <cell r="R453" t="str">
            <v>客服线（投诉处理）</v>
          </cell>
          <cell r="T453" t="str">
            <v>销售与服务序列</v>
          </cell>
          <cell r="U453" t="str">
            <v>三级销售/客服助理</v>
          </cell>
          <cell r="V453">
            <v>3</v>
          </cell>
          <cell r="W453">
            <v>41162</v>
          </cell>
          <cell r="X453" t="str">
            <v>B</v>
          </cell>
          <cell r="Y453">
            <v>42795</v>
          </cell>
          <cell r="Z453">
            <v>40725</v>
          </cell>
          <cell r="AA453">
            <v>41162</v>
          </cell>
          <cell r="AB453">
            <v>7.375342465753425</v>
          </cell>
          <cell r="AC453">
            <v>6.1780821917808222</v>
          </cell>
        </row>
        <row r="454">
          <cell r="E454" t="str">
            <v>范祖森</v>
          </cell>
          <cell r="F454" t="str">
            <v>421022199308015451</v>
          </cell>
          <cell r="G454" t="str">
            <v>男</v>
          </cell>
          <cell r="H454" t="str">
            <v>广东清远</v>
          </cell>
          <cell r="I454" t="str">
            <v>汉族</v>
          </cell>
          <cell r="J454">
            <v>25</v>
          </cell>
          <cell r="K454" t="str">
            <v>1993/08/01</v>
          </cell>
          <cell r="L454" t="str">
            <v>未婚</v>
          </cell>
          <cell r="M454" t="str">
            <v>部门</v>
          </cell>
          <cell r="N454" t="str">
            <v>客户服务部</v>
          </cell>
          <cell r="O454" t="str">
            <v>投诉处理室</v>
          </cell>
          <cell r="P454" t="str">
            <v>重大投诉处理</v>
          </cell>
          <cell r="R454" t="str">
            <v>客服线（投诉处理）</v>
          </cell>
          <cell r="T454" t="str">
            <v>销售与服务序列</v>
          </cell>
          <cell r="U454" t="str">
            <v>三级销售/客服助理</v>
          </cell>
          <cell r="V454">
            <v>5</v>
          </cell>
          <cell r="W454">
            <v>43191</v>
          </cell>
          <cell r="X454" t="str">
            <v>A</v>
          </cell>
          <cell r="Y454">
            <v>43191</v>
          </cell>
          <cell r="Z454">
            <v>41757</v>
          </cell>
          <cell r="AA454">
            <v>41757</v>
          </cell>
          <cell r="AB454">
            <v>4.5479452054794525</v>
          </cell>
          <cell r="AC454">
            <v>4.5479452054794525</v>
          </cell>
        </row>
        <row r="455">
          <cell r="E455" t="str">
            <v>陈秋彦</v>
          </cell>
          <cell r="F455" t="str">
            <v>442000199211118928</v>
          </cell>
          <cell r="G455" t="str">
            <v>女</v>
          </cell>
          <cell r="H455" t="str">
            <v>广东中山</v>
          </cell>
          <cell r="I455" t="str">
            <v>汉族</v>
          </cell>
          <cell r="J455">
            <v>26</v>
          </cell>
          <cell r="K455" t="str">
            <v>1992/11/11</v>
          </cell>
          <cell r="L455" t="str">
            <v>未婚</v>
          </cell>
          <cell r="M455" t="str">
            <v>部门</v>
          </cell>
          <cell r="N455" t="str">
            <v>客户服务部</v>
          </cell>
          <cell r="O455" t="str">
            <v>投诉处理室</v>
          </cell>
          <cell r="P455" t="str">
            <v>投诉处理</v>
          </cell>
          <cell r="R455" t="str">
            <v>客服线（投诉处理）</v>
          </cell>
          <cell r="T455" t="str">
            <v>销售与服务序列</v>
          </cell>
          <cell r="U455" t="str">
            <v>三级销售/客服助理</v>
          </cell>
          <cell r="V455">
            <v>3</v>
          </cell>
          <cell r="W455">
            <v>41864</v>
          </cell>
          <cell r="X455" t="str">
            <v>B</v>
          </cell>
          <cell r="Y455">
            <v>42795</v>
          </cell>
          <cell r="Z455">
            <v>41864</v>
          </cell>
          <cell r="AA455">
            <v>41864</v>
          </cell>
          <cell r="AB455">
            <v>4.2547945205479456</v>
          </cell>
          <cell r="AC455">
            <v>4.2547945205479456</v>
          </cell>
        </row>
        <row r="456">
          <cell r="E456" t="str">
            <v>张泳茵</v>
          </cell>
          <cell r="F456" t="str">
            <v>442000198803312607</v>
          </cell>
          <cell r="G456" t="str">
            <v>女</v>
          </cell>
          <cell r="H456" t="str">
            <v>广东中山</v>
          </cell>
          <cell r="I456" t="str">
            <v>汉族</v>
          </cell>
          <cell r="J456">
            <v>31</v>
          </cell>
          <cell r="K456" t="str">
            <v>1988/03/31</v>
          </cell>
          <cell r="L456" t="str">
            <v>已婚</v>
          </cell>
          <cell r="M456" t="str">
            <v>部门</v>
          </cell>
          <cell r="N456" t="str">
            <v>客户服务部</v>
          </cell>
          <cell r="O456" t="str">
            <v>维系挽留室</v>
          </cell>
          <cell r="P456" t="str">
            <v>服务经理</v>
          </cell>
          <cell r="R456" t="str">
            <v>客服线（服务经理）</v>
          </cell>
          <cell r="T456" t="str">
            <v>销售与服务序列</v>
          </cell>
          <cell r="U456" t="str">
            <v>二级销售/客服助理</v>
          </cell>
          <cell r="V456">
            <v>2</v>
          </cell>
          <cell r="W456">
            <v>42064</v>
          </cell>
          <cell r="X456" t="str">
            <v>E</v>
          </cell>
          <cell r="Y456">
            <v>43191</v>
          </cell>
          <cell r="Z456">
            <v>40168</v>
          </cell>
          <cell r="AA456">
            <v>40168</v>
          </cell>
          <cell r="AB456">
            <v>8.9013698630136986</v>
          </cell>
          <cell r="AC456">
            <v>8.9013698630136986</v>
          </cell>
        </row>
        <row r="457">
          <cell r="E457" t="str">
            <v>何凤萍</v>
          </cell>
          <cell r="F457" t="str">
            <v>442000198110170327</v>
          </cell>
          <cell r="G457" t="str">
            <v>女</v>
          </cell>
          <cell r="H457" t="str">
            <v>广东中山</v>
          </cell>
          <cell r="I457" t="str">
            <v>汉族</v>
          </cell>
          <cell r="J457">
            <v>37</v>
          </cell>
          <cell r="K457" t="str">
            <v>1981/10/17</v>
          </cell>
          <cell r="L457" t="str">
            <v>已婚</v>
          </cell>
          <cell r="M457" t="str">
            <v>部门</v>
          </cell>
          <cell r="N457" t="str">
            <v>客户服务部</v>
          </cell>
          <cell r="O457" t="str">
            <v>维系挽留室</v>
          </cell>
          <cell r="P457" t="str">
            <v>服务经理</v>
          </cell>
          <cell r="R457" t="str">
            <v>客服线（服务经理）</v>
          </cell>
          <cell r="T457" t="str">
            <v>销售与服务序列</v>
          </cell>
          <cell r="U457" t="str">
            <v>一级销售/客服助理</v>
          </cell>
          <cell r="V457">
            <v>2</v>
          </cell>
          <cell r="W457">
            <v>42917</v>
          </cell>
          <cell r="X457" t="str">
            <v>A</v>
          </cell>
          <cell r="Y457">
            <v>42917</v>
          </cell>
          <cell r="Z457">
            <v>37773</v>
          </cell>
          <cell r="AA457">
            <v>37779</v>
          </cell>
          <cell r="AB457">
            <v>15.463013698630137</v>
          </cell>
          <cell r="AC457">
            <v>15.446575342465753</v>
          </cell>
        </row>
        <row r="458">
          <cell r="E458" t="str">
            <v>欧阳柱冰</v>
          </cell>
          <cell r="F458" t="str">
            <v>441821198207122748</v>
          </cell>
          <cell r="G458" t="str">
            <v>女</v>
          </cell>
          <cell r="H458" t="str">
            <v>广东清远</v>
          </cell>
          <cell r="I458" t="str">
            <v>汉族</v>
          </cell>
          <cell r="J458">
            <v>36</v>
          </cell>
          <cell r="K458" t="str">
            <v>1982/07/12</v>
          </cell>
          <cell r="L458" t="str">
            <v>已婚</v>
          </cell>
          <cell r="M458" t="str">
            <v>部门</v>
          </cell>
          <cell r="N458" t="str">
            <v>客户服务部</v>
          </cell>
          <cell r="O458" t="str">
            <v>服务质量监督室</v>
          </cell>
          <cell r="P458" t="str">
            <v>综合服务支撑及客户触点体验监控</v>
          </cell>
          <cell r="T458" t="str">
            <v>销售与服务序列</v>
          </cell>
          <cell r="U458" t="str">
            <v>四级销售/客服助理</v>
          </cell>
          <cell r="V458">
            <v>5</v>
          </cell>
          <cell r="W458">
            <v>43191</v>
          </cell>
          <cell r="X458" t="str">
            <v>A</v>
          </cell>
          <cell r="Y458">
            <v>43191</v>
          </cell>
          <cell r="Z458">
            <v>36526</v>
          </cell>
          <cell r="AA458">
            <v>39317</v>
          </cell>
          <cell r="AB458">
            <v>18.87945205479452</v>
          </cell>
          <cell r="AC458">
            <v>11.232876712328768</v>
          </cell>
        </row>
        <row r="459">
          <cell r="E459" t="str">
            <v>钟燕花</v>
          </cell>
          <cell r="F459" t="str">
            <v>441621198307196428</v>
          </cell>
          <cell r="G459" t="str">
            <v>女</v>
          </cell>
          <cell r="H459" t="str">
            <v>广东河源</v>
          </cell>
          <cell r="I459" t="str">
            <v>汉族</v>
          </cell>
          <cell r="J459">
            <v>35</v>
          </cell>
          <cell r="K459" t="str">
            <v>1983/07/19</v>
          </cell>
          <cell r="L459" t="str">
            <v>已婚</v>
          </cell>
          <cell r="M459" t="str">
            <v>部门</v>
          </cell>
          <cell r="N459" t="str">
            <v>客户服务部</v>
          </cell>
          <cell r="O459" t="str">
            <v>投诉处理室</v>
          </cell>
          <cell r="P459" t="str">
            <v>投诉处理</v>
          </cell>
          <cell r="R459" t="str">
            <v>客服线（投诉处理）</v>
          </cell>
          <cell r="T459" t="str">
            <v>销售与服务序列</v>
          </cell>
          <cell r="U459" t="str">
            <v>四级销售/客服助理</v>
          </cell>
          <cell r="V459">
            <v>4</v>
          </cell>
          <cell r="W459">
            <v>43191</v>
          </cell>
          <cell r="X459" t="str">
            <v>E</v>
          </cell>
          <cell r="Y459">
            <v>43191</v>
          </cell>
          <cell r="Z459">
            <v>37803</v>
          </cell>
          <cell r="AA459">
            <v>38531</v>
          </cell>
          <cell r="AB459">
            <v>15.38082191780822</v>
          </cell>
          <cell r="AC459">
            <v>13.386301369863014</v>
          </cell>
        </row>
        <row r="460">
          <cell r="E460" t="str">
            <v>杨谊</v>
          </cell>
          <cell r="F460" t="str">
            <v>441422198903124522</v>
          </cell>
          <cell r="G460" t="str">
            <v>女</v>
          </cell>
          <cell r="H460" t="str">
            <v>广东梅州</v>
          </cell>
          <cell r="I460" t="str">
            <v>汉族</v>
          </cell>
          <cell r="J460">
            <v>30</v>
          </cell>
          <cell r="K460" t="str">
            <v>1989/03/12</v>
          </cell>
          <cell r="L460" t="str">
            <v>未婚</v>
          </cell>
          <cell r="M460" t="str">
            <v>部门</v>
          </cell>
          <cell r="N460" t="str">
            <v>客户服务部</v>
          </cell>
          <cell r="O460" t="str">
            <v>维系挽留室</v>
          </cell>
          <cell r="P460" t="str">
            <v>服务经理</v>
          </cell>
          <cell r="R460" t="str">
            <v>客服线（服务经理）</v>
          </cell>
          <cell r="T460" t="str">
            <v>销售与服务序列</v>
          </cell>
          <cell r="U460" t="str">
            <v>四级销售/客服助理</v>
          </cell>
          <cell r="V460">
            <v>5</v>
          </cell>
          <cell r="W460">
            <v>43191</v>
          </cell>
          <cell r="X460" t="str">
            <v>A</v>
          </cell>
          <cell r="Y460">
            <v>43191</v>
          </cell>
          <cell r="Z460">
            <v>40483</v>
          </cell>
          <cell r="AA460">
            <v>40521</v>
          </cell>
          <cell r="AB460">
            <v>8.0383561643835613</v>
          </cell>
          <cell r="AC460">
            <v>7.934246575342466</v>
          </cell>
        </row>
        <row r="461">
          <cell r="E461" t="str">
            <v>郑敏炫</v>
          </cell>
          <cell r="F461" t="str">
            <v>442000198811180421</v>
          </cell>
          <cell r="G461" t="str">
            <v>女</v>
          </cell>
          <cell r="H461" t="str">
            <v>广东中山</v>
          </cell>
          <cell r="I461" t="str">
            <v>汉族</v>
          </cell>
          <cell r="J461">
            <v>30</v>
          </cell>
          <cell r="K461" t="str">
            <v>1988/11/18</v>
          </cell>
          <cell r="L461" t="str">
            <v>已婚</v>
          </cell>
          <cell r="M461" t="str">
            <v>部门</v>
          </cell>
          <cell r="N461" t="str">
            <v>客户服务部</v>
          </cell>
          <cell r="O461" t="str">
            <v>维系挽留室</v>
          </cell>
          <cell r="P461" t="str">
            <v>服务经理</v>
          </cell>
          <cell r="R461" t="str">
            <v>客服线（服务经理）</v>
          </cell>
          <cell r="T461" t="str">
            <v>销售与服务序列</v>
          </cell>
          <cell r="U461" t="str">
            <v>三级销售/客服助理</v>
          </cell>
          <cell r="V461">
            <v>4</v>
          </cell>
          <cell r="W461">
            <v>42583</v>
          </cell>
          <cell r="X461" t="str">
            <v>B</v>
          </cell>
          <cell r="Y461">
            <v>43191</v>
          </cell>
          <cell r="Z461">
            <v>40391</v>
          </cell>
          <cell r="AA461">
            <v>40771</v>
          </cell>
          <cell r="AB461">
            <v>8.2904109589041095</v>
          </cell>
          <cell r="AC461">
            <v>7.2493150684931509</v>
          </cell>
        </row>
        <row r="462">
          <cell r="E462" t="str">
            <v>莫月娥</v>
          </cell>
          <cell r="F462" t="str">
            <v>440881199105013567</v>
          </cell>
          <cell r="G462" t="str">
            <v>女</v>
          </cell>
          <cell r="H462" t="str">
            <v>广东湛江</v>
          </cell>
          <cell r="I462" t="str">
            <v>汉族</v>
          </cell>
          <cell r="J462">
            <v>28</v>
          </cell>
          <cell r="K462" t="str">
            <v>1991/05/01</v>
          </cell>
          <cell r="L462" t="str">
            <v>已婚</v>
          </cell>
          <cell r="M462" t="str">
            <v>部门</v>
          </cell>
          <cell r="N462" t="str">
            <v>产假退回</v>
          </cell>
          <cell r="O462" t="str">
            <v>产假退回</v>
          </cell>
          <cell r="P462" t="str">
            <v>产假退回</v>
          </cell>
          <cell r="T462" t="str">
            <v>销售与服务序列</v>
          </cell>
          <cell r="U462" t="str">
            <v>四级销售/客服助理</v>
          </cell>
          <cell r="V462">
            <v>5</v>
          </cell>
          <cell r="W462">
            <v>42795</v>
          </cell>
          <cell r="X462" t="str">
            <v>B</v>
          </cell>
          <cell r="Y462">
            <v>43191</v>
          </cell>
          <cell r="Z462">
            <v>40875</v>
          </cell>
          <cell r="AA462">
            <v>40875</v>
          </cell>
          <cell r="AB462">
            <v>6.9643835616438352</v>
          </cell>
          <cell r="AC462">
            <v>6.9643835616438352</v>
          </cell>
        </row>
        <row r="463">
          <cell r="E463" t="str">
            <v>蔡增祺</v>
          </cell>
          <cell r="F463" t="str">
            <v>442000198901316601</v>
          </cell>
          <cell r="G463" t="str">
            <v>女</v>
          </cell>
          <cell r="H463" t="str">
            <v>广东中山</v>
          </cell>
          <cell r="I463" t="str">
            <v>汉族</v>
          </cell>
          <cell r="J463">
            <v>30</v>
          </cell>
          <cell r="K463" t="str">
            <v>1989/01/31</v>
          </cell>
          <cell r="L463" t="str">
            <v>未婚</v>
          </cell>
          <cell r="M463" t="str">
            <v>部门</v>
          </cell>
          <cell r="N463" t="str">
            <v>客户服务部</v>
          </cell>
          <cell r="O463" t="str">
            <v>维系挽留室</v>
          </cell>
          <cell r="P463" t="str">
            <v>服务经理</v>
          </cell>
          <cell r="R463" t="str">
            <v>客服线（服务经理）</v>
          </cell>
          <cell r="T463" t="str">
            <v>销售与服务序列</v>
          </cell>
          <cell r="U463" t="str">
            <v>三级销售/客服助理</v>
          </cell>
          <cell r="V463">
            <v>4</v>
          </cell>
          <cell r="W463">
            <v>42583</v>
          </cell>
          <cell r="X463" t="str">
            <v>C</v>
          </cell>
          <cell r="Y463">
            <v>43191</v>
          </cell>
          <cell r="Z463">
            <v>40544</v>
          </cell>
          <cell r="AA463">
            <v>40969</v>
          </cell>
          <cell r="AB463">
            <v>7.8712328767123285</v>
          </cell>
          <cell r="AC463">
            <v>6.7068493150684931</v>
          </cell>
        </row>
        <row r="464">
          <cell r="E464" t="str">
            <v>郭嘉榆</v>
          </cell>
          <cell r="F464" t="str">
            <v>442000198011041765</v>
          </cell>
          <cell r="G464" t="str">
            <v>女</v>
          </cell>
          <cell r="H464" t="str">
            <v>广东中山</v>
          </cell>
          <cell r="I464" t="str">
            <v>汉族</v>
          </cell>
          <cell r="J464">
            <v>38</v>
          </cell>
          <cell r="K464" t="str">
            <v>1980/11/04</v>
          </cell>
          <cell r="L464" t="str">
            <v>已婚</v>
          </cell>
          <cell r="M464" t="str">
            <v>部门</v>
          </cell>
          <cell r="N464" t="str">
            <v>客户服务部</v>
          </cell>
          <cell r="O464" t="str">
            <v>投诉处理室</v>
          </cell>
          <cell r="P464" t="str">
            <v>投诉处理</v>
          </cell>
          <cell r="R464" t="str">
            <v>客服线（投诉处理）</v>
          </cell>
          <cell r="T464" t="str">
            <v>销售与服务序列</v>
          </cell>
          <cell r="U464" t="str">
            <v>四级销售/客服助理</v>
          </cell>
          <cell r="V464">
            <v>5</v>
          </cell>
          <cell r="W464">
            <v>42917</v>
          </cell>
          <cell r="X464" t="str">
            <v>A</v>
          </cell>
          <cell r="Y464">
            <v>42917</v>
          </cell>
          <cell r="Z464">
            <v>36404</v>
          </cell>
          <cell r="AA464">
            <v>37368</v>
          </cell>
          <cell r="AB464">
            <v>19.213698630136985</v>
          </cell>
          <cell r="AC464">
            <v>16.572602739726026</v>
          </cell>
        </row>
        <row r="465">
          <cell r="E465" t="str">
            <v>黄佩欣</v>
          </cell>
          <cell r="F465" t="str">
            <v>442000199205098385</v>
          </cell>
          <cell r="G465" t="str">
            <v>女</v>
          </cell>
          <cell r="H465" t="str">
            <v>广东中山</v>
          </cell>
          <cell r="I465" t="str">
            <v>汉族</v>
          </cell>
          <cell r="J465">
            <v>27</v>
          </cell>
          <cell r="K465" t="str">
            <v>1992/05/09</v>
          </cell>
          <cell r="L465" t="str">
            <v>未婚</v>
          </cell>
          <cell r="M465" t="str">
            <v>部门</v>
          </cell>
          <cell r="N465" t="str">
            <v>产假退回</v>
          </cell>
          <cell r="O465" t="str">
            <v>产假退回</v>
          </cell>
          <cell r="P465" t="str">
            <v>产假退回</v>
          </cell>
          <cell r="T465" t="str">
            <v>销售与服务序列</v>
          </cell>
          <cell r="U465" t="str">
            <v>三级销售/客服助理</v>
          </cell>
          <cell r="V465">
            <v>3</v>
          </cell>
          <cell r="W465">
            <v>41704</v>
          </cell>
          <cell r="X465" t="str">
            <v>E</v>
          </cell>
          <cell r="Y465">
            <v>43191</v>
          </cell>
          <cell r="Z465">
            <v>41334</v>
          </cell>
          <cell r="AA465">
            <v>41704</v>
          </cell>
          <cell r="AB465">
            <v>5.7068493150684931</v>
          </cell>
          <cell r="AC465">
            <v>4.6931506849315072</v>
          </cell>
        </row>
        <row r="466">
          <cell r="E466" t="str">
            <v>肖泳沙</v>
          </cell>
          <cell r="F466" t="str">
            <v>44200019910502766X</v>
          </cell>
          <cell r="G466" t="str">
            <v>女</v>
          </cell>
          <cell r="H466" t="str">
            <v>广东中山</v>
          </cell>
          <cell r="I466" t="str">
            <v>汉族</v>
          </cell>
          <cell r="J466">
            <v>28</v>
          </cell>
          <cell r="K466" t="str">
            <v>1991/05/02</v>
          </cell>
          <cell r="L466" t="str">
            <v>未婚</v>
          </cell>
          <cell r="M466" t="str">
            <v>部门</v>
          </cell>
          <cell r="N466" t="str">
            <v>客户服务部</v>
          </cell>
          <cell r="O466" t="str">
            <v>维系挽留室</v>
          </cell>
          <cell r="P466" t="str">
            <v>服务经理</v>
          </cell>
          <cell r="R466" t="str">
            <v>客服线（服务经理）</v>
          </cell>
          <cell r="T466" t="str">
            <v>销售与服务序列</v>
          </cell>
          <cell r="U466" t="str">
            <v>三级销售/客服助理</v>
          </cell>
          <cell r="V466">
            <v>3</v>
          </cell>
          <cell r="W466">
            <v>41751</v>
          </cell>
          <cell r="X466" t="str">
            <v>C</v>
          </cell>
          <cell r="Y466">
            <v>42795</v>
          </cell>
          <cell r="Z466">
            <v>41751</v>
          </cell>
          <cell r="AA466">
            <v>41751</v>
          </cell>
          <cell r="AB466">
            <v>4.5643835616438357</v>
          </cell>
          <cell r="AC466">
            <v>4.5643835616438357</v>
          </cell>
        </row>
        <row r="467">
          <cell r="E467" t="str">
            <v>陈美群</v>
          </cell>
          <cell r="F467" t="str">
            <v>44200019920823838X</v>
          </cell>
          <cell r="G467" t="str">
            <v>女</v>
          </cell>
          <cell r="H467" t="str">
            <v>广东中山</v>
          </cell>
          <cell r="I467" t="str">
            <v>汉族</v>
          </cell>
          <cell r="J467">
            <v>26</v>
          </cell>
          <cell r="K467" t="str">
            <v>1992/08/23</v>
          </cell>
          <cell r="L467" t="str">
            <v>未婚</v>
          </cell>
          <cell r="M467" t="str">
            <v>部门</v>
          </cell>
          <cell r="N467" t="str">
            <v>客户服务部</v>
          </cell>
          <cell r="O467" t="str">
            <v>维系挽留室</v>
          </cell>
          <cell r="P467" t="str">
            <v>服务经理</v>
          </cell>
          <cell r="R467" t="str">
            <v>客服线（服务经理）</v>
          </cell>
          <cell r="T467" t="str">
            <v>销售与服务序列</v>
          </cell>
          <cell r="U467" t="str">
            <v>三级销售/客服助理</v>
          </cell>
          <cell r="V467">
            <v>3</v>
          </cell>
          <cell r="W467">
            <v>41926</v>
          </cell>
          <cell r="X467" t="str">
            <v>B</v>
          </cell>
          <cell r="Y467">
            <v>42795</v>
          </cell>
          <cell r="Z467">
            <v>41926</v>
          </cell>
          <cell r="AA467">
            <v>41926</v>
          </cell>
          <cell r="AB467">
            <v>4.0849315068493155</v>
          </cell>
          <cell r="AC467">
            <v>4.0849315068493155</v>
          </cell>
        </row>
        <row r="468">
          <cell r="E468" t="str">
            <v>陈家敏</v>
          </cell>
          <cell r="F468" t="str">
            <v>442000199104210921</v>
          </cell>
          <cell r="G468" t="str">
            <v>女</v>
          </cell>
          <cell r="H468" t="str">
            <v>广东中山</v>
          </cell>
          <cell r="I468" t="str">
            <v>汉族</v>
          </cell>
          <cell r="J468">
            <v>28</v>
          </cell>
          <cell r="K468" t="str">
            <v>1991/04/21</v>
          </cell>
          <cell r="L468" t="str">
            <v>未婚</v>
          </cell>
          <cell r="M468" t="str">
            <v>部门</v>
          </cell>
          <cell r="N468" t="str">
            <v>客户服务部</v>
          </cell>
          <cell r="O468" t="str">
            <v>维系挽留室</v>
          </cell>
          <cell r="P468" t="str">
            <v>服务经理</v>
          </cell>
          <cell r="R468" t="str">
            <v>客服线（服务经理）</v>
          </cell>
          <cell r="T468" t="str">
            <v>销售与服务序列</v>
          </cell>
          <cell r="U468" t="str">
            <v>三级销售/客服助理</v>
          </cell>
          <cell r="V468">
            <v>3</v>
          </cell>
          <cell r="W468">
            <v>42948</v>
          </cell>
          <cell r="X468" t="str">
            <v>E</v>
          </cell>
          <cell r="Y468">
            <v>43191</v>
          </cell>
          <cell r="Z468">
            <v>41822</v>
          </cell>
          <cell r="AA468">
            <v>41932</v>
          </cell>
          <cell r="AB468">
            <v>4.3698630136986303</v>
          </cell>
          <cell r="AC468">
            <v>4.0684931506849313</v>
          </cell>
        </row>
        <row r="469">
          <cell r="E469" t="str">
            <v>萧健煜</v>
          </cell>
          <cell r="F469" t="str">
            <v>442000199211120315</v>
          </cell>
          <cell r="G469" t="str">
            <v>男</v>
          </cell>
          <cell r="H469" t="str">
            <v>广东中山</v>
          </cell>
          <cell r="I469" t="str">
            <v>汉族</v>
          </cell>
          <cell r="J469">
            <v>26</v>
          </cell>
          <cell r="K469" t="str">
            <v>1992/11/12</v>
          </cell>
          <cell r="L469" t="str">
            <v>未婚</v>
          </cell>
          <cell r="M469" t="str">
            <v>部门</v>
          </cell>
          <cell r="N469" t="str">
            <v>客户服务部</v>
          </cell>
          <cell r="O469" t="str">
            <v>维系挽留室</v>
          </cell>
          <cell r="P469" t="str">
            <v>欠费信控及红名单监控</v>
          </cell>
          <cell r="R469" t="str">
            <v>客服线（服务经理）</v>
          </cell>
          <cell r="T469" t="str">
            <v>销售与服务序列</v>
          </cell>
          <cell r="U469" t="str">
            <v>三级销售/客服助理</v>
          </cell>
          <cell r="V469">
            <v>4</v>
          </cell>
          <cell r="W469">
            <v>42795</v>
          </cell>
          <cell r="X469" t="str">
            <v>B</v>
          </cell>
          <cell r="Y469">
            <v>42948</v>
          </cell>
          <cell r="Z469">
            <v>42009</v>
          </cell>
          <cell r="AA469">
            <v>42009</v>
          </cell>
          <cell r="AB469">
            <v>3.8575342465753426</v>
          </cell>
          <cell r="AC469">
            <v>3.8575342465753426</v>
          </cell>
        </row>
        <row r="470">
          <cell r="E470" t="str">
            <v>梅雯珊</v>
          </cell>
          <cell r="F470" t="str">
            <v>442000198811080869</v>
          </cell>
          <cell r="G470" t="str">
            <v>女</v>
          </cell>
          <cell r="H470" t="str">
            <v>广东中山</v>
          </cell>
          <cell r="I470" t="str">
            <v>汉族</v>
          </cell>
          <cell r="J470">
            <v>30</v>
          </cell>
          <cell r="K470" t="str">
            <v>1988/11/08</v>
          </cell>
          <cell r="L470" t="str">
            <v>已婚</v>
          </cell>
          <cell r="M470" t="str">
            <v>部门</v>
          </cell>
          <cell r="N470" t="str">
            <v>客户服务部</v>
          </cell>
          <cell r="O470" t="str">
            <v>投诉处理室</v>
          </cell>
          <cell r="P470" t="str">
            <v>投诉处理</v>
          </cell>
          <cell r="R470" t="str">
            <v>客服线（投诉处理）</v>
          </cell>
          <cell r="T470" t="str">
            <v>销售与服务序列</v>
          </cell>
          <cell r="U470" t="str">
            <v>四级销售/客服助理</v>
          </cell>
          <cell r="V470">
            <v>4</v>
          </cell>
          <cell r="W470">
            <v>41699</v>
          </cell>
          <cell r="X470" t="str">
            <v>B</v>
          </cell>
          <cell r="Y470">
            <v>42795</v>
          </cell>
          <cell r="Z470">
            <v>40168</v>
          </cell>
          <cell r="AA470">
            <v>40168</v>
          </cell>
          <cell r="AB470">
            <v>8.9013698630136986</v>
          </cell>
          <cell r="AC470">
            <v>8.9013698630136986</v>
          </cell>
        </row>
        <row r="471">
          <cell r="E471" t="str">
            <v>李喜悦</v>
          </cell>
          <cell r="F471" t="str">
            <v>442000198601071761</v>
          </cell>
          <cell r="G471" t="str">
            <v>女</v>
          </cell>
          <cell r="H471" t="str">
            <v>广东中山</v>
          </cell>
          <cell r="I471" t="str">
            <v>汉族</v>
          </cell>
          <cell r="J471">
            <v>33</v>
          </cell>
          <cell r="K471" t="str">
            <v>1986/01/07</v>
          </cell>
          <cell r="L471" t="str">
            <v>已婚</v>
          </cell>
          <cell r="M471" t="str">
            <v>部门</v>
          </cell>
          <cell r="N471" t="str">
            <v>产假退回</v>
          </cell>
          <cell r="O471" t="str">
            <v>产假退回</v>
          </cell>
          <cell r="P471" t="str">
            <v>产假退回</v>
          </cell>
          <cell r="T471" t="str">
            <v>销售与服务序列</v>
          </cell>
          <cell r="U471" t="str">
            <v>四级销售/客服助理</v>
          </cell>
          <cell r="V471">
            <v>4</v>
          </cell>
          <cell r="W471">
            <v>42064</v>
          </cell>
          <cell r="X471" t="str">
            <v>B</v>
          </cell>
          <cell r="Y471">
            <v>42795</v>
          </cell>
          <cell r="Z471">
            <v>40026</v>
          </cell>
          <cell r="AA471">
            <v>40294</v>
          </cell>
          <cell r="AB471">
            <v>9.2904109589041095</v>
          </cell>
          <cell r="AC471">
            <v>8.5561643835616437</v>
          </cell>
        </row>
        <row r="472">
          <cell r="E472" t="str">
            <v>刘燕映</v>
          </cell>
          <cell r="F472" t="str">
            <v>442000197811048426</v>
          </cell>
          <cell r="G472" t="str">
            <v>女</v>
          </cell>
          <cell r="H472" t="str">
            <v>广东中山</v>
          </cell>
          <cell r="I472" t="str">
            <v>汉族</v>
          </cell>
          <cell r="J472">
            <v>40</v>
          </cell>
          <cell r="K472" t="str">
            <v>1978/11/04</v>
          </cell>
          <cell r="L472" t="str">
            <v>已婚</v>
          </cell>
          <cell r="M472" t="str">
            <v>部门</v>
          </cell>
          <cell r="N472" t="str">
            <v>政企客户事业部</v>
          </cell>
          <cell r="O472" t="str">
            <v>存量经营室</v>
          </cell>
          <cell r="P472" t="str">
            <v>客户资料录入岗</v>
          </cell>
          <cell r="T472" t="str">
            <v>产品与市场序列</v>
          </cell>
          <cell r="U472" t="str">
            <v>一级营销主办</v>
          </cell>
          <cell r="V472">
            <v>5</v>
          </cell>
          <cell r="W472">
            <v>42917</v>
          </cell>
          <cell r="X472" t="str">
            <v>A</v>
          </cell>
          <cell r="Y472">
            <v>42917</v>
          </cell>
          <cell r="Z472">
            <v>35247</v>
          </cell>
          <cell r="AA472">
            <v>37073</v>
          </cell>
          <cell r="AB472">
            <v>22.383561643835616</v>
          </cell>
          <cell r="AC472">
            <v>17.38082191780822</v>
          </cell>
        </row>
        <row r="473">
          <cell r="E473" t="str">
            <v>李桂娇</v>
          </cell>
          <cell r="F473" t="str">
            <v>442000198206242583</v>
          </cell>
          <cell r="G473" t="str">
            <v>女</v>
          </cell>
          <cell r="H473" t="str">
            <v>广东</v>
          </cell>
          <cell r="I473" t="str">
            <v>汉族</v>
          </cell>
          <cell r="J473">
            <v>36</v>
          </cell>
          <cell r="K473" t="str">
            <v>1982/06/24</v>
          </cell>
          <cell r="L473" t="str">
            <v>已婚</v>
          </cell>
          <cell r="M473" t="str">
            <v>部门</v>
          </cell>
          <cell r="N473" t="str">
            <v>政企客户事业部</v>
          </cell>
          <cell r="O473" t="str">
            <v>存量经营室</v>
          </cell>
          <cell r="P473" t="str">
            <v>客户资料录入岗</v>
          </cell>
          <cell r="T473" t="str">
            <v>产品与市场序列</v>
          </cell>
          <cell r="U473" t="str">
            <v>一级营销主办</v>
          </cell>
          <cell r="V473">
            <v>5</v>
          </cell>
          <cell r="W473">
            <v>41456</v>
          </cell>
          <cell r="X473" t="str">
            <v>B</v>
          </cell>
          <cell r="Y473">
            <v>42795</v>
          </cell>
          <cell r="Z473">
            <v>37165</v>
          </cell>
          <cell r="AA473">
            <v>37906</v>
          </cell>
          <cell r="AB473">
            <v>17.12876712328767</v>
          </cell>
          <cell r="AC473">
            <v>15.098630136986301</v>
          </cell>
        </row>
        <row r="474">
          <cell r="E474" t="str">
            <v>周燕环</v>
          </cell>
          <cell r="F474" t="str">
            <v>442000198609220944</v>
          </cell>
          <cell r="G474" t="str">
            <v>女</v>
          </cell>
          <cell r="H474" t="str">
            <v>广东中山</v>
          </cell>
          <cell r="I474" t="str">
            <v>汉族</v>
          </cell>
          <cell r="J474">
            <v>32</v>
          </cell>
          <cell r="K474" t="str">
            <v>1986/09/22</v>
          </cell>
          <cell r="L474" t="str">
            <v>已婚</v>
          </cell>
          <cell r="M474" t="str">
            <v>部门</v>
          </cell>
          <cell r="N474" t="str">
            <v>政企客户事业部</v>
          </cell>
          <cell r="O474" t="str">
            <v>存量经营室</v>
          </cell>
          <cell r="P474" t="str">
            <v>稽核岗</v>
          </cell>
          <cell r="T474" t="str">
            <v>产品与市场序列</v>
          </cell>
          <cell r="U474" t="str">
            <v>四级营销助理</v>
          </cell>
          <cell r="V474">
            <v>4</v>
          </cell>
          <cell r="W474">
            <v>42917</v>
          </cell>
          <cell r="X474" t="str">
            <v>A</v>
          </cell>
          <cell r="Y474">
            <v>42917</v>
          </cell>
          <cell r="Z474">
            <v>38183</v>
          </cell>
          <cell r="AA474">
            <v>38429</v>
          </cell>
          <cell r="AB474">
            <v>14.33972602739726</v>
          </cell>
          <cell r="AC474">
            <v>13.665753424657535</v>
          </cell>
        </row>
        <row r="475">
          <cell r="E475" t="str">
            <v>郑碧莹</v>
          </cell>
          <cell r="F475" t="str">
            <v>442000198703050021</v>
          </cell>
          <cell r="G475" t="str">
            <v>女</v>
          </cell>
          <cell r="H475" t="str">
            <v>广东中山</v>
          </cell>
          <cell r="I475" t="str">
            <v>汉族</v>
          </cell>
          <cell r="J475">
            <v>32</v>
          </cell>
          <cell r="K475" t="str">
            <v>1987/03/05</v>
          </cell>
          <cell r="L475" t="str">
            <v>已婚</v>
          </cell>
          <cell r="M475" t="str">
            <v>部门</v>
          </cell>
          <cell r="N475" t="str">
            <v>政企客户事业部</v>
          </cell>
          <cell r="O475" t="str">
            <v>存量经营室</v>
          </cell>
          <cell r="P475" t="str">
            <v>稽核岗</v>
          </cell>
          <cell r="T475" t="str">
            <v>产品与市场序列</v>
          </cell>
          <cell r="U475" t="str">
            <v>一级营销主办</v>
          </cell>
          <cell r="V475">
            <v>5</v>
          </cell>
          <cell r="W475">
            <v>43191</v>
          </cell>
          <cell r="X475" t="str">
            <v>A</v>
          </cell>
          <cell r="Y475">
            <v>43191</v>
          </cell>
          <cell r="Z475">
            <v>40217</v>
          </cell>
          <cell r="AA475">
            <v>40217</v>
          </cell>
          <cell r="AB475">
            <v>8.7671232876712324</v>
          </cell>
          <cell r="AC475">
            <v>8.7671232876712324</v>
          </cell>
        </row>
        <row r="476">
          <cell r="E476" t="str">
            <v>林青霞</v>
          </cell>
          <cell r="F476" t="str">
            <v>44200019860623710X</v>
          </cell>
          <cell r="G476" t="str">
            <v>女</v>
          </cell>
          <cell r="H476" t="str">
            <v>广东中山</v>
          </cell>
          <cell r="I476" t="str">
            <v>汉族</v>
          </cell>
          <cell r="J476">
            <v>32</v>
          </cell>
          <cell r="K476" t="str">
            <v>1986/06/23</v>
          </cell>
          <cell r="L476" t="str">
            <v>未婚</v>
          </cell>
          <cell r="M476" t="str">
            <v>部门</v>
          </cell>
          <cell r="N476" t="str">
            <v>政企客户事业部</v>
          </cell>
          <cell r="O476" t="str">
            <v>存量经营室</v>
          </cell>
          <cell r="P476" t="str">
            <v>客户资料录入岗</v>
          </cell>
          <cell r="T476" t="str">
            <v>产品与市场序列</v>
          </cell>
          <cell r="U476" t="str">
            <v>四级营销助理</v>
          </cell>
          <cell r="V476">
            <v>4</v>
          </cell>
          <cell r="W476">
            <v>41456</v>
          </cell>
          <cell r="X476" t="str">
            <v>C</v>
          </cell>
          <cell r="Y476">
            <v>42795</v>
          </cell>
          <cell r="Z476">
            <v>39326</v>
          </cell>
          <cell r="AA476">
            <v>39602</v>
          </cell>
          <cell r="AB476">
            <v>11.208219178082192</v>
          </cell>
          <cell r="AC476">
            <v>10.452054794520548</v>
          </cell>
        </row>
        <row r="477">
          <cell r="E477" t="str">
            <v>邓丽玲</v>
          </cell>
          <cell r="F477" t="str">
            <v>440784198711240646</v>
          </cell>
          <cell r="G477" t="str">
            <v>女</v>
          </cell>
          <cell r="H477" t="str">
            <v>广东</v>
          </cell>
          <cell r="I477" t="str">
            <v>汉族</v>
          </cell>
          <cell r="J477">
            <v>31</v>
          </cell>
          <cell r="K477" t="str">
            <v>1987/11/24</v>
          </cell>
          <cell r="L477" t="str">
            <v>已婚</v>
          </cell>
          <cell r="M477" t="str">
            <v>部门</v>
          </cell>
          <cell r="N477" t="str">
            <v>政企客户事业部</v>
          </cell>
          <cell r="O477" t="str">
            <v>存量经营室</v>
          </cell>
          <cell r="P477" t="str">
            <v>客户资料录入岗</v>
          </cell>
          <cell r="T477" t="str">
            <v>产品与市场序列</v>
          </cell>
          <cell r="U477" t="str">
            <v>四级营销助理</v>
          </cell>
          <cell r="V477">
            <v>4</v>
          </cell>
          <cell r="W477">
            <v>42064</v>
          </cell>
          <cell r="X477" t="str">
            <v>B</v>
          </cell>
          <cell r="Y477">
            <v>42795</v>
          </cell>
          <cell r="Z477">
            <v>39965</v>
          </cell>
          <cell r="AA477">
            <v>40471</v>
          </cell>
          <cell r="AB477">
            <v>9.4575342465753423</v>
          </cell>
          <cell r="AC477">
            <v>8.0712328767123296</v>
          </cell>
        </row>
        <row r="478">
          <cell r="E478" t="str">
            <v>方敏</v>
          </cell>
          <cell r="F478" t="str">
            <v>445281197801266720</v>
          </cell>
          <cell r="G478" t="str">
            <v>女</v>
          </cell>
          <cell r="H478" t="str">
            <v>广东中山</v>
          </cell>
          <cell r="I478" t="str">
            <v>汉族</v>
          </cell>
          <cell r="J478">
            <v>41</v>
          </cell>
          <cell r="K478" t="str">
            <v>1978/01/26</v>
          </cell>
          <cell r="L478" t="str">
            <v>已婚</v>
          </cell>
          <cell r="M478" t="str">
            <v>部门</v>
          </cell>
          <cell r="N478" t="str">
            <v>政企客户事业部</v>
          </cell>
          <cell r="O478" t="str">
            <v>存量经营室</v>
          </cell>
          <cell r="P478" t="str">
            <v>分销管理岗</v>
          </cell>
          <cell r="T478" t="str">
            <v>产品与市场序列</v>
          </cell>
          <cell r="U478" t="str">
            <v>一级营销主办</v>
          </cell>
          <cell r="V478">
            <v>5</v>
          </cell>
          <cell r="W478">
            <v>41699</v>
          </cell>
          <cell r="X478" t="str">
            <v>E</v>
          </cell>
          <cell r="Y478">
            <v>43191</v>
          </cell>
          <cell r="Z478">
            <v>37257</v>
          </cell>
          <cell r="AA478">
            <v>39281</v>
          </cell>
          <cell r="AB478">
            <v>16.876712328767123</v>
          </cell>
          <cell r="AC478">
            <v>11.331506849315069</v>
          </cell>
        </row>
        <row r="479">
          <cell r="E479" t="str">
            <v>魏婷燕</v>
          </cell>
          <cell r="F479" t="str">
            <v>441424198703121602</v>
          </cell>
          <cell r="G479" t="str">
            <v>女</v>
          </cell>
          <cell r="H479" t="str">
            <v>广东梅州</v>
          </cell>
          <cell r="I479" t="str">
            <v>汉族</v>
          </cell>
          <cell r="J479">
            <v>32</v>
          </cell>
          <cell r="K479" t="str">
            <v>1987/03/12</v>
          </cell>
          <cell r="L479" t="str">
            <v>已婚</v>
          </cell>
          <cell r="M479" t="str">
            <v>部门</v>
          </cell>
          <cell r="N479" t="str">
            <v>政企客户事业部</v>
          </cell>
          <cell r="O479" t="str">
            <v>存量经营室</v>
          </cell>
          <cell r="P479" t="str">
            <v>存量支撑岗</v>
          </cell>
          <cell r="T479" t="str">
            <v>产品与市场序列</v>
          </cell>
          <cell r="U479" t="str">
            <v>四级营销助理</v>
          </cell>
          <cell r="V479">
            <v>5</v>
          </cell>
          <cell r="W479">
            <v>42795</v>
          </cell>
          <cell r="X479" t="str">
            <v>A</v>
          </cell>
          <cell r="Y479">
            <v>42795</v>
          </cell>
          <cell r="Z479">
            <v>39873</v>
          </cell>
          <cell r="AA479">
            <v>40434</v>
          </cell>
          <cell r="AB479">
            <v>9.7095890410958905</v>
          </cell>
          <cell r="AC479">
            <v>8.1726027397260275</v>
          </cell>
        </row>
        <row r="480">
          <cell r="E480" t="str">
            <v>蒋满秀</v>
          </cell>
          <cell r="F480" t="str">
            <v>430419197906125445</v>
          </cell>
          <cell r="G480" t="str">
            <v>女</v>
          </cell>
          <cell r="H480" t="str">
            <v>湖南</v>
          </cell>
          <cell r="I480" t="str">
            <v>汉族</v>
          </cell>
          <cell r="J480">
            <v>39</v>
          </cell>
          <cell r="K480" t="str">
            <v>1979/06/12</v>
          </cell>
          <cell r="L480" t="str">
            <v>已婚</v>
          </cell>
          <cell r="M480" t="str">
            <v>部门</v>
          </cell>
          <cell r="N480" t="str">
            <v>政企客户事业部</v>
          </cell>
          <cell r="O480" t="str">
            <v>基础业务室</v>
          </cell>
          <cell r="P480" t="str">
            <v>移网业务岗</v>
          </cell>
          <cell r="T480" t="str">
            <v>产品与市场序列</v>
          </cell>
          <cell r="U480" t="str">
            <v>二级营销主办</v>
          </cell>
          <cell r="V480">
            <v>6</v>
          </cell>
          <cell r="W480">
            <v>41456</v>
          </cell>
          <cell r="X480" t="str">
            <v>C</v>
          </cell>
          <cell r="Y480">
            <v>42795</v>
          </cell>
          <cell r="Z480">
            <v>35796</v>
          </cell>
          <cell r="AA480">
            <v>37073</v>
          </cell>
          <cell r="AB480">
            <v>20.87945205479452</v>
          </cell>
          <cell r="AC480">
            <v>17.38082191780822</v>
          </cell>
        </row>
        <row r="481">
          <cell r="E481" t="str">
            <v>覃旭凤</v>
          </cell>
          <cell r="F481" t="str">
            <v>452523198107025624</v>
          </cell>
          <cell r="G481" t="str">
            <v>女</v>
          </cell>
          <cell r="H481" t="str">
            <v>广西</v>
          </cell>
          <cell r="I481" t="str">
            <v>汉族</v>
          </cell>
          <cell r="J481">
            <v>37</v>
          </cell>
          <cell r="K481" t="str">
            <v>1981/07/02</v>
          </cell>
          <cell r="L481" t="str">
            <v>已婚</v>
          </cell>
          <cell r="M481" t="str">
            <v>区分</v>
          </cell>
          <cell r="N481" t="str">
            <v>营业中心/三角片区</v>
          </cell>
          <cell r="O481" t="str">
            <v>三角营业厅</v>
          </cell>
          <cell r="P481" t="str">
            <v>营业厅负责人</v>
          </cell>
          <cell r="Q481" t="str">
            <v>营业厅负责人</v>
          </cell>
          <cell r="R481" t="str">
            <v>营业线</v>
          </cell>
          <cell r="T481" t="str">
            <v>销售与服务序列</v>
          </cell>
          <cell r="U481" t="str">
            <v>二级销售/客服主办</v>
          </cell>
          <cell r="V481">
            <v>5</v>
          </cell>
          <cell r="W481">
            <v>41456</v>
          </cell>
          <cell r="X481" t="str">
            <v>E</v>
          </cell>
          <cell r="Y481">
            <v>42795</v>
          </cell>
          <cell r="Z481">
            <v>38120</v>
          </cell>
          <cell r="AA481">
            <v>38120</v>
          </cell>
          <cell r="AB481">
            <v>14.512328767123288</v>
          </cell>
          <cell r="AC481">
            <v>14.512328767123288</v>
          </cell>
          <cell r="AE481">
            <v>43769</v>
          </cell>
        </row>
        <row r="482">
          <cell r="E482" t="str">
            <v>何伟珍</v>
          </cell>
          <cell r="F482" t="str">
            <v>44098119890426112X</v>
          </cell>
          <cell r="G482" t="str">
            <v>女</v>
          </cell>
          <cell r="H482" t="str">
            <v>广东高州</v>
          </cell>
          <cell r="I482" t="str">
            <v>汉族</v>
          </cell>
          <cell r="J482">
            <v>30</v>
          </cell>
          <cell r="K482" t="str">
            <v>1989/04/26</v>
          </cell>
          <cell r="L482" t="str">
            <v>未婚</v>
          </cell>
          <cell r="M482" t="str">
            <v>区分</v>
          </cell>
          <cell r="N482" t="str">
            <v>营业中心/城区片区</v>
          </cell>
          <cell r="O482" t="str">
            <v>南区大信营业厅</v>
          </cell>
          <cell r="P482" t="str">
            <v>营业员</v>
          </cell>
          <cell r="R482" t="str">
            <v>营业线</v>
          </cell>
          <cell r="T482" t="str">
            <v>销售与服务序列</v>
          </cell>
          <cell r="U482" t="str">
            <v>三级销售/客服助理</v>
          </cell>
          <cell r="V482">
            <v>4</v>
          </cell>
          <cell r="W482">
            <v>42948</v>
          </cell>
          <cell r="X482" t="str">
            <v>D</v>
          </cell>
          <cell r="Y482">
            <v>42948</v>
          </cell>
          <cell r="Z482">
            <v>41122</v>
          </cell>
          <cell r="AA482">
            <v>41564</v>
          </cell>
          <cell r="AB482">
            <v>6.2876712328767121</v>
          </cell>
          <cell r="AC482">
            <v>5.0767123287671234</v>
          </cell>
        </row>
        <row r="483">
          <cell r="E483" t="str">
            <v>薛金连</v>
          </cell>
          <cell r="F483" t="str">
            <v>442000197711133703</v>
          </cell>
          <cell r="G483" t="str">
            <v>女</v>
          </cell>
          <cell r="H483" t="str">
            <v>广东省</v>
          </cell>
          <cell r="I483" t="str">
            <v>汉族</v>
          </cell>
          <cell r="J483">
            <v>41</v>
          </cell>
          <cell r="K483" t="str">
            <v>1977/11/13</v>
          </cell>
          <cell r="L483" t="str">
            <v>已婚</v>
          </cell>
          <cell r="M483" t="str">
            <v>区分</v>
          </cell>
          <cell r="N483" t="str">
            <v>三角分公司</v>
          </cell>
          <cell r="O483" t="str">
            <v>三角大客户团队2部/战略客户团队</v>
          </cell>
          <cell r="P483" t="str">
            <v>服务岗C</v>
          </cell>
          <cell r="T483" t="str">
            <v>销售与服务序列</v>
          </cell>
          <cell r="U483" t="str">
            <v>四级销售/客服助理</v>
          </cell>
          <cell r="V483">
            <v>5</v>
          </cell>
          <cell r="W483">
            <v>42917</v>
          </cell>
          <cell r="X483" t="str">
            <v>A</v>
          </cell>
          <cell r="Y483">
            <v>42917</v>
          </cell>
          <cell r="Z483">
            <v>35977</v>
          </cell>
          <cell r="AA483">
            <v>37073</v>
          </cell>
          <cell r="AB483">
            <v>20.383561643835616</v>
          </cell>
          <cell r="AC483">
            <v>17.38082191780822</v>
          </cell>
        </row>
        <row r="484">
          <cell r="E484" t="str">
            <v>陈俊杰</v>
          </cell>
          <cell r="F484" t="str">
            <v>442000198910040918</v>
          </cell>
          <cell r="G484" t="str">
            <v>男</v>
          </cell>
          <cell r="H484" t="str">
            <v>广东中山</v>
          </cell>
          <cell r="I484" t="str">
            <v>汉族</v>
          </cell>
          <cell r="J484">
            <v>29</v>
          </cell>
          <cell r="K484" t="str">
            <v>1989/10/04</v>
          </cell>
          <cell r="L484" t="str">
            <v>已婚</v>
          </cell>
          <cell r="M484" t="str">
            <v>区分</v>
          </cell>
          <cell r="N484" t="str">
            <v>三乡分公司</v>
          </cell>
          <cell r="O484" t="str">
            <v>三乡/坦洲大客户团队</v>
          </cell>
          <cell r="P484" t="str">
            <v>技术支撑岗D</v>
          </cell>
          <cell r="T484" t="str">
            <v>销售与服务序列</v>
          </cell>
          <cell r="U484" t="str">
            <v>二级销售/客服主办</v>
          </cell>
          <cell r="V484">
            <v>6</v>
          </cell>
          <cell r="W484">
            <v>42583</v>
          </cell>
          <cell r="X484" t="str">
            <v>B</v>
          </cell>
          <cell r="Y484">
            <v>42795</v>
          </cell>
          <cell r="Z484">
            <v>40725</v>
          </cell>
          <cell r="AA484">
            <v>40623</v>
          </cell>
          <cell r="AB484">
            <v>7.375342465753425</v>
          </cell>
          <cell r="AC484">
            <v>7.6547945205479451</v>
          </cell>
        </row>
        <row r="485">
          <cell r="E485" t="str">
            <v>曾建红</v>
          </cell>
          <cell r="F485" t="str">
            <v>441621198308054528</v>
          </cell>
          <cell r="G485" t="str">
            <v>女</v>
          </cell>
          <cell r="H485" t="str">
            <v>广东紫金</v>
          </cell>
          <cell r="I485" t="str">
            <v>汉族</v>
          </cell>
          <cell r="J485">
            <v>35</v>
          </cell>
          <cell r="K485" t="str">
            <v>1983/08/05</v>
          </cell>
          <cell r="L485" t="str">
            <v>未婚</v>
          </cell>
          <cell r="M485" t="str">
            <v>部门</v>
          </cell>
          <cell r="N485" t="str">
            <v>市场部</v>
          </cell>
          <cell r="O485" t="str">
            <v>产品宣传室</v>
          </cell>
          <cell r="P485" t="str">
            <v>广告管理岗暨综合管理员</v>
          </cell>
          <cell r="T485" t="str">
            <v>产品与市场序列</v>
          </cell>
          <cell r="U485" t="str">
            <v>二级销售/客服主办</v>
          </cell>
          <cell r="V485">
            <v>6</v>
          </cell>
          <cell r="W485">
            <v>42064</v>
          </cell>
          <cell r="X485" t="str">
            <v>D</v>
          </cell>
          <cell r="Y485">
            <v>43191</v>
          </cell>
          <cell r="Z485">
            <v>38838</v>
          </cell>
          <cell r="AA485">
            <v>39545</v>
          </cell>
          <cell r="AB485">
            <v>12.545205479452054</v>
          </cell>
          <cell r="AC485">
            <v>10.608219178082193</v>
          </cell>
        </row>
        <row r="486">
          <cell r="E486" t="str">
            <v>林钊杰</v>
          </cell>
          <cell r="F486" t="str">
            <v>440583198807014232</v>
          </cell>
          <cell r="G486" t="str">
            <v>男</v>
          </cell>
          <cell r="H486" t="str">
            <v>广东汕头</v>
          </cell>
          <cell r="I486" t="str">
            <v>汉族</v>
          </cell>
          <cell r="J486">
            <v>30</v>
          </cell>
          <cell r="K486" t="str">
            <v>1988/07/01</v>
          </cell>
          <cell r="L486" t="str">
            <v>已婚</v>
          </cell>
          <cell r="M486" t="str">
            <v>部门</v>
          </cell>
          <cell r="N486" t="str">
            <v>市场部</v>
          </cell>
          <cell r="O486" t="str">
            <v>经营支撑室</v>
          </cell>
          <cell r="P486" t="str">
            <v>经营支撑岗</v>
          </cell>
          <cell r="T486" t="str">
            <v>产品与市场序列</v>
          </cell>
          <cell r="U486" t="str">
            <v>一级技术主办</v>
          </cell>
          <cell r="V486">
            <v>7</v>
          </cell>
          <cell r="W486">
            <v>43191</v>
          </cell>
          <cell r="X486" t="str">
            <v>A</v>
          </cell>
          <cell r="Y486">
            <v>43191</v>
          </cell>
          <cell r="Z486">
            <v>40603</v>
          </cell>
          <cell r="AA486">
            <v>41120</v>
          </cell>
          <cell r="AB486">
            <v>7.7095890410958905</v>
          </cell>
          <cell r="AC486">
            <v>6.2931506849315069</v>
          </cell>
        </row>
        <row r="487">
          <cell r="E487" t="str">
            <v>刘红吉</v>
          </cell>
          <cell r="F487" t="str">
            <v>230521199110072527</v>
          </cell>
          <cell r="G487" t="str">
            <v>女</v>
          </cell>
          <cell r="H487" t="str">
            <v>黑龙江集贤</v>
          </cell>
          <cell r="I487" t="str">
            <v>汉族</v>
          </cell>
          <cell r="J487">
            <v>27</v>
          </cell>
          <cell r="K487" t="str">
            <v>1991/10/07</v>
          </cell>
          <cell r="L487" t="str">
            <v>未婚</v>
          </cell>
          <cell r="M487" t="str">
            <v>部门</v>
          </cell>
          <cell r="N487" t="str">
            <v>战略客户部</v>
          </cell>
          <cell r="O487" t="str">
            <v>完美健康行业中心</v>
          </cell>
          <cell r="P487" t="str">
            <v>商务经理</v>
          </cell>
          <cell r="T487" t="str">
            <v>销售与服务序列</v>
          </cell>
          <cell r="U487" t="str">
            <v>一级销售/客服主办</v>
          </cell>
          <cell r="V487">
            <v>5</v>
          </cell>
          <cell r="W487">
            <v>42917</v>
          </cell>
          <cell r="X487" t="str">
            <v>C</v>
          </cell>
          <cell r="Y487">
            <v>43191</v>
          </cell>
          <cell r="Z487">
            <v>41827</v>
          </cell>
          <cell r="AA487">
            <v>41827</v>
          </cell>
          <cell r="AB487">
            <v>4.3561643835616435</v>
          </cell>
          <cell r="AC487">
            <v>4.3561643835616435</v>
          </cell>
        </row>
        <row r="488">
          <cell r="E488" t="str">
            <v>李好华</v>
          </cell>
          <cell r="F488" t="str">
            <v>441421199010084429</v>
          </cell>
          <cell r="G488" t="str">
            <v>女</v>
          </cell>
          <cell r="H488" t="str">
            <v>广东梅州</v>
          </cell>
          <cell r="I488" t="str">
            <v>汉族</v>
          </cell>
          <cell r="J488">
            <v>28</v>
          </cell>
          <cell r="K488" t="str">
            <v>1990/10/08</v>
          </cell>
          <cell r="L488" t="str">
            <v>未婚</v>
          </cell>
          <cell r="M488" t="str">
            <v>部门</v>
          </cell>
          <cell r="N488" t="str">
            <v>办公室</v>
          </cell>
          <cell r="O488" t="str">
            <v>行政服务室</v>
          </cell>
          <cell r="P488" t="str">
            <v>后勤服务岗</v>
          </cell>
          <cell r="T488" t="str">
            <v>内部支撑序列</v>
          </cell>
          <cell r="U488" t="str">
            <v>三级业务助理</v>
          </cell>
          <cell r="V488">
            <v>4</v>
          </cell>
          <cell r="W488">
            <v>42948</v>
          </cell>
          <cell r="X488" t="str">
            <v>C</v>
          </cell>
          <cell r="Y488">
            <v>42948</v>
          </cell>
          <cell r="Z488">
            <v>41876</v>
          </cell>
          <cell r="AA488">
            <v>41876</v>
          </cell>
          <cell r="AB488">
            <v>4.2219178082191782</v>
          </cell>
          <cell r="AC488">
            <v>4.2219178082191782</v>
          </cell>
        </row>
        <row r="489">
          <cell r="E489" t="str">
            <v>刘国群</v>
          </cell>
          <cell r="F489" t="str">
            <v>442000197302210544</v>
          </cell>
          <cell r="G489" t="str">
            <v>女</v>
          </cell>
          <cell r="H489" t="str">
            <v>广东中山</v>
          </cell>
          <cell r="I489" t="str">
            <v>汉族</v>
          </cell>
          <cell r="J489">
            <v>46</v>
          </cell>
          <cell r="K489" t="str">
            <v>1973/02/21</v>
          </cell>
          <cell r="L489" t="str">
            <v>已婚</v>
          </cell>
          <cell r="M489" t="str">
            <v>区分</v>
          </cell>
          <cell r="N489" t="str">
            <v>城区分公司</v>
          </cell>
          <cell r="O489" t="str">
            <v>教育信息化团队1部</v>
          </cell>
          <cell r="P489" t="str">
            <v>服务岗C</v>
          </cell>
          <cell r="T489" t="str">
            <v>销售与服务序列</v>
          </cell>
          <cell r="U489" t="str">
            <v>三级销售/客服助理</v>
          </cell>
          <cell r="V489">
            <v>4</v>
          </cell>
          <cell r="W489">
            <v>42583</v>
          </cell>
          <cell r="X489" t="str">
            <v>B</v>
          </cell>
          <cell r="Y489">
            <v>43191</v>
          </cell>
          <cell r="Z489">
            <v>34151</v>
          </cell>
          <cell r="AA489">
            <v>40640</v>
          </cell>
          <cell r="AB489">
            <v>25.386301369863013</v>
          </cell>
          <cell r="AC489">
            <v>7.6082191780821917</v>
          </cell>
        </row>
        <row r="490">
          <cell r="E490" t="str">
            <v>陈悦嫦</v>
          </cell>
          <cell r="F490" t="str">
            <v>442000198204011589</v>
          </cell>
          <cell r="G490" t="str">
            <v>女</v>
          </cell>
          <cell r="H490" t="str">
            <v>广东中山</v>
          </cell>
          <cell r="I490" t="str">
            <v>汉族</v>
          </cell>
          <cell r="J490">
            <v>37</v>
          </cell>
          <cell r="K490" t="str">
            <v>1982/04/01</v>
          </cell>
          <cell r="L490" t="str">
            <v>已婚</v>
          </cell>
          <cell r="M490" t="str">
            <v>区分</v>
          </cell>
          <cell r="N490" t="str">
            <v>城区分公司</v>
          </cell>
          <cell r="O490" t="str">
            <v>综合室</v>
          </cell>
          <cell r="P490" t="str">
            <v>综合支撑岗</v>
          </cell>
          <cell r="T490" t="str">
            <v>销售与服务序列</v>
          </cell>
          <cell r="U490" t="str">
            <v>四级销售/客服助理</v>
          </cell>
          <cell r="V490">
            <v>5</v>
          </cell>
          <cell r="W490">
            <v>42917</v>
          </cell>
          <cell r="X490" t="str">
            <v>A</v>
          </cell>
          <cell r="Y490">
            <v>42917</v>
          </cell>
          <cell r="Z490">
            <v>37135</v>
          </cell>
          <cell r="AA490">
            <v>38292</v>
          </cell>
          <cell r="AB490">
            <v>17.210958904109589</v>
          </cell>
          <cell r="AC490">
            <v>14.04109589041096</v>
          </cell>
        </row>
        <row r="491">
          <cell r="E491" t="str">
            <v>吴翠峰</v>
          </cell>
          <cell r="F491" t="str">
            <v>442000198312143802</v>
          </cell>
          <cell r="G491" t="str">
            <v>女</v>
          </cell>
          <cell r="H491" t="str">
            <v>广东中山</v>
          </cell>
          <cell r="I491" t="str">
            <v>汉族</v>
          </cell>
          <cell r="J491">
            <v>35</v>
          </cell>
          <cell r="K491" t="str">
            <v>1983/12/14</v>
          </cell>
          <cell r="L491" t="str">
            <v>已婚</v>
          </cell>
          <cell r="M491" t="str">
            <v>区分</v>
          </cell>
          <cell r="N491" t="str">
            <v>城区分公司</v>
          </cell>
          <cell r="O491" t="str">
            <v>综合室</v>
          </cell>
          <cell r="P491" t="str">
            <v>物资管理岗</v>
          </cell>
          <cell r="T491" t="str">
            <v>销售与服务序列</v>
          </cell>
          <cell r="U491" t="str">
            <v>二级销售/客服主办</v>
          </cell>
          <cell r="V491">
            <v>6</v>
          </cell>
          <cell r="W491">
            <v>42583</v>
          </cell>
          <cell r="X491" t="str">
            <v>B</v>
          </cell>
          <cell r="Y491">
            <v>43191</v>
          </cell>
          <cell r="Z491">
            <v>36678</v>
          </cell>
          <cell r="AA491">
            <v>37073</v>
          </cell>
          <cell r="AB491">
            <v>18.463013698630139</v>
          </cell>
          <cell r="AC491">
            <v>17.38082191780822</v>
          </cell>
        </row>
        <row r="492">
          <cell r="E492" t="str">
            <v>陈凯芝</v>
          </cell>
          <cell r="F492" t="str">
            <v>442000198702160026</v>
          </cell>
          <cell r="G492" t="str">
            <v>女</v>
          </cell>
          <cell r="H492" t="str">
            <v>广东</v>
          </cell>
          <cell r="I492" t="str">
            <v>汉族</v>
          </cell>
          <cell r="J492">
            <v>32</v>
          </cell>
          <cell r="K492" t="str">
            <v>1987/02/16</v>
          </cell>
          <cell r="L492" t="str">
            <v>已婚</v>
          </cell>
          <cell r="M492" t="str">
            <v>区分</v>
          </cell>
          <cell r="N492" t="str">
            <v>城区分公司</v>
          </cell>
          <cell r="O492" t="str">
            <v>综合室</v>
          </cell>
          <cell r="P492" t="str">
            <v>政企分销岗</v>
          </cell>
          <cell r="R492" t="str">
            <v>集团线（分销管理岗）</v>
          </cell>
          <cell r="T492" t="str">
            <v>销售与服务序列</v>
          </cell>
          <cell r="U492" t="str">
            <v>四级销售/客服助理</v>
          </cell>
          <cell r="V492">
            <v>4</v>
          </cell>
          <cell r="W492">
            <v>42064</v>
          </cell>
          <cell r="X492" t="str">
            <v>B</v>
          </cell>
          <cell r="Y492">
            <v>42795</v>
          </cell>
          <cell r="Z492">
            <v>39508</v>
          </cell>
          <cell r="AA492">
            <v>40317</v>
          </cell>
          <cell r="AB492">
            <v>10.70958904109589</v>
          </cell>
          <cell r="AC492">
            <v>8.493150684931507</v>
          </cell>
        </row>
        <row r="493">
          <cell r="E493" t="str">
            <v>黄一君</v>
          </cell>
          <cell r="F493" t="str">
            <v>440881198905280423</v>
          </cell>
          <cell r="G493" t="str">
            <v>女</v>
          </cell>
          <cell r="H493" t="str">
            <v>广东廉江</v>
          </cell>
          <cell r="I493" t="str">
            <v>汉族</v>
          </cell>
          <cell r="J493">
            <v>29</v>
          </cell>
          <cell r="K493" t="str">
            <v>1989/05/28</v>
          </cell>
          <cell r="L493" t="str">
            <v>已婚</v>
          </cell>
          <cell r="M493" t="str">
            <v>区分</v>
          </cell>
          <cell r="N493" t="str">
            <v>城区分公司</v>
          </cell>
          <cell r="O493" t="str">
            <v>城区大客户团队1部</v>
          </cell>
          <cell r="P493" t="str">
            <v>大客户经理</v>
          </cell>
          <cell r="R493" t="str">
            <v>集团线（商企）</v>
          </cell>
          <cell r="T493" t="str">
            <v>销售与服务序列</v>
          </cell>
          <cell r="U493" t="str">
            <v>三级销售/客服助理</v>
          </cell>
          <cell r="V493">
            <v>4</v>
          </cell>
          <cell r="W493">
            <v>42583</v>
          </cell>
          <cell r="X493" t="str">
            <v>B</v>
          </cell>
          <cell r="Y493">
            <v>43191</v>
          </cell>
          <cell r="Z493">
            <v>40360</v>
          </cell>
          <cell r="AA493">
            <v>40603</v>
          </cell>
          <cell r="AB493">
            <v>8.375342465753425</v>
          </cell>
          <cell r="AC493">
            <v>7.7095890410958905</v>
          </cell>
        </row>
        <row r="494">
          <cell r="E494" t="str">
            <v>梁华坤</v>
          </cell>
          <cell r="F494" t="str">
            <v>44200019891010263X</v>
          </cell>
          <cell r="G494" t="str">
            <v>男</v>
          </cell>
          <cell r="H494" t="str">
            <v>广东中山</v>
          </cell>
          <cell r="I494" t="str">
            <v>汉族</v>
          </cell>
          <cell r="J494">
            <v>29</v>
          </cell>
          <cell r="K494" t="str">
            <v>1989/10/10</v>
          </cell>
          <cell r="L494" t="str">
            <v>未婚</v>
          </cell>
          <cell r="M494" t="str">
            <v>部门</v>
          </cell>
          <cell r="N494" t="str">
            <v>运行维护部</v>
          </cell>
          <cell r="O494" t="str">
            <v>网络管理中心</v>
          </cell>
          <cell r="P494" t="str">
            <v>网络监控</v>
          </cell>
          <cell r="T494" t="str">
            <v>建设与运维序列</v>
          </cell>
          <cell r="U494" t="str">
            <v>三级技术员</v>
          </cell>
          <cell r="V494">
            <v>4</v>
          </cell>
          <cell r="W494">
            <v>42948</v>
          </cell>
          <cell r="X494" t="str">
            <v>E</v>
          </cell>
          <cell r="Y494">
            <v>43191</v>
          </cell>
          <cell r="Z494">
            <v>41593</v>
          </cell>
          <cell r="AA494">
            <v>41593</v>
          </cell>
          <cell r="AB494">
            <v>4.9972602739726026</v>
          </cell>
          <cell r="AC494">
            <v>4.9972602739726026</v>
          </cell>
        </row>
        <row r="495">
          <cell r="E495" t="str">
            <v>朱飞龙</v>
          </cell>
          <cell r="F495" t="str">
            <v>440981198811123916</v>
          </cell>
          <cell r="G495" t="str">
            <v>男</v>
          </cell>
          <cell r="H495" t="str">
            <v>广东茂名</v>
          </cell>
          <cell r="I495" t="str">
            <v>汉族</v>
          </cell>
          <cell r="J495">
            <v>30</v>
          </cell>
          <cell r="K495" t="str">
            <v>1988/11/12</v>
          </cell>
          <cell r="L495" t="str">
            <v>未婚</v>
          </cell>
          <cell r="M495" t="str">
            <v>部门</v>
          </cell>
          <cell r="N495" t="str">
            <v>运行维护部</v>
          </cell>
          <cell r="O495" t="str">
            <v>无线网维护室</v>
          </cell>
          <cell r="P495" t="str">
            <v>铁塔管理岗</v>
          </cell>
          <cell r="T495" t="str">
            <v>建设与运维序列</v>
          </cell>
          <cell r="U495" t="str">
            <v>三级销售/客服助理</v>
          </cell>
          <cell r="V495">
            <v>4</v>
          </cell>
          <cell r="W495">
            <v>42948</v>
          </cell>
          <cell r="X495" t="str">
            <v>E</v>
          </cell>
          <cell r="Y495">
            <v>43191</v>
          </cell>
          <cell r="Z495">
            <v>41743</v>
          </cell>
          <cell r="AA495">
            <v>41743</v>
          </cell>
          <cell r="AB495">
            <v>4.5863013698630137</v>
          </cell>
          <cell r="AC495">
            <v>4.5863013698630137</v>
          </cell>
        </row>
        <row r="496">
          <cell r="E496" t="str">
            <v>施燕菊</v>
          </cell>
          <cell r="F496" t="str">
            <v>440711198203055120</v>
          </cell>
          <cell r="G496" t="str">
            <v>女</v>
          </cell>
          <cell r="H496" t="str">
            <v>广东中山</v>
          </cell>
          <cell r="I496" t="str">
            <v>汉族</v>
          </cell>
          <cell r="J496">
            <v>37</v>
          </cell>
          <cell r="K496" t="str">
            <v>1982/03/05</v>
          </cell>
          <cell r="L496" t="str">
            <v>已婚</v>
          </cell>
          <cell r="M496" t="str">
            <v>部门</v>
          </cell>
          <cell r="N496" t="str">
            <v>企业信息化营服公司</v>
          </cell>
          <cell r="O496" t="str">
            <v>经营管理室</v>
          </cell>
          <cell r="P496" t="str">
            <v>经营分析岗</v>
          </cell>
          <cell r="T496" t="str">
            <v>销售与服务序列</v>
          </cell>
          <cell r="U496" t="str">
            <v>四级销售/客服助理</v>
          </cell>
          <cell r="V496">
            <v>4</v>
          </cell>
          <cell r="W496">
            <v>42064</v>
          </cell>
          <cell r="X496" t="str">
            <v>B</v>
          </cell>
          <cell r="Y496">
            <v>42795</v>
          </cell>
          <cell r="Z496">
            <v>37803</v>
          </cell>
          <cell r="AA496">
            <v>40504</v>
          </cell>
          <cell r="AB496">
            <v>15.38082191780822</v>
          </cell>
          <cell r="AC496">
            <v>7.9808219178082194</v>
          </cell>
        </row>
        <row r="497">
          <cell r="E497" t="str">
            <v>詹晓迪</v>
          </cell>
          <cell r="F497" t="str">
            <v>445122199109300623</v>
          </cell>
          <cell r="G497" t="str">
            <v>女</v>
          </cell>
          <cell r="H497" t="str">
            <v>广东潮州</v>
          </cell>
          <cell r="I497" t="str">
            <v>汉族</v>
          </cell>
          <cell r="J497">
            <v>27</v>
          </cell>
          <cell r="K497" t="str">
            <v>1991/09/30</v>
          </cell>
          <cell r="L497" t="str">
            <v>未婚</v>
          </cell>
          <cell r="M497" t="str">
            <v>部门</v>
          </cell>
          <cell r="N497" t="str">
            <v>企业信息化营服公司</v>
          </cell>
          <cell r="O497" t="str">
            <v>创新业务部</v>
          </cell>
          <cell r="P497" t="str">
            <v>服务岗C</v>
          </cell>
          <cell r="T497" t="str">
            <v>销售与服务序列</v>
          </cell>
          <cell r="U497" t="str">
            <v>三级销售/客服助理</v>
          </cell>
          <cell r="V497">
            <v>6</v>
          </cell>
          <cell r="W497">
            <v>43191</v>
          </cell>
          <cell r="X497" t="str">
            <v>A</v>
          </cell>
          <cell r="Y497">
            <v>43191</v>
          </cell>
          <cell r="Z497">
            <v>40945</v>
          </cell>
          <cell r="AA497">
            <v>40945</v>
          </cell>
          <cell r="AB497">
            <v>6.7726027397260271</v>
          </cell>
          <cell r="AC497">
            <v>6.7726027397260271</v>
          </cell>
        </row>
        <row r="498">
          <cell r="E498" t="str">
            <v>何迎芝</v>
          </cell>
          <cell r="F498" t="str">
            <v>442000198502280541</v>
          </cell>
          <cell r="G498" t="str">
            <v>女</v>
          </cell>
          <cell r="H498" t="str">
            <v>广东中山</v>
          </cell>
          <cell r="I498" t="str">
            <v>汉族</v>
          </cell>
          <cell r="J498">
            <v>34</v>
          </cell>
          <cell r="K498" t="str">
            <v>1985/02/28</v>
          </cell>
          <cell r="L498" t="str">
            <v>已婚</v>
          </cell>
          <cell r="M498" t="str">
            <v>部门</v>
          </cell>
          <cell r="N498" t="str">
            <v>互联网运营中心</v>
          </cell>
          <cell r="O498" t="str">
            <v>O2O协同营销室</v>
          </cell>
          <cell r="P498" t="str">
            <v>细分市场项目协调岗</v>
          </cell>
          <cell r="T498" t="str">
            <v>产品与市场序列</v>
          </cell>
          <cell r="U498" t="str">
            <v>三级销售/客服助理</v>
          </cell>
          <cell r="V498">
            <v>3</v>
          </cell>
          <cell r="W498">
            <v>42583</v>
          </cell>
          <cell r="X498" t="str">
            <v>F</v>
          </cell>
          <cell r="Y498">
            <v>43191</v>
          </cell>
          <cell r="Z498">
            <v>37834</v>
          </cell>
          <cell r="AA498">
            <v>41956</v>
          </cell>
          <cell r="AB498">
            <v>15.295890410958904</v>
          </cell>
          <cell r="AC498">
            <v>4.0027397260273974</v>
          </cell>
        </row>
        <row r="499">
          <cell r="E499" t="str">
            <v>梁克冰</v>
          </cell>
          <cell r="F499" t="str">
            <v>440822197909130225</v>
          </cell>
          <cell r="G499" t="str">
            <v>女</v>
          </cell>
          <cell r="H499" t="str">
            <v>广东廉江</v>
          </cell>
          <cell r="I499" t="str">
            <v>汉族</v>
          </cell>
          <cell r="J499">
            <v>39</v>
          </cell>
          <cell r="K499" t="str">
            <v>1979/09/13</v>
          </cell>
          <cell r="L499" t="str">
            <v>已婚</v>
          </cell>
          <cell r="M499" t="str">
            <v>部门</v>
          </cell>
          <cell r="N499" t="str">
            <v>互联网运营中心</v>
          </cell>
          <cell r="O499" t="str">
            <v>外呼执行室</v>
          </cell>
          <cell r="P499" t="str">
            <v>现场管理岗</v>
          </cell>
          <cell r="T499" t="str">
            <v>产品与市场序列</v>
          </cell>
          <cell r="U499" t="str">
            <v>二级销售/客服主办</v>
          </cell>
          <cell r="V499">
            <v>5</v>
          </cell>
          <cell r="W499">
            <v>41306</v>
          </cell>
          <cell r="X499" t="str">
            <v>E</v>
          </cell>
          <cell r="Y499">
            <v>43191</v>
          </cell>
          <cell r="Z499">
            <v>36434</v>
          </cell>
          <cell r="AA499">
            <v>37712</v>
          </cell>
          <cell r="AB499">
            <v>19.13150684931507</v>
          </cell>
          <cell r="AC499">
            <v>15.63013698630137</v>
          </cell>
        </row>
        <row r="500">
          <cell r="E500" t="str">
            <v>黄敏慧</v>
          </cell>
          <cell r="F500" t="str">
            <v>44098219871209102X</v>
          </cell>
          <cell r="G500" t="str">
            <v>女</v>
          </cell>
          <cell r="H500" t="str">
            <v>广东化州</v>
          </cell>
          <cell r="I500" t="str">
            <v>汉族</v>
          </cell>
          <cell r="J500">
            <v>31</v>
          </cell>
          <cell r="K500" t="str">
            <v>1987/12/09</v>
          </cell>
          <cell r="L500" t="str">
            <v>已婚</v>
          </cell>
          <cell r="M500" t="str">
            <v>部门</v>
          </cell>
          <cell r="N500" t="str">
            <v>互联网运营中心</v>
          </cell>
          <cell r="O500" t="str">
            <v>新用户留存室</v>
          </cell>
          <cell r="P500" t="str">
            <v>新用户维系岗</v>
          </cell>
          <cell r="T500" t="str">
            <v>产品与市场序列</v>
          </cell>
          <cell r="U500" t="str">
            <v>四级营销助理</v>
          </cell>
          <cell r="V500">
            <v>4</v>
          </cell>
          <cell r="W500">
            <v>42064</v>
          </cell>
          <cell r="X500" t="str">
            <v>D</v>
          </cell>
          <cell r="Y500">
            <v>43191</v>
          </cell>
          <cell r="Z500">
            <v>39783</v>
          </cell>
          <cell r="AA500">
            <v>40218</v>
          </cell>
          <cell r="AB500">
            <v>9.956164383561644</v>
          </cell>
          <cell r="AC500">
            <v>8.7643835616438359</v>
          </cell>
        </row>
        <row r="501">
          <cell r="E501" t="str">
            <v>黄斯慧</v>
          </cell>
          <cell r="F501" t="str">
            <v>442000198910200862</v>
          </cell>
          <cell r="G501" t="str">
            <v>女</v>
          </cell>
          <cell r="H501" t="str">
            <v>广东中山</v>
          </cell>
          <cell r="I501" t="str">
            <v>汉族</v>
          </cell>
          <cell r="J501">
            <v>29</v>
          </cell>
          <cell r="K501" t="str">
            <v>1989/10/20</v>
          </cell>
          <cell r="L501" t="str">
            <v>已婚</v>
          </cell>
          <cell r="M501" t="str">
            <v>部门</v>
          </cell>
          <cell r="N501" t="str">
            <v>互联网运营中心</v>
          </cell>
          <cell r="O501" t="str">
            <v>新用户留存室</v>
          </cell>
          <cell r="P501" t="str">
            <v>B2I转化管理岗</v>
          </cell>
          <cell r="T501" t="str">
            <v>产品与市场序列</v>
          </cell>
          <cell r="U501" t="str">
            <v>三级营销助理</v>
          </cell>
          <cell r="V501">
            <v>4</v>
          </cell>
          <cell r="W501">
            <v>42795</v>
          </cell>
          <cell r="X501" t="str">
            <v>D</v>
          </cell>
          <cell r="Y501">
            <v>43191</v>
          </cell>
          <cell r="Z501">
            <v>40966</v>
          </cell>
          <cell r="AA501">
            <v>40966</v>
          </cell>
          <cell r="AB501">
            <v>6.7150684931506852</v>
          </cell>
          <cell r="AC501">
            <v>6.7150684931506852</v>
          </cell>
        </row>
        <row r="502">
          <cell r="E502" t="str">
            <v>刘嘉露</v>
          </cell>
          <cell r="F502" t="str">
            <v>442000198807280542</v>
          </cell>
          <cell r="G502" t="str">
            <v>女</v>
          </cell>
          <cell r="H502" t="str">
            <v>广东中山</v>
          </cell>
          <cell r="I502" t="str">
            <v>汉族</v>
          </cell>
          <cell r="J502">
            <v>30</v>
          </cell>
          <cell r="K502" t="str">
            <v>1988/07/28</v>
          </cell>
          <cell r="L502" t="str">
            <v>已婚</v>
          </cell>
          <cell r="M502" t="str">
            <v>部门</v>
          </cell>
          <cell r="N502" t="str">
            <v>互联网运营中心</v>
          </cell>
          <cell r="O502" t="str">
            <v>存量经营室</v>
          </cell>
          <cell r="P502" t="str">
            <v>流量经营岗</v>
          </cell>
          <cell r="T502" t="str">
            <v>产品与市场序列</v>
          </cell>
          <cell r="U502" t="str">
            <v>三级销售/客服助理</v>
          </cell>
          <cell r="V502">
            <v>4</v>
          </cell>
          <cell r="W502">
            <v>42583</v>
          </cell>
          <cell r="X502" t="str">
            <v>B</v>
          </cell>
          <cell r="Y502">
            <v>43191</v>
          </cell>
          <cell r="Z502">
            <v>40238</v>
          </cell>
          <cell r="AA502">
            <v>40854</v>
          </cell>
          <cell r="AB502">
            <v>8.7095890410958905</v>
          </cell>
          <cell r="AC502">
            <v>7.021917808219178</v>
          </cell>
        </row>
        <row r="503">
          <cell r="E503" t="str">
            <v>徐建军</v>
          </cell>
          <cell r="F503" t="str">
            <v>440781199101117232</v>
          </cell>
          <cell r="G503" t="str">
            <v>男</v>
          </cell>
          <cell r="H503" t="str">
            <v>广东江门</v>
          </cell>
          <cell r="I503" t="str">
            <v>汉族</v>
          </cell>
          <cell r="J503">
            <v>28</v>
          </cell>
          <cell r="K503" t="str">
            <v>1991/01/11</v>
          </cell>
          <cell r="L503" t="str">
            <v>未婚</v>
          </cell>
          <cell r="M503" t="str">
            <v>部门</v>
          </cell>
          <cell r="N503" t="str">
            <v>互联网运营中心</v>
          </cell>
          <cell r="O503" t="str">
            <v>O2O协同营销室</v>
          </cell>
          <cell r="P503" t="str">
            <v>融合业务协同岗</v>
          </cell>
          <cell r="T503" t="str">
            <v>产品与市场序列</v>
          </cell>
          <cell r="U503" t="str">
            <v>三级销售/客服助理</v>
          </cell>
          <cell r="V503">
            <v>3</v>
          </cell>
          <cell r="W503">
            <v>41521</v>
          </cell>
          <cell r="X503" t="str">
            <v>E</v>
          </cell>
          <cell r="Y503">
            <v>43191</v>
          </cell>
          <cell r="Z503">
            <v>41426</v>
          </cell>
          <cell r="AA503">
            <v>41521</v>
          </cell>
          <cell r="AB503">
            <v>5.4547945205479449</v>
          </cell>
          <cell r="AC503">
            <v>5.1945205479452055</v>
          </cell>
        </row>
        <row r="504">
          <cell r="E504" t="str">
            <v>黄家杰</v>
          </cell>
          <cell r="F504" t="str">
            <v>442000199205120554</v>
          </cell>
          <cell r="G504" t="str">
            <v>男</v>
          </cell>
          <cell r="H504" t="str">
            <v>广东中山</v>
          </cell>
          <cell r="I504" t="str">
            <v>汉族</v>
          </cell>
          <cell r="J504">
            <v>27</v>
          </cell>
          <cell r="K504" t="str">
            <v>1992/05/12</v>
          </cell>
          <cell r="L504" t="str">
            <v>已婚</v>
          </cell>
          <cell r="M504" t="str">
            <v>部门</v>
          </cell>
          <cell r="N504" t="str">
            <v>互联网运营中心</v>
          </cell>
          <cell r="O504" t="str">
            <v>存量经营室</v>
          </cell>
          <cell r="P504" t="str">
            <v>后付费维系岗</v>
          </cell>
          <cell r="T504" t="str">
            <v>产品与市场序列</v>
          </cell>
          <cell r="U504" t="str">
            <v>三级销售/客服助理</v>
          </cell>
          <cell r="V504">
            <v>4</v>
          </cell>
          <cell r="W504">
            <v>42795</v>
          </cell>
          <cell r="X504" t="str">
            <v>D</v>
          </cell>
          <cell r="Y504">
            <v>42948</v>
          </cell>
          <cell r="Z504">
            <v>41732</v>
          </cell>
          <cell r="AA504">
            <v>41732</v>
          </cell>
          <cell r="AB504">
            <v>4.6164383561643838</v>
          </cell>
          <cell r="AC504">
            <v>4.6164383561643838</v>
          </cell>
        </row>
        <row r="505">
          <cell r="E505" t="str">
            <v>郑晓芬</v>
          </cell>
          <cell r="F505" t="str">
            <v>445122198211040026</v>
          </cell>
          <cell r="G505" t="str">
            <v>女</v>
          </cell>
          <cell r="H505" t="str">
            <v>广东饶平</v>
          </cell>
          <cell r="I505" t="str">
            <v>汉族</v>
          </cell>
          <cell r="J505">
            <v>36</v>
          </cell>
          <cell r="K505" t="str">
            <v>1982/11/04</v>
          </cell>
          <cell r="L505" t="str">
            <v>未婚</v>
          </cell>
          <cell r="M505" t="str">
            <v>区分</v>
          </cell>
          <cell r="N505" t="str">
            <v>城区公众营销服务公司</v>
          </cell>
          <cell r="O505" t="str">
            <v>家庭互联网团队</v>
          </cell>
          <cell r="P505" t="str">
            <v>渠道经理</v>
          </cell>
          <cell r="R505" t="str">
            <v>固网线</v>
          </cell>
          <cell r="T505" t="str">
            <v>销售与服务序列</v>
          </cell>
          <cell r="U505" t="str">
            <v>二级销售/客服主办</v>
          </cell>
          <cell r="V505">
            <v>6</v>
          </cell>
          <cell r="W505">
            <v>42795</v>
          </cell>
          <cell r="X505" t="str">
            <v>A</v>
          </cell>
          <cell r="Y505">
            <v>42795</v>
          </cell>
          <cell r="Z505">
            <v>38200</v>
          </cell>
          <cell r="AA505">
            <v>38973</v>
          </cell>
          <cell r="AB505">
            <v>14.293150684931506</v>
          </cell>
          <cell r="AC505">
            <v>12.175342465753424</v>
          </cell>
        </row>
        <row r="506">
          <cell r="E506" t="str">
            <v>刘子健</v>
          </cell>
          <cell r="F506" t="str">
            <v>442000199108270534</v>
          </cell>
          <cell r="G506" t="str">
            <v>男</v>
          </cell>
          <cell r="H506" t="str">
            <v>广东中山</v>
          </cell>
          <cell r="I506" t="str">
            <v>汉族</v>
          </cell>
          <cell r="J506">
            <v>27</v>
          </cell>
          <cell r="K506" t="str">
            <v>1991/08/27</v>
          </cell>
          <cell r="L506" t="str">
            <v>未婚</v>
          </cell>
          <cell r="M506" t="str">
            <v>区分</v>
          </cell>
          <cell r="N506" t="str">
            <v>城区公众营销服务公司</v>
          </cell>
          <cell r="O506" t="str">
            <v>家庭互联网团队</v>
          </cell>
          <cell r="P506" t="str">
            <v>渠道经理</v>
          </cell>
          <cell r="R506" t="str">
            <v>固网线</v>
          </cell>
          <cell r="T506" t="str">
            <v>销售与服务序列</v>
          </cell>
          <cell r="U506" t="str">
            <v>三级销售/客服助理</v>
          </cell>
          <cell r="V506">
            <v>4</v>
          </cell>
          <cell r="W506">
            <v>42948</v>
          </cell>
          <cell r="X506" t="str">
            <v>D</v>
          </cell>
          <cell r="Y506">
            <v>42948</v>
          </cell>
          <cell r="Z506">
            <v>41786</v>
          </cell>
          <cell r="AA506">
            <v>41786</v>
          </cell>
          <cell r="AB506">
            <v>4.4684931506849317</v>
          </cell>
          <cell r="AC506">
            <v>4.4684931506849317</v>
          </cell>
        </row>
        <row r="507">
          <cell r="E507" t="str">
            <v>陈旭煌</v>
          </cell>
          <cell r="F507" t="str">
            <v>44512219820129003X</v>
          </cell>
          <cell r="G507" t="str">
            <v>男</v>
          </cell>
          <cell r="H507" t="str">
            <v>广东饶平</v>
          </cell>
          <cell r="I507" t="str">
            <v>汉族</v>
          </cell>
          <cell r="J507">
            <v>37</v>
          </cell>
          <cell r="K507" t="str">
            <v>1982/01/29</v>
          </cell>
          <cell r="L507" t="str">
            <v>已婚</v>
          </cell>
          <cell r="M507" t="str">
            <v>区分</v>
          </cell>
          <cell r="N507" t="str">
            <v>城区公众营销服务公司</v>
          </cell>
          <cell r="O507" t="str">
            <v>家庭互联网团队</v>
          </cell>
          <cell r="P507" t="str">
            <v>渠道经理</v>
          </cell>
          <cell r="R507" t="str">
            <v>固网线</v>
          </cell>
          <cell r="T507" t="str">
            <v>销售与服务序列</v>
          </cell>
          <cell r="U507" t="str">
            <v>二级销售/客服主办</v>
          </cell>
          <cell r="V507">
            <v>7</v>
          </cell>
          <cell r="W507">
            <v>42795</v>
          </cell>
          <cell r="X507" t="str">
            <v>B</v>
          </cell>
          <cell r="Y507">
            <v>43191</v>
          </cell>
          <cell r="Z507">
            <v>38384</v>
          </cell>
          <cell r="AA507">
            <v>39979</v>
          </cell>
          <cell r="AB507">
            <v>13.789041095890411</v>
          </cell>
          <cell r="AC507">
            <v>9.419178082191781</v>
          </cell>
        </row>
        <row r="508">
          <cell r="E508" t="str">
            <v>林嘉伟</v>
          </cell>
          <cell r="F508" t="str">
            <v>442000199112028919</v>
          </cell>
          <cell r="G508" t="str">
            <v>男</v>
          </cell>
          <cell r="H508" t="str">
            <v>广东中山</v>
          </cell>
          <cell r="I508" t="str">
            <v>汉族</v>
          </cell>
          <cell r="J508">
            <v>27</v>
          </cell>
          <cell r="K508" t="str">
            <v>1991/12/02</v>
          </cell>
          <cell r="L508" t="str">
            <v>未婚</v>
          </cell>
          <cell r="M508" t="str">
            <v>区分</v>
          </cell>
          <cell r="N508" t="str">
            <v>城区公众营销服务公司</v>
          </cell>
          <cell r="O508" t="str">
            <v>家庭互联网团队</v>
          </cell>
          <cell r="P508" t="str">
            <v>社区经理</v>
          </cell>
          <cell r="R508" t="str">
            <v>宽固拓展线</v>
          </cell>
          <cell r="T508" t="str">
            <v>销售与服务序列</v>
          </cell>
          <cell r="U508" t="str">
            <v>三级销售/客服助理</v>
          </cell>
          <cell r="V508">
            <v>4</v>
          </cell>
          <cell r="W508">
            <v>42948</v>
          </cell>
          <cell r="X508" t="str">
            <v>E</v>
          </cell>
          <cell r="Y508">
            <v>43191</v>
          </cell>
          <cell r="Z508">
            <v>41722</v>
          </cell>
          <cell r="AA508">
            <v>41722</v>
          </cell>
          <cell r="AB508">
            <v>4.6438356164383565</v>
          </cell>
          <cell r="AC508">
            <v>4.6438356164383565</v>
          </cell>
        </row>
        <row r="509">
          <cell r="E509" t="str">
            <v>敬永明</v>
          </cell>
          <cell r="F509" t="str">
            <v>441224198703040510</v>
          </cell>
          <cell r="G509" t="str">
            <v>男</v>
          </cell>
          <cell r="H509" t="str">
            <v>广东</v>
          </cell>
          <cell r="I509" t="str">
            <v>汉族</v>
          </cell>
          <cell r="J509">
            <v>32</v>
          </cell>
          <cell r="K509" t="str">
            <v>1987/03/04</v>
          </cell>
          <cell r="L509" t="str">
            <v>已婚</v>
          </cell>
          <cell r="M509" t="str">
            <v>区分</v>
          </cell>
          <cell r="N509" t="str">
            <v>城区公众营销服务公司</v>
          </cell>
          <cell r="O509" t="str">
            <v>家庭互联网团队</v>
          </cell>
          <cell r="P509" t="str">
            <v>社区经理</v>
          </cell>
          <cell r="R509" t="str">
            <v>宽固拓展线</v>
          </cell>
          <cell r="T509" t="str">
            <v>销售与服务序列</v>
          </cell>
          <cell r="U509" t="str">
            <v>二级销售/客服主办</v>
          </cell>
          <cell r="V509">
            <v>6</v>
          </cell>
          <cell r="W509">
            <v>43191</v>
          </cell>
          <cell r="X509" t="str">
            <v>A</v>
          </cell>
          <cell r="Y509">
            <v>43191</v>
          </cell>
          <cell r="Z509">
            <v>39965</v>
          </cell>
          <cell r="AA509">
            <v>40408</v>
          </cell>
          <cell r="AB509">
            <v>9.4575342465753423</v>
          </cell>
          <cell r="AC509">
            <v>8.2438356164383571</v>
          </cell>
        </row>
        <row r="510">
          <cell r="E510" t="str">
            <v>陈菲菲</v>
          </cell>
          <cell r="F510" t="str">
            <v>441521198603040027</v>
          </cell>
          <cell r="G510" t="str">
            <v>女</v>
          </cell>
          <cell r="H510" t="str">
            <v>广东省</v>
          </cell>
          <cell r="I510" t="str">
            <v>汉族</v>
          </cell>
          <cell r="J510">
            <v>33</v>
          </cell>
          <cell r="K510" t="str">
            <v>1986/03/04</v>
          </cell>
          <cell r="L510" t="str">
            <v>已婚</v>
          </cell>
          <cell r="M510" t="str">
            <v>区分</v>
          </cell>
          <cell r="N510" t="str">
            <v>小榄公众营销服务公司</v>
          </cell>
          <cell r="O510" t="str">
            <v>家庭互联网团队</v>
          </cell>
          <cell r="P510" t="str">
            <v>渠道经理</v>
          </cell>
          <cell r="R510" t="str">
            <v>固网线</v>
          </cell>
          <cell r="T510" t="str">
            <v>销售与服务序列</v>
          </cell>
          <cell r="U510" t="str">
            <v>四级销售/客服助理</v>
          </cell>
          <cell r="V510">
            <v>4</v>
          </cell>
          <cell r="W510">
            <v>43191</v>
          </cell>
          <cell r="X510" t="str">
            <v>E</v>
          </cell>
          <cell r="Y510">
            <v>43191</v>
          </cell>
          <cell r="Z510">
            <v>38412</v>
          </cell>
          <cell r="AA510">
            <v>38460</v>
          </cell>
          <cell r="AB510">
            <v>13.712328767123287</v>
          </cell>
          <cell r="AC510">
            <v>13.580821917808219</v>
          </cell>
        </row>
        <row r="511">
          <cell r="E511" t="str">
            <v>郭文福</v>
          </cell>
          <cell r="F511" t="str">
            <v>442000198910107158</v>
          </cell>
          <cell r="G511" t="str">
            <v>男</v>
          </cell>
          <cell r="H511" t="str">
            <v>广东中山</v>
          </cell>
          <cell r="I511" t="str">
            <v>汉族</v>
          </cell>
          <cell r="J511">
            <v>29</v>
          </cell>
          <cell r="K511" t="str">
            <v>1989/10/10</v>
          </cell>
          <cell r="L511" t="str">
            <v>已婚</v>
          </cell>
          <cell r="M511" t="str">
            <v>区分</v>
          </cell>
          <cell r="N511" t="str">
            <v>小榄公众营销服务公司</v>
          </cell>
          <cell r="O511" t="str">
            <v>家庭互联网团队</v>
          </cell>
          <cell r="P511" t="str">
            <v>渠道经理</v>
          </cell>
          <cell r="R511" t="str">
            <v>固网线</v>
          </cell>
          <cell r="T511" t="str">
            <v>销售与服务序列</v>
          </cell>
          <cell r="U511" t="str">
            <v>三级销售/客服助理</v>
          </cell>
          <cell r="V511">
            <v>4</v>
          </cell>
          <cell r="W511">
            <v>42583</v>
          </cell>
          <cell r="X511" t="str">
            <v>B</v>
          </cell>
          <cell r="Y511">
            <v>43191</v>
          </cell>
          <cell r="Z511">
            <v>40621</v>
          </cell>
          <cell r="AA511">
            <v>40621</v>
          </cell>
          <cell r="AB511">
            <v>7.6602739726027398</v>
          </cell>
          <cell r="AC511">
            <v>7.6602739726027398</v>
          </cell>
        </row>
        <row r="512">
          <cell r="E512" t="str">
            <v>万佳友</v>
          </cell>
          <cell r="F512" t="str">
            <v>43072119861207311X</v>
          </cell>
          <cell r="G512" t="str">
            <v>男</v>
          </cell>
          <cell r="H512" t="str">
            <v>湖南常德</v>
          </cell>
          <cell r="I512" t="str">
            <v>汉族</v>
          </cell>
          <cell r="J512">
            <v>32</v>
          </cell>
          <cell r="K512" t="str">
            <v>1986/12/07</v>
          </cell>
          <cell r="L512" t="str">
            <v>未婚</v>
          </cell>
          <cell r="M512" t="str">
            <v>区分</v>
          </cell>
          <cell r="N512" t="str">
            <v>小榄公众营销服务公司</v>
          </cell>
          <cell r="O512" t="str">
            <v>家庭互联网团队</v>
          </cell>
          <cell r="P512" t="str">
            <v>渠道经理</v>
          </cell>
          <cell r="R512" t="str">
            <v>固网线</v>
          </cell>
          <cell r="T512" t="str">
            <v>销售与服务序列</v>
          </cell>
          <cell r="U512" t="str">
            <v>二级销售/客服主办</v>
          </cell>
          <cell r="V512">
            <v>5</v>
          </cell>
          <cell r="W512">
            <v>42064</v>
          </cell>
          <cell r="X512" t="str">
            <v>D</v>
          </cell>
          <cell r="Y512">
            <v>43191</v>
          </cell>
          <cell r="Z512">
            <v>40057</v>
          </cell>
          <cell r="AA512">
            <v>40253</v>
          </cell>
          <cell r="AB512">
            <v>9.205479452054794</v>
          </cell>
          <cell r="AC512">
            <v>8.668493150684931</v>
          </cell>
        </row>
        <row r="513">
          <cell r="E513" t="str">
            <v>翟华健</v>
          </cell>
          <cell r="F513" t="str">
            <v>441322198003055837</v>
          </cell>
          <cell r="G513" t="str">
            <v>男</v>
          </cell>
          <cell r="H513" t="str">
            <v>广东博罗</v>
          </cell>
          <cell r="I513" t="str">
            <v>汉族</v>
          </cell>
          <cell r="J513">
            <v>39</v>
          </cell>
          <cell r="K513" t="str">
            <v>1980/03/05</v>
          </cell>
          <cell r="L513" t="str">
            <v>已婚</v>
          </cell>
          <cell r="M513" t="str">
            <v>区分</v>
          </cell>
          <cell r="N513" t="str">
            <v>古镇公众营销服务公司</v>
          </cell>
          <cell r="O513" t="str">
            <v>家庭互联网团队</v>
          </cell>
          <cell r="P513" t="str">
            <v>渠道经理</v>
          </cell>
          <cell r="R513" t="str">
            <v>固网线</v>
          </cell>
          <cell r="T513" t="str">
            <v>销售与服务序列</v>
          </cell>
          <cell r="U513" t="str">
            <v>二级销售/客服主办</v>
          </cell>
          <cell r="V513">
            <v>6</v>
          </cell>
          <cell r="W513">
            <v>42064</v>
          </cell>
          <cell r="X513" t="str">
            <v>C</v>
          </cell>
          <cell r="Y513">
            <v>42795</v>
          </cell>
          <cell r="Z513">
            <v>36676</v>
          </cell>
          <cell r="AA513">
            <v>37907</v>
          </cell>
          <cell r="AB513">
            <v>18.468493150684932</v>
          </cell>
          <cell r="AC513">
            <v>15.095890410958905</v>
          </cell>
        </row>
        <row r="514">
          <cell r="E514" t="str">
            <v>邓钊林</v>
          </cell>
          <cell r="F514" t="str">
            <v>442000198110125454</v>
          </cell>
          <cell r="G514" t="str">
            <v>男</v>
          </cell>
          <cell r="H514" t="str">
            <v>广东中山</v>
          </cell>
          <cell r="I514" t="str">
            <v>汉族</v>
          </cell>
          <cell r="J514">
            <v>37</v>
          </cell>
          <cell r="K514" t="str">
            <v>1981/10/12</v>
          </cell>
          <cell r="L514" t="str">
            <v>已婚</v>
          </cell>
          <cell r="M514" t="str">
            <v>区分</v>
          </cell>
          <cell r="N514" t="str">
            <v>古镇公众营销服务公司</v>
          </cell>
          <cell r="O514" t="str">
            <v>家庭互联网团队</v>
          </cell>
          <cell r="P514" t="str">
            <v>渠道经理</v>
          </cell>
          <cell r="R514" t="str">
            <v>固网线</v>
          </cell>
          <cell r="T514" t="str">
            <v>销售与服务序列</v>
          </cell>
          <cell r="U514" t="str">
            <v>二级销售/客服主办</v>
          </cell>
          <cell r="V514">
            <v>7</v>
          </cell>
          <cell r="W514">
            <v>43191</v>
          </cell>
          <cell r="X514" t="str">
            <v>A</v>
          </cell>
          <cell r="Y514">
            <v>43191</v>
          </cell>
          <cell r="Z514">
            <v>37807</v>
          </cell>
          <cell r="AA514">
            <v>38098</v>
          </cell>
          <cell r="AB514">
            <v>15.36986301369863</v>
          </cell>
          <cell r="AC514">
            <v>14.572602739726028</v>
          </cell>
        </row>
        <row r="515">
          <cell r="E515" t="str">
            <v>叶丽华</v>
          </cell>
          <cell r="F515" t="str">
            <v>440782198603083345</v>
          </cell>
          <cell r="G515" t="str">
            <v>女</v>
          </cell>
          <cell r="H515" t="str">
            <v>广东江门</v>
          </cell>
          <cell r="I515" t="str">
            <v>汉族</v>
          </cell>
          <cell r="J515">
            <v>33</v>
          </cell>
          <cell r="K515" t="str">
            <v>1986/03/08</v>
          </cell>
          <cell r="L515" t="str">
            <v>已婚</v>
          </cell>
          <cell r="M515" t="str">
            <v>区分</v>
          </cell>
          <cell r="N515" t="str">
            <v>古镇公众营销服务公司</v>
          </cell>
          <cell r="O515" t="str">
            <v>家庭互联网团队</v>
          </cell>
          <cell r="P515" t="str">
            <v>渠道经理</v>
          </cell>
          <cell r="R515" t="str">
            <v>固网线</v>
          </cell>
          <cell r="T515" t="str">
            <v>销售与服务序列</v>
          </cell>
          <cell r="U515" t="str">
            <v>二级销售/客服主办</v>
          </cell>
          <cell r="V515">
            <v>5</v>
          </cell>
          <cell r="W515">
            <v>42064</v>
          </cell>
          <cell r="X515" t="str">
            <v>B</v>
          </cell>
          <cell r="Y515">
            <v>42795</v>
          </cell>
          <cell r="Z515">
            <v>40388</v>
          </cell>
          <cell r="AA515">
            <v>40388</v>
          </cell>
          <cell r="AB515">
            <v>8.2986301369863007</v>
          </cell>
          <cell r="AC515">
            <v>8.2986301369863007</v>
          </cell>
        </row>
        <row r="516">
          <cell r="E516" t="str">
            <v>朱铭新</v>
          </cell>
          <cell r="F516" t="str">
            <v>441221197403096113</v>
          </cell>
          <cell r="G516" t="str">
            <v>男</v>
          </cell>
          <cell r="H516" t="str">
            <v>广东高要</v>
          </cell>
          <cell r="I516" t="str">
            <v>汉族</v>
          </cell>
          <cell r="J516">
            <v>45</v>
          </cell>
          <cell r="K516" t="str">
            <v>1974/03/09</v>
          </cell>
          <cell r="L516" t="str">
            <v>已婚</v>
          </cell>
          <cell r="M516" t="str">
            <v>区分</v>
          </cell>
          <cell r="N516" t="str">
            <v>沙溪公众营销服务公司</v>
          </cell>
          <cell r="O516" t="str">
            <v>家庭互联网团队</v>
          </cell>
          <cell r="P516" t="str">
            <v>渠道经理</v>
          </cell>
          <cell r="R516" t="str">
            <v>固网线</v>
          </cell>
          <cell r="T516" t="str">
            <v>销售与服务序列</v>
          </cell>
          <cell r="U516" t="str">
            <v>三级销售/客服助理</v>
          </cell>
          <cell r="V516">
            <v>5</v>
          </cell>
          <cell r="W516">
            <v>42917</v>
          </cell>
          <cell r="X516" t="str">
            <v>B</v>
          </cell>
          <cell r="Y516">
            <v>43191</v>
          </cell>
          <cell r="Z516">
            <v>34090</v>
          </cell>
          <cell r="AA516">
            <v>37073</v>
          </cell>
          <cell r="AB516">
            <v>25.553424657534247</v>
          </cell>
          <cell r="AC516">
            <v>17.38082191780822</v>
          </cell>
        </row>
        <row r="517">
          <cell r="E517" t="str">
            <v>潘惠荣</v>
          </cell>
          <cell r="F517" t="str">
            <v>442000198608030954</v>
          </cell>
          <cell r="G517" t="str">
            <v>男</v>
          </cell>
          <cell r="H517" t="str">
            <v>广东中山</v>
          </cell>
          <cell r="I517" t="str">
            <v>汉族</v>
          </cell>
          <cell r="J517">
            <v>32</v>
          </cell>
          <cell r="K517" t="str">
            <v>1986/08/03</v>
          </cell>
          <cell r="L517" t="str">
            <v>未婚</v>
          </cell>
          <cell r="M517" t="str">
            <v>区分</v>
          </cell>
          <cell r="N517" t="str">
            <v>坦洲公众营销服务公司</v>
          </cell>
          <cell r="O517" t="str">
            <v>家庭互联网团队</v>
          </cell>
          <cell r="P517" t="str">
            <v>社区经理</v>
          </cell>
          <cell r="R517" t="str">
            <v>宽固拓展线</v>
          </cell>
          <cell r="T517" t="str">
            <v>销售与服务序列</v>
          </cell>
          <cell r="U517" t="str">
            <v>四级销售/客服助理</v>
          </cell>
          <cell r="V517">
            <v>4</v>
          </cell>
          <cell r="W517">
            <v>42064</v>
          </cell>
          <cell r="X517" t="str">
            <v>B</v>
          </cell>
          <cell r="Y517">
            <v>42795</v>
          </cell>
          <cell r="Z517">
            <v>39203</v>
          </cell>
          <cell r="AA517">
            <v>40413</v>
          </cell>
          <cell r="AB517">
            <v>11.545205479452054</v>
          </cell>
          <cell r="AC517">
            <v>8.2301369863013694</v>
          </cell>
        </row>
        <row r="518">
          <cell r="E518" t="str">
            <v>邓建文</v>
          </cell>
          <cell r="F518" t="str">
            <v>442000198605310918</v>
          </cell>
          <cell r="G518" t="str">
            <v>男</v>
          </cell>
          <cell r="H518" t="str">
            <v>广东中山</v>
          </cell>
          <cell r="I518" t="str">
            <v>汉族</v>
          </cell>
          <cell r="J518">
            <v>32</v>
          </cell>
          <cell r="K518" t="str">
            <v>1986/05/31</v>
          </cell>
          <cell r="L518" t="str">
            <v>已婚</v>
          </cell>
          <cell r="M518" t="str">
            <v>区分</v>
          </cell>
          <cell r="N518" t="str">
            <v>三乡公众营销服务公司</v>
          </cell>
          <cell r="O518" t="str">
            <v>家庭互联网团队</v>
          </cell>
          <cell r="P518" t="str">
            <v>社区经理</v>
          </cell>
          <cell r="R518" t="str">
            <v>宽固拓展线</v>
          </cell>
          <cell r="T518" t="str">
            <v>销售与服务序列</v>
          </cell>
          <cell r="U518" t="str">
            <v>三级销售/客服助理</v>
          </cell>
          <cell r="V518">
            <v>2</v>
          </cell>
          <cell r="W518">
            <v>42583</v>
          </cell>
          <cell r="X518" t="str">
            <v>F</v>
          </cell>
          <cell r="Y518">
            <v>43191</v>
          </cell>
          <cell r="Z518">
            <v>40269</v>
          </cell>
          <cell r="AA518">
            <v>41921</v>
          </cell>
          <cell r="AB518">
            <v>8.624657534246575</v>
          </cell>
          <cell r="AC518">
            <v>4.0986301369863014</v>
          </cell>
        </row>
        <row r="519">
          <cell r="E519" t="str">
            <v>黄楚标</v>
          </cell>
          <cell r="F519" t="str">
            <v>445121199010015631</v>
          </cell>
          <cell r="G519" t="str">
            <v>男</v>
          </cell>
          <cell r="H519" t="str">
            <v>广东潮州</v>
          </cell>
          <cell r="I519" t="str">
            <v>汉族</v>
          </cell>
          <cell r="J519">
            <v>28</v>
          </cell>
          <cell r="K519" t="str">
            <v>1990/10/01</v>
          </cell>
          <cell r="L519" t="str">
            <v>未婚</v>
          </cell>
          <cell r="M519" t="str">
            <v>区分</v>
          </cell>
          <cell r="N519" t="str">
            <v>三乡公众营销服务公司</v>
          </cell>
          <cell r="O519" t="str">
            <v>家庭互联网团队</v>
          </cell>
          <cell r="P519" t="str">
            <v>临时负责人</v>
          </cell>
          <cell r="Q519" t="str">
            <v>临时负责人</v>
          </cell>
          <cell r="R519" t="str">
            <v>固网线</v>
          </cell>
          <cell r="T519" t="str">
            <v>销售与服务序列</v>
          </cell>
          <cell r="U519" t="str">
            <v>三级销售/客服助理</v>
          </cell>
          <cell r="V519">
            <v>5</v>
          </cell>
          <cell r="W519">
            <v>43191</v>
          </cell>
          <cell r="X519" t="str">
            <v>A</v>
          </cell>
          <cell r="Y519">
            <v>43191</v>
          </cell>
          <cell r="Z519">
            <v>41699</v>
          </cell>
          <cell r="AA519">
            <v>41699</v>
          </cell>
          <cell r="AB519">
            <v>4.7068493150684931</v>
          </cell>
          <cell r="AC519">
            <v>4.7068493150684931</v>
          </cell>
          <cell r="AE519">
            <v>43646</v>
          </cell>
        </row>
        <row r="520">
          <cell r="E520" t="str">
            <v>洪伟荣</v>
          </cell>
          <cell r="F520" t="str">
            <v>442000198506132351</v>
          </cell>
          <cell r="G520" t="str">
            <v>男</v>
          </cell>
          <cell r="H520" t="str">
            <v>广东中山</v>
          </cell>
          <cell r="I520" t="str">
            <v>汉族</v>
          </cell>
          <cell r="J520">
            <v>33</v>
          </cell>
          <cell r="K520" t="str">
            <v>1985/06/13</v>
          </cell>
          <cell r="L520" t="str">
            <v>已婚</v>
          </cell>
          <cell r="M520" t="str">
            <v>区分</v>
          </cell>
          <cell r="N520" t="str">
            <v>火炬开发区公众营销服务公司</v>
          </cell>
          <cell r="O520" t="str">
            <v>家庭互联网团队</v>
          </cell>
          <cell r="P520" t="str">
            <v>渠道经理</v>
          </cell>
          <cell r="R520" t="str">
            <v>固网线</v>
          </cell>
          <cell r="T520" t="str">
            <v>销售与服务序列</v>
          </cell>
          <cell r="U520" t="str">
            <v>四级销售/客服助理</v>
          </cell>
          <cell r="V520">
            <v>4</v>
          </cell>
          <cell r="W520">
            <v>42217</v>
          </cell>
          <cell r="X520" t="str">
            <v>C</v>
          </cell>
          <cell r="Y520">
            <v>42795</v>
          </cell>
          <cell r="Z520">
            <v>40179</v>
          </cell>
          <cell r="AA520">
            <v>41695</v>
          </cell>
          <cell r="AB520">
            <v>8.8712328767123285</v>
          </cell>
          <cell r="AC520">
            <v>4.7178082191780826</v>
          </cell>
        </row>
        <row r="521">
          <cell r="E521" t="str">
            <v>蔡广斯</v>
          </cell>
          <cell r="F521" t="str">
            <v>440823199004124934</v>
          </cell>
          <cell r="G521" t="str">
            <v>男</v>
          </cell>
          <cell r="H521" t="str">
            <v>广东湛江</v>
          </cell>
          <cell r="I521" t="str">
            <v>汉族</v>
          </cell>
          <cell r="J521">
            <v>29</v>
          </cell>
          <cell r="K521" t="str">
            <v>1990/04/12</v>
          </cell>
          <cell r="L521" t="str">
            <v>未婚</v>
          </cell>
          <cell r="M521" t="str">
            <v>区分</v>
          </cell>
          <cell r="N521" t="str">
            <v>城区公众营销服务公司</v>
          </cell>
          <cell r="O521" t="str">
            <v>O2O团队</v>
          </cell>
          <cell r="P521" t="str">
            <v>O2O业务员</v>
          </cell>
          <cell r="R521" t="str">
            <v>移网线</v>
          </cell>
          <cell r="T521" t="str">
            <v>销售与服务序列</v>
          </cell>
          <cell r="U521" t="str">
            <v>三级销售/客服助理</v>
          </cell>
          <cell r="V521">
            <v>3</v>
          </cell>
          <cell r="W521">
            <v>41786</v>
          </cell>
          <cell r="X521" t="str">
            <v>D</v>
          </cell>
          <cell r="Y521">
            <v>43191</v>
          </cell>
          <cell r="Z521">
            <v>41397</v>
          </cell>
          <cell r="AA521">
            <v>41786</v>
          </cell>
          <cell r="AB521">
            <v>5.5342465753424657</v>
          </cell>
          <cell r="AC521">
            <v>4.4684931506849317</v>
          </cell>
        </row>
        <row r="522">
          <cell r="E522" t="str">
            <v>杨梯伦</v>
          </cell>
          <cell r="F522" t="str">
            <v>442000199110176635</v>
          </cell>
          <cell r="G522" t="str">
            <v>男</v>
          </cell>
          <cell r="H522" t="str">
            <v>广东中山</v>
          </cell>
          <cell r="I522" t="str">
            <v>汉族</v>
          </cell>
          <cell r="J522">
            <v>27</v>
          </cell>
          <cell r="K522" t="str">
            <v>1991/10/17</v>
          </cell>
          <cell r="L522" t="str">
            <v>未婚</v>
          </cell>
          <cell r="M522" t="str">
            <v>区分</v>
          </cell>
          <cell r="N522" t="str">
            <v>城区公众营销服务公司</v>
          </cell>
          <cell r="O522" t="str">
            <v>O2O团队</v>
          </cell>
          <cell r="P522" t="str">
            <v>O2O业务员</v>
          </cell>
          <cell r="R522" t="str">
            <v>移网线</v>
          </cell>
          <cell r="T522" t="str">
            <v>销售与服务序列</v>
          </cell>
          <cell r="U522" t="str">
            <v>三级销售/客服助理</v>
          </cell>
          <cell r="V522">
            <v>2</v>
          </cell>
          <cell r="W522">
            <v>42795</v>
          </cell>
          <cell r="X522" t="str">
            <v>E</v>
          </cell>
          <cell r="Y522">
            <v>42948</v>
          </cell>
          <cell r="Z522">
            <v>41988</v>
          </cell>
          <cell r="AA522">
            <v>42081</v>
          </cell>
          <cell r="AB522">
            <v>3.9150684931506849</v>
          </cell>
          <cell r="AC522">
            <v>3.6602739726027398</v>
          </cell>
        </row>
        <row r="523">
          <cell r="E523" t="str">
            <v>刘立湘</v>
          </cell>
          <cell r="F523" t="str">
            <v>44512119970604561X</v>
          </cell>
          <cell r="G523" t="str">
            <v>男</v>
          </cell>
          <cell r="H523" t="str">
            <v>广东潮州</v>
          </cell>
          <cell r="I523" t="str">
            <v>汉族</v>
          </cell>
          <cell r="J523">
            <v>21</v>
          </cell>
          <cell r="K523" t="str">
            <v>1997/06/04</v>
          </cell>
          <cell r="L523" t="str">
            <v>未婚</v>
          </cell>
          <cell r="M523" t="str">
            <v>区分</v>
          </cell>
          <cell r="N523" t="str">
            <v>城区公众营销服务公司</v>
          </cell>
          <cell r="O523" t="str">
            <v>O2O团队</v>
          </cell>
          <cell r="P523" t="str">
            <v>O2O业务员</v>
          </cell>
          <cell r="R523" t="str">
            <v>移网线</v>
          </cell>
          <cell r="T523" t="str">
            <v>销售与服务序列</v>
          </cell>
          <cell r="U523" t="str">
            <v>三级销售/客服助理</v>
          </cell>
          <cell r="V523">
            <v>3</v>
          </cell>
          <cell r="W523">
            <v>43191</v>
          </cell>
          <cell r="X523" t="str">
            <v>A</v>
          </cell>
          <cell r="Y523">
            <v>43191</v>
          </cell>
          <cell r="Z523">
            <v>42662</v>
          </cell>
          <cell r="AA523">
            <v>42662</v>
          </cell>
          <cell r="AB523">
            <v>2.0684931506849313</v>
          </cell>
          <cell r="AC523">
            <v>2.0684931506849313</v>
          </cell>
        </row>
        <row r="524">
          <cell r="E524" t="str">
            <v>刘璐</v>
          </cell>
          <cell r="F524" t="str">
            <v>450404199003120326</v>
          </cell>
          <cell r="G524" t="str">
            <v>女</v>
          </cell>
          <cell r="H524" t="str">
            <v>广西梧州</v>
          </cell>
          <cell r="I524" t="str">
            <v>汉族</v>
          </cell>
          <cell r="J524">
            <v>29</v>
          </cell>
          <cell r="K524" t="str">
            <v>1990/03/12</v>
          </cell>
          <cell r="L524" t="str">
            <v>已婚</v>
          </cell>
          <cell r="M524" t="str">
            <v>区分</v>
          </cell>
          <cell r="N524" t="str">
            <v>城区公众营销服务公司</v>
          </cell>
          <cell r="O524" t="str">
            <v>传统社会渠道团队</v>
          </cell>
          <cell r="P524" t="str">
            <v>苏宁国美驻店人员</v>
          </cell>
          <cell r="R524" t="str">
            <v>派驻人员</v>
          </cell>
          <cell r="T524" t="str">
            <v>销售与服务序列</v>
          </cell>
          <cell r="U524" t="str">
            <v>三级销售/客服助理</v>
          </cell>
          <cell r="V524">
            <v>4</v>
          </cell>
          <cell r="W524">
            <v>42948</v>
          </cell>
          <cell r="X524" t="str">
            <v>C</v>
          </cell>
          <cell r="Y524">
            <v>43191</v>
          </cell>
          <cell r="Z524">
            <v>39845</v>
          </cell>
          <cell r="AA524">
            <v>42276</v>
          </cell>
          <cell r="AB524">
            <v>9.786301369863013</v>
          </cell>
          <cell r="AC524">
            <v>3.1260273972602741</v>
          </cell>
        </row>
        <row r="525">
          <cell r="E525" t="str">
            <v>李家明</v>
          </cell>
          <cell r="F525" t="str">
            <v>44532119921207311X</v>
          </cell>
          <cell r="G525" t="str">
            <v>男</v>
          </cell>
          <cell r="H525" t="str">
            <v>云浮新兴</v>
          </cell>
          <cell r="I525" t="str">
            <v>汉族</v>
          </cell>
          <cell r="J525">
            <v>26</v>
          </cell>
          <cell r="K525" t="str">
            <v>1992/12/07</v>
          </cell>
          <cell r="L525" t="str">
            <v>未婚</v>
          </cell>
          <cell r="M525" t="str">
            <v>区分</v>
          </cell>
          <cell r="N525" t="str">
            <v>城区公众营销服务公司</v>
          </cell>
          <cell r="O525" t="str">
            <v>传统社会渠道团队</v>
          </cell>
          <cell r="P525" t="str">
            <v>苏宁国美驻店人员</v>
          </cell>
          <cell r="R525" t="str">
            <v>派驻人员</v>
          </cell>
          <cell r="T525" t="str">
            <v>销售与服务序列</v>
          </cell>
          <cell r="U525" t="str">
            <v>三级销售/客服助理</v>
          </cell>
          <cell r="V525">
            <v>3</v>
          </cell>
          <cell r="W525">
            <v>42709</v>
          </cell>
          <cell r="X525" t="str">
            <v>B</v>
          </cell>
          <cell r="Y525">
            <v>42948</v>
          </cell>
          <cell r="Z525">
            <v>42709</v>
          </cell>
          <cell r="AA525">
            <v>42709</v>
          </cell>
          <cell r="AB525">
            <v>1.9397260273972603</v>
          </cell>
          <cell r="AC525">
            <v>1.9397260273972603</v>
          </cell>
        </row>
        <row r="526">
          <cell r="E526" t="str">
            <v>张新锋</v>
          </cell>
          <cell r="F526" t="str">
            <v>441421199301315119</v>
          </cell>
          <cell r="G526" t="str">
            <v>男</v>
          </cell>
          <cell r="H526" t="str">
            <v>广东梅州</v>
          </cell>
          <cell r="I526" t="str">
            <v>汉族</v>
          </cell>
          <cell r="J526">
            <v>26</v>
          </cell>
          <cell r="K526" t="str">
            <v>1993/01/31</v>
          </cell>
          <cell r="L526" t="str">
            <v>已婚</v>
          </cell>
          <cell r="M526" t="str">
            <v>区分</v>
          </cell>
          <cell r="N526" t="str">
            <v>小榄公众营销服务公司</v>
          </cell>
          <cell r="O526" t="str">
            <v>传统社会渠道团队</v>
          </cell>
          <cell r="P526" t="str">
            <v>渠道经理</v>
          </cell>
          <cell r="R526" t="str">
            <v>移网线</v>
          </cell>
          <cell r="T526" t="str">
            <v>销售与服务序列</v>
          </cell>
          <cell r="U526" t="str">
            <v>三级销售/客服助理</v>
          </cell>
          <cell r="V526">
            <v>5</v>
          </cell>
          <cell r="W526">
            <v>43191</v>
          </cell>
          <cell r="X526" t="str">
            <v>A</v>
          </cell>
          <cell r="Y526">
            <v>43191</v>
          </cell>
          <cell r="Z526">
            <v>41745</v>
          </cell>
          <cell r="AA526">
            <v>41745</v>
          </cell>
          <cell r="AB526">
            <v>4.580821917808219</v>
          </cell>
          <cell r="AC526">
            <v>4.580821917808219</v>
          </cell>
        </row>
        <row r="527">
          <cell r="E527" t="str">
            <v>黄惠连</v>
          </cell>
          <cell r="F527" t="str">
            <v>442000198906186105</v>
          </cell>
          <cell r="G527" t="str">
            <v>女</v>
          </cell>
          <cell r="H527" t="str">
            <v>广东中山</v>
          </cell>
          <cell r="I527" t="str">
            <v>汉族</v>
          </cell>
          <cell r="J527">
            <v>29</v>
          </cell>
          <cell r="K527" t="str">
            <v>1989/06/18</v>
          </cell>
          <cell r="L527" t="str">
            <v>已婚</v>
          </cell>
          <cell r="M527" t="str">
            <v>区分</v>
          </cell>
          <cell r="N527" t="str">
            <v>古镇公众营销服务公司</v>
          </cell>
          <cell r="O527" t="str">
            <v>O2O团队</v>
          </cell>
          <cell r="P527" t="str">
            <v>O2O业务员</v>
          </cell>
          <cell r="R527" t="str">
            <v>移网线</v>
          </cell>
          <cell r="T527" t="str">
            <v>销售与服务序列</v>
          </cell>
          <cell r="U527" t="str">
            <v>三级销售/客服助理</v>
          </cell>
          <cell r="V527">
            <v>4</v>
          </cell>
          <cell r="W527">
            <v>42948</v>
          </cell>
          <cell r="X527" t="str">
            <v>D</v>
          </cell>
          <cell r="Y527">
            <v>42948</v>
          </cell>
          <cell r="Z527">
            <v>41158</v>
          </cell>
          <cell r="AA527">
            <v>41158</v>
          </cell>
          <cell r="AB527">
            <v>6.1890410958904107</v>
          </cell>
          <cell r="AC527">
            <v>6.1890410958904107</v>
          </cell>
        </row>
        <row r="528">
          <cell r="E528" t="str">
            <v>梁浩康</v>
          </cell>
          <cell r="F528" t="str">
            <v>442000199006296151</v>
          </cell>
          <cell r="G528" t="str">
            <v>男</v>
          </cell>
          <cell r="H528" t="str">
            <v>广东中山</v>
          </cell>
          <cell r="I528" t="str">
            <v>汉族</v>
          </cell>
          <cell r="J528">
            <v>28</v>
          </cell>
          <cell r="K528" t="str">
            <v>1990/06/29</v>
          </cell>
          <cell r="L528" t="str">
            <v>未婚</v>
          </cell>
          <cell r="M528" t="str">
            <v>区分</v>
          </cell>
          <cell r="N528" t="str">
            <v>古镇公众营销服务公司</v>
          </cell>
          <cell r="O528" t="str">
            <v>O2O团队</v>
          </cell>
          <cell r="P528" t="str">
            <v>O2O业务员</v>
          </cell>
          <cell r="R528" t="str">
            <v>移网线</v>
          </cell>
          <cell r="T528" t="str">
            <v>销售与服务序列</v>
          </cell>
          <cell r="U528" t="str">
            <v>三级销售/客服助理</v>
          </cell>
          <cell r="V528">
            <v>3</v>
          </cell>
          <cell r="W528">
            <v>41790</v>
          </cell>
          <cell r="X528" t="str">
            <v>D</v>
          </cell>
          <cell r="Y528">
            <v>43191</v>
          </cell>
          <cell r="Z528">
            <v>41533</v>
          </cell>
          <cell r="AA528">
            <v>41790</v>
          </cell>
          <cell r="AB528">
            <v>5.161643835616438</v>
          </cell>
          <cell r="AC528">
            <v>4.4575342465753423</v>
          </cell>
        </row>
        <row r="529">
          <cell r="E529" t="str">
            <v>庄坤展</v>
          </cell>
          <cell r="F529" t="str">
            <v>441522199111250694</v>
          </cell>
          <cell r="G529" t="str">
            <v>男</v>
          </cell>
          <cell r="H529" t="str">
            <v>广东陆丰</v>
          </cell>
          <cell r="I529" t="str">
            <v>汉族</v>
          </cell>
          <cell r="J529">
            <v>27</v>
          </cell>
          <cell r="K529" t="str">
            <v>1991/11/25</v>
          </cell>
          <cell r="L529" t="str">
            <v>未婚</v>
          </cell>
          <cell r="M529" t="str">
            <v>区分</v>
          </cell>
          <cell r="N529" t="str">
            <v>古镇公众营销服务公司</v>
          </cell>
          <cell r="O529" t="str">
            <v>O2O团队</v>
          </cell>
          <cell r="P529" t="str">
            <v>O2O业务员</v>
          </cell>
          <cell r="R529" t="str">
            <v>移网线</v>
          </cell>
          <cell r="T529" t="str">
            <v>销售与服务序列</v>
          </cell>
          <cell r="U529" t="str">
            <v>三级销售/客服助理</v>
          </cell>
          <cell r="V529">
            <v>3</v>
          </cell>
          <cell r="W529">
            <v>41026</v>
          </cell>
          <cell r="X529" t="str">
            <v>C</v>
          </cell>
          <cell r="Y529">
            <v>43191</v>
          </cell>
          <cell r="Z529">
            <v>42214</v>
          </cell>
          <cell r="AA529">
            <v>42214</v>
          </cell>
          <cell r="AB529">
            <v>3.2958904109589042</v>
          </cell>
          <cell r="AC529">
            <v>3.2958904109589042</v>
          </cell>
        </row>
        <row r="530">
          <cell r="E530" t="str">
            <v>邓俊华</v>
          </cell>
          <cell r="F530" t="str">
            <v>442000199311195752</v>
          </cell>
          <cell r="G530" t="str">
            <v>男</v>
          </cell>
          <cell r="H530" t="str">
            <v>广东中山</v>
          </cell>
          <cell r="I530" t="str">
            <v>汉族</v>
          </cell>
          <cell r="J530">
            <v>25</v>
          </cell>
          <cell r="K530" t="str">
            <v>1993/11/19</v>
          </cell>
          <cell r="L530" t="str">
            <v>未婚</v>
          </cell>
          <cell r="M530" t="str">
            <v>区分</v>
          </cell>
          <cell r="N530" t="str">
            <v>古镇公众营销服务公司</v>
          </cell>
          <cell r="O530" t="str">
            <v>传统社会渠道团队</v>
          </cell>
          <cell r="P530" t="str">
            <v>渠道经理</v>
          </cell>
          <cell r="R530" t="str">
            <v>移网线</v>
          </cell>
          <cell r="T530" t="str">
            <v>销售与服务序列</v>
          </cell>
          <cell r="U530" t="str">
            <v>三级销售/客服助理</v>
          </cell>
          <cell r="V530">
            <v>3</v>
          </cell>
          <cell r="W530">
            <v>42112</v>
          </cell>
          <cell r="X530" t="str">
            <v>C</v>
          </cell>
          <cell r="Y530">
            <v>43191</v>
          </cell>
          <cell r="Z530">
            <v>42112</v>
          </cell>
          <cell r="AA530">
            <v>42112</v>
          </cell>
          <cell r="AB530">
            <v>3.5753424657534247</v>
          </cell>
          <cell r="AC530">
            <v>3.5753424657534247</v>
          </cell>
        </row>
        <row r="531">
          <cell r="E531" t="str">
            <v>周荣强</v>
          </cell>
          <cell r="F531" t="str">
            <v>442000199106075292</v>
          </cell>
          <cell r="G531" t="str">
            <v>男</v>
          </cell>
          <cell r="H531" t="str">
            <v>广东中山</v>
          </cell>
          <cell r="I531" t="str">
            <v>汉族</v>
          </cell>
          <cell r="J531">
            <v>27</v>
          </cell>
          <cell r="K531" t="str">
            <v>1991/06/07</v>
          </cell>
          <cell r="L531" t="str">
            <v>未婚</v>
          </cell>
          <cell r="M531" t="str">
            <v>区分</v>
          </cell>
          <cell r="N531" t="str">
            <v>古镇公众营销服务公司</v>
          </cell>
          <cell r="O531" t="str">
            <v>传统社会渠道团队</v>
          </cell>
          <cell r="P531" t="str">
            <v>苏宁国美驻店人员</v>
          </cell>
          <cell r="R531" t="str">
            <v>派驻人员</v>
          </cell>
          <cell r="T531" t="str">
            <v>销售与服务序列</v>
          </cell>
          <cell r="U531" t="str">
            <v>三级销售/客服助理</v>
          </cell>
          <cell r="V531">
            <v>2</v>
          </cell>
          <cell r="W531">
            <v>42795</v>
          </cell>
          <cell r="X531" t="str">
            <v>E</v>
          </cell>
          <cell r="Y531">
            <v>42948</v>
          </cell>
          <cell r="Z531">
            <v>42258</v>
          </cell>
          <cell r="AA531">
            <v>42258</v>
          </cell>
          <cell r="AB531">
            <v>3.1753424657534248</v>
          </cell>
          <cell r="AC531">
            <v>3.1753424657534248</v>
          </cell>
        </row>
        <row r="532">
          <cell r="E532" t="str">
            <v>刘宏武</v>
          </cell>
          <cell r="F532" t="str">
            <v>440582199104066915</v>
          </cell>
          <cell r="G532" t="str">
            <v>男</v>
          </cell>
          <cell r="H532" t="str">
            <v>广东汕头</v>
          </cell>
          <cell r="I532" t="str">
            <v>汉族</v>
          </cell>
          <cell r="J532">
            <v>28</v>
          </cell>
          <cell r="K532" t="str">
            <v>1991/04/06</v>
          </cell>
          <cell r="L532" t="str">
            <v>已婚</v>
          </cell>
          <cell r="M532" t="str">
            <v>区分</v>
          </cell>
          <cell r="N532" t="str">
            <v>三乡公众营销服务公司</v>
          </cell>
          <cell r="O532" t="str">
            <v>O2O团队</v>
          </cell>
          <cell r="P532" t="str">
            <v>O2O业务员</v>
          </cell>
          <cell r="R532" t="str">
            <v>移网线</v>
          </cell>
          <cell r="T532" t="str">
            <v>销售与服务序列</v>
          </cell>
          <cell r="U532" t="str">
            <v>三级销售/客服助理</v>
          </cell>
          <cell r="V532">
            <v>4</v>
          </cell>
          <cell r="W532">
            <v>42948</v>
          </cell>
          <cell r="X532" t="str">
            <v>D</v>
          </cell>
          <cell r="Y532">
            <v>43191</v>
          </cell>
          <cell r="Z532">
            <v>42173</v>
          </cell>
          <cell r="AA532">
            <v>42173</v>
          </cell>
          <cell r="AB532">
            <v>3.408219178082192</v>
          </cell>
          <cell r="AC532">
            <v>3.408219178082192</v>
          </cell>
        </row>
        <row r="533">
          <cell r="E533" t="str">
            <v>郑淑敏</v>
          </cell>
          <cell r="F533" t="str">
            <v>442000198704101302</v>
          </cell>
          <cell r="G533" t="str">
            <v>女</v>
          </cell>
          <cell r="H533" t="str">
            <v>广东中山</v>
          </cell>
          <cell r="I533" t="str">
            <v>汉族</v>
          </cell>
          <cell r="J533">
            <v>32</v>
          </cell>
          <cell r="K533" t="str">
            <v>1987/04/10</v>
          </cell>
          <cell r="L533" t="str">
            <v>已婚</v>
          </cell>
          <cell r="M533" t="str">
            <v>区分</v>
          </cell>
          <cell r="N533" t="str">
            <v>三乡公众营销服务公司</v>
          </cell>
          <cell r="O533" t="str">
            <v>传统社会渠道团队</v>
          </cell>
          <cell r="P533" t="str">
            <v>渠道经理</v>
          </cell>
          <cell r="R533" t="str">
            <v>移网线</v>
          </cell>
          <cell r="T533" t="str">
            <v>销售与服务序列</v>
          </cell>
          <cell r="U533" t="str">
            <v>四级销售/客服助理</v>
          </cell>
          <cell r="V533">
            <v>4</v>
          </cell>
          <cell r="W533">
            <v>41699</v>
          </cell>
          <cell r="X533" t="str">
            <v>B</v>
          </cell>
          <cell r="Y533">
            <v>42795</v>
          </cell>
          <cell r="Z533">
            <v>38596</v>
          </cell>
          <cell r="AA533">
            <v>40070</v>
          </cell>
          <cell r="AB533">
            <v>13.208219178082192</v>
          </cell>
          <cell r="AC533">
            <v>9.169863013698631</v>
          </cell>
        </row>
        <row r="534">
          <cell r="E534" t="str">
            <v>严权伟</v>
          </cell>
          <cell r="F534" t="str">
            <v>441423199308041416</v>
          </cell>
          <cell r="G534" t="str">
            <v>男</v>
          </cell>
          <cell r="H534" t="str">
            <v>广东丰顺</v>
          </cell>
          <cell r="I534" t="str">
            <v>汉族</v>
          </cell>
          <cell r="J534">
            <v>25</v>
          </cell>
          <cell r="K534" t="str">
            <v>1993/08/04</v>
          </cell>
          <cell r="L534" t="str">
            <v>未婚</v>
          </cell>
          <cell r="M534" t="str">
            <v>区分</v>
          </cell>
          <cell r="N534" t="str">
            <v>三乡公众营销服务公司</v>
          </cell>
          <cell r="O534" t="str">
            <v>传统社会渠道团队</v>
          </cell>
          <cell r="P534" t="str">
            <v>渠道经理</v>
          </cell>
          <cell r="R534" t="str">
            <v>移网线</v>
          </cell>
          <cell r="T534" t="str">
            <v>销售与服务序列</v>
          </cell>
          <cell r="U534" t="str">
            <v>三级销售/客服助理</v>
          </cell>
          <cell r="V534">
            <v>4</v>
          </cell>
          <cell r="W534">
            <v>43191</v>
          </cell>
          <cell r="X534" t="str">
            <v>A</v>
          </cell>
          <cell r="Y534">
            <v>43191</v>
          </cell>
          <cell r="Z534">
            <v>42515</v>
          </cell>
          <cell r="AA534">
            <v>42515</v>
          </cell>
          <cell r="AB534">
            <v>2.4712328767123286</v>
          </cell>
          <cell r="AC534">
            <v>2.4712328767123286</v>
          </cell>
        </row>
        <row r="535">
          <cell r="E535" t="str">
            <v>梁豪杰</v>
          </cell>
          <cell r="F535" t="str">
            <v>442000198807163290</v>
          </cell>
          <cell r="G535" t="str">
            <v>男</v>
          </cell>
          <cell r="H535" t="str">
            <v>广东中山</v>
          </cell>
          <cell r="I535" t="str">
            <v>汉族</v>
          </cell>
          <cell r="J535">
            <v>30</v>
          </cell>
          <cell r="K535" t="str">
            <v>1988/07/16</v>
          </cell>
          <cell r="L535" t="str">
            <v>已婚</v>
          </cell>
          <cell r="M535" t="str">
            <v>区分</v>
          </cell>
          <cell r="N535" t="str">
            <v>三角公众营销服务公司</v>
          </cell>
          <cell r="O535" t="str">
            <v>O2O团队</v>
          </cell>
          <cell r="P535" t="str">
            <v>O2O业务员</v>
          </cell>
          <cell r="R535" t="str">
            <v>移网线</v>
          </cell>
          <cell r="T535" t="str">
            <v>销售与服务序列</v>
          </cell>
          <cell r="U535" t="str">
            <v>三级销售/客服助理</v>
          </cell>
          <cell r="V535">
            <v>4</v>
          </cell>
          <cell r="W535">
            <v>42948</v>
          </cell>
          <cell r="X535" t="str">
            <v>B</v>
          </cell>
          <cell r="Y535">
            <v>42948</v>
          </cell>
          <cell r="Z535">
            <v>41026</v>
          </cell>
          <cell r="AA535">
            <v>41026</v>
          </cell>
          <cell r="AB535">
            <v>6.5506849315068489</v>
          </cell>
          <cell r="AC535">
            <v>6.5506849315068489</v>
          </cell>
        </row>
        <row r="536">
          <cell r="E536" t="str">
            <v>霍星强</v>
          </cell>
          <cell r="F536" t="str">
            <v>442000199410032991</v>
          </cell>
          <cell r="G536" t="str">
            <v>男</v>
          </cell>
          <cell r="H536" t="str">
            <v>广东中山</v>
          </cell>
          <cell r="I536" t="str">
            <v>汉族</v>
          </cell>
          <cell r="J536">
            <v>24</v>
          </cell>
          <cell r="K536" t="str">
            <v>1994/10/03</v>
          </cell>
          <cell r="L536" t="str">
            <v>未婚</v>
          </cell>
          <cell r="M536" t="str">
            <v>区分</v>
          </cell>
          <cell r="N536" t="str">
            <v>三角公众营销服务公司</v>
          </cell>
          <cell r="O536" t="str">
            <v>O2O团队</v>
          </cell>
          <cell r="P536" t="str">
            <v>O2O业务员</v>
          </cell>
          <cell r="R536" t="str">
            <v>移网线</v>
          </cell>
          <cell r="T536" t="str">
            <v>销售与服务序列</v>
          </cell>
          <cell r="U536" t="str">
            <v>三级销售/客服助理</v>
          </cell>
          <cell r="V536">
            <v>3</v>
          </cell>
          <cell r="W536">
            <v>43191</v>
          </cell>
          <cell r="X536" t="str">
            <v>A</v>
          </cell>
          <cell r="Y536">
            <v>43191</v>
          </cell>
          <cell r="Z536">
            <v>42565</v>
          </cell>
          <cell r="AA536">
            <v>42565</v>
          </cell>
          <cell r="AB536">
            <v>2.3342465753424659</v>
          </cell>
          <cell r="AC536">
            <v>2.3342465753424659</v>
          </cell>
        </row>
        <row r="537">
          <cell r="E537" t="str">
            <v>林佳诚</v>
          </cell>
          <cell r="F537" t="str">
            <v>442000199307151271</v>
          </cell>
          <cell r="G537" t="str">
            <v>男</v>
          </cell>
          <cell r="H537" t="str">
            <v>广东中山</v>
          </cell>
          <cell r="I537" t="str">
            <v>汉族</v>
          </cell>
          <cell r="J537">
            <v>25</v>
          </cell>
          <cell r="K537" t="str">
            <v>1993/07/15</v>
          </cell>
          <cell r="L537" t="str">
            <v>已婚</v>
          </cell>
          <cell r="M537" t="str">
            <v>区分</v>
          </cell>
          <cell r="N537" t="str">
            <v>坦洲公众营销服务公司</v>
          </cell>
          <cell r="O537" t="str">
            <v>传统社会渠道团队</v>
          </cell>
          <cell r="P537" t="str">
            <v>渠道经理</v>
          </cell>
          <cell r="R537" t="str">
            <v>移网线</v>
          </cell>
          <cell r="T537" t="str">
            <v>销售与服务序列</v>
          </cell>
          <cell r="U537" t="str">
            <v>三级销售/客服助理</v>
          </cell>
          <cell r="V537">
            <v>3</v>
          </cell>
          <cell r="W537">
            <v>41998</v>
          </cell>
          <cell r="X537" t="str">
            <v>B</v>
          </cell>
          <cell r="Y537">
            <v>42795</v>
          </cell>
          <cell r="Z537">
            <v>41998</v>
          </cell>
          <cell r="AA537">
            <v>41998</v>
          </cell>
          <cell r="AB537">
            <v>3.8876712328767122</v>
          </cell>
          <cell r="AC537">
            <v>3.8876712328767122</v>
          </cell>
        </row>
        <row r="538">
          <cell r="E538" t="str">
            <v>梁添武</v>
          </cell>
          <cell r="F538" t="str">
            <v>442000199107160915</v>
          </cell>
          <cell r="G538" t="str">
            <v>男</v>
          </cell>
          <cell r="H538" t="str">
            <v>广东中山</v>
          </cell>
          <cell r="I538" t="str">
            <v>汉族</v>
          </cell>
          <cell r="J538">
            <v>27</v>
          </cell>
          <cell r="K538" t="str">
            <v>1991/07/16</v>
          </cell>
          <cell r="L538" t="str">
            <v>未婚</v>
          </cell>
          <cell r="M538" t="str">
            <v>区分</v>
          </cell>
          <cell r="N538" t="str">
            <v>坦洲公众营销服务公司</v>
          </cell>
          <cell r="O538" t="str">
            <v>传统社会渠道团队</v>
          </cell>
          <cell r="P538" t="str">
            <v>渠道经理</v>
          </cell>
          <cell r="R538" t="str">
            <v>移网线</v>
          </cell>
          <cell r="T538" t="str">
            <v>销售与服务序列</v>
          </cell>
          <cell r="U538" t="str">
            <v>三级销售/客服助理</v>
          </cell>
          <cell r="V538">
            <v>4</v>
          </cell>
          <cell r="W538">
            <v>43191</v>
          </cell>
          <cell r="X538" t="str">
            <v>A</v>
          </cell>
          <cell r="Y538">
            <v>43191</v>
          </cell>
          <cell r="Z538">
            <v>42209</v>
          </cell>
          <cell r="AA538">
            <v>42209</v>
          </cell>
          <cell r="AB538">
            <v>3.3095890410958906</v>
          </cell>
          <cell r="AC538">
            <v>3.3095890410958906</v>
          </cell>
        </row>
        <row r="539">
          <cell r="E539" t="str">
            <v>蓝昭英</v>
          </cell>
          <cell r="F539" t="str">
            <v>441781198202205940</v>
          </cell>
          <cell r="G539" t="str">
            <v>女</v>
          </cell>
          <cell r="H539" t="str">
            <v>广东</v>
          </cell>
          <cell r="I539" t="str">
            <v>汉族</v>
          </cell>
          <cell r="J539">
            <v>37</v>
          </cell>
          <cell r="K539" t="str">
            <v>1982/02/20</v>
          </cell>
          <cell r="L539" t="str">
            <v>已婚</v>
          </cell>
          <cell r="M539" t="str">
            <v>区分</v>
          </cell>
          <cell r="N539" t="str">
            <v>小榄公众营销服务公司</v>
          </cell>
          <cell r="O539" t="str">
            <v>传统社会渠道团队</v>
          </cell>
          <cell r="P539" t="str">
            <v>苏宁国美驻店人员</v>
          </cell>
          <cell r="R539" t="str">
            <v>派驻人员</v>
          </cell>
          <cell r="T539" t="str">
            <v>销售与服务序列</v>
          </cell>
          <cell r="U539" t="str">
            <v>四级销售/客服助理</v>
          </cell>
          <cell r="V539">
            <v>5</v>
          </cell>
          <cell r="W539">
            <v>42917</v>
          </cell>
          <cell r="X539" t="str">
            <v>B</v>
          </cell>
          <cell r="Y539">
            <v>43191</v>
          </cell>
          <cell r="Z539">
            <v>37968</v>
          </cell>
          <cell r="AA539">
            <v>37968</v>
          </cell>
          <cell r="AB539">
            <v>14.92876712328767</v>
          </cell>
          <cell r="AC539">
            <v>14.92876712328767</v>
          </cell>
        </row>
        <row r="540">
          <cell r="E540" t="str">
            <v>吴民安</v>
          </cell>
          <cell r="F540" t="str">
            <v>442000199209045192</v>
          </cell>
          <cell r="G540" t="str">
            <v>男</v>
          </cell>
          <cell r="H540" t="str">
            <v>广东中山</v>
          </cell>
          <cell r="I540" t="str">
            <v>汉族</v>
          </cell>
          <cell r="J540">
            <v>26</v>
          </cell>
          <cell r="K540" t="str">
            <v>1992/09/04</v>
          </cell>
          <cell r="L540" t="str">
            <v>未婚</v>
          </cell>
          <cell r="M540" t="str">
            <v>区分</v>
          </cell>
          <cell r="N540" t="str">
            <v>小榄公众营销服务公司</v>
          </cell>
          <cell r="O540" t="str">
            <v>O2O团队</v>
          </cell>
          <cell r="P540" t="str">
            <v>O2O业务员</v>
          </cell>
          <cell r="R540" t="str">
            <v>移网线</v>
          </cell>
          <cell r="T540" t="str">
            <v>销售与服务序列</v>
          </cell>
          <cell r="U540" t="str">
            <v>三级销售/客服助理</v>
          </cell>
          <cell r="V540">
            <v>3</v>
          </cell>
          <cell r="W540">
            <v>42339</v>
          </cell>
          <cell r="X540" t="str">
            <v>C</v>
          </cell>
          <cell r="Y540">
            <v>43191</v>
          </cell>
          <cell r="Z540">
            <v>42339</v>
          </cell>
          <cell r="AA540">
            <v>42339</v>
          </cell>
          <cell r="AB540">
            <v>2.9534246575342467</v>
          </cell>
          <cell r="AC540">
            <v>2.9534246575342467</v>
          </cell>
        </row>
        <row r="541">
          <cell r="E541" t="str">
            <v>欧进豪</v>
          </cell>
          <cell r="F541" t="str">
            <v>442000198904074054</v>
          </cell>
          <cell r="G541" t="str">
            <v>男</v>
          </cell>
          <cell r="H541" t="str">
            <v>广东中山</v>
          </cell>
          <cell r="I541" t="str">
            <v>汉族</v>
          </cell>
          <cell r="J541">
            <v>30</v>
          </cell>
          <cell r="K541" t="str">
            <v>1989/04/07</v>
          </cell>
          <cell r="L541" t="str">
            <v>已婚</v>
          </cell>
          <cell r="M541" t="str">
            <v>区分</v>
          </cell>
          <cell r="N541" t="str">
            <v>小榄公众营销服务公司</v>
          </cell>
          <cell r="O541" t="str">
            <v>O2O团队</v>
          </cell>
          <cell r="P541" t="str">
            <v>O2O业务员</v>
          </cell>
          <cell r="R541" t="str">
            <v>移网线</v>
          </cell>
          <cell r="T541" t="str">
            <v>销售与服务序列</v>
          </cell>
          <cell r="U541" t="str">
            <v>三级销售/客服助理</v>
          </cell>
          <cell r="V541">
            <v>3</v>
          </cell>
          <cell r="W541">
            <v>42044</v>
          </cell>
          <cell r="X541" t="str">
            <v>C</v>
          </cell>
          <cell r="Y541">
            <v>42795</v>
          </cell>
          <cell r="Z541">
            <v>40330</v>
          </cell>
          <cell r="AA541">
            <v>42044</v>
          </cell>
          <cell r="AB541">
            <v>8.4575342465753423</v>
          </cell>
          <cell r="AC541">
            <v>3.7616438356164386</v>
          </cell>
        </row>
        <row r="542">
          <cell r="E542" t="str">
            <v>任清华</v>
          </cell>
          <cell r="F542" t="str">
            <v>440981199111034634</v>
          </cell>
          <cell r="G542" t="str">
            <v>男</v>
          </cell>
          <cell r="H542" t="str">
            <v>广东高州</v>
          </cell>
          <cell r="I542" t="str">
            <v>汉族</v>
          </cell>
          <cell r="J542">
            <v>27</v>
          </cell>
          <cell r="K542" t="str">
            <v>1991/11/03</v>
          </cell>
          <cell r="L542" t="str">
            <v>未婚</v>
          </cell>
          <cell r="M542" t="str">
            <v>区分</v>
          </cell>
          <cell r="N542" t="str">
            <v>小榄公众营销服务公司</v>
          </cell>
          <cell r="O542" t="str">
            <v>传统社会渠道团队</v>
          </cell>
          <cell r="P542" t="str">
            <v>苏宁国美驻店人员</v>
          </cell>
          <cell r="R542" t="str">
            <v>派驻人员</v>
          </cell>
          <cell r="T542" t="str">
            <v>销售与服务序列</v>
          </cell>
          <cell r="U542" t="str">
            <v>三级销售/客服助理</v>
          </cell>
          <cell r="V542">
            <v>3</v>
          </cell>
          <cell r="W542">
            <v>42322</v>
          </cell>
          <cell r="X542" t="str">
            <v>C</v>
          </cell>
          <cell r="Y542">
            <v>43191</v>
          </cell>
          <cell r="Z542">
            <v>42322</v>
          </cell>
          <cell r="AA542">
            <v>42322</v>
          </cell>
          <cell r="AB542">
            <v>3</v>
          </cell>
          <cell r="AC542">
            <v>3</v>
          </cell>
        </row>
        <row r="543">
          <cell r="E543" t="str">
            <v>吴晓华</v>
          </cell>
          <cell r="F543" t="str">
            <v>441882199104133310</v>
          </cell>
          <cell r="G543" t="str">
            <v>男</v>
          </cell>
          <cell r="H543" t="str">
            <v>广东连州</v>
          </cell>
          <cell r="I543" t="str">
            <v>汉族</v>
          </cell>
          <cell r="J543">
            <v>28</v>
          </cell>
          <cell r="K543" t="str">
            <v>1991/04/13</v>
          </cell>
          <cell r="L543" t="str">
            <v>未婚</v>
          </cell>
          <cell r="M543" t="str">
            <v>区分</v>
          </cell>
          <cell r="N543" t="str">
            <v>小榄公众营销服务公司</v>
          </cell>
          <cell r="O543" t="str">
            <v>传统社会渠道团队</v>
          </cell>
          <cell r="P543" t="str">
            <v>渠道经理</v>
          </cell>
          <cell r="R543" t="str">
            <v>移网线</v>
          </cell>
          <cell r="T543" t="str">
            <v>销售与服务序列</v>
          </cell>
          <cell r="U543" t="str">
            <v>二级销售/客服助理</v>
          </cell>
          <cell r="V543">
            <v>2</v>
          </cell>
          <cell r="W543">
            <v>41806</v>
          </cell>
          <cell r="X543" t="str">
            <v>D</v>
          </cell>
          <cell r="Y543">
            <v>42795</v>
          </cell>
          <cell r="Z543">
            <v>40148</v>
          </cell>
          <cell r="AA543">
            <v>41806</v>
          </cell>
          <cell r="AB543">
            <v>8.956164383561644</v>
          </cell>
          <cell r="AC543">
            <v>4.4136986301369863</v>
          </cell>
        </row>
        <row r="544">
          <cell r="E544" t="str">
            <v>吴建华</v>
          </cell>
          <cell r="F544" t="str">
            <v>442000198604026122</v>
          </cell>
          <cell r="G544" t="str">
            <v>女</v>
          </cell>
          <cell r="H544" t="str">
            <v>广东中山</v>
          </cell>
          <cell r="I544" t="str">
            <v>汉族</v>
          </cell>
          <cell r="J544">
            <v>33</v>
          </cell>
          <cell r="K544" t="str">
            <v>1986/04/02</v>
          </cell>
          <cell r="L544" t="str">
            <v>未婚</v>
          </cell>
          <cell r="M544" t="str">
            <v>区分</v>
          </cell>
          <cell r="N544" t="str">
            <v>古镇分公司</v>
          </cell>
          <cell r="O544" t="str">
            <v>古镇大客户团队</v>
          </cell>
          <cell r="P544" t="str">
            <v>服务岗C</v>
          </cell>
          <cell r="T544" t="str">
            <v>销售与服务序列</v>
          </cell>
          <cell r="U544" t="str">
            <v>三级销售/客服助理</v>
          </cell>
          <cell r="V544">
            <v>3</v>
          </cell>
          <cell r="W544">
            <v>42064</v>
          </cell>
          <cell r="X544" t="str">
            <v>B</v>
          </cell>
          <cell r="Y544">
            <v>42795</v>
          </cell>
          <cell r="Z544">
            <v>39917</v>
          </cell>
          <cell r="AA544">
            <v>39917</v>
          </cell>
          <cell r="AB544">
            <v>9.5890410958904102</v>
          </cell>
          <cell r="AC544">
            <v>9.5890410958904102</v>
          </cell>
        </row>
        <row r="545">
          <cell r="E545" t="str">
            <v>关海利</v>
          </cell>
          <cell r="F545" t="str">
            <v>442000199211053802</v>
          </cell>
          <cell r="G545" t="str">
            <v>女</v>
          </cell>
          <cell r="H545" t="str">
            <v>广东中山</v>
          </cell>
          <cell r="I545" t="str">
            <v>汉族</v>
          </cell>
          <cell r="J545">
            <v>26</v>
          </cell>
          <cell r="K545" t="str">
            <v>1992/11/05</v>
          </cell>
          <cell r="L545" t="str">
            <v>已婚</v>
          </cell>
          <cell r="M545" t="str">
            <v>区分</v>
          </cell>
          <cell r="N545" t="str">
            <v>火炬开发区分公司</v>
          </cell>
          <cell r="O545" t="str">
            <v>战略客户团队</v>
          </cell>
          <cell r="P545" t="str">
            <v>大客户经理</v>
          </cell>
          <cell r="R545" t="str">
            <v>集团线（商企）</v>
          </cell>
          <cell r="T545" t="str">
            <v>销售与服务序列</v>
          </cell>
          <cell r="U545" t="str">
            <v>三级销售/客服助理</v>
          </cell>
          <cell r="V545">
            <v>4</v>
          </cell>
          <cell r="W545">
            <v>42948</v>
          </cell>
          <cell r="X545" t="str">
            <v>C</v>
          </cell>
          <cell r="Y545">
            <v>43191</v>
          </cell>
          <cell r="Z545">
            <v>41956</v>
          </cell>
          <cell r="AA545">
            <v>42258</v>
          </cell>
          <cell r="AB545">
            <v>4.0027397260273974</v>
          </cell>
          <cell r="AC545">
            <v>3.1753424657534248</v>
          </cell>
        </row>
        <row r="546">
          <cell r="E546" t="str">
            <v>徐卫平</v>
          </cell>
          <cell r="F546" t="str">
            <v>440224197712192668</v>
          </cell>
          <cell r="G546" t="str">
            <v>女</v>
          </cell>
          <cell r="H546" t="str">
            <v>广东</v>
          </cell>
          <cell r="I546" t="str">
            <v>汉族</v>
          </cell>
          <cell r="J546">
            <v>41</v>
          </cell>
          <cell r="K546" t="str">
            <v>1977/12/19</v>
          </cell>
          <cell r="L546" t="str">
            <v>离异</v>
          </cell>
          <cell r="M546" t="str">
            <v>部门</v>
          </cell>
          <cell r="N546" t="str">
            <v>市场部</v>
          </cell>
          <cell r="O546" t="str">
            <v>市场支撑中台室</v>
          </cell>
          <cell r="P546" t="str">
            <v>业务稽核岗</v>
          </cell>
          <cell r="T546" t="str">
            <v>产品与市场序列</v>
          </cell>
          <cell r="U546" t="str">
            <v>一级营销主办</v>
          </cell>
          <cell r="V546">
            <v>5</v>
          </cell>
          <cell r="W546">
            <v>42917</v>
          </cell>
          <cell r="X546" t="str">
            <v>A</v>
          </cell>
          <cell r="Y546">
            <v>42917</v>
          </cell>
          <cell r="Z546">
            <v>35551</v>
          </cell>
          <cell r="AA546">
            <v>37653</v>
          </cell>
          <cell r="AB546">
            <v>21.550684931506851</v>
          </cell>
          <cell r="AC546">
            <v>15.791780821917808</v>
          </cell>
        </row>
        <row r="547">
          <cell r="E547" t="str">
            <v>陈瑞娴</v>
          </cell>
          <cell r="F547" t="str">
            <v>44200019780429838x</v>
          </cell>
          <cell r="G547" t="str">
            <v>女</v>
          </cell>
          <cell r="H547" t="str">
            <v>广东中山</v>
          </cell>
          <cell r="I547" t="str">
            <v>汉族</v>
          </cell>
          <cell r="J547">
            <v>41</v>
          </cell>
          <cell r="K547" t="str">
            <v>1978/04/29</v>
          </cell>
          <cell r="L547" t="str">
            <v>已婚</v>
          </cell>
          <cell r="M547" t="str">
            <v>部门</v>
          </cell>
          <cell r="N547" t="str">
            <v>市场部</v>
          </cell>
          <cell r="O547" t="str">
            <v>市场支撑中台室</v>
          </cell>
          <cell r="P547" t="str">
            <v>业务稽核岗</v>
          </cell>
          <cell r="T547" t="str">
            <v>产品与市场序列</v>
          </cell>
          <cell r="U547" t="str">
            <v>一级营销主办</v>
          </cell>
          <cell r="V547">
            <v>5</v>
          </cell>
          <cell r="W547">
            <v>42917</v>
          </cell>
          <cell r="X547" t="str">
            <v>A</v>
          </cell>
          <cell r="Y547">
            <v>42917</v>
          </cell>
          <cell r="Z547">
            <v>35205</v>
          </cell>
          <cell r="AA547">
            <v>37073</v>
          </cell>
          <cell r="AB547">
            <v>22.4986301369863</v>
          </cell>
          <cell r="AC547">
            <v>17.38082191780822</v>
          </cell>
        </row>
        <row r="548">
          <cell r="E548" t="str">
            <v>梁洁</v>
          </cell>
          <cell r="F548" t="str">
            <v>440203197907306125</v>
          </cell>
          <cell r="G548" t="str">
            <v>女</v>
          </cell>
          <cell r="H548" t="str">
            <v>广东韶关</v>
          </cell>
          <cell r="I548" t="str">
            <v>汉族</v>
          </cell>
          <cell r="J548">
            <v>39</v>
          </cell>
          <cell r="K548" t="str">
            <v>1979/07/30</v>
          </cell>
          <cell r="L548" t="str">
            <v>已婚</v>
          </cell>
          <cell r="M548" t="str">
            <v>部门</v>
          </cell>
          <cell r="N548" t="str">
            <v>市场部</v>
          </cell>
          <cell r="O548" t="str">
            <v>市场支撑中台室</v>
          </cell>
          <cell r="P548" t="str">
            <v>业务稽核岗</v>
          </cell>
          <cell r="T548" t="str">
            <v>产品与市场序列</v>
          </cell>
          <cell r="U548" t="str">
            <v>一级营销主办</v>
          </cell>
          <cell r="V548">
            <v>5</v>
          </cell>
          <cell r="W548">
            <v>41456</v>
          </cell>
          <cell r="X548" t="str">
            <v>B</v>
          </cell>
          <cell r="Y548">
            <v>42795</v>
          </cell>
          <cell r="Z548">
            <v>36069</v>
          </cell>
          <cell r="AA548">
            <v>37073</v>
          </cell>
          <cell r="AB548">
            <v>20.13150684931507</v>
          </cell>
          <cell r="AC548">
            <v>17.38082191780822</v>
          </cell>
        </row>
        <row r="549">
          <cell r="E549" t="str">
            <v>张健君</v>
          </cell>
          <cell r="F549" t="str">
            <v>44200019830109884X</v>
          </cell>
          <cell r="G549" t="str">
            <v>女</v>
          </cell>
          <cell r="H549" t="str">
            <v>广东中山</v>
          </cell>
          <cell r="I549" t="str">
            <v>汉族</v>
          </cell>
          <cell r="J549">
            <v>36</v>
          </cell>
          <cell r="K549" t="str">
            <v>1983/01/09</v>
          </cell>
          <cell r="L549" t="str">
            <v>已婚</v>
          </cell>
          <cell r="M549" t="str">
            <v>部门</v>
          </cell>
          <cell r="N549" t="str">
            <v>市场部</v>
          </cell>
          <cell r="O549" t="str">
            <v>市场支撑中台室</v>
          </cell>
          <cell r="P549" t="str">
            <v>收入保障稽核岗</v>
          </cell>
          <cell r="T549" t="str">
            <v>产品与市场序列</v>
          </cell>
          <cell r="U549" t="str">
            <v>一级营销主办</v>
          </cell>
          <cell r="V549">
            <v>5</v>
          </cell>
          <cell r="W549">
            <v>42917</v>
          </cell>
          <cell r="X549" t="str">
            <v>A</v>
          </cell>
          <cell r="Y549">
            <v>42917</v>
          </cell>
          <cell r="Z549">
            <v>37469</v>
          </cell>
          <cell r="AA549">
            <v>37930</v>
          </cell>
          <cell r="AB549">
            <v>16.295890410958904</v>
          </cell>
          <cell r="AC549">
            <v>15.032876712328767</v>
          </cell>
        </row>
        <row r="550">
          <cell r="E550" t="str">
            <v>郑燕芬</v>
          </cell>
          <cell r="F550" t="str">
            <v>442000197306077664</v>
          </cell>
          <cell r="G550" t="str">
            <v>女</v>
          </cell>
          <cell r="H550" t="str">
            <v>广东</v>
          </cell>
          <cell r="I550" t="str">
            <v>汉族</v>
          </cell>
          <cell r="J550">
            <v>45</v>
          </cell>
          <cell r="K550" t="str">
            <v>1973/06/07</v>
          </cell>
          <cell r="L550" t="str">
            <v>已婚</v>
          </cell>
          <cell r="M550" t="str">
            <v>部门</v>
          </cell>
          <cell r="N550" t="str">
            <v>市场部</v>
          </cell>
          <cell r="O550" t="str">
            <v>市场支撑中台室</v>
          </cell>
          <cell r="P550" t="str">
            <v>业务稽核岗</v>
          </cell>
          <cell r="T550" t="str">
            <v>产品与市场序列</v>
          </cell>
          <cell r="U550" t="str">
            <v>一级营销主办</v>
          </cell>
          <cell r="V550">
            <v>5</v>
          </cell>
          <cell r="W550">
            <v>42917</v>
          </cell>
          <cell r="X550" t="str">
            <v>A</v>
          </cell>
          <cell r="Y550">
            <v>42917</v>
          </cell>
          <cell r="Z550">
            <v>33848</v>
          </cell>
          <cell r="AA550">
            <v>37073</v>
          </cell>
          <cell r="AB550">
            <v>26.216438356164385</v>
          </cell>
          <cell r="AC550">
            <v>17.38082191780822</v>
          </cell>
        </row>
        <row r="551">
          <cell r="E551" t="str">
            <v>袁敏华</v>
          </cell>
          <cell r="F551" t="str">
            <v>442000197501240869</v>
          </cell>
          <cell r="G551" t="str">
            <v>女</v>
          </cell>
          <cell r="H551" t="str">
            <v>广东中山</v>
          </cell>
          <cell r="I551" t="str">
            <v>汉族</v>
          </cell>
          <cell r="J551">
            <v>44</v>
          </cell>
          <cell r="K551" t="str">
            <v>1975/01/24</v>
          </cell>
          <cell r="L551" t="str">
            <v>已婚</v>
          </cell>
          <cell r="M551" t="str">
            <v>部门</v>
          </cell>
          <cell r="N551" t="str">
            <v>市场部</v>
          </cell>
          <cell r="O551" t="str">
            <v>市场支撑中台室</v>
          </cell>
          <cell r="P551" t="str">
            <v>业务稽核岗</v>
          </cell>
          <cell r="T551" t="str">
            <v>产品与市场序列</v>
          </cell>
          <cell r="U551" t="str">
            <v>一级营销主办</v>
          </cell>
          <cell r="V551">
            <v>5</v>
          </cell>
          <cell r="W551">
            <v>41699</v>
          </cell>
          <cell r="X551" t="str">
            <v>C</v>
          </cell>
          <cell r="Y551">
            <v>43191</v>
          </cell>
          <cell r="Z551">
            <v>34486</v>
          </cell>
          <cell r="AA551">
            <v>37073</v>
          </cell>
          <cell r="AB551">
            <v>24.468493150684932</v>
          </cell>
          <cell r="AC551">
            <v>17.38082191780822</v>
          </cell>
        </row>
        <row r="552">
          <cell r="E552" t="str">
            <v>黄曼妍</v>
          </cell>
          <cell r="F552" t="str">
            <v>442000197708260867</v>
          </cell>
          <cell r="G552" t="str">
            <v>女</v>
          </cell>
          <cell r="H552" t="str">
            <v>广东</v>
          </cell>
          <cell r="I552" t="str">
            <v>汉族</v>
          </cell>
          <cell r="J552">
            <v>41</v>
          </cell>
          <cell r="K552" t="str">
            <v>1977/08/26</v>
          </cell>
          <cell r="L552" t="str">
            <v>已婚</v>
          </cell>
          <cell r="M552" t="str">
            <v>部门</v>
          </cell>
          <cell r="N552" t="str">
            <v>市场部</v>
          </cell>
          <cell r="O552" t="str">
            <v>市场支撑中台室</v>
          </cell>
          <cell r="P552" t="str">
            <v>业务稽核岗</v>
          </cell>
          <cell r="T552" t="str">
            <v>产品与市场序列</v>
          </cell>
          <cell r="U552" t="str">
            <v>一级营销主办</v>
          </cell>
          <cell r="V552">
            <v>5</v>
          </cell>
          <cell r="W552">
            <v>41456</v>
          </cell>
          <cell r="X552" t="str">
            <v>D</v>
          </cell>
          <cell r="Y552">
            <v>43191</v>
          </cell>
          <cell r="Z552">
            <v>35247</v>
          </cell>
          <cell r="AA552">
            <v>37073</v>
          </cell>
          <cell r="AB552">
            <v>22.383561643835616</v>
          </cell>
          <cell r="AC552">
            <v>17.38082191780822</v>
          </cell>
        </row>
        <row r="553">
          <cell r="E553" t="str">
            <v>李秋英</v>
          </cell>
          <cell r="F553" t="str">
            <v>440126197303023043</v>
          </cell>
          <cell r="G553" t="str">
            <v>女</v>
          </cell>
          <cell r="H553" t="str">
            <v>广东广州</v>
          </cell>
          <cell r="I553" t="str">
            <v>汉族</v>
          </cell>
          <cell r="J553">
            <v>46</v>
          </cell>
          <cell r="K553" t="str">
            <v>1973/03/02</v>
          </cell>
          <cell r="L553" t="str">
            <v>已婚</v>
          </cell>
          <cell r="M553" t="str">
            <v>部门</v>
          </cell>
          <cell r="N553" t="str">
            <v>市场部</v>
          </cell>
          <cell r="O553" t="str">
            <v>市场支撑中台室</v>
          </cell>
          <cell r="P553" t="str">
            <v>业务稽核岗</v>
          </cell>
          <cell r="T553" t="str">
            <v>产品与市场序列</v>
          </cell>
          <cell r="U553" t="str">
            <v>一级营销主办</v>
          </cell>
          <cell r="V553">
            <v>5</v>
          </cell>
          <cell r="W553">
            <v>42064</v>
          </cell>
          <cell r="X553" t="str">
            <v>B</v>
          </cell>
          <cell r="Y553">
            <v>42795</v>
          </cell>
          <cell r="Z553">
            <v>33939</v>
          </cell>
          <cell r="AA553">
            <v>37773</v>
          </cell>
          <cell r="AB553">
            <v>25.967123287671232</v>
          </cell>
          <cell r="AC553">
            <v>15.463013698630137</v>
          </cell>
        </row>
        <row r="554">
          <cell r="E554" t="str">
            <v>袁书敏</v>
          </cell>
          <cell r="F554" t="str">
            <v>411123197312141064</v>
          </cell>
          <cell r="G554" t="str">
            <v>女</v>
          </cell>
          <cell r="H554" t="str">
            <v>河南省</v>
          </cell>
          <cell r="I554" t="str">
            <v>汉族</v>
          </cell>
          <cell r="J554">
            <v>45</v>
          </cell>
          <cell r="K554" t="str">
            <v>1973/12/14</v>
          </cell>
          <cell r="L554" t="str">
            <v>已婚</v>
          </cell>
          <cell r="M554" t="str">
            <v>部门</v>
          </cell>
          <cell r="N554" t="str">
            <v>市场部</v>
          </cell>
          <cell r="O554" t="str">
            <v>市场支撑中台室</v>
          </cell>
          <cell r="P554" t="str">
            <v>综合支撑岗</v>
          </cell>
          <cell r="T554" t="str">
            <v>产品与市场序列</v>
          </cell>
          <cell r="U554" t="str">
            <v>一级营销主办</v>
          </cell>
          <cell r="V554">
            <v>5</v>
          </cell>
          <cell r="W554">
            <v>42795</v>
          </cell>
          <cell r="X554" t="str">
            <v>A</v>
          </cell>
          <cell r="Y554">
            <v>42795</v>
          </cell>
          <cell r="Z554">
            <v>34973</v>
          </cell>
          <cell r="AA554">
            <v>37817</v>
          </cell>
          <cell r="AB554">
            <v>23.134246575342466</v>
          </cell>
          <cell r="AC554">
            <v>15.342465753424657</v>
          </cell>
        </row>
        <row r="555">
          <cell r="E555" t="str">
            <v>梁少聪</v>
          </cell>
          <cell r="F555" t="str">
            <v>440620196901240026</v>
          </cell>
          <cell r="G555" t="str">
            <v>女</v>
          </cell>
          <cell r="H555" t="str">
            <v>广东中山</v>
          </cell>
          <cell r="I555" t="str">
            <v>汉族</v>
          </cell>
          <cell r="J555">
            <v>50</v>
          </cell>
          <cell r="K555" t="str">
            <v>1969/01/24</v>
          </cell>
          <cell r="L555" t="str">
            <v>已婚</v>
          </cell>
          <cell r="M555" t="str">
            <v>部门</v>
          </cell>
          <cell r="N555" t="str">
            <v>家庭互联网中心</v>
          </cell>
          <cell r="O555" t="str">
            <v>家网业务支撑中台室</v>
          </cell>
          <cell r="P555" t="str">
            <v>宽固订单录入岗</v>
          </cell>
          <cell r="T555" t="str">
            <v>销售与服务序列</v>
          </cell>
          <cell r="U555" t="str">
            <v>二级销售/客服主办</v>
          </cell>
          <cell r="V555">
            <v>5</v>
          </cell>
          <cell r="W555">
            <v>41699</v>
          </cell>
          <cell r="X555" t="str">
            <v>B</v>
          </cell>
          <cell r="Y555">
            <v>42795</v>
          </cell>
          <cell r="Z555">
            <v>31959</v>
          </cell>
          <cell r="AA555">
            <v>37073</v>
          </cell>
          <cell r="AB555">
            <v>31.391780821917809</v>
          </cell>
          <cell r="AC555">
            <v>17.38082191780822</v>
          </cell>
        </row>
        <row r="556">
          <cell r="E556" t="str">
            <v>林汉仪</v>
          </cell>
          <cell r="F556" t="str">
            <v>442000197801187684</v>
          </cell>
          <cell r="G556" t="str">
            <v>女</v>
          </cell>
          <cell r="H556" t="str">
            <v>广东中山</v>
          </cell>
          <cell r="I556" t="str">
            <v>汉族</v>
          </cell>
          <cell r="J556">
            <v>41</v>
          </cell>
          <cell r="K556" t="str">
            <v>1978/01/18</v>
          </cell>
          <cell r="L556" t="str">
            <v>已婚</v>
          </cell>
          <cell r="M556" t="str">
            <v>部门</v>
          </cell>
          <cell r="N556" t="str">
            <v>客户服务部</v>
          </cell>
          <cell r="O556" t="str">
            <v>投诉处理室</v>
          </cell>
          <cell r="P556" t="str">
            <v>重大投诉处理</v>
          </cell>
          <cell r="R556" t="str">
            <v>客服线（投诉处理）</v>
          </cell>
          <cell r="T556" t="str">
            <v>销售与服务序列</v>
          </cell>
          <cell r="U556" t="str">
            <v>四级销售/客服助理</v>
          </cell>
          <cell r="V556">
            <v>6</v>
          </cell>
          <cell r="W556">
            <v>42795</v>
          </cell>
          <cell r="X556" t="str">
            <v>A</v>
          </cell>
          <cell r="Y556">
            <v>42795</v>
          </cell>
          <cell r="Z556">
            <v>35674</v>
          </cell>
          <cell r="AA556">
            <v>37176</v>
          </cell>
          <cell r="AB556">
            <v>21.213698630136985</v>
          </cell>
          <cell r="AC556">
            <v>17.098630136986301</v>
          </cell>
        </row>
        <row r="557">
          <cell r="E557" t="str">
            <v>薛玮</v>
          </cell>
          <cell r="F557" t="str">
            <v>32108419821223612X</v>
          </cell>
          <cell r="G557" t="str">
            <v>女</v>
          </cell>
          <cell r="H557" t="str">
            <v>江苏高邮</v>
          </cell>
          <cell r="I557" t="str">
            <v>汉族</v>
          </cell>
          <cell r="J557">
            <v>36</v>
          </cell>
          <cell r="K557" t="str">
            <v>1982/12/23</v>
          </cell>
          <cell r="L557" t="str">
            <v>已婚</v>
          </cell>
          <cell r="M557" t="str">
            <v>部门</v>
          </cell>
          <cell r="N557" t="str">
            <v>客户服务部</v>
          </cell>
          <cell r="O557" t="str">
            <v>维系挽留室</v>
          </cell>
          <cell r="P557" t="str">
            <v>服务团队管理</v>
          </cell>
          <cell r="R557" t="str">
            <v>客服线（服务经理）</v>
          </cell>
          <cell r="T557" t="str">
            <v>销售与服务序列</v>
          </cell>
          <cell r="U557" t="str">
            <v>四级销售/客服助理</v>
          </cell>
          <cell r="V557">
            <v>6</v>
          </cell>
          <cell r="W557">
            <v>43191</v>
          </cell>
          <cell r="X557" t="str">
            <v>A</v>
          </cell>
          <cell r="Y557">
            <v>43191</v>
          </cell>
          <cell r="Z557">
            <v>37803</v>
          </cell>
          <cell r="AA557">
            <v>42471</v>
          </cell>
          <cell r="AB557">
            <v>15.38082191780822</v>
          </cell>
          <cell r="AC557">
            <v>2.591780821917808</v>
          </cell>
        </row>
        <row r="558">
          <cell r="E558" t="str">
            <v>张佩珊</v>
          </cell>
          <cell r="F558" t="str">
            <v>442000199302020643</v>
          </cell>
          <cell r="G558" t="str">
            <v>女</v>
          </cell>
          <cell r="H558" t="str">
            <v>广东中山</v>
          </cell>
          <cell r="I558" t="str">
            <v>汉族</v>
          </cell>
          <cell r="J558">
            <v>26</v>
          </cell>
          <cell r="K558" t="str">
            <v>1993/02/02</v>
          </cell>
          <cell r="L558" t="str">
            <v>未婚</v>
          </cell>
          <cell r="M558" t="str">
            <v>部门</v>
          </cell>
          <cell r="N558" t="str">
            <v>客户服务部</v>
          </cell>
          <cell r="O558" t="str">
            <v>维系挽留室</v>
          </cell>
          <cell r="P558" t="str">
            <v>服务经理</v>
          </cell>
          <cell r="R558" t="str">
            <v>客服线（服务经理）</v>
          </cell>
          <cell r="T558" t="str">
            <v>销售与服务序列</v>
          </cell>
          <cell r="U558" t="str">
            <v>三级销售/客服助理</v>
          </cell>
          <cell r="V558">
            <v>4</v>
          </cell>
          <cell r="W558">
            <v>42948</v>
          </cell>
          <cell r="X558" t="str">
            <v>C</v>
          </cell>
          <cell r="Y558">
            <v>43191</v>
          </cell>
          <cell r="Z558">
            <v>42156</v>
          </cell>
          <cell r="AA558">
            <v>42509</v>
          </cell>
          <cell r="AB558">
            <v>3.4547945205479453</v>
          </cell>
          <cell r="AC558">
            <v>2.4876712328767123</v>
          </cell>
        </row>
        <row r="559">
          <cell r="E559" t="str">
            <v>潘紫琳</v>
          </cell>
          <cell r="F559" t="str">
            <v>440183199308244028</v>
          </cell>
          <cell r="G559" t="str">
            <v>女</v>
          </cell>
          <cell r="H559" t="str">
            <v>广东增城</v>
          </cell>
          <cell r="I559" t="str">
            <v>汉族</v>
          </cell>
          <cell r="J559">
            <v>25</v>
          </cell>
          <cell r="K559" t="str">
            <v>1993/08/24</v>
          </cell>
          <cell r="L559" t="str">
            <v>已婚</v>
          </cell>
          <cell r="M559" t="str">
            <v>部门</v>
          </cell>
          <cell r="N559" t="str">
            <v>客户服务部</v>
          </cell>
          <cell r="O559" t="str">
            <v>投诉处理室</v>
          </cell>
          <cell r="P559" t="str">
            <v>投诉处理</v>
          </cell>
          <cell r="R559" t="str">
            <v>客服线（投诉处理）</v>
          </cell>
          <cell r="T559" t="str">
            <v>销售与服务序列</v>
          </cell>
          <cell r="U559" t="str">
            <v>三级销售/客服助理</v>
          </cell>
          <cell r="V559">
            <v>3</v>
          </cell>
          <cell r="W559">
            <v>42111</v>
          </cell>
          <cell r="X559" t="str">
            <v>B</v>
          </cell>
          <cell r="Y559">
            <v>42795</v>
          </cell>
          <cell r="Z559">
            <v>42111</v>
          </cell>
          <cell r="AA559">
            <v>42111</v>
          </cell>
          <cell r="AB559">
            <v>3.5780821917808221</v>
          </cell>
          <cell r="AC559">
            <v>3.5780821917808221</v>
          </cell>
        </row>
        <row r="560">
          <cell r="E560" t="str">
            <v>成玮琪</v>
          </cell>
          <cell r="F560" t="str">
            <v>441882199003160627</v>
          </cell>
          <cell r="G560" t="str">
            <v>女</v>
          </cell>
          <cell r="H560" t="str">
            <v>广州番禺</v>
          </cell>
          <cell r="I560" t="str">
            <v>汉族</v>
          </cell>
          <cell r="J560">
            <v>29</v>
          </cell>
          <cell r="K560" t="str">
            <v>1990/03/16</v>
          </cell>
          <cell r="L560" t="str">
            <v>已婚</v>
          </cell>
          <cell r="M560" t="str">
            <v>部门</v>
          </cell>
          <cell r="N560" t="str">
            <v>客户服务部</v>
          </cell>
          <cell r="O560" t="str">
            <v>投诉处理室</v>
          </cell>
          <cell r="P560" t="str">
            <v>投诉处理</v>
          </cell>
          <cell r="R560" t="str">
            <v>客服线（投诉处理）</v>
          </cell>
          <cell r="T560" t="str">
            <v>销售与服务序列</v>
          </cell>
          <cell r="U560" t="str">
            <v>三级业务助理</v>
          </cell>
          <cell r="V560">
            <v>4</v>
          </cell>
          <cell r="W560">
            <v>42948</v>
          </cell>
          <cell r="X560" t="str">
            <v>B</v>
          </cell>
          <cell r="Y560">
            <v>42948</v>
          </cell>
          <cell r="Z560">
            <v>40969</v>
          </cell>
          <cell r="AA560">
            <v>42459</v>
          </cell>
          <cell r="AB560">
            <v>6.7068493150684931</v>
          </cell>
          <cell r="AC560">
            <v>2.6246575342465754</v>
          </cell>
        </row>
        <row r="561">
          <cell r="E561" t="str">
            <v>黎倚琴</v>
          </cell>
          <cell r="F561" t="str">
            <v>442000199003317105</v>
          </cell>
          <cell r="G561" t="str">
            <v>女</v>
          </cell>
          <cell r="H561" t="str">
            <v>广东中山</v>
          </cell>
          <cell r="I561" t="str">
            <v>汉族</v>
          </cell>
          <cell r="J561">
            <v>29</v>
          </cell>
          <cell r="K561" t="str">
            <v>1990/03/31</v>
          </cell>
          <cell r="L561" t="str">
            <v>已婚</v>
          </cell>
          <cell r="M561" t="str">
            <v>区分</v>
          </cell>
          <cell r="N561" t="str">
            <v>营业中心/小榄片区</v>
          </cell>
          <cell r="O561" t="str">
            <v>坦背大信营业厅</v>
          </cell>
          <cell r="P561" t="str">
            <v>营业员</v>
          </cell>
          <cell r="R561" t="str">
            <v>营业线</v>
          </cell>
          <cell r="T561" t="str">
            <v>销售与服务序列</v>
          </cell>
          <cell r="U561" t="str">
            <v>三级销售/客服助理</v>
          </cell>
          <cell r="V561">
            <v>4</v>
          </cell>
          <cell r="W561">
            <v>42948</v>
          </cell>
          <cell r="X561" t="str">
            <v>C</v>
          </cell>
          <cell r="Y561">
            <v>42948</v>
          </cell>
          <cell r="Z561">
            <v>42177</v>
          </cell>
          <cell r="AA561">
            <v>42177</v>
          </cell>
          <cell r="AB561">
            <v>3.3972602739726026</v>
          </cell>
          <cell r="AC561">
            <v>3.3972602739726026</v>
          </cell>
        </row>
        <row r="562">
          <cell r="E562" t="str">
            <v>李小瑜</v>
          </cell>
          <cell r="F562" t="str">
            <v>440923198607092661</v>
          </cell>
          <cell r="G562" t="str">
            <v>女</v>
          </cell>
          <cell r="H562" t="str">
            <v>广东茂名</v>
          </cell>
          <cell r="I562" t="str">
            <v>汉族</v>
          </cell>
          <cell r="J562">
            <v>32</v>
          </cell>
          <cell r="K562" t="str">
            <v>1986/07/09</v>
          </cell>
          <cell r="L562" t="str">
            <v>已婚</v>
          </cell>
          <cell r="M562" t="str">
            <v>区分</v>
          </cell>
          <cell r="N562" t="str">
            <v>营业中心/古镇片区</v>
          </cell>
          <cell r="O562" t="str">
            <v>横栏营业厅</v>
          </cell>
          <cell r="P562" t="str">
            <v>营业厅主任</v>
          </cell>
          <cell r="Q562" t="str">
            <v>营业厅主任</v>
          </cell>
          <cell r="R562" t="str">
            <v>营业线</v>
          </cell>
          <cell r="T562" t="str">
            <v>销售与服务序列</v>
          </cell>
          <cell r="U562" t="str">
            <v>三级销售/客服助理</v>
          </cell>
          <cell r="V562">
            <v>4</v>
          </cell>
          <cell r="W562">
            <v>42795</v>
          </cell>
          <cell r="X562" t="str">
            <v>A</v>
          </cell>
          <cell r="Y562">
            <v>42795</v>
          </cell>
          <cell r="Z562">
            <v>39995</v>
          </cell>
          <cell r="AA562">
            <v>41709</v>
          </cell>
          <cell r="AB562">
            <v>9.375342465753425</v>
          </cell>
          <cell r="AC562">
            <v>4.6794520547945204</v>
          </cell>
        </row>
        <row r="563">
          <cell r="E563" t="str">
            <v>蔡凤珠</v>
          </cell>
          <cell r="F563" t="str">
            <v>442000198603032942</v>
          </cell>
          <cell r="G563" t="str">
            <v>女</v>
          </cell>
          <cell r="H563" t="str">
            <v>广东</v>
          </cell>
          <cell r="I563" t="str">
            <v>汉族</v>
          </cell>
          <cell r="J563">
            <v>33</v>
          </cell>
          <cell r="K563" t="str">
            <v>1986/03/03</v>
          </cell>
          <cell r="L563" t="str">
            <v>已婚</v>
          </cell>
          <cell r="M563" t="str">
            <v>区分</v>
          </cell>
          <cell r="N563" t="str">
            <v>营业中心/三角片区</v>
          </cell>
          <cell r="O563" t="str">
            <v>三角高平营业厅</v>
          </cell>
          <cell r="P563" t="str">
            <v>营业厅主任</v>
          </cell>
          <cell r="Q563" t="str">
            <v>营业厅主任</v>
          </cell>
          <cell r="R563" t="str">
            <v>营业线</v>
          </cell>
          <cell r="T563" t="str">
            <v>销售与服务序列</v>
          </cell>
          <cell r="U563" t="str">
            <v>四级销售/客服助理</v>
          </cell>
          <cell r="V563">
            <v>5</v>
          </cell>
          <cell r="W563">
            <v>42917</v>
          </cell>
          <cell r="X563" t="str">
            <v>B</v>
          </cell>
          <cell r="Y563">
            <v>43191</v>
          </cell>
          <cell r="Z563">
            <v>37956</v>
          </cell>
          <cell r="AA563">
            <v>37956</v>
          </cell>
          <cell r="AB563">
            <v>14.961643835616439</v>
          </cell>
          <cell r="AC563">
            <v>14.961643835616439</v>
          </cell>
        </row>
        <row r="564">
          <cell r="E564" t="str">
            <v>黄敏华</v>
          </cell>
          <cell r="F564" t="str">
            <v>442000198701060023</v>
          </cell>
          <cell r="G564" t="str">
            <v>女</v>
          </cell>
          <cell r="H564" t="str">
            <v>广东中山</v>
          </cell>
          <cell r="I564" t="str">
            <v>汉族</v>
          </cell>
          <cell r="J564">
            <v>32</v>
          </cell>
          <cell r="K564" t="str">
            <v>1987/01/06</v>
          </cell>
          <cell r="L564" t="str">
            <v>已婚</v>
          </cell>
          <cell r="M564" t="str">
            <v>区分</v>
          </cell>
          <cell r="N564" t="str">
            <v>营业中心/城区片区</v>
          </cell>
          <cell r="O564" t="str">
            <v>城东名门营业厅</v>
          </cell>
          <cell r="P564" t="str">
            <v>营业厅主任</v>
          </cell>
          <cell r="Q564" t="str">
            <v>营业厅主任</v>
          </cell>
          <cell r="R564" t="str">
            <v>营业线</v>
          </cell>
          <cell r="T564" t="str">
            <v>销售与服务序列</v>
          </cell>
          <cell r="U564" t="str">
            <v>四级销售/客服助理</v>
          </cell>
          <cell r="V564">
            <v>4</v>
          </cell>
          <cell r="W564">
            <v>41456</v>
          </cell>
          <cell r="X564" t="str">
            <v>C</v>
          </cell>
          <cell r="Y564">
            <v>43191</v>
          </cell>
          <cell r="Z564">
            <v>39539</v>
          </cell>
          <cell r="AA564">
            <v>39539</v>
          </cell>
          <cell r="AB564">
            <v>10.624657534246575</v>
          </cell>
          <cell r="AC564">
            <v>10.624657534246575</v>
          </cell>
        </row>
        <row r="565">
          <cell r="E565" t="str">
            <v>欧颖怡</v>
          </cell>
          <cell r="F565" t="str">
            <v>442000198211230720</v>
          </cell>
          <cell r="G565" t="str">
            <v>女</v>
          </cell>
          <cell r="H565" t="str">
            <v>广东中山</v>
          </cell>
          <cell r="I565" t="str">
            <v>汉族</v>
          </cell>
          <cell r="J565">
            <v>36</v>
          </cell>
          <cell r="K565" t="str">
            <v>1982/11/23</v>
          </cell>
          <cell r="L565" t="str">
            <v>已婚</v>
          </cell>
          <cell r="M565" t="str">
            <v>区分</v>
          </cell>
          <cell r="N565" t="str">
            <v>营业中心/城区片区</v>
          </cell>
          <cell r="O565" t="str">
            <v>体育路营业厅</v>
          </cell>
          <cell r="P565" t="str">
            <v>营业厅主任</v>
          </cell>
          <cell r="Q565" t="str">
            <v>营业厅主任</v>
          </cell>
          <cell r="R565" t="str">
            <v>营业线</v>
          </cell>
          <cell r="T565" t="str">
            <v>销售与服务序列</v>
          </cell>
          <cell r="U565" t="str">
            <v>四级销售/客服助理</v>
          </cell>
          <cell r="V565">
            <v>4</v>
          </cell>
          <cell r="W565">
            <v>42795</v>
          </cell>
          <cell r="X565" t="str">
            <v>E</v>
          </cell>
          <cell r="Y565">
            <v>42795</v>
          </cell>
          <cell r="Z565">
            <v>37438</v>
          </cell>
          <cell r="AA565">
            <v>39517</v>
          </cell>
          <cell r="AB565">
            <v>16.38082191780822</v>
          </cell>
          <cell r="AC565">
            <v>10.684931506849315</v>
          </cell>
        </row>
        <row r="566">
          <cell r="E566" t="str">
            <v>陈彦立</v>
          </cell>
          <cell r="F566" t="str">
            <v>441521198912268252</v>
          </cell>
          <cell r="G566" t="str">
            <v>男</v>
          </cell>
          <cell r="H566" t="str">
            <v>广省汕尾</v>
          </cell>
          <cell r="I566" t="str">
            <v>汉族</v>
          </cell>
          <cell r="J566">
            <v>29</v>
          </cell>
          <cell r="K566" t="str">
            <v>1989/12/26</v>
          </cell>
          <cell r="L566" t="str">
            <v>已婚</v>
          </cell>
          <cell r="M566" t="str">
            <v>区分</v>
          </cell>
          <cell r="N566" t="str">
            <v>营业中心/城区片区</v>
          </cell>
          <cell r="O566" t="str">
            <v>东苑路营业厅</v>
          </cell>
          <cell r="P566" t="str">
            <v>营业厅主任</v>
          </cell>
          <cell r="Q566" t="str">
            <v>营业厅主任</v>
          </cell>
          <cell r="R566" t="str">
            <v>营业线</v>
          </cell>
          <cell r="T566" t="str">
            <v>销售与服务序列</v>
          </cell>
          <cell r="U566" t="str">
            <v>四级销售/客服助理</v>
          </cell>
          <cell r="V566">
            <v>4</v>
          </cell>
          <cell r="W566">
            <v>42064</v>
          </cell>
          <cell r="X566" t="str">
            <v>A</v>
          </cell>
          <cell r="Y566">
            <v>43191</v>
          </cell>
          <cell r="Z566">
            <v>39904</v>
          </cell>
          <cell r="AA566">
            <v>40448</v>
          </cell>
          <cell r="AB566">
            <v>9.624657534246575</v>
          </cell>
          <cell r="AC566">
            <v>8.1342465753424662</v>
          </cell>
        </row>
        <row r="567">
          <cell r="E567" t="str">
            <v>林美杏</v>
          </cell>
          <cell r="F567" t="str">
            <v>441581198608184720</v>
          </cell>
          <cell r="G567" t="str">
            <v>女</v>
          </cell>
          <cell r="H567" t="str">
            <v>广东陆丰</v>
          </cell>
          <cell r="I567" t="str">
            <v>汉族</v>
          </cell>
          <cell r="J567">
            <v>32</v>
          </cell>
          <cell r="K567" t="str">
            <v>1986/08/18</v>
          </cell>
          <cell r="L567" t="str">
            <v>已婚</v>
          </cell>
          <cell r="M567" t="str">
            <v>区分</v>
          </cell>
          <cell r="N567" t="str">
            <v>营业中心/城区片区</v>
          </cell>
          <cell r="O567" t="str">
            <v>悦来南营业厅</v>
          </cell>
          <cell r="P567" t="str">
            <v>营业厅主任</v>
          </cell>
          <cell r="Q567" t="str">
            <v>营业厅主任</v>
          </cell>
          <cell r="R567" t="str">
            <v>营业线</v>
          </cell>
          <cell r="T567" t="str">
            <v>销售与服务序列</v>
          </cell>
          <cell r="U567" t="str">
            <v>三级销售/客服助理</v>
          </cell>
          <cell r="V567">
            <v>4</v>
          </cell>
          <cell r="W567">
            <v>42948</v>
          </cell>
          <cell r="X567" t="str">
            <v>E</v>
          </cell>
          <cell r="Y567">
            <v>43191</v>
          </cell>
          <cell r="Z567">
            <v>41183</v>
          </cell>
          <cell r="AA567">
            <v>41703</v>
          </cell>
          <cell r="AB567">
            <v>6.1205479452054794</v>
          </cell>
          <cell r="AC567">
            <v>4.6958904109589037</v>
          </cell>
        </row>
        <row r="568">
          <cell r="E568" t="str">
            <v>胡兵</v>
          </cell>
          <cell r="F568" t="str">
            <v>510525198307252773</v>
          </cell>
          <cell r="G568" t="str">
            <v>男</v>
          </cell>
          <cell r="H568" t="str">
            <v>四川</v>
          </cell>
          <cell r="I568" t="str">
            <v>汉族</v>
          </cell>
          <cell r="J568">
            <v>35</v>
          </cell>
          <cell r="K568" t="str">
            <v>1983/07/25</v>
          </cell>
          <cell r="L568" t="str">
            <v>已婚</v>
          </cell>
          <cell r="M568" t="str">
            <v>区分</v>
          </cell>
          <cell r="N568" t="str">
            <v>营业中心/城区片区</v>
          </cell>
          <cell r="O568" t="str">
            <v>--</v>
          </cell>
          <cell r="P568" t="str">
            <v>--</v>
          </cell>
          <cell r="R568" t="str">
            <v>营业线</v>
          </cell>
          <cell r="T568" t="str">
            <v>销售与服务序列</v>
          </cell>
          <cell r="U568" t="str">
            <v>三级销售/客服助理</v>
          </cell>
          <cell r="V568">
            <v>3</v>
          </cell>
          <cell r="W568">
            <v>42795</v>
          </cell>
          <cell r="X568" t="str">
            <v>B</v>
          </cell>
          <cell r="Y568">
            <v>42948</v>
          </cell>
          <cell r="Z568">
            <v>41609</v>
          </cell>
          <cell r="AA568">
            <v>41883</v>
          </cell>
          <cell r="AB568">
            <v>4.9534246575342467</v>
          </cell>
          <cell r="AC568">
            <v>4.2027397260273975</v>
          </cell>
        </row>
        <row r="569">
          <cell r="E569" t="str">
            <v>黄顺安</v>
          </cell>
          <cell r="F569" t="str">
            <v>442000198912310854</v>
          </cell>
          <cell r="G569" t="str">
            <v>男</v>
          </cell>
          <cell r="H569" t="str">
            <v>广东中山</v>
          </cell>
          <cell r="I569" t="str">
            <v>汉族</v>
          </cell>
          <cell r="J569">
            <v>29</v>
          </cell>
          <cell r="K569" t="str">
            <v>1989/12/31</v>
          </cell>
          <cell r="L569" t="str">
            <v>未婚</v>
          </cell>
          <cell r="M569" t="str">
            <v>区分</v>
          </cell>
          <cell r="N569" t="str">
            <v>营业中心/城区片区</v>
          </cell>
          <cell r="O569" t="str">
            <v>厚兴营业厅</v>
          </cell>
          <cell r="P569" t="str">
            <v>营业厅主任</v>
          </cell>
          <cell r="Q569" t="str">
            <v>营业厅主任</v>
          </cell>
          <cell r="R569" t="str">
            <v>营业线</v>
          </cell>
          <cell r="T569" t="str">
            <v>销售与服务序列</v>
          </cell>
          <cell r="U569" t="str">
            <v>三级销售/客服助理</v>
          </cell>
          <cell r="V569">
            <v>3</v>
          </cell>
          <cell r="W569">
            <v>41883</v>
          </cell>
          <cell r="X569" t="str">
            <v>B</v>
          </cell>
          <cell r="Y569">
            <v>42795</v>
          </cell>
          <cell r="Z569">
            <v>41671</v>
          </cell>
          <cell r="AA569">
            <v>41883</v>
          </cell>
          <cell r="AB569">
            <v>4.7835616438356166</v>
          </cell>
          <cell r="AC569">
            <v>4.2027397260273975</v>
          </cell>
        </row>
        <row r="570">
          <cell r="E570" t="str">
            <v>杨绮</v>
          </cell>
          <cell r="F570" t="str">
            <v>440981198308110026</v>
          </cell>
          <cell r="G570" t="str">
            <v>女</v>
          </cell>
          <cell r="H570" t="str">
            <v>广东</v>
          </cell>
          <cell r="I570" t="str">
            <v>汉族</v>
          </cell>
          <cell r="J570">
            <v>35</v>
          </cell>
          <cell r="K570" t="str">
            <v>1983/08/11</v>
          </cell>
          <cell r="L570" t="str">
            <v>已婚</v>
          </cell>
          <cell r="M570" t="str">
            <v>区分</v>
          </cell>
          <cell r="N570" t="str">
            <v>营业中心/城区片区</v>
          </cell>
          <cell r="O570" t="str">
            <v>龙瑞营业厅</v>
          </cell>
          <cell r="P570" t="str">
            <v>营业员</v>
          </cell>
          <cell r="R570" t="str">
            <v>营业线</v>
          </cell>
          <cell r="T570" t="str">
            <v>销售与服务序列</v>
          </cell>
          <cell r="U570" t="str">
            <v>四级销售/客服助理</v>
          </cell>
          <cell r="V570">
            <v>5</v>
          </cell>
          <cell r="W570">
            <v>42583</v>
          </cell>
          <cell r="X570" t="str">
            <v>B</v>
          </cell>
          <cell r="Y570">
            <v>43191</v>
          </cell>
          <cell r="Z570">
            <v>37895</v>
          </cell>
          <cell r="AA570">
            <v>38428</v>
          </cell>
          <cell r="AB570">
            <v>15.128767123287671</v>
          </cell>
          <cell r="AC570">
            <v>13.668493150684931</v>
          </cell>
        </row>
        <row r="571">
          <cell r="E571" t="str">
            <v>陈冰仪</v>
          </cell>
          <cell r="F571" t="str">
            <v>442000198611308849</v>
          </cell>
          <cell r="G571" t="str">
            <v>女</v>
          </cell>
          <cell r="H571" t="str">
            <v>广东</v>
          </cell>
          <cell r="I571" t="str">
            <v>汉族</v>
          </cell>
          <cell r="J571">
            <v>32</v>
          </cell>
          <cell r="K571" t="str">
            <v>1986/11/30</v>
          </cell>
          <cell r="L571" t="str">
            <v>已婚</v>
          </cell>
          <cell r="M571" t="str">
            <v>区分</v>
          </cell>
          <cell r="N571" t="str">
            <v>营业中心/城区片区</v>
          </cell>
          <cell r="O571" t="str">
            <v>富华营业厅</v>
          </cell>
          <cell r="P571" t="str">
            <v>营业厅主任</v>
          </cell>
          <cell r="Q571" t="str">
            <v>营业厅主任</v>
          </cell>
          <cell r="R571" t="str">
            <v>营业线</v>
          </cell>
          <cell r="T571" t="str">
            <v>销售与服务序列</v>
          </cell>
          <cell r="U571" t="str">
            <v>四级销售/客服助理</v>
          </cell>
          <cell r="V571">
            <v>5</v>
          </cell>
          <cell r="W571">
            <v>42917</v>
          </cell>
          <cell r="X571" t="str">
            <v>B</v>
          </cell>
          <cell r="Y571">
            <v>43191</v>
          </cell>
          <cell r="Z571">
            <v>38426</v>
          </cell>
          <cell r="AA571">
            <v>38426</v>
          </cell>
          <cell r="AB571">
            <v>13.673972602739726</v>
          </cell>
          <cell r="AC571">
            <v>13.673972602739726</v>
          </cell>
        </row>
        <row r="572">
          <cell r="E572" t="str">
            <v>江雪玉</v>
          </cell>
          <cell r="F572" t="str">
            <v>445281199001055940</v>
          </cell>
          <cell r="G572" t="str">
            <v>女</v>
          </cell>
          <cell r="H572" t="str">
            <v>广东普宁</v>
          </cell>
          <cell r="I572" t="str">
            <v>汉族</v>
          </cell>
          <cell r="J572">
            <v>29</v>
          </cell>
          <cell r="K572" t="str">
            <v>1990/01/05</v>
          </cell>
          <cell r="L572" t="str">
            <v>已婚</v>
          </cell>
          <cell r="M572" t="str">
            <v>区分</v>
          </cell>
          <cell r="N572" t="str">
            <v>营业中心/城区片区</v>
          </cell>
          <cell r="O572" t="str">
            <v>--</v>
          </cell>
          <cell r="P572" t="str">
            <v>--</v>
          </cell>
          <cell r="R572" t="str">
            <v>营业线</v>
          </cell>
          <cell r="T572" t="str">
            <v>销售与服务序列</v>
          </cell>
          <cell r="U572" t="str">
            <v>二级销售/客服主办</v>
          </cell>
          <cell r="V572">
            <v>6</v>
          </cell>
          <cell r="W572">
            <v>43191</v>
          </cell>
          <cell r="X572" t="str">
            <v>A</v>
          </cell>
          <cell r="Y572">
            <v>43191</v>
          </cell>
          <cell r="Z572">
            <v>38930</v>
          </cell>
          <cell r="AA572">
            <v>39273</v>
          </cell>
          <cell r="AB572">
            <v>12.293150684931506</v>
          </cell>
          <cell r="AC572">
            <v>11.353424657534246</v>
          </cell>
        </row>
        <row r="573">
          <cell r="E573" t="str">
            <v>冯德珠</v>
          </cell>
          <cell r="F573" t="str">
            <v>441721198906282067</v>
          </cell>
          <cell r="G573" t="str">
            <v>女</v>
          </cell>
          <cell r="H573" t="str">
            <v>广东阳西</v>
          </cell>
          <cell r="I573" t="str">
            <v>汉族</v>
          </cell>
          <cell r="J573">
            <v>29</v>
          </cell>
          <cell r="K573" t="str">
            <v>1989/06/28</v>
          </cell>
          <cell r="L573" t="str">
            <v>未婚</v>
          </cell>
          <cell r="M573" t="str">
            <v>区分</v>
          </cell>
          <cell r="N573" t="str">
            <v>营业中心/火炬开发区片区</v>
          </cell>
          <cell r="O573" t="str">
            <v>长江北营业厅</v>
          </cell>
          <cell r="P573" t="str">
            <v>营业厅主任</v>
          </cell>
          <cell r="Q573" t="str">
            <v>营业厅主任</v>
          </cell>
          <cell r="R573" t="str">
            <v>营业线</v>
          </cell>
          <cell r="T573" t="str">
            <v>销售与服务序列</v>
          </cell>
          <cell r="U573" t="str">
            <v>三级销售/客服助理</v>
          </cell>
          <cell r="V573">
            <v>4</v>
          </cell>
          <cell r="W573">
            <v>43191</v>
          </cell>
          <cell r="X573" t="str">
            <v>A</v>
          </cell>
          <cell r="Y573">
            <v>43191</v>
          </cell>
          <cell r="Z573">
            <v>40330</v>
          </cell>
          <cell r="AA573">
            <v>41795</v>
          </cell>
          <cell r="AB573">
            <v>8.4575342465753423</v>
          </cell>
          <cell r="AC573">
            <v>4.4438356164383563</v>
          </cell>
        </row>
        <row r="574">
          <cell r="E574" t="str">
            <v>郑丽丽</v>
          </cell>
          <cell r="F574" t="str">
            <v>441622198304163061</v>
          </cell>
          <cell r="G574" t="str">
            <v>女</v>
          </cell>
          <cell r="H574" t="str">
            <v>广东河源</v>
          </cell>
          <cell r="I574" t="str">
            <v>汉族</v>
          </cell>
          <cell r="J574">
            <v>36</v>
          </cell>
          <cell r="K574" t="str">
            <v>1983/04/16</v>
          </cell>
          <cell r="L574" t="str">
            <v>已婚</v>
          </cell>
          <cell r="M574" t="str">
            <v>区分</v>
          </cell>
          <cell r="N574" t="str">
            <v>营业中心/城区片区</v>
          </cell>
          <cell r="O574" t="str">
            <v>利和营业厅</v>
          </cell>
          <cell r="P574" t="str">
            <v>营业厅主任</v>
          </cell>
          <cell r="Q574" t="str">
            <v>营业厅主任</v>
          </cell>
          <cell r="R574" t="str">
            <v>营业线</v>
          </cell>
          <cell r="T574" t="str">
            <v>销售与服务序列</v>
          </cell>
          <cell r="U574" t="str">
            <v>二级销售/客服主办</v>
          </cell>
          <cell r="V574">
            <v>6</v>
          </cell>
          <cell r="W574">
            <v>42583</v>
          </cell>
          <cell r="X574" t="str">
            <v>B</v>
          </cell>
          <cell r="Y574">
            <v>43191</v>
          </cell>
          <cell r="Z574">
            <v>38749</v>
          </cell>
          <cell r="AA574">
            <v>41963</v>
          </cell>
          <cell r="AB574">
            <v>12.789041095890411</v>
          </cell>
          <cell r="AC574">
            <v>3.9835616438356163</v>
          </cell>
        </row>
        <row r="575">
          <cell r="E575" t="str">
            <v>陈蔼婷</v>
          </cell>
          <cell r="F575" t="str">
            <v>445281198903090046</v>
          </cell>
          <cell r="G575" t="str">
            <v>女</v>
          </cell>
          <cell r="H575" t="str">
            <v>广东汕头</v>
          </cell>
          <cell r="I575" t="str">
            <v>汉族</v>
          </cell>
          <cell r="J575">
            <v>30</v>
          </cell>
          <cell r="K575" t="str">
            <v>1989/03/09</v>
          </cell>
          <cell r="L575" t="str">
            <v>已婚</v>
          </cell>
          <cell r="M575" t="str">
            <v>区分</v>
          </cell>
          <cell r="N575" t="str">
            <v>营业中心/古镇片区</v>
          </cell>
          <cell r="O575" t="str">
            <v>古一营业厅</v>
          </cell>
          <cell r="P575" t="str">
            <v>营业厅主任</v>
          </cell>
          <cell r="Q575" t="str">
            <v>营业厅主任</v>
          </cell>
          <cell r="R575" t="str">
            <v>营业线</v>
          </cell>
          <cell r="T575" t="str">
            <v>销售与服务序列</v>
          </cell>
          <cell r="U575" t="str">
            <v>四级销售/客服助理</v>
          </cell>
          <cell r="V575">
            <v>4</v>
          </cell>
          <cell r="W575">
            <v>43191</v>
          </cell>
          <cell r="X575" t="str">
            <v>A</v>
          </cell>
          <cell r="Y575">
            <v>43191</v>
          </cell>
          <cell r="Z575">
            <v>41091</v>
          </cell>
          <cell r="AA575">
            <v>41096</v>
          </cell>
          <cell r="AB575">
            <v>6.3726027397260276</v>
          </cell>
          <cell r="AC575">
            <v>6.3589041095890408</v>
          </cell>
        </row>
        <row r="576">
          <cell r="E576" t="str">
            <v>卢沛玲</v>
          </cell>
          <cell r="F576" t="str">
            <v>442000198807305703</v>
          </cell>
          <cell r="G576" t="str">
            <v>女</v>
          </cell>
          <cell r="H576" t="str">
            <v>广东中山</v>
          </cell>
          <cell r="I576" t="str">
            <v>汉族</v>
          </cell>
          <cell r="J576">
            <v>30</v>
          </cell>
          <cell r="K576" t="str">
            <v>1988/07/30</v>
          </cell>
          <cell r="L576" t="str">
            <v>已婚</v>
          </cell>
          <cell r="M576" t="str">
            <v>区分</v>
          </cell>
          <cell r="N576" t="str">
            <v>营业中心/古镇片区</v>
          </cell>
          <cell r="O576" t="str">
            <v>古镇曹三营业厅</v>
          </cell>
          <cell r="P576" t="str">
            <v>营业厅主任</v>
          </cell>
          <cell r="Q576" t="str">
            <v>营业厅主任</v>
          </cell>
          <cell r="R576" t="str">
            <v>营业线</v>
          </cell>
          <cell r="T576" t="str">
            <v>销售与服务序列</v>
          </cell>
          <cell r="U576" t="str">
            <v>三级销售/客服助理</v>
          </cell>
          <cell r="V576">
            <v>3</v>
          </cell>
          <cell r="W576">
            <v>41232</v>
          </cell>
          <cell r="X576" t="str">
            <v>C</v>
          </cell>
          <cell r="Y576">
            <v>42795</v>
          </cell>
          <cell r="Z576">
            <v>40360</v>
          </cell>
          <cell r="AA576">
            <v>41232</v>
          </cell>
          <cell r="AB576">
            <v>8.375342465753425</v>
          </cell>
          <cell r="AC576">
            <v>5.9863013698630141</v>
          </cell>
        </row>
        <row r="577">
          <cell r="E577" t="str">
            <v>梁朝伟</v>
          </cell>
          <cell r="F577" t="str">
            <v>442000199206206114</v>
          </cell>
          <cell r="G577" t="str">
            <v>男</v>
          </cell>
          <cell r="H577" t="str">
            <v>广东中山</v>
          </cell>
          <cell r="I577" t="str">
            <v>汉族</v>
          </cell>
          <cell r="J577">
            <v>26</v>
          </cell>
          <cell r="K577" t="str">
            <v>1992/06/20</v>
          </cell>
          <cell r="L577" t="str">
            <v>已婚</v>
          </cell>
          <cell r="M577" t="str">
            <v>区分</v>
          </cell>
          <cell r="N577" t="str">
            <v>营业中心/古镇片区</v>
          </cell>
          <cell r="O577" t="str">
            <v>东兴西路营业厅</v>
          </cell>
          <cell r="P577" t="str">
            <v>营业厅主任</v>
          </cell>
          <cell r="Q577" t="str">
            <v>营业厅主任</v>
          </cell>
          <cell r="R577" t="str">
            <v>营业线</v>
          </cell>
          <cell r="T577" t="str">
            <v>销售与服务序列</v>
          </cell>
          <cell r="U577" t="str">
            <v>三级销售/客服助理</v>
          </cell>
          <cell r="V577">
            <v>4</v>
          </cell>
          <cell r="W577">
            <v>42795</v>
          </cell>
          <cell r="X577" t="str">
            <v>A</v>
          </cell>
          <cell r="Y577">
            <v>42795</v>
          </cell>
          <cell r="Z577">
            <v>42153</v>
          </cell>
          <cell r="AA577">
            <v>42153</v>
          </cell>
          <cell r="AB577">
            <v>3.463013698630137</v>
          </cell>
          <cell r="AC577">
            <v>3.463013698630137</v>
          </cell>
          <cell r="AD577">
            <v>43282</v>
          </cell>
        </row>
        <row r="578">
          <cell r="E578" t="str">
            <v>区燕婷</v>
          </cell>
          <cell r="F578" t="str">
            <v>442000198712065700</v>
          </cell>
          <cell r="G578" t="str">
            <v>女</v>
          </cell>
          <cell r="H578" t="str">
            <v>广东中山</v>
          </cell>
          <cell r="I578" t="str">
            <v>汉族</v>
          </cell>
          <cell r="J578">
            <v>31</v>
          </cell>
          <cell r="K578" t="str">
            <v>1987/12/06</v>
          </cell>
          <cell r="L578" t="str">
            <v>未婚</v>
          </cell>
          <cell r="M578" t="str">
            <v>区分</v>
          </cell>
          <cell r="N578" t="str">
            <v>营业中心/古镇片区</v>
          </cell>
          <cell r="O578" t="str">
            <v>古镇七坊营业厅</v>
          </cell>
          <cell r="P578" t="str">
            <v>营业厅负责人</v>
          </cell>
          <cell r="Q578" t="str">
            <v>营业厅负责人</v>
          </cell>
          <cell r="R578" t="str">
            <v>营业线</v>
          </cell>
          <cell r="T578" t="str">
            <v>销售与服务序列</v>
          </cell>
          <cell r="U578" t="str">
            <v>四级销售/客服助理</v>
          </cell>
          <cell r="V578">
            <v>4</v>
          </cell>
          <cell r="W578">
            <v>41456</v>
          </cell>
          <cell r="X578" t="str">
            <v>C</v>
          </cell>
          <cell r="Y578">
            <v>43191</v>
          </cell>
          <cell r="Z578">
            <v>39356</v>
          </cell>
          <cell r="AA578">
            <v>39370</v>
          </cell>
          <cell r="AB578">
            <v>11.126027397260273</v>
          </cell>
          <cell r="AC578">
            <v>11.087671232876712</v>
          </cell>
          <cell r="AE578">
            <v>43465</v>
          </cell>
        </row>
        <row r="579">
          <cell r="E579" t="str">
            <v>陈绿纯</v>
          </cell>
          <cell r="F579" t="str">
            <v>440583198605161648</v>
          </cell>
          <cell r="G579" t="str">
            <v>女</v>
          </cell>
          <cell r="H579" t="str">
            <v>广东汕头</v>
          </cell>
          <cell r="I579" t="str">
            <v>汉族</v>
          </cell>
          <cell r="J579">
            <v>33</v>
          </cell>
          <cell r="K579" t="str">
            <v>1986/05/16</v>
          </cell>
          <cell r="L579" t="str">
            <v>已婚</v>
          </cell>
          <cell r="M579" t="str">
            <v>区分</v>
          </cell>
          <cell r="N579" t="str">
            <v>营业中心/古镇片区</v>
          </cell>
          <cell r="O579" t="str">
            <v>古镇营业厅</v>
          </cell>
          <cell r="P579" t="str">
            <v>营业厅主任</v>
          </cell>
          <cell r="Q579" t="str">
            <v>营业厅主任</v>
          </cell>
          <cell r="R579" t="str">
            <v>营业线</v>
          </cell>
          <cell r="T579" t="str">
            <v>销售与服务序列</v>
          </cell>
          <cell r="U579" t="str">
            <v>二级销售/客服主办</v>
          </cell>
          <cell r="V579">
            <v>7</v>
          </cell>
          <cell r="W579">
            <v>43191</v>
          </cell>
          <cell r="X579" t="str">
            <v>A</v>
          </cell>
          <cell r="Y579">
            <v>43191</v>
          </cell>
          <cell r="Z579">
            <v>39539</v>
          </cell>
          <cell r="AA579">
            <v>39539</v>
          </cell>
          <cell r="AB579">
            <v>10.624657534246575</v>
          </cell>
          <cell r="AC579">
            <v>10.624657534246575</v>
          </cell>
        </row>
        <row r="580">
          <cell r="E580" t="str">
            <v>叶笑梅</v>
          </cell>
          <cell r="F580" t="str">
            <v>442000198205176107</v>
          </cell>
          <cell r="G580" t="str">
            <v>女</v>
          </cell>
          <cell r="H580" t="str">
            <v>广东中山</v>
          </cell>
          <cell r="I580" t="str">
            <v>汉族</v>
          </cell>
          <cell r="J580">
            <v>37</v>
          </cell>
          <cell r="K580" t="str">
            <v>1982/05/17</v>
          </cell>
          <cell r="L580" t="str">
            <v>已婚</v>
          </cell>
          <cell r="M580" t="str">
            <v>区分</v>
          </cell>
          <cell r="N580" t="str">
            <v>营业中心/古镇片区</v>
          </cell>
          <cell r="O580" t="str">
            <v>西冲营业厅</v>
          </cell>
          <cell r="P580" t="str">
            <v>营业厅主任</v>
          </cell>
          <cell r="Q580" t="str">
            <v>营业厅主任</v>
          </cell>
          <cell r="R580" t="str">
            <v>营业线</v>
          </cell>
          <cell r="T580" t="str">
            <v>销售与服务序列</v>
          </cell>
          <cell r="U580" t="str">
            <v>二级销售/客服主办</v>
          </cell>
          <cell r="V580">
            <v>5</v>
          </cell>
          <cell r="W580">
            <v>41699</v>
          </cell>
          <cell r="X580" t="str">
            <v>D</v>
          </cell>
          <cell r="Y580">
            <v>43191</v>
          </cell>
          <cell r="Z580">
            <v>37135</v>
          </cell>
          <cell r="AA580">
            <v>37839</v>
          </cell>
          <cell r="AB580">
            <v>17.210958904109589</v>
          </cell>
          <cell r="AC580">
            <v>15.282191780821918</v>
          </cell>
        </row>
        <row r="581">
          <cell r="E581" t="str">
            <v>肖尔广</v>
          </cell>
          <cell r="F581" t="str">
            <v>441521199207142712</v>
          </cell>
          <cell r="G581" t="str">
            <v>男</v>
          </cell>
          <cell r="H581" t="str">
            <v>广东汕尾</v>
          </cell>
          <cell r="I581" t="str">
            <v>汉族</v>
          </cell>
          <cell r="J581">
            <v>26</v>
          </cell>
          <cell r="K581" t="str">
            <v>1992/07/14</v>
          </cell>
          <cell r="L581" t="str">
            <v>未婚</v>
          </cell>
          <cell r="M581" t="str">
            <v>区分</v>
          </cell>
          <cell r="N581" t="str">
            <v>营业中心/古镇片区</v>
          </cell>
          <cell r="O581" t="str">
            <v>海洲营业厅</v>
          </cell>
          <cell r="P581" t="str">
            <v>营业厅负责人</v>
          </cell>
          <cell r="Q581" t="str">
            <v>营业厅负责人</v>
          </cell>
          <cell r="R581" t="str">
            <v>营业线</v>
          </cell>
          <cell r="T581" t="str">
            <v>销售与服务序列</v>
          </cell>
          <cell r="U581" t="str">
            <v>三级销售/客服助理</v>
          </cell>
          <cell r="V581">
            <v>3</v>
          </cell>
          <cell r="W581">
            <v>42209</v>
          </cell>
          <cell r="X581" t="str">
            <v>C</v>
          </cell>
          <cell r="Y581">
            <v>43191</v>
          </cell>
          <cell r="Z581">
            <v>42209</v>
          </cell>
          <cell r="AA581">
            <v>42209</v>
          </cell>
          <cell r="AB581">
            <v>3.3095890410958906</v>
          </cell>
          <cell r="AC581">
            <v>3.3095890410958906</v>
          </cell>
          <cell r="AE581">
            <v>43465</v>
          </cell>
        </row>
        <row r="582">
          <cell r="E582" t="str">
            <v>魏素贞</v>
          </cell>
          <cell r="F582" t="str">
            <v>442000197910102045</v>
          </cell>
          <cell r="G582" t="str">
            <v>女</v>
          </cell>
          <cell r="H582" t="str">
            <v>广东</v>
          </cell>
          <cell r="I582" t="str">
            <v>汉族</v>
          </cell>
          <cell r="J582">
            <v>39</v>
          </cell>
          <cell r="K582" t="str">
            <v>1979/10/10</v>
          </cell>
          <cell r="L582" t="str">
            <v>已婚</v>
          </cell>
          <cell r="M582" t="str">
            <v>区分</v>
          </cell>
          <cell r="N582" t="str">
            <v>火炬开发区分公司</v>
          </cell>
          <cell r="O582" t="str">
            <v>火炬开发区楼宇专属拓展团队/南朗大客户团队</v>
          </cell>
          <cell r="P582" t="str">
            <v>服务岗C</v>
          </cell>
          <cell r="T582" t="str">
            <v>销售与服务序列</v>
          </cell>
          <cell r="U582" t="str">
            <v>二级销售/客服主办</v>
          </cell>
          <cell r="V582">
            <v>7</v>
          </cell>
          <cell r="W582">
            <v>42795</v>
          </cell>
          <cell r="X582" t="str">
            <v>B</v>
          </cell>
          <cell r="Y582">
            <v>43191</v>
          </cell>
          <cell r="Z582">
            <v>35977</v>
          </cell>
          <cell r="AA582">
            <v>37907</v>
          </cell>
          <cell r="AB582">
            <v>20.383561643835616</v>
          </cell>
          <cell r="AC582">
            <v>15.095890410958905</v>
          </cell>
        </row>
        <row r="583">
          <cell r="E583" t="str">
            <v>程丽娟</v>
          </cell>
          <cell r="F583" t="str">
            <v>442000197903122048</v>
          </cell>
          <cell r="G583" t="str">
            <v>女</v>
          </cell>
          <cell r="H583" t="str">
            <v>广东中山</v>
          </cell>
          <cell r="I583" t="str">
            <v>汉族</v>
          </cell>
          <cell r="J583">
            <v>40</v>
          </cell>
          <cell r="K583" t="str">
            <v>1979/03/12</v>
          </cell>
          <cell r="L583" t="str">
            <v>已婚</v>
          </cell>
          <cell r="M583" t="str">
            <v>区分</v>
          </cell>
          <cell r="N583" t="str">
            <v>营业中心/火炬开发区片区</v>
          </cell>
          <cell r="O583" t="str">
            <v>南朗营业厅</v>
          </cell>
          <cell r="P583" t="str">
            <v>营业厅主任</v>
          </cell>
          <cell r="Q583" t="str">
            <v>营业厅主任</v>
          </cell>
          <cell r="R583" t="str">
            <v>营业线</v>
          </cell>
          <cell r="T583" t="str">
            <v>销售与服务序列</v>
          </cell>
          <cell r="U583" t="str">
            <v>二级销售/客服主办</v>
          </cell>
          <cell r="V583">
            <v>5</v>
          </cell>
          <cell r="W583">
            <v>41456</v>
          </cell>
          <cell r="X583" t="str">
            <v>D</v>
          </cell>
          <cell r="Y583">
            <v>43191</v>
          </cell>
          <cell r="Z583">
            <v>35655</v>
          </cell>
          <cell r="AA583">
            <v>37073</v>
          </cell>
          <cell r="AB583">
            <v>21.265753424657536</v>
          </cell>
          <cell r="AC583">
            <v>17.38082191780822</v>
          </cell>
        </row>
        <row r="584">
          <cell r="E584" t="str">
            <v>梁文丽</v>
          </cell>
          <cell r="F584" t="str">
            <v>445321199007252522</v>
          </cell>
          <cell r="G584" t="str">
            <v>女</v>
          </cell>
          <cell r="H584" t="str">
            <v>广东云浮</v>
          </cell>
          <cell r="I584" t="str">
            <v>汉族</v>
          </cell>
          <cell r="J584">
            <v>28</v>
          </cell>
          <cell r="K584" t="str">
            <v>1990/07/25</v>
          </cell>
          <cell r="L584" t="str">
            <v>未婚</v>
          </cell>
          <cell r="M584" t="str">
            <v>区分</v>
          </cell>
          <cell r="N584" t="str">
            <v>营业中心/火炬开发区片区</v>
          </cell>
          <cell r="O584" t="str">
            <v>中山港营业厅</v>
          </cell>
          <cell r="P584" t="str">
            <v>营业厅主任</v>
          </cell>
          <cell r="Q584" t="str">
            <v>营业厅主任</v>
          </cell>
          <cell r="R584" t="str">
            <v>营业线</v>
          </cell>
          <cell r="T584" t="str">
            <v>销售与服务序列</v>
          </cell>
          <cell r="U584" t="str">
            <v>三级销售/客服助理</v>
          </cell>
          <cell r="V584">
            <v>4</v>
          </cell>
          <cell r="W584">
            <v>42795</v>
          </cell>
          <cell r="X584" t="str">
            <v>D</v>
          </cell>
          <cell r="Y584">
            <v>43191</v>
          </cell>
          <cell r="Z584">
            <v>41410</v>
          </cell>
          <cell r="AA584">
            <v>41410</v>
          </cell>
          <cell r="AB584">
            <v>5.4986301369863018</v>
          </cell>
          <cell r="AC584">
            <v>5.4986301369863018</v>
          </cell>
        </row>
        <row r="585">
          <cell r="E585" t="str">
            <v>吴杰玲</v>
          </cell>
          <cell r="F585" t="str">
            <v>441322198905202381</v>
          </cell>
          <cell r="G585" t="str">
            <v>女</v>
          </cell>
          <cell r="H585" t="str">
            <v>广东惠州</v>
          </cell>
          <cell r="I585" t="str">
            <v>汉族</v>
          </cell>
          <cell r="J585">
            <v>30</v>
          </cell>
          <cell r="K585" t="str">
            <v>1989/05/20</v>
          </cell>
          <cell r="L585" t="str">
            <v>已婚</v>
          </cell>
          <cell r="M585" t="str">
            <v>区分</v>
          </cell>
          <cell r="N585" t="str">
            <v>营业中心/火炬开发区片区</v>
          </cell>
          <cell r="O585" t="str">
            <v>濠头营业厅</v>
          </cell>
          <cell r="P585" t="str">
            <v>营业厅主任</v>
          </cell>
          <cell r="Q585" t="str">
            <v>营业厅主任</v>
          </cell>
          <cell r="R585" t="str">
            <v>营业线</v>
          </cell>
          <cell r="T585" t="str">
            <v>销售与服务序列</v>
          </cell>
          <cell r="U585" t="str">
            <v>三级销售/客服助理</v>
          </cell>
          <cell r="V585">
            <v>4</v>
          </cell>
          <cell r="W585">
            <v>42948</v>
          </cell>
          <cell r="X585" t="str">
            <v>C</v>
          </cell>
          <cell r="Y585">
            <v>43191</v>
          </cell>
          <cell r="Z585">
            <v>41291</v>
          </cell>
          <cell r="AA585">
            <v>41291</v>
          </cell>
          <cell r="AB585">
            <v>5.8246575342465752</v>
          </cell>
          <cell r="AC585">
            <v>5.8246575342465752</v>
          </cell>
        </row>
        <row r="586">
          <cell r="E586" t="str">
            <v>何佩嫦</v>
          </cell>
          <cell r="F586" t="str">
            <v>44200019781106838X</v>
          </cell>
          <cell r="G586" t="str">
            <v>女</v>
          </cell>
          <cell r="H586" t="str">
            <v>广东中山</v>
          </cell>
          <cell r="I586" t="str">
            <v>汉族</v>
          </cell>
          <cell r="J586">
            <v>40</v>
          </cell>
          <cell r="K586" t="str">
            <v>1978/11/06</v>
          </cell>
          <cell r="L586" t="str">
            <v>已婚</v>
          </cell>
          <cell r="M586" t="str">
            <v>区分</v>
          </cell>
          <cell r="N586" t="str">
            <v>营业中心/火炬开发区片区</v>
          </cell>
          <cell r="O586" t="str">
            <v>东镇大街营业厅</v>
          </cell>
          <cell r="P586" t="str">
            <v>营业厅主任</v>
          </cell>
          <cell r="Q586" t="str">
            <v>营业厅主任</v>
          </cell>
          <cell r="R586" t="str">
            <v>营业线</v>
          </cell>
          <cell r="T586" t="str">
            <v>销售与服务序列</v>
          </cell>
          <cell r="U586" t="str">
            <v>四级销售/客服助理</v>
          </cell>
          <cell r="V586">
            <v>5</v>
          </cell>
          <cell r="W586">
            <v>42583</v>
          </cell>
          <cell r="X586" t="str">
            <v>B</v>
          </cell>
          <cell r="Y586">
            <v>43191</v>
          </cell>
          <cell r="Z586">
            <v>35612</v>
          </cell>
          <cell r="AA586">
            <v>38425</v>
          </cell>
          <cell r="AB586">
            <v>21.383561643835616</v>
          </cell>
          <cell r="AC586">
            <v>13.676712328767124</v>
          </cell>
        </row>
        <row r="587">
          <cell r="E587" t="str">
            <v>邓梅芳</v>
          </cell>
          <cell r="F587" t="str">
            <v>441283198705101065</v>
          </cell>
          <cell r="G587" t="str">
            <v>女</v>
          </cell>
          <cell r="H587" t="str">
            <v>广东高要</v>
          </cell>
          <cell r="I587" t="str">
            <v>汉族</v>
          </cell>
          <cell r="J587">
            <v>32</v>
          </cell>
          <cell r="K587" t="str">
            <v>1987/05/10</v>
          </cell>
          <cell r="L587" t="str">
            <v>已婚</v>
          </cell>
          <cell r="M587" t="str">
            <v>区分</v>
          </cell>
          <cell r="N587" t="str">
            <v>营业中心/小榄片区</v>
          </cell>
          <cell r="O587" t="str">
            <v>阜沙营业厅</v>
          </cell>
          <cell r="P587" t="str">
            <v>营业厅主任</v>
          </cell>
          <cell r="Q587" t="str">
            <v>营业厅主任</v>
          </cell>
          <cell r="R587" t="str">
            <v>营业线</v>
          </cell>
          <cell r="T587" t="str">
            <v>销售与服务序列</v>
          </cell>
          <cell r="U587" t="str">
            <v>三级销售/客服助理</v>
          </cell>
          <cell r="V587">
            <v>3</v>
          </cell>
          <cell r="W587">
            <v>41841</v>
          </cell>
          <cell r="X587" t="str">
            <v>C</v>
          </cell>
          <cell r="Y587">
            <v>42795</v>
          </cell>
          <cell r="Z587">
            <v>40179</v>
          </cell>
          <cell r="AA587">
            <v>41841</v>
          </cell>
          <cell r="AB587">
            <v>8.8712328767123285</v>
          </cell>
          <cell r="AC587">
            <v>4.3178082191780822</v>
          </cell>
        </row>
        <row r="588">
          <cell r="E588" t="str">
            <v>梁少珍</v>
          </cell>
          <cell r="F588" t="str">
            <v>442000198102153826</v>
          </cell>
          <cell r="G588" t="str">
            <v>女</v>
          </cell>
          <cell r="H588" t="str">
            <v>广东省</v>
          </cell>
          <cell r="I588" t="str">
            <v>汉族</v>
          </cell>
          <cell r="J588">
            <v>38</v>
          </cell>
          <cell r="K588" t="str">
            <v>1981/02/15</v>
          </cell>
          <cell r="L588" t="str">
            <v>已婚</v>
          </cell>
          <cell r="M588" t="str">
            <v>区分</v>
          </cell>
          <cell r="N588" t="str">
            <v>营业中心/三角片区</v>
          </cell>
          <cell r="O588" t="str">
            <v>黄圃营业厅</v>
          </cell>
          <cell r="P588" t="str">
            <v>营业厅主任</v>
          </cell>
          <cell r="Q588" t="str">
            <v>营业厅主任</v>
          </cell>
          <cell r="R588" t="str">
            <v>营业线</v>
          </cell>
          <cell r="T588" t="str">
            <v>销售与服务序列</v>
          </cell>
          <cell r="U588" t="str">
            <v>二级销售/客服主办</v>
          </cell>
          <cell r="V588">
            <v>5</v>
          </cell>
          <cell r="W588">
            <v>41456</v>
          </cell>
          <cell r="X588" t="str">
            <v>E</v>
          </cell>
          <cell r="Y588">
            <v>43191</v>
          </cell>
          <cell r="Z588">
            <v>36708</v>
          </cell>
          <cell r="AA588">
            <v>37165</v>
          </cell>
          <cell r="AB588">
            <v>18.38082191780822</v>
          </cell>
          <cell r="AC588">
            <v>17.12876712328767</v>
          </cell>
        </row>
        <row r="589">
          <cell r="E589" t="str">
            <v>高佩珊</v>
          </cell>
          <cell r="F589" t="str">
            <v>442000199207122801</v>
          </cell>
          <cell r="G589" t="str">
            <v>女</v>
          </cell>
          <cell r="H589" t="str">
            <v>广东中山</v>
          </cell>
          <cell r="I589" t="str">
            <v>汉族</v>
          </cell>
          <cell r="J589">
            <v>26</v>
          </cell>
          <cell r="K589" t="str">
            <v>1992/07/12</v>
          </cell>
          <cell r="L589" t="str">
            <v>未婚</v>
          </cell>
          <cell r="M589" t="str">
            <v>区分</v>
          </cell>
          <cell r="N589" t="str">
            <v>营业中心/三角片区</v>
          </cell>
          <cell r="O589" t="str">
            <v>民众营业厅</v>
          </cell>
          <cell r="P589" t="str">
            <v>营业厅主任</v>
          </cell>
          <cell r="Q589" t="str">
            <v>营业厅主任</v>
          </cell>
          <cell r="R589" t="str">
            <v>营业线</v>
          </cell>
          <cell r="T589" t="str">
            <v>销售与服务序列</v>
          </cell>
          <cell r="U589" t="str">
            <v>三级销售/客服助理</v>
          </cell>
          <cell r="V589">
            <v>3</v>
          </cell>
          <cell r="W589">
            <v>42795</v>
          </cell>
          <cell r="X589" t="str">
            <v>C</v>
          </cell>
          <cell r="Y589">
            <v>42795</v>
          </cell>
          <cell r="Z589">
            <v>41768</v>
          </cell>
          <cell r="AA589">
            <v>41768</v>
          </cell>
          <cell r="AB589">
            <v>4.5178082191780824</v>
          </cell>
          <cell r="AC589">
            <v>4.5178082191780824</v>
          </cell>
        </row>
        <row r="590">
          <cell r="E590" t="str">
            <v>苏燕玲</v>
          </cell>
          <cell r="F590" t="str">
            <v>442000198707207364</v>
          </cell>
          <cell r="G590" t="str">
            <v>女</v>
          </cell>
          <cell r="H590" t="str">
            <v>广东中山</v>
          </cell>
          <cell r="I590" t="str">
            <v>汉族</v>
          </cell>
          <cell r="J590">
            <v>31</v>
          </cell>
          <cell r="K590" t="str">
            <v>1987/07/20</v>
          </cell>
          <cell r="L590" t="str">
            <v>已婚</v>
          </cell>
          <cell r="M590" t="str">
            <v>区分</v>
          </cell>
          <cell r="N590" t="str">
            <v>营业中心/三角片区</v>
          </cell>
          <cell r="O590" t="str">
            <v>南头将军营业厅</v>
          </cell>
          <cell r="P590" t="str">
            <v>营业厅主任</v>
          </cell>
          <cell r="Q590" t="str">
            <v>营业厅主任</v>
          </cell>
          <cell r="R590" t="str">
            <v>营业线</v>
          </cell>
          <cell r="T590" t="str">
            <v>销售与服务序列</v>
          </cell>
          <cell r="U590" t="str">
            <v>二级销售/客服主办</v>
          </cell>
          <cell r="V590">
            <v>6</v>
          </cell>
          <cell r="W590">
            <v>42795</v>
          </cell>
          <cell r="X590" t="str">
            <v>A</v>
          </cell>
          <cell r="Y590">
            <v>42795</v>
          </cell>
          <cell r="Z590">
            <v>40284</v>
          </cell>
          <cell r="AA590">
            <v>40284</v>
          </cell>
          <cell r="AB590">
            <v>8.5835616438356173</v>
          </cell>
          <cell r="AC590">
            <v>8.5835616438356173</v>
          </cell>
        </row>
        <row r="591">
          <cell r="E591" t="str">
            <v>吴小苗</v>
          </cell>
          <cell r="F591" t="str">
            <v>441781198604075421</v>
          </cell>
          <cell r="G591" t="str">
            <v>女</v>
          </cell>
          <cell r="H591" t="str">
            <v>广东阳春</v>
          </cell>
          <cell r="I591" t="str">
            <v>汉族</v>
          </cell>
          <cell r="J591">
            <v>33</v>
          </cell>
          <cell r="K591" t="str">
            <v>1986/04/07</v>
          </cell>
          <cell r="L591" t="str">
            <v>未婚</v>
          </cell>
          <cell r="M591" t="str">
            <v>区分</v>
          </cell>
          <cell r="N591" t="str">
            <v>营业中心/三乡片区</v>
          </cell>
          <cell r="O591" t="str">
            <v>三乡平安营业厅</v>
          </cell>
          <cell r="P591" t="str">
            <v>营业厅主任</v>
          </cell>
          <cell r="Q591" t="str">
            <v>营业厅主任</v>
          </cell>
          <cell r="R591" t="str">
            <v>营业线</v>
          </cell>
          <cell r="T591" t="str">
            <v>销售与服务序列</v>
          </cell>
          <cell r="U591" t="str">
            <v>四级销售/客服助理</v>
          </cell>
          <cell r="V591">
            <v>5</v>
          </cell>
          <cell r="W591">
            <v>42795</v>
          </cell>
          <cell r="X591" t="str">
            <v>A</v>
          </cell>
          <cell r="Y591">
            <v>42795</v>
          </cell>
          <cell r="Z591">
            <v>39995</v>
          </cell>
          <cell r="AA591">
            <v>40434</v>
          </cell>
          <cell r="AB591">
            <v>9.375342465753425</v>
          </cell>
          <cell r="AC591">
            <v>8.1726027397260275</v>
          </cell>
        </row>
        <row r="592">
          <cell r="E592" t="str">
            <v>钟金鑫</v>
          </cell>
          <cell r="F592" t="str">
            <v>44042119930101821X</v>
          </cell>
          <cell r="G592" t="str">
            <v>男</v>
          </cell>
          <cell r="H592" t="str">
            <v>广东中山</v>
          </cell>
          <cell r="I592" t="str">
            <v>汉族</v>
          </cell>
          <cell r="J592">
            <v>26</v>
          </cell>
          <cell r="K592" t="str">
            <v>1993/01/01</v>
          </cell>
          <cell r="L592" t="str">
            <v>未婚</v>
          </cell>
          <cell r="M592" t="str">
            <v>区分</v>
          </cell>
          <cell r="N592" t="str">
            <v>营业中心/三乡片区</v>
          </cell>
          <cell r="O592" t="str">
            <v>神湾营业厅</v>
          </cell>
          <cell r="P592" t="str">
            <v>营业厅主任</v>
          </cell>
          <cell r="Q592" t="str">
            <v>营业厅主任</v>
          </cell>
          <cell r="R592" t="str">
            <v>营业线</v>
          </cell>
          <cell r="T592" t="str">
            <v>销售与服务序列</v>
          </cell>
          <cell r="U592" t="str">
            <v>三级销售/客服助理</v>
          </cell>
          <cell r="V592">
            <v>4</v>
          </cell>
          <cell r="W592">
            <v>42795</v>
          </cell>
          <cell r="X592" t="str">
            <v>A</v>
          </cell>
          <cell r="Y592">
            <v>42795</v>
          </cell>
          <cell r="Z592">
            <v>42227</v>
          </cell>
          <cell r="AA592">
            <v>42227</v>
          </cell>
          <cell r="AB592">
            <v>3.2602739726027399</v>
          </cell>
          <cell r="AC592">
            <v>3.2602739726027399</v>
          </cell>
        </row>
        <row r="593">
          <cell r="E593" t="str">
            <v>梁嘉欣</v>
          </cell>
          <cell r="F593" t="str">
            <v>442000198806060927</v>
          </cell>
          <cell r="G593" t="str">
            <v>女</v>
          </cell>
          <cell r="H593" t="str">
            <v>广东中山</v>
          </cell>
          <cell r="I593" t="str">
            <v>汉族</v>
          </cell>
          <cell r="J593">
            <v>30</v>
          </cell>
          <cell r="K593" t="str">
            <v>1988/06/06</v>
          </cell>
          <cell r="L593" t="str">
            <v>已婚</v>
          </cell>
          <cell r="M593" t="str">
            <v>区分</v>
          </cell>
          <cell r="N593" t="str">
            <v>营业中心/三乡片区</v>
          </cell>
          <cell r="O593" t="str">
            <v>三乡营业厅</v>
          </cell>
          <cell r="P593" t="str">
            <v>营业厅主任</v>
          </cell>
          <cell r="Q593" t="str">
            <v>营业厅主任</v>
          </cell>
          <cell r="R593" t="str">
            <v>营业线</v>
          </cell>
          <cell r="T593" t="str">
            <v>销售与服务序列</v>
          </cell>
          <cell r="U593" t="str">
            <v>三级销售/客服助理</v>
          </cell>
          <cell r="V593">
            <v>5</v>
          </cell>
          <cell r="W593">
            <v>43191</v>
          </cell>
          <cell r="X593" t="str">
            <v>A</v>
          </cell>
          <cell r="Y593">
            <v>43191</v>
          </cell>
          <cell r="Z593">
            <v>40731</v>
          </cell>
          <cell r="AA593">
            <v>40731</v>
          </cell>
          <cell r="AB593">
            <v>7.3589041095890408</v>
          </cell>
          <cell r="AC593">
            <v>7.3589041095890408</v>
          </cell>
        </row>
        <row r="594">
          <cell r="E594" t="str">
            <v>李洁芳</v>
          </cell>
          <cell r="F594" t="str">
            <v>445221198805246223</v>
          </cell>
          <cell r="G594" t="str">
            <v>女</v>
          </cell>
          <cell r="H594" t="str">
            <v>广东揭阳</v>
          </cell>
          <cell r="I594" t="str">
            <v>汉族</v>
          </cell>
          <cell r="J594">
            <v>30</v>
          </cell>
          <cell r="K594" t="str">
            <v>1988/05/24</v>
          </cell>
          <cell r="L594" t="str">
            <v>未婚</v>
          </cell>
          <cell r="M594" t="str">
            <v>区分</v>
          </cell>
          <cell r="N594" t="str">
            <v>营业中心/城区片区</v>
          </cell>
          <cell r="O594" t="str">
            <v>南区大信营业厅</v>
          </cell>
          <cell r="P594" t="str">
            <v>营业厅主任</v>
          </cell>
          <cell r="Q594" t="str">
            <v>营业厅主任</v>
          </cell>
          <cell r="R594" t="str">
            <v>营业线</v>
          </cell>
          <cell r="T594" t="str">
            <v>销售与服务序列</v>
          </cell>
          <cell r="U594" t="str">
            <v>四级销售/客服助理</v>
          </cell>
          <cell r="V594">
            <v>4</v>
          </cell>
          <cell r="W594">
            <v>42064</v>
          </cell>
          <cell r="X594" t="str">
            <v>B</v>
          </cell>
          <cell r="Y594">
            <v>42795</v>
          </cell>
          <cell r="Z594">
            <v>40294</v>
          </cell>
          <cell r="AA594">
            <v>40294</v>
          </cell>
          <cell r="AB594">
            <v>8.5561643835616437</v>
          </cell>
          <cell r="AC594">
            <v>8.5561643835616437</v>
          </cell>
          <cell r="AD594">
            <v>43252</v>
          </cell>
        </row>
        <row r="595">
          <cell r="E595" t="str">
            <v>黄红梅</v>
          </cell>
          <cell r="F595" t="str">
            <v>440921198208294247</v>
          </cell>
          <cell r="G595" t="str">
            <v>女</v>
          </cell>
          <cell r="H595" t="str">
            <v>广东信宜</v>
          </cell>
          <cell r="I595" t="str">
            <v>汉族</v>
          </cell>
          <cell r="J595">
            <v>36</v>
          </cell>
          <cell r="K595" t="str">
            <v>1982/08/29</v>
          </cell>
          <cell r="L595" t="str">
            <v>已婚</v>
          </cell>
          <cell r="M595" t="str">
            <v>区分</v>
          </cell>
          <cell r="N595" t="str">
            <v>营业中心/城区片区</v>
          </cell>
          <cell r="O595" t="str">
            <v>大涌营业厅</v>
          </cell>
          <cell r="P595" t="str">
            <v>营业厅主任</v>
          </cell>
          <cell r="Q595" t="str">
            <v>营业厅主任</v>
          </cell>
          <cell r="R595" t="str">
            <v>营业线</v>
          </cell>
          <cell r="T595" t="str">
            <v>销售与服务序列</v>
          </cell>
          <cell r="U595" t="str">
            <v>二级销售/客服主办</v>
          </cell>
          <cell r="V595">
            <v>6</v>
          </cell>
          <cell r="W595">
            <v>42583</v>
          </cell>
          <cell r="X595" t="str">
            <v>B</v>
          </cell>
          <cell r="Y595">
            <v>42795</v>
          </cell>
          <cell r="Z595">
            <v>37996</v>
          </cell>
          <cell r="AA595">
            <v>37996</v>
          </cell>
          <cell r="AB595">
            <v>14.852054794520548</v>
          </cell>
          <cell r="AC595">
            <v>14.852054794520548</v>
          </cell>
        </row>
        <row r="596">
          <cell r="E596" t="str">
            <v>杨钰</v>
          </cell>
          <cell r="F596" t="str">
            <v>442000198308276602</v>
          </cell>
          <cell r="G596" t="str">
            <v>女</v>
          </cell>
          <cell r="H596" t="str">
            <v>广东中山</v>
          </cell>
          <cell r="I596" t="str">
            <v>汉族</v>
          </cell>
          <cell r="J596">
            <v>35</v>
          </cell>
          <cell r="K596" t="str">
            <v>1983/08/27</v>
          </cell>
          <cell r="L596" t="str">
            <v>已婚</v>
          </cell>
          <cell r="M596" t="str">
            <v>区分</v>
          </cell>
          <cell r="N596" t="str">
            <v>营业中心/城区片区</v>
          </cell>
          <cell r="O596" t="str">
            <v>沙溪星宝营业厅</v>
          </cell>
          <cell r="P596" t="str">
            <v>营业厅主任</v>
          </cell>
          <cell r="Q596" t="str">
            <v>营业厅主任</v>
          </cell>
          <cell r="R596" t="str">
            <v>营业线</v>
          </cell>
          <cell r="T596" t="str">
            <v>销售与服务序列</v>
          </cell>
          <cell r="U596" t="str">
            <v>二级销售/客服主办</v>
          </cell>
          <cell r="V596">
            <v>5</v>
          </cell>
          <cell r="W596">
            <v>41456</v>
          </cell>
          <cell r="X596" t="str">
            <v>C</v>
          </cell>
          <cell r="Y596">
            <v>43191</v>
          </cell>
          <cell r="Z596">
            <v>37226</v>
          </cell>
          <cell r="AA596">
            <v>37226</v>
          </cell>
          <cell r="AB596">
            <v>16.961643835616439</v>
          </cell>
          <cell r="AC596">
            <v>16.961643835616439</v>
          </cell>
        </row>
        <row r="597">
          <cell r="E597" t="str">
            <v>陈美霞</v>
          </cell>
          <cell r="F597" t="str">
            <v>441824197805141521</v>
          </cell>
          <cell r="G597" t="str">
            <v>女</v>
          </cell>
          <cell r="H597" t="str">
            <v>广东连州</v>
          </cell>
          <cell r="I597" t="str">
            <v>汉族</v>
          </cell>
          <cell r="J597">
            <v>41</v>
          </cell>
          <cell r="K597" t="str">
            <v>1978/05/14</v>
          </cell>
          <cell r="L597" t="str">
            <v>已婚</v>
          </cell>
          <cell r="M597" t="str">
            <v>区分</v>
          </cell>
          <cell r="N597" t="str">
            <v>营业中心/城区片区</v>
          </cell>
          <cell r="O597" t="str">
            <v>龙瑞营业厅</v>
          </cell>
          <cell r="P597" t="str">
            <v>营业厅主任</v>
          </cell>
          <cell r="Q597" t="str">
            <v>营业厅主任</v>
          </cell>
          <cell r="R597" t="str">
            <v>营业线</v>
          </cell>
          <cell r="T597" t="str">
            <v>销售与服务序列</v>
          </cell>
          <cell r="U597" t="str">
            <v>二级销售/客服主办</v>
          </cell>
          <cell r="V597">
            <v>6</v>
          </cell>
          <cell r="W597">
            <v>42583</v>
          </cell>
          <cell r="X597" t="str">
            <v>B</v>
          </cell>
          <cell r="Y597">
            <v>43191</v>
          </cell>
          <cell r="Z597">
            <v>37165</v>
          </cell>
          <cell r="AA597">
            <v>37172</v>
          </cell>
          <cell r="AB597">
            <v>17.12876712328767</v>
          </cell>
          <cell r="AC597">
            <v>17.109589041095891</v>
          </cell>
        </row>
        <row r="598">
          <cell r="E598" t="str">
            <v>罗配华</v>
          </cell>
          <cell r="F598" t="str">
            <v>441881198402163429</v>
          </cell>
          <cell r="G598" t="str">
            <v>女</v>
          </cell>
          <cell r="H598" t="str">
            <v>广东中山</v>
          </cell>
          <cell r="I598" t="str">
            <v>汉族</v>
          </cell>
          <cell r="J598">
            <v>35</v>
          </cell>
          <cell r="K598" t="str">
            <v>1984/02/16</v>
          </cell>
          <cell r="L598" t="str">
            <v>已婚</v>
          </cell>
          <cell r="M598" t="str">
            <v>区分</v>
          </cell>
          <cell r="N598" t="str">
            <v>营业中心/城区片区</v>
          </cell>
          <cell r="O598" t="str">
            <v>沙溪营业厅</v>
          </cell>
          <cell r="P598" t="str">
            <v>营业厅主任</v>
          </cell>
          <cell r="Q598" t="str">
            <v>营业厅主任</v>
          </cell>
          <cell r="R598" t="str">
            <v>营业线</v>
          </cell>
          <cell r="T598" t="str">
            <v>销售与服务序列</v>
          </cell>
          <cell r="U598" t="str">
            <v>四级销售/客服助理</v>
          </cell>
          <cell r="V598">
            <v>5</v>
          </cell>
          <cell r="W598">
            <v>42583</v>
          </cell>
          <cell r="X598" t="str">
            <v>B</v>
          </cell>
          <cell r="Y598">
            <v>43191</v>
          </cell>
          <cell r="Z598">
            <v>37817</v>
          </cell>
          <cell r="AA598">
            <v>37817</v>
          </cell>
          <cell r="AB598">
            <v>15.342465753424657</v>
          </cell>
          <cell r="AC598">
            <v>15.342465753424657</v>
          </cell>
        </row>
        <row r="599">
          <cell r="E599" t="str">
            <v>吴彩燕</v>
          </cell>
          <cell r="F599" t="str">
            <v>442000198407200945</v>
          </cell>
          <cell r="G599" t="str">
            <v>女</v>
          </cell>
          <cell r="H599" t="str">
            <v>广东中山</v>
          </cell>
          <cell r="I599" t="str">
            <v>汉族</v>
          </cell>
          <cell r="J599">
            <v>34</v>
          </cell>
          <cell r="K599" t="str">
            <v>1984/07/20</v>
          </cell>
          <cell r="L599" t="str">
            <v>未婚</v>
          </cell>
          <cell r="M599" t="str">
            <v>区分</v>
          </cell>
          <cell r="N599" t="str">
            <v>营业中心/三乡片区</v>
          </cell>
          <cell r="O599" t="str">
            <v>坦洲营业厅</v>
          </cell>
          <cell r="P599" t="str">
            <v>营业厅主任</v>
          </cell>
          <cell r="Q599" t="str">
            <v>营业厅主任</v>
          </cell>
          <cell r="R599" t="str">
            <v>营业线</v>
          </cell>
          <cell r="T599" t="str">
            <v>销售与服务序列</v>
          </cell>
          <cell r="U599" t="str">
            <v>二级销售/客服主办</v>
          </cell>
          <cell r="V599">
            <v>7</v>
          </cell>
          <cell r="W599">
            <v>42583</v>
          </cell>
          <cell r="X599" t="str">
            <v>C</v>
          </cell>
          <cell r="Y599">
            <v>43191</v>
          </cell>
          <cell r="Z599">
            <v>37895</v>
          </cell>
          <cell r="AA599">
            <v>38041</v>
          </cell>
          <cell r="AB599">
            <v>15.128767123287671</v>
          </cell>
          <cell r="AC599">
            <v>14.728767123287671</v>
          </cell>
        </row>
        <row r="600">
          <cell r="E600" t="str">
            <v>郭堪宏</v>
          </cell>
          <cell r="F600" t="str">
            <v>440882198907286198</v>
          </cell>
          <cell r="G600" t="str">
            <v>男</v>
          </cell>
          <cell r="H600" t="str">
            <v>广东雷州</v>
          </cell>
          <cell r="I600" t="str">
            <v>汉族</v>
          </cell>
          <cell r="J600">
            <v>29</v>
          </cell>
          <cell r="K600" t="str">
            <v>1989/07/28</v>
          </cell>
          <cell r="L600" t="str">
            <v>已婚</v>
          </cell>
          <cell r="M600" t="str">
            <v>区分</v>
          </cell>
          <cell r="N600" t="str">
            <v>营业中心/三乡片区</v>
          </cell>
          <cell r="O600" t="str">
            <v>中澳营业厅</v>
          </cell>
          <cell r="P600" t="str">
            <v>营业厅主任</v>
          </cell>
          <cell r="Q600" t="str">
            <v>营业厅主任</v>
          </cell>
          <cell r="R600" t="str">
            <v>营业线</v>
          </cell>
          <cell r="T600" t="str">
            <v>销售与服务序列</v>
          </cell>
          <cell r="U600" t="str">
            <v>二级销售/客服助理</v>
          </cell>
          <cell r="V600">
            <v>2</v>
          </cell>
          <cell r="W600">
            <v>41698</v>
          </cell>
          <cell r="X600" t="str">
            <v>D</v>
          </cell>
          <cell r="Y600">
            <v>42795</v>
          </cell>
          <cell r="Z600">
            <v>41518</v>
          </cell>
          <cell r="AA600">
            <v>41698</v>
          </cell>
          <cell r="AB600">
            <v>5.2027397260273975</v>
          </cell>
          <cell r="AC600">
            <v>4.7095890410958905</v>
          </cell>
        </row>
        <row r="601">
          <cell r="E601" t="str">
            <v>伍泳霞</v>
          </cell>
          <cell r="F601" t="str">
            <v>442000198308105205</v>
          </cell>
          <cell r="G601" t="str">
            <v>女</v>
          </cell>
          <cell r="H601" t="str">
            <v>广东中山</v>
          </cell>
          <cell r="I601" t="str">
            <v>汉族</v>
          </cell>
          <cell r="J601">
            <v>35</v>
          </cell>
          <cell r="K601" t="str">
            <v>1983/08/10</v>
          </cell>
          <cell r="L601" t="str">
            <v>已婚</v>
          </cell>
          <cell r="M601" t="str">
            <v>区分</v>
          </cell>
          <cell r="N601" t="str">
            <v>营业中心/小榄片区</v>
          </cell>
          <cell r="O601" t="str">
            <v>东凤营业厅</v>
          </cell>
          <cell r="P601" t="str">
            <v>营业厅主任</v>
          </cell>
          <cell r="Q601" t="str">
            <v>营业厅主任</v>
          </cell>
          <cell r="R601" t="str">
            <v>营业线</v>
          </cell>
          <cell r="T601" t="str">
            <v>销售与服务序列</v>
          </cell>
          <cell r="U601" t="str">
            <v>四级销售/客服助理</v>
          </cell>
          <cell r="V601">
            <v>5</v>
          </cell>
          <cell r="W601">
            <v>42917</v>
          </cell>
          <cell r="X601" t="str">
            <v>B</v>
          </cell>
          <cell r="Y601">
            <v>43191</v>
          </cell>
          <cell r="Z601">
            <v>37226</v>
          </cell>
          <cell r="AA601">
            <v>38334</v>
          </cell>
          <cell r="AB601">
            <v>16.961643835616439</v>
          </cell>
          <cell r="AC601">
            <v>13.926027397260274</v>
          </cell>
        </row>
        <row r="602">
          <cell r="E602" t="str">
            <v>梁培瑜</v>
          </cell>
          <cell r="F602" t="str">
            <v>442000198609027183</v>
          </cell>
          <cell r="G602" t="str">
            <v>女</v>
          </cell>
          <cell r="H602" t="str">
            <v>广东中山</v>
          </cell>
          <cell r="I602" t="str">
            <v>汉族</v>
          </cell>
          <cell r="J602">
            <v>32</v>
          </cell>
          <cell r="K602" t="str">
            <v>1986/09/02</v>
          </cell>
          <cell r="L602" t="str">
            <v>已婚</v>
          </cell>
          <cell r="M602" t="str">
            <v>区分</v>
          </cell>
          <cell r="N602" t="str">
            <v>营业中心/小榄片区</v>
          </cell>
          <cell r="O602" t="str">
            <v>坦背大信营业厅</v>
          </cell>
          <cell r="P602" t="str">
            <v>营业厅主任</v>
          </cell>
          <cell r="Q602" t="str">
            <v>营业厅主任</v>
          </cell>
          <cell r="R602" t="str">
            <v>营业线</v>
          </cell>
          <cell r="T602" t="str">
            <v>销售与服务序列</v>
          </cell>
          <cell r="U602" t="str">
            <v>四级销售/客服助理</v>
          </cell>
          <cell r="V602">
            <v>5</v>
          </cell>
          <cell r="W602">
            <v>42795</v>
          </cell>
          <cell r="X602" t="str">
            <v>A</v>
          </cell>
          <cell r="Y602">
            <v>42795</v>
          </cell>
          <cell r="Z602">
            <v>38473</v>
          </cell>
          <cell r="AA602">
            <v>38473</v>
          </cell>
          <cell r="AB602">
            <v>13.545205479452054</v>
          </cell>
          <cell r="AC602">
            <v>13.545205479452054</v>
          </cell>
        </row>
        <row r="603">
          <cell r="E603" t="str">
            <v>关润兴</v>
          </cell>
          <cell r="F603" t="str">
            <v>442000199007027164</v>
          </cell>
          <cell r="G603" t="str">
            <v>女</v>
          </cell>
          <cell r="H603" t="str">
            <v>广东中山</v>
          </cell>
          <cell r="I603" t="str">
            <v>汉族</v>
          </cell>
          <cell r="J603">
            <v>28</v>
          </cell>
          <cell r="K603" t="str">
            <v>1990/07/02</v>
          </cell>
          <cell r="L603" t="str">
            <v>未婚</v>
          </cell>
          <cell r="M603" t="str">
            <v>区分</v>
          </cell>
          <cell r="N603" t="str">
            <v>营业中心/小榄片区</v>
          </cell>
          <cell r="O603" t="str">
            <v>东升同乐营业厅</v>
          </cell>
          <cell r="P603" t="str">
            <v>营业厅主任</v>
          </cell>
          <cell r="Q603" t="str">
            <v>营业厅主任</v>
          </cell>
          <cell r="R603" t="str">
            <v>营业线</v>
          </cell>
          <cell r="T603" t="str">
            <v>销售与服务序列</v>
          </cell>
          <cell r="U603" t="str">
            <v>三级销售/客服助理</v>
          </cell>
          <cell r="V603">
            <v>4</v>
          </cell>
          <cell r="W603">
            <v>42948</v>
          </cell>
          <cell r="X603" t="str">
            <v>D</v>
          </cell>
          <cell r="Y603">
            <v>42948</v>
          </cell>
          <cell r="Z603">
            <v>40664</v>
          </cell>
          <cell r="AA603">
            <v>41396</v>
          </cell>
          <cell r="AB603">
            <v>7.5424657534246577</v>
          </cell>
          <cell r="AC603">
            <v>5.536986301369863</v>
          </cell>
        </row>
        <row r="604">
          <cell r="E604" t="str">
            <v>王丽华</v>
          </cell>
          <cell r="F604" t="str">
            <v>440781198811084346</v>
          </cell>
          <cell r="G604" t="str">
            <v>女</v>
          </cell>
          <cell r="H604" t="str">
            <v>广东台山</v>
          </cell>
          <cell r="I604" t="str">
            <v>汉族</v>
          </cell>
          <cell r="J604">
            <v>30</v>
          </cell>
          <cell r="K604" t="str">
            <v>1988/11/08</v>
          </cell>
          <cell r="L604" t="str">
            <v>已婚</v>
          </cell>
          <cell r="M604" t="str">
            <v>区分</v>
          </cell>
          <cell r="N604" t="str">
            <v>营业中心/小榄片区</v>
          </cell>
          <cell r="O604" t="str">
            <v>东升营业厅</v>
          </cell>
          <cell r="P604" t="str">
            <v>营业厅主任</v>
          </cell>
          <cell r="Q604" t="str">
            <v>营业厅主任</v>
          </cell>
          <cell r="R604" t="str">
            <v>营业线</v>
          </cell>
          <cell r="T604" t="str">
            <v>销售与服务序列</v>
          </cell>
          <cell r="U604" t="str">
            <v>二级销售/客服主办</v>
          </cell>
          <cell r="V604">
            <v>7</v>
          </cell>
          <cell r="W604">
            <v>42795</v>
          </cell>
          <cell r="X604" t="str">
            <v>A</v>
          </cell>
          <cell r="Y604">
            <v>42795</v>
          </cell>
          <cell r="Z604">
            <v>40284</v>
          </cell>
          <cell r="AA604">
            <v>40284</v>
          </cell>
          <cell r="AB604">
            <v>8.5835616438356173</v>
          </cell>
          <cell r="AC604">
            <v>8.5835616438356173</v>
          </cell>
        </row>
        <row r="605">
          <cell r="E605" t="str">
            <v>李紫君</v>
          </cell>
          <cell r="F605" t="str">
            <v>442000198902244240</v>
          </cell>
          <cell r="G605" t="str">
            <v>女</v>
          </cell>
          <cell r="H605" t="str">
            <v>广东中山</v>
          </cell>
          <cell r="I605" t="str">
            <v>汉族</v>
          </cell>
          <cell r="J605">
            <v>30</v>
          </cell>
          <cell r="K605" t="str">
            <v>1989/02/24</v>
          </cell>
          <cell r="L605" t="str">
            <v>已婚</v>
          </cell>
          <cell r="M605" t="str">
            <v>区分</v>
          </cell>
          <cell r="N605" t="str">
            <v>营业中心/小榄片区</v>
          </cell>
          <cell r="O605" t="str">
            <v>东凤同安营业厅</v>
          </cell>
          <cell r="P605" t="str">
            <v>营业厅主任</v>
          </cell>
          <cell r="Q605" t="str">
            <v>营业厅主任</v>
          </cell>
          <cell r="R605" t="str">
            <v>营业线</v>
          </cell>
          <cell r="T605" t="str">
            <v>销售与服务序列</v>
          </cell>
          <cell r="U605" t="str">
            <v>四级销售/客服助理</v>
          </cell>
          <cell r="V605">
            <v>5</v>
          </cell>
          <cell r="W605">
            <v>42583</v>
          </cell>
          <cell r="X605" t="str">
            <v>B</v>
          </cell>
          <cell r="Y605">
            <v>43191</v>
          </cell>
          <cell r="Z605">
            <v>40217</v>
          </cell>
          <cell r="AA605">
            <v>40217</v>
          </cell>
          <cell r="AB605">
            <v>8.7671232876712324</v>
          </cell>
          <cell r="AC605">
            <v>8.7671232876712324</v>
          </cell>
        </row>
        <row r="606">
          <cell r="E606" t="str">
            <v>罗杰洪</v>
          </cell>
          <cell r="F606" t="str">
            <v>442000199002105610</v>
          </cell>
          <cell r="G606" t="str">
            <v>男</v>
          </cell>
          <cell r="H606" t="str">
            <v>广东中山</v>
          </cell>
          <cell r="I606" t="str">
            <v>汉族</v>
          </cell>
          <cell r="J606">
            <v>29</v>
          </cell>
          <cell r="K606" t="str">
            <v>1990/02/10</v>
          </cell>
          <cell r="L606" t="str">
            <v>未婚</v>
          </cell>
          <cell r="M606" t="str">
            <v>区分</v>
          </cell>
          <cell r="N606" t="str">
            <v>营业中心/小榄片区</v>
          </cell>
          <cell r="O606" t="str">
            <v>泰丰广合营业厅</v>
          </cell>
          <cell r="P606" t="str">
            <v>营业厅主任</v>
          </cell>
          <cell r="Q606" t="str">
            <v>营业厅主任</v>
          </cell>
          <cell r="R606" t="str">
            <v>营业线</v>
          </cell>
          <cell r="T606" t="str">
            <v>销售与服务序列</v>
          </cell>
          <cell r="U606" t="str">
            <v>二级销售/客服助理</v>
          </cell>
          <cell r="V606">
            <v>2</v>
          </cell>
          <cell r="W606">
            <v>41109</v>
          </cell>
          <cell r="X606" t="str">
            <v>F</v>
          </cell>
          <cell r="Y606">
            <v>42948</v>
          </cell>
          <cell r="Z606">
            <v>41109</v>
          </cell>
          <cell r="AA606">
            <v>41109</v>
          </cell>
          <cell r="AB606">
            <v>6.3232876712328769</v>
          </cell>
          <cell r="AC606">
            <v>6.3232876712328769</v>
          </cell>
        </row>
        <row r="607">
          <cell r="E607" t="str">
            <v>徐敏玲</v>
          </cell>
          <cell r="F607" t="str">
            <v>442000199011046624</v>
          </cell>
          <cell r="G607" t="str">
            <v>女</v>
          </cell>
          <cell r="H607" t="str">
            <v>广东中山</v>
          </cell>
          <cell r="I607" t="str">
            <v>汉族</v>
          </cell>
          <cell r="J607">
            <v>28</v>
          </cell>
          <cell r="K607" t="str">
            <v>1990/11/04</v>
          </cell>
          <cell r="L607" t="str">
            <v>未婚</v>
          </cell>
          <cell r="M607" t="str">
            <v>区分</v>
          </cell>
          <cell r="N607" t="str">
            <v>营业中心/城区片区</v>
          </cell>
          <cell r="O607" t="str">
            <v>大涌营业厅</v>
          </cell>
          <cell r="P607" t="str">
            <v>营业员</v>
          </cell>
          <cell r="R607" t="str">
            <v>营业线</v>
          </cell>
          <cell r="T607" t="str">
            <v>销售与服务序列</v>
          </cell>
          <cell r="U607" t="str">
            <v>三级销售/客服助理</v>
          </cell>
          <cell r="V607">
            <v>2</v>
          </cell>
          <cell r="W607">
            <v>43191</v>
          </cell>
          <cell r="X607" t="str">
            <v>G</v>
          </cell>
          <cell r="Y607">
            <v>43191</v>
          </cell>
          <cell r="Z607">
            <v>41334</v>
          </cell>
          <cell r="AA607">
            <v>41520</v>
          </cell>
          <cell r="AB607">
            <v>5.7068493150684931</v>
          </cell>
          <cell r="AC607">
            <v>5.1972602739726028</v>
          </cell>
        </row>
        <row r="608">
          <cell r="E608" t="str">
            <v>阮绮珊</v>
          </cell>
          <cell r="F608" t="str">
            <v>442000198802086601</v>
          </cell>
          <cell r="G608" t="str">
            <v>女</v>
          </cell>
          <cell r="H608" t="str">
            <v>广东中山</v>
          </cell>
          <cell r="I608" t="str">
            <v>汉族</v>
          </cell>
          <cell r="J608">
            <v>31</v>
          </cell>
          <cell r="K608" t="str">
            <v>1988/02/08</v>
          </cell>
          <cell r="L608" t="str">
            <v>未婚</v>
          </cell>
          <cell r="M608" t="str">
            <v>区分</v>
          </cell>
          <cell r="N608" t="str">
            <v>营业中心/城区片区</v>
          </cell>
          <cell r="O608" t="str">
            <v>龙瑞营业厅</v>
          </cell>
          <cell r="P608" t="str">
            <v>营业员</v>
          </cell>
          <cell r="R608" t="str">
            <v>营业线</v>
          </cell>
          <cell r="T608" t="str">
            <v>销售与服务序列</v>
          </cell>
          <cell r="U608" t="str">
            <v>三级销售/客服助理</v>
          </cell>
          <cell r="V608">
            <v>3</v>
          </cell>
          <cell r="W608">
            <v>41091</v>
          </cell>
          <cell r="X608" t="str">
            <v>C</v>
          </cell>
          <cell r="Y608">
            <v>42795</v>
          </cell>
          <cell r="Z608">
            <v>40315</v>
          </cell>
          <cell r="AA608">
            <v>40315</v>
          </cell>
          <cell r="AB608">
            <v>8.4986301369863018</v>
          </cell>
          <cell r="AC608">
            <v>8.4986301369863018</v>
          </cell>
        </row>
        <row r="609">
          <cell r="E609" t="str">
            <v>郭静雯</v>
          </cell>
          <cell r="F609" t="str">
            <v>442000199208270961</v>
          </cell>
          <cell r="G609" t="str">
            <v>女</v>
          </cell>
          <cell r="H609" t="str">
            <v>广东中山</v>
          </cell>
          <cell r="I609" t="str">
            <v>汉族</v>
          </cell>
          <cell r="J609">
            <v>26</v>
          </cell>
          <cell r="K609" t="str">
            <v>1992/08/27</v>
          </cell>
          <cell r="L609" t="str">
            <v>已婚</v>
          </cell>
          <cell r="M609" t="str">
            <v>区分</v>
          </cell>
          <cell r="N609" t="str">
            <v>营业中心/三乡片区</v>
          </cell>
          <cell r="O609" t="str">
            <v>十四村营业厅</v>
          </cell>
          <cell r="P609" t="str">
            <v>营业员</v>
          </cell>
          <cell r="R609" t="str">
            <v>营业线</v>
          </cell>
          <cell r="T609" t="str">
            <v>销售与服务序列</v>
          </cell>
          <cell r="U609" t="str">
            <v>三级销售/客服助理</v>
          </cell>
          <cell r="V609">
            <v>3</v>
          </cell>
          <cell r="W609">
            <v>41696</v>
          </cell>
          <cell r="X609" t="str">
            <v>C</v>
          </cell>
          <cell r="Y609">
            <v>43191</v>
          </cell>
          <cell r="Z609">
            <v>40269</v>
          </cell>
          <cell r="AA609">
            <v>41696</v>
          </cell>
          <cell r="AB609">
            <v>8.624657534246575</v>
          </cell>
          <cell r="AC609">
            <v>4.7150684931506852</v>
          </cell>
        </row>
        <row r="610">
          <cell r="E610" t="str">
            <v>黄维攀</v>
          </cell>
          <cell r="F610" t="str">
            <v>441702199005241730</v>
          </cell>
          <cell r="G610" t="str">
            <v>男</v>
          </cell>
          <cell r="H610" t="str">
            <v>广东阳江</v>
          </cell>
          <cell r="I610" t="str">
            <v>汉族</v>
          </cell>
          <cell r="J610">
            <v>28</v>
          </cell>
          <cell r="K610" t="str">
            <v>1990/05/24</v>
          </cell>
          <cell r="L610" t="str">
            <v>未婚</v>
          </cell>
          <cell r="M610" t="str">
            <v>区分</v>
          </cell>
          <cell r="N610" t="str">
            <v>营业中心/火炬开发区片区</v>
          </cell>
          <cell r="O610" t="str">
            <v>长江北营业厅</v>
          </cell>
          <cell r="P610" t="str">
            <v>营业员</v>
          </cell>
          <cell r="R610" t="str">
            <v>营业线</v>
          </cell>
          <cell r="T610" t="str">
            <v>销售与服务序列</v>
          </cell>
          <cell r="U610" t="str">
            <v>三级销售/客服助理</v>
          </cell>
          <cell r="V610">
            <v>3</v>
          </cell>
          <cell r="W610">
            <v>41960</v>
          </cell>
          <cell r="X610" t="str">
            <v>B</v>
          </cell>
          <cell r="Y610">
            <v>42795</v>
          </cell>
          <cell r="Z610">
            <v>41960</v>
          </cell>
          <cell r="AA610">
            <v>41960</v>
          </cell>
          <cell r="AB610">
            <v>3.9917808219178084</v>
          </cell>
          <cell r="AC610">
            <v>3.9917808219178084</v>
          </cell>
        </row>
        <row r="611">
          <cell r="E611" t="str">
            <v>黄伟俊</v>
          </cell>
          <cell r="F611" t="str">
            <v>44200019910226765X</v>
          </cell>
          <cell r="G611" t="str">
            <v>男</v>
          </cell>
          <cell r="H611" t="str">
            <v>广东中山</v>
          </cell>
          <cell r="I611" t="str">
            <v>汉族</v>
          </cell>
          <cell r="J611">
            <v>28</v>
          </cell>
          <cell r="K611" t="str">
            <v>1991/02/26</v>
          </cell>
          <cell r="L611" t="str">
            <v>未婚</v>
          </cell>
          <cell r="M611" t="str">
            <v>区分</v>
          </cell>
          <cell r="N611" t="str">
            <v>营业中心/火炬开发区片区</v>
          </cell>
          <cell r="O611" t="str">
            <v>濠头营业厅</v>
          </cell>
          <cell r="P611" t="str">
            <v>营业员</v>
          </cell>
          <cell r="R611" t="str">
            <v>营业线</v>
          </cell>
          <cell r="T611" t="str">
            <v>销售与服务序列</v>
          </cell>
          <cell r="U611" t="str">
            <v>三级销售/客服助理</v>
          </cell>
          <cell r="V611">
            <v>2</v>
          </cell>
          <cell r="W611">
            <v>42795</v>
          </cell>
          <cell r="X611" t="str">
            <v>F</v>
          </cell>
          <cell r="Y611">
            <v>42948</v>
          </cell>
          <cell r="Z611">
            <v>41609</v>
          </cell>
          <cell r="AA611">
            <v>41883</v>
          </cell>
          <cell r="AB611">
            <v>4.9534246575342467</v>
          </cell>
          <cell r="AC611">
            <v>4.2027397260273975</v>
          </cell>
        </row>
        <row r="612">
          <cell r="E612" t="str">
            <v>李志玲</v>
          </cell>
          <cell r="F612" t="str">
            <v>445381199305085423</v>
          </cell>
          <cell r="G612" t="str">
            <v>女</v>
          </cell>
          <cell r="H612" t="str">
            <v>广东罗定</v>
          </cell>
          <cell r="I612" t="str">
            <v>汉族</v>
          </cell>
          <cell r="J612">
            <v>26</v>
          </cell>
          <cell r="K612" t="str">
            <v>1993/05/08</v>
          </cell>
          <cell r="L612" t="str">
            <v>未婚</v>
          </cell>
          <cell r="M612" t="str">
            <v>区分</v>
          </cell>
          <cell r="N612" t="str">
            <v>营业中心/城区片区</v>
          </cell>
          <cell r="O612" t="str">
            <v>城东名门营业厅</v>
          </cell>
          <cell r="P612" t="str">
            <v>营业员</v>
          </cell>
          <cell r="R612" t="str">
            <v>营业线</v>
          </cell>
          <cell r="T612" t="str">
            <v>销售与服务序列</v>
          </cell>
          <cell r="U612" t="str">
            <v>三级销售/客服助理</v>
          </cell>
          <cell r="V612">
            <v>3</v>
          </cell>
          <cell r="W612">
            <v>42072</v>
          </cell>
          <cell r="X612" t="str">
            <v>B</v>
          </cell>
          <cell r="Y612">
            <v>42795</v>
          </cell>
          <cell r="Z612">
            <v>42072</v>
          </cell>
          <cell r="AA612">
            <v>42072</v>
          </cell>
          <cell r="AB612">
            <v>3.6849315068493151</v>
          </cell>
          <cell r="AC612">
            <v>3.6849315068493151</v>
          </cell>
        </row>
        <row r="613">
          <cell r="E613" t="str">
            <v>王洁雯</v>
          </cell>
          <cell r="F613" t="str">
            <v>445102199307101443</v>
          </cell>
          <cell r="G613" t="str">
            <v>女</v>
          </cell>
          <cell r="H613" t="str">
            <v>广东潮洲</v>
          </cell>
          <cell r="I613" t="str">
            <v>汉族</v>
          </cell>
          <cell r="J613">
            <v>25</v>
          </cell>
          <cell r="K613" t="str">
            <v>1993/07/10</v>
          </cell>
          <cell r="L613" t="str">
            <v>已婚</v>
          </cell>
          <cell r="M613" t="str">
            <v>区分</v>
          </cell>
          <cell r="N613" t="str">
            <v>营业中心/城区片区</v>
          </cell>
          <cell r="O613" t="str">
            <v>港口营业厅</v>
          </cell>
          <cell r="P613" t="str">
            <v>营业员</v>
          </cell>
          <cell r="R613" t="str">
            <v>营业线</v>
          </cell>
          <cell r="T613" t="str">
            <v>销售与服务序列</v>
          </cell>
          <cell r="U613" t="str">
            <v>三级销售/客服助理</v>
          </cell>
          <cell r="V613">
            <v>4</v>
          </cell>
          <cell r="W613">
            <v>42948</v>
          </cell>
          <cell r="X613" t="str">
            <v>C</v>
          </cell>
          <cell r="Y613">
            <v>42948</v>
          </cell>
          <cell r="Z613">
            <v>42423</v>
          </cell>
          <cell r="AA613">
            <v>42423</v>
          </cell>
          <cell r="AB613">
            <v>2.7232876712328768</v>
          </cell>
          <cell r="AC613">
            <v>2.7232876712328768</v>
          </cell>
        </row>
        <row r="614">
          <cell r="E614" t="str">
            <v>黎金明</v>
          </cell>
          <cell r="F614" t="str">
            <v>441702199202021411</v>
          </cell>
          <cell r="G614" t="str">
            <v>男</v>
          </cell>
          <cell r="H614" t="str">
            <v>阳江</v>
          </cell>
          <cell r="I614" t="str">
            <v>汉族</v>
          </cell>
          <cell r="J614">
            <v>27</v>
          </cell>
          <cell r="K614" t="str">
            <v>1992/02/02</v>
          </cell>
          <cell r="L614" t="str">
            <v>未婚</v>
          </cell>
          <cell r="M614" t="str">
            <v>区分</v>
          </cell>
          <cell r="N614" t="str">
            <v>营业中心/城区片区</v>
          </cell>
          <cell r="O614" t="str">
            <v>大信营业厅</v>
          </cell>
          <cell r="P614" t="str">
            <v>营业员</v>
          </cell>
          <cell r="R614" t="str">
            <v>营业线</v>
          </cell>
          <cell r="T614" t="str">
            <v>销售与服务序列</v>
          </cell>
          <cell r="U614" t="str">
            <v>三级销售/客服助理</v>
          </cell>
          <cell r="V614">
            <v>2</v>
          </cell>
          <cell r="W614">
            <v>42583</v>
          </cell>
          <cell r="X614" t="str">
            <v>F</v>
          </cell>
          <cell r="Y614">
            <v>43191</v>
          </cell>
          <cell r="Z614">
            <v>41898</v>
          </cell>
          <cell r="AA614">
            <v>41898</v>
          </cell>
          <cell r="AB614">
            <v>4.161643835616438</v>
          </cell>
          <cell r="AC614">
            <v>4.161643835616438</v>
          </cell>
        </row>
        <row r="615">
          <cell r="E615" t="str">
            <v>张德强</v>
          </cell>
          <cell r="F615" t="str">
            <v>450881198810153538</v>
          </cell>
          <cell r="G615" t="str">
            <v>男</v>
          </cell>
          <cell r="H615" t="str">
            <v>广西桂平</v>
          </cell>
          <cell r="I615" t="str">
            <v>汉族</v>
          </cell>
          <cell r="J615">
            <v>30</v>
          </cell>
          <cell r="K615" t="str">
            <v>1988/10/15</v>
          </cell>
          <cell r="L615" t="str">
            <v>未婚</v>
          </cell>
          <cell r="M615" t="str">
            <v>区分</v>
          </cell>
          <cell r="N615" t="str">
            <v>营业中心/城区片区</v>
          </cell>
          <cell r="O615" t="str">
            <v>大信营业厅</v>
          </cell>
          <cell r="P615" t="str">
            <v>营业员</v>
          </cell>
          <cell r="R615" t="str">
            <v>营业线</v>
          </cell>
          <cell r="T615" t="str">
            <v>销售与服务序列</v>
          </cell>
          <cell r="U615" t="str">
            <v>二级销售/客服助理</v>
          </cell>
          <cell r="V615">
            <v>2</v>
          </cell>
          <cell r="W615">
            <v>41899</v>
          </cell>
          <cell r="X615" t="str">
            <v>D</v>
          </cell>
          <cell r="Y615">
            <v>42795</v>
          </cell>
          <cell r="Z615">
            <v>41899</v>
          </cell>
          <cell r="AA615">
            <v>41899</v>
          </cell>
          <cell r="AB615">
            <v>4.1589041095890407</v>
          </cell>
          <cell r="AC615">
            <v>4.1589041095890407</v>
          </cell>
        </row>
        <row r="616">
          <cell r="E616" t="str">
            <v>胡培君</v>
          </cell>
          <cell r="F616" t="str">
            <v>420902198805295923</v>
          </cell>
          <cell r="G616" t="str">
            <v>女</v>
          </cell>
          <cell r="H616" t="str">
            <v>湖北</v>
          </cell>
          <cell r="I616" t="str">
            <v>汉族</v>
          </cell>
          <cell r="J616">
            <v>30</v>
          </cell>
          <cell r="K616" t="str">
            <v>1988/05/29</v>
          </cell>
          <cell r="L616" t="str">
            <v>已婚</v>
          </cell>
          <cell r="M616" t="str">
            <v>区分</v>
          </cell>
          <cell r="N616" t="str">
            <v>营业中心/城区片区</v>
          </cell>
          <cell r="O616" t="str">
            <v>体育路营业厅</v>
          </cell>
          <cell r="P616" t="str">
            <v>营业员</v>
          </cell>
          <cell r="R616" t="str">
            <v>营业线</v>
          </cell>
          <cell r="T616" t="str">
            <v>销售与服务序列</v>
          </cell>
          <cell r="U616" t="str">
            <v>三级销售/客服助理</v>
          </cell>
          <cell r="V616">
            <v>3</v>
          </cell>
          <cell r="W616">
            <v>41898</v>
          </cell>
          <cell r="X616" t="str">
            <v>B</v>
          </cell>
          <cell r="Y616">
            <v>42795</v>
          </cell>
          <cell r="Z616">
            <v>41898</v>
          </cell>
          <cell r="AA616">
            <v>41898</v>
          </cell>
          <cell r="AB616">
            <v>4.161643835616438</v>
          </cell>
          <cell r="AC616">
            <v>4.161643835616438</v>
          </cell>
        </row>
        <row r="617">
          <cell r="E617" t="str">
            <v>庄伟强</v>
          </cell>
          <cell r="F617" t="str">
            <v>440823199107243936</v>
          </cell>
          <cell r="G617" t="str">
            <v>男</v>
          </cell>
          <cell r="H617" t="str">
            <v>广东湛江</v>
          </cell>
          <cell r="I617" t="str">
            <v>汉族</v>
          </cell>
          <cell r="J617">
            <v>27</v>
          </cell>
          <cell r="K617" t="str">
            <v>1991/07/24</v>
          </cell>
          <cell r="L617" t="str">
            <v>未婚</v>
          </cell>
          <cell r="M617" t="str">
            <v>区分</v>
          </cell>
          <cell r="N617" t="str">
            <v>营业中心/城区片区</v>
          </cell>
          <cell r="O617" t="str">
            <v>东苑路营业厅</v>
          </cell>
          <cell r="P617" t="str">
            <v>营业员</v>
          </cell>
          <cell r="R617" t="str">
            <v>营业线</v>
          </cell>
          <cell r="T617" t="str">
            <v>销售与服务序列</v>
          </cell>
          <cell r="U617" t="str">
            <v>三级销售/客服助理</v>
          </cell>
          <cell r="V617">
            <v>3</v>
          </cell>
          <cell r="W617">
            <v>42121</v>
          </cell>
          <cell r="X617" t="str">
            <v>B</v>
          </cell>
          <cell r="Y617">
            <v>42795</v>
          </cell>
          <cell r="Z617">
            <v>42121</v>
          </cell>
          <cell r="AA617">
            <v>42121</v>
          </cell>
          <cell r="AB617">
            <v>3.5506849315068494</v>
          </cell>
          <cell r="AC617">
            <v>3.5506849315068494</v>
          </cell>
        </row>
        <row r="618">
          <cell r="E618" t="str">
            <v>梁雪冰</v>
          </cell>
          <cell r="F618" t="str">
            <v>44078319881007152X</v>
          </cell>
          <cell r="G618" t="str">
            <v>女</v>
          </cell>
          <cell r="H618" t="str">
            <v>广东开平</v>
          </cell>
          <cell r="I618" t="str">
            <v>汉族</v>
          </cell>
          <cell r="J618">
            <v>30</v>
          </cell>
          <cell r="K618" t="str">
            <v>1988/10/07</v>
          </cell>
          <cell r="L618" t="str">
            <v>未婚</v>
          </cell>
          <cell r="M618" t="str">
            <v>区分</v>
          </cell>
          <cell r="N618" t="str">
            <v>营业中心/城区片区</v>
          </cell>
          <cell r="O618" t="str">
            <v>港口营业厅</v>
          </cell>
          <cell r="P618" t="str">
            <v>营业员</v>
          </cell>
          <cell r="R618" t="str">
            <v>营业线</v>
          </cell>
          <cell r="T618" t="str">
            <v>销售与服务序列</v>
          </cell>
          <cell r="U618" t="str">
            <v>一级销售/客服助理</v>
          </cell>
          <cell r="V618">
            <v>2</v>
          </cell>
          <cell r="W618">
            <v>42583</v>
          </cell>
          <cell r="X618" t="str">
            <v>D</v>
          </cell>
          <cell r="Y618">
            <v>43191</v>
          </cell>
          <cell r="Z618">
            <v>41134</v>
          </cell>
          <cell r="AA618">
            <v>41134</v>
          </cell>
          <cell r="AB618">
            <v>6.2547945205479456</v>
          </cell>
          <cell r="AC618">
            <v>6.2547945205479456</v>
          </cell>
        </row>
        <row r="619">
          <cell r="E619" t="str">
            <v>罗敏仪</v>
          </cell>
          <cell r="F619" t="str">
            <v>442000198809087340</v>
          </cell>
          <cell r="G619" t="str">
            <v>女</v>
          </cell>
          <cell r="H619" t="str">
            <v>广东中山</v>
          </cell>
          <cell r="I619" t="str">
            <v>汉族</v>
          </cell>
          <cell r="J619">
            <v>30</v>
          </cell>
          <cell r="K619" t="str">
            <v>1988/09/08</v>
          </cell>
          <cell r="L619" t="str">
            <v>已婚</v>
          </cell>
          <cell r="M619" t="str">
            <v>区分</v>
          </cell>
          <cell r="N619" t="str">
            <v>营业中心/城区片区</v>
          </cell>
          <cell r="O619" t="str">
            <v>港口营业厅</v>
          </cell>
          <cell r="P619" t="str">
            <v>营业员</v>
          </cell>
          <cell r="R619" t="str">
            <v>营业线</v>
          </cell>
          <cell r="T619" t="str">
            <v>销售与服务序列</v>
          </cell>
          <cell r="U619" t="str">
            <v>三级销售/客服助理</v>
          </cell>
          <cell r="V619">
            <v>3</v>
          </cell>
          <cell r="W619">
            <v>41698</v>
          </cell>
          <cell r="X619" t="str">
            <v>D</v>
          </cell>
          <cell r="Y619">
            <v>42795</v>
          </cell>
          <cell r="Z619">
            <v>39995</v>
          </cell>
          <cell r="AA619">
            <v>41698</v>
          </cell>
          <cell r="AB619">
            <v>9.375342465753425</v>
          </cell>
          <cell r="AC619">
            <v>4.7095890410958905</v>
          </cell>
        </row>
        <row r="620">
          <cell r="E620" t="str">
            <v>刘宝燕</v>
          </cell>
          <cell r="F620" t="str">
            <v>442000199312097345</v>
          </cell>
          <cell r="G620" t="str">
            <v>女</v>
          </cell>
          <cell r="H620" t="str">
            <v>广东中山</v>
          </cell>
          <cell r="I620" t="str">
            <v>汉族</v>
          </cell>
          <cell r="J620">
            <v>25</v>
          </cell>
          <cell r="K620" t="str">
            <v>1993/12/09</v>
          </cell>
          <cell r="L620" t="str">
            <v>未婚</v>
          </cell>
          <cell r="M620" t="str">
            <v>区分</v>
          </cell>
          <cell r="N620" t="str">
            <v>营业中心/城区片区</v>
          </cell>
          <cell r="O620" t="str">
            <v>厚兴营业厅</v>
          </cell>
          <cell r="P620" t="str">
            <v>营业员</v>
          </cell>
          <cell r="R620" t="str">
            <v>营业线</v>
          </cell>
          <cell r="T620" t="str">
            <v>销售与服务序列</v>
          </cell>
          <cell r="U620" t="str">
            <v>三级销售/客服助理</v>
          </cell>
          <cell r="V620">
            <v>3</v>
          </cell>
          <cell r="W620">
            <v>42093</v>
          </cell>
          <cell r="X620" t="str">
            <v>B</v>
          </cell>
          <cell r="Y620">
            <v>42795</v>
          </cell>
          <cell r="Z620">
            <v>42093</v>
          </cell>
          <cell r="AA620">
            <v>42093</v>
          </cell>
          <cell r="AB620">
            <v>3.6273972602739728</v>
          </cell>
          <cell r="AC620">
            <v>3.6273972602739728</v>
          </cell>
        </row>
        <row r="621">
          <cell r="E621" t="str">
            <v>陈凤娟</v>
          </cell>
          <cell r="F621" t="str">
            <v>442000198709112406</v>
          </cell>
          <cell r="G621" t="str">
            <v>女</v>
          </cell>
          <cell r="H621" t="str">
            <v>广东中山</v>
          </cell>
          <cell r="I621" t="str">
            <v>汉族</v>
          </cell>
          <cell r="J621">
            <v>31</v>
          </cell>
          <cell r="K621" t="str">
            <v>1987/09/11</v>
          </cell>
          <cell r="L621" t="str">
            <v>已婚</v>
          </cell>
          <cell r="M621" t="str">
            <v>区分</v>
          </cell>
          <cell r="N621" t="str">
            <v>营业中心/城区片区</v>
          </cell>
          <cell r="O621" t="str">
            <v>民权营业厅</v>
          </cell>
          <cell r="P621" t="str">
            <v>营业员</v>
          </cell>
          <cell r="R621" t="str">
            <v>营业线</v>
          </cell>
          <cell r="T621" t="str">
            <v>销售与服务序列</v>
          </cell>
          <cell r="U621" t="str">
            <v>三级销售/客服助理</v>
          </cell>
          <cell r="V621">
            <v>3</v>
          </cell>
          <cell r="W621">
            <v>41971</v>
          </cell>
          <cell r="X621" t="str">
            <v>C</v>
          </cell>
          <cell r="Y621">
            <v>42795</v>
          </cell>
          <cell r="Z621">
            <v>39995</v>
          </cell>
          <cell r="AA621">
            <v>41971</v>
          </cell>
          <cell r="AB621">
            <v>9.375342465753425</v>
          </cell>
          <cell r="AC621">
            <v>3.9616438356164383</v>
          </cell>
        </row>
        <row r="622">
          <cell r="E622" t="str">
            <v>罗杰</v>
          </cell>
          <cell r="F622" t="str">
            <v>440902199201012513</v>
          </cell>
          <cell r="G622" t="str">
            <v>男</v>
          </cell>
          <cell r="H622" t="str">
            <v>广东茂名</v>
          </cell>
          <cell r="I622" t="str">
            <v>汉族</v>
          </cell>
          <cell r="J622">
            <v>27</v>
          </cell>
          <cell r="K622" t="str">
            <v>1992/01/01</v>
          </cell>
          <cell r="L622" t="str">
            <v>未婚</v>
          </cell>
          <cell r="M622" t="str">
            <v>区分</v>
          </cell>
          <cell r="N622" t="str">
            <v>营业中心/城区片区</v>
          </cell>
          <cell r="O622" t="str">
            <v>体育路营业厅</v>
          </cell>
          <cell r="P622" t="str">
            <v>营业员</v>
          </cell>
          <cell r="R622" t="str">
            <v>营业线</v>
          </cell>
          <cell r="T622" t="str">
            <v>销售与服务序列</v>
          </cell>
          <cell r="U622" t="str">
            <v>三级销售/客服助理</v>
          </cell>
          <cell r="V622">
            <v>4</v>
          </cell>
          <cell r="W622">
            <v>43191</v>
          </cell>
          <cell r="X622" t="str">
            <v>A</v>
          </cell>
          <cell r="Y622">
            <v>43191</v>
          </cell>
          <cell r="Z622">
            <v>41767</v>
          </cell>
          <cell r="AA622">
            <v>41767</v>
          </cell>
          <cell r="AB622">
            <v>4.5205479452054798</v>
          </cell>
          <cell r="AC622">
            <v>4.5205479452054798</v>
          </cell>
        </row>
        <row r="623">
          <cell r="E623" t="str">
            <v>欧阳素雅</v>
          </cell>
          <cell r="F623" t="str">
            <v>362421199306110041</v>
          </cell>
          <cell r="G623" t="str">
            <v>女</v>
          </cell>
          <cell r="H623" t="str">
            <v>江西吉安</v>
          </cell>
          <cell r="I623" t="str">
            <v>汉族</v>
          </cell>
          <cell r="J623">
            <v>25</v>
          </cell>
          <cell r="K623" t="str">
            <v>1993/06/11</v>
          </cell>
          <cell r="L623" t="str">
            <v>未婚</v>
          </cell>
          <cell r="M623" t="str">
            <v>区分</v>
          </cell>
          <cell r="N623" t="str">
            <v>营业中心/城区片区</v>
          </cell>
          <cell r="O623" t="str">
            <v>南区营业厅</v>
          </cell>
          <cell r="P623" t="str">
            <v>营业员</v>
          </cell>
          <cell r="R623" t="str">
            <v>营业线</v>
          </cell>
          <cell r="T623" t="str">
            <v>销售与服务序列</v>
          </cell>
          <cell r="U623" t="str">
            <v>三级销售/客服助理</v>
          </cell>
          <cell r="V623">
            <v>4</v>
          </cell>
          <cell r="W623">
            <v>42948</v>
          </cell>
          <cell r="X623" t="str">
            <v>D</v>
          </cell>
          <cell r="Y623">
            <v>42948</v>
          </cell>
          <cell r="Z623">
            <v>41767</v>
          </cell>
          <cell r="AA623">
            <v>41767</v>
          </cell>
          <cell r="AB623">
            <v>4.5205479452054798</v>
          </cell>
          <cell r="AC623">
            <v>4.5205479452054798</v>
          </cell>
        </row>
        <row r="624">
          <cell r="E624" t="str">
            <v>刘倩红</v>
          </cell>
          <cell r="F624" t="str">
            <v>44200019870629884X</v>
          </cell>
          <cell r="G624" t="str">
            <v>女</v>
          </cell>
          <cell r="H624" t="str">
            <v>广东中山</v>
          </cell>
          <cell r="I624" t="str">
            <v>汉族</v>
          </cell>
          <cell r="J624">
            <v>31</v>
          </cell>
          <cell r="K624" t="str">
            <v>1987/06/29</v>
          </cell>
          <cell r="L624" t="str">
            <v>已婚</v>
          </cell>
          <cell r="M624" t="str">
            <v>区分</v>
          </cell>
          <cell r="N624" t="str">
            <v>营业中心/城区片区</v>
          </cell>
          <cell r="O624" t="str">
            <v>悦来南营业厅</v>
          </cell>
          <cell r="P624" t="str">
            <v>营业员</v>
          </cell>
          <cell r="R624" t="str">
            <v>营业线</v>
          </cell>
          <cell r="T624" t="str">
            <v>销售与服务序列</v>
          </cell>
          <cell r="U624" t="str">
            <v>三级销售/客服助理</v>
          </cell>
          <cell r="V624">
            <v>3</v>
          </cell>
          <cell r="W624">
            <v>41795</v>
          </cell>
          <cell r="X624" t="str">
            <v>D</v>
          </cell>
          <cell r="Y624">
            <v>42795</v>
          </cell>
          <cell r="Z624">
            <v>40634</v>
          </cell>
          <cell r="AA624">
            <v>41795</v>
          </cell>
          <cell r="AB624">
            <v>7.624657534246575</v>
          </cell>
          <cell r="AC624">
            <v>4.4438356164383563</v>
          </cell>
        </row>
        <row r="625">
          <cell r="E625" t="str">
            <v>范丹妮</v>
          </cell>
          <cell r="F625" t="str">
            <v>362201199406220620</v>
          </cell>
          <cell r="G625" t="str">
            <v>女</v>
          </cell>
          <cell r="H625" t="str">
            <v>江西宜春</v>
          </cell>
          <cell r="I625" t="str">
            <v>汉族</v>
          </cell>
          <cell r="J625">
            <v>24</v>
          </cell>
          <cell r="K625" t="str">
            <v>1994/06/22</v>
          </cell>
          <cell r="L625" t="str">
            <v>已婚</v>
          </cell>
          <cell r="M625" t="str">
            <v>部门</v>
          </cell>
          <cell r="N625" t="str">
            <v>市场部</v>
          </cell>
          <cell r="O625" t="str">
            <v>业务支撑室</v>
          </cell>
          <cell r="P625" t="str">
            <v>投诉处理岗</v>
          </cell>
          <cell r="T625" t="str">
            <v>销售与服务序列</v>
          </cell>
          <cell r="U625" t="str">
            <v>三级销售/客服助理</v>
          </cell>
          <cell r="V625">
            <v>4</v>
          </cell>
          <cell r="W625">
            <v>42795</v>
          </cell>
          <cell r="X625" t="str">
            <v>A</v>
          </cell>
          <cell r="Y625">
            <v>42795</v>
          </cell>
          <cell r="Z625">
            <v>41936</v>
          </cell>
          <cell r="AA625">
            <v>41936</v>
          </cell>
          <cell r="AB625">
            <v>4.0575342465753428</v>
          </cell>
          <cell r="AC625">
            <v>4.0575342465753428</v>
          </cell>
        </row>
        <row r="626">
          <cell r="E626" t="str">
            <v>刘雅静</v>
          </cell>
          <cell r="F626" t="str">
            <v>442000198506156628</v>
          </cell>
          <cell r="G626" t="str">
            <v>女</v>
          </cell>
          <cell r="H626" t="str">
            <v>广东</v>
          </cell>
          <cell r="I626" t="str">
            <v>汉族</v>
          </cell>
          <cell r="J626">
            <v>33</v>
          </cell>
          <cell r="K626" t="str">
            <v>1985/06/15</v>
          </cell>
          <cell r="L626" t="str">
            <v>已婚</v>
          </cell>
          <cell r="M626" t="str">
            <v>区分</v>
          </cell>
          <cell r="N626" t="str">
            <v>营业中心/城区片区</v>
          </cell>
          <cell r="O626" t="str">
            <v>悦来南营业厅</v>
          </cell>
          <cell r="P626" t="str">
            <v>支撑岗</v>
          </cell>
          <cell r="R626" t="str">
            <v>营业线</v>
          </cell>
          <cell r="T626" t="str">
            <v>销售与服务序列</v>
          </cell>
          <cell r="U626" t="str">
            <v>四级销售/客服助理</v>
          </cell>
          <cell r="V626">
            <v>5</v>
          </cell>
          <cell r="W626">
            <v>42917</v>
          </cell>
          <cell r="X626" t="str">
            <v>B</v>
          </cell>
          <cell r="Y626">
            <v>43191</v>
          </cell>
          <cell r="Z626">
            <v>37987</v>
          </cell>
          <cell r="AA626">
            <v>37996</v>
          </cell>
          <cell r="AB626">
            <v>14.876712328767123</v>
          </cell>
          <cell r="AC626">
            <v>14.852054794520548</v>
          </cell>
        </row>
        <row r="627">
          <cell r="E627" t="str">
            <v>黄美斯</v>
          </cell>
          <cell r="F627" t="str">
            <v>442000198601240860</v>
          </cell>
          <cell r="G627" t="str">
            <v>女</v>
          </cell>
          <cell r="H627" t="str">
            <v>广东</v>
          </cell>
          <cell r="I627" t="str">
            <v>汉族</v>
          </cell>
          <cell r="J627">
            <v>33</v>
          </cell>
          <cell r="K627" t="str">
            <v>1986/01/24</v>
          </cell>
          <cell r="L627" t="str">
            <v>已婚</v>
          </cell>
          <cell r="M627" t="str">
            <v>区分</v>
          </cell>
          <cell r="N627" t="str">
            <v>营业中心/城区片区</v>
          </cell>
          <cell r="O627" t="str">
            <v>富华营业厅</v>
          </cell>
          <cell r="P627" t="str">
            <v>营业员</v>
          </cell>
          <cell r="R627" t="str">
            <v>营业线</v>
          </cell>
          <cell r="T627" t="str">
            <v>销售与服务序列</v>
          </cell>
          <cell r="U627" t="str">
            <v>四级销售/客服助理</v>
          </cell>
          <cell r="V627">
            <v>5</v>
          </cell>
          <cell r="W627">
            <v>42795</v>
          </cell>
          <cell r="X627" t="str">
            <v>B</v>
          </cell>
          <cell r="Y627">
            <v>43191</v>
          </cell>
          <cell r="Z627">
            <v>37873</v>
          </cell>
          <cell r="AA627">
            <v>37873</v>
          </cell>
          <cell r="AB627">
            <v>15.189041095890412</v>
          </cell>
          <cell r="AC627">
            <v>15.189041095890412</v>
          </cell>
        </row>
        <row r="628">
          <cell r="E628" t="str">
            <v>仇亦彤</v>
          </cell>
          <cell r="F628" t="str">
            <v>440902199308190125</v>
          </cell>
          <cell r="G628" t="str">
            <v>女</v>
          </cell>
          <cell r="H628" t="str">
            <v>广东茂名</v>
          </cell>
          <cell r="I628" t="str">
            <v>汉族</v>
          </cell>
          <cell r="J628">
            <v>25</v>
          </cell>
          <cell r="K628" t="str">
            <v>1993/08/19</v>
          </cell>
          <cell r="L628" t="str">
            <v>未婚</v>
          </cell>
          <cell r="M628" t="str">
            <v>部门</v>
          </cell>
          <cell r="N628" t="str">
            <v>战略客户部</v>
          </cell>
          <cell r="O628" t="str">
            <v>完美健康行业中心</v>
          </cell>
          <cell r="P628" t="str">
            <v>客户经理</v>
          </cell>
          <cell r="R628" t="str">
            <v>集团线（大客户）</v>
          </cell>
          <cell r="T628" t="str">
            <v>销售与服务序列</v>
          </cell>
          <cell r="U628" t="str">
            <v>三级销售/客服助理</v>
          </cell>
          <cell r="V628">
            <v>3</v>
          </cell>
          <cell r="W628">
            <v>42255</v>
          </cell>
          <cell r="X628" t="str">
            <v>C</v>
          </cell>
          <cell r="Y628">
            <v>43191</v>
          </cell>
          <cell r="Z628">
            <v>42255</v>
          </cell>
          <cell r="AA628">
            <v>42255</v>
          </cell>
          <cell r="AB628">
            <v>3.1835616438356165</v>
          </cell>
          <cell r="AC628">
            <v>3.1835616438356165</v>
          </cell>
        </row>
        <row r="629">
          <cell r="E629" t="str">
            <v>黄婉红</v>
          </cell>
          <cell r="F629" t="str">
            <v>44200019870128086x</v>
          </cell>
          <cell r="G629" t="str">
            <v>女</v>
          </cell>
          <cell r="H629" t="str">
            <v>广东中山</v>
          </cell>
          <cell r="I629" t="str">
            <v>汉族</v>
          </cell>
          <cell r="J629">
            <v>32</v>
          </cell>
          <cell r="K629" t="str">
            <v>1987/01/28</v>
          </cell>
          <cell r="L629" t="str">
            <v>已婚</v>
          </cell>
          <cell r="M629" t="str">
            <v>区分</v>
          </cell>
          <cell r="N629" t="str">
            <v>营业中心/火炬开发区片区</v>
          </cell>
          <cell r="O629" t="str">
            <v>长江北营业厅</v>
          </cell>
          <cell r="P629" t="str">
            <v>营业员</v>
          </cell>
          <cell r="R629" t="str">
            <v>营业线</v>
          </cell>
          <cell r="T629" t="str">
            <v>销售与服务序列</v>
          </cell>
          <cell r="U629" t="str">
            <v>四级销售/客服助理</v>
          </cell>
          <cell r="V629">
            <v>5</v>
          </cell>
          <cell r="W629">
            <v>42917</v>
          </cell>
          <cell r="X629" t="str">
            <v>A</v>
          </cell>
          <cell r="Y629">
            <v>42917</v>
          </cell>
          <cell r="Z629">
            <v>38425</v>
          </cell>
          <cell r="AA629">
            <v>38425</v>
          </cell>
          <cell r="AB629">
            <v>13.676712328767124</v>
          </cell>
          <cell r="AC629">
            <v>13.676712328767124</v>
          </cell>
        </row>
        <row r="630">
          <cell r="E630" t="str">
            <v>李加欣</v>
          </cell>
          <cell r="F630" t="str">
            <v>445122199111045449</v>
          </cell>
          <cell r="G630" t="str">
            <v>女</v>
          </cell>
          <cell r="H630" t="str">
            <v>广东饶平</v>
          </cell>
          <cell r="I630" t="str">
            <v>汉族</v>
          </cell>
          <cell r="J630">
            <v>27</v>
          </cell>
          <cell r="K630" t="str">
            <v>1991/11/04</v>
          </cell>
          <cell r="L630" t="str">
            <v>未婚</v>
          </cell>
          <cell r="M630" t="str">
            <v>区分</v>
          </cell>
          <cell r="N630" t="str">
            <v>营业中心/火炬开发区片区</v>
          </cell>
          <cell r="O630" t="str">
            <v>长江北营业厅</v>
          </cell>
          <cell r="P630" t="str">
            <v>营业员</v>
          </cell>
          <cell r="R630" t="str">
            <v>营业线</v>
          </cell>
          <cell r="T630" t="str">
            <v>销售与服务序列</v>
          </cell>
          <cell r="U630" t="str">
            <v>三级销售/客服助理</v>
          </cell>
          <cell r="V630">
            <v>4</v>
          </cell>
          <cell r="W630">
            <v>42948</v>
          </cell>
          <cell r="X630" t="str">
            <v>C</v>
          </cell>
          <cell r="Y630">
            <v>42948</v>
          </cell>
          <cell r="Z630">
            <v>42086</v>
          </cell>
          <cell r="AA630">
            <v>42086</v>
          </cell>
          <cell r="AB630">
            <v>3.6465753424657534</v>
          </cell>
          <cell r="AC630">
            <v>3.6465753424657534</v>
          </cell>
        </row>
        <row r="631">
          <cell r="E631" t="str">
            <v>袁泳燕</v>
          </cell>
          <cell r="F631" t="str">
            <v>442000199111205725</v>
          </cell>
          <cell r="G631" t="str">
            <v>女</v>
          </cell>
          <cell r="H631" t="str">
            <v>广东中山</v>
          </cell>
          <cell r="I631" t="str">
            <v>汉族</v>
          </cell>
          <cell r="J631">
            <v>27</v>
          </cell>
          <cell r="K631" t="str">
            <v>1991/11/20</v>
          </cell>
          <cell r="L631" t="str">
            <v>未婚</v>
          </cell>
          <cell r="M631" t="str">
            <v>区分</v>
          </cell>
          <cell r="N631" t="str">
            <v>营业中心/古镇片区</v>
          </cell>
          <cell r="O631" t="str">
            <v>东兴西路营业厅</v>
          </cell>
          <cell r="P631" t="str">
            <v>营业员</v>
          </cell>
          <cell r="R631" t="str">
            <v>营业线</v>
          </cell>
          <cell r="T631" t="str">
            <v>销售与服务序列</v>
          </cell>
          <cell r="U631" t="str">
            <v>三级销售/客服助理</v>
          </cell>
          <cell r="V631">
            <v>2</v>
          </cell>
          <cell r="W631">
            <v>42795</v>
          </cell>
          <cell r="X631" t="str">
            <v>E</v>
          </cell>
          <cell r="Y631">
            <v>42948</v>
          </cell>
          <cell r="Z631">
            <v>41487</v>
          </cell>
          <cell r="AA631">
            <v>42446</v>
          </cell>
          <cell r="AB631">
            <v>5.2876712328767121</v>
          </cell>
          <cell r="AC631">
            <v>2.6602739726027398</v>
          </cell>
        </row>
        <row r="632">
          <cell r="E632" t="str">
            <v>吴银婵</v>
          </cell>
          <cell r="F632" t="str">
            <v>44200019881010614X</v>
          </cell>
          <cell r="G632" t="str">
            <v>女</v>
          </cell>
          <cell r="H632" t="str">
            <v>广东中山</v>
          </cell>
          <cell r="I632" t="str">
            <v>汉族</v>
          </cell>
          <cell r="J632">
            <v>30</v>
          </cell>
          <cell r="K632" t="str">
            <v>1988/10/10</v>
          </cell>
          <cell r="L632" t="str">
            <v>已婚</v>
          </cell>
          <cell r="M632" t="str">
            <v>区分</v>
          </cell>
          <cell r="N632" t="str">
            <v>营业中心/古镇片区</v>
          </cell>
          <cell r="O632" t="str">
            <v>古镇七坊营业厅</v>
          </cell>
          <cell r="P632" t="str">
            <v>营业员</v>
          </cell>
          <cell r="R632" t="str">
            <v>营业线</v>
          </cell>
          <cell r="T632" t="str">
            <v>销售与服务序列</v>
          </cell>
          <cell r="U632" t="str">
            <v>四级销售/客服助理</v>
          </cell>
          <cell r="V632">
            <v>4</v>
          </cell>
          <cell r="W632">
            <v>42064</v>
          </cell>
          <cell r="X632" t="str">
            <v>B</v>
          </cell>
          <cell r="Y632">
            <v>42795</v>
          </cell>
          <cell r="Z632">
            <v>40238</v>
          </cell>
          <cell r="AA632">
            <v>40238</v>
          </cell>
          <cell r="AB632">
            <v>8.7095890410958905</v>
          </cell>
          <cell r="AC632">
            <v>8.7095890410958905</v>
          </cell>
        </row>
        <row r="633">
          <cell r="E633" t="str">
            <v>谭世聪</v>
          </cell>
          <cell r="F633" t="str">
            <v>442000198806085702</v>
          </cell>
          <cell r="G633" t="str">
            <v>女</v>
          </cell>
          <cell r="H633" t="str">
            <v>广东中山</v>
          </cell>
          <cell r="I633" t="str">
            <v>汉族</v>
          </cell>
          <cell r="J633">
            <v>30</v>
          </cell>
          <cell r="K633" t="str">
            <v>1988/06/08</v>
          </cell>
          <cell r="L633" t="str">
            <v>未婚</v>
          </cell>
          <cell r="M633" t="str">
            <v>区分</v>
          </cell>
          <cell r="N633" t="str">
            <v>营业中心/古镇片区</v>
          </cell>
          <cell r="O633" t="str">
            <v>古一营业厅</v>
          </cell>
          <cell r="P633" t="str">
            <v>营业员</v>
          </cell>
          <cell r="R633" t="str">
            <v>营业线</v>
          </cell>
          <cell r="T633" t="str">
            <v>销售与服务序列</v>
          </cell>
          <cell r="U633" t="str">
            <v>三级销售/客服助理</v>
          </cell>
          <cell r="V633">
            <v>4</v>
          </cell>
          <cell r="W633">
            <v>42948</v>
          </cell>
          <cell r="X633" t="str">
            <v>D</v>
          </cell>
          <cell r="Y633">
            <v>42948</v>
          </cell>
          <cell r="Z633">
            <v>40664</v>
          </cell>
          <cell r="AA633">
            <v>41247</v>
          </cell>
          <cell r="AB633">
            <v>7.5424657534246577</v>
          </cell>
          <cell r="AC633">
            <v>5.9452054794520546</v>
          </cell>
        </row>
        <row r="634">
          <cell r="E634" t="str">
            <v>梁丽芳</v>
          </cell>
          <cell r="F634" t="str">
            <v>442000199009055329</v>
          </cell>
          <cell r="G634" t="str">
            <v>女</v>
          </cell>
          <cell r="H634" t="str">
            <v>广东中山</v>
          </cell>
          <cell r="I634" t="str">
            <v>汉族</v>
          </cell>
          <cell r="J634">
            <v>28</v>
          </cell>
          <cell r="K634" t="str">
            <v>1990/09/05</v>
          </cell>
          <cell r="L634" t="str">
            <v>未婚</v>
          </cell>
          <cell r="M634" t="str">
            <v>区分</v>
          </cell>
          <cell r="N634" t="str">
            <v>营业中心/古镇片区</v>
          </cell>
          <cell r="O634" t="str">
            <v>海洲营业厅</v>
          </cell>
          <cell r="P634" t="str">
            <v>营业员</v>
          </cell>
          <cell r="R634" t="str">
            <v>营业线</v>
          </cell>
          <cell r="T634" t="str">
            <v>销售与服务序列</v>
          </cell>
          <cell r="U634" t="str">
            <v>三级销售/客服助理</v>
          </cell>
          <cell r="V634">
            <v>2</v>
          </cell>
          <cell r="W634">
            <v>42583</v>
          </cell>
          <cell r="X634" t="str">
            <v>F</v>
          </cell>
          <cell r="Y634">
            <v>43191</v>
          </cell>
          <cell r="Z634">
            <v>42080</v>
          </cell>
          <cell r="AA634">
            <v>42080</v>
          </cell>
          <cell r="AB634">
            <v>3.6630136986301371</v>
          </cell>
          <cell r="AC634">
            <v>3.6630136986301371</v>
          </cell>
        </row>
        <row r="635">
          <cell r="E635" t="str">
            <v>邓佩怡</v>
          </cell>
          <cell r="F635" t="str">
            <v>44200019890827570X</v>
          </cell>
          <cell r="G635" t="str">
            <v>女</v>
          </cell>
          <cell r="H635" t="str">
            <v>广东中山</v>
          </cell>
          <cell r="I635" t="str">
            <v>汉族</v>
          </cell>
          <cell r="J635">
            <v>29</v>
          </cell>
          <cell r="K635" t="str">
            <v>1989/08/27</v>
          </cell>
          <cell r="L635" t="str">
            <v>未婚</v>
          </cell>
          <cell r="M635" t="str">
            <v>区分</v>
          </cell>
          <cell r="N635" t="str">
            <v>营业中心/古镇片区</v>
          </cell>
          <cell r="O635" t="str">
            <v>古镇曹三营业厅</v>
          </cell>
          <cell r="P635" t="str">
            <v>营业员</v>
          </cell>
          <cell r="R635" t="str">
            <v>营业线</v>
          </cell>
          <cell r="T635" t="str">
            <v>销售与服务序列</v>
          </cell>
          <cell r="U635" t="str">
            <v>三级销售/客服助理</v>
          </cell>
          <cell r="V635">
            <v>3</v>
          </cell>
          <cell r="W635">
            <v>42276</v>
          </cell>
          <cell r="X635" t="str">
            <v>D</v>
          </cell>
          <cell r="Y635">
            <v>43191</v>
          </cell>
          <cell r="Z635">
            <v>40602</v>
          </cell>
          <cell r="AA635">
            <v>42276</v>
          </cell>
          <cell r="AB635">
            <v>7.7123287671232879</v>
          </cell>
          <cell r="AC635">
            <v>3.1260273972602741</v>
          </cell>
        </row>
        <row r="636">
          <cell r="E636" t="str">
            <v>杨娟</v>
          </cell>
          <cell r="F636" t="str">
            <v>43072519921221362X</v>
          </cell>
          <cell r="G636" t="str">
            <v>女</v>
          </cell>
          <cell r="H636" t="str">
            <v>湖南常德</v>
          </cell>
          <cell r="I636" t="str">
            <v>汉族</v>
          </cell>
          <cell r="J636">
            <v>26</v>
          </cell>
          <cell r="K636" t="str">
            <v>1992/12/21</v>
          </cell>
          <cell r="L636" t="str">
            <v>未婚</v>
          </cell>
          <cell r="M636" t="str">
            <v>区分</v>
          </cell>
          <cell r="N636" t="str">
            <v>营业中心/古镇片区</v>
          </cell>
          <cell r="O636" t="str">
            <v>古镇营业厅</v>
          </cell>
          <cell r="P636" t="str">
            <v>营业员</v>
          </cell>
          <cell r="R636" t="str">
            <v>营业线</v>
          </cell>
          <cell r="T636" t="str">
            <v>销售与服务序列</v>
          </cell>
          <cell r="U636" t="str">
            <v>三级销售/客服助理</v>
          </cell>
          <cell r="V636">
            <v>4</v>
          </cell>
          <cell r="W636">
            <v>42795</v>
          </cell>
          <cell r="X636" t="str">
            <v>A</v>
          </cell>
          <cell r="Y636">
            <v>42795</v>
          </cell>
          <cell r="Z636">
            <v>41730</v>
          </cell>
          <cell r="AA636">
            <v>42111</v>
          </cell>
          <cell r="AB636">
            <v>4.6219178082191785</v>
          </cell>
          <cell r="AC636">
            <v>3.5780821917808221</v>
          </cell>
        </row>
        <row r="637">
          <cell r="E637" t="str">
            <v>苏旺娣</v>
          </cell>
          <cell r="F637" t="str">
            <v>442000198910125700</v>
          </cell>
          <cell r="G637" t="str">
            <v>女</v>
          </cell>
          <cell r="H637" t="str">
            <v>广东中山</v>
          </cell>
          <cell r="I637" t="str">
            <v>汉族</v>
          </cell>
          <cell r="J637">
            <v>29</v>
          </cell>
          <cell r="K637" t="str">
            <v>1989/10/12</v>
          </cell>
          <cell r="L637" t="str">
            <v>已婚</v>
          </cell>
          <cell r="M637" t="str">
            <v>区分</v>
          </cell>
          <cell r="N637" t="str">
            <v>营业中心/古镇片区</v>
          </cell>
          <cell r="O637" t="str">
            <v>古镇营业厅</v>
          </cell>
          <cell r="P637" t="str">
            <v>营业员</v>
          </cell>
          <cell r="R637" t="str">
            <v>营业线</v>
          </cell>
          <cell r="T637" t="str">
            <v>销售与服务序列</v>
          </cell>
          <cell r="U637" t="str">
            <v>三级销售/客服助理</v>
          </cell>
          <cell r="V637">
            <v>5</v>
          </cell>
          <cell r="W637">
            <v>43191</v>
          </cell>
          <cell r="X637" t="str">
            <v>A</v>
          </cell>
          <cell r="Y637">
            <v>43191</v>
          </cell>
          <cell r="Z637">
            <v>40952</v>
          </cell>
          <cell r="AA637">
            <v>40952</v>
          </cell>
          <cell r="AB637">
            <v>6.7534246575342465</v>
          </cell>
          <cell r="AC637">
            <v>6.7534246575342465</v>
          </cell>
        </row>
        <row r="638">
          <cell r="E638" t="str">
            <v>吕凤萍</v>
          </cell>
          <cell r="F638" t="str">
            <v>442000198905105764</v>
          </cell>
          <cell r="G638" t="str">
            <v>女</v>
          </cell>
          <cell r="H638" t="str">
            <v>广东中山</v>
          </cell>
          <cell r="I638" t="str">
            <v>汉族</v>
          </cell>
          <cell r="J638">
            <v>30</v>
          </cell>
          <cell r="K638" t="str">
            <v>1989/05/10</v>
          </cell>
          <cell r="L638" t="str">
            <v>已婚</v>
          </cell>
          <cell r="M638" t="str">
            <v>区分</v>
          </cell>
          <cell r="N638" t="str">
            <v>营业中心/古镇片区</v>
          </cell>
          <cell r="O638" t="str">
            <v>古一营业厅</v>
          </cell>
          <cell r="P638" t="str">
            <v>营业员</v>
          </cell>
          <cell r="R638" t="str">
            <v>营业线</v>
          </cell>
          <cell r="T638" t="str">
            <v>销售与服务序列</v>
          </cell>
          <cell r="U638" t="str">
            <v>三级销售/客服助理</v>
          </cell>
          <cell r="V638">
            <v>4</v>
          </cell>
          <cell r="W638">
            <v>42583</v>
          </cell>
          <cell r="X638" t="str">
            <v>B</v>
          </cell>
          <cell r="Y638">
            <v>43191</v>
          </cell>
          <cell r="Z638">
            <v>40598</v>
          </cell>
          <cell r="AA638">
            <v>40598</v>
          </cell>
          <cell r="AB638">
            <v>7.7232876712328764</v>
          </cell>
          <cell r="AC638">
            <v>7.7232876712328764</v>
          </cell>
        </row>
        <row r="639">
          <cell r="E639" t="str">
            <v>梁杏恩</v>
          </cell>
          <cell r="F639" t="str">
            <v>442000199008296120</v>
          </cell>
          <cell r="G639" t="str">
            <v>女</v>
          </cell>
          <cell r="H639" t="str">
            <v>广东中山</v>
          </cell>
          <cell r="I639" t="str">
            <v>汉族</v>
          </cell>
          <cell r="J639">
            <v>28</v>
          </cell>
          <cell r="K639" t="str">
            <v>1990/08/29</v>
          </cell>
          <cell r="L639" t="str">
            <v>未婚</v>
          </cell>
          <cell r="M639" t="str">
            <v>区分</v>
          </cell>
          <cell r="N639" t="str">
            <v>产假退回</v>
          </cell>
          <cell r="O639" t="str">
            <v>产假退回</v>
          </cell>
          <cell r="P639" t="str">
            <v>产假退回</v>
          </cell>
          <cell r="T639" t="str">
            <v>销售与服务序列</v>
          </cell>
          <cell r="U639" t="str">
            <v>三级销售/客服助理</v>
          </cell>
          <cell r="V639">
            <v>3</v>
          </cell>
          <cell r="W639">
            <v>41031</v>
          </cell>
          <cell r="X639" t="str">
            <v>D</v>
          </cell>
          <cell r="Y639">
            <v>42795</v>
          </cell>
          <cell r="Z639">
            <v>41031</v>
          </cell>
          <cell r="AA639">
            <v>41031</v>
          </cell>
          <cell r="AB639">
            <v>6.536986301369863</v>
          </cell>
          <cell r="AC639">
            <v>6.536986301369863</v>
          </cell>
        </row>
        <row r="640">
          <cell r="E640" t="str">
            <v>吴芷晴</v>
          </cell>
          <cell r="F640" t="str">
            <v>442000199409236145</v>
          </cell>
          <cell r="G640" t="str">
            <v>女</v>
          </cell>
          <cell r="H640" t="str">
            <v>广东中山</v>
          </cell>
          <cell r="I640" t="str">
            <v>汉族</v>
          </cell>
          <cell r="J640">
            <v>24</v>
          </cell>
          <cell r="K640" t="str">
            <v>1994/09/23</v>
          </cell>
          <cell r="L640" t="str">
            <v>未婚</v>
          </cell>
          <cell r="M640" t="str">
            <v>区分</v>
          </cell>
          <cell r="N640" t="str">
            <v>营业中心/古镇片区</v>
          </cell>
          <cell r="O640" t="str">
            <v>西冲营业厅</v>
          </cell>
          <cell r="P640" t="str">
            <v>营业员</v>
          </cell>
          <cell r="R640" t="str">
            <v>营业线</v>
          </cell>
          <cell r="T640" t="str">
            <v>销售与服务序列</v>
          </cell>
          <cell r="U640" t="str">
            <v>二级销售/客服助理</v>
          </cell>
          <cell r="V640">
            <v>2</v>
          </cell>
          <cell r="W640">
            <v>41664</v>
          </cell>
          <cell r="X640" t="str">
            <v>D</v>
          </cell>
          <cell r="Y640">
            <v>42795</v>
          </cell>
          <cell r="Z640">
            <v>41306</v>
          </cell>
          <cell r="AA640">
            <v>41664</v>
          </cell>
          <cell r="AB640">
            <v>5.7835616438356166</v>
          </cell>
          <cell r="AC640">
            <v>4.8027397260273972</v>
          </cell>
        </row>
        <row r="641">
          <cell r="E641" t="str">
            <v>周洁仪</v>
          </cell>
          <cell r="F641" t="str">
            <v>442000199105236162</v>
          </cell>
          <cell r="G641" t="str">
            <v>女</v>
          </cell>
          <cell r="H641" t="str">
            <v>广东中山</v>
          </cell>
          <cell r="I641" t="str">
            <v>汉族</v>
          </cell>
          <cell r="J641">
            <v>27</v>
          </cell>
          <cell r="K641" t="str">
            <v>1991/05/23</v>
          </cell>
          <cell r="L641" t="str">
            <v>已婚</v>
          </cell>
          <cell r="M641" t="str">
            <v>区分</v>
          </cell>
          <cell r="N641" t="str">
            <v>产假退回</v>
          </cell>
          <cell r="O641" t="str">
            <v>产假退回</v>
          </cell>
          <cell r="P641" t="str">
            <v>产假退回</v>
          </cell>
          <cell r="T641" t="str">
            <v>销售与服务序列</v>
          </cell>
          <cell r="U641" t="str">
            <v>三级销售/客服助理</v>
          </cell>
          <cell r="V641">
            <v>3</v>
          </cell>
          <cell r="W641">
            <v>41976</v>
          </cell>
          <cell r="X641" t="str">
            <v>B</v>
          </cell>
          <cell r="Y641">
            <v>42795</v>
          </cell>
          <cell r="Z641">
            <v>41467</v>
          </cell>
          <cell r="AA641">
            <v>41976</v>
          </cell>
          <cell r="AB641">
            <v>5.3424657534246576</v>
          </cell>
          <cell r="AC641">
            <v>3.9479452054794519</v>
          </cell>
        </row>
        <row r="642">
          <cell r="E642" t="str">
            <v>朱绮雯</v>
          </cell>
          <cell r="F642" t="str">
            <v>442000198909155208</v>
          </cell>
          <cell r="G642" t="str">
            <v>女</v>
          </cell>
          <cell r="H642" t="str">
            <v>广东中山</v>
          </cell>
          <cell r="I642" t="str">
            <v>汉族</v>
          </cell>
          <cell r="J642">
            <v>29</v>
          </cell>
          <cell r="K642" t="str">
            <v>1989/09/15</v>
          </cell>
          <cell r="L642" t="str">
            <v>未婚</v>
          </cell>
          <cell r="M642" t="str">
            <v>区分</v>
          </cell>
          <cell r="N642" t="str">
            <v>营业中心/古镇片区</v>
          </cell>
          <cell r="O642" t="str">
            <v>古镇营业厅</v>
          </cell>
          <cell r="P642" t="str">
            <v>营业员</v>
          </cell>
          <cell r="R642" t="str">
            <v>营业线</v>
          </cell>
          <cell r="T642" t="str">
            <v>销售与服务序列</v>
          </cell>
          <cell r="U642" t="str">
            <v>三级销售/客服助理</v>
          </cell>
          <cell r="V642">
            <v>4</v>
          </cell>
          <cell r="W642">
            <v>42948</v>
          </cell>
          <cell r="X642" t="str">
            <v>D</v>
          </cell>
          <cell r="Y642">
            <v>42948</v>
          </cell>
          <cell r="Z642">
            <v>41027</v>
          </cell>
          <cell r="AA642">
            <v>41027</v>
          </cell>
          <cell r="AB642">
            <v>6.5479452054794525</v>
          </cell>
          <cell r="AC642">
            <v>6.5479452054794525</v>
          </cell>
        </row>
        <row r="643">
          <cell r="E643" t="str">
            <v>覃超杰</v>
          </cell>
          <cell r="F643" t="str">
            <v>442000199311232795</v>
          </cell>
          <cell r="G643" t="str">
            <v>男</v>
          </cell>
          <cell r="H643" t="str">
            <v>广东中山</v>
          </cell>
          <cell r="I643" t="str">
            <v>汉族</v>
          </cell>
          <cell r="J643">
            <v>25</v>
          </cell>
          <cell r="K643" t="str">
            <v>1993/11/23</v>
          </cell>
          <cell r="L643" t="str">
            <v>已婚</v>
          </cell>
          <cell r="M643" t="str">
            <v>区分</v>
          </cell>
          <cell r="N643" t="str">
            <v>营业中心/火炬开发区片区</v>
          </cell>
          <cell r="O643" t="str">
            <v>东镇大街营业厅</v>
          </cell>
          <cell r="P643" t="str">
            <v>营业员</v>
          </cell>
          <cell r="R643" t="str">
            <v>营业线</v>
          </cell>
          <cell r="T643" t="str">
            <v>销售与服务序列</v>
          </cell>
          <cell r="U643" t="str">
            <v>三级销售/客服助理</v>
          </cell>
          <cell r="V643">
            <v>3</v>
          </cell>
          <cell r="W643">
            <v>42132</v>
          </cell>
          <cell r="X643" t="str">
            <v>B</v>
          </cell>
          <cell r="Y643">
            <v>42795</v>
          </cell>
          <cell r="Z643">
            <v>42132</v>
          </cell>
          <cell r="AA643">
            <v>42132</v>
          </cell>
          <cell r="AB643">
            <v>3.5205479452054793</v>
          </cell>
          <cell r="AC643">
            <v>3.5205479452054793</v>
          </cell>
        </row>
        <row r="644">
          <cell r="E644" t="str">
            <v>何东海</v>
          </cell>
          <cell r="F644" t="str">
            <v>441422198707140015</v>
          </cell>
          <cell r="G644" t="str">
            <v>男</v>
          </cell>
          <cell r="H644" t="str">
            <v>广东梅州</v>
          </cell>
          <cell r="I644" t="str">
            <v>汉族</v>
          </cell>
          <cell r="J644">
            <v>31</v>
          </cell>
          <cell r="K644" t="str">
            <v>1987/07/14</v>
          </cell>
          <cell r="L644" t="str">
            <v>已婚</v>
          </cell>
          <cell r="M644" t="str">
            <v>区分</v>
          </cell>
          <cell r="N644" t="str">
            <v>营业中心/火炬开发区片区</v>
          </cell>
          <cell r="O644" t="str">
            <v>东镇大街营业厅</v>
          </cell>
          <cell r="P644" t="str">
            <v>营业员</v>
          </cell>
          <cell r="R644" t="str">
            <v>营业线</v>
          </cell>
          <cell r="T644" t="str">
            <v>销售与服务序列</v>
          </cell>
          <cell r="U644" t="str">
            <v>三级销售/客服助理</v>
          </cell>
          <cell r="V644">
            <v>4</v>
          </cell>
          <cell r="W644">
            <v>42948</v>
          </cell>
          <cell r="X644" t="str">
            <v>D</v>
          </cell>
          <cell r="Y644">
            <v>42948</v>
          </cell>
          <cell r="Z644">
            <v>40391</v>
          </cell>
          <cell r="AA644">
            <v>42186</v>
          </cell>
          <cell r="AB644">
            <v>8.2904109589041095</v>
          </cell>
          <cell r="AC644">
            <v>3.3726027397260272</v>
          </cell>
        </row>
        <row r="645">
          <cell r="E645" t="str">
            <v>刘甜</v>
          </cell>
          <cell r="F645" t="str">
            <v>36232219880501486X</v>
          </cell>
          <cell r="G645" t="str">
            <v>女</v>
          </cell>
          <cell r="H645" t="str">
            <v>江西上饶</v>
          </cell>
          <cell r="I645" t="str">
            <v>汉族</v>
          </cell>
          <cell r="J645">
            <v>31</v>
          </cell>
          <cell r="K645" t="str">
            <v>1988/05/01</v>
          </cell>
          <cell r="L645" t="str">
            <v>已婚</v>
          </cell>
          <cell r="M645" t="str">
            <v>区分</v>
          </cell>
          <cell r="N645" t="str">
            <v>营业中心/火炬开发区片区</v>
          </cell>
          <cell r="O645" t="str">
            <v>中山港营业厅</v>
          </cell>
          <cell r="P645" t="str">
            <v>营业员</v>
          </cell>
          <cell r="R645" t="str">
            <v>营业线</v>
          </cell>
          <cell r="T645" t="str">
            <v>销售与服务序列</v>
          </cell>
          <cell r="U645" t="str">
            <v>三级销售/客服助理</v>
          </cell>
          <cell r="V645">
            <v>2</v>
          </cell>
          <cell r="W645">
            <v>42583</v>
          </cell>
          <cell r="X645" t="str">
            <v>F</v>
          </cell>
          <cell r="Y645">
            <v>43191</v>
          </cell>
          <cell r="Z645">
            <v>41365</v>
          </cell>
          <cell r="AA645">
            <v>42191</v>
          </cell>
          <cell r="AB645">
            <v>5.6219178082191785</v>
          </cell>
          <cell r="AC645">
            <v>3.3589041095890413</v>
          </cell>
        </row>
        <row r="646">
          <cell r="E646" t="str">
            <v>林沛潮</v>
          </cell>
          <cell r="F646" t="str">
            <v>442000197805082046</v>
          </cell>
          <cell r="G646" t="str">
            <v>女</v>
          </cell>
          <cell r="H646" t="str">
            <v>广东中山</v>
          </cell>
          <cell r="I646" t="str">
            <v>汉族</v>
          </cell>
          <cell r="J646">
            <v>41</v>
          </cell>
          <cell r="K646" t="str">
            <v>1978/05/08</v>
          </cell>
          <cell r="L646" t="str">
            <v>已婚</v>
          </cell>
          <cell r="M646" t="str">
            <v>区分</v>
          </cell>
          <cell r="N646" t="str">
            <v>营业中心/火炬开发区片区</v>
          </cell>
          <cell r="O646" t="str">
            <v>南朗营业厅</v>
          </cell>
          <cell r="P646" t="str">
            <v>营业员</v>
          </cell>
          <cell r="R646" t="str">
            <v>营业线</v>
          </cell>
          <cell r="T646" t="str">
            <v>销售与服务序列</v>
          </cell>
          <cell r="U646" t="str">
            <v>四级销售/客服助理</v>
          </cell>
          <cell r="V646">
            <v>5</v>
          </cell>
          <cell r="W646">
            <v>42917</v>
          </cell>
          <cell r="X646" t="str">
            <v>B</v>
          </cell>
          <cell r="Y646">
            <v>43191</v>
          </cell>
          <cell r="Z646">
            <v>35709</v>
          </cell>
          <cell r="AA646">
            <v>37073</v>
          </cell>
          <cell r="AB646">
            <v>21.117808219178084</v>
          </cell>
          <cell r="AC646">
            <v>17.38082191780822</v>
          </cell>
        </row>
        <row r="647">
          <cell r="E647" t="str">
            <v>黄萍</v>
          </cell>
          <cell r="F647" t="str">
            <v>441481199101255509</v>
          </cell>
          <cell r="G647" t="str">
            <v>女</v>
          </cell>
          <cell r="H647" t="str">
            <v>广东梅州</v>
          </cell>
          <cell r="I647" t="str">
            <v>汉族</v>
          </cell>
          <cell r="J647">
            <v>28</v>
          </cell>
          <cell r="K647" t="str">
            <v>1991/01/25</v>
          </cell>
          <cell r="L647" t="str">
            <v>已婚</v>
          </cell>
          <cell r="M647" t="str">
            <v>区分</v>
          </cell>
          <cell r="N647" t="str">
            <v>营业中心/火炬开发区片区</v>
          </cell>
          <cell r="O647" t="str">
            <v>张家边营业厅</v>
          </cell>
          <cell r="P647" t="str">
            <v>营业员</v>
          </cell>
          <cell r="R647" t="str">
            <v>营业线</v>
          </cell>
          <cell r="T647" t="str">
            <v>销售与服务序列</v>
          </cell>
          <cell r="U647" t="str">
            <v>三级销售/客服助理</v>
          </cell>
          <cell r="V647">
            <v>3</v>
          </cell>
          <cell r="W647">
            <v>42795</v>
          </cell>
          <cell r="X647" t="str">
            <v>A</v>
          </cell>
          <cell r="Y647">
            <v>42795</v>
          </cell>
          <cell r="Z647">
            <v>40360</v>
          </cell>
          <cell r="AA647">
            <v>41722</v>
          </cell>
          <cell r="AB647">
            <v>8.375342465753425</v>
          </cell>
          <cell r="AC647">
            <v>4.6438356164383565</v>
          </cell>
        </row>
        <row r="648">
          <cell r="E648" t="str">
            <v>钱月玲</v>
          </cell>
          <cell r="F648" t="str">
            <v>445302199104212726</v>
          </cell>
          <cell r="G648" t="str">
            <v>女</v>
          </cell>
          <cell r="H648" t="str">
            <v>广东云浮</v>
          </cell>
          <cell r="I648" t="str">
            <v>汉族</v>
          </cell>
          <cell r="J648">
            <v>28</v>
          </cell>
          <cell r="K648" t="str">
            <v>1991/04/21</v>
          </cell>
          <cell r="L648" t="str">
            <v>未婚</v>
          </cell>
          <cell r="M648" t="str">
            <v>区分</v>
          </cell>
          <cell r="N648" t="str">
            <v>营业中心/火炬开发区片区</v>
          </cell>
          <cell r="O648" t="str">
            <v>南朗营业厅</v>
          </cell>
          <cell r="P648" t="str">
            <v>营业员</v>
          </cell>
          <cell r="R648" t="str">
            <v>营业线</v>
          </cell>
          <cell r="T648" t="str">
            <v>销售与服务序列</v>
          </cell>
          <cell r="U648" t="str">
            <v>三级销售/客服助理</v>
          </cell>
          <cell r="V648">
            <v>3</v>
          </cell>
          <cell r="W648">
            <v>42221</v>
          </cell>
          <cell r="X648" t="str">
            <v>B</v>
          </cell>
          <cell r="Y648">
            <v>42795</v>
          </cell>
          <cell r="Z648">
            <v>41579</v>
          </cell>
          <cell r="AA648">
            <v>42221</v>
          </cell>
          <cell r="AB648">
            <v>5.0356164383561648</v>
          </cell>
          <cell r="AC648">
            <v>3.2767123287671232</v>
          </cell>
        </row>
        <row r="649">
          <cell r="E649" t="str">
            <v>陈宪强</v>
          </cell>
          <cell r="F649" t="str">
            <v>441481199409256479</v>
          </cell>
          <cell r="G649" t="str">
            <v>男</v>
          </cell>
          <cell r="H649" t="str">
            <v>广东兴宁</v>
          </cell>
          <cell r="I649" t="str">
            <v>汉族</v>
          </cell>
          <cell r="J649">
            <v>24</v>
          </cell>
          <cell r="K649" t="str">
            <v>1994/09/25</v>
          </cell>
          <cell r="L649" t="str">
            <v>未婚</v>
          </cell>
          <cell r="M649" t="str">
            <v>区分</v>
          </cell>
          <cell r="N649" t="str">
            <v>营业中心/火炬开发区片区</v>
          </cell>
          <cell r="O649" t="str">
            <v>张家边营业厅</v>
          </cell>
          <cell r="P649" t="str">
            <v>营业厅负责人</v>
          </cell>
          <cell r="Q649" t="str">
            <v>营业厅负责人</v>
          </cell>
          <cell r="R649" t="str">
            <v>营业线</v>
          </cell>
          <cell r="T649" t="str">
            <v>销售与服务序列</v>
          </cell>
          <cell r="U649" t="str">
            <v>三级销售/客服助理</v>
          </cell>
          <cell r="V649">
            <v>3</v>
          </cell>
          <cell r="W649">
            <v>42387</v>
          </cell>
          <cell r="X649" t="str">
            <v>C</v>
          </cell>
          <cell r="Y649">
            <v>43191</v>
          </cell>
          <cell r="Z649">
            <v>42387</v>
          </cell>
          <cell r="AA649">
            <v>42387</v>
          </cell>
          <cell r="AB649">
            <v>2.8219178082191783</v>
          </cell>
          <cell r="AC649">
            <v>2.8219178082191783</v>
          </cell>
          <cell r="AD649">
            <v>43355</v>
          </cell>
          <cell r="AE649">
            <v>43738</v>
          </cell>
        </row>
        <row r="650">
          <cell r="E650" t="str">
            <v>陈淑华</v>
          </cell>
          <cell r="F650" t="str">
            <v>441324199406183320</v>
          </cell>
          <cell r="G650" t="str">
            <v>女</v>
          </cell>
          <cell r="H650" t="str">
            <v>广东龙门</v>
          </cell>
          <cell r="I650" t="str">
            <v>汉族</v>
          </cell>
          <cell r="J650">
            <v>24</v>
          </cell>
          <cell r="K650" t="str">
            <v>1994/06/18</v>
          </cell>
          <cell r="L650" t="str">
            <v>未婚</v>
          </cell>
          <cell r="M650" t="str">
            <v>区分</v>
          </cell>
          <cell r="N650" t="str">
            <v>营业中心/城区片区</v>
          </cell>
          <cell r="O650" t="str">
            <v>厚兴营业厅</v>
          </cell>
          <cell r="P650" t="str">
            <v>营业员</v>
          </cell>
          <cell r="R650" t="str">
            <v>营业线</v>
          </cell>
          <cell r="T650" t="str">
            <v>销售与服务序列</v>
          </cell>
          <cell r="U650" t="str">
            <v>三级销售/客服助理</v>
          </cell>
          <cell r="V650">
            <v>3</v>
          </cell>
          <cell r="W650">
            <v>42447</v>
          </cell>
          <cell r="X650" t="str">
            <v>C</v>
          </cell>
          <cell r="Y650">
            <v>43191</v>
          </cell>
          <cell r="Z650">
            <v>42447</v>
          </cell>
          <cell r="AA650">
            <v>42447</v>
          </cell>
          <cell r="AB650">
            <v>2.6575342465753424</v>
          </cell>
          <cell r="AC650">
            <v>2.6575342465753424</v>
          </cell>
        </row>
        <row r="651">
          <cell r="E651" t="str">
            <v>董春伶</v>
          </cell>
          <cell r="F651" t="str">
            <v>440982198906025661</v>
          </cell>
          <cell r="G651" t="str">
            <v>女</v>
          </cell>
          <cell r="H651" t="str">
            <v>广东茂名</v>
          </cell>
          <cell r="I651" t="str">
            <v>汉族</v>
          </cell>
          <cell r="J651">
            <v>29</v>
          </cell>
          <cell r="K651" t="str">
            <v>1989/06/02</v>
          </cell>
          <cell r="L651" t="str">
            <v>已婚</v>
          </cell>
          <cell r="M651" t="str">
            <v>区分</v>
          </cell>
          <cell r="N651" t="str">
            <v>营业中心/小榄片区</v>
          </cell>
          <cell r="O651" t="str">
            <v>东升营业厅</v>
          </cell>
          <cell r="P651" t="str">
            <v>营业员</v>
          </cell>
          <cell r="R651" t="str">
            <v>营业线</v>
          </cell>
          <cell r="T651" t="str">
            <v>销售与服务序列</v>
          </cell>
          <cell r="U651" t="str">
            <v>三级销售/客服助理</v>
          </cell>
          <cell r="V651">
            <v>4</v>
          </cell>
          <cell r="W651">
            <v>43191</v>
          </cell>
          <cell r="X651" t="str">
            <v>A</v>
          </cell>
          <cell r="Y651">
            <v>43191</v>
          </cell>
          <cell r="Z651">
            <v>40330</v>
          </cell>
          <cell r="AA651">
            <v>41096</v>
          </cell>
          <cell r="AB651">
            <v>8.4575342465753423</v>
          </cell>
          <cell r="AC651">
            <v>6.3589041095890408</v>
          </cell>
        </row>
        <row r="652">
          <cell r="E652" t="str">
            <v>梁笑新</v>
          </cell>
          <cell r="F652" t="str">
            <v>442000198808044242</v>
          </cell>
          <cell r="G652" t="str">
            <v>女</v>
          </cell>
          <cell r="H652" t="str">
            <v>广东中山</v>
          </cell>
          <cell r="I652" t="str">
            <v>汉族</v>
          </cell>
          <cell r="J652">
            <v>30</v>
          </cell>
          <cell r="K652" t="str">
            <v>1988/08/04</v>
          </cell>
          <cell r="L652" t="str">
            <v>已婚</v>
          </cell>
          <cell r="M652" t="str">
            <v>区分</v>
          </cell>
          <cell r="N652" t="str">
            <v>营业中心/小榄片区</v>
          </cell>
          <cell r="O652" t="str">
            <v>东凤营业厅</v>
          </cell>
          <cell r="P652" t="str">
            <v>营业员</v>
          </cell>
          <cell r="R652" t="str">
            <v>营业线</v>
          </cell>
          <cell r="T652" t="str">
            <v>销售与服务序列</v>
          </cell>
          <cell r="U652" t="str">
            <v>四级销售/客服助理</v>
          </cell>
          <cell r="V652">
            <v>4</v>
          </cell>
          <cell r="W652">
            <v>42064</v>
          </cell>
          <cell r="X652" t="str">
            <v>B</v>
          </cell>
          <cell r="Y652">
            <v>42795</v>
          </cell>
          <cell r="Z652">
            <v>40388</v>
          </cell>
          <cell r="AA652">
            <v>40388</v>
          </cell>
          <cell r="AB652">
            <v>8.2986301369863007</v>
          </cell>
          <cell r="AC652">
            <v>8.2986301369863007</v>
          </cell>
        </row>
        <row r="653">
          <cell r="E653" t="str">
            <v>梁凤娟</v>
          </cell>
          <cell r="F653" t="str">
            <v>442000198907134040</v>
          </cell>
          <cell r="G653" t="str">
            <v>女</v>
          </cell>
          <cell r="H653" t="str">
            <v>广东中山</v>
          </cell>
          <cell r="I653" t="str">
            <v>汉族</v>
          </cell>
          <cell r="J653">
            <v>29</v>
          </cell>
          <cell r="K653" t="str">
            <v>1989/07/13</v>
          </cell>
          <cell r="L653" t="str">
            <v>已婚</v>
          </cell>
          <cell r="M653" t="str">
            <v>区分</v>
          </cell>
          <cell r="N653" t="str">
            <v>营业中心/三角片区</v>
          </cell>
          <cell r="O653" t="str">
            <v xml:space="preserve"> 南头将军营业厅</v>
          </cell>
          <cell r="P653" t="str">
            <v>营业员</v>
          </cell>
          <cell r="R653" t="str">
            <v>营业线</v>
          </cell>
          <cell r="T653" t="str">
            <v>销售与服务序列</v>
          </cell>
          <cell r="U653" t="str">
            <v>三级销售/客服助理</v>
          </cell>
          <cell r="V653">
            <v>3</v>
          </cell>
          <cell r="W653">
            <v>42948</v>
          </cell>
          <cell r="X653" t="str">
            <v>C</v>
          </cell>
          <cell r="Y653">
            <v>42948</v>
          </cell>
          <cell r="Z653">
            <v>41091</v>
          </cell>
          <cell r="AA653">
            <v>41096</v>
          </cell>
          <cell r="AB653">
            <v>6.3726027397260276</v>
          </cell>
          <cell r="AC653">
            <v>6.3589041095890408</v>
          </cell>
        </row>
        <row r="654">
          <cell r="E654" t="str">
            <v>贺花</v>
          </cell>
          <cell r="F654" t="str">
            <v>432522198912012981</v>
          </cell>
          <cell r="G654" t="str">
            <v>女</v>
          </cell>
          <cell r="H654" t="str">
            <v>湖南双峰</v>
          </cell>
          <cell r="I654" t="str">
            <v>汉族</v>
          </cell>
          <cell r="J654">
            <v>29</v>
          </cell>
          <cell r="K654" t="str">
            <v>1989/12/01</v>
          </cell>
          <cell r="L654" t="str">
            <v>已婚</v>
          </cell>
          <cell r="M654" t="str">
            <v>区分</v>
          </cell>
          <cell r="N654" t="str">
            <v>营业中心/三角片区</v>
          </cell>
          <cell r="O654" t="str">
            <v xml:space="preserve"> 南头将军营业厅</v>
          </cell>
          <cell r="P654" t="str">
            <v>营业员</v>
          </cell>
          <cell r="R654" t="str">
            <v>营业线</v>
          </cell>
          <cell r="T654" t="str">
            <v>销售与服务序列</v>
          </cell>
          <cell r="U654" t="str">
            <v>三级销售/客服助理</v>
          </cell>
          <cell r="V654">
            <v>4</v>
          </cell>
          <cell r="W654">
            <v>42795</v>
          </cell>
          <cell r="X654" t="str">
            <v>B</v>
          </cell>
          <cell r="Y654">
            <v>43191</v>
          </cell>
          <cell r="Z654">
            <v>41737</v>
          </cell>
          <cell r="AA654">
            <v>42103</v>
          </cell>
          <cell r="AB654">
            <v>4.602739726027397</v>
          </cell>
          <cell r="AC654">
            <v>3.6</v>
          </cell>
        </row>
        <row r="655">
          <cell r="E655" t="str">
            <v>林焕冰</v>
          </cell>
          <cell r="F655" t="str">
            <v>442000198109033800</v>
          </cell>
          <cell r="G655" t="str">
            <v>女</v>
          </cell>
          <cell r="H655" t="str">
            <v>广东</v>
          </cell>
          <cell r="I655" t="str">
            <v>汉族</v>
          </cell>
          <cell r="J655">
            <v>37</v>
          </cell>
          <cell r="K655" t="str">
            <v>1981/09/03</v>
          </cell>
          <cell r="L655" t="str">
            <v>已婚</v>
          </cell>
          <cell r="M655" t="str">
            <v>区分</v>
          </cell>
          <cell r="N655" t="str">
            <v>营业中心/小榄片区</v>
          </cell>
          <cell r="O655" t="str">
            <v>阜沙营业厅</v>
          </cell>
          <cell r="P655" t="str">
            <v>营业员</v>
          </cell>
          <cell r="R655" t="str">
            <v>营业线</v>
          </cell>
          <cell r="T655" t="str">
            <v>销售与服务序列</v>
          </cell>
          <cell r="U655" t="str">
            <v>二级销售/客服主办</v>
          </cell>
          <cell r="V655">
            <v>5</v>
          </cell>
          <cell r="W655">
            <v>41456</v>
          </cell>
          <cell r="X655" t="str">
            <v>B</v>
          </cell>
          <cell r="Y655">
            <v>42795</v>
          </cell>
          <cell r="Z655">
            <v>36679</v>
          </cell>
          <cell r="AA655">
            <v>37653</v>
          </cell>
          <cell r="AB655">
            <v>18.460273972602739</v>
          </cell>
          <cell r="AC655">
            <v>15.791780821917808</v>
          </cell>
        </row>
        <row r="656">
          <cell r="E656" t="str">
            <v>林颖丽</v>
          </cell>
          <cell r="F656" t="str">
            <v>442000198902073840</v>
          </cell>
          <cell r="G656" t="str">
            <v>女</v>
          </cell>
          <cell r="H656" t="str">
            <v>广东中山</v>
          </cell>
          <cell r="I656" t="str">
            <v>汉族</v>
          </cell>
          <cell r="J656">
            <v>30</v>
          </cell>
          <cell r="K656" t="str">
            <v>1989/02/07</v>
          </cell>
          <cell r="L656" t="str">
            <v>已婚</v>
          </cell>
          <cell r="M656" t="str">
            <v>区分</v>
          </cell>
          <cell r="N656" t="str">
            <v>营业中心/小榄片区</v>
          </cell>
          <cell r="O656" t="str">
            <v>阜沙营业厅</v>
          </cell>
          <cell r="P656" t="str">
            <v>营业员</v>
          </cell>
          <cell r="R656" t="str">
            <v>营业线</v>
          </cell>
          <cell r="T656" t="str">
            <v>销售与服务序列</v>
          </cell>
          <cell r="U656" t="str">
            <v>三级销售/客服助理</v>
          </cell>
          <cell r="V656">
            <v>1</v>
          </cell>
          <cell r="W656">
            <v>43191</v>
          </cell>
          <cell r="X656" t="str">
            <v>G</v>
          </cell>
          <cell r="Y656">
            <v>43191</v>
          </cell>
          <cell r="Z656">
            <v>41126</v>
          </cell>
          <cell r="AA656">
            <v>42080</v>
          </cell>
          <cell r="AB656">
            <v>6.2767123287671236</v>
          </cell>
          <cell r="AC656">
            <v>3.6630136986301371</v>
          </cell>
        </row>
        <row r="657">
          <cell r="E657" t="str">
            <v>梁暖霞</v>
          </cell>
          <cell r="F657" t="str">
            <v>442000198611014066</v>
          </cell>
          <cell r="G657" t="str">
            <v>女</v>
          </cell>
          <cell r="H657" t="str">
            <v>广东中山</v>
          </cell>
          <cell r="I657" t="str">
            <v>汉族</v>
          </cell>
          <cell r="J657">
            <v>32</v>
          </cell>
          <cell r="K657" t="str">
            <v>1986/11/01</v>
          </cell>
          <cell r="L657" t="str">
            <v>已婚</v>
          </cell>
          <cell r="M657" t="str">
            <v>区分</v>
          </cell>
          <cell r="N657" t="str">
            <v>营业中心/三角片区</v>
          </cell>
          <cell r="O657" t="str">
            <v>黄圃营业厅</v>
          </cell>
          <cell r="P657" t="str">
            <v>营业员</v>
          </cell>
          <cell r="R657" t="str">
            <v>营业线</v>
          </cell>
          <cell r="T657" t="str">
            <v>销售与服务序列</v>
          </cell>
          <cell r="U657" t="str">
            <v>四级销售/客服助理</v>
          </cell>
          <cell r="V657">
            <v>4</v>
          </cell>
          <cell r="W657">
            <v>42064</v>
          </cell>
          <cell r="X657" t="str">
            <v>B</v>
          </cell>
          <cell r="Y657">
            <v>42795</v>
          </cell>
          <cell r="Z657">
            <v>40360</v>
          </cell>
          <cell r="AA657">
            <v>40529</v>
          </cell>
          <cell r="AB657">
            <v>8.375342465753425</v>
          </cell>
          <cell r="AC657">
            <v>7.912328767123288</v>
          </cell>
        </row>
        <row r="658">
          <cell r="E658" t="str">
            <v>王绮琪</v>
          </cell>
          <cell r="F658" t="str">
            <v>442000198802253289</v>
          </cell>
          <cell r="G658" t="str">
            <v>女</v>
          </cell>
          <cell r="H658" t="str">
            <v>广东省</v>
          </cell>
          <cell r="I658" t="str">
            <v>汉族</v>
          </cell>
          <cell r="J658">
            <v>31</v>
          </cell>
          <cell r="K658" t="str">
            <v>1988/02/25</v>
          </cell>
          <cell r="L658" t="str">
            <v>已婚</v>
          </cell>
          <cell r="M658" t="str">
            <v>区分</v>
          </cell>
          <cell r="N658" t="str">
            <v>营业中心/三角片区</v>
          </cell>
          <cell r="O658" t="str">
            <v>黄圃营业厅</v>
          </cell>
          <cell r="P658" t="str">
            <v>营业员</v>
          </cell>
          <cell r="R658" t="str">
            <v>营业线</v>
          </cell>
          <cell r="T658" t="str">
            <v>销售与服务序列</v>
          </cell>
          <cell r="U658" t="str">
            <v>三级销售/客服助理</v>
          </cell>
          <cell r="V658">
            <v>4</v>
          </cell>
          <cell r="W658">
            <v>42583</v>
          </cell>
          <cell r="X658" t="str">
            <v>B</v>
          </cell>
          <cell r="Y658">
            <v>43191</v>
          </cell>
          <cell r="Z658">
            <v>39965</v>
          </cell>
          <cell r="AA658">
            <v>40645</v>
          </cell>
          <cell r="AB658">
            <v>9.4575342465753423</v>
          </cell>
          <cell r="AC658">
            <v>7.5945205479452058</v>
          </cell>
        </row>
        <row r="659">
          <cell r="E659" t="str">
            <v>梁嘉红</v>
          </cell>
          <cell r="F659" t="str">
            <v>442000199008114024</v>
          </cell>
          <cell r="G659" t="str">
            <v>女</v>
          </cell>
          <cell r="H659" t="str">
            <v>广东中山</v>
          </cell>
          <cell r="I659" t="str">
            <v>汉族</v>
          </cell>
          <cell r="J659">
            <v>28</v>
          </cell>
          <cell r="K659" t="str">
            <v>1990/08/11</v>
          </cell>
          <cell r="L659" t="str">
            <v>未婚</v>
          </cell>
          <cell r="M659" t="str">
            <v>区分</v>
          </cell>
          <cell r="N659" t="str">
            <v>营业中心/三角片区</v>
          </cell>
          <cell r="O659" t="str">
            <v xml:space="preserve"> 南头将军营业厅</v>
          </cell>
          <cell r="P659" t="str">
            <v>营业员</v>
          </cell>
          <cell r="R659" t="str">
            <v>营业线</v>
          </cell>
          <cell r="T659" t="str">
            <v>销售与服务序列</v>
          </cell>
          <cell r="U659" t="str">
            <v>三级销售/客服助理</v>
          </cell>
          <cell r="V659">
            <v>4</v>
          </cell>
          <cell r="W659">
            <v>42948</v>
          </cell>
          <cell r="X659" t="str">
            <v>D</v>
          </cell>
          <cell r="Y659">
            <v>42948</v>
          </cell>
          <cell r="Z659">
            <v>41132</v>
          </cell>
          <cell r="AA659">
            <v>41495</v>
          </cell>
          <cell r="AB659">
            <v>6.2602739726027394</v>
          </cell>
          <cell r="AC659">
            <v>5.2657534246575342</v>
          </cell>
        </row>
        <row r="660">
          <cell r="E660" t="str">
            <v>罗智贤</v>
          </cell>
          <cell r="F660" t="str">
            <v>442000199112223802</v>
          </cell>
          <cell r="G660" t="str">
            <v>女</v>
          </cell>
          <cell r="H660" t="str">
            <v>广东中山</v>
          </cell>
          <cell r="I660" t="str">
            <v>汉族</v>
          </cell>
          <cell r="J660">
            <v>27</v>
          </cell>
          <cell r="K660" t="str">
            <v>1991/12/22</v>
          </cell>
          <cell r="L660" t="str">
            <v>未婚</v>
          </cell>
          <cell r="M660" t="str">
            <v>区分</v>
          </cell>
          <cell r="N660" t="str">
            <v>营业中心/三角片区</v>
          </cell>
          <cell r="O660" t="str">
            <v>黄圃营业厅</v>
          </cell>
          <cell r="P660" t="str">
            <v>营业员</v>
          </cell>
          <cell r="R660" t="str">
            <v>营业线</v>
          </cell>
          <cell r="T660" t="str">
            <v>销售与服务序列</v>
          </cell>
          <cell r="U660" t="str">
            <v>三级销售/客服助理</v>
          </cell>
          <cell r="V660">
            <v>3</v>
          </cell>
          <cell r="W660">
            <v>42305</v>
          </cell>
          <cell r="X660" t="str">
            <v>C</v>
          </cell>
          <cell r="Y660">
            <v>43191</v>
          </cell>
          <cell r="Z660">
            <v>41699</v>
          </cell>
          <cell r="AA660">
            <v>42305</v>
          </cell>
          <cell r="AB660">
            <v>4.7068493150684931</v>
          </cell>
          <cell r="AC660">
            <v>3.0465753424657533</v>
          </cell>
        </row>
        <row r="661">
          <cell r="E661" t="str">
            <v>郭景明</v>
          </cell>
          <cell r="F661" t="str">
            <v>442000199306212618</v>
          </cell>
          <cell r="G661" t="str">
            <v>男</v>
          </cell>
          <cell r="H661" t="str">
            <v>广东中山</v>
          </cell>
          <cell r="I661" t="str">
            <v>汉族</v>
          </cell>
          <cell r="J661">
            <v>25</v>
          </cell>
          <cell r="K661" t="str">
            <v>1993/06/21</v>
          </cell>
          <cell r="L661" t="str">
            <v>未婚</v>
          </cell>
          <cell r="M661" t="str">
            <v>区分</v>
          </cell>
          <cell r="N661" t="str">
            <v>营业中心/三角片区</v>
          </cell>
          <cell r="O661" t="str">
            <v>民众营业厅</v>
          </cell>
          <cell r="P661" t="str">
            <v>营业员</v>
          </cell>
          <cell r="R661" t="str">
            <v>营业线</v>
          </cell>
          <cell r="T661" t="str">
            <v>销售与服务序列</v>
          </cell>
          <cell r="U661" t="str">
            <v>三级销售/客服助理</v>
          </cell>
          <cell r="V661">
            <v>3</v>
          </cell>
          <cell r="W661">
            <v>42445</v>
          </cell>
          <cell r="X661" t="str">
            <v>C</v>
          </cell>
          <cell r="Y661">
            <v>43191</v>
          </cell>
          <cell r="Z661">
            <v>42445</v>
          </cell>
          <cell r="AA661">
            <v>42445</v>
          </cell>
          <cell r="AB661">
            <v>2.6630136986301371</v>
          </cell>
          <cell r="AC661">
            <v>2.6630136986301371</v>
          </cell>
        </row>
        <row r="662">
          <cell r="E662" t="str">
            <v>官美芹</v>
          </cell>
          <cell r="F662" t="str">
            <v>440224198601160748</v>
          </cell>
          <cell r="G662" t="str">
            <v>女</v>
          </cell>
          <cell r="H662" t="str">
            <v>广东仁化</v>
          </cell>
          <cell r="I662" t="str">
            <v>汉族</v>
          </cell>
          <cell r="J662">
            <v>33</v>
          </cell>
          <cell r="K662" t="str">
            <v>1986/01/16</v>
          </cell>
          <cell r="L662" t="str">
            <v>已婚</v>
          </cell>
          <cell r="M662" t="str">
            <v>区分</v>
          </cell>
          <cell r="N662" t="str">
            <v>营业中心/三角片区</v>
          </cell>
          <cell r="O662" t="str">
            <v>南头营业厅</v>
          </cell>
          <cell r="P662" t="str">
            <v>营业员</v>
          </cell>
          <cell r="R662" t="str">
            <v>营业线</v>
          </cell>
          <cell r="T662" t="str">
            <v>销售与服务序列</v>
          </cell>
          <cell r="U662" t="str">
            <v>三级销售/客服助理</v>
          </cell>
          <cell r="V662">
            <v>5</v>
          </cell>
          <cell r="W662">
            <v>43191</v>
          </cell>
          <cell r="X662" t="str">
            <v>A</v>
          </cell>
          <cell r="Y662">
            <v>43191</v>
          </cell>
          <cell r="Z662">
            <v>39965</v>
          </cell>
          <cell r="AA662">
            <v>41963</v>
          </cell>
          <cell r="AB662">
            <v>9.4575342465753423</v>
          </cell>
          <cell r="AC662">
            <v>3.9835616438356163</v>
          </cell>
        </row>
        <row r="663">
          <cell r="E663" t="str">
            <v>林加玲</v>
          </cell>
          <cell r="F663" t="str">
            <v>442000198906144044</v>
          </cell>
          <cell r="G663" t="str">
            <v>女</v>
          </cell>
          <cell r="H663" t="str">
            <v>广东中山</v>
          </cell>
          <cell r="I663" t="str">
            <v>汉族</v>
          </cell>
          <cell r="J663">
            <v>29</v>
          </cell>
          <cell r="K663" t="str">
            <v>1989/06/14</v>
          </cell>
          <cell r="L663" t="str">
            <v>已婚</v>
          </cell>
          <cell r="M663" t="str">
            <v>区分</v>
          </cell>
          <cell r="N663" t="str">
            <v>营业中心/三角片区</v>
          </cell>
          <cell r="O663" t="str">
            <v>南头营业厅</v>
          </cell>
          <cell r="P663" t="str">
            <v>营业厅负责人</v>
          </cell>
          <cell r="Q663" t="str">
            <v>营业厅负责人</v>
          </cell>
          <cell r="R663" t="str">
            <v>营业线</v>
          </cell>
          <cell r="T663" t="str">
            <v>销售与服务序列</v>
          </cell>
          <cell r="U663" t="str">
            <v>四级销售/客服助理</v>
          </cell>
          <cell r="V663">
            <v>4</v>
          </cell>
          <cell r="W663">
            <v>41456</v>
          </cell>
          <cell r="X663" t="str">
            <v>C</v>
          </cell>
          <cell r="Y663">
            <v>42795</v>
          </cell>
          <cell r="Z663">
            <v>39539</v>
          </cell>
          <cell r="AA663">
            <v>39539</v>
          </cell>
          <cell r="AB663">
            <v>10.624657534246575</v>
          </cell>
          <cell r="AC663">
            <v>10.624657534246575</v>
          </cell>
          <cell r="AE663">
            <v>43616</v>
          </cell>
        </row>
        <row r="664">
          <cell r="E664" t="str">
            <v>梁少婷</v>
          </cell>
          <cell r="F664" t="str">
            <v>442000198711194025</v>
          </cell>
          <cell r="G664" t="str">
            <v>女</v>
          </cell>
          <cell r="H664" t="str">
            <v>广东中山</v>
          </cell>
          <cell r="I664" t="str">
            <v>汉族</v>
          </cell>
          <cell r="J664">
            <v>31</v>
          </cell>
          <cell r="K664" t="str">
            <v>1987/11/19</v>
          </cell>
          <cell r="L664" t="str">
            <v>已婚</v>
          </cell>
          <cell r="M664" t="str">
            <v>区分</v>
          </cell>
          <cell r="N664" t="str">
            <v>营业中心/三角片区</v>
          </cell>
          <cell r="O664" t="str">
            <v>南头营业厅</v>
          </cell>
          <cell r="P664" t="str">
            <v>营业员</v>
          </cell>
          <cell r="R664" t="str">
            <v>营业线</v>
          </cell>
          <cell r="T664" t="str">
            <v>销售与服务序列</v>
          </cell>
          <cell r="U664" t="str">
            <v>三级销售/客服助理</v>
          </cell>
          <cell r="V664">
            <v>4</v>
          </cell>
          <cell r="W664">
            <v>43191</v>
          </cell>
          <cell r="X664" t="str">
            <v>A</v>
          </cell>
          <cell r="Y664">
            <v>43191</v>
          </cell>
          <cell r="Z664">
            <v>39965</v>
          </cell>
          <cell r="AA664">
            <v>42180</v>
          </cell>
          <cell r="AB664">
            <v>9.4575342465753423</v>
          </cell>
          <cell r="AC664">
            <v>3.3890410958904109</v>
          </cell>
        </row>
        <row r="665">
          <cell r="E665" t="str">
            <v>霍智森</v>
          </cell>
          <cell r="F665" t="str">
            <v>442000199303244032</v>
          </cell>
          <cell r="G665" t="str">
            <v>男</v>
          </cell>
          <cell r="H665" t="str">
            <v>广东中山</v>
          </cell>
          <cell r="I665" t="str">
            <v>汉族</v>
          </cell>
          <cell r="J665">
            <v>26</v>
          </cell>
          <cell r="K665" t="str">
            <v>1993/03/24</v>
          </cell>
          <cell r="L665" t="str">
            <v>未婚</v>
          </cell>
          <cell r="M665" t="str">
            <v>区分</v>
          </cell>
          <cell r="N665" t="str">
            <v>营业中心/三角片区</v>
          </cell>
          <cell r="O665" t="str">
            <v>南头将军营业厅</v>
          </cell>
          <cell r="P665" t="str">
            <v>营业员</v>
          </cell>
          <cell r="R665" t="str">
            <v>营业线</v>
          </cell>
          <cell r="T665" t="str">
            <v>销售与服务序列</v>
          </cell>
          <cell r="U665" t="str">
            <v>三级销售/客服助理</v>
          </cell>
          <cell r="V665">
            <v>4</v>
          </cell>
          <cell r="W665">
            <v>42948</v>
          </cell>
          <cell r="X665" t="str">
            <v>C</v>
          </cell>
          <cell r="Y665">
            <v>43191</v>
          </cell>
          <cell r="Z665">
            <v>42394</v>
          </cell>
          <cell r="AA665">
            <v>42394</v>
          </cell>
          <cell r="AB665">
            <v>2.8027397260273972</v>
          </cell>
          <cell r="AC665">
            <v>2.8027397260273972</v>
          </cell>
        </row>
        <row r="666">
          <cell r="E666" t="str">
            <v>何文枝</v>
          </cell>
          <cell r="F666" t="str">
            <v>442000199103074032</v>
          </cell>
          <cell r="G666" t="str">
            <v>男</v>
          </cell>
          <cell r="H666" t="str">
            <v>广东中山</v>
          </cell>
          <cell r="I666" t="str">
            <v>汉族</v>
          </cell>
          <cell r="J666">
            <v>28</v>
          </cell>
          <cell r="K666" t="str">
            <v>1991/03/07</v>
          </cell>
          <cell r="L666" t="str">
            <v>未婚</v>
          </cell>
          <cell r="M666" t="str">
            <v>区分</v>
          </cell>
          <cell r="N666" t="str">
            <v>营业中心/三角片区</v>
          </cell>
          <cell r="O666" t="str">
            <v>黄圃营业厅</v>
          </cell>
          <cell r="P666" t="str">
            <v>营业员</v>
          </cell>
          <cell r="R666" t="str">
            <v>营业线</v>
          </cell>
          <cell r="T666" t="str">
            <v>销售与服务序列</v>
          </cell>
          <cell r="U666" t="str">
            <v>三级销售/客服助理</v>
          </cell>
          <cell r="V666">
            <v>3</v>
          </cell>
          <cell r="W666">
            <v>42431</v>
          </cell>
          <cell r="X666" t="str">
            <v>C</v>
          </cell>
          <cell r="Y666">
            <v>43191</v>
          </cell>
          <cell r="Z666">
            <v>42340</v>
          </cell>
          <cell r="AA666">
            <v>42431</v>
          </cell>
          <cell r="AB666">
            <v>2.9506849315068493</v>
          </cell>
          <cell r="AC666">
            <v>2.7013698630136984</v>
          </cell>
        </row>
        <row r="667">
          <cell r="E667" t="str">
            <v>何就全</v>
          </cell>
          <cell r="F667" t="str">
            <v>442000199101064076</v>
          </cell>
          <cell r="G667" t="str">
            <v>男</v>
          </cell>
          <cell r="H667" t="str">
            <v>广东中山</v>
          </cell>
          <cell r="I667" t="str">
            <v>汉族</v>
          </cell>
          <cell r="J667">
            <v>28</v>
          </cell>
          <cell r="K667" t="str">
            <v>1991/01/06</v>
          </cell>
          <cell r="L667" t="str">
            <v>未婚</v>
          </cell>
          <cell r="M667" t="str">
            <v>区分</v>
          </cell>
          <cell r="N667" t="str">
            <v>营业中心/三角片区</v>
          </cell>
          <cell r="O667" t="str">
            <v>南头营业厅</v>
          </cell>
          <cell r="P667" t="str">
            <v>营业员</v>
          </cell>
          <cell r="R667" t="str">
            <v>营业线</v>
          </cell>
          <cell r="T667" t="str">
            <v>销售与服务序列</v>
          </cell>
          <cell r="U667" t="str">
            <v>三级销售/客服助理</v>
          </cell>
          <cell r="V667">
            <v>5</v>
          </cell>
          <cell r="W667">
            <v>43191</v>
          </cell>
          <cell r="X667" t="str">
            <v>A</v>
          </cell>
          <cell r="Y667">
            <v>43191</v>
          </cell>
          <cell r="Z667">
            <v>42333</v>
          </cell>
          <cell r="AA667">
            <v>42437</v>
          </cell>
          <cell r="AB667">
            <v>2.9698630136986299</v>
          </cell>
          <cell r="AC667">
            <v>2.6849315068493151</v>
          </cell>
        </row>
        <row r="668">
          <cell r="E668" t="str">
            <v>张梅珊</v>
          </cell>
          <cell r="F668" t="str">
            <v>442000199101302580</v>
          </cell>
          <cell r="G668" t="str">
            <v>女</v>
          </cell>
          <cell r="H668" t="str">
            <v>广东中山</v>
          </cell>
          <cell r="I668" t="str">
            <v>汉族</v>
          </cell>
          <cell r="J668">
            <v>28</v>
          </cell>
          <cell r="K668" t="str">
            <v>1991/01/30</v>
          </cell>
          <cell r="L668" t="str">
            <v>未婚</v>
          </cell>
          <cell r="M668" t="str">
            <v>区分</v>
          </cell>
          <cell r="N668" t="str">
            <v>营业中心/三角片区</v>
          </cell>
          <cell r="O668" t="str">
            <v>三角营业厅</v>
          </cell>
          <cell r="P668" t="str">
            <v>营业员</v>
          </cell>
          <cell r="R668" t="str">
            <v>营业线</v>
          </cell>
          <cell r="T668" t="str">
            <v>销售与服务序列</v>
          </cell>
          <cell r="U668" t="str">
            <v>三级销售/客服助理</v>
          </cell>
          <cell r="V668">
            <v>2</v>
          </cell>
          <cell r="W668">
            <v>42795</v>
          </cell>
          <cell r="X668" t="str">
            <v>D</v>
          </cell>
          <cell r="Y668">
            <v>43191</v>
          </cell>
          <cell r="Z668">
            <v>41487</v>
          </cell>
          <cell r="AA668">
            <v>41921</v>
          </cell>
          <cell r="AB668">
            <v>5.2876712328767121</v>
          </cell>
          <cell r="AC668">
            <v>4.0986301369863014</v>
          </cell>
        </row>
        <row r="669">
          <cell r="E669" t="str">
            <v>梁文清</v>
          </cell>
          <cell r="F669" t="str">
            <v>442000198603102584</v>
          </cell>
          <cell r="G669" t="str">
            <v>女</v>
          </cell>
          <cell r="H669" t="str">
            <v>广东</v>
          </cell>
          <cell r="I669" t="str">
            <v>汉族</v>
          </cell>
          <cell r="J669">
            <v>33</v>
          </cell>
          <cell r="K669" t="str">
            <v>1986/03/10</v>
          </cell>
          <cell r="L669" t="str">
            <v>已婚</v>
          </cell>
          <cell r="M669" t="str">
            <v>区分</v>
          </cell>
          <cell r="N669" t="str">
            <v>营业中心/三角片区</v>
          </cell>
          <cell r="O669" t="str">
            <v>三角营业厅</v>
          </cell>
          <cell r="P669" t="str">
            <v>营业员</v>
          </cell>
          <cell r="R669" t="str">
            <v>营业线</v>
          </cell>
          <cell r="T669" t="str">
            <v>销售与服务序列</v>
          </cell>
          <cell r="U669" t="str">
            <v>四级销售/客服助理</v>
          </cell>
          <cell r="V669">
            <v>4</v>
          </cell>
          <cell r="W669">
            <v>42917</v>
          </cell>
          <cell r="X669" t="str">
            <v>A</v>
          </cell>
          <cell r="Y669">
            <v>42917</v>
          </cell>
          <cell r="Z669">
            <v>37500</v>
          </cell>
          <cell r="AA669">
            <v>37976</v>
          </cell>
          <cell r="AB669">
            <v>16.210958904109589</v>
          </cell>
          <cell r="AC669">
            <v>14.906849315068493</v>
          </cell>
        </row>
        <row r="670">
          <cell r="E670" t="str">
            <v>陈彩英</v>
          </cell>
          <cell r="F670" t="str">
            <v>440923198912306865</v>
          </cell>
          <cell r="G670" t="str">
            <v>女</v>
          </cell>
          <cell r="H670" t="str">
            <v>广东电白</v>
          </cell>
          <cell r="I670" t="str">
            <v>汉族</v>
          </cell>
          <cell r="J670">
            <v>29</v>
          </cell>
          <cell r="K670" t="str">
            <v>1989/12/30</v>
          </cell>
          <cell r="L670" t="str">
            <v>已婚</v>
          </cell>
          <cell r="M670" t="str">
            <v>区分</v>
          </cell>
          <cell r="N670" t="str">
            <v>营业中心/三角片区</v>
          </cell>
          <cell r="O670" t="str">
            <v>三角营业厅</v>
          </cell>
          <cell r="P670" t="str">
            <v>营业员</v>
          </cell>
          <cell r="R670" t="str">
            <v>营业线</v>
          </cell>
          <cell r="T670" t="str">
            <v>销售与服务序列</v>
          </cell>
          <cell r="U670" t="str">
            <v>三级销售/客服助理</v>
          </cell>
          <cell r="V670">
            <v>3</v>
          </cell>
          <cell r="W670">
            <v>41838</v>
          </cell>
          <cell r="X670" t="str">
            <v>C</v>
          </cell>
          <cell r="Y670">
            <v>42795</v>
          </cell>
          <cell r="Z670">
            <v>41325</v>
          </cell>
          <cell r="AA670">
            <v>41838</v>
          </cell>
          <cell r="AB670">
            <v>5.7315068493150685</v>
          </cell>
          <cell r="AC670">
            <v>4.3260273972602743</v>
          </cell>
        </row>
        <row r="671">
          <cell r="E671" t="str">
            <v>邱汶娴</v>
          </cell>
          <cell r="F671" t="str">
            <v>44098119900618194X</v>
          </cell>
          <cell r="G671" t="str">
            <v>女</v>
          </cell>
          <cell r="H671" t="str">
            <v>广东茂名</v>
          </cell>
          <cell r="I671" t="str">
            <v>汉族</v>
          </cell>
          <cell r="J671">
            <v>28</v>
          </cell>
          <cell r="K671" t="str">
            <v>1990/06/18</v>
          </cell>
          <cell r="L671" t="str">
            <v>未婚</v>
          </cell>
          <cell r="M671" t="str">
            <v>区分</v>
          </cell>
          <cell r="N671" t="str">
            <v>营业中心/三乡片区</v>
          </cell>
          <cell r="O671" t="str">
            <v>板芙营业厅</v>
          </cell>
          <cell r="P671" t="str">
            <v>营业员</v>
          </cell>
          <cell r="R671" t="str">
            <v>营业线</v>
          </cell>
          <cell r="T671" t="str">
            <v>销售与服务序列</v>
          </cell>
          <cell r="U671" t="str">
            <v>三级销售/客服助理</v>
          </cell>
          <cell r="V671">
            <v>3</v>
          </cell>
          <cell r="W671">
            <v>41715</v>
          </cell>
          <cell r="X671" t="str">
            <v>C</v>
          </cell>
          <cell r="Y671">
            <v>42795</v>
          </cell>
          <cell r="Z671">
            <v>40969</v>
          </cell>
          <cell r="AA671">
            <v>41715</v>
          </cell>
          <cell r="AB671">
            <v>6.7068493150684931</v>
          </cell>
          <cell r="AC671">
            <v>4.6630136986301371</v>
          </cell>
        </row>
        <row r="672">
          <cell r="E672" t="str">
            <v>李书旺</v>
          </cell>
          <cell r="F672" t="str">
            <v>411326199112252017</v>
          </cell>
          <cell r="G672" t="str">
            <v>男</v>
          </cell>
          <cell r="H672" t="str">
            <v>河南南召</v>
          </cell>
          <cell r="I672" t="str">
            <v>汉族</v>
          </cell>
          <cell r="J672">
            <v>27</v>
          </cell>
          <cell r="K672" t="str">
            <v>1991/12/25</v>
          </cell>
          <cell r="L672" t="str">
            <v>未婚</v>
          </cell>
          <cell r="M672" t="str">
            <v>区分</v>
          </cell>
          <cell r="N672" t="str">
            <v>营业中心/三乡片区</v>
          </cell>
          <cell r="O672" t="str">
            <v>板芙营业厅</v>
          </cell>
          <cell r="P672" t="str">
            <v>营业员</v>
          </cell>
          <cell r="R672" t="str">
            <v>营业线</v>
          </cell>
          <cell r="T672" t="str">
            <v>销售与服务序列</v>
          </cell>
          <cell r="U672" t="str">
            <v>三级销售/客服助理</v>
          </cell>
          <cell r="V672">
            <v>2</v>
          </cell>
          <cell r="W672">
            <v>43191</v>
          </cell>
          <cell r="X672" t="str">
            <v>F</v>
          </cell>
          <cell r="Y672">
            <v>43191</v>
          </cell>
          <cell r="Z672">
            <v>42250</v>
          </cell>
          <cell r="AA672">
            <v>42250</v>
          </cell>
          <cell r="AB672">
            <v>3.1972602739726028</v>
          </cell>
          <cell r="AC672">
            <v>3.1972602739726028</v>
          </cell>
        </row>
        <row r="673">
          <cell r="E673" t="str">
            <v>严开珍</v>
          </cell>
          <cell r="F673" t="str">
            <v>440421199302238089</v>
          </cell>
          <cell r="G673" t="str">
            <v>女</v>
          </cell>
          <cell r="H673" t="str">
            <v>广东珠海</v>
          </cell>
          <cell r="I673" t="str">
            <v>汉族</v>
          </cell>
          <cell r="J673">
            <v>26</v>
          </cell>
          <cell r="K673" t="str">
            <v>1993/02/23</v>
          </cell>
          <cell r="L673" t="str">
            <v>未婚</v>
          </cell>
          <cell r="M673" t="str">
            <v>区分</v>
          </cell>
          <cell r="N673" t="str">
            <v>营业中心/三乡片区</v>
          </cell>
          <cell r="O673" t="str">
            <v>三乡平安营业厅</v>
          </cell>
          <cell r="P673" t="str">
            <v>营业员</v>
          </cell>
          <cell r="R673" t="str">
            <v>营业线</v>
          </cell>
          <cell r="T673" t="str">
            <v>销售与服务序列</v>
          </cell>
          <cell r="U673" t="str">
            <v>三级销售/客服助理</v>
          </cell>
          <cell r="V673">
            <v>4</v>
          </cell>
          <cell r="W673">
            <v>42948</v>
          </cell>
          <cell r="X673" t="str">
            <v>C</v>
          </cell>
          <cell r="Y673">
            <v>42948</v>
          </cell>
          <cell r="Z673">
            <v>42240</v>
          </cell>
          <cell r="AA673">
            <v>42240</v>
          </cell>
          <cell r="AB673">
            <v>3.2246575342465755</v>
          </cell>
          <cell r="AC673">
            <v>3.2246575342465755</v>
          </cell>
        </row>
        <row r="674">
          <cell r="E674" t="str">
            <v>陈素珍</v>
          </cell>
          <cell r="F674" t="str">
            <v>445121198808014529</v>
          </cell>
          <cell r="G674" t="str">
            <v>女</v>
          </cell>
          <cell r="H674" t="str">
            <v>广东潮安</v>
          </cell>
          <cell r="I674" t="str">
            <v>汉族</v>
          </cell>
          <cell r="J674">
            <v>30</v>
          </cell>
          <cell r="K674" t="str">
            <v>1988/08/01</v>
          </cell>
          <cell r="L674" t="str">
            <v>已婚</v>
          </cell>
          <cell r="M674" t="str">
            <v>区分</v>
          </cell>
          <cell r="N674" t="str">
            <v>营业中心/三乡片区</v>
          </cell>
          <cell r="O674" t="str">
            <v>三乡营业厅</v>
          </cell>
          <cell r="P674" t="str">
            <v>营业员</v>
          </cell>
          <cell r="R674" t="str">
            <v>营业线</v>
          </cell>
          <cell r="T674" t="str">
            <v>销售与服务序列</v>
          </cell>
          <cell r="U674" t="str">
            <v>三级销售/客服助理</v>
          </cell>
          <cell r="V674">
            <v>3</v>
          </cell>
          <cell r="W674">
            <v>41018</v>
          </cell>
          <cell r="X674" t="str">
            <v>C</v>
          </cell>
          <cell r="Y674">
            <v>42795</v>
          </cell>
          <cell r="Z674">
            <v>40360</v>
          </cell>
          <cell r="AA674">
            <v>41018</v>
          </cell>
          <cell r="AB674">
            <v>8.375342465753425</v>
          </cell>
          <cell r="AC674">
            <v>6.5726027397260278</v>
          </cell>
        </row>
        <row r="675">
          <cell r="E675" t="str">
            <v>梁丽婵</v>
          </cell>
          <cell r="F675" t="str">
            <v>442000199008281260</v>
          </cell>
          <cell r="G675" t="str">
            <v>女</v>
          </cell>
          <cell r="H675" t="str">
            <v>广东中山</v>
          </cell>
          <cell r="I675" t="str">
            <v>汉族</v>
          </cell>
          <cell r="J675">
            <v>28</v>
          </cell>
          <cell r="K675" t="str">
            <v>1990/08/28</v>
          </cell>
          <cell r="L675" t="str">
            <v>已婚</v>
          </cell>
          <cell r="M675" t="str">
            <v>区分</v>
          </cell>
          <cell r="N675" t="str">
            <v>营业中心/三乡片区</v>
          </cell>
          <cell r="O675" t="str">
            <v>三乡营业厅</v>
          </cell>
          <cell r="P675" t="str">
            <v>营业员</v>
          </cell>
          <cell r="R675" t="str">
            <v>营业线</v>
          </cell>
          <cell r="T675" t="str">
            <v>销售与服务序列</v>
          </cell>
          <cell r="U675" t="str">
            <v>三级销售/客服助理</v>
          </cell>
          <cell r="V675">
            <v>4</v>
          </cell>
          <cell r="W675">
            <v>42948</v>
          </cell>
          <cell r="X675" t="str">
            <v>D</v>
          </cell>
          <cell r="Y675">
            <v>42948</v>
          </cell>
          <cell r="Z675">
            <v>41395</v>
          </cell>
          <cell r="AA675">
            <v>41683</v>
          </cell>
          <cell r="AB675">
            <v>5.5397260273972604</v>
          </cell>
          <cell r="AC675">
            <v>4.7506849315068491</v>
          </cell>
        </row>
        <row r="676">
          <cell r="E676" t="str">
            <v>黄晓嫣</v>
          </cell>
          <cell r="F676" t="str">
            <v>44200019900426130X</v>
          </cell>
          <cell r="G676" t="str">
            <v>女</v>
          </cell>
          <cell r="H676" t="str">
            <v>广东中山</v>
          </cell>
          <cell r="I676" t="str">
            <v>汉族</v>
          </cell>
          <cell r="J676">
            <v>29</v>
          </cell>
          <cell r="K676" t="str">
            <v>1990/04/26</v>
          </cell>
          <cell r="L676" t="str">
            <v>未婚</v>
          </cell>
          <cell r="M676" t="str">
            <v>区分</v>
          </cell>
          <cell r="N676" t="str">
            <v>营业中心/三乡片区</v>
          </cell>
          <cell r="O676" t="str">
            <v>神湾营业厅</v>
          </cell>
          <cell r="P676" t="str">
            <v>营业员</v>
          </cell>
          <cell r="R676" t="str">
            <v>营业线</v>
          </cell>
          <cell r="T676" t="str">
            <v>销售与服务序列</v>
          </cell>
          <cell r="U676" t="str">
            <v>三级销售/客服助理</v>
          </cell>
          <cell r="V676">
            <v>3</v>
          </cell>
          <cell r="W676">
            <v>41699</v>
          </cell>
          <cell r="X676" t="str">
            <v>C</v>
          </cell>
          <cell r="Y676">
            <v>42795</v>
          </cell>
          <cell r="Z676">
            <v>41233</v>
          </cell>
          <cell r="AA676">
            <v>41699</v>
          </cell>
          <cell r="AB676">
            <v>5.9835616438356167</v>
          </cell>
          <cell r="AC676">
            <v>4.7068493150684931</v>
          </cell>
        </row>
        <row r="677">
          <cell r="E677" t="str">
            <v>严敏仪</v>
          </cell>
          <cell r="F677" t="str">
            <v>440684198705090041</v>
          </cell>
          <cell r="G677" t="str">
            <v>女</v>
          </cell>
          <cell r="H677" t="str">
            <v>广东佛山</v>
          </cell>
          <cell r="I677" t="str">
            <v>汉族</v>
          </cell>
          <cell r="J677">
            <v>32</v>
          </cell>
          <cell r="K677" t="str">
            <v>1987/05/09</v>
          </cell>
          <cell r="L677" t="str">
            <v>已婚</v>
          </cell>
          <cell r="M677" t="str">
            <v>区分</v>
          </cell>
          <cell r="N677" t="str">
            <v>营业中心/三乡片区</v>
          </cell>
          <cell r="O677" t="str">
            <v>三乡营业厅</v>
          </cell>
          <cell r="P677" t="str">
            <v>营业员</v>
          </cell>
          <cell r="R677" t="str">
            <v>营业线</v>
          </cell>
          <cell r="T677" t="str">
            <v>销售与服务序列</v>
          </cell>
          <cell r="U677" t="str">
            <v>三级销售/客服助理</v>
          </cell>
          <cell r="V677">
            <v>3</v>
          </cell>
          <cell r="W677">
            <v>42795</v>
          </cell>
          <cell r="X677" t="str">
            <v>C</v>
          </cell>
          <cell r="Y677">
            <v>43191</v>
          </cell>
          <cell r="Z677">
            <v>38412</v>
          </cell>
          <cell r="AA677">
            <v>41660</v>
          </cell>
          <cell r="AB677">
            <v>13.712328767123287</v>
          </cell>
          <cell r="AC677">
            <v>4.8136986301369866</v>
          </cell>
        </row>
        <row r="678">
          <cell r="E678" t="str">
            <v>吴小兰</v>
          </cell>
          <cell r="F678" t="str">
            <v>450481199212050427</v>
          </cell>
          <cell r="G678" t="str">
            <v>女</v>
          </cell>
          <cell r="H678" t="str">
            <v>广西岑溪</v>
          </cell>
          <cell r="I678" t="str">
            <v>汉族</v>
          </cell>
          <cell r="J678">
            <v>26</v>
          </cell>
          <cell r="K678" t="str">
            <v>1992/12/05</v>
          </cell>
          <cell r="L678" t="str">
            <v>已婚</v>
          </cell>
          <cell r="M678" t="str">
            <v>区分</v>
          </cell>
          <cell r="N678" t="str">
            <v>营业中心/三乡片区</v>
          </cell>
          <cell r="O678" t="str">
            <v>五桂山长命水营业厅</v>
          </cell>
          <cell r="P678" t="str">
            <v>营业员</v>
          </cell>
          <cell r="R678" t="str">
            <v>营业线</v>
          </cell>
          <cell r="T678" t="str">
            <v>销售与服务序列</v>
          </cell>
          <cell r="U678" t="str">
            <v>三级销售/客服助理</v>
          </cell>
          <cell r="V678">
            <v>3</v>
          </cell>
          <cell r="W678">
            <v>42146</v>
          </cell>
          <cell r="X678" t="str">
            <v>B</v>
          </cell>
          <cell r="Y678">
            <v>42795</v>
          </cell>
          <cell r="Z678">
            <v>41883</v>
          </cell>
          <cell r="AA678">
            <v>42146</v>
          </cell>
          <cell r="AB678">
            <v>4.2027397260273975</v>
          </cell>
          <cell r="AC678">
            <v>3.4821917808219176</v>
          </cell>
        </row>
        <row r="679">
          <cell r="E679" t="str">
            <v>张剑玲</v>
          </cell>
          <cell r="F679" t="str">
            <v>441521198702161166</v>
          </cell>
          <cell r="G679" t="str">
            <v>女</v>
          </cell>
          <cell r="H679" t="str">
            <v>广东海丰</v>
          </cell>
          <cell r="I679" t="str">
            <v>汉族</v>
          </cell>
          <cell r="J679">
            <v>32</v>
          </cell>
          <cell r="K679" t="str">
            <v>1987/02/16</v>
          </cell>
          <cell r="L679" t="str">
            <v>已婚</v>
          </cell>
          <cell r="M679" t="str">
            <v>区分</v>
          </cell>
          <cell r="N679" t="str">
            <v>营业中心/城区片区</v>
          </cell>
          <cell r="O679" t="str">
            <v>大涌营业厅</v>
          </cell>
          <cell r="P679" t="str">
            <v>营业员</v>
          </cell>
          <cell r="R679" t="str">
            <v>营业线</v>
          </cell>
          <cell r="T679" t="str">
            <v>销售与服务序列</v>
          </cell>
          <cell r="U679" t="str">
            <v>四级销售/客服助理</v>
          </cell>
          <cell r="V679">
            <v>4</v>
          </cell>
          <cell r="W679">
            <v>41699</v>
          </cell>
          <cell r="X679" t="str">
            <v>B</v>
          </cell>
          <cell r="Y679">
            <v>42795</v>
          </cell>
          <cell r="Z679">
            <v>39934</v>
          </cell>
          <cell r="AA679">
            <v>40141</v>
          </cell>
          <cell r="AB679">
            <v>9.5424657534246577</v>
          </cell>
          <cell r="AC679">
            <v>8.9753424657534246</v>
          </cell>
        </row>
        <row r="680">
          <cell r="E680" t="str">
            <v>王永平</v>
          </cell>
          <cell r="F680" t="str">
            <v>442000199204216634</v>
          </cell>
          <cell r="G680" t="str">
            <v>男</v>
          </cell>
          <cell r="H680" t="str">
            <v>广东中山</v>
          </cell>
          <cell r="I680" t="str">
            <v>汉族</v>
          </cell>
          <cell r="J680">
            <v>27</v>
          </cell>
          <cell r="K680" t="str">
            <v>1992/04/21</v>
          </cell>
          <cell r="L680" t="str">
            <v>未婚</v>
          </cell>
          <cell r="M680" t="str">
            <v>区分</v>
          </cell>
          <cell r="N680" t="str">
            <v>营业中心/城区片区</v>
          </cell>
          <cell r="O680" t="str">
            <v>大涌营业厅</v>
          </cell>
          <cell r="P680" t="str">
            <v>营业员</v>
          </cell>
          <cell r="R680" t="str">
            <v>营业线</v>
          </cell>
          <cell r="T680" t="str">
            <v>销售与服务序列</v>
          </cell>
          <cell r="U680" t="str">
            <v>三级销售/客服助理</v>
          </cell>
          <cell r="V680">
            <v>4</v>
          </cell>
          <cell r="W680">
            <v>42795</v>
          </cell>
          <cell r="X680" t="str">
            <v>A</v>
          </cell>
          <cell r="Y680">
            <v>42795</v>
          </cell>
          <cell r="Z680">
            <v>42103</v>
          </cell>
          <cell r="AA680">
            <v>42103</v>
          </cell>
          <cell r="AB680">
            <v>3.6</v>
          </cell>
          <cell r="AC680">
            <v>3.6</v>
          </cell>
        </row>
        <row r="681">
          <cell r="E681" t="str">
            <v>蔡连弟</v>
          </cell>
          <cell r="F681" t="str">
            <v>442000199102095720</v>
          </cell>
          <cell r="G681" t="str">
            <v>女</v>
          </cell>
          <cell r="H681" t="str">
            <v>广东中山</v>
          </cell>
          <cell r="I681" t="str">
            <v>汉族</v>
          </cell>
          <cell r="J681">
            <v>28</v>
          </cell>
          <cell r="K681" t="str">
            <v>1991/02/09</v>
          </cell>
          <cell r="L681" t="str">
            <v>未婚</v>
          </cell>
          <cell r="M681" t="str">
            <v>区分</v>
          </cell>
          <cell r="N681" t="str">
            <v>营业中心/城区片区</v>
          </cell>
          <cell r="O681" t="str">
            <v>沙溪星宝营业厅</v>
          </cell>
          <cell r="P681" t="str">
            <v>营业员</v>
          </cell>
          <cell r="R681" t="str">
            <v>营业线</v>
          </cell>
          <cell r="T681" t="str">
            <v>销售与服务序列</v>
          </cell>
          <cell r="U681" t="str">
            <v>三级销售/客服助理</v>
          </cell>
          <cell r="V681">
            <v>4</v>
          </cell>
          <cell r="W681">
            <v>42948</v>
          </cell>
          <cell r="X681" t="str">
            <v>D</v>
          </cell>
          <cell r="Y681">
            <v>42948</v>
          </cell>
          <cell r="Z681">
            <v>41683</v>
          </cell>
          <cell r="AA681">
            <v>41683</v>
          </cell>
          <cell r="AB681">
            <v>4.7506849315068491</v>
          </cell>
          <cell r="AC681">
            <v>4.7506849315068491</v>
          </cell>
        </row>
        <row r="682">
          <cell r="E682" t="str">
            <v>唐榕玫</v>
          </cell>
          <cell r="F682" t="str">
            <v>450821199203233622</v>
          </cell>
          <cell r="G682" t="str">
            <v>女</v>
          </cell>
          <cell r="H682" t="str">
            <v>广西平南</v>
          </cell>
          <cell r="I682" t="str">
            <v>汉族</v>
          </cell>
          <cell r="J682">
            <v>27</v>
          </cell>
          <cell r="K682" t="str">
            <v>1992/03/23</v>
          </cell>
          <cell r="L682" t="str">
            <v>已婚</v>
          </cell>
          <cell r="M682" t="str">
            <v>区分</v>
          </cell>
          <cell r="N682" t="str">
            <v>营业中心/城区片区</v>
          </cell>
          <cell r="O682" t="str">
            <v>龙瑞营业厅</v>
          </cell>
          <cell r="P682" t="str">
            <v>营业员</v>
          </cell>
          <cell r="R682" t="str">
            <v>营业线</v>
          </cell>
          <cell r="T682" t="str">
            <v>销售与服务序列</v>
          </cell>
          <cell r="U682" t="str">
            <v>三级销售/客服助理</v>
          </cell>
          <cell r="V682">
            <v>3</v>
          </cell>
          <cell r="W682">
            <v>41974</v>
          </cell>
          <cell r="X682" t="str">
            <v>B</v>
          </cell>
          <cell r="Y682">
            <v>42795</v>
          </cell>
          <cell r="Z682">
            <v>41820</v>
          </cell>
          <cell r="AA682">
            <v>41974</v>
          </cell>
          <cell r="AB682">
            <v>4.375342465753425</v>
          </cell>
          <cell r="AC682">
            <v>3.9534246575342467</v>
          </cell>
        </row>
        <row r="683">
          <cell r="E683" t="str">
            <v>梁莉</v>
          </cell>
          <cell r="F683" t="str">
            <v>442000199012040865</v>
          </cell>
          <cell r="G683" t="str">
            <v>女</v>
          </cell>
          <cell r="H683" t="str">
            <v>广东中山</v>
          </cell>
          <cell r="I683" t="str">
            <v>汉族</v>
          </cell>
          <cell r="J683">
            <v>28</v>
          </cell>
          <cell r="K683" t="str">
            <v>1990/12/04</v>
          </cell>
          <cell r="L683" t="str">
            <v>未婚</v>
          </cell>
          <cell r="M683" t="str">
            <v>区分</v>
          </cell>
          <cell r="N683" t="str">
            <v>营业中心/城区片区</v>
          </cell>
          <cell r="O683" t="str">
            <v>富华营业厅</v>
          </cell>
          <cell r="P683" t="str">
            <v>营业员</v>
          </cell>
          <cell r="R683" t="str">
            <v>营业线</v>
          </cell>
          <cell r="T683" t="str">
            <v>销售与服务序列</v>
          </cell>
          <cell r="U683" t="str">
            <v>三级销售/客服助理</v>
          </cell>
          <cell r="V683">
            <v>3</v>
          </cell>
          <cell r="W683">
            <v>41730</v>
          </cell>
          <cell r="X683" t="str">
            <v>B</v>
          </cell>
          <cell r="Y683">
            <v>43191</v>
          </cell>
          <cell r="Z683">
            <v>41220</v>
          </cell>
          <cell r="AA683">
            <v>41730</v>
          </cell>
          <cell r="AB683">
            <v>6.0191780821917806</v>
          </cell>
          <cell r="AC683">
            <v>4.6219178082191785</v>
          </cell>
        </row>
        <row r="684">
          <cell r="E684" t="str">
            <v>林柏健</v>
          </cell>
          <cell r="F684" t="str">
            <v>442000199206296615</v>
          </cell>
          <cell r="G684" t="str">
            <v>男</v>
          </cell>
          <cell r="H684" t="str">
            <v>广东中山</v>
          </cell>
          <cell r="I684" t="str">
            <v>汉族</v>
          </cell>
          <cell r="J684">
            <v>26</v>
          </cell>
          <cell r="K684" t="str">
            <v>1992/06/29</v>
          </cell>
          <cell r="L684" t="str">
            <v>未婚</v>
          </cell>
          <cell r="M684" t="str">
            <v>区分</v>
          </cell>
          <cell r="N684" t="str">
            <v>营业中心/城区片区</v>
          </cell>
          <cell r="O684" t="str">
            <v>富华营业厅</v>
          </cell>
          <cell r="P684" t="str">
            <v>营业员</v>
          </cell>
          <cell r="R684" t="str">
            <v>营业线</v>
          </cell>
          <cell r="T684" t="str">
            <v>销售与服务序列</v>
          </cell>
          <cell r="U684" t="str">
            <v>三级销售/客服助理</v>
          </cell>
          <cell r="V684">
            <v>2</v>
          </cell>
          <cell r="W684">
            <v>42795</v>
          </cell>
          <cell r="X684" t="str">
            <v>E</v>
          </cell>
          <cell r="Y684">
            <v>42948</v>
          </cell>
          <cell r="Z684">
            <v>42261</v>
          </cell>
          <cell r="AA684">
            <v>42261</v>
          </cell>
          <cell r="AB684">
            <v>3.1671232876712327</v>
          </cell>
          <cell r="AC684">
            <v>3.1671232876712327</v>
          </cell>
        </row>
        <row r="685">
          <cell r="E685" t="str">
            <v>黎绮敏</v>
          </cell>
          <cell r="F685" t="str">
            <v>445321198811270321</v>
          </cell>
          <cell r="G685" t="str">
            <v>女</v>
          </cell>
          <cell r="H685" t="str">
            <v>广东云浮</v>
          </cell>
          <cell r="I685" t="str">
            <v>汉族</v>
          </cell>
          <cell r="J685">
            <v>30</v>
          </cell>
          <cell r="K685" t="str">
            <v>1988/11/27</v>
          </cell>
          <cell r="L685" t="str">
            <v>已婚</v>
          </cell>
          <cell r="M685" t="str">
            <v>区分</v>
          </cell>
          <cell r="N685" t="str">
            <v>营业中心/城区片区</v>
          </cell>
          <cell r="O685" t="str">
            <v>沙溪营业厅</v>
          </cell>
          <cell r="P685" t="str">
            <v>营业员</v>
          </cell>
          <cell r="R685" t="str">
            <v>营业线</v>
          </cell>
          <cell r="T685" t="str">
            <v>销售与服务序列</v>
          </cell>
          <cell r="U685" t="str">
            <v>四级销售/客服助理</v>
          </cell>
          <cell r="V685">
            <v>4</v>
          </cell>
          <cell r="W685">
            <v>42064</v>
          </cell>
          <cell r="X685" t="str">
            <v>B</v>
          </cell>
          <cell r="Y685">
            <v>42795</v>
          </cell>
          <cell r="Z685">
            <v>40542</v>
          </cell>
          <cell r="AA685">
            <v>40542</v>
          </cell>
          <cell r="AB685">
            <v>7.8767123287671232</v>
          </cell>
          <cell r="AC685">
            <v>7.8767123287671232</v>
          </cell>
        </row>
        <row r="686">
          <cell r="E686" t="str">
            <v>李泳珊</v>
          </cell>
          <cell r="F686" t="str">
            <v>442000198611276429</v>
          </cell>
          <cell r="G686" t="str">
            <v>女</v>
          </cell>
          <cell r="H686" t="str">
            <v>广东中山</v>
          </cell>
          <cell r="I686" t="str">
            <v>汉族</v>
          </cell>
          <cell r="J686">
            <v>32</v>
          </cell>
          <cell r="K686" t="str">
            <v>1986/11/27</v>
          </cell>
          <cell r="L686" t="str">
            <v>未婚</v>
          </cell>
          <cell r="M686" t="str">
            <v>区分</v>
          </cell>
          <cell r="N686" t="str">
            <v>产假退回</v>
          </cell>
          <cell r="O686" t="str">
            <v>产假退回</v>
          </cell>
          <cell r="P686" t="str">
            <v>产假退回</v>
          </cell>
          <cell r="T686" t="str">
            <v>销售与服务序列</v>
          </cell>
          <cell r="U686" t="str">
            <v>三级销售/客服助理</v>
          </cell>
          <cell r="V686">
            <v>4</v>
          </cell>
          <cell r="W686">
            <v>42948</v>
          </cell>
          <cell r="X686" t="str">
            <v>D</v>
          </cell>
          <cell r="Y686">
            <v>42948</v>
          </cell>
          <cell r="Z686">
            <v>40118</v>
          </cell>
          <cell r="AA686">
            <v>40141</v>
          </cell>
          <cell r="AB686">
            <v>9.0383561643835613</v>
          </cell>
          <cell r="AC686">
            <v>8.9753424657534246</v>
          </cell>
        </row>
        <row r="687">
          <cell r="E687" t="str">
            <v>李梅花</v>
          </cell>
          <cell r="F687" t="str">
            <v>441723198711092928</v>
          </cell>
          <cell r="G687" t="str">
            <v>女</v>
          </cell>
          <cell r="H687" t="str">
            <v>广省阳东</v>
          </cell>
          <cell r="I687" t="str">
            <v>汉族</v>
          </cell>
          <cell r="J687">
            <v>31</v>
          </cell>
          <cell r="K687" t="str">
            <v>1987/11/09</v>
          </cell>
          <cell r="L687" t="str">
            <v>已婚</v>
          </cell>
          <cell r="M687" t="str">
            <v>区分</v>
          </cell>
          <cell r="N687" t="str">
            <v>营业中心/城区片区</v>
          </cell>
          <cell r="O687" t="str">
            <v>沙溪营业厅</v>
          </cell>
          <cell r="P687" t="str">
            <v>营业员</v>
          </cell>
          <cell r="R687" t="str">
            <v>营业线</v>
          </cell>
          <cell r="T687" t="str">
            <v>销售与服务序列</v>
          </cell>
          <cell r="U687" t="str">
            <v>四级销售/客服助理</v>
          </cell>
          <cell r="V687">
            <v>4</v>
          </cell>
          <cell r="W687">
            <v>42064</v>
          </cell>
          <cell r="X687" t="str">
            <v>C</v>
          </cell>
          <cell r="Y687">
            <v>43191</v>
          </cell>
          <cell r="Z687">
            <v>40252</v>
          </cell>
          <cell r="AA687">
            <v>40252</v>
          </cell>
          <cell r="AB687">
            <v>8.6712328767123292</v>
          </cell>
          <cell r="AC687">
            <v>8.6712328767123292</v>
          </cell>
        </row>
        <row r="688">
          <cell r="E688" t="str">
            <v>胡颖莉</v>
          </cell>
          <cell r="F688" t="str">
            <v>442000199003076647</v>
          </cell>
          <cell r="G688" t="str">
            <v>女</v>
          </cell>
          <cell r="H688" t="str">
            <v>广东中山</v>
          </cell>
          <cell r="I688" t="str">
            <v>汉族</v>
          </cell>
          <cell r="J688">
            <v>29</v>
          </cell>
          <cell r="K688" t="str">
            <v>1990/03/07</v>
          </cell>
          <cell r="L688" t="str">
            <v>未婚</v>
          </cell>
          <cell r="M688" t="str">
            <v>区分</v>
          </cell>
          <cell r="N688" t="str">
            <v>营业中心/城区片区</v>
          </cell>
          <cell r="O688" t="str">
            <v>沙溪营业厅</v>
          </cell>
          <cell r="P688" t="str">
            <v>营业员</v>
          </cell>
          <cell r="R688" t="str">
            <v>营业线</v>
          </cell>
          <cell r="T688" t="str">
            <v>销售与服务序列</v>
          </cell>
          <cell r="U688" t="str">
            <v>三级销售/客服助理</v>
          </cell>
          <cell r="V688">
            <v>5</v>
          </cell>
          <cell r="W688">
            <v>43191</v>
          </cell>
          <cell r="X688" t="str">
            <v>A</v>
          </cell>
          <cell r="Y688">
            <v>43191</v>
          </cell>
          <cell r="Z688">
            <v>41526</v>
          </cell>
          <cell r="AA688">
            <v>41723</v>
          </cell>
          <cell r="AB688">
            <v>5.1808219178082195</v>
          </cell>
          <cell r="AC688">
            <v>4.6410958904109592</v>
          </cell>
        </row>
        <row r="689">
          <cell r="E689" t="str">
            <v>余绮娜</v>
          </cell>
          <cell r="F689" t="str">
            <v>442000199301216425</v>
          </cell>
          <cell r="G689" t="str">
            <v>女</v>
          </cell>
          <cell r="H689" t="str">
            <v>广东中山</v>
          </cell>
          <cell r="I689" t="str">
            <v>汉族</v>
          </cell>
          <cell r="J689">
            <v>26</v>
          </cell>
          <cell r="K689" t="str">
            <v>1993/01/21</v>
          </cell>
          <cell r="L689" t="str">
            <v>未婚</v>
          </cell>
          <cell r="M689" t="str">
            <v>区分</v>
          </cell>
          <cell r="N689" t="str">
            <v>营业中心/城区片区</v>
          </cell>
          <cell r="O689" t="str">
            <v>沙溪星宝营业厅</v>
          </cell>
          <cell r="P689" t="str">
            <v>营业员</v>
          </cell>
          <cell r="R689" t="str">
            <v>营业线</v>
          </cell>
          <cell r="T689" t="str">
            <v>销售与服务序列</v>
          </cell>
          <cell r="U689" t="str">
            <v>三级销售/客服助理</v>
          </cell>
          <cell r="V689">
            <v>4</v>
          </cell>
          <cell r="W689">
            <v>43191</v>
          </cell>
          <cell r="X689" t="str">
            <v>A</v>
          </cell>
          <cell r="Y689">
            <v>43191</v>
          </cell>
          <cell r="Z689">
            <v>41603</v>
          </cell>
          <cell r="AA689">
            <v>42121</v>
          </cell>
          <cell r="AB689">
            <v>4.9698630136986299</v>
          </cell>
          <cell r="AC689">
            <v>3.5506849315068494</v>
          </cell>
        </row>
        <row r="690">
          <cell r="E690" t="str">
            <v>张滔</v>
          </cell>
          <cell r="F690" t="str">
            <v>44512219940607743X</v>
          </cell>
          <cell r="G690" t="str">
            <v>男</v>
          </cell>
          <cell r="H690" t="str">
            <v>广东饶平</v>
          </cell>
          <cell r="I690" t="str">
            <v>汉族</v>
          </cell>
          <cell r="J690">
            <v>24</v>
          </cell>
          <cell r="K690" t="str">
            <v>1994/06/07</v>
          </cell>
          <cell r="L690" t="str">
            <v>未婚</v>
          </cell>
          <cell r="M690" t="str">
            <v>区分</v>
          </cell>
          <cell r="N690" t="str">
            <v>营业中心/城区片区</v>
          </cell>
          <cell r="O690" t="str">
            <v>厚兴营业厅</v>
          </cell>
          <cell r="P690" t="str">
            <v>营业员</v>
          </cell>
          <cell r="R690" t="str">
            <v>营业线</v>
          </cell>
          <cell r="T690" t="str">
            <v>销售与服务序列</v>
          </cell>
          <cell r="U690" t="str">
            <v>三级销售/客服助理</v>
          </cell>
          <cell r="V690">
            <v>3</v>
          </cell>
          <cell r="W690">
            <v>42644</v>
          </cell>
          <cell r="X690" t="str">
            <v>B</v>
          </cell>
          <cell r="Y690">
            <v>42948</v>
          </cell>
          <cell r="Z690">
            <v>42644</v>
          </cell>
          <cell r="AA690">
            <v>42644</v>
          </cell>
          <cell r="AB690">
            <v>2.117808219178082</v>
          </cell>
          <cell r="AC690">
            <v>2.117808219178082</v>
          </cell>
        </row>
        <row r="691">
          <cell r="E691" t="str">
            <v>吴志恩</v>
          </cell>
          <cell r="F691" t="str">
            <v>442000199201032944</v>
          </cell>
          <cell r="G691" t="str">
            <v>女</v>
          </cell>
          <cell r="H691" t="str">
            <v>广东中山</v>
          </cell>
          <cell r="I691" t="str">
            <v>汉族</v>
          </cell>
          <cell r="J691">
            <v>27</v>
          </cell>
          <cell r="K691" t="str">
            <v>1992/01/03</v>
          </cell>
          <cell r="L691" t="str">
            <v>未婚</v>
          </cell>
          <cell r="M691" t="str">
            <v>区分</v>
          </cell>
          <cell r="N691" t="str">
            <v>营业中心/城区片区</v>
          </cell>
          <cell r="O691" t="str">
            <v>悦来南营业厅</v>
          </cell>
          <cell r="P691" t="str">
            <v>营业员</v>
          </cell>
          <cell r="R691" t="str">
            <v>营业线</v>
          </cell>
          <cell r="T691" t="str">
            <v>销售与服务序列</v>
          </cell>
          <cell r="U691" t="str">
            <v>三级销售/客服助理</v>
          </cell>
          <cell r="V691">
            <v>4</v>
          </cell>
          <cell r="W691">
            <v>42948</v>
          </cell>
          <cell r="X691" t="str">
            <v>B</v>
          </cell>
          <cell r="Y691">
            <v>42948</v>
          </cell>
          <cell r="Z691">
            <v>42186</v>
          </cell>
          <cell r="AA691">
            <v>42568</v>
          </cell>
          <cell r="AB691">
            <v>3.3726027397260272</v>
          </cell>
          <cell r="AC691">
            <v>2.3260273972602739</v>
          </cell>
        </row>
        <row r="692">
          <cell r="E692" t="str">
            <v>陈晓娜B</v>
          </cell>
          <cell r="F692" t="str">
            <v>445281198911041949</v>
          </cell>
          <cell r="G692" t="str">
            <v>女</v>
          </cell>
          <cell r="H692" t="str">
            <v>广东揭阳</v>
          </cell>
          <cell r="I692" t="str">
            <v>汉族</v>
          </cell>
          <cell r="J692">
            <v>29</v>
          </cell>
          <cell r="K692" t="str">
            <v>1989/11/04</v>
          </cell>
          <cell r="L692" t="str">
            <v>已婚</v>
          </cell>
          <cell r="M692" t="str">
            <v>区分</v>
          </cell>
          <cell r="N692" t="str">
            <v>营业中心/城区片区</v>
          </cell>
          <cell r="O692" t="str">
            <v>民权营业厅</v>
          </cell>
          <cell r="P692" t="str">
            <v>营业员</v>
          </cell>
          <cell r="R692" t="str">
            <v>营业线</v>
          </cell>
          <cell r="T692" t="str">
            <v>销售与服务序列</v>
          </cell>
          <cell r="U692" t="str">
            <v>三级销售/客服助理</v>
          </cell>
          <cell r="V692">
            <v>4</v>
          </cell>
          <cell r="W692">
            <v>42948</v>
          </cell>
          <cell r="X692" t="str">
            <v>D</v>
          </cell>
          <cell r="Y692">
            <v>43191</v>
          </cell>
          <cell r="Z692">
            <v>41518</v>
          </cell>
          <cell r="AA692">
            <v>41886</v>
          </cell>
          <cell r="AB692">
            <v>5.2027397260273975</v>
          </cell>
          <cell r="AC692">
            <v>4.1945205479452055</v>
          </cell>
        </row>
        <row r="693">
          <cell r="E693" t="str">
            <v>杨永明</v>
          </cell>
          <cell r="F693" t="str">
            <v>442000199109106656</v>
          </cell>
          <cell r="G693" t="str">
            <v>男</v>
          </cell>
          <cell r="H693" t="str">
            <v>广东中山</v>
          </cell>
          <cell r="I693" t="str">
            <v>汉族</v>
          </cell>
          <cell r="J693">
            <v>27</v>
          </cell>
          <cell r="K693" t="str">
            <v>1991/09/10</v>
          </cell>
          <cell r="L693" t="str">
            <v>未婚</v>
          </cell>
          <cell r="M693" t="str">
            <v>区分</v>
          </cell>
          <cell r="N693" t="str">
            <v>营业中心/城区片区</v>
          </cell>
          <cell r="O693" t="str">
            <v>大涌营业厅</v>
          </cell>
          <cell r="P693" t="str">
            <v>营业员</v>
          </cell>
          <cell r="R693" t="str">
            <v>营业线</v>
          </cell>
          <cell r="T693" t="str">
            <v>销售与服务序列</v>
          </cell>
          <cell r="U693" t="str">
            <v>三级销售/客服助理</v>
          </cell>
          <cell r="V693">
            <v>4</v>
          </cell>
          <cell r="W693">
            <v>42948</v>
          </cell>
          <cell r="X693" t="str">
            <v>C</v>
          </cell>
          <cell r="Y693">
            <v>43191</v>
          </cell>
          <cell r="Z693">
            <v>42487</v>
          </cell>
          <cell r="AA693">
            <v>42487</v>
          </cell>
          <cell r="AB693">
            <v>2.547945205479452</v>
          </cell>
          <cell r="AC693">
            <v>2.547945205479452</v>
          </cell>
        </row>
        <row r="694">
          <cell r="E694" t="str">
            <v>高慧芬</v>
          </cell>
          <cell r="F694" t="str">
            <v>442000199002090949</v>
          </cell>
          <cell r="G694" t="str">
            <v>女</v>
          </cell>
          <cell r="H694" t="str">
            <v>广东中山</v>
          </cell>
          <cell r="I694" t="str">
            <v>汉族</v>
          </cell>
          <cell r="J694">
            <v>29</v>
          </cell>
          <cell r="K694" t="str">
            <v>1990/02/09</v>
          </cell>
          <cell r="L694" t="str">
            <v>已婚</v>
          </cell>
          <cell r="M694" t="str">
            <v>区分</v>
          </cell>
          <cell r="N694" t="str">
            <v>营业中心/三乡片区</v>
          </cell>
          <cell r="O694" t="str">
            <v>十四村营业厅</v>
          </cell>
          <cell r="P694" t="str">
            <v>营业员</v>
          </cell>
          <cell r="R694" t="str">
            <v>营业线</v>
          </cell>
          <cell r="T694" t="str">
            <v>销售与服务序列</v>
          </cell>
          <cell r="U694" t="str">
            <v>四级销售/客服助理</v>
          </cell>
          <cell r="V694">
            <v>4</v>
          </cell>
          <cell r="W694">
            <v>41456</v>
          </cell>
          <cell r="X694" t="str">
            <v>C</v>
          </cell>
          <cell r="Y694">
            <v>42795</v>
          </cell>
          <cell r="Z694">
            <v>39600</v>
          </cell>
          <cell r="AA694">
            <v>39600</v>
          </cell>
          <cell r="AB694">
            <v>10.457534246575342</v>
          </cell>
          <cell r="AC694">
            <v>10.457534246575342</v>
          </cell>
        </row>
        <row r="695">
          <cell r="E695" t="str">
            <v>梁施敏</v>
          </cell>
          <cell r="F695" t="str">
            <v>44200019910823092X</v>
          </cell>
          <cell r="G695" t="str">
            <v>女</v>
          </cell>
          <cell r="H695" t="str">
            <v>广东中山</v>
          </cell>
          <cell r="I695" t="str">
            <v>汉族</v>
          </cell>
          <cell r="J695">
            <v>27</v>
          </cell>
          <cell r="K695" t="str">
            <v>1991/08/23</v>
          </cell>
          <cell r="L695" t="str">
            <v>未婚</v>
          </cell>
          <cell r="M695" t="str">
            <v>区分</v>
          </cell>
          <cell r="N695" t="str">
            <v>营业中心/三乡片区</v>
          </cell>
          <cell r="O695" t="str">
            <v>十四村营业厅</v>
          </cell>
          <cell r="P695" t="str">
            <v>营业员</v>
          </cell>
          <cell r="R695" t="str">
            <v>营业线</v>
          </cell>
          <cell r="T695" t="str">
            <v>销售与服务序列</v>
          </cell>
          <cell r="U695" t="str">
            <v>三级销售/客服助理</v>
          </cell>
          <cell r="V695">
            <v>3</v>
          </cell>
          <cell r="W695">
            <v>42447</v>
          </cell>
          <cell r="X695" t="str">
            <v>C</v>
          </cell>
          <cell r="Y695">
            <v>43191</v>
          </cell>
          <cell r="Z695">
            <v>41487</v>
          </cell>
          <cell r="AA695">
            <v>42447</v>
          </cell>
          <cell r="AB695">
            <v>5.2876712328767121</v>
          </cell>
          <cell r="AC695">
            <v>2.6575342465753424</v>
          </cell>
        </row>
        <row r="696">
          <cell r="E696" t="str">
            <v>卢观婵</v>
          </cell>
          <cell r="F696" t="str">
            <v>442000199302100969</v>
          </cell>
          <cell r="G696" t="str">
            <v>女</v>
          </cell>
          <cell r="H696" t="str">
            <v>广东中山</v>
          </cell>
          <cell r="I696" t="str">
            <v>汉族</v>
          </cell>
          <cell r="J696">
            <v>26</v>
          </cell>
          <cell r="K696" t="str">
            <v>1993/02/10</v>
          </cell>
          <cell r="L696" t="str">
            <v>未婚</v>
          </cell>
          <cell r="M696" t="str">
            <v>区分</v>
          </cell>
          <cell r="N696" t="str">
            <v>营业中心/三乡片区</v>
          </cell>
          <cell r="O696" t="str">
            <v>坦洲营业厅</v>
          </cell>
          <cell r="P696" t="str">
            <v>营业员</v>
          </cell>
          <cell r="R696" t="str">
            <v>营业线</v>
          </cell>
          <cell r="T696" t="str">
            <v>销售与服务序列</v>
          </cell>
          <cell r="U696" t="str">
            <v>三级销售/客服助理</v>
          </cell>
          <cell r="V696">
            <v>3</v>
          </cell>
          <cell r="W696">
            <v>42324</v>
          </cell>
          <cell r="X696" t="str">
            <v>C</v>
          </cell>
          <cell r="Y696">
            <v>43191</v>
          </cell>
          <cell r="Z696">
            <v>42324</v>
          </cell>
          <cell r="AA696">
            <v>42324</v>
          </cell>
          <cell r="AB696">
            <v>2.9945205479452053</v>
          </cell>
          <cell r="AC696">
            <v>2.9945205479452053</v>
          </cell>
        </row>
        <row r="697">
          <cell r="E697" t="str">
            <v>戎琳</v>
          </cell>
          <cell r="F697" t="str">
            <v>445224199310161846</v>
          </cell>
          <cell r="G697" t="str">
            <v>女</v>
          </cell>
          <cell r="H697" t="str">
            <v>广东中山</v>
          </cell>
          <cell r="I697" t="str">
            <v>汉族</v>
          </cell>
          <cell r="J697">
            <v>25</v>
          </cell>
          <cell r="K697" t="str">
            <v>1993/10/16</v>
          </cell>
          <cell r="L697" t="str">
            <v>未婚</v>
          </cell>
          <cell r="M697" t="str">
            <v>区分</v>
          </cell>
          <cell r="N697" t="str">
            <v>营业中心/三乡片区</v>
          </cell>
          <cell r="O697" t="str">
            <v>坦洲营业厅</v>
          </cell>
          <cell r="P697" t="str">
            <v>营业员</v>
          </cell>
          <cell r="R697" t="str">
            <v>营业线</v>
          </cell>
          <cell r="T697" t="str">
            <v>销售与服务序列</v>
          </cell>
          <cell r="U697" t="str">
            <v>三级销售/客服助理</v>
          </cell>
          <cell r="V697">
            <v>4</v>
          </cell>
          <cell r="W697">
            <v>43191</v>
          </cell>
          <cell r="X697" t="str">
            <v>A</v>
          </cell>
          <cell r="Y697">
            <v>43191</v>
          </cell>
          <cell r="Z697">
            <v>42249</v>
          </cell>
          <cell r="AA697">
            <v>42249</v>
          </cell>
          <cell r="AB697">
            <v>3.2</v>
          </cell>
          <cell r="AC697">
            <v>3.2</v>
          </cell>
        </row>
        <row r="698">
          <cell r="E698" t="str">
            <v>冯嘉荣</v>
          </cell>
          <cell r="F698" t="str">
            <v>442000199208220972</v>
          </cell>
          <cell r="G698" t="str">
            <v>男</v>
          </cell>
          <cell r="H698" t="str">
            <v>广东中山</v>
          </cell>
          <cell r="I698" t="str">
            <v>汉族</v>
          </cell>
          <cell r="J698">
            <v>26</v>
          </cell>
          <cell r="K698" t="str">
            <v>1992/08/22</v>
          </cell>
          <cell r="L698" t="str">
            <v>未婚</v>
          </cell>
          <cell r="M698" t="str">
            <v>区分</v>
          </cell>
          <cell r="N698" t="str">
            <v>营业中心/三乡片区</v>
          </cell>
          <cell r="O698" t="str">
            <v>中澳营业厅</v>
          </cell>
          <cell r="P698" t="str">
            <v>营业员</v>
          </cell>
          <cell r="R698" t="str">
            <v>营业线</v>
          </cell>
          <cell r="T698" t="str">
            <v>销售与服务序列</v>
          </cell>
          <cell r="U698" t="str">
            <v>三级销售/客服助理</v>
          </cell>
          <cell r="V698">
            <v>3</v>
          </cell>
          <cell r="W698">
            <v>42268</v>
          </cell>
          <cell r="X698" t="str">
            <v>C</v>
          </cell>
          <cell r="Y698">
            <v>43191</v>
          </cell>
          <cell r="Z698">
            <v>42268</v>
          </cell>
          <cell r="AA698">
            <v>42268</v>
          </cell>
          <cell r="AB698">
            <v>3.1479452054794521</v>
          </cell>
          <cell r="AC698">
            <v>3.1479452054794521</v>
          </cell>
        </row>
        <row r="699">
          <cell r="E699" t="str">
            <v>崔彩英</v>
          </cell>
          <cell r="F699" t="str">
            <v>442000198210124221</v>
          </cell>
          <cell r="G699" t="str">
            <v>女</v>
          </cell>
          <cell r="H699" t="str">
            <v>广东省</v>
          </cell>
          <cell r="I699" t="str">
            <v>汉族</v>
          </cell>
          <cell r="J699">
            <v>36</v>
          </cell>
          <cell r="K699" t="str">
            <v>1982/10/12</v>
          </cell>
          <cell r="L699" t="str">
            <v>已婚</v>
          </cell>
          <cell r="M699" t="str">
            <v>区分</v>
          </cell>
          <cell r="N699" t="str">
            <v>营业中心/小榄片区</v>
          </cell>
          <cell r="O699" t="str">
            <v>新永营业厅</v>
          </cell>
          <cell r="P699" t="str">
            <v>营业员</v>
          </cell>
          <cell r="R699" t="str">
            <v>营业线</v>
          </cell>
          <cell r="T699" t="str">
            <v>销售与服务序列</v>
          </cell>
          <cell r="U699" t="str">
            <v>四级销售/客服助理</v>
          </cell>
          <cell r="V699">
            <v>5</v>
          </cell>
          <cell r="W699">
            <v>42917</v>
          </cell>
          <cell r="X699" t="str">
            <v>A</v>
          </cell>
          <cell r="Y699">
            <v>42917</v>
          </cell>
          <cell r="Z699">
            <v>36679</v>
          </cell>
          <cell r="AA699">
            <v>37073</v>
          </cell>
          <cell r="AB699">
            <v>18.460273972602739</v>
          </cell>
          <cell r="AC699">
            <v>17.38082191780822</v>
          </cell>
        </row>
        <row r="700">
          <cell r="E700" t="str">
            <v>钟思婷</v>
          </cell>
          <cell r="F700" t="str">
            <v>441481199404222720</v>
          </cell>
          <cell r="G700" t="str">
            <v>女</v>
          </cell>
          <cell r="H700" t="str">
            <v>广东兴宁</v>
          </cell>
          <cell r="I700" t="str">
            <v>汉族</v>
          </cell>
          <cell r="J700">
            <v>25</v>
          </cell>
          <cell r="K700" t="str">
            <v>1994/04/22</v>
          </cell>
          <cell r="L700" t="str">
            <v>未婚</v>
          </cell>
          <cell r="M700" t="str">
            <v>区分</v>
          </cell>
          <cell r="N700" t="str">
            <v>营业中心/小榄片区</v>
          </cell>
          <cell r="O700" t="str">
            <v>东凤同安营业厅</v>
          </cell>
          <cell r="P700" t="str">
            <v>营业员</v>
          </cell>
          <cell r="R700" t="str">
            <v>营业线</v>
          </cell>
          <cell r="T700" t="str">
            <v>销售与服务序列</v>
          </cell>
          <cell r="U700" t="str">
            <v>三级销售/客服助理</v>
          </cell>
          <cell r="V700">
            <v>3</v>
          </cell>
          <cell r="W700">
            <v>42080</v>
          </cell>
          <cell r="X700" t="str">
            <v>B</v>
          </cell>
          <cell r="Y700">
            <v>42795</v>
          </cell>
          <cell r="Z700">
            <v>42080</v>
          </cell>
          <cell r="AA700">
            <v>42080</v>
          </cell>
          <cell r="AB700">
            <v>3.6630136986301371</v>
          </cell>
          <cell r="AC700">
            <v>3.6630136986301371</v>
          </cell>
        </row>
        <row r="701">
          <cell r="E701" t="str">
            <v>张建帮</v>
          </cell>
          <cell r="F701" t="str">
            <v>442000199102254234</v>
          </cell>
          <cell r="G701" t="str">
            <v>男</v>
          </cell>
          <cell r="H701" t="str">
            <v>广东中山</v>
          </cell>
          <cell r="I701" t="str">
            <v>汉族</v>
          </cell>
          <cell r="J701">
            <v>28</v>
          </cell>
          <cell r="K701" t="str">
            <v>1991/02/25</v>
          </cell>
          <cell r="L701" t="str">
            <v>未婚</v>
          </cell>
          <cell r="M701" t="str">
            <v>区分</v>
          </cell>
          <cell r="N701" t="str">
            <v>营业中心/小榄片区</v>
          </cell>
          <cell r="O701" t="str">
            <v>基头营业厅</v>
          </cell>
          <cell r="P701" t="str">
            <v>营业员</v>
          </cell>
          <cell r="R701" t="str">
            <v>营业线</v>
          </cell>
          <cell r="T701" t="str">
            <v>销售与服务序列</v>
          </cell>
          <cell r="U701" t="str">
            <v>三级销售/客服助理</v>
          </cell>
          <cell r="V701">
            <v>4</v>
          </cell>
          <cell r="W701">
            <v>42948</v>
          </cell>
          <cell r="X701" t="str">
            <v>C</v>
          </cell>
          <cell r="Y701">
            <v>42948</v>
          </cell>
          <cell r="Z701">
            <v>41548</v>
          </cell>
          <cell r="AA701">
            <v>41951</v>
          </cell>
          <cell r="AB701">
            <v>5.1205479452054794</v>
          </cell>
          <cell r="AC701">
            <v>4.0164383561643833</v>
          </cell>
        </row>
        <row r="702">
          <cell r="E702" t="str">
            <v>罗雪云</v>
          </cell>
          <cell r="F702" t="str">
            <v>442000198510083847</v>
          </cell>
          <cell r="G702" t="str">
            <v>女</v>
          </cell>
          <cell r="H702" t="str">
            <v>广东</v>
          </cell>
          <cell r="I702" t="str">
            <v>汉族</v>
          </cell>
          <cell r="J702">
            <v>33</v>
          </cell>
          <cell r="K702" t="str">
            <v>1985/10/08</v>
          </cell>
          <cell r="L702" t="str">
            <v>已婚</v>
          </cell>
          <cell r="M702" t="str">
            <v>区分</v>
          </cell>
          <cell r="N702" t="str">
            <v>营业中心/小榄片区</v>
          </cell>
          <cell r="O702" t="str">
            <v>东凤营业厅</v>
          </cell>
          <cell r="P702" t="str">
            <v>营业员</v>
          </cell>
          <cell r="R702" t="str">
            <v>营业线</v>
          </cell>
          <cell r="T702" t="str">
            <v>销售与服务序列</v>
          </cell>
          <cell r="U702" t="str">
            <v>二级销售/客服主办</v>
          </cell>
          <cell r="V702">
            <v>5</v>
          </cell>
          <cell r="W702">
            <v>41456</v>
          </cell>
          <cell r="X702" t="str">
            <v>B</v>
          </cell>
          <cell r="Y702">
            <v>42795</v>
          </cell>
          <cell r="Z702">
            <v>38139</v>
          </cell>
          <cell r="AA702">
            <v>38115</v>
          </cell>
          <cell r="AB702">
            <v>14.46027397260274</v>
          </cell>
          <cell r="AC702">
            <v>14.526027397260274</v>
          </cell>
        </row>
        <row r="703">
          <cell r="E703" t="str">
            <v>邓惠仪</v>
          </cell>
          <cell r="F703" t="str">
            <v>441283198809061045</v>
          </cell>
          <cell r="G703" t="str">
            <v>女</v>
          </cell>
          <cell r="H703" t="str">
            <v>广东肇庆</v>
          </cell>
          <cell r="I703" t="str">
            <v>汉族</v>
          </cell>
          <cell r="J703">
            <v>30</v>
          </cell>
          <cell r="K703" t="str">
            <v>1988/09/06</v>
          </cell>
          <cell r="L703" t="str">
            <v>已婚</v>
          </cell>
          <cell r="M703" t="str">
            <v>区分</v>
          </cell>
          <cell r="N703" t="str">
            <v>营业中心/小榄片区</v>
          </cell>
          <cell r="O703" t="str">
            <v>东凤营业厅</v>
          </cell>
          <cell r="P703" t="str">
            <v>营业员</v>
          </cell>
          <cell r="R703" t="str">
            <v>营业线</v>
          </cell>
          <cell r="T703" t="str">
            <v>销售与服务序列</v>
          </cell>
          <cell r="U703" t="str">
            <v>三级销售/客服助理</v>
          </cell>
          <cell r="V703">
            <v>4</v>
          </cell>
          <cell r="W703">
            <v>42583</v>
          </cell>
          <cell r="X703" t="str">
            <v>B</v>
          </cell>
          <cell r="Y703">
            <v>43191</v>
          </cell>
          <cell r="Z703">
            <v>40603</v>
          </cell>
          <cell r="AA703">
            <v>40603</v>
          </cell>
          <cell r="AB703">
            <v>7.7095890410958905</v>
          </cell>
          <cell r="AC703">
            <v>7.7095890410958905</v>
          </cell>
        </row>
        <row r="704">
          <cell r="E704" t="str">
            <v>黄淑敏</v>
          </cell>
          <cell r="F704" t="str">
            <v>442000199202023804</v>
          </cell>
          <cell r="G704" t="str">
            <v>女</v>
          </cell>
          <cell r="H704" t="str">
            <v>广东中山</v>
          </cell>
          <cell r="I704" t="str">
            <v>汉族</v>
          </cell>
          <cell r="J704">
            <v>27</v>
          </cell>
          <cell r="K704" t="str">
            <v>1992/02/02</v>
          </cell>
          <cell r="L704" t="str">
            <v>未婚</v>
          </cell>
          <cell r="M704" t="str">
            <v>区分</v>
          </cell>
          <cell r="N704" t="str">
            <v>营业中心/小榄片区</v>
          </cell>
          <cell r="O704" t="str">
            <v>东凤营业厅</v>
          </cell>
          <cell r="P704" t="str">
            <v>营业员</v>
          </cell>
          <cell r="R704" t="str">
            <v>营业线</v>
          </cell>
          <cell r="T704" t="str">
            <v>销售与服务序列</v>
          </cell>
          <cell r="U704" t="str">
            <v>三级销售/客服助理</v>
          </cell>
          <cell r="V704">
            <v>3</v>
          </cell>
          <cell r="W704">
            <v>41855</v>
          </cell>
          <cell r="X704" t="str">
            <v>B</v>
          </cell>
          <cell r="Y704">
            <v>42795</v>
          </cell>
          <cell r="Z704">
            <v>41855</v>
          </cell>
          <cell r="AA704">
            <v>41855</v>
          </cell>
          <cell r="AB704">
            <v>4.279452054794521</v>
          </cell>
          <cell r="AC704">
            <v>4.279452054794521</v>
          </cell>
        </row>
        <row r="705">
          <cell r="E705" t="str">
            <v>林善炜</v>
          </cell>
          <cell r="F705" t="str">
            <v>441226199210194017</v>
          </cell>
          <cell r="G705" t="str">
            <v>男</v>
          </cell>
          <cell r="H705" t="str">
            <v>广东德庆</v>
          </cell>
          <cell r="I705" t="str">
            <v>汉族</v>
          </cell>
          <cell r="J705">
            <v>26</v>
          </cell>
          <cell r="K705" t="str">
            <v>1992/10/19</v>
          </cell>
          <cell r="L705" t="str">
            <v>未婚</v>
          </cell>
          <cell r="M705" t="str">
            <v>区分</v>
          </cell>
          <cell r="N705" t="str">
            <v>营业中心/小榄片区</v>
          </cell>
          <cell r="O705" t="str">
            <v>阜沙营业厅</v>
          </cell>
          <cell r="P705" t="str">
            <v>营业员</v>
          </cell>
          <cell r="R705" t="str">
            <v>营业线</v>
          </cell>
          <cell r="T705" t="str">
            <v>销售与服务序列</v>
          </cell>
          <cell r="U705" t="str">
            <v>三级销售/客服助理</v>
          </cell>
          <cell r="V705">
            <v>4</v>
          </cell>
          <cell r="W705">
            <v>42948</v>
          </cell>
          <cell r="X705" t="str">
            <v>A</v>
          </cell>
          <cell r="Y705">
            <v>43191</v>
          </cell>
          <cell r="Z705">
            <v>42276</v>
          </cell>
          <cell r="AA705">
            <v>42276</v>
          </cell>
          <cell r="AB705">
            <v>3.1260273972602741</v>
          </cell>
          <cell r="AC705">
            <v>3.1260273972602741</v>
          </cell>
        </row>
        <row r="706">
          <cell r="E706" t="str">
            <v>张晓林</v>
          </cell>
          <cell r="F706" t="str">
            <v>442000199110054224</v>
          </cell>
          <cell r="G706" t="str">
            <v>女</v>
          </cell>
          <cell r="H706" t="str">
            <v>广东中山</v>
          </cell>
          <cell r="I706" t="str">
            <v>汉族</v>
          </cell>
          <cell r="J706">
            <v>27</v>
          </cell>
          <cell r="K706" t="str">
            <v>1991/10/05</v>
          </cell>
          <cell r="L706" t="str">
            <v>未婚</v>
          </cell>
          <cell r="M706" t="str">
            <v>区分</v>
          </cell>
          <cell r="N706" t="str">
            <v>营业中心/小榄片区</v>
          </cell>
          <cell r="O706" t="str">
            <v>东凤同安营业厅</v>
          </cell>
          <cell r="P706" t="str">
            <v>营业员</v>
          </cell>
          <cell r="R706" t="str">
            <v>营业线</v>
          </cell>
          <cell r="T706" t="str">
            <v>销售与服务序列</v>
          </cell>
          <cell r="U706" t="str">
            <v>三级销售/客服助理</v>
          </cell>
          <cell r="V706">
            <v>3</v>
          </cell>
          <cell r="W706">
            <v>42320</v>
          </cell>
          <cell r="X706" t="str">
            <v>C</v>
          </cell>
          <cell r="Y706">
            <v>43191</v>
          </cell>
          <cell r="Z706">
            <v>41687</v>
          </cell>
          <cell r="AA706">
            <v>42320</v>
          </cell>
          <cell r="AB706">
            <v>4.7397260273972606</v>
          </cell>
          <cell r="AC706">
            <v>3.0054794520547947</v>
          </cell>
        </row>
        <row r="707">
          <cell r="E707" t="str">
            <v>黄杏凤</v>
          </cell>
          <cell r="F707" t="str">
            <v>442000199004037340</v>
          </cell>
          <cell r="G707" t="str">
            <v>女</v>
          </cell>
          <cell r="H707" t="str">
            <v>广东中山</v>
          </cell>
          <cell r="I707" t="str">
            <v>汉族</v>
          </cell>
          <cell r="J707">
            <v>29</v>
          </cell>
          <cell r="K707" t="str">
            <v>1990/04/03</v>
          </cell>
          <cell r="L707" t="str">
            <v>未婚</v>
          </cell>
          <cell r="M707" t="str">
            <v>区分</v>
          </cell>
          <cell r="N707" t="str">
            <v>营业中心/小榄片区</v>
          </cell>
          <cell r="O707" t="str">
            <v>东升同乐营业厅</v>
          </cell>
          <cell r="P707" t="str">
            <v>营业员</v>
          </cell>
          <cell r="R707" t="str">
            <v>营业线</v>
          </cell>
          <cell r="T707" t="str">
            <v>销售与服务序列</v>
          </cell>
          <cell r="U707" t="str">
            <v>三级销售/客服助理</v>
          </cell>
          <cell r="V707">
            <v>3</v>
          </cell>
          <cell r="W707">
            <v>41027</v>
          </cell>
          <cell r="X707" t="str">
            <v>C</v>
          </cell>
          <cell r="Y707">
            <v>42795</v>
          </cell>
          <cell r="Z707">
            <v>41027</v>
          </cell>
          <cell r="AA707">
            <v>41027</v>
          </cell>
          <cell r="AB707">
            <v>6.5479452054794525</v>
          </cell>
          <cell r="AC707">
            <v>6.5479452054794525</v>
          </cell>
        </row>
        <row r="708">
          <cell r="E708" t="str">
            <v>杨群芳</v>
          </cell>
          <cell r="F708" t="str">
            <v>442000198309064628</v>
          </cell>
          <cell r="G708" t="str">
            <v>女</v>
          </cell>
          <cell r="H708" t="str">
            <v>广东中山</v>
          </cell>
          <cell r="I708" t="str">
            <v>汉族</v>
          </cell>
          <cell r="J708">
            <v>35</v>
          </cell>
          <cell r="K708" t="str">
            <v>1983/09/06</v>
          </cell>
          <cell r="L708" t="str">
            <v>已婚</v>
          </cell>
          <cell r="M708" t="str">
            <v>区分</v>
          </cell>
          <cell r="N708" t="str">
            <v>营业中心/古镇片区</v>
          </cell>
          <cell r="O708" t="str">
            <v>古镇营业厅</v>
          </cell>
          <cell r="P708" t="str">
            <v>综合支撑岗</v>
          </cell>
          <cell r="R708" t="str">
            <v>营业线</v>
          </cell>
          <cell r="T708" t="str">
            <v>销售与服务序列</v>
          </cell>
          <cell r="U708" t="str">
            <v>二级销售/客服主办</v>
          </cell>
          <cell r="V708">
            <v>6</v>
          </cell>
          <cell r="W708">
            <v>42064</v>
          </cell>
          <cell r="X708" t="str">
            <v>B</v>
          </cell>
          <cell r="Y708">
            <v>42795</v>
          </cell>
          <cell r="Z708">
            <v>37087</v>
          </cell>
          <cell r="AA708">
            <v>37884</v>
          </cell>
          <cell r="AB708">
            <v>17.342465753424658</v>
          </cell>
          <cell r="AC708">
            <v>15.158904109589042</v>
          </cell>
        </row>
        <row r="709">
          <cell r="E709" t="str">
            <v>宋岱</v>
          </cell>
          <cell r="F709" t="str">
            <v>445102199003116363</v>
          </cell>
          <cell r="G709" t="str">
            <v>女</v>
          </cell>
          <cell r="H709" t="str">
            <v>广东潮州</v>
          </cell>
          <cell r="I709" t="str">
            <v>汉族</v>
          </cell>
          <cell r="J709">
            <v>29</v>
          </cell>
          <cell r="K709" t="str">
            <v>1990/03/11</v>
          </cell>
          <cell r="L709" t="str">
            <v>已婚</v>
          </cell>
          <cell r="M709" t="str">
            <v>区分</v>
          </cell>
          <cell r="N709" t="str">
            <v>营业中心/小榄片区</v>
          </cell>
          <cell r="O709" t="str">
            <v>东升营业厅</v>
          </cell>
          <cell r="P709" t="str">
            <v>营业员</v>
          </cell>
          <cell r="R709" t="str">
            <v>营业线</v>
          </cell>
          <cell r="T709" t="str">
            <v>销售与服务序列</v>
          </cell>
          <cell r="U709" t="str">
            <v>三级销售/客服助理</v>
          </cell>
          <cell r="V709">
            <v>4</v>
          </cell>
          <cell r="W709">
            <v>42948</v>
          </cell>
          <cell r="X709" t="str">
            <v>D</v>
          </cell>
          <cell r="Y709">
            <v>42948</v>
          </cell>
          <cell r="Z709">
            <v>41456</v>
          </cell>
          <cell r="AA709">
            <v>41723</v>
          </cell>
          <cell r="AB709">
            <v>5.3726027397260276</v>
          </cell>
          <cell r="AC709">
            <v>4.6410958904109592</v>
          </cell>
        </row>
        <row r="710">
          <cell r="E710" t="str">
            <v>贺莉</v>
          </cell>
          <cell r="F710" t="str">
            <v>421302199411167702</v>
          </cell>
          <cell r="G710" t="str">
            <v>女</v>
          </cell>
          <cell r="H710" t="str">
            <v>湖北随洲</v>
          </cell>
          <cell r="I710" t="str">
            <v>汉族</v>
          </cell>
          <cell r="J710">
            <v>24</v>
          </cell>
          <cell r="K710" t="str">
            <v>1994/11/16</v>
          </cell>
          <cell r="L710" t="str">
            <v>未婚</v>
          </cell>
          <cell r="M710" t="str">
            <v>区分</v>
          </cell>
          <cell r="N710" t="str">
            <v>营业中心/小榄片区</v>
          </cell>
          <cell r="O710" t="str">
            <v>东升营业厅</v>
          </cell>
          <cell r="P710" t="str">
            <v>营业员</v>
          </cell>
          <cell r="R710" t="str">
            <v>营业线</v>
          </cell>
          <cell r="T710" t="str">
            <v>销售与服务序列</v>
          </cell>
          <cell r="U710" t="str">
            <v>三级销售/客服助理</v>
          </cell>
          <cell r="V710">
            <v>3</v>
          </cell>
          <cell r="W710">
            <v>42360</v>
          </cell>
          <cell r="X710" t="str">
            <v>C</v>
          </cell>
          <cell r="Y710">
            <v>43191</v>
          </cell>
          <cell r="Z710">
            <v>42360</v>
          </cell>
          <cell r="AA710">
            <v>42360</v>
          </cell>
          <cell r="AB710">
            <v>2.8958904109589043</v>
          </cell>
          <cell r="AC710">
            <v>2.8958904109589043</v>
          </cell>
        </row>
        <row r="711">
          <cell r="E711" t="str">
            <v>聂水群</v>
          </cell>
          <cell r="F711" t="str">
            <v>44532219890704072X</v>
          </cell>
          <cell r="G711" t="str">
            <v>女</v>
          </cell>
          <cell r="H711" t="str">
            <v>广东郁南</v>
          </cell>
          <cell r="I711" t="str">
            <v>汉族</v>
          </cell>
          <cell r="J711">
            <v>29</v>
          </cell>
          <cell r="K711" t="str">
            <v>1989/07/04</v>
          </cell>
          <cell r="L711" t="str">
            <v>已婚</v>
          </cell>
          <cell r="M711" t="str">
            <v>区分</v>
          </cell>
          <cell r="N711" t="str">
            <v>营业中心/小榄片区</v>
          </cell>
          <cell r="O711" t="str">
            <v>泰丰营业厅</v>
          </cell>
          <cell r="P711" t="str">
            <v>营业员</v>
          </cell>
          <cell r="R711" t="str">
            <v>营业线</v>
          </cell>
          <cell r="T711" t="str">
            <v>销售与服务序列</v>
          </cell>
          <cell r="U711" t="str">
            <v>三级销售/客服助理</v>
          </cell>
          <cell r="V711">
            <v>4</v>
          </cell>
          <cell r="W711">
            <v>42795</v>
          </cell>
          <cell r="X711" t="str">
            <v>A</v>
          </cell>
          <cell r="Y711">
            <v>42795</v>
          </cell>
          <cell r="Z711">
            <v>41730</v>
          </cell>
          <cell r="AA711">
            <v>42095</v>
          </cell>
          <cell r="AB711">
            <v>4.6219178082191785</v>
          </cell>
          <cell r="AC711">
            <v>3.6219178082191781</v>
          </cell>
        </row>
        <row r="712">
          <cell r="E712" t="str">
            <v>黄琴</v>
          </cell>
          <cell r="F712" t="str">
            <v>441881198109285048</v>
          </cell>
          <cell r="G712" t="str">
            <v>女</v>
          </cell>
          <cell r="H712" t="str">
            <v>广东</v>
          </cell>
          <cell r="I712" t="str">
            <v>汉族</v>
          </cell>
          <cell r="J712">
            <v>37</v>
          </cell>
          <cell r="K712" t="str">
            <v>1981/09/28</v>
          </cell>
          <cell r="L712" t="str">
            <v>已婚</v>
          </cell>
          <cell r="M712" t="str">
            <v>区分</v>
          </cell>
          <cell r="N712" t="str">
            <v>小榄分公司</v>
          </cell>
          <cell r="O712" t="str">
            <v>战略客户团队</v>
          </cell>
          <cell r="P712" t="str">
            <v>服务岗C</v>
          </cell>
          <cell r="T712" t="str">
            <v>销售与服务序列</v>
          </cell>
          <cell r="U712" t="str">
            <v>四级销售/客服助理</v>
          </cell>
          <cell r="V712">
            <v>5</v>
          </cell>
          <cell r="W712">
            <v>42917</v>
          </cell>
          <cell r="X712" t="str">
            <v>A</v>
          </cell>
          <cell r="Y712">
            <v>42917</v>
          </cell>
          <cell r="Z712">
            <v>36397</v>
          </cell>
          <cell r="AA712">
            <v>37952</v>
          </cell>
          <cell r="AB712">
            <v>19.232876712328768</v>
          </cell>
          <cell r="AC712">
            <v>14.972602739726028</v>
          </cell>
        </row>
        <row r="713">
          <cell r="E713" t="str">
            <v>唐垣辉</v>
          </cell>
          <cell r="F713" t="str">
            <v>442000199009195313</v>
          </cell>
          <cell r="G713" t="str">
            <v>男</v>
          </cell>
          <cell r="H713" t="str">
            <v>广东中山</v>
          </cell>
          <cell r="I713" t="str">
            <v>汉族</v>
          </cell>
          <cell r="J713">
            <v>28</v>
          </cell>
          <cell r="K713" t="str">
            <v>1990/09/19</v>
          </cell>
          <cell r="L713" t="str">
            <v>未婚</v>
          </cell>
          <cell r="M713" t="str">
            <v>区分</v>
          </cell>
          <cell r="N713" t="str">
            <v>营业中心/小榄片区</v>
          </cell>
          <cell r="O713" t="str">
            <v>泰丰营业厅</v>
          </cell>
          <cell r="P713" t="str">
            <v>营业员</v>
          </cell>
          <cell r="R713" t="str">
            <v>营业线</v>
          </cell>
          <cell r="T713" t="str">
            <v>销售与服务序列</v>
          </cell>
          <cell r="U713" t="str">
            <v>三级销售/客服助理</v>
          </cell>
          <cell r="V713">
            <v>2</v>
          </cell>
          <cell r="W713">
            <v>42583</v>
          </cell>
          <cell r="X713" t="str">
            <v>F</v>
          </cell>
          <cell r="Y713">
            <v>43191</v>
          </cell>
          <cell r="Z713">
            <v>42189</v>
          </cell>
          <cell r="AA713">
            <v>42189</v>
          </cell>
          <cell r="AB713">
            <v>3.3643835616438356</v>
          </cell>
          <cell r="AC713">
            <v>3.3643835616438356</v>
          </cell>
        </row>
        <row r="714">
          <cell r="E714" t="str">
            <v>欧志鹏</v>
          </cell>
          <cell r="F714" t="str">
            <v>44200019911217529X</v>
          </cell>
          <cell r="G714" t="str">
            <v>男</v>
          </cell>
          <cell r="H714" t="str">
            <v>广东中山</v>
          </cell>
          <cell r="I714" t="str">
            <v>汉族</v>
          </cell>
          <cell r="J714">
            <v>27</v>
          </cell>
          <cell r="K714" t="str">
            <v>1991/12/17</v>
          </cell>
          <cell r="L714" t="str">
            <v>未婚</v>
          </cell>
          <cell r="M714" t="str">
            <v>区分</v>
          </cell>
          <cell r="N714" t="str">
            <v>营业中心/小榄片区</v>
          </cell>
          <cell r="O714" t="str">
            <v>泰丰广合营业厅</v>
          </cell>
          <cell r="P714" t="str">
            <v>营业员</v>
          </cell>
          <cell r="R714" t="str">
            <v>营业线</v>
          </cell>
          <cell r="T714" t="str">
            <v>销售与服务序列</v>
          </cell>
          <cell r="U714" t="str">
            <v>三级销售/客服助理</v>
          </cell>
          <cell r="V714">
            <v>4</v>
          </cell>
          <cell r="W714">
            <v>42948</v>
          </cell>
          <cell r="X714" t="str">
            <v>C</v>
          </cell>
          <cell r="Y714">
            <v>42948</v>
          </cell>
          <cell r="Z714">
            <v>41950</v>
          </cell>
          <cell r="AA714">
            <v>41950</v>
          </cell>
          <cell r="AB714">
            <v>4.0191780821917806</v>
          </cell>
          <cell r="AC714">
            <v>4.0191780821917806</v>
          </cell>
        </row>
        <row r="715">
          <cell r="E715" t="str">
            <v>梁才利</v>
          </cell>
          <cell r="F715" t="str">
            <v>440825198701263014</v>
          </cell>
          <cell r="G715" t="str">
            <v>男</v>
          </cell>
          <cell r="H715" t="str">
            <v>广东徐闻</v>
          </cell>
          <cell r="I715" t="str">
            <v>汉族</v>
          </cell>
          <cell r="J715">
            <v>32</v>
          </cell>
          <cell r="K715" t="str">
            <v>1987/01/26</v>
          </cell>
          <cell r="L715" t="str">
            <v>未婚</v>
          </cell>
          <cell r="M715" t="str">
            <v>区分</v>
          </cell>
          <cell r="N715" t="str">
            <v>营业中心/小榄片区</v>
          </cell>
          <cell r="O715" t="str">
            <v>泰丰营业厅</v>
          </cell>
          <cell r="P715" t="str">
            <v>营业员</v>
          </cell>
          <cell r="R715" t="str">
            <v>营业线</v>
          </cell>
          <cell r="T715" t="str">
            <v>销售与服务序列</v>
          </cell>
          <cell r="U715" t="str">
            <v>三级销售/客服助理</v>
          </cell>
          <cell r="V715">
            <v>3</v>
          </cell>
          <cell r="W715">
            <v>42153</v>
          </cell>
          <cell r="X715" t="str">
            <v>C</v>
          </cell>
          <cell r="Y715">
            <v>43191</v>
          </cell>
          <cell r="Z715">
            <v>41640</v>
          </cell>
          <cell r="AA715">
            <v>42153</v>
          </cell>
          <cell r="AB715">
            <v>4.8684931506849312</v>
          </cell>
          <cell r="AC715">
            <v>3.463013698630137</v>
          </cell>
        </row>
        <row r="716">
          <cell r="E716" t="str">
            <v>钟水妹</v>
          </cell>
          <cell r="F716" t="str">
            <v>440981198902242224</v>
          </cell>
          <cell r="G716" t="str">
            <v>女</v>
          </cell>
          <cell r="H716" t="str">
            <v>广东高州</v>
          </cell>
          <cell r="I716" t="str">
            <v>汉族</v>
          </cell>
          <cell r="J716">
            <v>30</v>
          </cell>
          <cell r="K716" t="str">
            <v>1989/02/24</v>
          </cell>
          <cell r="L716" t="str">
            <v>已婚</v>
          </cell>
          <cell r="M716" t="str">
            <v>区分</v>
          </cell>
          <cell r="N716" t="str">
            <v>营业中心/小榄片区</v>
          </cell>
          <cell r="O716" t="str">
            <v>泰丰营业厅</v>
          </cell>
          <cell r="P716" t="str">
            <v>营业员</v>
          </cell>
          <cell r="R716" t="str">
            <v>营业线</v>
          </cell>
          <cell r="T716" t="str">
            <v>销售与服务序列</v>
          </cell>
          <cell r="U716" t="str">
            <v>三级销售/客服助理</v>
          </cell>
          <cell r="V716">
            <v>4</v>
          </cell>
          <cell r="W716">
            <v>42583</v>
          </cell>
          <cell r="X716" t="str">
            <v>C</v>
          </cell>
          <cell r="Y716">
            <v>43191</v>
          </cell>
          <cell r="Z716">
            <v>40833</v>
          </cell>
          <cell r="AA716">
            <v>40833</v>
          </cell>
          <cell r="AB716">
            <v>7.0794520547945208</v>
          </cell>
          <cell r="AC716">
            <v>7.0794520547945208</v>
          </cell>
        </row>
        <row r="717">
          <cell r="E717" t="str">
            <v>邓健欣</v>
          </cell>
          <cell r="F717" t="str">
            <v>44128319900510426X</v>
          </cell>
          <cell r="G717" t="str">
            <v>女</v>
          </cell>
          <cell r="H717" t="str">
            <v>广东高要</v>
          </cell>
          <cell r="I717" t="str">
            <v>汉族</v>
          </cell>
          <cell r="J717">
            <v>29</v>
          </cell>
          <cell r="K717" t="str">
            <v>1990/05/10</v>
          </cell>
          <cell r="L717" t="str">
            <v>未婚</v>
          </cell>
          <cell r="M717" t="str">
            <v>区分</v>
          </cell>
          <cell r="N717" t="str">
            <v>营业中心/小榄片区</v>
          </cell>
          <cell r="O717" t="str">
            <v>基头营业厅</v>
          </cell>
          <cell r="P717" t="str">
            <v>营业员</v>
          </cell>
          <cell r="R717" t="str">
            <v>营业线</v>
          </cell>
          <cell r="T717" t="str">
            <v>销售与服务序列</v>
          </cell>
          <cell r="U717" t="str">
            <v>三级销售/客服助理</v>
          </cell>
          <cell r="V717">
            <v>3</v>
          </cell>
          <cell r="W717">
            <v>42152</v>
          </cell>
          <cell r="X717" t="str">
            <v>B</v>
          </cell>
          <cell r="Y717">
            <v>42795</v>
          </cell>
          <cell r="Z717">
            <v>42152</v>
          </cell>
          <cell r="AA717">
            <v>42152</v>
          </cell>
          <cell r="AB717">
            <v>3.4657534246575343</v>
          </cell>
          <cell r="AC717">
            <v>3.4657534246575343</v>
          </cell>
        </row>
        <row r="718">
          <cell r="E718" t="str">
            <v>甘丽雯</v>
          </cell>
          <cell r="F718" t="str">
            <v>44200019910907552X</v>
          </cell>
          <cell r="G718" t="str">
            <v>女</v>
          </cell>
          <cell r="H718" t="str">
            <v>广东中山</v>
          </cell>
          <cell r="I718" t="str">
            <v>汉族</v>
          </cell>
          <cell r="J718">
            <v>27</v>
          </cell>
          <cell r="K718" t="str">
            <v>1991/09/07</v>
          </cell>
          <cell r="L718" t="str">
            <v>未婚</v>
          </cell>
          <cell r="M718" t="str">
            <v>区分</v>
          </cell>
          <cell r="N718" t="str">
            <v>营业中心/小榄片区</v>
          </cell>
          <cell r="O718" t="str">
            <v>基头营业厅</v>
          </cell>
          <cell r="P718" t="str">
            <v>营业员</v>
          </cell>
          <cell r="R718" t="str">
            <v>营业线</v>
          </cell>
          <cell r="T718" t="str">
            <v>销售与服务序列</v>
          </cell>
          <cell r="U718" t="str">
            <v>三级销售/客服助理</v>
          </cell>
          <cell r="V718">
            <v>3</v>
          </cell>
          <cell r="W718">
            <v>41808</v>
          </cell>
          <cell r="X718" t="str">
            <v>D</v>
          </cell>
          <cell r="Y718">
            <v>43191</v>
          </cell>
          <cell r="Z718">
            <v>41579</v>
          </cell>
          <cell r="AA718">
            <v>41808</v>
          </cell>
          <cell r="AB718">
            <v>5.0356164383561648</v>
          </cell>
          <cell r="AC718">
            <v>4.4082191780821915</v>
          </cell>
        </row>
        <row r="719">
          <cell r="E719" t="str">
            <v>梁永鸿</v>
          </cell>
          <cell r="F719" t="str">
            <v>442000199309105498</v>
          </cell>
          <cell r="G719" t="str">
            <v>男</v>
          </cell>
          <cell r="H719" t="str">
            <v>广东中山</v>
          </cell>
          <cell r="I719" t="str">
            <v>汉族</v>
          </cell>
          <cell r="J719">
            <v>25</v>
          </cell>
          <cell r="K719" t="str">
            <v>1993/09/10</v>
          </cell>
          <cell r="L719" t="str">
            <v>未婚</v>
          </cell>
          <cell r="M719" t="str">
            <v>区分</v>
          </cell>
          <cell r="N719" t="str">
            <v>营业中心/小榄片区</v>
          </cell>
          <cell r="O719" t="str">
            <v>新永营业厅</v>
          </cell>
          <cell r="P719" t="str">
            <v>营业员</v>
          </cell>
          <cell r="R719" t="str">
            <v>营业线</v>
          </cell>
          <cell r="T719" t="str">
            <v>销售与服务序列</v>
          </cell>
          <cell r="U719" t="str">
            <v>三级销售/客服助理</v>
          </cell>
          <cell r="V719">
            <v>3</v>
          </cell>
          <cell r="W719">
            <v>42252</v>
          </cell>
          <cell r="X719" t="str">
            <v>C</v>
          </cell>
          <cell r="Y719">
            <v>43191</v>
          </cell>
          <cell r="Z719">
            <v>42252</v>
          </cell>
          <cell r="AA719">
            <v>42252</v>
          </cell>
          <cell r="AB719">
            <v>3.1917808219178081</v>
          </cell>
          <cell r="AC719">
            <v>3.1917808219178081</v>
          </cell>
        </row>
        <row r="720">
          <cell r="E720" t="str">
            <v>余芬</v>
          </cell>
          <cell r="F720" t="str">
            <v>441827199003105121</v>
          </cell>
          <cell r="G720" t="str">
            <v>女</v>
          </cell>
          <cell r="H720" t="str">
            <v>广东清远</v>
          </cell>
          <cell r="I720" t="str">
            <v>汉族</v>
          </cell>
          <cell r="J720">
            <v>29</v>
          </cell>
          <cell r="K720" t="str">
            <v>1990/03/10</v>
          </cell>
          <cell r="L720" t="str">
            <v>未婚</v>
          </cell>
          <cell r="M720" t="str">
            <v>区分</v>
          </cell>
          <cell r="N720" t="str">
            <v>营业中心/小榄片区</v>
          </cell>
          <cell r="O720" t="str">
            <v>新永营业厅</v>
          </cell>
          <cell r="P720" t="str">
            <v>营业员</v>
          </cell>
          <cell r="R720" t="str">
            <v>营业线</v>
          </cell>
          <cell r="T720" t="str">
            <v>销售与服务序列</v>
          </cell>
          <cell r="U720" t="str">
            <v>三级销售/客服助理</v>
          </cell>
          <cell r="V720">
            <v>3</v>
          </cell>
          <cell r="W720">
            <v>43191</v>
          </cell>
          <cell r="X720" t="str">
            <v>B</v>
          </cell>
          <cell r="Y720">
            <v>43191</v>
          </cell>
          <cell r="Z720">
            <v>41061</v>
          </cell>
          <cell r="AA720">
            <v>41085</v>
          </cell>
          <cell r="AB720">
            <v>6.4547945205479449</v>
          </cell>
          <cell r="AC720">
            <v>6.3890410958904109</v>
          </cell>
        </row>
        <row r="721">
          <cell r="E721" t="str">
            <v>何仙</v>
          </cell>
          <cell r="F721" t="str">
            <v>420982198909096023</v>
          </cell>
          <cell r="G721" t="str">
            <v>女</v>
          </cell>
          <cell r="H721" t="str">
            <v>广东中山</v>
          </cell>
          <cell r="I721" t="str">
            <v>汉族</v>
          </cell>
          <cell r="J721">
            <v>29</v>
          </cell>
          <cell r="K721" t="str">
            <v>1989/09/09</v>
          </cell>
          <cell r="L721" t="str">
            <v>已婚</v>
          </cell>
          <cell r="M721" t="str">
            <v>区分</v>
          </cell>
          <cell r="N721" t="str">
            <v>营业中心/小榄片区</v>
          </cell>
          <cell r="O721" t="str">
            <v>坦背大信营业厅</v>
          </cell>
          <cell r="P721" t="str">
            <v>营业员</v>
          </cell>
          <cell r="R721" t="str">
            <v>营业线</v>
          </cell>
          <cell r="T721" t="str">
            <v>销售与服务序列</v>
          </cell>
          <cell r="U721" t="str">
            <v>三级销售/客服助理</v>
          </cell>
          <cell r="V721">
            <v>4</v>
          </cell>
          <cell r="W721">
            <v>42948</v>
          </cell>
          <cell r="X721" t="str">
            <v>B</v>
          </cell>
          <cell r="Y721">
            <v>42948</v>
          </cell>
          <cell r="Z721">
            <v>41109</v>
          </cell>
          <cell r="AA721">
            <v>41109</v>
          </cell>
          <cell r="AB721">
            <v>6.3232876712328769</v>
          </cell>
          <cell r="AC721">
            <v>6.3232876712328769</v>
          </cell>
        </row>
        <row r="722">
          <cell r="E722" t="str">
            <v>麦智伟</v>
          </cell>
          <cell r="F722" t="str">
            <v>442000199011235310</v>
          </cell>
          <cell r="G722" t="str">
            <v>男</v>
          </cell>
          <cell r="H722" t="str">
            <v>广东中山</v>
          </cell>
          <cell r="I722" t="str">
            <v>汉族</v>
          </cell>
          <cell r="J722">
            <v>28</v>
          </cell>
          <cell r="K722" t="str">
            <v>1990/11/23</v>
          </cell>
          <cell r="L722" t="str">
            <v>已婚</v>
          </cell>
          <cell r="M722" t="str">
            <v>区分</v>
          </cell>
          <cell r="N722" t="str">
            <v>营业中心/小榄片区</v>
          </cell>
          <cell r="O722" t="str">
            <v>东升营业厅</v>
          </cell>
          <cell r="P722" t="str">
            <v>营业员</v>
          </cell>
          <cell r="R722" t="str">
            <v>营业线</v>
          </cell>
          <cell r="T722" t="str">
            <v>销售与服务序列</v>
          </cell>
          <cell r="U722" t="str">
            <v>三级销售/客服助理</v>
          </cell>
          <cell r="V722">
            <v>4</v>
          </cell>
          <cell r="W722">
            <v>42948</v>
          </cell>
          <cell r="X722" t="str">
            <v>C</v>
          </cell>
          <cell r="Y722">
            <v>43191</v>
          </cell>
          <cell r="Z722">
            <v>41922</v>
          </cell>
          <cell r="AA722">
            <v>42495</v>
          </cell>
          <cell r="AB722">
            <v>4.095890410958904</v>
          </cell>
          <cell r="AC722">
            <v>2.526027397260274</v>
          </cell>
        </row>
        <row r="723">
          <cell r="E723" t="str">
            <v>陈家辉</v>
          </cell>
          <cell r="F723" t="str">
            <v>442000199207071012</v>
          </cell>
          <cell r="G723" t="str">
            <v>男</v>
          </cell>
          <cell r="H723" t="str">
            <v>广东中山</v>
          </cell>
          <cell r="I723" t="str">
            <v>汉族</v>
          </cell>
          <cell r="J723">
            <v>26</v>
          </cell>
          <cell r="K723" t="str">
            <v>1992/07/07</v>
          </cell>
          <cell r="L723" t="str">
            <v>未婚</v>
          </cell>
          <cell r="M723" t="str">
            <v>区分</v>
          </cell>
          <cell r="N723" t="str">
            <v>营业中心/小榄片区</v>
          </cell>
          <cell r="O723" t="str">
            <v>泰丰营业厅</v>
          </cell>
          <cell r="P723" t="str">
            <v>营业员</v>
          </cell>
          <cell r="R723" t="str">
            <v>营业线</v>
          </cell>
          <cell r="T723" t="str">
            <v>销售与服务序列</v>
          </cell>
          <cell r="U723" t="str">
            <v>三级销售/客服助理</v>
          </cell>
          <cell r="V723">
            <v>4</v>
          </cell>
          <cell r="W723">
            <v>42948</v>
          </cell>
          <cell r="X723" t="str">
            <v>C</v>
          </cell>
          <cell r="Y723">
            <v>43191</v>
          </cell>
          <cell r="Z723">
            <v>42270</v>
          </cell>
          <cell r="AA723">
            <v>42555</v>
          </cell>
          <cell r="AB723">
            <v>3.1424657534246574</v>
          </cell>
          <cell r="AC723">
            <v>2.3616438356164382</v>
          </cell>
        </row>
        <row r="724">
          <cell r="E724" t="str">
            <v>梁培芬</v>
          </cell>
          <cell r="F724" t="str">
            <v>442000199207216103</v>
          </cell>
          <cell r="G724" t="str">
            <v>女</v>
          </cell>
          <cell r="H724" t="str">
            <v>广东中山</v>
          </cell>
          <cell r="I724" t="str">
            <v>汉族</v>
          </cell>
          <cell r="J724">
            <v>26</v>
          </cell>
          <cell r="K724" t="str">
            <v>1992/07/21</v>
          </cell>
          <cell r="L724" t="str">
            <v>已婚</v>
          </cell>
          <cell r="M724" t="str">
            <v>区分</v>
          </cell>
          <cell r="N724" t="str">
            <v>营业中心/古镇片区</v>
          </cell>
          <cell r="O724" t="str">
            <v>古镇营业厅</v>
          </cell>
          <cell r="P724" t="str">
            <v>营业员</v>
          </cell>
          <cell r="R724" t="str">
            <v>营业线</v>
          </cell>
          <cell r="T724" t="str">
            <v>销售与服务序列</v>
          </cell>
          <cell r="U724" t="str">
            <v>三级销售/客服助理</v>
          </cell>
          <cell r="V724">
            <v>4</v>
          </cell>
          <cell r="W724">
            <v>42948</v>
          </cell>
          <cell r="X724" t="str">
            <v>C</v>
          </cell>
          <cell r="Y724">
            <v>43191</v>
          </cell>
          <cell r="Z724">
            <v>42186</v>
          </cell>
          <cell r="AA724">
            <v>42487</v>
          </cell>
          <cell r="AB724">
            <v>3.3726027397260272</v>
          </cell>
          <cell r="AC724">
            <v>2.547945205479452</v>
          </cell>
        </row>
        <row r="725">
          <cell r="E725" t="str">
            <v>吴海健</v>
          </cell>
          <cell r="F725" t="str">
            <v>440782199306165939</v>
          </cell>
          <cell r="G725" t="str">
            <v>男</v>
          </cell>
          <cell r="H725" t="str">
            <v>广东江门</v>
          </cell>
          <cell r="I725" t="str">
            <v>汉族</v>
          </cell>
          <cell r="J725">
            <v>25</v>
          </cell>
          <cell r="K725" t="str">
            <v>1993/06/16</v>
          </cell>
          <cell r="L725" t="str">
            <v>未婚</v>
          </cell>
          <cell r="M725" t="str">
            <v>区分</v>
          </cell>
          <cell r="N725" t="str">
            <v>营业中心/古镇片区</v>
          </cell>
          <cell r="O725" t="str">
            <v>古一营业厅</v>
          </cell>
          <cell r="P725" t="str">
            <v>营业员</v>
          </cell>
          <cell r="R725" t="str">
            <v>营业线</v>
          </cell>
          <cell r="T725" t="str">
            <v>销售与服务序列</v>
          </cell>
          <cell r="U725" t="str">
            <v>三级销售/客服助理</v>
          </cell>
          <cell r="V725">
            <v>2</v>
          </cell>
          <cell r="W725">
            <v>42795</v>
          </cell>
          <cell r="X725" t="str">
            <v>E</v>
          </cell>
          <cell r="Y725">
            <v>42948</v>
          </cell>
          <cell r="Z725">
            <v>42522</v>
          </cell>
          <cell r="AA725">
            <v>42569</v>
          </cell>
          <cell r="AB725">
            <v>2.452054794520548</v>
          </cell>
          <cell r="AC725">
            <v>2.3232876712328765</v>
          </cell>
        </row>
        <row r="726">
          <cell r="E726" t="str">
            <v>高嘉俊</v>
          </cell>
          <cell r="F726" t="str">
            <v>440182199501252410</v>
          </cell>
          <cell r="G726" t="str">
            <v>男</v>
          </cell>
          <cell r="H726" t="str">
            <v>广州花都</v>
          </cell>
          <cell r="I726" t="str">
            <v>汉族</v>
          </cell>
          <cell r="J726">
            <v>24</v>
          </cell>
          <cell r="K726" t="str">
            <v>1995/01/25</v>
          </cell>
          <cell r="L726" t="str">
            <v>未婚</v>
          </cell>
          <cell r="M726" t="str">
            <v>区分</v>
          </cell>
          <cell r="N726" t="str">
            <v>营业中心/古镇片区</v>
          </cell>
          <cell r="O726" t="str">
            <v>横栏营业厅</v>
          </cell>
          <cell r="P726" t="str">
            <v>营业员</v>
          </cell>
          <cell r="R726" t="str">
            <v>营业线</v>
          </cell>
          <cell r="T726" t="str">
            <v>销售与服务序列</v>
          </cell>
          <cell r="U726" t="str">
            <v>三级销售/客服助理</v>
          </cell>
          <cell r="V726">
            <v>3</v>
          </cell>
          <cell r="W726">
            <v>42228</v>
          </cell>
          <cell r="X726" t="str">
            <v>A</v>
          </cell>
          <cell r="Y726">
            <v>43191</v>
          </cell>
          <cell r="Z726">
            <v>42228</v>
          </cell>
          <cell r="AA726">
            <v>42228</v>
          </cell>
          <cell r="AB726">
            <v>3.2575342465753425</v>
          </cell>
          <cell r="AC726">
            <v>3.2575342465753425</v>
          </cell>
        </row>
        <row r="727">
          <cell r="E727" t="str">
            <v>李红红</v>
          </cell>
          <cell r="F727" t="str">
            <v>360730198901202940</v>
          </cell>
          <cell r="G727" t="str">
            <v>女</v>
          </cell>
          <cell r="H727" t="str">
            <v>江西赣州</v>
          </cell>
          <cell r="I727" t="str">
            <v>汉族</v>
          </cell>
          <cell r="J727">
            <v>30</v>
          </cell>
          <cell r="K727" t="str">
            <v>1989/01/20</v>
          </cell>
          <cell r="L727" t="str">
            <v>已婚</v>
          </cell>
          <cell r="M727" t="str">
            <v>区分</v>
          </cell>
          <cell r="N727" t="str">
            <v>营业中心/火炬开发区片区</v>
          </cell>
          <cell r="O727" t="str">
            <v>张家边营业厅</v>
          </cell>
          <cell r="P727" t="str">
            <v>营业员</v>
          </cell>
          <cell r="R727" t="str">
            <v>营业线</v>
          </cell>
          <cell r="T727" t="str">
            <v>销售与服务序列</v>
          </cell>
          <cell r="U727" t="str">
            <v>三级销售/客服助理</v>
          </cell>
          <cell r="V727">
            <v>3</v>
          </cell>
          <cell r="W727">
            <v>42490</v>
          </cell>
          <cell r="X727" t="str">
            <v>C</v>
          </cell>
          <cell r="Y727">
            <v>43191</v>
          </cell>
          <cell r="Z727">
            <v>40360</v>
          </cell>
          <cell r="AA727">
            <v>42490</v>
          </cell>
          <cell r="AB727">
            <v>8.375342465753425</v>
          </cell>
          <cell r="AC727">
            <v>2.5397260273972604</v>
          </cell>
        </row>
        <row r="728">
          <cell r="E728" t="str">
            <v>冯天梅</v>
          </cell>
          <cell r="F728" t="str">
            <v>440921199007233565</v>
          </cell>
          <cell r="G728" t="str">
            <v>女</v>
          </cell>
          <cell r="H728" t="str">
            <v>广东信宜</v>
          </cell>
          <cell r="I728" t="str">
            <v>汉族</v>
          </cell>
          <cell r="J728">
            <v>28</v>
          </cell>
          <cell r="K728" t="str">
            <v>1990/07/23</v>
          </cell>
          <cell r="L728" t="str">
            <v>未婚</v>
          </cell>
          <cell r="M728" t="str">
            <v>区分</v>
          </cell>
          <cell r="N728" t="str">
            <v>营业中心/火炬开发区片区</v>
          </cell>
          <cell r="O728" t="str">
            <v>中山港营业厅</v>
          </cell>
          <cell r="P728" t="str">
            <v>营业员</v>
          </cell>
          <cell r="R728" t="str">
            <v>营业线</v>
          </cell>
          <cell r="T728" t="str">
            <v>销售与服务序列</v>
          </cell>
          <cell r="U728" t="str">
            <v>三级销售/客服助理</v>
          </cell>
          <cell r="V728">
            <v>3</v>
          </cell>
          <cell r="W728">
            <v>42521</v>
          </cell>
          <cell r="X728" t="str">
            <v>C</v>
          </cell>
          <cell r="Y728">
            <v>43191</v>
          </cell>
          <cell r="Z728">
            <v>41883</v>
          </cell>
          <cell r="AA728">
            <v>42521</v>
          </cell>
          <cell r="AB728">
            <v>4.2027397260273975</v>
          </cell>
          <cell r="AC728">
            <v>2.4547945205479453</v>
          </cell>
        </row>
        <row r="729">
          <cell r="E729" t="str">
            <v>张淑婷</v>
          </cell>
          <cell r="F729" t="str">
            <v>445122199302220625</v>
          </cell>
          <cell r="G729" t="str">
            <v>女</v>
          </cell>
          <cell r="H729" t="str">
            <v>广东饶平</v>
          </cell>
          <cell r="I729" t="str">
            <v>汉族</v>
          </cell>
          <cell r="J729">
            <v>26</v>
          </cell>
          <cell r="K729" t="str">
            <v>1993/02/22</v>
          </cell>
          <cell r="L729" t="str">
            <v>未婚</v>
          </cell>
          <cell r="M729" t="str">
            <v>区分</v>
          </cell>
          <cell r="N729" t="str">
            <v>营业中心/火炬开发区片区</v>
          </cell>
          <cell r="O729" t="str">
            <v>长江北营业厅</v>
          </cell>
          <cell r="P729" t="str">
            <v>营业员</v>
          </cell>
          <cell r="R729" t="str">
            <v>营业线</v>
          </cell>
          <cell r="T729" t="str">
            <v>销售与服务序列</v>
          </cell>
          <cell r="U729" t="str">
            <v>三级销售/客服助理</v>
          </cell>
          <cell r="V729">
            <v>3</v>
          </cell>
          <cell r="W729">
            <v>42522</v>
          </cell>
          <cell r="X729" t="str">
            <v>C</v>
          </cell>
          <cell r="Y729">
            <v>43191</v>
          </cell>
          <cell r="Z729">
            <v>42522</v>
          </cell>
          <cell r="AA729">
            <v>42522</v>
          </cell>
          <cell r="AB729">
            <v>2.452054794520548</v>
          </cell>
          <cell r="AC729">
            <v>2.452054794520548</v>
          </cell>
        </row>
        <row r="730">
          <cell r="E730" t="str">
            <v>罗壹琳</v>
          </cell>
          <cell r="F730" t="str">
            <v>440421199412318020</v>
          </cell>
          <cell r="G730" t="str">
            <v>女</v>
          </cell>
          <cell r="H730" t="str">
            <v>广东珠海</v>
          </cell>
          <cell r="I730" t="str">
            <v>汉族</v>
          </cell>
          <cell r="J730">
            <v>24</v>
          </cell>
          <cell r="K730" t="str">
            <v>1994/12/31</v>
          </cell>
          <cell r="L730" t="str">
            <v>未婚</v>
          </cell>
          <cell r="M730" t="str">
            <v>区分</v>
          </cell>
          <cell r="N730" t="str">
            <v>营业中心/火炬开发区片区</v>
          </cell>
          <cell r="O730" t="str">
            <v>东镇大街营业厅</v>
          </cell>
          <cell r="P730" t="str">
            <v>营业员</v>
          </cell>
          <cell r="R730" t="str">
            <v>营业线</v>
          </cell>
          <cell r="T730" t="str">
            <v>销售与服务序列</v>
          </cell>
          <cell r="U730" t="str">
            <v>三级销售/客服助理</v>
          </cell>
          <cell r="V730">
            <v>3</v>
          </cell>
          <cell r="W730">
            <v>42578</v>
          </cell>
          <cell r="X730" t="str">
            <v>C</v>
          </cell>
          <cell r="Y730">
            <v>43191</v>
          </cell>
          <cell r="Z730">
            <v>42578</v>
          </cell>
          <cell r="AA730">
            <v>42578</v>
          </cell>
          <cell r="AB730">
            <v>2.2986301369863016</v>
          </cell>
          <cell r="AC730">
            <v>2.2986301369863016</v>
          </cell>
        </row>
        <row r="731">
          <cell r="E731" t="str">
            <v>文进</v>
          </cell>
          <cell r="F731" t="str">
            <v>442000199411162333</v>
          </cell>
          <cell r="G731" t="str">
            <v>男</v>
          </cell>
          <cell r="H731" t="str">
            <v>广东中山</v>
          </cell>
          <cell r="I731" t="str">
            <v>汉族</v>
          </cell>
          <cell r="J731">
            <v>24</v>
          </cell>
          <cell r="K731" t="str">
            <v>1994/11/16</v>
          </cell>
          <cell r="L731" t="str">
            <v>未婚</v>
          </cell>
          <cell r="M731" t="str">
            <v>区分</v>
          </cell>
          <cell r="N731" t="str">
            <v>营业中心/城区片区</v>
          </cell>
          <cell r="O731" t="str">
            <v>大信营业厅</v>
          </cell>
          <cell r="P731" t="str">
            <v>营业厅负责人</v>
          </cell>
          <cell r="Q731" t="str">
            <v>营业厅负责人</v>
          </cell>
          <cell r="R731" t="str">
            <v>营业线</v>
          </cell>
          <cell r="T731" t="str">
            <v>销售与服务序列</v>
          </cell>
          <cell r="U731" t="str">
            <v>三级销售/客服助理</v>
          </cell>
          <cell r="V731">
            <v>4</v>
          </cell>
          <cell r="W731">
            <v>43191</v>
          </cell>
          <cell r="X731" t="str">
            <v>A</v>
          </cell>
          <cell r="Y731">
            <v>43191</v>
          </cell>
          <cell r="Z731">
            <v>42691</v>
          </cell>
          <cell r="AA731">
            <v>42691</v>
          </cell>
          <cell r="AB731">
            <v>1.989041095890411</v>
          </cell>
          <cell r="AC731">
            <v>1.989041095890411</v>
          </cell>
          <cell r="AE731">
            <v>43769</v>
          </cell>
        </row>
        <row r="732">
          <cell r="E732" t="str">
            <v>颜美良</v>
          </cell>
          <cell r="F732" t="str">
            <v>442000199201182942</v>
          </cell>
          <cell r="G732" t="str">
            <v>女</v>
          </cell>
          <cell r="H732" t="str">
            <v>广东中山</v>
          </cell>
          <cell r="I732" t="str">
            <v>汉族</v>
          </cell>
          <cell r="J732">
            <v>27</v>
          </cell>
          <cell r="K732" t="str">
            <v>1992/01/18</v>
          </cell>
          <cell r="L732" t="str">
            <v>未婚</v>
          </cell>
          <cell r="M732" t="str">
            <v>区分</v>
          </cell>
          <cell r="N732" t="str">
            <v>营业中心/三角片区</v>
          </cell>
          <cell r="O732" t="str">
            <v>三角高平营业厅</v>
          </cell>
          <cell r="P732" t="str">
            <v>营业员</v>
          </cell>
          <cell r="R732" t="str">
            <v>营业线</v>
          </cell>
          <cell r="T732" t="str">
            <v>销售与服务序列</v>
          </cell>
          <cell r="U732" t="str">
            <v>三级销售/客服助理</v>
          </cell>
          <cell r="V732">
            <v>4</v>
          </cell>
          <cell r="W732">
            <v>42948</v>
          </cell>
          <cell r="X732" t="str">
            <v>C</v>
          </cell>
          <cell r="Y732">
            <v>43191</v>
          </cell>
          <cell r="Z732">
            <v>41821</v>
          </cell>
          <cell r="AA732">
            <v>42587</v>
          </cell>
          <cell r="AB732">
            <v>4.3726027397260276</v>
          </cell>
          <cell r="AC732">
            <v>2.2739726027397262</v>
          </cell>
        </row>
        <row r="733">
          <cell r="E733" t="str">
            <v>李嘉雯</v>
          </cell>
          <cell r="F733" t="str">
            <v>441781199501094667</v>
          </cell>
          <cell r="G733" t="str">
            <v>女</v>
          </cell>
          <cell r="H733" t="str">
            <v>广东阳春</v>
          </cell>
          <cell r="I733" t="str">
            <v>汉族</v>
          </cell>
          <cell r="J733">
            <v>24</v>
          </cell>
          <cell r="K733" t="str">
            <v>1995/01/09</v>
          </cell>
          <cell r="L733" t="str">
            <v>未婚</v>
          </cell>
          <cell r="M733" t="str">
            <v>区分</v>
          </cell>
          <cell r="N733" t="str">
            <v>营业中心/三角片区</v>
          </cell>
          <cell r="O733" t="str">
            <v>民众营业厅</v>
          </cell>
          <cell r="P733" t="str">
            <v>营业员</v>
          </cell>
          <cell r="R733" t="str">
            <v>营业线</v>
          </cell>
          <cell r="T733" t="str">
            <v>销售与服务序列</v>
          </cell>
          <cell r="U733" t="str">
            <v>三级销售/客服助理</v>
          </cell>
          <cell r="V733">
            <v>2</v>
          </cell>
          <cell r="W733">
            <v>42548</v>
          </cell>
          <cell r="X733" t="str">
            <v>D</v>
          </cell>
          <cell r="Y733">
            <v>43191</v>
          </cell>
          <cell r="Z733">
            <v>42548</v>
          </cell>
          <cell r="AA733">
            <v>42548</v>
          </cell>
          <cell r="AB733">
            <v>2.3808219178082193</v>
          </cell>
          <cell r="AC733">
            <v>2.3808219178082193</v>
          </cell>
        </row>
        <row r="734">
          <cell r="E734" t="str">
            <v>陈婷</v>
          </cell>
          <cell r="F734" t="str">
            <v>440804199202260225</v>
          </cell>
          <cell r="G734" t="str">
            <v>女</v>
          </cell>
          <cell r="H734" t="str">
            <v>广东湛江</v>
          </cell>
          <cell r="I734" t="str">
            <v>汉族</v>
          </cell>
          <cell r="J734">
            <v>27</v>
          </cell>
          <cell r="K734" t="str">
            <v>1992/02/26</v>
          </cell>
          <cell r="L734" t="str">
            <v>未婚</v>
          </cell>
          <cell r="M734" t="str">
            <v>区分</v>
          </cell>
          <cell r="N734" t="str">
            <v>营业中心/三乡片区</v>
          </cell>
          <cell r="O734" t="str">
            <v>三乡平安营业厅</v>
          </cell>
          <cell r="P734" t="str">
            <v>营业员</v>
          </cell>
          <cell r="R734" t="str">
            <v>营业线</v>
          </cell>
          <cell r="T734" t="str">
            <v>销售与服务序列</v>
          </cell>
          <cell r="U734" t="str">
            <v>三级销售/客服助理</v>
          </cell>
          <cell r="V734">
            <v>3</v>
          </cell>
          <cell r="W734">
            <v>42521</v>
          </cell>
          <cell r="X734" t="str">
            <v>C</v>
          </cell>
          <cell r="Y734">
            <v>43191</v>
          </cell>
          <cell r="Z734">
            <v>42420</v>
          </cell>
          <cell r="AA734">
            <v>42521</v>
          </cell>
          <cell r="AB734">
            <v>2.7315068493150685</v>
          </cell>
          <cell r="AC734">
            <v>2.4547945205479453</v>
          </cell>
        </row>
        <row r="735">
          <cell r="E735" t="str">
            <v>余倩莹</v>
          </cell>
          <cell r="F735" t="str">
            <v>44200019900404126X</v>
          </cell>
          <cell r="G735" t="str">
            <v>女</v>
          </cell>
          <cell r="H735" t="str">
            <v>广东中山</v>
          </cell>
          <cell r="I735" t="str">
            <v>汉族</v>
          </cell>
          <cell r="J735">
            <v>29</v>
          </cell>
          <cell r="K735" t="str">
            <v>1990/04/04</v>
          </cell>
          <cell r="L735" t="str">
            <v>未婚</v>
          </cell>
          <cell r="M735" t="str">
            <v>区分</v>
          </cell>
          <cell r="N735" t="str">
            <v>营业中心/三乡片区</v>
          </cell>
          <cell r="O735" t="str">
            <v>三乡平安营业厅</v>
          </cell>
          <cell r="P735" t="str">
            <v>营业员</v>
          </cell>
          <cell r="R735" t="str">
            <v>营业线</v>
          </cell>
          <cell r="T735" t="str">
            <v>销售与服务序列</v>
          </cell>
          <cell r="U735" t="str">
            <v>三级销售/客服助理</v>
          </cell>
          <cell r="V735">
            <v>4</v>
          </cell>
          <cell r="W735">
            <v>42948</v>
          </cell>
          <cell r="X735" t="str">
            <v>C</v>
          </cell>
          <cell r="Y735">
            <v>43191</v>
          </cell>
          <cell r="Z735">
            <v>42289</v>
          </cell>
          <cell r="AA735">
            <v>42521</v>
          </cell>
          <cell r="AB735">
            <v>3.0904109589041098</v>
          </cell>
          <cell r="AC735">
            <v>2.4547945205479453</v>
          </cell>
        </row>
        <row r="736">
          <cell r="E736" t="str">
            <v>林虹</v>
          </cell>
          <cell r="F736" t="str">
            <v>44520219930326032X</v>
          </cell>
          <cell r="G736" t="str">
            <v>女</v>
          </cell>
          <cell r="H736" t="str">
            <v>广东揭阳</v>
          </cell>
          <cell r="I736" t="str">
            <v>汉族</v>
          </cell>
          <cell r="J736">
            <v>26</v>
          </cell>
          <cell r="K736" t="str">
            <v>1993/03/26</v>
          </cell>
          <cell r="L736" t="str">
            <v>未婚</v>
          </cell>
          <cell r="M736" t="str">
            <v>区分</v>
          </cell>
          <cell r="N736" t="str">
            <v>营业中心/三乡片区</v>
          </cell>
          <cell r="O736" t="str">
            <v>五桂山长命水营业厅</v>
          </cell>
          <cell r="P736" t="str">
            <v>营业员</v>
          </cell>
          <cell r="R736" t="str">
            <v>营业线</v>
          </cell>
          <cell r="T736" t="str">
            <v>销售与服务序列</v>
          </cell>
          <cell r="U736" t="str">
            <v>三级销售/客服助理</v>
          </cell>
          <cell r="V736">
            <v>4</v>
          </cell>
          <cell r="W736">
            <v>42948</v>
          </cell>
          <cell r="X736" t="str">
            <v>C</v>
          </cell>
          <cell r="Y736">
            <v>43191</v>
          </cell>
          <cell r="Z736">
            <v>42563</v>
          </cell>
          <cell r="AA736">
            <v>42563</v>
          </cell>
          <cell r="AB736">
            <v>2.3397260273972602</v>
          </cell>
          <cell r="AC736">
            <v>2.3397260273972602</v>
          </cell>
        </row>
        <row r="737">
          <cell r="E737" t="str">
            <v>吴小群</v>
          </cell>
          <cell r="F737" t="str">
            <v>442000198612070940</v>
          </cell>
          <cell r="G737" t="str">
            <v>女</v>
          </cell>
          <cell r="H737" t="str">
            <v>广东中山</v>
          </cell>
          <cell r="I737" t="str">
            <v>汉族</v>
          </cell>
          <cell r="J737">
            <v>32</v>
          </cell>
          <cell r="K737" t="str">
            <v>1986/12/07</v>
          </cell>
          <cell r="L737" t="str">
            <v>已婚</v>
          </cell>
          <cell r="M737" t="str">
            <v>区分</v>
          </cell>
          <cell r="N737" t="str">
            <v>营业中心/三乡片区</v>
          </cell>
          <cell r="O737" t="str">
            <v>坦洲营业厅</v>
          </cell>
          <cell r="P737" t="str">
            <v>营业员</v>
          </cell>
          <cell r="R737" t="str">
            <v>营业线</v>
          </cell>
          <cell r="T737" t="str">
            <v>销售与服务序列</v>
          </cell>
          <cell r="U737" t="str">
            <v>三级销售/客服助理</v>
          </cell>
          <cell r="V737">
            <v>3</v>
          </cell>
          <cell r="W737">
            <v>41671</v>
          </cell>
          <cell r="X737" t="str">
            <v>D</v>
          </cell>
          <cell r="Y737">
            <v>42948</v>
          </cell>
          <cell r="Z737">
            <v>39539</v>
          </cell>
          <cell r="AA737">
            <v>42601</v>
          </cell>
          <cell r="AB737">
            <v>10.624657534246575</v>
          </cell>
          <cell r="AC737">
            <v>2.2356164383561645</v>
          </cell>
        </row>
        <row r="738">
          <cell r="E738" t="str">
            <v>曾广灿</v>
          </cell>
          <cell r="F738" t="str">
            <v>441781199310032017</v>
          </cell>
          <cell r="G738" t="str">
            <v>男</v>
          </cell>
          <cell r="H738" t="str">
            <v>广东阳春</v>
          </cell>
          <cell r="I738" t="str">
            <v>汉族</v>
          </cell>
          <cell r="J738">
            <v>25</v>
          </cell>
          <cell r="K738" t="str">
            <v>1993/10/03</v>
          </cell>
          <cell r="L738" t="str">
            <v>未婚</v>
          </cell>
          <cell r="M738" t="str">
            <v>区分</v>
          </cell>
          <cell r="N738" t="str">
            <v>营业中心/三乡片区</v>
          </cell>
          <cell r="O738" t="str">
            <v>三乡营业厅</v>
          </cell>
          <cell r="P738" t="str">
            <v>营业员</v>
          </cell>
          <cell r="R738" t="str">
            <v>营业线</v>
          </cell>
          <cell r="T738" t="str">
            <v>销售与服务序列</v>
          </cell>
          <cell r="U738" t="str">
            <v>三级销售/客服助理</v>
          </cell>
          <cell r="V738">
            <v>3</v>
          </cell>
          <cell r="W738">
            <v>42653</v>
          </cell>
          <cell r="X738" t="str">
            <v>B</v>
          </cell>
          <cell r="Y738">
            <v>42948</v>
          </cell>
          <cell r="Z738">
            <v>42461</v>
          </cell>
          <cell r="AA738">
            <v>42653</v>
          </cell>
          <cell r="AB738">
            <v>2.6191780821917807</v>
          </cell>
          <cell r="AC738">
            <v>2.0931506849315067</v>
          </cell>
        </row>
        <row r="739">
          <cell r="E739" t="str">
            <v>黄紫红</v>
          </cell>
          <cell r="F739" t="str">
            <v>442000199211251606</v>
          </cell>
          <cell r="G739" t="str">
            <v>女</v>
          </cell>
          <cell r="H739" t="str">
            <v>广东中山</v>
          </cell>
          <cell r="I739" t="str">
            <v>汉族</v>
          </cell>
          <cell r="J739">
            <v>26</v>
          </cell>
          <cell r="K739" t="str">
            <v>1992/11/25</v>
          </cell>
          <cell r="L739" t="str">
            <v>未婚</v>
          </cell>
          <cell r="M739" t="str">
            <v>区分</v>
          </cell>
          <cell r="N739" t="str">
            <v>营业中心/三乡片区</v>
          </cell>
          <cell r="O739" t="str">
            <v>中澳营业厅</v>
          </cell>
          <cell r="P739" t="str">
            <v>营业员</v>
          </cell>
          <cell r="R739" t="str">
            <v>营业线</v>
          </cell>
          <cell r="T739" t="str">
            <v>销售与服务序列</v>
          </cell>
          <cell r="U739" t="str">
            <v>三级销售/客服助理</v>
          </cell>
          <cell r="V739">
            <v>4</v>
          </cell>
          <cell r="W739">
            <v>42948</v>
          </cell>
          <cell r="X739" t="str">
            <v>B</v>
          </cell>
          <cell r="Y739">
            <v>42948</v>
          </cell>
          <cell r="Z739">
            <v>42681</v>
          </cell>
          <cell r="AA739">
            <v>42681</v>
          </cell>
          <cell r="AB739">
            <v>2.0164383561643837</v>
          </cell>
          <cell r="AC739">
            <v>2.0164383561643837</v>
          </cell>
        </row>
        <row r="740">
          <cell r="E740" t="str">
            <v>郑美婷</v>
          </cell>
          <cell r="F740" t="str">
            <v>442000199202140920</v>
          </cell>
          <cell r="G740" t="str">
            <v>女</v>
          </cell>
          <cell r="H740" t="str">
            <v>广东中山</v>
          </cell>
          <cell r="I740" t="str">
            <v>汉族</v>
          </cell>
          <cell r="J740">
            <v>27</v>
          </cell>
          <cell r="K740" t="str">
            <v>1992/02/14</v>
          </cell>
          <cell r="L740" t="str">
            <v>未婚</v>
          </cell>
          <cell r="M740" t="str">
            <v>区分</v>
          </cell>
          <cell r="N740" t="str">
            <v>营业中心/三乡片区</v>
          </cell>
          <cell r="O740" t="str">
            <v>中澳营业厅</v>
          </cell>
          <cell r="P740" t="str">
            <v>营业员</v>
          </cell>
          <cell r="R740" t="str">
            <v>营业线</v>
          </cell>
          <cell r="T740" t="str">
            <v>销售与服务序列</v>
          </cell>
          <cell r="U740" t="str">
            <v>三级销售/客服助理</v>
          </cell>
          <cell r="V740">
            <v>3</v>
          </cell>
          <cell r="W740">
            <v>42690</v>
          </cell>
          <cell r="X740" t="str">
            <v>A</v>
          </cell>
          <cell r="Y740">
            <v>43191</v>
          </cell>
          <cell r="Z740">
            <v>42690</v>
          </cell>
          <cell r="AA740">
            <v>42690</v>
          </cell>
          <cell r="AB740">
            <v>1.9917808219178081</v>
          </cell>
          <cell r="AC740">
            <v>1.9917808219178081</v>
          </cell>
        </row>
        <row r="741">
          <cell r="E741" t="str">
            <v>杨李红</v>
          </cell>
          <cell r="F741" t="str">
            <v>440983199309177465</v>
          </cell>
          <cell r="G741" t="str">
            <v>女</v>
          </cell>
          <cell r="H741" t="str">
            <v>广东信宜</v>
          </cell>
          <cell r="I741" t="str">
            <v>汉族</v>
          </cell>
          <cell r="J741">
            <v>25</v>
          </cell>
          <cell r="K741" t="str">
            <v>1993/09/17</v>
          </cell>
          <cell r="L741" t="str">
            <v>未婚</v>
          </cell>
          <cell r="M741" t="str">
            <v>区分</v>
          </cell>
          <cell r="N741" t="str">
            <v>营业中心/城区片区</v>
          </cell>
          <cell r="O741" t="str">
            <v>沙溪营业厅</v>
          </cell>
          <cell r="P741" t="str">
            <v>营业员</v>
          </cell>
          <cell r="R741" t="str">
            <v>营业线</v>
          </cell>
          <cell r="T741" t="str">
            <v>销售与服务序列</v>
          </cell>
          <cell r="U741" t="str">
            <v>三级销售/客服助理</v>
          </cell>
          <cell r="V741">
            <v>2</v>
          </cell>
          <cell r="W741">
            <v>42795</v>
          </cell>
          <cell r="X741" t="str">
            <v>E</v>
          </cell>
          <cell r="Y741">
            <v>42948</v>
          </cell>
          <cell r="Z741">
            <v>42611</v>
          </cell>
          <cell r="AA741">
            <v>42611</v>
          </cell>
          <cell r="AB741">
            <v>2.2082191780821918</v>
          </cell>
          <cell r="AC741">
            <v>2.2082191780821918</v>
          </cell>
        </row>
        <row r="742">
          <cell r="E742" t="str">
            <v>梁剑聪</v>
          </cell>
          <cell r="F742" t="str">
            <v>445321198809183755</v>
          </cell>
          <cell r="G742" t="str">
            <v>男</v>
          </cell>
          <cell r="H742" t="str">
            <v>云浮新兴</v>
          </cell>
          <cell r="I742" t="str">
            <v>汉族</v>
          </cell>
          <cell r="J742">
            <v>30</v>
          </cell>
          <cell r="K742" t="str">
            <v>1988/09/18</v>
          </cell>
          <cell r="L742" t="str">
            <v>未婚</v>
          </cell>
          <cell r="M742" t="str">
            <v>区分</v>
          </cell>
          <cell r="N742" t="str">
            <v>营业中心/城区片区</v>
          </cell>
          <cell r="O742" t="str">
            <v>利和营业厅</v>
          </cell>
          <cell r="P742" t="str">
            <v>营业员</v>
          </cell>
          <cell r="R742" t="str">
            <v>营业线</v>
          </cell>
          <cell r="T742" t="str">
            <v>销售与服务序列</v>
          </cell>
          <cell r="U742" t="str">
            <v>三级销售/客服助理</v>
          </cell>
          <cell r="V742">
            <v>3</v>
          </cell>
          <cell r="W742">
            <v>42668</v>
          </cell>
          <cell r="X742" t="str">
            <v>B</v>
          </cell>
          <cell r="Y742">
            <v>42948</v>
          </cell>
          <cell r="Z742">
            <v>42668</v>
          </cell>
          <cell r="AA742">
            <v>42668</v>
          </cell>
          <cell r="AB742">
            <v>2.0520547945205481</v>
          </cell>
          <cell r="AC742">
            <v>2.0520547945205481</v>
          </cell>
        </row>
        <row r="743">
          <cell r="E743" t="str">
            <v>刘志凯</v>
          </cell>
          <cell r="F743" t="str">
            <v>442000199301306631</v>
          </cell>
          <cell r="G743" t="str">
            <v>男</v>
          </cell>
          <cell r="H743" t="str">
            <v>广东中山</v>
          </cell>
          <cell r="I743" t="str">
            <v>汉族</v>
          </cell>
          <cell r="J743">
            <v>26</v>
          </cell>
          <cell r="K743" t="str">
            <v>1993/01/30</v>
          </cell>
          <cell r="L743" t="str">
            <v>未婚</v>
          </cell>
          <cell r="M743" t="str">
            <v>区分</v>
          </cell>
          <cell r="N743" t="str">
            <v>营业中心/城区片区</v>
          </cell>
          <cell r="O743" t="str">
            <v>沙溪星宝营业厅</v>
          </cell>
          <cell r="P743" t="str">
            <v>营业员</v>
          </cell>
          <cell r="R743" t="str">
            <v>营业线</v>
          </cell>
          <cell r="T743" t="str">
            <v>销售与服务序列</v>
          </cell>
          <cell r="U743" t="str">
            <v>三级销售/客服助理</v>
          </cell>
          <cell r="V743">
            <v>3</v>
          </cell>
          <cell r="W743">
            <v>42678</v>
          </cell>
          <cell r="X743" t="str">
            <v>A</v>
          </cell>
          <cell r="Y743">
            <v>43191</v>
          </cell>
          <cell r="Z743">
            <v>42328</v>
          </cell>
          <cell r="AA743">
            <v>42678</v>
          </cell>
          <cell r="AB743">
            <v>2.9835616438356163</v>
          </cell>
          <cell r="AC743">
            <v>2.0246575342465754</v>
          </cell>
        </row>
        <row r="744">
          <cell r="E744" t="str">
            <v>李键欣</v>
          </cell>
          <cell r="F744" t="str">
            <v>442000199511235202</v>
          </cell>
          <cell r="G744" t="str">
            <v>女</v>
          </cell>
          <cell r="H744" t="str">
            <v>广东中山</v>
          </cell>
          <cell r="I744" t="str">
            <v>汉族</v>
          </cell>
          <cell r="J744">
            <v>23</v>
          </cell>
          <cell r="K744" t="str">
            <v>1995/11/23</v>
          </cell>
          <cell r="L744" t="str">
            <v>未婚</v>
          </cell>
          <cell r="M744" t="str">
            <v>区分</v>
          </cell>
          <cell r="N744" t="str">
            <v>营业中心/小榄片区</v>
          </cell>
          <cell r="O744" t="str">
            <v>泰丰广合营业厅</v>
          </cell>
          <cell r="P744" t="str">
            <v>营业员</v>
          </cell>
          <cell r="R744" t="str">
            <v>营业线</v>
          </cell>
          <cell r="T744" t="str">
            <v>销售与服务序列</v>
          </cell>
          <cell r="U744" t="str">
            <v>三级销售/客服助理</v>
          </cell>
          <cell r="V744">
            <v>3</v>
          </cell>
          <cell r="W744">
            <v>42619</v>
          </cell>
          <cell r="X744" t="str">
            <v>B</v>
          </cell>
          <cell r="Y744">
            <v>42948</v>
          </cell>
          <cell r="Z744">
            <v>42619</v>
          </cell>
          <cell r="AA744">
            <v>42619</v>
          </cell>
          <cell r="AB744">
            <v>2.1863013698630138</v>
          </cell>
          <cell r="AC744">
            <v>2.1863013698630138</v>
          </cell>
        </row>
        <row r="745">
          <cell r="E745" t="str">
            <v>刘海媚</v>
          </cell>
          <cell r="F745" t="str">
            <v>44088119890331102X</v>
          </cell>
          <cell r="G745" t="str">
            <v>女</v>
          </cell>
          <cell r="H745" t="str">
            <v>广东廉江</v>
          </cell>
          <cell r="I745" t="str">
            <v>汉族</v>
          </cell>
          <cell r="J745">
            <v>30</v>
          </cell>
          <cell r="K745" t="str">
            <v>1989/03/31</v>
          </cell>
          <cell r="L745" t="str">
            <v>已婚</v>
          </cell>
          <cell r="M745" t="str">
            <v>区分</v>
          </cell>
          <cell r="N745" t="str">
            <v>营业中心/小榄片区</v>
          </cell>
          <cell r="O745" t="str">
            <v>东凤营业厅</v>
          </cell>
          <cell r="P745" t="str">
            <v>营业员</v>
          </cell>
          <cell r="R745" t="str">
            <v>营业线</v>
          </cell>
          <cell r="T745" t="str">
            <v>销售与服务序列</v>
          </cell>
          <cell r="U745" t="str">
            <v>三级销售/客服助理</v>
          </cell>
          <cell r="V745">
            <v>3</v>
          </cell>
          <cell r="W745">
            <v>42626</v>
          </cell>
          <cell r="X745" t="str">
            <v>C</v>
          </cell>
          <cell r="Y745">
            <v>42948</v>
          </cell>
          <cell r="Z745">
            <v>40878</v>
          </cell>
          <cell r="AA745">
            <v>42626</v>
          </cell>
          <cell r="AB745">
            <v>6.956164383561644</v>
          </cell>
          <cell r="AC745">
            <v>2.1671232876712327</v>
          </cell>
        </row>
        <row r="746">
          <cell r="E746" t="str">
            <v>张彦</v>
          </cell>
          <cell r="F746" t="str">
            <v>440204199307185011</v>
          </cell>
          <cell r="G746" t="str">
            <v>男</v>
          </cell>
          <cell r="H746" t="str">
            <v>广东韶关</v>
          </cell>
          <cell r="I746" t="str">
            <v>汉族</v>
          </cell>
          <cell r="J746">
            <v>25</v>
          </cell>
          <cell r="K746" t="str">
            <v>1993/07/18</v>
          </cell>
          <cell r="L746" t="str">
            <v>未婚</v>
          </cell>
          <cell r="M746" t="str">
            <v>区分</v>
          </cell>
          <cell r="N746" t="str">
            <v>营业中心/古镇片区</v>
          </cell>
          <cell r="O746" t="str">
            <v>西冲营业厅</v>
          </cell>
          <cell r="P746" t="str">
            <v>营业员</v>
          </cell>
          <cell r="R746" t="str">
            <v>营业线</v>
          </cell>
          <cell r="T746" t="str">
            <v>销售与服务序列</v>
          </cell>
          <cell r="U746" t="str">
            <v>三级销售/客服助理</v>
          </cell>
          <cell r="V746">
            <v>3</v>
          </cell>
          <cell r="W746">
            <v>42594</v>
          </cell>
          <cell r="X746" t="str">
            <v>C</v>
          </cell>
          <cell r="Y746">
            <v>43191</v>
          </cell>
          <cell r="Z746">
            <v>42594</v>
          </cell>
          <cell r="AA746">
            <v>42594</v>
          </cell>
          <cell r="AB746">
            <v>2.2547945205479452</v>
          </cell>
          <cell r="AC746">
            <v>2.2547945205479452</v>
          </cell>
        </row>
        <row r="747">
          <cell r="E747" t="str">
            <v>苏楚雯</v>
          </cell>
          <cell r="F747" t="str">
            <v>442000199112175708</v>
          </cell>
          <cell r="G747" t="str">
            <v>女</v>
          </cell>
          <cell r="H747" t="str">
            <v>广东中山</v>
          </cell>
          <cell r="I747" t="str">
            <v>汉族</v>
          </cell>
          <cell r="J747">
            <v>27</v>
          </cell>
          <cell r="K747" t="str">
            <v>1991/12/17</v>
          </cell>
          <cell r="L747" t="str">
            <v>已婚</v>
          </cell>
          <cell r="M747" t="str">
            <v>区分</v>
          </cell>
          <cell r="N747" t="str">
            <v>营业中心/古镇片区</v>
          </cell>
          <cell r="O747" t="str">
            <v>古镇营业厅</v>
          </cell>
          <cell r="P747" t="str">
            <v>营业员</v>
          </cell>
          <cell r="R747" t="str">
            <v>营业线</v>
          </cell>
          <cell r="T747" t="str">
            <v>销售与服务序列</v>
          </cell>
          <cell r="U747" t="str">
            <v>三级销售/客服助理</v>
          </cell>
          <cell r="V747">
            <v>3</v>
          </cell>
          <cell r="W747">
            <v>42653</v>
          </cell>
          <cell r="X747" t="str">
            <v>B</v>
          </cell>
          <cell r="Y747">
            <v>42948</v>
          </cell>
          <cell r="Z747">
            <v>41603</v>
          </cell>
          <cell r="AA747">
            <v>42653</v>
          </cell>
          <cell r="AB747">
            <v>4.9698630136986299</v>
          </cell>
          <cell r="AC747">
            <v>2.0931506849315067</v>
          </cell>
        </row>
        <row r="748">
          <cell r="E748" t="str">
            <v>袁俊智</v>
          </cell>
          <cell r="F748" t="str">
            <v>442000199110015778</v>
          </cell>
          <cell r="G748" t="str">
            <v>男</v>
          </cell>
          <cell r="H748" t="str">
            <v>广东中山</v>
          </cell>
          <cell r="I748" t="str">
            <v>汉族</v>
          </cell>
          <cell r="J748">
            <v>27</v>
          </cell>
          <cell r="K748" t="str">
            <v>1991/10/01</v>
          </cell>
          <cell r="L748" t="str">
            <v>未婚</v>
          </cell>
          <cell r="M748" t="str">
            <v>区分</v>
          </cell>
          <cell r="N748" t="str">
            <v>营业中心/古镇片区</v>
          </cell>
          <cell r="O748" t="str">
            <v>东兴西路营业厅</v>
          </cell>
          <cell r="P748" t="str">
            <v>营业员</v>
          </cell>
          <cell r="R748" t="str">
            <v>营业线</v>
          </cell>
          <cell r="T748" t="str">
            <v>销售与服务序列</v>
          </cell>
          <cell r="U748" t="str">
            <v>三级销售/客服助理</v>
          </cell>
          <cell r="V748">
            <v>3</v>
          </cell>
          <cell r="W748">
            <v>42689</v>
          </cell>
          <cell r="X748" t="str">
            <v>B</v>
          </cell>
          <cell r="Y748">
            <v>42948</v>
          </cell>
          <cell r="Z748">
            <v>42689</v>
          </cell>
          <cell r="AA748">
            <v>42689</v>
          </cell>
          <cell r="AB748">
            <v>1.9945205479452055</v>
          </cell>
          <cell r="AC748">
            <v>1.9945205479452055</v>
          </cell>
        </row>
        <row r="749">
          <cell r="E749" t="str">
            <v>麦俊杰</v>
          </cell>
          <cell r="F749" t="str">
            <v>44200019940918615X</v>
          </cell>
          <cell r="G749" t="str">
            <v>男</v>
          </cell>
          <cell r="H749" t="str">
            <v>广东中山</v>
          </cell>
          <cell r="I749" t="str">
            <v>汉族</v>
          </cell>
          <cell r="J749">
            <v>24</v>
          </cell>
          <cell r="K749" t="str">
            <v>1994/09/18</v>
          </cell>
          <cell r="L749" t="str">
            <v>未婚</v>
          </cell>
          <cell r="M749" t="str">
            <v>区分</v>
          </cell>
          <cell r="N749" t="str">
            <v>营业中心/古镇片区</v>
          </cell>
          <cell r="O749" t="str">
            <v>古镇营业厅</v>
          </cell>
          <cell r="P749" t="str">
            <v>营业员</v>
          </cell>
          <cell r="R749" t="str">
            <v>营业线</v>
          </cell>
          <cell r="T749" t="str">
            <v>销售与服务序列</v>
          </cell>
          <cell r="U749" t="str">
            <v>三级销售/客服助理</v>
          </cell>
          <cell r="V749">
            <v>3</v>
          </cell>
          <cell r="W749">
            <v>42689</v>
          </cell>
          <cell r="X749" t="str">
            <v>B</v>
          </cell>
          <cell r="Y749">
            <v>42948</v>
          </cell>
          <cell r="Z749">
            <v>42279</v>
          </cell>
          <cell r="AA749">
            <v>42689</v>
          </cell>
          <cell r="AB749">
            <v>3.117808219178082</v>
          </cell>
          <cell r="AC749">
            <v>1.9945205479452055</v>
          </cell>
        </row>
        <row r="750">
          <cell r="E750" t="str">
            <v>曾天文</v>
          </cell>
          <cell r="F750" t="str">
            <v>441424199501013755</v>
          </cell>
          <cell r="G750" t="str">
            <v>男</v>
          </cell>
          <cell r="H750" t="str">
            <v>广东梅州</v>
          </cell>
          <cell r="I750" t="str">
            <v>汉族</v>
          </cell>
          <cell r="J750">
            <v>24</v>
          </cell>
          <cell r="K750" t="str">
            <v>1995/01/01</v>
          </cell>
          <cell r="L750" t="str">
            <v>未婚</v>
          </cell>
          <cell r="M750" t="str">
            <v>区分</v>
          </cell>
          <cell r="N750" t="str">
            <v>营业中心/古镇片区</v>
          </cell>
          <cell r="O750" t="str">
            <v>横栏营业厅</v>
          </cell>
          <cell r="P750" t="str">
            <v>营业员</v>
          </cell>
          <cell r="R750" t="str">
            <v>营业线</v>
          </cell>
          <cell r="T750" t="str">
            <v>销售与服务序列</v>
          </cell>
          <cell r="U750" t="str">
            <v>三级销售/客服助理</v>
          </cell>
          <cell r="V750">
            <v>3</v>
          </cell>
          <cell r="W750">
            <v>42709</v>
          </cell>
          <cell r="X750" t="str">
            <v>B</v>
          </cell>
          <cell r="Y750">
            <v>42948</v>
          </cell>
          <cell r="Z750">
            <v>42709</v>
          </cell>
          <cell r="AA750">
            <v>42709</v>
          </cell>
          <cell r="AB750">
            <v>1.9397260273972603</v>
          </cell>
          <cell r="AC750">
            <v>1.9397260273972603</v>
          </cell>
        </row>
        <row r="751">
          <cell r="E751" t="str">
            <v>卢国强</v>
          </cell>
          <cell r="F751" t="str">
            <v>442000199201214078</v>
          </cell>
          <cell r="G751" t="str">
            <v>男</v>
          </cell>
          <cell r="H751" t="str">
            <v>广东中山</v>
          </cell>
          <cell r="I751" t="str">
            <v>汉族</v>
          </cell>
          <cell r="J751">
            <v>27</v>
          </cell>
          <cell r="K751" t="str">
            <v>1992/01/21</v>
          </cell>
          <cell r="L751" t="str">
            <v>未婚</v>
          </cell>
          <cell r="M751" t="str">
            <v>区分</v>
          </cell>
          <cell r="N751" t="str">
            <v>营业中心/三角片区</v>
          </cell>
          <cell r="O751" t="str">
            <v>南头营业厅</v>
          </cell>
          <cell r="P751" t="str">
            <v>营业员</v>
          </cell>
          <cell r="R751" t="str">
            <v>营业线</v>
          </cell>
          <cell r="T751" t="str">
            <v>销售与服务序列</v>
          </cell>
          <cell r="U751" t="str">
            <v>三级销售/客服助理</v>
          </cell>
          <cell r="V751">
            <v>4</v>
          </cell>
          <cell r="W751">
            <v>42948</v>
          </cell>
          <cell r="X751" t="str">
            <v>B</v>
          </cell>
          <cell r="Y751">
            <v>42948</v>
          </cell>
          <cell r="Z751">
            <v>42175</v>
          </cell>
          <cell r="AA751">
            <v>42709</v>
          </cell>
          <cell r="AB751">
            <v>3.4027397260273973</v>
          </cell>
          <cell r="AC751">
            <v>1.9397260273972603</v>
          </cell>
        </row>
        <row r="752">
          <cell r="E752" t="str">
            <v>陈嘉伟</v>
          </cell>
          <cell r="F752" t="str">
            <v>442000199402203797</v>
          </cell>
          <cell r="G752" t="str">
            <v>男</v>
          </cell>
          <cell r="H752" t="str">
            <v>广东中山</v>
          </cell>
          <cell r="I752" t="str">
            <v>汉族</v>
          </cell>
          <cell r="J752">
            <v>25</v>
          </cell>
          <cell r="K752" t="str">
            <v>1994/02/20</v>
          </cell>
          <cell r="L752" t="str">
            <v>未婚</v>
          </cell>
          <cell r="M752" t="str">
            <v>区分</v>
          </cell>
          <cell r="N752" t="str">
            <v>营业中心/城区片区</v>
          </cell>
          <cell r="O752" t="str">
            <v>港口营业厅</v>
          </cell>
          <cell r="P752" t="str">
            <v>营业员</v>
          </cell>
          <cell r="R752" t="str">
            <v>营业线</v>
          </cell>
          <cell r="T752" t="str">
            <v>销售与服务序列</v>
          </cell>
          <cell r="U752" t="str">
            <v>三级销售/客服助理</v>
          </cell>
          <cell r="V752">
            <v>3</v>
          </cell>
          <cell r="W752">
            <v>43191</v>
          </cell>
          <cell r="X752" t="str">
            <v>G</v>
          </cell>
          <cell r="Y752">
            <v>43191</v>
          </cell>
          <cell r="Z752">
            <v>42556</v>
          </cell>
          <cell r="AA752">
            <v>42905</v>
          </cell>
          <cell r="AB752">
            <v>2.3589041095890413</v>
          </cell>
          <cell r="AC752">
            <v>1.4027397260273973</v>
          </cell>
        </row>
        <row r="753">
          <cell r="E753" t="str">
            <v>刘广芬</v>
          </cell>
          <cell r="F753" t="str">
            <v>440881199308045120</v>
          </cell>
          <cell r="G753" t="str">
            <v>女</v>
          </cell>
          <cell r="H753" t="str">
            <v>广东廉江</v>
          </cell>
          <cell r="I753" t="str">
            <v>汉族</v>
          </cell>
          <cell r="J753">
            <v>25</v>
          </cell>
          <cell r="K753" t="str">
            <v>1993/08/04</v>
          </cell>
          <cell r="L753" t="str">
            <v>未婚</v>
          </cell>
          <cell r="M753" t="str">
            <v>区分</v>
          </cell>
          <cell r="N753" t="str">
            <v>营业中心/城区片区</v>
          </cell>
          <cell r="O753" t="str">
            <v>南区营业厅</v>
          </cell>
          <cell r="P753" t="str">
            <v>营业员</v>
          </cell>
          <cell r="R753" t="str">
            <v>营业线</v>
          </cell>
          <cell r="T753" t="str">
            <v>销售与服务序列</v>
          </cell>
          <cell r="U753" t="str">
            <v>三级销售/客服助理</v>
          </cell>
          <cell r="V753">
            <v>4</v>
          </cell>
          <cell r="W753">
            <v>42948</v>
          </cell>
          <cell r="X753" t="str">
            <v>B</v>
          </cell>
          <cell r="Y753">
            <v>42948</v>
          </cell>
          <cell r="Z753">
            <v>42795</v>
          </cell>
          <cell r="AA753">
            <v>42905</v>
          </cell>
          <cell r="AB753">
            <v>1.704109589041096</v>
          </cell>
          <cell r="AC753">
            <v>1.4027397260273973</v>
          </cell>
        </row>
        <row r="754">
          <cell r="E754" t="str">
            <v>陈浩</v>
          </cell>
          <cell r="F754" t="str">
            <v>441423199210042373</v>
          </cell>
          <cell r="G754" t="str">
            <v>男</v>
          </cell>
          <cell r="H754" t="str">
            <v>广东梅州</v>
          </cell>
          <cell r="I754" t="str">
            <v>汉族</v>
          </cell>
          <cell r="J754">
            <v>26</v>
          </cell>
          <cell r="K754" t="str">
            <v>1992/10/04</v>
          </cell>
          <cell r="L754" t="str">
            <v>未婚</v>
          </cell>
          <cell r="M754" t="str">
            <v>区分</v>
          </cell>
          <cell r="N754" t="str">
            <v>营业中心/城区片区</v>
          </cell>
          <cell r="O754" t="str">
            <v>民权营业厅</v>
          </cell>
          <cell r="P754" t="str">
            <v>营业厅负责人</v>
          </cell>
          <cell r="Q754" t="str">
            <v>营业厅负责人</v>
          </cell>
          <cell r="R754" t="str">
            <v>营业线</v>
          </cell>
          <cell r="T754" t="str">
            <v>销售与服务序列</v>
          </cell>
          <cell r="U754" t="str">
            <v>三级销售/客服助理</v>
          </cell>
          <cell r="V754">
            <v>4</v>
          </cell>
          <cell r="W754">
            <v>42948</v>
          </cell>
          <cell r="X754" t="str">
            <v>A</v>
          </cell>
          <cell r="Y754">
            <v>42948</v>
          </cell>
          <cell r="Z754">
            <v>42940</v>
          </cell>
          <cell r="AA754">
            <v>42940</v>
          </cell>
          <cell r="AB754">
            <v>1.3068493150684932</v>
          </cell>
          <cell r="AC754">
            <v>1.3068493150684932</v>
          </cell>
        </row>
        <row r="755">
          <cell r="E755" t="str">
            <v>吴霜娴</v>
          </cell>
          <cell r="F755" t="str">
            <v>442000198905122943</v>
          </cell>
          <cell r="G755" t="str">
            <v>女</v>
          </cell>
          <cell r="H755" t="str">
            <v>广东</v>
          </cell>
          <cell r="I755" t="str">
            <v>汉族</v>
          </cell>
          <cell r="J755">
            <v>30</v>
          </cell>
          <cell r="K755" t="str">
            <v>1989/05/12</v>
          </cell>
          <cell r="L755" t="str">
            <v>未婚</v>
          </cell>
          <cell r="M755" t="str">
            <v>区分</v>
          </cell>
          <cell r="N755" t="str">
            <v>三角分公司</v>
          </cell>
          <cell r="O755" t="str">
            <v>综合室</v>
          </cell>
          <cell r="P755" t="str">
            <v>物资管理岗</v>
          </cell>
          <cell r="T755" t="str">
            <v>销售与服务序列</v>
          </cell>
          <cell r="U755" t="str">
            <v>四级销售/客服助理</v>
          </cell>
          <cell r="V755">
            <v>4</v>
          </cell>
          <cell r="W755">
            <v>41456</v>
          </cell>
          <cell r="X755" t="str">
            <v>B</v>
          </cell>
          <cell r="Y755">
            <v>42795</v>
          </cell>
          <cell r="Z755">
            <v>39455</v>
          </cell>
          <cell r="AA755">
            <v>39455</v>
          </cell>
          <cell r="AB755">
            <v>10.854794520547944</v>
          </cell>
          <cell r="AC755">
            <v>10.854794520547944</v>
          </cell>
        </row>
        <row r="756">
          <cell r="E756" t="str">
            <v>黄丽珊</v>
          </cell>
          <cell r="F756" t="str">
            <v>442000198308091288</v>
          </cell>
          <cell r="G756" t="str">
            <v>女</v>
          </cell>
          <cell r="H756" t="str">
            <v>广东中山</v>
          </cell>
          <cell r="I756" t="str">
            <v>汉族</v>
          </cell>
          <cell r="J756">
            <v>35</v>
          </cell>
          <cell r="K756" t="str">
            <v>1983/08/09</v>
          </cell>
          <cell r="L756" t="str">
            <v>已婚</v>
          </cell>
          <cell r="M756" t="str">
            <v>区分</v>
          </cell>
          <cell r="N756" t="str">
            <v>三乡分公司</v>
          </cell>
          <cell r="O756" t="str">
            <v>综合室</v>
          </cell>
          <cell r="P756" t="str">
            <v>综合管理岗</v>
          </cell>
          <cell r="T756" t="str">
            <v>销售与服务序列</v>
          </cell>
          <cell r="U756" t="str">
            <v>二级销售/客服主办</v>
          </cell>
          <cell r="V756">
            <v>5</v>
          </cell>
          <cell r="W756">
            <v>41456</v>
          </cell>
          <cell r="X756" t="str">
            <v>B</v>
          </cell>
          <cell r="Y756">
            <v>42795</v>
          </cell>
          <cell r="Z756">
            <v>37377</v>
          </cell>
          <cell r="AA756">
            <v>37377</v>
          </cell>
          <cell r="AB756">
            <v>16.547945205479451</v>
          </cell>
          <cell r="AC756">
            <v>16.547945205479451</v>
          </cell>
        </row>
        <row r="757">
          <cell r="E757" t="str">
            <v>梅凤庄</v>
          </cell>
          <cell r="F757" t="str">
            <v>442000197903160888</v>
          </cell>
          <cell r="G757" t="str">
            <v>女</v>
          </cell>
          <cell r="H757" t="str">
            <v>广东中山</v>
          </cell>
          <cell r="I757" t="str">
            <v>汉族</v>
          </cell>
          <cell r="J757">
            <v>40</v>
          </cell>
          <cell r="K757" t="str">
            <v>1979/03/16</v>
          </cell>
          <cell r="L757" t="str">
            <v>已婚</v>
          </cell>
          <cell r="M757" t="str">
            <v>区分</v>
          </cell>
          <cell r="N757" t="str">
            <v>三乡分公司</v>
          </cell>
          <cell r="O757" t="str">
            <v>三乡大客户团队</v>
          </cell>
          <cell r="P757" t="str">
            <v>服务岗C</v>
          </cell>
          <cell r="T757" t="str">
            <v>销售与服务序列</v>
          </cell>
          <cell r="U757" t="str">
            <v>四级销售/客服助理</v>
          </cell>
          <cell r="V757">
            <v>5</v>
          </cell>
          <cell r="W757">
            <v>42917</v>
          </cell>
          <cell r="X757" t="str">
            <v>A</v>
          </cell>
          <cell r="Y757">
            <v>42917</v>
          </cell>
          <cell r="Z757">
            <v>35612</v>
          </cell>
          <cell r="AA757">
            <v>37073</v>
          </cell>
          <cell r="AB757">
            <v>21.383561643835616</v>
          </cell>
          <cell r="AC757">
            <v>17.38082191780822</v>
          </cell>
        </row>
        <row r="758">
          <cell r="E758" t="str">
            <v>黄文锶</v>
          </cell>
          <cell r="F758" t="str">
            <v>442000199312090047</v>
          </cell>
          <cell r="G758" t="str">
            <v>女</v>
          </cell>
          <cell r="H758" t="str">
            <v>广东中山</v>
          </cell>
          <cell r="I758" t="str">
            <v>汉族</v>
          </cell>
          <cell r="J758">
            <v>25</v>
          </cell>
          <cell r="K758" t="str">
            <v>1993/12/09</v>
          </cell>
          <cell r="L758" t="str">
            <v>未婚</v>
          </cell>
          <cell r="M758" t="str">
            <v>部门</v>
          </cell>
          <cell r="N758" t="str">
            <v>市场部</v>
          </cell>
          <cell r="O758" t="str">
            <v>综合结算室</v>
          </cell>
          <cell r="P758" t="str">
            <v>佣金结算岗</v>
          </cell>
          <cell r="T758" t="str">
            <v>产品与市场序列</v>
          </cell>
          <cell r="U758" t="str">
            <v>三级技术员</v>
          </cell>
          <cell r="V758">
            <v>4</v>
          </cell>
          <cell r="W758">
            <v>42948</v>
          </cell>
          <cell r="X758" t="str">
            <v>C</v>
          </cell>
          <cell r="Y758">
            <v>43191</v>
          </cell>
          <cell r="Z758">
            <v>42460</v>
          </cell>
          <cell r="AA758">
            <v>42460</v>
          </cell>
          <cell r="AB758">
            <v>2.6219178082191781</v>
          </cell>
          <cell r="AC758">
            <v>2.6219178082191781</v>
          </cell>
        </row>
        <row r="759">
          <cell r="E759" t="str">
            <v>高健祥</v>
          </cell>
          <cell r="F759" t="str">
            <v>442000199211274250</v>
          </cell>
          <cell r="G759" t="str">
            <v>男</v>
          </cell>
          <cell r="H759" t="str">
            <v>广东中山</v>
          </cell>
          <cell r="I759" t="str">
            <v>汉族</v>
          </cell>
          <cell r="J759">
            <v>26</v>
          </cell>
          <cell r="K759" t="str">
            <v>1992/11/27</v>
          </cell>
          <cell r="L759" t="str">
            <v>已婚</v>
          </cell>
          <cell r="M759" t="str">
            <v>区分</v>
          </cell>
          <cell r="N759" t="str">
            <v>小榄分公司</v>
          </cell>
          <cell r="O759" t="str">
            <v>教育信息化团队</v>
          </cell>
          <cell r="P759" t="str">
            <v>教育信息化推广经理</v>
          </cell>
          <cell r="R759" t="str">
            <v>集团线（校园）</v>
          </cell>
          <cell r="T759" t="str">
            <v>销售与服务序列</v>
          </cell>
          <cell r="U759" t="str">
            <v>三级销售/客服助理</v>
          </cell>
          <cell r="V759">
            <v>2</v>
          </cell>
          <cell r="W759">
            <v>42583</v>
          </cell>
          <cell r="X759" t="str">
            <v>E</v>
          </cell>
          <cell r="Y759">
            <v>43191</v>
          </cell>
          <cell r="Z759">
            <v>42093</v>
          </cell>
          <cell r="AA759">
            <v>42093</v>
          </cell>
          <cell r="AB759">
            <v>3.6273972602739728</v>
          </cell>
          <cell r="AC759">
            <v>3.6273972602739728</v>
          </cell>
        </row>
        <row r="760">
          <cell r="E760" t="str">
            <v>秦家燕</v>
          </cell>
          <cell r="F760" t="str">
            <v>442000198612127660</v>
          </cell>
          <cell r="G760" t="str">
            <v>女</v>
          </cell>
          <cell r="H760" t="str">
            <v>广东中山</v>
          </cell>
          <cell r="I760" t="str">
            <v>汉族</v>
          </cell>
          <cell r="J760">
            <v>32</v>
          </cell>
          <cell r="K760" t="str">
            <v>1986/12/12</v>
          </cell>
          <cell r="L760" t="str">
            <v>已婚</v>
          </cell>
          <cell r="M760" t="str">
            <v>部门</v>
          </cell>
          <cell r="N760" t="str">
            <v>政企客户事业部</v>
          </cell>
          <cell r="O760" t="str">
            <v>营销策划室</v>
          </cell>
          <cell r="P760" t="str">
            <v>产品管理岗</v>
          </cell>
          <cell r="T760" t="str">
            <v>产品与市场序列</v>
          </cell>
          <cell r="U760" t="str">
            <v>三级营销助理</v>
          </cell>
          <cell r="V760">
            <v>4</v>
          </cell>
          <cell r="W760">
            <v>42948</v>
          </cell>
          <cell r="X760" t="str">
            <v>C</v>
          </cell>
          <cell r="Y760">
            <v>42948</v>
          </cell>
          <cell r="Z760">
            <v>40299</v>
          </cell>
          <cell r="AA760">
            <v>40501</v>
          </cell>
          <cell r="AB760">
            <v>8.5424657534246577</v>
          </cell>
          <cell r="AC760">
            <v>7.9890410958904106</v>
          </cell>
        </row>
        <row r="761">
          <cell r="E761" t="str">
            <v>何兵梅</v>
          </cell>
          <cell r="F761" t="str">
            <v>441226199106012623</v>
          </cell>
          <cell r="G761" t="str">
            <v>女</v>
          </cell>
          <cell r="H761" t="str">
            <v>广东德庆</v>
          </cell>
          <cell r="I761" t="str">
            <v>汉族</v>
          </cell>
          <cell r="J761">
            <v>27</v>
          </cell>
          <cell r="K761" t="str">
            <v>1991/06/01</v>
          </cell>
          <cell r="L761" t="str">
            <v>已婚</v>
          </cell>
          <cell r="M761" t="str">
            <v>部门</v>
          </cell>
          <cell r="N761" t="str">
            <v>办公室</v>
          </cell>
          <cell r="O761" t="str">
            <v>行政服务室</v>
          </cell>
          <cell r="P761" t="str">
            <v>接待与会务岗</v>
          </cell>
          <cell r="T761" t="str">
            <v>内部支撑序列</v>
          </cell>
          <cell r="U761" t="str">
            <v>二级业务主办</v>
          </cell>
          <cell r="V761">
            <v>6</v>
          </cell>
          <cell r="W761">
            <v>42440</v>
          </cell>
          <cell r="X761" t="str">
            <v>B</v>
          </cell>
          <cell r="Y761">
            <v>43191</v>
          </cell>
          <cell r="Z761">
            <v>40118</v>
          </cell>
          <cell r="AA761">
            <v>42440</v>
          </cell>
          <cell r="AB761">
            <v>9.0383561643835613</v>
          </cell>
          <cell r="AC761">
            <v>2.6767123287671235</v>
          </cell>
        </row>
        <row r="762">
          <cell r="E762" t="str">
            <v>郑智斌</v>
          </cell>
          <cell r="F762" t="str">
            <v>44200019910824001X</v>
          </cell>
          <cell r="G762" t="str">
            <v>男</v>
          </cell>
          <cell r="H762" t="str">
            <v>广东中山</v>
          </cell>
          <cell r="I762" t="str">
            <v>汉族</v>
          </cell>
          <cell r="J762">
            <v>27</v>
          </cell>
          <cell r="K762" t="str">
            <v>1991/08/24</v>
          </cell>
          <cell r="L762" t="str">
            <v>未婚</v>
          </cell>
          <cell r="M762" t="str">
            <v>部门</v>
          </cell>
          <cell r="N762" t="str">
            <v>办公室</v>
          </cell>
          <cell r="O762" t="str">
            <v>安全管理室</v>
          </cell>
          <cell r="P762" t="str">
            <v>车辆管理员</v>
          </cell>
          <cell r="T762" t="str">
            <v>内部支撑序列</v>
          </cell>
          <cell r="U762" t="str">
            <v>四级业务助理</v>
          </cell>
          <cell r="V762">
            <v>4</v>
          </cell>
          <cell r="W762">
            <v>42795</v>
          </cell>
          <cell r="X762" t="str">
            <v>C</v>
          </cell>
          <cell r="Y762">
            <v>42948</v>
          </cell>
          <cell r="Z762">
            <v>41696</v>
          </cell>
          <cell r="AA762">
            <v>41697</v>
          </cell>
          <cell r="AB762">
            <v>4.7150684931506852</v>
          </cell>
          <cell r="AC762">
            <v>4.7123287671232879</v>
          </cell>
        </row>
        <row r="763">
          <cell r="E763" t="str">
            <v>游家滔</v>
          </cell>
          <cell r="F763" t="str">
            <v>442000198903050712</v>
          </cell>
          <cell r="G763" t="str">
            <v>男</v>
          </cell>
          <cell r="H763" t="str">
            <v>广东中山</v>
          </cell>
          <cell r="I763" t="str">
            <v>汉族</v>
          </cell>
          <cell r="J763">
            <v>30</v>
          </cell>
          <cell r="K763" t="str">
            <v>1989/03/05</v>
          </cell>
          <cell r="L763" t="str">
            <v>未婚</v>
          </cell>
          <cell r="M763" t="str">
            <v>区分</v>
          </cell>
          <cell r="N763" t="str">
            <v>城区分公司</v>
          </cell>
          <cell r="O763" t="str">
            <v>综合室</v>
          </cell>
          <cell r="P763" t="str">
            <v>政企分销岗</v>
          </cell>
          <cell r="R763" t="str">
            <v>集团线（分销管理岗）</v>
          </cell>
          <cell r="T763" t="str">
            <v>销售与服务序列</v>
          </cell>
          <cell r="U763" t="str">
            <v>三级销售/客服助理</v>
          </cell>
          <cell r="V763">
            <v>4</v>
          </cell>
          <cell r="W763">
            <v>42948</v>
          </cell>
          <cell r="X763" t="str">
            <v>C</v>
          </cell>
          <cell r="Y763">
            <v>42948</v>
          </cell>
          <cell r="Z763">
            <v>40848</v>
          </cell>
          <cell r="AA763">
            <v>41883</v>
          </cell>
          <cell r="AB763">
            <v>7.0383561643835613</v>
          </cell>
          <cell r="AC763">
            <v>4.2027397260273975</v>
          </cell>
        </row>
        <row r="764">
          <cell r="E764" t="str">
            <v>陈志伟</v>
          </cell>
          <cell r="F764" t="str">
            <v>440785199204280011</v>
          </cell>
          <cell r="G764" t="str">
            <v>男</v>
          </cell>
          <cell r="H764" t="str">
            <v>广东恩平</v>
          </cell>
          <cell r="I764" t="str">
            <v>汉族</v>
          </cell>
          <cell r="J764">
            <v>27</v>
          </cell>
          <cell r="K764" t="str">
            <v>1992/04/28</v>
          </cell>
          <cell r="L764" t="str">
            <v>未婚</v>
          </cell>
          <cell r="M764" t="str">
            <v>部门</v>
          </cell>
          <cell r="N764" t="str">
            <v>运行维护部</v>
          </cell>
          <cell r="O764" t="str">
            <v>政企客户响应中心</v>
          </cell>
          <cell r="P764" t="str">
            <v>客户响应岗</v>
          </cell>
          <cell r="T764" t="str">
            <v>建设与运维序列</v>
          </cell>
          <cell r="U764" t="str">
            <v>三级销售/客服助理</v>
          </cell>
          <cell r="V764">
            <v>3</v>
          </cell>
          <cell r="W764">
            <v>42368</v>
          </cell>
          <cell r="X764" t="str">
            <v>C</v>
          </cell>
          <cell r="Y764">
            <v>43191</v>
          </cell>
          <cell r="Z764">
            <v>41821</v>
          </cell>
          <cell r="AA764">
            <v>42368</v>
          </cell>
          <cell r="AB764">
            <v>4.3726027397260276</v>
          </cell>
          <cell r="AC764">
            <v>2.8739726027397259</v>
          </cell>
        </row>
        <row r="765">
          <cell r="E765" t="str">
            <v>连浩文</v>
          </cell>
          <cell r="F765" t="str">
            <v>442000199309272341</v>
          </cell>
          <cell r="G765" t="str">
            <v>女</v>
          </cell>
          <cell r="H765" t="str">
            <v>广东中山</v>
          </cell>
          <cell r="I765" t="str">
            <v>汉族</v>
          </cell>
          <cell r="J765">
            <v>25</v>
          </cell>
          <cell r="K765" t="str">
            <v>1993/09/27</v>
          </cell>
          <cell r="L765" t="str">
            <v>已婚</v>
          </cell>
          <cell r="M765" t="str">
            <v>部门</v>
          </cell>
          <cell r="N765" t="str">
            <v>家庭互联网中心</v>
          </cell>
          <cell r="O765" t="str">
            <v>家网业务支撑中台室</v>
          </cell>
          <cell r="P765" t="str">
            <v>用户数据制作岗/开通集中调度岗</v>
          </cell>
          <cell r="T765" t="str">
            <v>建设与运维序列</v>
          </cell>
          <cell r="U765" t="str">
            <v>三级销售/客服助理</v>
          </cell>
          <cell r="V765">
            <v>4</v>
          </cell>
          <cell r="W765">
            <v>42948</v>
          </cell>
          <cell r="X765" t="str">
            <v>C</v>
          </cell>
          <cell r="Y765">
            <v>43191</v>
          </cell>
          <cell r="Z765">
            <v>42166</v>
          </cell>
          <cell r="AA765">
            <v>42503</v>
          </cell>
          <cell r="AB765">
            <v>3.4273972602739726</v>
          </cell>
          <cell r="AC765">
            <v>2.504109589041096</v>
          </cell>
        </row>
        <row r="766">
          <cell r="E766" t="str">
            <v>李琳</v>
          </cell>
          <cell r="F766" t="str">
            <v>152823197301204045</v>
          </cell>
          <cell r="G766" t="str">
            <v>女</v>
          </cell>
          <cell r="H766" t="str">
            <v>内蒙古</v>
          </cell>
          <cell r="I766" t="str">
            <v>汉族</v>
          </cell>
          <cell r="J766">
            <v>46</v>
          </cell>
          <cell r="K766" t="str">
            <v>1973/01/20</v>
          </cell>
          <cell r="L766" t="str">
            <v>已婚</v>
          </cell>
          <cell r="M766" t="str">
            <v>部门</v>
          </cell>
          <cell r="N766" t="str">
            <v>运行维护部</v>
          </cell>
          <cell r="O766" t="str">
            <v>综合管理室</v>
          </cell>
          <cell r="P766" t="str">
            <v>帐务管理岗</v>
          </cell>
          <cell r="T766" t="str">
            <v>建设与运维序列</v>
          </cell>
          <cell r="U766" t="str">
            <v>二级业务助理</v>
          </cell>
          <cell r="V766">
            <v>1</v>
          </cell>
          <cell r="W766">
            <v>43191</v>
          </cell>
          <cell r="X766" t="str">
            <v>G</v>
          </cell>
          <cell r="Y766">
            <v>43191</v>
          </cell>
          <cell r="Z766">
            <v>33604</v>
          </cell>
          <cell r="AA766">
            <v>42773</v>
          </cell>
          <cell r="AB766">
            <v>26.884931506849316</v>
          </cell>
          <cell r="AC766">
            <v>1.7643835616438357</v>
          </cell>
        </row>
        <row r="767">
          <cell r="E767" t="str">
            <v>梁健A</v>
          </cell>
          <cell r="F767" t="str">
            <v>442000199212128378</v>
          </cell>
          <cell r="G767" t="str">
            <v>男</v>
          </cell>
          <cell r="H767" t="str">
            <v>广东中山</v>
          </cell>
          <cell r="I767" t="str">
            <v>汉族</v>
          </cell>
          <cell r="J767">
            <v>26</v>
          </cell>
          <cell r="K767" t="str">
            <v>1992/12/12</v>
          </cell>
          <cell r="L767" t="str">
            <v>未婚</v>
          </cell>
          <cell r="M767" t="str">
            <v>部门</v>
          </cell>
          <cell r="N767" t="str">
            <v>互联网运营中心</v>
          </cell>
          <cell r="O767" t="str">
            <v>存量经营室</v>
          </cell>
          <cell r="P767" t="str">
            <v>流量经营岗</v>
          </cell>
          <cell r="T767" t="str">
            <v>产品与市场序列</v>
          </cell>
          <cell r="U767" t="str">
            <v>三级营销助理</v>
          </cell>
          <cell r="V767">
            <v>5</v>
          </cell>
          <cell r="W767">
            <v>43191</v>
          </cell>
          <cell r="X767" t="str">
            <v>A</v>
          </cell>
          <cell r="Y767">
            <v>43191</v>
          </cell>
          <cell r="Z767">
            <v>42307</v>
          </cell>
          <cell r="AA767">
            <v>42307</v>
          </cell>
          <cell r="AB767">
            <v>3.0410958904109591</v>
          </cell>
          <cell r="AC767">
            <v>3.0410958904109591</v>
          </cell>
        </row>
        <row r="768">
          <cell r="E768" t="str">
            <v>刘洁珊</v>
          </cell>
          <cell r="F768" t="str">
            <v>442000199305131584</v>
          </cell>
          <cell r="G768" t="str">
            <v>女</v>
          </cell>
          <cell r="H768" t="str">
            <v>广东中山</v>
          </cell>
          <cell r="I768" t="str">
            <v>汉族</v>
          </cell>
          <cell r="J768">
            <v>26</v>
          </cell>
          <cell r="K768" t="str">
            <v>1993/05/13</v>
          </cell>
          <cell r="L768" t="str">
            <v>未婚</v>
          </cell>
          <cell r="M768" t="str">
            <v>部门</v>
          </cell>
          <cell r="N768" t="str">
            <v>互联网运营中心</v>
          </cell>
          <cell r="O768" t="str">
            <v>O2O协同营销室</v>
          </cell>
          <cell r="P768" t="str">
            <v>融合业务协同岗</v>
          </cell>
          <cell r="T768" t="str">
            <v>产品与市场序列</v>
          </cell>
          <cell r="U768" t="str">
            <v>三级销售/客服助理</v>
          </cell>
          <cell r="V768">
            <v>4</v>
          </cell>
          <cell r="W768">
            <v>42948</v>
          </cell>
          <cell r="X768" t="str">
            <v>C</v>
          </cell>
          <cell r="Y768">
            <v>43191</v>
          </cell>
          <cell r="Z768">
            <v>42187</v>
          </cell>
          <cell r="AA768">
            <v>42187</v>
          </cell>
          <cell r="AB768">
            <v>3.3698630136986303</v>
          </cell>
          <cell r="AC768">
            <v>3.3698630136986303</v>
          </cell>
        </row>
        <row r="769">
          <cell r="E769" t="str">
            <v>黄映玲</v>
          </cell>
          <cell r="F769" t="str">
            <v>441522199103212743</v>
          </cell>
          <cell r="G769" t="str">
            <v>女</v>
          </cell>
          <cell r="H769" t="str">
            <v>广东陆丰</v>
          </cell>
          <cell r="I769" t="str">
            <v>汉族</v>
          </cell>
          <cell r="J769">
            <v>28</v>
          </cell>
          <cell r="K769" t="str">
            <v>1991/03/21</v>
          </cell>
          <cell r="L769" t="str">
            <v>已婚</v>
          </cell>
          <cell r="M769" t="str">
            <v>部门</v>
          </cell>
          <cell r="N769" t="str">
            <v>互联网运营中心</v>
          </cell>
          <cell r="O769" t="str">
            <v>外呼执行室</v>
          </cell>
          <cell r="P769" t="str">
            <v>座席现场管理岗</v>
          </cell>
          <cell r="T769" t="str">
            <v>产品与市场序列</v>
          </cell>
          <cell r="U769" t="str">
            <v>三级销售/客服助理</v>
          </cell>
          <cell r="V769">
            <v>3</v>
          </cell>
          <cell r="W769">
            <v>42501</v>
          </cell>
          <cell r="X769" t="str">
            <v>B</v>
          </cell>
          <cell r="Y769">
            <v>43191</v>
          </cell>
          <cell r="Z769">
            <v>40695</v>
          </cell>
          <cell r="AA769">
            <v>42501</v>
          </cell>
          <cell r="AB769">
            <v>7.4575342465753423</v>
          </cell>
          <cell r="AC769">
            <v>2.5095890410958903</v>
          </cell>
        </row>
        <row r="770">
          <cell r="E770" t="str">
            <v>聂伟恒</v>
          </cell>
          <cell r="F770" t="str">
            <v>440782199307050615</v>
          </cell>
          <cell r="G770" t="str">
            <v>男</v>
          </cell>
          <cell r="H770" t="str">
            <v>广东江门</v>
          </cell>
          <cell r="I770" t="str">
            <v>汉族</v>
          </cell>
          <cell r="J770">
            <v>25</v>
          </cell>
          <cell r="K770" t="str">
            <v>1993/07/05</v>
          </cell>
          <cell r="L770" t="str">
            <v>未婚</v>
          </cell>
          <cell r="M770" t="str">
            <v>部门</v>
          </cell>
          <cell r="N770" t="str">
            <v>互联网运营中心</v>
          </cell>
          <cell r="O770" t="str">
            <v>存量经营室</v>
          </cell>
          <cell r="P770" t="str">
            <v>资源支撑岗</v>
          </cell>
          <cell r="T770" t="str">
            <v>产品与市场序列</v>
          </cell>
          <cell r="U770" t="str">
            <v>三级销售/客服助理</v>
          </cell>
          <cell r="V770">
            <v>4</v>
          </cell>
          <cell r="W770">
            <v>43191</v>
          </cell>
          <cell r="X770" t="str">
            <v>E</v>
          </cell>
          <cell r="Y770">
            <v>43191</v>
          </cell>
          <cell r="Z770">
            <v>42634</v>
          </cell>
          <cell r="AA770">
            <v>42634</v>
          </cell>
          <cell r="AB770">
            <v>2.1452054794520548</v>
          </cell>
          <cell r="AC770">
            <v>2.1452054794520548</v>
          </cell>
        </row>
        <row r="771">
          <cell r="E771" t="str">
            <v>梁树成</v>
          </cell>
          <cell r="F771" t="str">
            <v>442000199008014656</v>
          </cell>
          <cell r="G771" t="str">
            <v>男</v>
          </cell>
          <cell r="H771" t="str">
            <v>广东中山</v>
          </cell>
          <cell r="I771" t="str">
            <v>汉族</v>
          </cell>
          <cell r="J771">
            <v>28</v>
          </cell>
          <cell r="K771" t="str">
            <v>1990/08/01</v>
          </cell>
          <cell r="L771" t="str">
            <v>未婚</v>
          </cell>
          <cell r="M771" t="str">
            <v>区分</v>
          </cell>
          <cell r="N771" t="str">
            <v>小榄公众营销服务公司</v>
          </cell>
          <cell r="O771" t="str">
            <v>家庭互联网团队</v>
          </cell>
          <cell r="P771" t="str">
            <v>社区经理</v>
          </cell>
          <cell r="R771" t="str">
            <v>宽固拓展线</v>
          </cell>
          <cell r="T771" t="str">
            <v>销售与服务序列</v>
          </cell>
          <cell r="U771" t="str">
            <v>三级销售/客服助理</v>
          </cell>
          <cell r="V771">
            <v>4</v>
          </cell>
          <cell r="W771">
            <v>42948</v>
          </cell>
          <cell r="X771" t="str">
            <v>B</v>
          </cell>
          <cell r="Y771">
            <v>42948</v>
          </cell>
          <cell r="Z771">
            <v>41310</v>
          </cell>
          <cell r="AA771">
            <v>41310</v>
          </cell>
          <cell r="AB771">
            <v>5.7726027397260271</v>
          </cell>
          <cell r="AC771">
            <v>5.7726027397260271</v>
          </cell>
        </row>
        <row r="772">
          <cell r="E772" t="str">
            <v>曾浚</v>
          </cell>
          <cell r="F772" t="str">
            <v>442000199102015452</v>
          </cell>
          <cell r="G772" t="str">
            <v>男</v>
          </cell>
          <cell r="H772" t="str">
            <v>广东中山</v>
          </cell>
          <cell r="I772" t="str">
            <v>汉族</v>
          </cell>
          <cell r="J772">
            <v>28</v>
          </cell>
          <cell r="K772" t="str">
            <v>1991/02/01</v>
          </cell>
          <cell r="L772" t="str">
            <v>已婚</v>
          </cell>
          <cell r="M772" t="str">
            <v>区分</v>
          </cell>
          <cell r="N772" t="str">
            <v>小榄公众营销服务公司</v>
          </cell>
          <cell r="O772" t="str">
            <v>家庭互联网团队</v>
          </cell>
          <cell r="P772" t="str">
            <v>社区经理</v>
          </cell>
          <cell r="R772" t="str">
            <v>宽固拓展线</v>
          </cell>
          <cell r="T772" t="str">
            <v>销售与服务序列</v>
          </cell>
          <cell r="U772" t="str">
            <v>三级销售/客服助理</v>
          </cell>
          <cell r="V772">
            <v>4</v>
          </cell>
          <cell r="W772">
            <v>42948</v>
          </cell>
          <cell r="X772" t="str">
            <v>C</v>
          </cell>
          <cell r="Y772">
            <v>42948</v>
          </cell>
          <cell r="Z772">
            <v>41941</v>
          </cell>
          <cell r="AA772">
            <v>41941</v>
          </cell>
          <cell r="AB772">
            <v>4.043835616438356</v>
          </cell>
          <cell r="AC772">
            <v>4.043835616438356</v>
          </cell>
        </row>
        <row r="773">
          <cell r="E773" t="str">
            <v>钟经旻</v>
          </cell>
          <cell r="F773" t="str">
            <v>440402199403289134</v>
          </cell>
          <cell r="G773" t="str">
            <v>男</v>
          </cell>
          <cell r="H773" t="str">
            <v>广东珠海</v>
          </cell>
          <cell r="I773" t="str">
            <v>汉族</v>
          </cell>
          <cell r="J773">
            <v>25</v>
          </cell>
          <cell r="K773" t="str">
            <v>1994/03/28</v>
          </cell>
          <cell r="L773" t="str">
            <v>未婚</v>
          </cell>
          <cell r="M773" t="str">
            <v>区分</v>
          </cell>
          <cell r="N773" t="str">
            <v>三乡公众营销服务公司</v>
          </cell>
          <cell r="O773" t="str">
            <v>家庭互联网团队</v>
          </cell>
          <cell r="P773" t="str">
            <v>渠道经理</v>
          </cell>
          <cell r="R773" t="str">
            <v>固网线</v>
          </cell>
          <cell r="T773" t="str">
            <v>销售与服务序列</v>
          </cell>
          <cell r="U773" t="str">
            <v>三级销售/客服助理</v>
          </cell>
          <cell r="V773">
            <v>4</v>
          </cell>
          <cell r="W773">
            <v>42948</v>
          </cell>
          <cell r="X773" t="str">
            <v>C</v>
          </cell>
          <cell r="Y773">
            <v>43191</v>
          </cell>
          <cell r="Z773">
            <v>42276</v>
          </cell>
          <cell r="AA773">
            <v>42276</v>
          </cell>
          <cell r="AB773">
            <v>3.1260273972602741</v>
          </cell>
          <cell r="AC773">
            <v>3.1260273972602741</v>
          </cell>
        </row>
        <row r="774">
          <cell r="E774" t="str">
            <v>黄伟浩</v>
          </cell>
          <cell r="F774" t="str">
            <v>442000199101146119</v>
          </cell>
          <cell r="G774" t="str">
            <v>男</v>
          </cell>
          <cell r="H774" t="str">
            <v>广东中山</v>
          </cell>
          <cell r="I774" t="str">
            <v>汉族</v>
          </cell>
          <cell r="J774">
            <v>28</v>
          </cell>
          <cell r="K774" t="str">
            <v>1991/01/14</v>
          </cell>
          <cell r="L774" t="str">
            <v>未婚</v>
          </cell>
          <cell r="M774" t="str">
            <v>区分</v>
          </cell>
          <cell r="N774" t="str">
            <v>古镇公众营销服务公司</v>
          </cell>
          <cell r="O774" t="str">
            <v>家庭互联网团队</v>
          </cell>
          <cell r="P774" t="str">
            <v>社区经理</v>
          </cell>
          <cell r="R774" t="str">
            <v>宽固拓展线</v>
          </cell>
          <cell r="T774" t="str">
            <v>销售与服务序列</v>
          </cell>
          <cell r="U774" t="str">
            <v>三级销售/客服助理</v>
          </cell>
          <cell r="V774">
            <v>4</v>
          </cell>
          <cell r="W774">
            <v>42948</v>
          </cell>
          <cell r="X774" t="str">
            <v>C</v>
          </cell>
          <cell r="Y774">
            <v>43191</v>
          </cell>
          <cell r="Z774">
            <v>42188</v>
          </cell>
          <cell r="AA774">
            <v>42479</v>
          </cell>
          <cell r="AB774">
            <v>3.3671232876712329</v>
          </cell>
          <cell r="AC774">
            <v>2.56986301369863</v>
          </cell>
        </row>
        <row r="775">
          <cell r="E775" t="str">
            <v>胡俊龙</v>
          </cell>
          <cell r="F775" t="str">
            <v>441424199211054874</v>
          </cell>
          <cell r="G775" t="str">
            <v>男</v>
          </cell>
          <cell r="H775" t="str">
            <v>广东五华</v>
          </cell>
          <cell r="I775" t="str">
            <v>汉族</v>
          </cell>
          <cell r="J775">
            <v>26</v>
          </cell>
          <cell r="K775" t="str">
            <v>1992/11/05</v>
          </cell>
          <cell r="L775" t="str">
            <v>未婚</v>
          </cell>
          <cell r="M775" t="str">
            <v>区分</v>
          </cell>
          <cell r="N775" t="str">
            <v>三角公众营销服务公司</v>
          </cell>
          <cell r="O775" t="str">
            <v>家庭互联网团队</v>
          </cell>
          <cell r="P775" t="str">
            <v>渠道经理</v>
          </cell>
          <cell r="R775" t="str">
            <v>固网线</v>
          </cell>
          <cell r="T775" t="str">
            <v>销售与服务序列</v>
          </cell>
          <cell r="U775" t="str">
            <v>三级销售/客服助理</v>
          </cell>
          <cell r="V775">
            <v>5</v>
          </cell>
          <cell r="W775">
            <v>43191</v>
          </cell>
          <cell r="X775" t="str">
            <v>A</v>
          </cell>
          <cell r="Y775">
            <v>43191</v>
          </cell>
          <cell r="Z775">
            <v>42538</v>
          </cell>
          <cell r="AA775">
            <v>42538</v>
          </cell>
          <cell r="AB775">
            <v>2.408219178082192</v>
          </cell>
          <cell r="AC775">
            <v>2.408219178082192</v>
          </cell>
        </row>
        <row r="776">
          <cell r="E776" t="str">
            <v>冼志辉</v>
          </cell>
          <cell r="F776" t="str">
            <v>442000198404072597</v>
          </cell>
          <cell r="G776" t="str">
            <v>男</v>
          </cell>
          <cell r="H776" t="str">
            <v>广东中山</v>
          </cell>
          <cell r="I776" t="str">
            <v>汉族</v>
          </cell>
          <cell r="J776">
            <v>35</v>
          </cell>
          <cell r="K776" t="str">
            <v>1984/04/07</v>
          </cell>
          <cell r="L776" t="str">
            <v>已婚</v>
          </cell>
          <cell r="M776" t="str">
            <v>区分</v>
          </cell>
          <cell r="N776" t="str">
            <v>三角公众营销服务公司</v>
          </cell>
          <cell r="O776" t="str">
            <v>家庭互联网团队</v>
          </cell>
          <cell r="P776" t="str">
            <v>社区经理</v>
          </cell>
          <cell r="R776" t="str">
            <v>宽固拓展线</v>
          </cell>
          <cell r="T776" t="str">
            <v>销售与服务序列</v>
          </cell>
          <cell r="U776" t="str">
            <v>三级销售/客服助理</v>
          </cell>
          <cell r="V776">
            <v>3</v>
          </cell>
          <cell r="W776">
            <v>43130</v>
          </cell>
          <cell r="X776" t="str">
            <v>E</v>
          </cell>
          <cell r="Y776">
            <v>43130</v>
          </cell>
          <cell r="Z776">
            <v>42979</v>
          </cell>
          <cell r="AA776">
            <v>43130</v>
          </cell>
          <cell r="AB776">
            <v>1.2</v>
          </cell>
          <cell r="AC776">
            <v>0.78630136986301369</v>
          </cell>
        </row>
        <row r="777">
          <cell r="E777" t="str">
            <v>欧沛泉</v>
          </cell>
          <cell r="F777" t="str">
            <v>44200019890915095X</v>
          </cell>
          <cell r="G777" t="str">
            <v>男</v>
          </cell>
          <cell r="H777" t="str">
            <v>广东中山</v>
          </cell>
          <cell r="I777" t="str">
            <v>汉族</v>
          </cell>
          <cell r="J777">
            <v>29</v>
          </cell>
          <cell r="K777" t="str">
            <v>1989/09/15</v>
          </cell>
          <cell r="L777" t="str">
            <v>未婚</v>
          </cell>
          <cell r="M777" t="str">
            <v>区分</v>
          </cell>
          <cell r="N777" t="str">
            <v>坦洲公众营销服务公司</v>
          </cell>
          <cell r="O777" t="str">
            <v>家庭互联网团队</v>
          </cell>
          <cell r="P777" t="str">
            <v>社区经理</v>
          </cell>
          <cell r="R777" t="str">
            <v>宽固拓展线</v>
          </cell>
          <cell r="T777" t="str">
            <v>销售与服务序列</v>
          </cell>
          <cell r="U777" t="str">
            <v>三级销售/客服助理</v>
          </cell>
          <cell r="V777">
            <v>3</v>
          </cell>
          <cell r="W777">
            <v>43133</v>
          </cell>
          <cell r="X777" t="str">
            <v>C</v>
          </cell>
          <cell r="Y777">
            <v>43133</v>
          </cell>
          <cell r="Z777">
            <v>40878</v>
          </cell>
          <cell r="AA777">
            <v>43133</v>
          </cell>
          <cell r="AB777">
            <v>6.956164383561644</v>
          </cell>
          <cell r="AC777">
            <v>0.77808219178082194</v>
          </cell>
        </row>
        <row r="778">
          <cell r="E778" t="str">
            <v>梁秋怡</v>
          </cell>
          <cell r="F778" t="str">
            <v>442000199205060942</v>
          </cell>
          <cell r="G778" t="str">
            <v>女</v>
          </cell>
          <cell r="H778" t="str">
            <v>广东中山</v>
          </cell>
          <cell r="I778" t="str">
            <v>汉族</v>
          </cell>
          <cell r="J778">
            <v>27</v>
          </cell>
          <cell r="K778" t="str">
            <v>1992/05/06</v>
          </cell>
          <cell r="L778" t="str">
            <v>已婚</v>
          </cell>
          <cell r="M778" t="str">
            <v>区分</v>
          </cell>
          <cell r="N778" t="str">
            <v>营业中心/城区片区</v>
          </cell>
          <cell r="O778" t="str">
            <v>东苑路营业厅</v>
          </cell>
          <cell r="P778" t="str">
            <v>营业员</v>
          </cell>
          <cell r="R778" t="str">
            <v>营业线</v>
          </cell>
          <cell r="T778" t="str">
            <v>销售与服务序列</v>
          </cell>
          <cell r="U778" t="str">
            <v>四级销售/客服助理</v>
          </cell>
          <cell r="V778">
            <v>4</v>
          </cell>
          <cell r="W778">
            <v>43111</v>
          </cell>
          <cell r="X778" t="str">
            <v>B</v>
          </cell>
          <cell r="Y778">
            <v>43111</v>
          </cell>
          <cell r="Z778">
            <v>41974</v>
          </cell>
          <cell r="AA778">
            <v>43111</v>
          </cell>
          <cell r="AB778">
            <v>3.9534246575342467</v>
          </cell>
          <cell r="AC778">
            <v>0.83835616438356164</v>
          </cell>
        </row>
        <row r="779">
          <cell r="E779" t="str">
            <v>严开明</v>
          </cell>
          <cell r="F779" t="str">
            <v>44042119971103807X</v>
          </cell>
          <cell r="G779" t="str">
            <v>男</v>
          </cell>
          <cell r="H779" t="str">
            <v>广东阳春</v>
          </cell>
          <cell r="I779" t="str">
            <v>汉族</v>
          </cell>
          <cell r="J779">
            <v>21</v>
          </cell>
          <cell r="K779" t="str">
            <v>1997/11/03</v>
          </cell>
          <cell r="L779" t="str">
            <v>未婚</v>
          </cell>
          <cell r="M779" t="str">
            <v>区分</v>
          </cell>
          <cell r="N779" t="str">
            <v>营业中心/三乡片区</v>
          </cell>
          <cell r="O779" t="str">
            <v>五桂山长命水营业厅</v>
          </cell>
          <cell r="P779" t="str">
            <v>营业员</v>
          </cell>
          <cell r="R779" t="str">
            <v>营业线</v>
          </cell>
          <cell r="T779" t="str">
            <v>销售与服务序列</v>
          </cell>
          <cell r="U779" t="str">
            <v>三级销售/客服助理</v>
          </cell>
          <cell r="V779">
            <v>2</v>
          </cell>
          <cell r="W779">
            <v>43172</v>
          </cell>
          <cell r="X779" t="str">
            <v>C</v>
          </cell>
          <cell r="Y779">
            <v>43172</v>
          </cell>
          <cell r="Z779">
            <v>43172</v>
          </cell>
          <cell r="AA779">
            <v>43172</v>
          </cell>
          <cell r="AB779">
            <v>0.67123287671232879</v>
          </cell>
          <cell r="AC779">
            <v>0.67123287671232879</v>
          </cell>
        </row>
        <row r="780">
          <cell r="E780" t="str">
            <v>黄雅颖</v>
          </cell>
          <cell r="F780" t="str">
            <v>442000199610160648</v>
          </cell>
          <cell r="G780" t="str">
            <v>女</v>
          </cell>
          <cell r="H780" t="str">
            <v>广东中山</v>
          </cell>
          <cell r="I780" t="str">
            <v>汉族</v>
          </cell>
          <cell r="J780">
            <v>22</v>
          </cell>
          <cell r="K780" t="str">
            <v>1996/10/16</v>
          </cell>
          <cell r="L780" t="str">
            <v>未婚</v>
          </cell>
          <cell r="M780" t="str">
            <v>区分</v>
          </cell>
          <cell r="N780" t="str">
            <v>营业中心/城区片区</v>
          </cell>
          <cell r="O780" t="str">
            <v>悦来南营业厅</v>
          </cell>
          <cell r="P780" t="str">
            <v>营业员</v>
          </cell>
          <cell r="R780" t="str">
            <v>营业线</v>
          </cell>
          <cell r="T780" t="str">
            <v>销售与服务序列</v>
          </cell>
          <cell r="U780" t="str">
            <v>三级销售/客服助理</v>
          </cell>
          <cell r="V780">
            <v>2</v>
          </cell>
          <cell r="W780">
            <v>43173</v>
          </cell>
          <cell r="X780" t="str">
            <v>C</v>
          </cell>
          <cell r="Y780">
            <v>43173</v>
          </cell>
          <cell r="Z780">
            <v>43173</v>
          </cell>
          <cell r="AA780">
            <v>43173</v>
          </cell>
          <cell r="AB780">
            <v>0.66849315068493154</v>
          </cell>
          <cell r="AC780">
            <v>0.66849315068493154</v>
          </cell>
        </row>
        <row r="781">
          <cell r="E781" t="str">
            <v>谈其伟</v>
          </cell>
          <cell r="F781" t="str">
            <v>442000199303072955</v>
          </cell>
          <cell r="G781" t="str">
            <v>男</v>
          </cell>
          <cell r="H781" t="str">
            <v>广东中山</v>
          </cell>
          <cell r="I781" t="str">
            <v>汉族</v>
          </cell>
          <cell r="J781">
            <v>26</v>
          </cell>
          <cell r="K781" t="str">
            <v>1993/03/07</v>
          </cell>
          <cell r="L781" t="str">
            <v>未婚</v>
          </cell>
          <cell r="M781" t="str">
            <v>区分</v>
          </cell>
          <cell r="N781" t="str">
            <v>三角公众营销服务公司</v>
          </cell>
          <cell r="O781" t="str">
            <v>O2O团队</v>
          </cell>
          <cell r="P781" t="str">
            <v>O2O业务员</v>
          </cell>
          <cell r="R781" t="str">
            <v>移网线</v>
          </cell>
          <cell r="T781" t="str">
            <v>销售与服务序列</v>
          </cell>
          <cell r="U781" t="str">
            <v>三级销售/客服助理</v>
          </cell>
          <cell r="V781">
            <v>3</v>
          </cell>
          <cell r="W781">
            <v>43173</v>
          </cell>
          <cell r="X781" t="str">
            <v>B</v>
          </cell>
          <cell r="Y781">
            <v>43173</v>
          </cell>
          <cell r="Z781">
            <v>41183</v>
          </cell>
          <cell r="AA781">
            <v>43173</v>
          </cell>
          <cell r="AB781">
            <v>6.1205479452054794</v>
          </cell>
          <cell r="AC781">
            <v>0.66849315068493154</v>
          </cell>
        </row>
        <row r="782">
          <cell r="E782" t="str">
            <v>陈玉泉</v>
          </cell>
          <cell r="F782" t="str">
            <v>622727199202283544</v>
          </cell>
          <cell r="G782" t="str">
            <v>女</v>
          </cell>
          <cell r="H782" t="str">
            <v>甘肃平凉</v>
          </cell>
          <cell r="I782" t="str">
            <v>汉族</v>
          </cell>
          <cell r="J782">
            <v>26</v>
          </cell>
          <cell r="K782" t="str">
            <v>1993/03/07</v>
          </cell>
          <cell r="L782" t="str">
            <v>未婚</v>
          </cell>
          <cell r="M782" t="str">
            <v>区分</v>
          </cell>
          <cell r="N782" t="str">
            <v>营业中心/城区片区</v>
          </cell>
          <cell r="O782" t="str">
            <v>龙瑞营业厅</v>
          </cell>
          <cell r="P782" t="str">
            <v>营业员</v>
          </cell>
          <cell r="R782" t="str">
            <v>营业线</v>
          </cell>
          <cell r="T782" t="str">
            <v>销售与服务序列</v>
          </cell>
          <cell r="U782" t="str">
            <v>三级销售/客服助理</v>
          </cell>
          <cell r="V782">
            <v>3</v>
          </cell>
          <cell r="W782">
            <v>43209</v>
          </cell>
          <cell r="X782" t="str">
            <v>B</v>
          </cell>
          <cell r="Y782">
            <v>43209</v>
          </cell>
          <cell r="Z782">
            <v>42095</v>
          </cell>
          <cell r="AA782">
            <v>43209</v>
          </cell>
          <cell r="AB782">
            <v>3.6219178082191781</v>
          </cell>
          <cell r="AC782">
            <v>0.56986301369863013</v>
          </cell>
        </row>
        <row r="783">
          <cell r="E783" t="str">
            <v>黄晓会</v>
          </cell>
          <cell r="F783" t="str">
            <v>411327198307284512</v>
          </cell>
          <cell r="G783" t="str">
            <v>男</v>
          </cell>
          <cell r="H783" t="str">
            <v>河南南阳</v>
          </cell>
          <cell r="I783" t="str">
            <v>汉族</v>
          </cell>
          <cell r="J783">
            <v>35</v>
          </cell>
          <cell r="K783" t="str">
            <v>1983/07/28</v>
          </cell>
          <cell r="L783" t="str">
            <v>已婚</v>
          </cell>
          <cell r="M783" t="str">
            <v>区分</v>
          </cell>
          <cell r="N783" t="str">
            <v>城区分公司</v>
          </cell>
          <cell r="O783" t="str">
            <v>战略客户团队</v>
          </cell>
          <cell r="P783" t="str">
            <v>团队经理</v>
          </cell>
          <cell r="Q783" t="str">
            <v>团队经理</v>
          </cell>
          <cell r="R783" t="str">
            <v>集团线（商企）</v>
          </cell>
          <cell r="T783" t="str">
            <v>销售与服务序列</v>
          </cell>
          <cell r="U783" t="str">
            <v>三级销售/客服助理</v>
          </cell>
          <cell r="V783">
            <v>5</v>
          </cell>
          <cell r="W783">
            <v>43191</v>
          </cell>
          <cell r="X783" t="str">
            <v>A</v>
          </cell>
          <cell r="Y783">
            <v>43191</v>
          </cell>
          <cell r="Z783">
            <v>39142</v>
          </cell>
          <cell r="AA783">
            <v>41143</v>
          </cell>
          <cell r="AB783">
            <v>11.712328767123287</v>
          </cell>
          <cell r="AC783">
            <v>6.2301369863013702</v>
          </cell>
        </row>
        <row r="784">
          <cell r="E784" t="str">
            <v>陆迪海</v>
          </cell>
          <cell r="F784" t="str">
            <v>342123197708056934</v>
          </cell>
          <cell r="G784" t="str">
            <v>男</v>
          </cell>
          <cell r="H784" t="str">
            <v>安徽太和</v>
          </cell>
          <cell r="I784" t="str">
            <v>汉族</v>
          </cell>
          <cell r="J784">
            <v>41</v>
          </cell>
          <cell r="K784" t="str">
            <v>1977/08/05</v>
          </cell>
          <cell r="L784" t="str">
            <v>已婚</v>
          </cell>
          <cell r="M784" t="str">
            <v>区分</v>
          </cell>
          <cell r="N784" t="str">
            <v>城区分公司</v>
          </cell>
          <cell r="O784" t="str">
            <v>城区楼宇专属拓展团队2部</v>
          </cell>
          <cell r="P784" t="str">
            <v>团队经理（楼宇）</v>
          </cell>
          <cell r="Q784" t="str">
            <v>团队经理</v>
          </cell>
          <cell r="R784" t="str">
            <v>集团线（商企）</v>
          </cell>
          <cell r="T784" t="str">
            <v>销售与服务序列</v>
          </cell>
          <cell r="U784" t="str">
            <v>四级销售/客服助理</v>
          </cell>
          <cell r="V784">
            <v>5</v>
          </cell>
          <cell r="W784">
            <v>43191</v>
          </cell>
          <cell r="X784" t="str">
            <v>A</v>
          </cell>
          <cell r="Y784">
            <v>43191</v>
          </cell>
          <cell r="Z784">
            <v>36161</v>
          </cell>
          <cell r="AA784">
            <v>40283</v>
          </cell>
          <cell r="AB784">
            <v>19.87945205479452</v>
          </cell>
          <cell r="AC784">
            <v>8.5863013698630137</v>
          </cell>
        </row>
        <row r="785">
          <cell r="E785" t="str">
            <v>吴炬荣</v>
          </cell>
          <cell r="F785" t="str">
            <v>442000197912158157</v>
          </cell>
          <cell r="G785" t="str">
            <v>男</v>
          </cell>
          <cell r="H785" t="str">
            <v>广东中山</v>
          </cell>
          <cell r="I785" t="str">
            <v>汉族</v>
          </cell>
          <cell r="J785">
            <v>39</v>
          </cell>
          <cell r="K785" t="str">
            <v>1979/12/15</v>
          </cell>
          <cell r="L785" t="str">
            <v>已婚</v>
          </cell>
          <cell r="M785" t="str">
            <v>区分</v>
          </cell>
          <cell r="N785" t="str">
            <v>古镇分公司</v>
          </cell>
          <cell r="O785" t="str">
            <v>古镇大客户团队/战略客户团队</v>
          </cell>
          <cell r="P785" t="str">
            <v>团队经理</v>
          </cell>
          <cell r="Q785" t="str">
            <v>团队经理</v>
          </cell>
          <cell r="R785" t="str">
            <v>集团线（商企）</v>
          </cell>
          <cell r="T785" t="str">
            <v>销售与服务序列</v>
          </cell>
          <cell r="U785" t="str">
            <v>三级销售/客服主办</v>
          </cell>
          <cell r="V785">
            <v>7</v>
          </cell>
          <cell r="W785">
            <v>42064</v>
          </cell>
          <cell r="X785" t="str">
            <v>C</v>
          </cell>
          <cell r="Y785">
            <v>43191</v>
          </cell>
          <cell r="Z785">
            <v>37902</v>
          </cell>
          <cell r="AA785">
            <v>37902</v>
          </cell>
          <cell r="AB785">
            <v>15.109589041095891</v>
          </cell>
          <cell r="AC785">
            <v>15.109589041095891</v>
          </cell>
        </row>
        <row r="786">
          <cell r="E786" t="str">
            <v>陈伊文</v>
          </cell>
          <cell r="F786" t="str">
            <v>44152119830204821X</v>
          </cell>
          <cell r="G786" t="str">
            <v>男</v>
          </cell>
          <cell r="H786" t="str">
            <v>广东汕尾</v>
          </cell>
          <cell r="I786" t="str">
            <v>汉族</v>
          </cell>
          <cell r="J786">
            <v>36</v>
          </cell>
          <cell r="K786" t="str">
            <v>1983/02/04</v>
          </cell>
          <cell r="L786" t="str">
            <v>已婚</v>
          </cell>
          <cell r="M786" t="str">
            <v>区分</v>
          </cell>
          <cell r="N786" t="str">
            <v>火炬开发区分公司</v>
          </cell>
          <cell r="O786" t="str">
            <v>中山港大客户团队3部</v>
          </cell>
          <cell r="P786" t="str">
            <v>团队经理</v>
          </cell>
          <cell r="Q786" t="str">
            <v>团队经理</v>
          </cell>
          <cell r="R786" t="str">
            <v>集团线（商企）</v>
          </cell>
          <cell r="T786" t="str">
            <v>销售与服务序列</v>
          </cell>
          <cell r="U786" t="str">
            <v>四级销售/客服助理</v>
          </cell>
          <cell r="V786">
            <v>6</v>
          </cell>
          <cell r="W786">
            <v>43191</v>
          </cell>
          <cell r="X786" t="str">
            <v>A</v>
          </cell>
          <cell r="Y786">
            <v>43191</v>
          </cell>
          <cell r="Z786">
            <v>37865</v>
          </cell>
          <cell r="AA786">
            <v>40471</v>
          </cell>
          <cell r="AB786">
            <v>15.210958904109589</v>
          </cell>
          <cell r="AC786">
            <v>8.0712328767123296</v>
          </cell>
        </row>
        <row r="787">
          <cell r="E787" t="str">
            <v>陈力</v>
          </cell>
          <cell r="F787" t="str">
            <v>421022198707095212</v>
          </cell>
          <cell r="G787" t="str">
            <v>男</v>
          </cell>
          <cell r="H787" t="str">
            <v>湖北荆州</v>
          </cell>
          <cell r="I787" t="str">
            <v>汉族</v>
          </cell>
          <cell r="J787">
            <v>31</v>
          </cell>
          <cell r="K787" t="str">
            <v>1987/07/09</v>
          </cell>
          <cell r="L787" t="str">
            <v>未婚</v>
          </cell>
          <cell r="M787" t="str">
            <v>部门</v>
          </cell>
          <cell r="N787" t="str">
            <v>企业信息化营服公司</v>
          </cell>
          <cell r="O787" t="str">
            <v>制造业2部</v>
          </cell>
          <cell r="P787" t="str">
            <v>团队经理</v>
          </cell>
          <cell r="Q787" t="str">
            <v>团队经理</v>
          </cell>
          <cell r="R787" t="str">
            <v>集团线（大客户）</v>
          </cell>
          <cell r="T787" t="str">
            <v>销售与服务序列</v>
          </cell>
          <cell r="U787" t="str">
            <v>一级销售/客服主管</v>
          </cell>
          <cell r="V787">
            <v>8</v>
          </cell>
          <cell r="W787">
            <v>42430</v>
          </cell>
          <cell r="X787" t="str">
            <v>C</v>
          </cell>
          <cell r="Y787">
            <v>43191</v>
          </cell>
          <cell r="Z787">
            <v>39479</v>
          </cell>
          <cell r="AA787">
            <v>40451</v>
          </cell>
          <cell r="AB787">
            <v>10.789041095890411</v>
          </cell>
          <cell r="AC787">
            <v>8.1260273972602732</v>
          </cell>
        </row>
        <row r="788">
          <cell r="E788" t="str">
            <v>吴永铭</v>
          </cell>
          <cell r="F788" t="str">
            <v>445221198702135619</v>
          </cell>
          <cell r="G788" t="str">
            <v>男</v>
          </cell>
          <cell r="H788" t="str">
            <v>揭阳</v>
          </cell>
          <cell r="I788" t="str">
            <v>汉族</v>
          </cell>
          <cell r="J788">
            <v>32</v>
          </cell>
          <cell r="K788" t="str">
            <v>1987/02/13</v>
          </cell>
          <cell r="L788" t="str">
            <v>已婚</v>
          </cell>
          <cell r="M788" t="str">
            <v>区分</v>
          </cell>
          <cell r="N788" t="str">
            <v>三角分公司</v>
          </cell>
          <cell r="O788" t="str">
            <v>三角大客户团队1部</v>
          </cell>
          <cell r="P788" t="str">
            <v>团队经理</v>
          </cell>
          <cell r="Q788" t="str">
            <v>团队经理</v>
          </cell>
          <cell r="R788" t="str">
            <v>集团线（商企）</v>
          </cell>
          <cell r="T788" t="str">
            <v>销售与服务序列</v>
          </cell>
          <cell r="U788" t="str">
            <v>三级销售/客服助理</v>
          </cell>
          <cell r="V788">
            <v>5</v>
          </cell>
          <cell r="W788">
            <v>43191</v>
          </cell>
          <cell r="X788" t="str">
            <v>A</v>
          </cell>
          <cell r="Y788">
            <v>43191</v>
          </cell>
          <cell r="Z788">
            <v>40026</v>
          </cell>
          <cell r="AA788">
            <v>41151</v>
          </cell>
          <cell r="AB788">
            <v>9.2904109589041095</v>
          </cell>
          <cell r="AC788">
            <v>6.2082191780821914</v>
          </cell>
        </row>
        <row r="789">
          <cell r="E789" t="str">
            <v>李有强</v>
          </cell>
          <cell r="F789" t="str">
            <v>440721196911302173</v>
          </cell>
          <cell r="G789" t="str">
            <v>男</v>
          </cell>
          <cell r="H789" t="str">
            <v>广东中山</v>
          </cell>
          <cell r="I789" t="str">
            <v>汉族</v>
          </cell>
          <cell r="J789">
            <v>49</v>
          </cell>
          <cell r="K789" t="str">
            <v>1969/11/30</v>
          </cell>
          <cell r="L789" t="str">
            <v>已婚</v>
          </cell>
          <cell r="M789" t="str">
            <v>区分</v>
          </cell>
          <cell r="N789" t="str">
            <v>三乡分公司</v>
          </cell>
          <cell r="O789" t="str">
            <v>三乡/板芙大客户团队</v>
          </cell>
          <cell r="P789" t="str">
            <v>团队经理</v>
          </cell>
          <cell r="Q789" t="str">
            <v>团队经理</v>
          </cell>
          <cell r="R789" t="str">
            <v>集团线（商企）</v>
          </cell>
          <cell r="T789" t="str">
            <v>销售与服务序列</v>
          </cell>
          <cell r="U789" t="str">
            <v>二级销售/客服主办</v>
          </cell>
          <cell r="V789">
            <v>7</v>
          </cell>
          <cell r="W789">
            <v>43191</v>
          </cell>
          <cell r="X789" t="str">
            <v>A</v>
          </cell>
          <cell r="Y789">
            <v>43191</v>
          </cell>
          <cell r="Z789">
            <v>33147</v>
          </cell>
          <cell r="AA789">
            <v>37402</v>
          </cell>
          <cell r="AB789">
            <v>28.136986301369863</v>
          </cell>
          <cell r="AC789">
            <v>16.479452054794521</v>
          </cell>
        </row>
        <row r="790">
          <cell r="E790" t="str">
            <v>郭建华</v>
          </cell>
          <cell r="F790" t="str">
            <v>442000199007110910</v>
          </cell>
          <cell r="G790" t="str">
            <v>男</v>
          </cell>
          <cell r="H790" t="str">
            <v>广东中山</v>
          </cell>
          <cell r="I790" t="str">
            <v>汉族</v>
          </cell>
          <cell r="J790">
            <v>28</v>
          </cell>
          <cell r="K790" t="str">
            <v>1990/07/11</v>
          </cell>
          <cell r="L790" t="str">
            <v>已婚</v>
          </cell>
          <cell r="M790" t="str">
            <v>区分</v>
          </cell>
          <cell r="N790" t="str">
            <v>三乡分公司</v>
          </cell>
          <cell r="O790" t="str">
            <v>教育信息化团队2部</v>
          </cell>
          <cell r="P790" t="str">
            <v>团队经理</v>
          </cell>
          <cell r="Q790" t="str">
            <v>团队经理</v>
          </cell>
          <cell r="R790" t="str">
            <v>集团线（校园）</v>
          </cell>
          <cell r="T790" t="str">
            <v>销售与服务序列</v>
          </cell>
          <cell r="U790" t="str">
            <v>三级销售/客服助理</v>
          </cell>
          <cell r="V790">
            <v>4</v>
          </cell>
          <cell r="W790">
            <v>43191</v>
          </cell>
          <cell r="X790" t="str">
            <v>A</v>
          </cell>
          <cell r="Y790">
            <v>43191</v>
          </cell>
          <cell r="Z790">
            <v>41068</v>
          </cell>
          <cell r="AA790">
            <v>41068</v>
          </cell>
          <cell r="AB790">
            <v>6.4356164383561643</v>
          </cell>
          <cell r="AC790">
            <v>6.4356164383561643</v>
          </cell>
        </row>
        <row r="791">
          <cell r="E791" t="str">
            <v>卢云杰</v>
          </cell>
          <cell r="F791" t="str">
            <v>442000198909205631</v>
          </cell>
          <cell r="G791" t="str">
            <v>男</v>
          </cell>
          <cell r="H791" t="str">
            <v>广东中山</v>
          </cell>
          <cell r="I791" t="str">
            <v>汉族</v>
          </cell>
          <cell r="J791">
            <v>29</v>
          </cell>
          <cell r="K791" t="str">
            <v>1989/09/20</v>
          </cell>
          <cell r="L791" t="str">
            <v>已婚</v>
          </cell>
          <cell r="M791" t="str">
            <v>区分</v>
          </cell>
          <cell r="N791" t="str">
            <v>小榄分公司</v>
          </cell>
          <cell r="O791" t="str">
            <v>五金锁业家电行业中心</v>
          </cell>
          <cell r="P791" t="str">
            <v>团队经理</v>
          </cell>
          <cell r="Q791" t="str">
            <v>团队经理</v>
          </cell>
          <cell r="R791" t="str">
            <v>集团线（商企）</v>
          </cell>
          <cell r="T791" t="str">
            <v>销售与服务序列</v>
          </cell>
          <cell r="U791" t="str">
            <v>三级销售/客服助理</v>
          </cell>
          <cell r="V791">
            <v>5</v>
          </cell>
          <cell r="W791">
            <v>43191</v>
          </cell>
          <cell r="X791" t="str">
            <v>A</v>
          </cell>
          <cell r="Y791">
            <v>43191</v>
          </cell>
          <cell r="Z791" t="str">
            <v>2011-8-1</v>
          </cell>
          <cell r="AA791">
            <v>41191</v>
          </cell>
          <cell r="AB791">
            <v>7.2904109589041095</v>
          </cell>
          <cell r="AC791">
            <v>6.0986301369863014</v>
          </cell>
        </row>
        <row r="792">
          <cell r="E792" t="str">
            <v>陈炜壕</v>
          </cell>
          <cell r="F792" t="str">
            <v>442000198412288152</v>
          </cell>
          <cell r="G792" t="str">
            <v>男</v>
          </cell>
          <cell r="H792" t="str">
            <v>广东中山</v>
          </cell>
          <cell r="I792" t="str">
            <v>汉族</v>
          </cell>
          <cell r="J792">
            <v>34</v>
          </cell>
          <cell r="K792" t="str">
            <v>1984/12/28</v>
          </cell>
          <cell r="L792" t="str">
            <v>已婚</v>
          </cell>
          <cell r="M792" t="str">
            <v>区分</v>
          </cell>
          <cell r="N792" t="str">
            <v>小榄分公司</v>
          </cell>
          <cell r="O792" t="str">
            <v>教育信息化团队</v>
          </cell>
          <cell r="P792" t="str">
            <v>团队经理</v>
          </cell>
          <cell r="Q792" t="str">
            <v>团队经理</v>
          </cell>
          <cell r="R792" t="str">
            <v>集团线（校园）</v>
          </cell>
          <cell r="T792" t="str">
            <v>销售与服务序列</v>
          </cell>
          <cell r="U792" t="str">
            <v>四级销售/客服助理</v>
          </cell>
          <cell r="V792">
            <v>6</v>
          </cell>
          <cell r="W792">
            <v>43191</v>
          </cell>
          <cell r="X792" t="str">
            <v>A</v>
          </cell>
          <cell r="Y792">
            <v>43191</v>
          </cell>
          <cell r="Z792">
            <v>38469</v>
          </cell>
          <cell r="AA792">
            <v>38554</v>
          </cell>
          <cell r="AB792">
            <v>13.556164383561644</v>
          </cell>
          <cell r="AC792">
            <v>13.323287671232876</v>
          </cell>
        </row>
        <row r="793">
          <cell r="E793" t="str">
            <v>陈学超</v>
          </cell>
          <cell r="F793" t="str">
            <v>440902198507050411</v>
          </cell>
          <cell r="G793" t="str">
            <v>男</v>
          </cell>
          <cell r="H793" t="str">
            <v>广东茂名</v>
          </cell>
          <cell r="I793" t="str">
            <v>汉族</v>
          </cell>
          <cell r="J793">
            <v>33</v>
          </cell>
          <cell r="K793" t="str">
            <v>1985/07/05</v>
          </cell>
          <cell r="L793" t="str">
            <v>已婚</v>
          </cell>
          <cell r="M793" t="str">
            <v>部门</v>
          </cell>
          <cell r="N793" t="str">
            <v>战略客户部</v>
          </cell>
          <cell r="O793" t="str">
            <v>政法行业中心</v>
          </cell>
          <cell r="P793" t="str">
            <v>团队经理</v>
          </cell>
          <cell r="Q793" t="str">
            <v>团队经理</v>
          </cell>
          <cell r="R793" t="str">
            <v>集团线（大客户）</v>
          </cell>
          <cell r="T793" t="str">
            <v>销售与服务序列</v>
          </cell>
          <cell r="U793" t="str">
            <v>一级销售/客服主管</v>
          </cell>
          <cell r="V793">
            <v>8</v>
          </cell>
          <cell r="W793">
            <v>42401</v>
          </cell>
          <cell r="X793" t="str">
            <v>B</v>
          </cell>
          <cell r="Y793">
            <v>43191</v>
          </cell>
          <cell r="Z793">
            <v>39539</v>
          </cell>
          <cell r="AA793">
            <v>40648</v>
          </cell>
          <cell r="AB793">
            <v>10.624657534246575</v>
          </cell>
          <cell r="AC793">
            <v>7.5863013698630137</v>
          </cell>
        </row>
        <row r="794">
          <cell r="E794" t="str">
            <v>许国鹏</v>
          </cell>
          <cell r="F794" t="str">
            <v>440229198401291016</v>
          </cell>
          <cell r="G794" t="str">
            <v>男</v>
          </cell>
          <cell r="H794" t="str">
            <v>广东韶关</v>
          </cell>
          <cell r="I794" t="str">
            <v>汉族</v>
          </cell>
          <cell r="J794">
            <v>35</v>
          </cell>
          <cell r="K794" t="str">
            <v>1984/01/29</v>
          </cell>
          <cell r="L794" t="str">
            <v>未婚</v>
          </cell>
          <cell r="M794" t="str">
            <v>区分</v>
          </cell>
          <cell r="N794" t="str">
            <v>三角分公司</v>
          </cell>
          <cell r="O794" t="str">
            <v>教育信息化团队</v>
          </cell>
          <cell r="P794" t="str">
            <v>团队负责人</v>
          </cell>
          <cell r="Q794" t="str">
            <v>团队负责人</v>
          </cell>
          <cell r="R794" t="str">
            <v>集团线（校园）</v>
          </cell>
          <cell r="T794" t="str">
            <v>销售与服务序列</v>
          </cell>
          <cell r="U794" t="str">
            <v>三级销售/客服助理</v>
          </cell>
          <cell r="V794">
            <v>3</v>
          </cell>
          <cell r="W794">
            <v>43191</v>
          </cell>
          <cell r="X794" t="str">
            <v>F</v>
          </cell>
          <cell r="Y794">
            <v>43191</v>
          </cell>
          <cell r="Z794">
            <v>38626</v>
          </cell>
          <cell r="AA794">
            <v>40525</v>
          </cell>
          <cell r="AB794">
            <v>13.126027397260273</v>
          </cell>
          <cell r="AC794">
            <v>7.9232876712328766</v>
          </cell>
          <cell r="AE794">
            <v>43677</v>
          </cell>
        </row>
        <row r="795">
          <cell r="E795" t="str">
            <v>陈锐智</v>
          </cell>
          <cell r="F795" t="str">
            <v>440823199010196512</v>
          </cell>
          <cell r="G795" t="str">
            <v>男</v>
          </cell>
          <cell r="H795" t="str">
            <v>广东遂溪</v>
          </cell>
          <cell r="I795" t="str">
            <v>汉族</v>
          </cell>
          <cell r="J795">
            <v>28</v>
          </cell>
          <cell r="K795" t="str">
            <v>1990/10/19</v>
          </cell>
          <cell r="L795" t="str">
            <v>未婚</v>
          </cell>
          <cell r="M795" t="str">
            <v>区分</v>
          </cell>
          <cell r="N795" t="str">
            <v>城区公众营销服务公司</v>
          </cell>
          <cell r="O795" t="str">
            <v>传统社会渠道团队</v>
          </cell>
          <cell r="P795" t="str">
            <v>苏宁国美驻店人员</v>
          </cell>
          <cell r="R795" t="str">
            <v>派驻人员</v>
          </cell>
          <cell r="T795" t="str">
            <v>销售与服务序列</v>
          </cell>
          <cell r="U795" t="str">
            <v>四级销售/客服助理</v>
          </cell>
          <cell r="V795">
            <v>4</v>
          </cell>
          <cell r="W795">
            <v>42948</v>
          </cell>
          <cell r="X795" t="str">
            <v>B</v>
          </cell>
          <cell r="Y795">
            <v>43191</v>
          </cell>
          <cell r="Z795">
            <v>41400</v>
          </cell>
          <cell r="AA795">
            <v>41400</v>
          </cell>
          <cell r="AB795">
            <v>5.5260273972602736</v>
          </cell>
          <cell r="AC795">
            <v>5.5260273972602736</v>
          </cell>
        </row>
        <row r="796">
          <cell r="E796" t="str">
            <v>陈燕娥</v>
          </cell>
          <cell r="F796" t="str">
            <v>520181198812113329</v>
          </cell>
          <cell r="G796" t="str">
            <v>女</v>
          </cell>
          <cell r="H796" t="str">
            <v>贵州</v>
          </cell>
          <cell r="I796" t="str">
            <v>汉族</v>
          </cell>
          <cell r="J796">
            <v>30</v>
          </cell>
          <cell r="K796" t="str">
            <v>1988/12/11</v>
          </cell>
          <cell r="L796" t="str">
            <v>已婚</v>
          </cell>
          <cell r="M796" t="str">
            <v>区分</v>
          </cell>
          <cell r="N796" t="str">
            <v>城区公众营销服务公司</v>
          </cell>
          <cell r="O796" t="str">
            <v>传统社会渠道团队</v>
          </cell>
          <cell r="P796" t="str">
            <v>渠道经理</v>
          </cell>
          <cell r="R796" t="str">
            <v>移网线</v>
          </cell>
          <cell r="T796" t="str">
            <v>销售与服务序列</v>
          </cell>
          <cell r="U796" t="str">
            <v>三级销售/客服助理</v>
          </cell>
          <cell r="V796">
            <v>3</v>
          </cell>
          <cell r="W796">
            <v>42583</v>
          </cell>
          <cell r="X796" t="str">
            <v>D</v>
          </cell>
          <cell r="Y796">
            <v>43191</v>
          </cell>
          <cell r="Z796">
            <v>41089</v>
          </cell>
          <cell r="AA796">
            <v>41089</v>
          </cell>
          <cell r="AB796">
            <v>6.3780821917808215</v>
          </cell>
          <cell r="AC796">
            <v>6.3780821917808215</v>
          </cell>
        </row>
        <row r="797">
          <cell r="E797" t="str">
            <v>陈伊达</v>
          </cell>
          <cell r="F797" t="str">
            <v>441521198808308250</v>
          </cell>
          <cell r="G797" t="str">
            <v>男</v>
          </cell>
          <cell r="H797" t="str">
            <v>广东汕尾</v>
          </cell>
          <cell r="I797" t="str">
            <v>汉族</v>
          </cell>
          <cell r="J797">
            <v>30</v>
          </cell>
          <cell r="K797" t="str">
            <v>1988/08/30</v>
          </cell>
          <cell r="L797" t="str">
            <v>未婚</v>
          </cell>
          <cell r="M797" t="str">
            <v>区分</v>
          </cell>
          <cell r="N797" t="str">
            <v>城区公众营销服务公司</v>
          </cell>
          <cell r="O797" t="str">
            <v>传统社会渠道团队</v>
          </cell>
          <cell r="P797" t="str">
            <v>渠道经理</v>
          </cell>
          <cell r="R797" t="str">
            <v>移网线</v>
          </cell>
          <cell r="T797" t="str">
            <v>销售与服务序列</v>
          </cell>
          <cell r="U797" t="str">
            <v>三级销售/客服助理</v>
          </cell>
          <cell r="V797">
            <v>4</v>
          </cell>
          <cell r="W797">
            <v>42583</v>
          </cell>
          <cell r="X797" t="str">
            <v>B</v>
          </cell>
          <cell r="Y797">
            <v>43191</v>
          </cell>
          <cell r="Z797">
            <v>40664</v>
          </cell>
          <cell r="AA797">
            <v>40843</v>
          </cell>
          <cell r="AB797">
            <v>7.5424657534246577</v>
          </cell>
          <cell r="AC797">
            <v>7.0520547945205481</v>
          </cell>
        </row>
        <row r="798">
          <cell r="E798" t="str">
            <v>阮志恒</v>
          </cell>
          <cell r="F798" t="str">
            <v>442000199203196635</v>
          </cell>
          <cell r="G798" t="str">
            <v>男</v>
          </cell>
          <cell r="H798" t="str">
            <v>广东中山</v>
          </cell>
          <cell r="I798" t="str">
            <v>汉族</v>
          </cell>
          <cell r="J798">
            <v>27</v>
          </cell>
          <cell r="K798" t="str">
            <v>1992/03/19</v>
          </cell>
          <cell r="L798" t="str">
            <v>已婚</v>
          </cell>
          <cell r="M798" t="str">
            <v>区分</v>
          </cell>
          <cell r="N798" t="str">
            <v>沙溪公众营销服务公司</v>
          </cell>
          <cell r="O798" t="str">
            <v>O2O团队</v>
          </cell>
          <cell r="P798" t="str">
            <v>O2O业务员</v>
          </cell>
          <cell r="R798" t="str">
            <v>移网线</v>
          </cell>
          <cell r="T798" t="str">
            <v>销售与服务序列</v>
          </cell>
          <cell r="U798" t="str">
            <v>三级销售/客服助理</v>
          </cell>
          <cell r="V798">
            <v>3</v>
          </cell>
          <cell r="W798">
            <v>41821</v>
          </cell>
          <cell r="X798" t="str">
            <v>C</v>
          </cell>
          <cell r="Y798">
            <v>42795</v>
          </cell>
          <cell r="Z798">
            <v>41807</v>
          </cell>
          <cell r="AA798">
            <v>41807</v>
          </cell>
          <cell r="AB798">
            <v>4.4109589041095889</v>
          </cell>
          <cell r="AC798">
            <v>4.4109589041095889</v>
          </cell>
        </row>
        <row r="799">
          <cell r="E799" t="str">
            <v>郑举亮</v>
          </cell>
          <cell r="F799" t="str">
            <v>442000199012276616</v>
          </cell>
          <cell r="G799" t="str">
            <v>男</v>
          </cell>
          <cell r="H799" t="str">
            <v>广东中山</v>
          </cell>
          <cell r="I799" t="str">
            <v>汉族</v>
          </cell>
          <cell r="J799">
            <v>28</v>
          </cell>
          <cell r="K799" t="str">
            <v>1990/12/27</v>
          </cell>
          <cell r="L799" t="str">
            <v>未婚</v>
          </cell>
          <cell r="M799" t="str">
            <v>区分</v>
          </cell>
          <cell r="N799" t="str">
            <v>沙溪公众营销服务公司</v>
          </cell>
          <cell r="O799" t="str">
            <v>O2O团队</v>
          </cell>
          <cell r="P799" t="str">
            <v>O2O业务员</v>
          </cell>
          <cell r="R799" t="str">
            <v>移网线</v>
          </cell>
          <cell r="T799" t="str">
            <v>销售与服务序列</v>
          </cell>
          <cell r="U799" t="str">
            <v>三级销售/客服助理</v>
          </cell>
          <cell r="V799">
            <v>3</v>
          </cell>
          <cell r="W799">
            <v>41803</v>
          </cell>
          <cell r="X799" t="str">
            <v>C</v>
          </cell>
          <cell r="Y799">
            <v>42795</v>
          </cell>
          <cell r="Z799">
            <v>41061</v>
          </cell>
          <cell r="AA799">
            <v>41803</v>
          </cell>
          <cell r="AB799">
            <v>6.4547945205479449</v>
          </cell>
          <cell r="AC799">
            <v>4.4219178082191783</v>
          </cell>
        </row>
        <row r="800">
          <cell r="E800" t="str">
            <v>莫开强</v>
          </cell>
          <cell r="F800" t="str">
            <v>440804199008141134</v>
          </cell>
          <cell r="G800" t="str">
            <v>男</v>
          </cell>
          <cell r="H800" t="str">
            <v>广东湛江</v>
          </cell>
          <cell r="I800" t="str">
            <v>汉族</v>
          </cell>
          <cell r="J800">
            <v>28</v>
          </cell>
          <cell r="K800" t="str">
            <v>1990/08/14</v>
          </cell>
          <cell r="L800" t="str">
            <v>未婚</v>
          </cell>
          <cell r="M800" t="str">
            <v>区分</v>
          </cell>
          <cell r="N800" t="str">
            <v>小榄公众营销服务公司</v>
          </cell>
          <cell r="O800" t="str">
            <v>O2O团队</v>
          </cell>
          <cell r="P800" t="str">
            <v>O2O业务员</v>
          </cell>
          <cell r="R800" t="str">
            <v>移网线</v>
          </cell>
          <cell r="T800" t="str">
            <v>销售与服务序列</v>
          </cell>
          <cell r="U800" t="str">
            <v>四级销售/客服助理</v>
          </cell>
          <cell r="V800">
            <v>4</v>
          </cell>
          <cell r="W800">
            <v>43191</v>
          </cell>
          <cell r="X800" t="str">
            <v>A</v>
          </cell>
          <cell r="Y800">
            <v>43191</v>
          </cell>
          <cell r="Z800">
            <v>41102</v>
          </cell>
          <cell r="AA800">
            <v>41102</v>
          </cell>
          <cell r="AB800">
            <v>6.3424657534246576</v>
          </cell>
          <cell r="AC800">
            <v>6.3424657534246576</v>
          </cell>
        </row>
        <row r="801">
          <cell r="E801" t="str">
            <v>王涛</v>
          </cell>
          <cell r="F801" t="str">
            <v>220421198209032515</v>
          </cell>
          <cell r="G801" t="str">
            <v>男</v>
          </cell>
          <cell r="H801" t="str">
            <v>吉林</v>
          </cell>
          <cell r="I801" t="str">
            <v>汉族</v>
          </cell>
          <cell r="J801">
            <v>36</v>
          </cell>
          <cell r="K801" t="str">
            <v>1982/09/03</v>
          </cell>
          <cell r="L801" t="str">
            <v>已婚</v>
          </cell>
          <cell r="M801" t="str">
            <v>区分</v>
          </cell>
          <cell r="N801" t="str">
            <v>小榄公众营销服务公司</v>
          </cell>
          <cell r="O801" t="str">
            <v>O2O团队</v>
          </cell>
          <cell r="P801" t="str">
            <v>O2O业务员</v>
          </cell>
          <cell r="R801" t="str">
            <v>移网线</v>
          </cell>
          <cell r="T801" t="str">
            <v>销售与服务序列</v>
          </cell>
          <cell r="U801" t="str">
            <v>四级销售/客服助理</v>
          </cell>
          <cell r="V801">
            <v>5</v>
          </cell>
          <cell r="W801">
            <v>42948</v>
          </cell>
          <cell r="X801" t="str">
            <v>B</v>
          </cell>
          <cell r="Y801">
            <v>43191</v>
          </cell>
          <cell r="Z801">
            <v>38534</v>
          </cell>
          <cell r="AA801">
            <v>41031</v>
          </cell>
          <cell r="AB801">
            <v>13.378082191780821</v>
          </cell>
          <cell r="AC801">
            <v>6.536986301369863</v>
          </cell>
        </row>
        <row r="802">
          <cell r="E802" t="str">
            <v>徐建森</v>
          </cell>
          <cell r="F802" t="str">
            <v>441423199002163314</v>
          </cell>
          <cell r="G802" t="str">
            <v>男</v>
          </cell>
          <cell r="H802" t="str">
            <v>广东</v>
          </cell>
          <cell r="I802" t="str">
            <v>汉族</v>
          </cell>
          <cell r="J802">
            <v>29</v>
          </cell>
          <cell r="K802" t="str">
            <v>1990/02/16</v>
          </cell>
          <cell r="L802" t="str">
            <v>未婚</v>
          </cell>
          <cell r="M802" t="str">
            <v>区分</v>
          </cell>
          <cell r="N802" t="str">
            <v>古镇公众营销服务公司</v>
          </cell>
          <cell r="O802" t="str">
            <v>传统社会渠道团队</v>
          </cell>
          <cell r="P802" t="str">
            <v>渠道经理</v>
          </cell>
          <cell r="R802" t="str">
            <v>移网线</v>
          </cell>
          <cell r="T802" t="str">
            <v>销售与服务序列</v>
          </cell>
          <cell r="U802" t="str">
            <v>三级销售/客服助理</v>
          </cell>
          <cell r="V802">
            <v>3</v>
          </cell>
          <cell r="W802">
            <v>41054</v>
          </cell>
          <cell r="X802" t="str">
            <v>E</v>
          </cell>
          <cell r="Y802">
            <v>42795</v>
          </cell>
          <cell r="Z802">
            <v>40817</v>
          </cell>
          <cell r="AA802">
            <v>41054</v>
          </cell>
          <cell r="AB802">
            <v>7.1232876712328768</v>
          </cell>
          <cell r="AC802">
            <v>6.4739726027397264</v>
          </cell>
        </row>
        <row r="803">
          <cell r="E803" t="str">
            <v>盘发雄</v>
          </cell>
          <cell r="F803" t="str">
            <v>445381198709146910</v>
          </cell>
          <cell r="G803" t="str">
            <v>男</v>
          </cell>
          <cell r="H803" t="str">
            <v>广东罗定</v>
          </cell>
          <cell r="I803" t="str">
            <v>汉族</v>
          </cell>
          <cell r="J803">
            <v>31</v>
          </cell>
          <cell r="K803" t="str">
            <v>1987/09/14</v>
          </cell>
          <cell r="L803" t="str">
            <v>未婚</v>
          </cell>
          <cell r="M803" t="str">
            <v>区分</v>
          </cell>
          <cell r="N803" t="str">
            <v>古镇公众营销服务公司</v>
          </cell>
          <cell r="O803" t="str">
            <v>传统社会渠道团队</v>
          </cell>
          <cell r="P803" t="str">
            <v>渠道经理</v>
          </cell>
          <cell r="R803" t="str">
            <v>移网线</v>
          </cell>
          <cell r="T803" t="str">
            <v>销售与服务序列</v>
          </cell>
          <cell r="U803" t="str">
            <v>三级销售/客服助理</v>
          </cell>
          <cell r="V803">
            <v>4</v>
          </cell>
          <cell r="W803">
            <v>42948</v>
          </cell>
          <cell r="X803" t="str">
            <v>D</v>
          </cell>
          <cell r="Y803">
            <v>42948</v>
          </cell>
          <cell r="Z803">
            <v>40756</v>
          </cell>
          <cell r="AA803">
            <v>42080</v>
          </cell>
          <cell r="AB803">
            <v>7.2904109589041095</v>
          </cell>
          <cell r="AC803">
            <v>3.6630136986301371</v>
          </cell>
        </row>
        <row r="804">
          <cell r="E804" t="str">
            <v>吴豪</v>
          </cell>
          <cell r="F804" t="str">
            <v>440923197912015756</v>
          </cell>
          <cell r="G804" t="str">
            <v>男</v>
          </cell>
          <cell r="H804" t="str">
            <v>广东茂名</v>
          </cell>
          <cell r="I804" t="str">
            <v>汉族</v>
          </cell>
          <cell r="J804">
            <v>39</v>
          </cell>
          <cell r="K804" t="str">
            <v>1979/12/01</v>
          </cell>
          <cell r="L804" t="str">
            <v>已婚</v>
          </cell>
          <cell r="M804" t="str">
            <v>区分</v>
          </cell>
          <cell r="N804" t="str">
            <v>古镇公众营销服务公司</v>
          </cell>
          <cell r="O804" t="str">
            <v>O2O团队</v>
          </cell>
          <cell r="P804" t="str">
            <v>O2O业务员</v>
          </cell>
          <cell r="R804" t="str">
            <v>移网线</v>
          </cell>
          <cell r="T804" t="str">
            <v>销售与服务序列</v>
          </cell>
          <cell r="U804" t="str">
            <v>四级销售/客服助理</v>
          </cell>
          <cell r="V804">
            <v>5</v>
          </cell>
          <cell r="W804">
            <v>43191</v>
          </cell>
          <cell r="X804" t="str">
            <v>A</v>
          </cell>
          <cell r="Y804">
            <v>43191</v>
          </cell>
          <cell r="Z804">
            <v>37834</v>
          </cell>
          <cell r="AA804">
            <v>40217</v>
          </cell>
          <cell r="AB804">
            <v>15.295890410958904</v>
          </cell>
          <cell r="AC804">
            <v>8.7671232876712324</v>
          </cell>
        </row>
        <row r="805">
          <cell r="E805" t="str">
            <v>罗松辉</v>
          </cell>
          <cell r="F805" t="str">
            <v>442000199109286116</v>
          </cell>
          <cell r="G805" t="str">
            <v>男</v>
          </cell>
          <cell r="H805" t="str">
            <v>广东中山</v>
          </cell>
          <cell r="I805" t="str">
            <v>汉族</v>
          </cell>
          <cell r="J805">
            <v>27</v>
          </cell>
          <cell r="K805" t="str">
            <v>1991/09/28</v>
          </cell>
          <cell r="L805" t="str">
            <v>未婚</v>
          </cell>
          <cell r="M805" t="str">
            <v>区分</v>
          </cell>
          <cell r="N805" t="str">
            <v>古镇公众营销服务公司</v>
          </cell>
          <cell r="O805" t="str">
            <v>O2O团队</v>
          </cell>
          <cell r="P805" t="str">
            <v>O2O业务员</v>
          </cell>
          <cell r="R805" t="str">
            <v>移网线</v>
          </cell>
          <cell r="T805" t="str">
            <v>销售与服务序列</v>
          </cell>
          <cell r="U805" t="str">
            <v>三级销售/客服助理</v>
          </cell>
          <cell r="V805">
            <v>4</v>
          </cell>
          <cell r="W805">
            <v>42948</v>
          </cell>
          <cell r="X805" t="str">
            <v>C</v>
          </cell>
          <cell r="Y805">
            <v>42948</v>
          </cell>
          <cell r="Z805">
            <v>42011</v>
          </cell>
          <cell r="AA805">
            <v>42011</v>
          </cell>
          <cell r="AB805">
            <v>3.8520547945205479</v>
          </cell>
          <cell r="AC805">
            <v>3.8520547945205479</v>
          </cell>
        </row>
        <row r="806">
          <cell r="E806" t="str">
            <v>曾浩彬</v>
          </cell>
          <cell r="F806" t="str">
            <v>445121198512123152</v>
          </cell>
          <cell r="G806" t="str">
            <v>男</v>
          </cell>
          <cell r="H806" t="str">
            <v>广东潮安</v>
          </cell>
          <cell r="I806" t="str">
            <v>汉族</v>
          </cell>
          <cell r="J806">
            <v>33</v>
          </cell>
          <cell r="K806" t="str">
            <v>1985/12/12</v>
          </cell>
          <cell r="L806" t="str">
            <v>已婚</v>
          </cell>
          <cell r="M806" t="str">
            <v>区分</v>
          </cell>
          <cell r="N806" t="str">
            <v>火炬开发区公众营销服务公司</v>
          </cell>
          <cell r="O806" t="str">
            <v>O2O团队</v>
          </cell>
          <cell r="P806" t="str">
            <v>O2O业务员</v>
          </cell>
          <cell r="R806" t="str">
            <v>移网线</v>
          </cell>
          <cell r="T806" t="str">
            <v>销售与服务序列</v>
          </cell>
          <cell r="U806" t="str">
            <v>四级销售/客服助理</v>
          </cell>
          <cell r="V806">
            <v>4</v>
          </cell>
          <cell r="W806">
            <v>41699</v>
          </cell>
          <cell r="X806" t="str">
            <v>B</v>
          </cell>
          <cell r="Y806">
            <v>42795</v>
          </cell>
          <cell r="Z806">
            <v>39873</v>
          </cell>
          <cell r="AA806">
            <v>40101</v>
          </cell>
          <cell r="AB806">
            <v>9.7095890410958905</v>
          </cell>
          <cell r="AC806">
            <v>9.0849315068493155</v>
          </cell>
        </row>
        <row r="807">
          <cell r="E807" t="str">
            <v>梁广华</v>
          </cell>
          <cell r="F807" t="str">
            <v>442000198508233828</v>
          </cell>
          <cell r="G807" t="str">
            <v>男</v>
          </cell>
          <cell r="H807" t="str">
            <v>广东中山</v>
          </cell>
          <cell r="I807" t="str">
            <v>汉族</v>
          </cell>
          <cell r="J807">
            <v>33</v>
          </cell>
          <cell r="K807" t="str">
            <v>1985/08/23</v>
          </cell>
          <cell r="L807" t="str">
            <v>已婚</v>
          </cell>
          <cell r="M807" t="str">
            <v>区分</v>
          </cell>
          <cell r="N807" t="str">
            <v>三角公众营销服务公司</v>
          </cell>
          <cell r="O807" t="str">
            <v>O2O团队</v>
          </cell>
          <cell r="P807" t="str">
            <v>O2O业务员</v>
          </cell>
          <cell r="R807" t="str">
            <v>移网线</v>
          </cell>
          <cell r="T807" t="str">
            <v>销售与服务序列</v>
          </cell>
          <cell r="U807" t="str">
            <v>四级销售/客服助理</v>
          </cell>
          <cell r="V807">
            <v>4</v>
          </cell>
          <cell r="W807">
            <v>41057</v>
          </cell>
          <cell r="X807" t="str">
            <v>E</v>
          </cell>
          <cell r="Y807">
            <v>42795</v>
          </cell>
          <cell r="Z807">
            <v>39692</v>
          </cell>
          <cell r="AA807">
            <v>41057</v>
          </cell>
          <cell r="AB807">
            <v>10.205479452054794</v>
          </cell>
          <cell r="AC807">
            <v>6.4657534246575343</v>
          </cell>
        </row>
        <row r="808">
          <cell r="E808" t="str">
            <v>许彦斌</v>
          </cell>
          <cell r="F808" t="str">
            <v>445222198307060334</v>
          </cell>
          <cell r="G808" t="str">
            <v>男</v>
          </cell>
          <cell r="H808" t="str">
            <v>广东揭西</v>
          </cell>
          <cell r="I808" t="str">
            <v>汉族</v>
          </cell>
          <cell r="J808">
            <v>35</v>
          </cell>
          <cell r="K808" t="str">
            <v>1983/07/06</v>
          </cell>
          <cell r="L808" t="str">
            <v>已婚</v>
          </cell>
          <cell r="M808" t="str">
            <v>区分</v>
          </cell>
          <cell r="N808" t="str">
            <v>三角公众营销服务公司</v>
          </cell>
          <cell r="O808" t="str">
            <v>传统社会渠道团队</v>
          </cell>
          <cell r="P808" t="str">
            <v>渠道经理</v>
          </cell>
          <cell r="R808" t="str">
            <v>移网线</v>
          </cell>
          <cell r="T808" t="str">
            <v>销售与服务序列</v>
          </cell>
          <cell r="U808" t="str">
            <v>三级销售/客服助理</v>
          </cell>
          <cell r="V808">
            <v>3</v>
          </cell>
          <cell r="W808">
            <v>41921</v>
          </cell>
          <cell r="X808" t="str">
            <v>C</v>
          </cell>
          <cell r="Y808">
            <v>42948</v>
          </cell>
          <cell r="Z808">
            <v>38626</v>
          </cell>
          <cell r="AA808">
            <v>41921</v>
          </cell>
          <cell r="AB808">
            <v>13.126027397260273</v>
          </cell>
          <cell r="AC808">
            <v>4.0986301369863014</v>
          </cell>
        </row>
        <row r="809">
          <cell r="E809" t="str">
            <v>雷自均</v>
          </cell>
          <cell r="F809" t="str">
            <v>441723198801271313</v>
          </cell>
          <cell r="G809" t="str">
            <v>男</v>
          </cell>
          <cell r="H809" t="str">
            <v>广东阳江</v>
          </cell>
          <cell r="I809" t="str">
            <v>汉族</v>
          </cell>
          <cell r="J809">
            <v>31</v>
          </cell>
          <cell r="K809" t="str">
            <v>1988/01/27</v>
          </cell>
          <cell r="L809" t="str">
            <v>已婚</v>
          </cell>
          <cell r="M809" t="str">
            <v>区分</v>
          </cell>
          <cell r="N809" t="str">
            <v>三乡公众营销服务公司</v>
          </cell>
          <cell r="O809" t="str">
            <v>O2O团队</v>
          </cell>
          <cell r="P809" t="str">
            <v>O2O业务员</v>
          </cell>
          <cell r="R809" t="str">
            <v>移网线</v>
          </cell>
          <cell r="T809" t="str">
            <v>销售与服务序列</v>
          </cell>
          <cell r="U809" t="str">
            <v>三级销售/客服助理</v>
          </cell>
          <cell r="V809">
            <v>4</v>
          </cell>
          <cell r="W809">
            <v>42583</v>
          </cell>
          <cell r="X809" t="str">
            <v>B</v>
          </cell>
          <cell r="Y809">
            <v>43191</v>
          </cell>
          <cell r="Z809">
            <v>39995</v>
          </cell>
          <cell r="AA809">
            <v>40599</v>
          </cell>
          <cell r="AB809">
            <v>9.375342465753425</v>
          </cell>
          <cell r="AC809">
            <v>7.720547945205479</v>
          </cell>
        </row>
        <row r="810">
          <cell r="E810" t="str">
            <v>赖潜</v>
          </cell>
          <cell r="F810" t="str">
            <v>441427198912180018</v>
          </cell>
          <cell r="G810" t="str">
            <v>男</v>
          </cell>
          <cell r="H810" t="str">
            <v>广东蕉岭</v>
          </cell>
          <cell r="I810" t="str">
            <v>汉族</v>
          </cell>
          <cell r="J810">
            <v>29</v>
          </cell>
          <cell r="K810" t="str">
            <v>1989/12/18</v>
          </cell>
          <cell r="L810" t="str">
            <v>未婚</v>
          </cell>
          <cell r="M810" t="str">
            <v>区分</v>
          </cell>
          <cell r="N810" t="str">
            <v>三乡公众营销服务公司</v>
          </cell>
          <cell r="O810" t="str">
            <v>O2O团队</v>
          </cell>
          <cell r="P810" t="str">
            <v>O2O业务员</v>
          </cell>
          <cell r="R810" t="str">
            <v>移网线</v>
          </cell>
          <cell r="T810" t="str">
            <v>销售与服务序列</v>
          </cell>
          <cell r="U810" t="str">
            <v>三级销售/客服助理</v>
          </cell>
          <cell r="V810">
            <v>4</v>
          </cell>
          <cell r="W810">
            <v>42948</v>
          </cell>
          <cell r="X810" t="str">
            <v>D</v>
          </cell>
          <cell r="Y810">
            <v>42948</v>
          </cell>
          <cell r="Z810">
            <v>41654</v>
          </cell>
          <cell r="AA810">
            <v>41654</v>
          </cell>
          <cell r="AB810">
            <v>4.8301369863013699</v>
          </cell>
          <cell r="AC810">
            <v>4.8301369863013699</v>
          </cell>
        </row>
        <row r="811">
          <cell r="E811" t="str">
            <v>余建洲</v>
          </cell>
          <cell r="F811" t="str">
            <v>441501198911286074</v>
          </cell>
          <cell r="G811" t="str">
            <v>男</v>
          </cell>
          <cell r="H811" t="str">
            <v>广东</v>
          </cell>
          <cell r="I811" t="str">
            <v>汉族</v>
          </cell>
          <cell r="J811">
            <v>29</v>
          </cell>
          <cell r="K811" t="str">
            <v>1989/11/28</v>
          </cell>
          <cell r="L811" t="str">
            <v>未婚</v>
          </cell>
          <cell r="M811" t="str">
            <v>区分</v>
          </cell>
          <cell r="N811" t="str">
            <v>坦洲公众营销服务公司</v>
          </cell>
          <cell r="O811" t="str">
            <v>O2O团队</v>
          </cell>
          <cell r="P811" t="str">
            <v>O2O业务员</v>
          </cell>
          <cell r="R811" t="str">
            <v>移网线</v>
          </cell>
          <cell r="T811" t="str">
            <v>销售与服务序列</v>
          </cell>
          <cell r="U811" t="str">
            <v>二级销售/客服助理</v>
          </cell>
          <cell r="V811">
            <v>2</v>
          </cell>
          <cell r="W811">
            <v>41036</v>
          </cell>
          <cell r="X811" t="str">
            <v>F</v>
          </cell>
          <cell r="Y811">
            <v>43191</v>
          </cell>
          <cell r="Z811">
            <v>40513</v>
          </cell>
          <cell r="AA811">
            <v>41036</v>
          </cell>
          <cell r="AB811">
            <v>7.956164383561644</v>
          </cell>
          <cell r="AC811">
            <v>6.5232876712328771</v>
          </cell>
        </row>
        <row r="812">
          <cell r="E812" t="str">
            <v>宋晓辉</v>
          </cell>
          <cell r="F812" t="str">
            <v>441621199506063219</v>
          </cell>
          <cell r="G812" t="str">
            <v>男</v>
          </cell>
          <cell r="H812" t="str">
            <v>广东河源</v>
          </cell>
          <cell r="I812" t="str">
            <v>汉族</v>
          </cell>
          <cell r="J812">
            <v>23</v>
          </cell>
          <cell r="K812" t="str">
            <v>1995/06/06</v>
          </cell>
          <cell r="L812" t="str">
            <v>未婚</v>
          </cell>
          <cell r="M812" t="str">
            <v>区分</v>
          </cell>
          <cell r="N812" t="str">
            <v>坦洲公众营销服务公司</v>
          </cell>
          <cell r="O812" t="str">
            <v>O2O团队</v>
          </cell>
          <cell r="P812" t="str">
            <v>O2O业务员</v>
          </cell>
          <cell r="R812" t="str">
            <v>移网线</v>
          </cell>
          <cell r="T812" t="str">
            <v>销售与服务序列</v>
          </cell>
          <cell r="U812" t="str">
            <v>三级销售/客服助理</v>
          </cell>
          <cell r="V812">
            <v>3</v>
          </cell>
          <cell r="W812">
            <v>42557</v>
          </cell>
          <cell r="X812" t="str">
            <v>C</v>
          </cell>
          <cell r="Y812">
            <v>43191</v>
          </cell>
          <cell r="Z812">
            <v>42557</v>
          </cell>
          <cell r="AA812">
            <v>42557</v>
          </cell>
          <cell r="AB812">
            <v>2.3561643835616439</v>
          </cell>
          <cell r="AC812">
            <v>2.3561643835616439</v>
          </cell>
        </row>
        <row r="813">
          <cell r="E813" t="str">
            <v>霍均昌</v>
          </cell>
          <cell r="F813" t="str">
            <v>442000198710154259</v>
          </cell>
          <cell r="G813" t="str">
            <v>男</v>
          </cell>
          <cell r="H813" t="str">
            <v>广东中山</v>
          </cell>
          <cell r="I813" t="str">
            <v>汉族</v>
          </cell>
          <cell r="J813">
            <v>31</v>
          </cell>
          <cell r="K813" t="str">
            <v>1987/10/15</v>
          </cell>
          <cell r="L813" t="str">
            <v>未婚</v>
          </cell>
          <cell r="M813" t="str">
            <v>区分</v>
          </cell>
          <cell r="N813" t="str">
            <v>小榄公众营销服务公司</v>
          </cell>
          <cell r="O813" t="str">
            <v>传统社会渠道团队</v>
          </cell>
          <cell r="P813" t="str">
            <v>渠道经理</v>
          </cell>
          <cell r="R813" t="str">
            <v>移网线</v>
          </cell>
          <cell r="T813" t="str">
            <v>销售与服务序列</v>
          </cell>
          <cell r="U813" t="str">
            <v>四级销售/客服助理</v>
          </cell>
          <cell r="V813">
            <v>4</v>
          </cell>
          <cell r="W813">
            <v>42064</v>
          </cell>
          <cell r="X813" t="str">
            <v>B</v>
          </cell>
          <cell r="Y813">
            <v>42795</v>
          </cell>
          <cell r="Z813">
            <v>39965</v>
          </cell>
          <cell r="AA813">
            <v>40385</v>
          </cell>
          <cell r="AB813">
            <v>9.4575342465753423</v>
          </cell>
          <cell r="AC813">
            <v>8.3068493150684937</v>
          </cell>
        </row>
        <row r="814">
          <cell r="E814" t="str">
            <v>李海文</v>
          </cell>
          <cell r="F814" t="str">
            <v>442000199002284233</v>
          </cell>
          <cell r="G814" t="str">
            <v>男</v>
          </cell>
          <cell r="H814" t="str">
            <v>广东中山</v>
          </cell>
          <cell r="I814" t="str">
            <v>汉族</v>
          </cell>
          <cell r="J814">
            <v>29</v>
          </cell>
          <cell r="K814" t="str">
            <v>1990/02/28</v>
          </cell>
          <cell r="L814" t="str">
            <v>未婚</v>
          </cell>
          <cell r="M814" t="str">
            <v>区分</v>
          </cell>
          <cell r="N814" t="str">
            <v>小榄公众营销服务公司</v>
          </cell>
          <cell r="O814" t="str">
            <v>传统社会渠道团队</v>
          </cell>
          <cell r="P814" t="str">
            <v>渠道经理</v>
          </cell>
          <cell r="R814" t="str">
            <v>移网线</v>
          </cell>
          <cell r="T814" t="str">
            <v>销售与服务序列</v>
          </cell>
          <cell r="U814" t="str">
            <v>三级销售/客服助理</v>
          </cell>
          <cell r="V814">
            <v>4</v>
          </cell>
          <cell r="W814">
            <v>42948</v>
          </cell>
          <cell r="X814" t="str">
            <v>D</v>
          </cell>
          <cell r="Y814">
            <v>42948</v>
          </cell>
          <cell r="Z814">
            <v>41579</v>
          </cell>
          <cell r="AA814">
            <v>41927</v>
          </cell>
          <cell r="AB814">
            <v>5.0356164383561648</v>
          </cell>
          <cell r="AC814">
            <v>4.0821917808219181</v>
          </cell>
        </row>
        <row r="815">
          <cell r="E815" t="str">
            <v>李伟标</v>
          </cell>
          <cell r="F815" t="str">
            <v>441424198410060017</v>
          </cell>
          <cell r="G815" t="str">
            <v>男</v>
          </cell>
          <cell r="H815" t="str">
            <v>广东五华</v>
          </cell>
          <cell r="I815" t="str">
            <v>汉族</v>
          </cell>
          <cell r="J815">
            <v>34</v>
          </cell>
          <cell r="K815" t="str">
            <v>1984/10/06</v>
          </cell>
          <cell r="L815" t="str">
            <v>已婚</v>
          </cell>
          <cell r="M815" t="str">
            <v>区分</v>
          </cell>
          <cell r="N815" t="str">
            <v>小榄公众营销服务公司</v>
          </cell>
          <cell r="O815" t="str">
            <v>O2O团队</v>
          </cell>
          <cell r="P815" t="str">
            <v>O2O业务员</v>
          </cell>
          <cell r="R815" t="str">
            <v>移网线</v>
          </cell>
          <cell r="T815" t="str">
            <v>销售与服务序列</v>
          </cell>
          <cell r="U815" t="str">
            <v>三级销售/客服助理</v>
          </cell>
          <cell r="V815">
            <v>3</v>
          </cell>
          <cell r="W815">
            <v>40970</v>
          </cell>
          <cell r="X815" t="str">
            <v>C</v>
          </cell>
          <cell r="Y815">
            <v>43191</v>
          </cell>
          <cell r="Z815">
            <v>39264</v>
          </cell>
          <cell r="AA815">
            <v>40970</v>
          </cell>
          <cell r="AB815">
            <v>11.378082191780821</v>
          </cell>
          <cell r="AC815">
            <v>6.7041095890410958</v>
          </cell>
        </row>
        <row r="816">
          <cell r="E816" t="str">
            <v>翁晓宣</v>
          </cell>
          <cell r="F816" t="str">
            <v>445102198705121410</v>
          </cell>
          <cell r="G816" t="str">
            <v>男</v>
          </cell>
          <cell r="H816" t="str">
            <v>广东潮州</v>
          </cell>
          <cell r="I816" t="str">
            <v>汉族</v>
          </cell>
          <cell r="J816">
            <v>32</v>
          </cell>
          <cell r="K816" t="str">
            <v>1987/05/12</v>
          </cell>
          <cell r="L816" t="str">
            <v>未婚</v>
          </cell>
          <cell r="M816" t="str">
            <v>区分</v>
          </cell>
          <cell r="N816" t="str">
            <v>小榄公众营销服务公司</v>
          </cell>
          <cell r="O816" t="str">
            <v>O2O团队</v>
          </cell>
          <cell r="P816" t="str">
            <v>O2O业务员</v>
          </cell>
          <cell r="R816" t="str">
            <v>移网线</v>
          </cell>
          <cell r="T816" t="str">
            <v>销售与服务序列</v>
          </cell>
          <cell r="U816" t="str">
            <v>三级销售/客服助理</v>
          </cell>
          <cell r="V816">
            <v>4</v>
          </cell>
          <cell r="W816">
            <v>42583</v>
          </cell>
          <cell r="X816" t="str">
            <v>B</v>
          </cell>
          <cell r="Y816">
            <v>43191</v>
          </cell>
          <cell r="Z816">
            <v>40360</v>
          </cell>
          <cell r="AA816">
            <v>40619</v>
          </cell>
          <cell r="AB816">
            <v>8.375342465753425</v>
          </cell>
          <cell r="AC816">
            <v>7.6657534246575345</v>
          </cell>
        </row>
        <row r="817">
          <cell r="E817" t="str">
            <v>陈忆楼</v>
          </cell>
          <cell r="F817" t="str">
            <v>362301199009120525</v>
          </cell>
          <cell r="G817" t="str">
            <v>女</v>
          </cell>
          <cell r="H817" t="str">
            <v>广东中山</v>
          </cell>
          <cell r="I817" t="str">
            <v>汉族</v>
          </cell>
          <cell r="J817">
            <v>28</v>
          </cell>
          <cell r="K817" t="str">
            <v>1990/09/12</v>
          </cell>
          <cell r="L817" t="str">
            <v>已婚</v>
          </cell>
          <cell r="M817" t="str">
            <v>部门</v>
          </cell>
          <cell r="N817" t="str">
            <v>财务部</v>
          </cell>
          <cell r="O817" t="str">
            <v>运营财务室</v>
          </cell>
          <cell r="P817" t="str">
            <v>营收稽核岗</v>
          </cell>
          <cell r="T817" t="str">
            <v>内部支撑序列</v>
          </cell>
          <cell r="U817" t="str">
            <v>三级销售/客服助理</v>
          </cell>
          <cell r="V817">
            <v>3</v>
          </cell>
          <cell r="W817">
            <v>42431</v>
          </cell>
          <cell r="X817" t="str">
            <v>D</v>
          </cell>
          <cell r="Y817">
            <v>43191</v>
          </cell>
          <cell r="Z817">
            <v>41260</v>
          </cell>
          <cell r="AA817">
            <v>42431</v>
          </cell>
          <cell r="AB817">
            <v>5.9095890410958907</v>
          </cell>
          <cell r="AC817">
            <v>2.7013698630136984</v>
          </cell>
        </row>
        <row r="818">
          <cell r="E818" t="str">
            <v>郭润球</v>
          </cell>
          <cell r="F818" t="str">
            <v>442000198310027357</v>
          </cell>
          <cell r="G818" t="str">
            <v>男</v>
          </cell>
          <cell r="H818" t="str">
            <v>广东省</v>
          </cell>
          <cell r="I818" t="str">
            <v>汉族</v>
          </cell>
          <cell r="J818">
            <v>35</v>
          </cell>
          <cell r="K818" t="str">
            <v>1983/10/02</v>
          </cell>
          <cell r="L818" t="str">
            <v>已婚</v>
          </cell>
          <cell r="M818" t="str">
            <v>部门</v>
          </cell>
          <cell r="N818" t="str">
            <v>财务部</v>
          </cell>
          <cell r="O818" t="str">
            <v>物资管理室</v>
          </cell>
          <cell r="P818" t="str">
            <v>工程物资实物管理岗</v>
          </cell>
          <cell r="T818" t="str">
            <v>内部支撑序列</v>
          </cell>
          <cell r="U818" t="str">
            <v>四级业务助理</v>
          </cell>
          <cell r="V818">
            <v>4</v>
          </cell>
          <cell r="W818">
            <v>41699</v>
          </cell>
          <cell r="X818" t="str">
            <v>B</v>
          </cell>
          <cell r="Y818">
            <v>42795</v>
          </cell>
          <cell r="Z818">
            <v>38018</v>
          </cell>
          <cell r="AA818">
            <v>39937</v>
          </cell>
          <cell r="AB818">
            <v>14.791780821917808</v>
          </cell>
          <cell r="AC818">
            <v>9.5342465753424666</v>
          </cell>
        </row>
        <row r="819">
          <cell r="E819" t="str">
            <v>覃弟安</v>
          </cell>
          <cell r="F819" t="str">
            <v>452128197604212012</v>
          </cell>
          <cell r="G819" t="str">
            <v>男</v>
          </cell>
          <cell r="H819" t="str">
            <v>广西</v>
          </cell>
          <cell r="I819" t="str">
            <v>壮族</v>
          </cell>
          <cell r="J819">
            <v>43</v>
          </cell>
          <cell r="K819" t="str">
            <v>1976/04/21</v>
          </cell>
          <cell r="L819" t="str">
            <v>已婚</v>
          </cell>
          <cell r="M819" t="str">
            <v>部门</v>
          </cell>
          <cell r="N819" t="str">
            <v>财务部</v>
          </cell>
          <cell r="O819" t="str">
            <v>物资管理室</v>
          </cell>
          <cell r="P819" t="str">
            <v>工程物资实物管理岗</v>
          </cell>
          <cell r="T819" t="str">
            <v>内部支撑序列</v>
          </cell>
          <cell r="U819" t="str">
            <v>一级业务主办</v>
          </cell>
          <cell r="V819">
            <v>5</v>
          </cell>
          <cell r="W819">
            <v>41699</v>
          </cell>
          <cell r="X819" t="str">
            <v>B</v>
          </cell>
          <cell r="Y819">
            <v>42795</v>
          </cell>
          <cell r="Z819">
            <v>36418</v>
          </cell>
          <cell r="AA819">
            <v>37893</v>
          </cell>
          <cell r="AB819">
            <v>19.175342465753424</v>
          </cell>
          <cell r="AC819">
            <v>15.134246575342466</v>
          </cell>
        </row>
        <row r="820">
          <cell r="E820" t="str">
            <v>梁志辉</v>
          </cell>
          <cell r="F820" t="str">
            <v>442000198703285314</v>
          </cell>
          <cell r="G820" t="str">
            <v>男</v>
          </cell>
          <cell r="H820" t="str">
            <v>广东中山</v>
          </cell>
          <cell r="I820" t="str">
            <v>汉族</v>
          </cell>
          <cell r="J820">
            <v>32</v>
          </cell>
          <cell r="K820" t="str">
            <v>1987/03/28</v>
          </cell>
          <cell r="L820" t="str">
            <v>已婚</v>
          </cell>
          <cell r="M820" t="str">
            <v>区分</v>
          </cell>
          <cell r="N820" t="str">
            <v>古镇分公司</v>
          </cell>
          <cell r="O820" t="str">
            <v>古镇大客户团队</v>
          </cell>
          <cell r="P820" t="str">
            <v>大客户经理（楼宇）</v>
          </cell>
          <cell r="R820" t="str">
            <v>集团线（商企）</v>
          </cell>
          <cell r="T820" t="str">
            <v>销售与服务序列</v>
          </cell>
          <cell r="U820" t="str">
            <v>三级销售/客服助理</v>
          </cell>
          <cell r="V820">
            <v>3</v>
          </cell>
          <cell r="W820">
            <v>42583</v>
          </cell>
          <cell r="X820" t="str">
            <v>D</v>
          </cell>
          <cell r="Y820">
            <v>43191</v>
          </cell>
          <cell r="Z820">
            <v>39448</v>
          </cell>
          <cell r="AA820">
            <v>40623</v>
          </cell>
          <cell r="AB820">
            <v>10.873972602739727</v>
          </cell>
          <cell r="AC820">
            <v>7.6547945205479451</v>
          </cell>
        </row>
        <row r="821">
          <cell r="E821" t="str">
            <v>吕凤英</v>
          </cell>
          <cell r="F821" t="str">
            <v>44200019861008576X</v>
          </cell>
          <cell r="G821" t="str">
            <v>女</v>
          </cell>
          <cell r="H821" t="str">
            <v>广东中山</v>
          </cell>
          <cell r="I821" t="str">
            <v>汉族</v>
          </cell>
          <cell r="J821">
            <v>32</v>
          </cell>
          <cell r="K821" t="str">
            <v>1986/10/08</v>
          </cell>
          <cell r="L821" t="str">
            <v>已婚</v>
          </cell>
          <cell r="M821" t="str">
            <v>区分</v>
          </cell>
          <cell r="N821" t="str">
            <v>古镇分公司</v>
          </cell>
          <cell r="O821" t="str">
            <v>古镇大客户团队</v>
          </cell>
          <cell r="P821" t="str">
            <v>大客户经理</v>
          </cell>
          <cell r="R821" t="str">
            <v>集团线（商企）</v>
          </cell>
          <cell r="T821" t="str">
            <v>销售与服务序列</v>
          </cell>
          <cell r="U821" t="str">
            <v>四级销售/客服助理</v>
          </cell>
          <cell r="V821">
            <v>5</v>
          </cell>
          <cell r="W821">
            <v>42583</v>
          </cell>
          <cell r="X821" t="str">
            <v>B</v>
          </cell>
          <cell r="Y821">
            <v>43191</v>
          </cell>
          <cell r="Z821">
            <v>39173</v>
          </cell>
          <cell r="AA821">
            <v>39173</v>
          </cell>
          <cell r="AB821">
            <v>11.627397260273973</v>
          </cell>
          <cell r="AC821">
            <v>11.627397260273973</v>
          </cell>
        </row>
        <row r="822">
          <cell r="E822" t="str">
            <v>邓敏(大)</v>
          </cell>
          <cell r="F822" t="str">
            <v>440711198010143925</v>
          </cell>
          <cell r="G822" t="str">
            <v>女</v>
          </cell>
          <cell r="H822" t="str">
            <v>湖南郴州</v>
          </cell>
          <cell r="I822" t="str">
            <v>汉族</v>
          </cell>
          <cell r="J822">
            <v>38</v>
          </cell>
          <cell r="K822" t="str">
            <v>1980/10/14</v>
          </cell>
          <cell r="L822" t="str">
            <v>已婚</v>
          </cell>
          <cell r="M822" t="str">
            <v>区分</v>
          </cell>
          <cell r="N822" t="str">
            <v>古镇分公司</v>
          </cell>
          <cell r="O822" t="str">
            <v>古镇大客户团队</v>
          </cell>
          <cell r="P822" t="str">
            <v>大客户经理</v>
          </cell>
          <cell r="R822" t="str">
            <v>集团线（商企）</v>
          </cell>
          <cell r="T822" t="str">
            <v>销售与服务序列</v>
          </cell>
          <cell r="U822" t="str">
            <v>三级销售/客服助理</v>
          </cell>
          <cell r="V822">
            <v>4</v>
          </cell>
          <cell r="W822">
            <v>42917</v>
          </cell>
          <cell r="X822" t="str">
            <v>B</v>
          </cell>
          <cell r="Y822">
            <v>43191</v>
          </cell>
          <cell r="Z822">
            <v>35977</v>
          </cell>
          <cell r="AA822">
            <v>38419</v>
          </cell>
          <cell r="AB822">
            <v>20.383561643835616</v>
          </cell>
          <cell r="AC822">
            <v>13.693150684931506</v>
          </cell>
        </row>
        <row r="823">
          <cell r="E823" t="str">
            <v>肖剑飞</v>
          </cell>
          <cell r="F823" t="str">
            <v>440882199010063074</v>
          </cell>
          <cell r="G823" t="str">
            <v>男</v>
          </cell>
          <cell r="H823" t="str">
            <v>广东雷州</v>
          </cell>
          <cell r="I823" t="str">
            <v>汉族</v>
          </cell>
          <cell r="J823">
            <v>28</v>
          </cell>
          <cell r="K823" t="str">
            <v>1990/10/06</v>
          </cell>
          <cell r="L823" t="str">
            <v>未婚</v>
          </cell>
          <cell r="M823" t="str">
            <v>区分</v>
          </cell>
          <cell r="N823" t="str">
            <v>古镇分公司</v>
          </cell>
          <cell r="O823" t="str">
            <v>古镇大客户团队</v>
          </cell>
          <cell r="P823" t="str">
            <v>大客户经理</v>
          </cell>
          <cell r="R823" t="str">
            <v>集团线（商企）</v>
          </cell>
          <cell r="T823" t="str">
            <v>销售与服务序列</v>
          </cell>
          <cell r="U823" t="str">
            <v>二级销售/客服助理</v>
          </cell>
          <cell r="V823">
            <v>2</v>
          </cell>
          <cell r="W823">
            <v>41702</v>
          </cell>
          <cell r="X823" t="str">
            <v>D</v>
          </cell>
          <cell r="Y823">
            <v>42795</v>
          </cell>
          <cell r="Z823">
            <v>41702</v>
          </cell>
          <cell r="AA823">
            <v>41702</v>
          </cell>
          <cell r="AB823">
            <v>4.6986301369863011</v>
          </cell>
          <cell r="AC823">
            <v>4.6986301369863011</v>
          </cell>
        </row>
        <row r="824">
          <cell r="E824" t="str">
            <v>甘绮雯</v>
          </cell>
          <cell r="F824" t="str">
            <v>442000198712195724</v>
          </cell>
          <cell r="G824" t="str">
            <v>女</v>
          </cell>
          <cell r="H824" t="str">
            <v>广东中山</v>
          </cell>
          <cell r="I824" t="str">
            <v>汉族</v>
          </cell>
          <cell r="J824">
            <v>31</v>
          </cell>
          <cell r="K824" t="str">
            <v>1987/12/19</v>
          </cell>
          <cell r="L824" t="str">
            <v>已婚</v>
          </cell>
          <cell r="M824" t="str">
            <v>区分</v>
          </cell>
          <cell r="N824" t="str">
            <v>古镇分公司</v>
          </cell>
          <cell r="O824" t="str">
            <v>古镇大客户团队</v>
          </cell>
          <cell r="P824" t="str">
            <v>大客户经理（楼宇）</v>
          </cell>
          <cell r="R824" t="str">
            <v>集团线（商企）</v>
          </cell>
          <cell r="T824" t="str">
            <v>销售与服务序列</v>
          </cell>
          <cell r="U824" t="str">
            <v>三级销售/客服助理</v>
          </cell>
          <cell r="V824">
            <v>3</v>
          </cell>
          <cell r="W824">
            <v>42389</v>
          </cell>
          <cell r="X824" t="str">
            <v>A</v>
          </cell>
          <cell r="Y824">
            <v>43191</v>
          </cell>
          <cell r="Z824">
            <v>42389</v>
          </cell>
          <cell r="AA824">
            <v>42389</v>
          </cell>
          <cell r="AB824">
            <v>2.8164383561643835</v>
          </cell>
          <cell r="AC824">
            <v>2.8164383561643835</v>
          </cell>
        </row>
        <row r="825">
          <cell r="E825" t="str">
            <v>王文慧</v>
          </cell>
          <cell r="F825" t="str">
            <v>440923199004282639</v>
          </cell>
          <cell r="G825" t="str">
            <v>男</v>
          </cell>
          <cell r="H825" t="str">
            <v>广东茂名</v>
          </cell>
          <cell r="I825" t="str">
            <v>汉族</v>
          </cell>
          <cell r="J825">
            <v>29</v>
          </cell>
          <cell r="K825" t="str">
            <v>1990/04/28</v>
          </cell>
          <cell r="L825" t="str">
            <v>已婚</v>
          </cell>
          <cell r="M825" t="str">
            <v>区分</v>
          </cell>
          <cell r="N825" t="str">
            <v>古镇分公司</v>
          </cell>
          <cell r="O825" t="str">
            <v>照明行业中心</v>
          </cell>
          <cell r="P825" t="str">
            <v>大客户经理</v>
          </cell>
          <cell r="R825" t="str">
            <v>集团线（商企）</v>
          </cell>
          <cell r="T825" t="str">
            <v>销售与服务序列</v>
          </cell>
          <cell r="U825" t="str">
            <v>三级销售/客服助理</v>
          </cell>
          <cell r="V825">
            <v>4</v>
          </cell>
          <cell r="W825">
            <v>42948</v>
          </cell>
          <cell r="X825" t="str">
            <v>C</v>
          </cell>
          <cell r="Y825">
            <v>43191</v>
          </cell>
          <cell r="Z825">
            <v>41821</v>
          </cell>
          <cell r="AA825">
            <v>42227</v>
          </cell>
          <cell r="AB825">
            <v>4.3726027397260276</v>
          </cell>
          <cell r="AC825">
            <v>3.2602739726027399</v>
          </cell>
        </row>
        <row r="826">
          <cell r="E826" t="str">
            <v>梁明君</v>
          </cell>
          <cell r="F826" t="str">
            <v>441225198510020018</v>
          </cell>
          <cell r="G826" t="str">
            <v>男</v>
          </cell>
          <cell r="H826" t="str">
            <v>广东珠海</v>
          </cell>
          <cell r="I826" t="str">
            <v>汉族</v>
          </cell>
          <cell r="J826">
            <v>33</v>
          </cell>
          <cell r="K826" t="str">
            <v>1985/10/02</v>
          </cell>
          <cell r="L826" t="str">
            <v>未婚</v>
          </cell>
          <cell r="M826" t="str">
            <v>区分</v>
          </cell>
          <cell r="N826" t="str">
            <v>古镇分公司</v>
          </cell>
          <cell r="O826" t="str">
            <v>教育信息化团队</v>
          </cell>
          <cell r="P826" t="str">
            <v>教育信息化推广经理</v>
          </cell>
          <cell r="R826" t="str">
            <v>集团线（校园）</v>
          </cell>
          <cell r="T826" t="str">
            <v>销售与服务序列</v>
          </cell>
          <cell r="U826" t="str">
            <v>三级销售/客服助理</v>
          </cell>
          <cell r="V826">
            <v>5</v>
          </cell>
          <cell r="W826">
            <v>43191</v>
          </cell>
          <cell r="X826" t="str">
            <v>A</v>
          </cell>
          <cell r="Y826">
            <v>43191</v>
          </cell>
          <cell r="Z826">
            <v>39508</v>
          </cell>
          <cell r="AA826">
            <v>40841</v>
          </cell>
          <cell r="AB826">
            <v>10.70958904109589</v>
          </cell>
          <cell r="AC826">
            <v>7.0575342465753428</v>
          </cell>
        </row>
        <row r="827">
          <cell r="E827" t="str">
            <v>冯锦洪</v>
          </cell>
          <cell r="F827" t="str">
            <v>442000198312106198</v>
          </cell>
          <cell r="G827" t="str">
            <v>男</v>
          </cell>
          <cell r="H827" t="str">
            <v>广东中山</v>
          </cell>
          <cell r="I827" t="str">
            <v>汉族</v>
          </cell>
          <cell r="J827">
            <v>35</v>
          </cell>
          <cell r="K827" t="str">
            <v>1983/12/10</v>
          </cell>
          <cell r="L827" t="str">
            <v>未婚</v>
          </cell>
          <cell r="M827" t="str">
            <v>区分</v>
          </cell>
          <cell r="N827" t="str">
            <v>古镇分公司</v>
          </cell>
          <cell r="O827" t="str">
            <v>照明行业中心</v>
          </cell>
          <cell r="P827" t="str">
            <v>大客户经理</v>
          </cell>
          <cell r="R827" t="str">
            <v>集团线（商企）</v>
          </cell>
          <cell r="T827" t="str">
            <v>销售与服务序列</v>
          </cell>
          <cell r="U827" t="str">
            <v>三级销售/客服助理</v>
          </cell>
          <cell r="V827">
            <v>3</v>
          </cell>
          <cell r="W827">
            <v>41031</v>
          </cell>
          <cell r="X827" t="str">
            <v>D</v>
          </cell>
          <cell r="Y827">
            <v>42795</v>
          </cell>
          <cell r="Z827">
            <v>38899</v>
          </cell>
          <cell r="AA827">
            <v>41031</v>
          </cell>
          <cell r="AB827">
            <v>12.378082191780821</v>
          </cell>
          <cell r="AC827">
            <v>6.536986301369863</v>
          </cell>
        </row>
        <row r="828">
          <cell r="E828" t="str">
            <v>黄瑞权</v>
          </cell>
          <cell r="F828" t="str">
            <v>442000198912196617</v>
          </cell>
          <cell r="G828" t="str">
            <v>女</v>
          </cell>
          <cell r="H828" t="str">
            <v>广东中山</v>
          </cell>
          <cell r="I828" t="str">
            <v>汉族</v>
          </cell>
          <cell r="J828">
            <v>29</v>
          </cell>
          <cell r="K828" t="str">
            <v>1989/12/19</v>
          </cell>
          <cell r="L828" t="str">
            <v>未婚</v>
          </cell>
          <cell r="M828" t="str">
            <v>区分</v>
          </cell>
          <cell r="N828" t="str">
            <v>古镇分公司</v>
          </cell>
          <cell r="O828" t="str">
            <v>照明行业中心</v>
          </cell>
          <cell r="P828" t="str">
            <v>大客户经理</v>
          </cell>
          <cell r="R828" t="str">
            <v>集团线（商企）</v>
          </cell>
          <cell r="T828" t="str">
            <v>销售与服务序列</v>
          </cell>
          <cell r="U828" t="str">
            <v>二级销售/客服助理</v>
          </cell>
          <cell r="V828">
            <v>2</v>
          </cell>
          <cell r="W828">
            <v>43191</v>
          </cell>
          <cell r="X828" t="str">
            <v>C</v>
          </cell>
          <cell r="Y828">
            <v>43191</v>
          </cell>
          <cell r="Z828">
            <v>41711</v>
          </cell>
          <cell r="AA828">
            <v>42149</v>
          </cell>
          <cell r="AB828">
            <v>4.6739726027397257</v>
          </cell>
          <cell r="AC828">
            <v>3.473972602739726</v>
          </cell>
        </row>
        <row r="829">
          <cell r="E829" t="str">
            <v>孙沛强</v>
          </cell>
          <cell r="F829" t="str">
            <v>442000198508052339</v>
          </cell>
          <cell r="G829" t="str">
            <v>男</v>
          </cell>
          <cell r="H829" t="str">
            <v>广东中山</v>
          </cell>
          <cell r="I829" t="str">
            <v>汉族</v>
          </cell>
          <cell r="J829">
            <v>33</v>
          </cell>
          <cell r="K829" t="str">
            <v>1985/08/05</v>
          </cell>
          <cell r="L829" t="str">
            <v>已婚</v>
          </cell>
          <cell r="M829" t="str">
            <v>区分</v>
          </cell>
          <cell r="N829" t="str">
            <v>火炬开发区分公司</v>
          </cell>
          <cell r="O829" t="str">
            <v>教育信息化团队</v>
          </cell>
          <cell r="P829" t="str">
            <v>教育信息化推广经理</v>
          </cell>
          <cell r="R829" t="str">
            <v>集团线（校园）</v>
          </cell>
          <cell r="T829" t="str">
            <v>销售与服务序列</v>
          </cell>
          <cell r="U829" t="str">
            <v>三级销售/客服助理</v>
          </cell>
          <cell r="V829">
            <v>3</v>
          </cell>
          <cell r="W829">
            <v>42795</v>
          </cell>
          <cell r="X829" t="str">
            <v>C</v>
          </cell>
          <cell r="Y829">
            <v>42795</v>
          </cell>
          <cell r="Z829">
            <v>38687</v>
          </cell>
          <cell r="AA829">
            <v>40087</v>
          </cell>
          <cell r="AB829">
            <v>12.95890410958904</v>
          </cell>
          <cell r="AC829">
            <v>9.1232876712328768</v>
          </cell>
        </row>
        <row r="830">
          <cell r="E830" t="str">
            <v>陈春妃</v>
          </cell>
          <cell r="F830" t="str">
            <v>440982198607036109</v>
          </cell>
          <cell r="G830" t="str">
            <v>女</v>
          </cell>
          <cell r="H830" t="str">
            <v>广东茂名</v>
          </cell>
          <cell r="I830" t="str">
            <v>汉族</v>
          </cell>
          <cell r="J830">
            <v>32</v>
          </cell>
          <cell r="K830" t="str">
            <v>1986/07/03</v>
          </cell>
          <cell r="L830" t="str">
            <v>未婚</v>
          </cell>
          <cell r="M830" t="str">
            <v>区分</v>
          </cell>
          <cell r="N830" t="str">
            <v>火炬开发区分公司</v>
          </cell>
          <cell r="O830" t="str">
            <v>中山港大客户团队2部/中山港大客户团队3部</v>
          </cell>
          <cell r="P830" t="str">
            <v>服务岗C</v>
          </cell>
          <cell r="T830" t="str">
            <v>销售与服务序列</v>
          </cell>
          <cell r="U830" t="str">
            <v>四级销售/客服助理</v>
          </cell>
          <cell r="V830">
            <v>5</v>
          </cell>
          <cell r="W830">
            <v>42795</v>
          </cell>
          <cell r="X830" t="str">
            <v>A</v>
          </cell>
          <cell r="Y830">
            <v>42795</v>
          </cell>
          <cell r="Z830">
            <v>40360</v>
          </cell>
          <cell r="AA830">
            <v>40373</v>
          </cell>
          <cell r="AB830">
            <v>8.375342465753425</v>
          </cell>
          <cell r="AC830">
            <v>8.3397260273972602</v>
          </cell>
        </row>
        <row r="831">
          <cell r="E831" t="str">
            <v>李焕深</v>
          </cell>
          <cell r="F831" t="str">
            <v>445221198912246210</v>
          </cell>
          <cell r="G831" t="str">
            <v>男</v>
          </cell>
          <cell r="H831" t="str">
            <v>广东揭阳</v>
          </cell>
          <cell r="I831" t="str">
            <v>汉族</v>
          </cell>
          <cell r="J831">
            <v>29</v>
          </cell>
          <cell r="K831" t="str">
            <v>1989/12/24</v>
          </cell>
          <cell r="L831" t="str">
            <v>未婚</v>
          </cell>
          <cell r="M831" t="str">
            <v>区分</v>
          </cell>
          <cell r="N831" t="str">
            <v>火炬开发区分公司</v>
          </cell>
          <cell r="O831" t="str">
            <v>中山港大客户团队3部</v>
          </cell>
          <cell r="P831" t="str">
            <v>大客户经理</v>
          </cell>
          <cell r="R831" t="str">
            <v>集团线（商企）</v>
          </cell>
          <cell r="T831" t="str">
            <v>销售与服务序列</v>
          </cell>
          <cell r="U831" t="str">
            <v>三级销售/客服助理</v>
          </cell>
          <cell r="V831">
            <v>2</v>
          </cell>
          <cell r="W831">
            <v>42795</v>
          </cell>
          <cell r="X831" t="str">
            <v>G</v>
          </cell>
          <cell r="Y831">
            <v>42795</v>
          </cell>
          <cell r="Z831">
            <v>40299</v>
          </cell>
          <cell r="AA831">
            <v>40592</v>
          </cell>
          <cell r="AB831">
            <v>8.5424657534246577</v>
          </cell>
          <cell r="AC831">
            <v>7.7397260273972606</v>
          </cell>
        </row>
        <row r="832">
          <cell r="E832" t="str">
            <v>曹济硕</v>
          </cell>
          <cell r="F832" t="str">
            <v>440881199204104456</v>
          </cell>
          <cell r="G832" t="str">
            <v>男</v>
          </cell>
          <cell r="H832" t="str">
            <v>广东珠海</v>
          </cell>
          <cell r="I832" t="str">
            <v>汉族</v>
          </cell>
          <cell r="J832">
            <v>27</v>
          </cell>
          <cell r="K832" t="str">
            <v>1992/04/10</v>
          </cell>
          <cell r="L832" t="str">
            <v>未婚</v>
          </cell>
          <cell r="M832" t="str">
            <v>区分</v>
          </cell>
          <cell r="N832" t="str">
            <v>火炬开发区分公司</v>
          </cell>
          <cell r="O832" t="str">
            <v>火炬开发区楼宇专属拓展团队</v>
          </cell>
          <cell r="P832" t="str">
            <v>大客户经理（楼宇）</v>
          </cell>
          <cell r="R832" t="str">
            <v>集团线（商企）</v>
          </cell>
          <cell r="T832" t="str">
            <v>销售与服务序列</v>
          </cell>
          <cell r="U832" t="str">
            <v>三级销售/客服助理</v>
          </cell>
          <cell r="V832">
            <v>3</v>
          </cell>
          <cell r="W832">
            <v>41772</v>
          </cell>
          <cell r="X832" t="str">
            <v>C</v>
          </cell>
          <cell r="Y832">
            <v>42795</v>
          </cell>
          <cell r="Z832">
            <v>41426</v>
          </cell>
          <cell r="AA832">
            <v>41772</v>
          </cell>
          <cell r="AB832">
            <v>5.4547945205479449</v>
          </cell>
          <cell r="AC832">
            <v>4.506849315068493</v>
          </cell>
        </row>
        <row r="833">
          <cell r="E833" t="str">
            <v>宋文炜</v>
          </cell>
          <cell r="F833" t="str">
            <v>445281199107150057</v>
          </cell>
          <cell r="G833" t="str">
            <v>男</v>
          </cell>
          <cell r="H833" t="str">
            <v>广东普宁</v>
          </cell>
          <cell r="I833" t="str">
            <v>汉族</v>
          </cell>
          <cell r="J833">
            <v>27</v>
          </cell>
          <cell r="K833" t="str">
            <v>1991/07/15</v>
          </cell>
          <cell r="L833" t="str">
            <v>未婚</v>
          </cell>
          <cell r="M833" t="str">
            <v>区分</v>
          </cell>
          <cell r="N833" t="str">
            <v>火炬开发区分公司</v>
          </cell>
          <cell r="O833" t="str">
            <v>火炬开发区楼宇专属拓展团队</v>
          </cell>
          <cell r="P833" t="str">
            <v>大客户经理（楼宇）</v>
          </cell>
          <cell r="R833" t="str">
            <v>集团线（商企）</v>
          </cell>
          <cell r="T833" t="str">
            <v>销售与服务序列</v>
          </cell>
          <cell r="U833" t="str">
            <v>三级销售/客服助理</v>
          </cell>
          <cell r="V833">
            <v>3</v>
          </cell>
          <cell r="W833">
            <v>41821</v>
          </cell>
          <cell r="X833" t="str">
            <v>C</v>
          </cell>
          <cell r="Y833">
            <v>42795</v>
          </cell>
          <cell r="Z833">
            <v>41655</v>
          </cell>
          <cell r="AA833">
            <v>41655</v>
          </cell>
          <cell r="AB833">
            <v>4.8273972602739725</v>
          </cell>
          <cell r="AC833">
            <v>4.8273972602739725</v>
          </cell>
        </row>
        <row r="834">
          <cell r="E834" t="str">
            <v>丁文美</v>
          </cell>
          <cell r="F834" t="str">
            <v>320121199108012920</v>
          </cell>
          <cell r="G834" t="str">
            <v>女</v>
          </cell>
          <cell r="H834" t="str">
            <v>江苏南京</v>
          </cell>
          <cell r="I834" t="str">
            <v>汉族</v>
          </cell>
          <cell r="J834">
            <v>27</v>
          </cell>
          <cell r="K834" t="str">
            <v>1991/08/01</v>
          </cell>
          <cell r="L834" t="str">
            <v>已婚</v>
          </cell>
          <cell r="M834" t="str">
            <v>区分</v>
          </cell>
          <cell r="N834" t="str">
            <v>火炬开发区分公司</v>
          </cell>
          <cell r="O834" t="str">
            <v>火炬开发区楼宇专属拓展团队</v>
          </cell>
          <cell r="P834" t="str">
            <v>大客户经理（楼宇）</v>
          </cell>
          <cell r="R834" t="str">
            <v>集团线（商企）</v>
          </cell>
          <cell r="T834" t="str">
            <v>销售与服务序列</v>
          </cell>
          <cell r="U834" t="str">
            <v>三级销售/客服助理</v>
          </cell>
          <cell r="V834">
            <v>3</v>
          </cell>
          <cell r="W834">
            <v>41927</v>
          </cell>
          <cell r="X834" t="str">
            <v>C</v>
          </cell>
          <cell r="Y834">
            <v>43191</v>
          </cell>
          <cell r="Z834">
            <v>41091</v>
          </cell>
          <cell r="AA834">
            <v>41927</v>
          </cell>
          <cell r="AB834">
            <v>6.3726027397260276</v>
          </cell>
          <cell r="AC834">
            <v>4.0821917808219181</v>
          </cell>
        </row>
        <row r="835">
          <cell r="E835" t="str">
            <v>林伙进</v>
          </cell>
          <cell r="F835" t="str">
            <v>445323199201202118</v>
          </cell>
          <cell r="G835" t="str">
            <v>男</v>
          </cell>
          <cell r="H835" t="str">
            <v>广东云浮</v>
          </cell>
          <cell r="I835" t="str">
            <v>汉族</v>
          </cell>
          <cell r="J835">
            <v>27</v>
          </cell>
          <cell r="K835" t="str">
            <v>1992/01/20</v>
          </cell>
          <cell r="L835" t="str">
            <v>未婚</v>
          </cell>
          <cell r="M835" t="str">
            <v>区分</v>
          </cell>
          <cell r="N835" t="str">
            <v>火炬开发区分公司</v>
          </cell>
          <cell r="O835" t="str">
            <v>中山港大客户团队2部</v>
          </cell>
          <cell r="P835" t="str">
            <v>大客户经理</v>
          </cell>
          <cell r="R835" t="str">
            <v>集团线（商企）</v>
          </cell>
          <cell r="T835" t="str">
            <v>销售与服务序列</v>
          </cell>
          <cell r="U835" t="str">
            <v>三级销售/客服助理</v>
          </cell>
          <cell r="V835">
            <v>3</v>
          </cell>
          <cell r="W835">
            <v>42795</v>
          </cell>
          <cell r="X835" t="str">
            <v>C</v>
          </cell>
          <cell r="Y835">
            <v>42795</v>
          </cell>
          <cell r="Z835">
            <v>41772</v>
          </cell>
          <cell r="AA835">
            <v>41772</v>
          </cell>
          <cell r="AB835">
            <v>4.506849315068493</v>
          </cell>
          <cell r="AC835">
            <v>4.506849315068493</v>
          </cell>
        </row>
        <row r="836">
          <cell r="E836" t="str">
            <v>简桂彬</v>
          </cell>
          <cell r="F836" t="str">
            <v>440105198310310019</v>
          </cell>
          <cell r="G836" t="str">
            <v>男</v>
          </cell>
          <cell r="H836" t="str">
            <v>广东中山</v>
          </cell>
          <cell r="I836" t="str">
            <v>汉族</v>
          </cell>
          <cell r="J836">
            <v>35</v>
          </cell>
          <cell r="K836" t="str">
            <v>1983/10/31</v>
          </cell>
          <cell r="L836" t="str">
            <v>已婚</v>
          </cell>
          <cell r="M836" t="str">
            <v>区分</v>
          </cell>
          <cell r="N836" t="str">
            <v>火炬开发区分公司</v>
          </cell>
          <cell r="O836" t="str">
            <v>中山港大客户团队3部</v>
          </cell>
          <cell r="P836" t="str">
            <v>大客户经理</v>
          </cell>
          <cell r="R836" t="str">
            <v>集团线（商企）</v>
          </cell>
          <cell r="T836" t="str">
            <v>销售与服务序列</v>
          </cell>
          <cell r="U836" t="str">
            <v>三级销售/客服助理</v>
          </cell>
          <cell r="V836">
            <v>3</v>
          </cell>
          <cell r="W836">
            <v>41205</v>
          </cell>
          <cell r="X836" t="str">
            <v>F</v>
          </cell>
          <cell r="Y836">
            <v>42795</v>
          </cell>
          <cell r="Z836">
            <v>38412</v>
          </cell>
          <cell r="AA836">
            <v>41205</v>
          </cell>
          <cell r="AB836">
            <v>13.712328767123287</v>
          </cell>
          <cell r="AC836">
            <v>6.0602739726027401</v>
          </cell>
        </row>
        <row r="837">
          <cell r="E837" t="str">
            <v>梅建荣</v>
          </cell>
          <cell r="F837" t="str">
            <v>442000199202040858</v>
          </cell>
          <cell r="G837" t="str">
            <v>男</v>
          </cell>
          <cell r="H837" t="str">
            <v>广东中山</v>
          </cell>
          <cell r="I837" t="str">
            <v>汉族</v>
          </cell>
          <cell r="J837">
            <v>27</v>
          </cell>
          <cell r="K837" t="str">
            <v>1992/02/04</v>
          </cell>
          <cell r="L837" t="str">
            <v>已婚</v>
          </cell>
          <cell r="M837" t="str">
            <v>区分</v>
          </cell>
          <cell r="N837" t="str">
            <v>火炬开发区分公司</v>
          </cell>
          <cell r="O837" t="str">
            <v>南朗大客户团队</v>
          </cell>
          <cell r="P837" t="str">
            <v>大客户经理</v>
          </cell>
          <cell r="R837" t="str">
            <v>集团线（商企）</v>
          </cell>
          <cell r="T837" t="str">
            <v>销售与服务序列</v>
          </cell>
          <cell r="U837" t="str">
            <v>三级销售/客服助理</v>
          </cell>
          <cell r="V837">
            <v>3</v>
          </cell>
          <cell r="W837">
            <v>42697</v>
          </cell>
          <cell r="X837" t="str">
            <v>B</v>
          </cell>
          <cell r="Y837">
            <v>42948</v>
          </cell>
          <cell r="Z837">
            <v>41671</v>
          </cell>
          <cell r="AA837">
            <v>42697</v>
          </cell>
          <cell r="AB837">
            <v>4.7835616438356166</v>
          </cell>
          <cell r="AC837">
            <v>1.9726027397260273</v>
          </cell>
        </row>
        <row r="838">
          <cell r="E838" t="str">
            <v>胡筱航</v>
          </cell>
          <cell r="F838" t="str">
            <v>442000198905048376</v>
          </cell>
          <cell r="G838" t="str">
            <v>男</v>
          </cell>
          <cell r="H838" t="str">
            <v>广东中山</v>
          </cell>
          <cell r="I838" t="str">
            <v>汉族</v>
          </cell>
          <cell r="J838">
            <v>30</v>
          </cell>
          <cell r="K838" t="str">
            <v>1989/05/04</v>
          </cell>
          <cell r="L838" t="str">
            <v>已婚</v>
          </cell>
          <cell r="M838" t="str">
            <v>区分</v>
          </cell>
          <cell r="N838" t="str">
            <v>火炬开发区分公司</v>
          </cell>
          <cell r="O838" t="str">
            <v>教育信息化团队</v>
          </cell>
          <cell r="P838" t="str">
            <v>教育信息化推广经理</v>
          </cell>
          <cell r="R838" t="str">
            <v>集团线（校园）</v>
          </cell>
          <cell r="T838" t="str">
            <v>销售与服务序列</v>
          </cell>
          <cell r="U838" t="str">
            <v>四级销售/客服助理</v>
          </cell>
          <cell r="V838">
            <v>4</v>
          </cell>
          <cell r="W838">
            <v>43172</v>
          </cell>
          <cell r="X838" t="str">
            <v>B</v>
          </cell>
          <cell r="Y838">
            <v>43172</v>
          </cell>
          <cell r="Z838">
            <v>41821</v>
          </cell>
          <cell r="AA838">
            <v>43172</v>
          </cell>
          <cell r="AB838">
            <v>4.3726027397260276</v>
          </cell>
          <cell r="AC838">
            <v>0.67123287671232879</v>
          </cell>
        </row>
        <row r="839">
          <cell r="E839" t="str">
            <v>梁淑媚</v>
          </cell>
          <cell r="F839" t="str">
            <v>442000197504107369</v>
          </cell>
          <cell r="G839" t="str">
            <v>女</v>
          </cell>
          <cell r="H839" t="str">
            <v>广东中山</v>
          </cell>
          <cell r="I839" t="str">
            <v>汉族</v>
          </cell>
          <cell r="J839">
            <v>44</v>
          </cell>
          <cell r="K839" t="str">
            <v>1975/04/10</v>
          </cell>
          <cell r="L839" t="str">
            <v>已婚</v>
          </cell>
          <cell r="M839" t="str">
            <v>部门</v>
          </cell>
          <cell r="N839" t="str">
            <v>客户服务部</v>
          </cell>
          <cell r="O839" t="str">
            <v>投诉处理室</v>
          </cell>
          <cell r="P839" t="str">
            <v>重大投诉处理</v>
          </cell>
          <cell r="R839" t="str">
            <v>客服线（投诉处理）</v>
          </cell>
          <cell r="T839" t="str">
            <v>销售与服务序列</v>
          </cell>
          <cell r="U839" t="str">
            <v>四级销售/客服助理</v>
          </cell>
          <cell r="V839">
            <v>5</v>
          </cell>
          <cell r="W839">
            <v>42583</v>
          </cell>
          <cell r="X839" t="str">
            <v>B</v>
          </cell>
          <cell r="Y839">
            <v>43191</v>
          </cell>
          <cell r="Z839">
            <v>36281</v>
          </cell>
          <cell r="AA839">
            <v>37073</v>
          </cell>
          <cell r="AB839">
            <v>19.550684931506851</v>
          </cell>
          <cell r="AC839">
            <v>17.38082191780822</v>
          </cell>
        </row>
        <row r="840">
          <cell r="E840" t="str">
            <v>梁丽云</v>
          </cell>
          <cell r="F840" t="str">
            <v>442000197510102783</v>
          </cell>
          <cell r="G840" t="str">
            <v>女</v>
          </cell>
          <cell r="H840" t="str">
            <v>广东中山</v>
          </cell>
          <cell r="I840" t="str">
            <v>汉族</v>
          </cell>
          <cell r="J840">
            <v>43</v>
          </cell>
          <cell r="K840" t="str">
            <v>1975/10/10</v>
          </cell>
          <cell r="L840" t="str">
            <v>已婚</v>
          </cell>
          <cell r="M840" t="str">
            <v>部门</v>
          </cell>
          <cell r="N840" t="str">
            <v>家庭互联网中心</v>
          </cell>
          <cell r="O840" t="str">
            <v>家网业务支撑中台室</v>
          </cell>
          <cell r="P840" t="str">
            <v>宽固订单录入岗</v>
          </cell>
          <cell r="T840" t="str">
            <v>销售与服务序列</v>
          </cell>
          <cell r="U840" t="str">
            <v>二级销售/客服主办</v>
          </cell>
          <cell r="V840">
            <v>5</v>
          </cell>
          <cell r="W840">
            <v>42795</v>
          </cell>
          <cell r="X840" t="str">
            <v>F</v>
          </cell>
          <cell r="Y840">
            <v>42795</v>
          </cell>
          <cell r="Z840">
            <v>37922</v>
          </cell>
          <cell r="AA840">
            <v>37922</v>
          </cell>
          <cell r="AB840">
            <v>15.054794520547945</v>
          </cell>
          <cell r="AC840">
            <v>15.054794520547945</v>
          </cell>
        </row>
        <row r="841">
          <cell r="E841" t="str">
            <v>林起凤</v>
          </cell>
          <cell r="F841" t="str">
            <v>445202198903130321</v>
          </cell>
          <cell r="G841" t="str">
            <v>女</v>
          </cell>
          <cell r="H841" t="str">
            <v>广东揭阳</v>
          </cell>
          <cell r="I841" t="str">
            <v>汉族</v>
          </cell>
          <cell r="J841">
            <v>30</v>
          </cell>
          <cell r="K841" t="str">
            <v>1989/03/13</v>
          </cell>
          <cell r="L841" t="str">
            <v>已婚</v>
          </cell>
          <cell r="M841" t="str">
            <v>区分</v>
          </cell>
          <cell r="N841" t="str">
            <v>营业中心/三乡片区</v>
          </cell>
          <cell r="O841" t="str">
            <v>五桂山长命水营业厅</v>
          </cell>
          <cell r="P841" t="str">
            <v>营业厅主任</v>
          </cell>
          <cell r="Q841" t="str">
            <v>营业厅主任</v>
          </cell>
          <cell r="R841" t="str">
            <v>营业线</v>
          </cell>
          <cell r="T841" t="str">
            <v>销售与服务序列</v>
          </cell>
          <cell r="U841" t="str">
            <v>三级销售/客服助理</v>
          </cell>
          <cell r="V841">
            <v>4</v>
          </cell>
          <cell r="W841">
            <v>42583</v>
          </cell>
          <cell r="X841" t="str">
            <v>B</v>
          </cell>
          <cell r="Y841">
            <v>43191</v>
          </cell>
          <cell r="Z841">
            <v>40602</v>
          </cell>
          <cell r="AA841">
            <v>40602</v>
          </cell>
          <cell r="AB841">
            <v>7.7123287671232879</v>
          </cell>
          <cell r="AC841">
            <v>7.7123287671232879</v>
          </cell>
        </row>
        <row r="842">
          <cell r="E842" t="str">
            <v>黄汝荣</v>
          </cell>
          <cell r="F842" t="str">
            <v>442000199210127179</v>
          </cell>
          <cell r="G842" t="str">
            <v>男</v>
          </cell>
          <cell r="H842" t="str">
            <v>广东中山</v>
          </cell>
          <cell r="I842" t="str">
            <v>汉族</v>
          </cell>
          <cell r="J842">
            <v>26</v>
          </cell>
          <cell r="K842" t="str">
            <v>1992/10/12</v>
          </cell>
          <cell r="L842" t="str">
            <v>未婚</v>
          </cell>
          <cell r="M842" t="str">
            <v>区分</v>
          </cell>
          <cell r="N842" t="str">
            <v>营业中心/小榄片区</v>
          </cell>
          <cell r="O842" t="str">
            <v>东升同乐营业厅</v>
          </cell>
          <cell r="P842" t="str">
            <v>营业员</v>
          </cell>
          <cell r="R842" t="str">
            <v>营业线</v>
          </cell>
          <cell r="T842" t="str">
            <v>销售与服务序列</v>
          </cell>
          <cell r="U842" t="str">
            <v>二级销售/客服助理</v>
          </cell>
          <cell r="V842">
            <v>2</v>
          </cell>
          <cell r="W842">
            <v>42387</v>
          </cell>
          <cell r="X842" t="str">
            <v>B</v>
          </cell>
          <cell r="Y842">
            <v>42795</v>
          </cell>
          <cell r="Z842">
            <v>41334</v>
          </cell>
          <cell r="AA842">
            <v>42387</v>
          </cell>
          <cell r="AB842">
            <v>5.7068493150684931</v>
          </cell>
          <cell r="AC842">
            <v>2.8219178082191783</v>
          </cell>
        </row>
        <row r="843">
          <cell r="E843" t="str">
            <v>赵凡</v>
          </cell>
          <cell r="F843" t="str">
            <v>610426198308083021</v>
          </cell>
          <cell r="G843" t="str">
            <v>女</v>
          </cell>
          <cell r="H843" t="str">
            <v>陕西永寿</v>
          </cell>
          <cell r="I843" t="str">
            <v>汉族</v>
          </cell>
          <cell r="J843">
            <v>35</v>
          </cell>
          <cell r="K843" t="str">
            <v>1983/08/08</v>
          </cell>
          <cell r="L843" t="str">
            <v>已婚</v>
          </cell>
          <cell r="M843" t="str">
            <v>区分</v>
          </cell>
          <cell r="N843" t="str">
            <v>三角分公司</v>
          </cell>
          <cell r="O843" t="str">
            <v>三角大客户团队1部</v>
          </cell>
          <cell r="P843" t="str">
            <v>大客户经理</v>
          </cell>
          <cell r="R843" t="str">
            <v>集团线（商企）</v>
          </cell>
          <cell r="T843" t="str">
            <v>销售与服务序列</v>
          </cell>
          <cell r="U843" t="str">
            <v>三级销售/客服助理</v>
          </cell>
          <cell r="V843">
            <v>3</v>
          </cell>
          <cell r="W843">
            <v>41845</v>
          </cell>
          <cell r="X843" t="str">
            <v>D</v>
          </cell>
          <cell r="Y843">
            <v>42795</v>
          </cell>
          <cell r="Z843">
            <v>38657</v>
          </cell>
          <cell r="AA843">
            <v>41845</v>
          </cell>
          <cell r="AB843">
            <v>13.04109589041096</v>
          </cell>
          <cell r="AC843">
            <v>4.3068493150684928</v>
          </cell>
        </row>
        <row r="844">
          <cell r="E844" t="str">
            <v>梁文锐</v>
          </cell>
          <cell r="F844" t="str">
            <v>442000198704103295</v>
          </cell>
          <cell r="G844" t="str">
            <v>男</v>
          </cell>
          <cell r="H844" t="str">
            <v>广东中山</v>
          </cell>
          <cell r="I844" t="str">
            <v>汉族</v>
          </cell>
          <cell r="J844">
            <v>32</v>
          </cell>
          <cell r="K844" t="str">
            <v>1987/04/10</v>
          </cell>
          <cell r="L844" t="str">
            <v>未婚</v>
          </cell>
          <cell r="M844" t="str">
            <v>区分</v>
          </cell>
          <cell r="N844" t="str">
            <v>三角分公司</v>
          </cell>
          <cell r="O844" t="str">
            <v>三角大客户团队2部</v>
          </cell>
          <cell r="P844" t="str">
            <v>大客户经理</v>
          </cell>
          <cell r="R844" t="str">
            <v>集团线（商企）</v>
          </cell>
          <cell r="T844" t="str">
            <v>销售与服务序列</v>
          </cell>
          <cell r="U844" t="str">
            <v>三级销售/客服助理</v>
          </cell>
          <cell r="V844">
            <v>3</v>
          </cell>
          <cell r="W844">
            <v>41925</v>
          </cell>
          <cell r="X844" t="str">
            <v>B</v>
          </cell>
          <cell r="Y844">
            <v>43191</v>
          </cell>
          <cell r="Z844">
            <v>40391</v>
          </cell>
          <cell r="AA844">
            <v>41925</v>
          </cell>
          <cell r="AB844">
            <v>8.2904109589041095</v>
          </cell>
          <cell r="AC844">
            <v>4.087671232876712</v>
          </cell>
        </row>
        <row r="845">
          <cell r="E845" t="str">
            <v>黎冠祥</v>
          </cell>
          <cell r="F845" t="str">
            <v>442000198711304239</v>
          </cell>
          <cell r="G845" t="str">
            <v>男</v>
          </cell>
          <cell r="H845" t="str">
            <v>广东中山</v>
          </cell>
          <cell r="I845" t="str">
            <v>汉族</v>
          </cell>
          <cell r="J845">
            <v>31</v>
          </cell>
          <cell r="K845" t="str">
            <v>1987/11/30</v>
          </cell>
          <cell r="L845" t="str">
            <v>已婚</v>
          </cell>
          <cell r="M845" t="str">
            <v>区分</v>
          </cell>
          <cell r="N845" t="str">
            <v>三角分公司</v>
          </cell>
          <cell r="O845" t="str">
            <v>三角大客户团队2部</v>
          </cell>
          <cell r="P845" t="str">
            <v>大客户经理</v>
          </cell>
          <cell r="R845" t="str">
            <v>集团线（商企）</v>
          </cell>
          <cell r="T845" t="str">
            <v>销售与服务序列</v>
          </cell>
          <cell r="U845" t="str">
            <v>三级销售/客服助理</v>
          </cell>
          <cell r="V845">
            <v>4</v>
          </cell>
          <cell r="W845">
            <v>42583</v>
          </cell>
          <cell r="X845" t="str">
            <v>B</v>
          </cell>
          <cell r="Y845">
            <v>43191</v>
          </cell>
          <cell r="Z845">
            <v>39845</v>
          </cell>
          <cell r="AA845">
            <v>40602</v>
          </cell>
          <cell r="AB845">
            <v>9.786301369863013</v>
          </cell>
          <cell r="AC845">
            <v>7.7123287671232879</v>
          </cell>
        </row>
        <row r="846">
          <cell r="E846" t="str">
            <v>余晓聪</v>
          </cell>
          <cell r="F846" t="str">
            <v>445102198912021711</v>
          </cell>
          <cell r="G846" t="str">
            <v>男</v>
          </cell>
          <cell r="H846" t="str">
            <v>广东潮州</v>
          </cell>
          <cell r="I846" t="str">
            <v>汉族</v>
          </cell>
          <cell r="J846">
            <v>29</v>
          </cell>
          <cell r="K846" t="str">
            <v>1989/12/02</v>
          </cell>
          <cell r="L846" t="str">
            <v>未婚</v>
          </cell>
          <cell r="M846" t="str">
            <v>区分</v>
          </cell>
          <cell r="N846" t="str">
            <v>三角分公司</v>
          </cell>
          <cell r="O846" t="str">
            <v>三角大客户团队1部</v>
          </cell>
          <cell r="P846" t="str">
            <v>大客户经理</v>
          </cell>
          <cell r="R846" t="str">
            <v>集团线（商企）</v>
          </cell>
          <cell r="T846" t="str">
            <v>销售与服务序列</v>
          </cell>
          <cell r="U846" t="str">
            <v>三级销售/客服助理</v>
          </cell>
          <cell r="V846">
            <v>4</v>
          </cell>
          <cell r="W846">
            <v>42948</v>
          </cell>
          <cell r="X846" t="str">
            <v>D</v>
          </cell>
          <cell r="Y846">
            <v>42948</v>
          </cell>
          <cell r="Z846">
            <v>40878</v>
          </cell>
          <cell r="AA846">
            <v>41106</v>
          </cell>
          <cell r="AB846">
            <v>6.956164383561644</v>
          </cell>
          <cell r="AC846">
            <v>6.3315068493150681</v>
          </cell>
        </row>
        <row r="847">
          <cell r="E847" t="str">
            <v>吴彩兰</v>
          </cell>
          <cell r="F847" t="str">
            <v>442000197008013304</v>
          </cell>
          <cell r="G847" t="str">
            <v>女</v>
          </cell>
          <cell r="H847" t="str">
            <v>广东中山</v>
          </cell>
          <cell r="I847" t="str">
            <v>汉族</v>
          </cell>
          <cell r="J847">
            <v>48</v>
          </cell>
          <cell r="K847" t="str">
            <v>1970/08/01</v>
          </cell>
          <cell r="L847" t="str">
            <v>已婚</v>
          </cell>
          <cell r="M847" t="str">
            <v>区分</v>
          </cell>
          <cell r="N847" t="str">
            <v>三角分公司</v>
          </cell>
          <cell r="O847" t="str">
            <v>三角大客户团队2部</v>
          </cell>
          <cell r="P847" t="str">
            <v>大客户经理</v>
          </cell>
          <cell r="R847" t="str">
            <v>集团线（商企）</v>
          </cell>
          <cell r="T847" t="str">
            <v>销售与服务序列</v>
          </cell>
          <cell r="U847" t="str">
            <v>二级销售/客服主办</v>
          </cell>
          <cell r="V847">
            <v>6</v>
          </cell>
          <cell r="W847">
            <v>42583</v>
          </cell>
          <cell r="X847" t="str">
            <v>B</v>
          </cell>
          <cell r="Y847">
            <v>43191</v>
          </cell>
          <cell r="Z847">
            <v>34273</v>
          </cell>
          <cell r="AA847">
            <v>37073</v>
          </cell>
          <cell r="AB847">
            <v>25.052054794520547</v>
          </cell>
          <cell r="AC847">
            <v>17.38082191780822</v>
          </cell>
        </row>
        <row r="848">
          <cell r="E848" t="str">
            <v>梁雪敏</v>
          </cell>
          <cell r="F848" t="str">
            <v>442000199110012948</v>
          </cell>
          <cell r="G848" t="str">
            <v>女</v>
          </cell>
          <cell r="H848" t="str">
            <v>广东中山</v>
          </cell>
          <cell r="I848" t="str">
            <v>汉族</v>
          </cell>
          <cell r="J848">
            <v>27</v>
          </cell>
          <cell r="K848" t="str">
            <v>1991/10/01</v>
          </cell>
          <cell r="L848" t="str">
            <v>已婚</v>
          </cell>
          <cell r="M848" t="str">
            <v>区分</v>
          </cell>
          <cell r="N848" t="str">
            <v>三角分公司</v>
          </cell>
          <cell r="O848" t="str">
            <v>三角大客户团队1部/教育信息化团队</v>
          </cell>
          <cell r="P848" t="str">
            <v>服务岗C</v>
          </cell>
          <cell r="T848" t="str">
            <v>销售与服务序列</v>
          </cell>
          <cell r="U848" t="str">
            <v>三级销售/客服助理</v>
          </cell>
          <cell r="V848">
            <v>4</v>
          </cell>
          <cell r="W848">
            <v>42948</v>
          </cell>
          <cell r="X848" t="str">
            <v>D</v>
          </cell>
          <cell r="Y848">
            <v>42948</v>
          </cell>
          <cell r="Z848">
            <v>41774</v>
          </cell>
          <cell r="AA848">
            <v>41774</v>
          </cell>
          <cell r="AB848">
            <v>4.5013698630136982</v>
          </cell>
          <cell r="AC848">
            <v>4.5013698630136982</v>
          </cell>
        </row>
        <row r="849">
          <cell r="E849" t="str">
            <v>熊兰</v>
          </cell>
          <cell r="F849" t="str">
            <v>362203199011013523</v>
          </cell>
          <cell r="G849" t="str">
            <v>女</v>
          </cell>
          <cell r="H849" t="str">
            <v>江西樟树</v>
          </cell>
          <cell r="I849" t="str">
            <v>汉族</v>
          </cell>
          <cell r="J849">
            <v>28</v>
          </cell>
          <cell r="K849" t="str">
            <v>1990/11/01</v>
          </cell>
          <cell r="L849" t="str">
            <v>已婚</v>
          </cell>
          <cell r="M849" t="str">
            <v>区分</v>
          </cell>
          <cell r="N849" t="str">
            <v>三角分公司</v>
          </cell>
          <cell r="O849" t="str">
            <v>三角大客户团队1部</v>
          </cell>
          <cell r="P849" t="str">
            <v>大客户经理</v>
          </cell>
          <cell r="R849" t="str">
            <v>集团线（商企）</v>
          </cell>
          <cell r="T849" t="str">
            <v>销售与服务序列</v>
          </cell>
          <cell r="U849" t="str">
            <v>三级销售/客服助理</v>
          </cell>
          <cell r="V849">
            <v>4</v>
          </cell>
          <cell r="W849">
            <v>42948</v>
          </cell>
          <cell r="X849" t="str">
            <v>B</v>
          </cell>
          <cell r="Y849">
            <v>42948</v>
          </cell>
          <cell r="Z849">
            <v>42706</v>
          </cell>
          <cell r="AA849">
            <v>42706</v>
          </cell>
          <cell r="AB849">
            <v>1.9479452054794522</v>
          </cell>
          <cell r="AC849">
            <v>1.9479452054794522</v>
          </cell>
        </row>
        <row r="850">
          <cell r="E850" t="str">
            <v>岑冠开</v>
          </cell>
          <cell r="F850" t="str">
            <v>442000198907234236</v>
          </cell>
          <cell r="G850" t="str">
            <v>男</v>
          </cell>
          <cell r="H850" t="str">
            <v>广东中山</v>
          </cell>
          <cell r="I850" t="str">
            <v>汉族</v>
          </cell>
          <cell r="J850">
            <v>29</v>
          </cell>
          <cell r="K850" t="str">
            <v>1989/07/23</v>
          </cell>
          <cell r="L850" t="str">
            <v>已婚</v>
          </cell>
          <cell r="M850" t="str">
            <v>区分</v>
          </cell>
          <cell r="N850" t="str">
            <v>三角分公司</v>
          </cell>
          <cell r="O850" t="str">
            <v>教育信息化团队</v>
          </cell>
          <cell r="P850" t="str">
            <v>教育信息化推广经理</v>
          </cell>
          <cell r="R850" t="str">
            <v>集团线（校园）</v>
          </cell>
          <cell r="T850" t="str">
            <v>销售与服务序列</v>
          </cell>
          <cell r="U850" t="str">
            <v>三级销售/客服助理</v>
          </cell>
          <cell r="V850">
            <v>4</v>
          </cell>
          <cell r="W850">
            <v>43191</v>
          </cell>
          <cell r="X850" t="str">
            <v>A</v>
          </cell>
          <cell r="Y850">
            <v>43191</v>
          </cell>
          <cell r="Z850">
            <v>41043</v>
          </cell>
          <cell r="AA850">
            <v>41043</v>
          </cell>
          <cell r="AB850">
            <v>6.5041095890410956</v>
          </cell>
          <cell r="AC850">
            <v>6.5041095890410956</v>
          </cell>
        </row>
        <row r="851">
          <cell r="E851" t="str">
            <v>钟朝才</v>
          </cell>
          <cell r="F851" t="str">
            <v>511011197209137633</v>
          </cell>
          <cell r="G851" t="str">
            <v>男</v>
          </cell>
          <cell r="H851" t="str">
            <v>四川内江</v>
          </cell>
          <cell r="I851" t="str">
            <v>汉族</v>
          </cell>
          <cell r="J851">
            <v>46</v>
          </cell>
          <cell r="K851" t="str">
            <v>1972/09/13</v>
          </cell>
          <cell r="L851" t="str">
            <v>已婚</v>
          </cell>
          <cell r="M851" t="str">
            <v>区分</v>
          </cell>
          <cell r="N851" t="str">
            <v>三乡分公司</v>
          </cell>
          <cell r="O851" t="str">
            <v>战略客户团队</v>
          </cell>
          <cell r="P851" t="str">
            <v>大客户经理</v>
          </cell>
          <cell r="R851" t="str">
            <v>集团线（商企）</v>
          </cell>
          <cell r="T851" t="str">
            <v>销售与服务序列</v>
          </cell>
          <cell r="U851" t="str">
            <v>四级销售/客服助理</v>
          </cell>
          <cell r="V851">
            <v>5</v>
          </cell>
          <cell r="W851">
            <v>42583</v>
          </cell>
          <cell r="X851" t="str">
            <v>B</v>
          </cell>
          <cell r="Y851">
            <v>43191</v>
          </cell>
          <cell r="Z851">
            <v>38777</v>
          </cell>
          <cell r="AA851">
            <v>40132</v>
          </cell>
          <cell r="AB851">
            <v>12.712328767123287</v>
          </cell>
          <cell r="AC851">
            <v>9</v>
          </cell>
        </row>
        <row r="852">
          <cell r="E852" t="str">
            <v>黄彩体</v>
          </cell>
          <cell r="F852" t="str">
            <v>44200019741126092X</v>
          </cell>
          <cell r="G852" t="str">
            <v>女</v>
          </cell>
          <cell r="H852" t="str">
            <v>广东中山</v>
          </cell>
          <cell r="I852" t="str">
            <v>汉族</v>
          </cell>
          <cell r="J852">
            <v>44</v>
          </cell>
          <cell r="K852" t="str">
            <v>1974/11/26</v>
          </cell>
          <cell r="L852" t="str">
            <v>已婚</v>
          </cell>
          <cell r="M852" t="str">
            <v>区分</v>
          </cell>
          <cell r="N852" t="str">
            <v>三乡分公司</v>
          </cell>
          <cell r="O852" t="str">
            <v>坦洲大客户团队</v>
          </cell>
          <cell r="P852" t="str">
            <v>客户经理</v>
          </cell>
          <cell r="R852" t="str">
            <v>集团线（商企）</v>
          </cell>
          <cell r="T852" t="str">
            <v>销售与服务序列</v>
          </cell>
          <cell r="U852" t="str">
            <v>四级销售/客服助理</v>
          </cell>
          <cell r="V852">
            <v>5</v>
          </cell>
          <cell r="W852">
            <v>42583</v>
          </cell>
          <cell r="X852" t="str">
            <v>B</v>
          </cell>
          <cell r="Y852">
            <v>43191</v>
          </cell>
          <cell r="Z852">
            <v>37742</v>
          </cell>
          <cell r="AA852">
            <v>37997</v>
          </cell>
          <cell r="AB852">
            <v>15.547945205479452</v>
          </cell>
          <cell r="AC852">
            <v>14.849315068493151</v>
          </cell>
        </row>
        <row r="853">
          <cell r="E853" t="str">
            <v>张风超</v>
          </cell>
          <cell r="F853" t="str">
            <v>440882198811156946</v>
          </cell>
          <cell r="G853" t="str">
            <v>女</v>
          </cell>
          <cell r="H853" t="str">
            <v>广东</v>
          </cell>
          <cell r="I853" t="str">
            <v>汉族</v>
          </cell>
          <cell r="J853">
            <v>30</v>
          </cell>
          <cell r="K853" t="str">
            <v>1988/11/15</v>
          </cell>
          <cell r="L853" t="str">
            <v>已婚</v>
          </cell>
          <cell r="M853" t="str">
            <v>区分</v>
          </cell>
          <cell r="N853" t="str">
            <v>三乡分公司</v>
          </cell>
          <cell r="O853" t="str">
            <v>板芙大客户团队</v>
          </cell>
          <cell r="P853" t="str">
            <v>大客户经理</v>
          </cell>
          <cell r="R853" t="str">
            <v>集团线（商企）</v>
          </cell>
          <cell r="T853" t="str">
            <v>销售与服务序列</v>
          </cell>
          <cell r="U853" t="str">
            <v>三级销售/客服助理</v>
          </cell>
          <cell r="V853">
            <v>3</v>
          </cell>
          <cell r="W853">
            <v>41054</v>
          </cell>
          <cell r="X853" t="str">
            <v>D</v>
          </cell>
          <cell r="Y853">
            <v>42795</v>
          </cell>
          <cell r="Z853">
            <v>41054</v>
          </cell>
          <cell r="AA853">
            <v>41054</v>
          </cell>
          <cell r="AB853">
            <v>6.4739726027397264</v>
          </cell>
          <cell r="AC853">
            <v>6.4739726027397264</v>
          </cell>
        </row>
        <row r="854">
          <cell r="E854" t="str">
            <v>潘新梁</v>
          </cell>
          <cell r="F854" t="str">
            <v>440402198210159195</v>
          </cell>
          <cell r="G854" t="str">
            <v>男</v>
          </cell>
          <cell r="H854" t="str">
            <v>茂名信宜</v>
          </cell>
          <cell r="I854" t="str">
            <v>汉族</v>
          </cell>
          <cell r="J854">
            <v>36</v>
          </cell>
          <cell r="K854" t="str">
            <v>1982/10/15</v>
          </cell>
          <cell r="L854" t="str">
            <v>已婚</v>
          </cell>
          <cell r="M854" t="str">
            <v>区分</v>
          </cell>
          <cell r="N854" t="str">
            <v>三乡分公司</v>
          </cell>
          <cell r="O854" t="str">
            <v>板芙大客户团队</v>
          </cell>
          <cell r="P854" t="str">
            <v>大客户经理</v>
          </cell>
          <cell r="R854" t="str">
            <v>集团线（商企）</v>
          </cell>
          <cell r="T854" t="str">
            <v>销售与服务序列</v>
          </cell>
          <cell r="U854" t="str">
            <v>三级销售/客服助理</v>
          </cell>
          <cell r="V854">
            <v>4</v>
          </cell>
          <cell r="W854">
            <v>42948</v>
          </cell>
          <cell r="X854" t="str">
            <v>D</v>
          </cell>
          <cell r="Y854">
            <v>42948</v>
          </cell>
          <cell r="Z854">
            <v>38139</v>
          </cell>
          <cell r="AA854">
            <v>40350</v>
          </cell>
          <cell r="AB854">
            <v>14.46027397260274</v>
          </cell>
          <cell r="AC854">
            <v>8.4027397260273968</v>
          </cell>
        </row>
        <row r="855">
          <cell r="E855" t="str">
            <v>詹日昌</v>
          </cell>
          <cell r="F855" t="str">
            <v>445122198806210610</v>
          </cell>
          <cell r="G855" t="str">
            <v>男</v>
          </cell>
          <cell r="H855" t="str">
            <v>广东潮州</v>
          </cell>
          <cell r="I855" t="str">
            <v>汉族</v>
          </cell>
          <cell r="J855">
            <v>30</v>
          </cell>
          <cell r="K855" t="str">
            <v>1988/06/21</v>
          </cell>
          <cell r="L855" t="str">
            <v>未婚</v>
          </cell>
          <cell r="M855" t="str">
            <v>区分</v>
          </cell>
          <cell r="N855" t="str">
            <v>三乡分公司</v>
          </cell>
          <cell r="O855" t="str">
            <v>教育信息化团队1部</v>
          </cell>
          <cell r="P855" t="str">
            <v>教育信息化推广经理</v>
          </cell>
          <cell r="R855" t="str">
            <v>集团线（校园）</v>
          </cell>
          <cell r="T855" t="str">
            <v>销售与服务序列</v>
          </cell>
          <cell r="U855" t="str">
            <v>三级销售/客服助理</v>
          </cell>
          <cell r="V855">
            <v>4</v>
          </cell>
          <cell r="W855">
            <v>42948</v>
          </cell>
          <cell r="X855" t="str">
            <v>D</v>
          </cell>
          <cell r="Y855">
            <v>42948</v>
          </cell>
          <cell r="Z855">
            <v>40619</v>
          </cell>
          <cell r="AA855">
            <v>40619</v>
          </cell>
          <cell r="AB855">
            <v>7.6657534246575345</v>
          </cell>
          <cell r="AC855">
            <v>7.6657534246575345</v>
          </cell>
        </row>
        <row r="856">
          <cell r="E856" t="str">
            <v>刘曙</v>
          </cell>
          <cell r="F856" t="str">
            <v>430624198910034534</v>
          </cell>
          <cell r="G856" t="str">
            <v>男</v>
          </cell>
          <cell r="H856" t="str">
            <v>湖南岳阳</v>
          </cell>
          <cell r="I856" t="str">
            <v>汉族</v>
          </cell>
          <cell r="J856">
            <v>29</v>
          </cell>
          <cell r="K856" t="str">
            <v>1989/10/03</v>
          </cell>
          <cell r="L856" t="str">
            <v>未婚</v>
          </cell>
          <cell r="M856" t="str">
            <v>区分</v>
          </cell>
          <cell r="N856" t="str">
            <v>三乡分公司</v>
          </cell>
          <cell r="O856" t="str">
            <v>教育信息化团队1部</v>
          </cell>
          <cell r="P856" t="str">
            <v>教育信息化推广经理</v>
          </cell>
          <cell r="R856" t="str">
            <v>集团线（校园）</v>
          </cell>
          <cell r="T856" t="str">
            <v>销售与服务序列</v>
          </cell>
          <cell r="U856" t="str">
            <v>三级销售/客服助理</v>
          </cell>
          <cell r="V856">
            <v>4</v>
          </cell>
          <cell r="W856">
            <v>42948</v>
          </cell>
          <cell r="X856" t="str">
            <v>C</v>
          </cell>
          <cell r="Y856">
            <v>43191</v>
          </cell>
          <cell r="Z856">
            <v>42285</v>
          </cell>
          <cell r="AA856">
            <v>42285</v>
          </cell>
          <cell r="AB856">
            <v>3.1013698630136988</v>
          </cell>
          <cell r="AC856">
            <v>3.1013698630136988</v>
          </cell>
        </row>
        <row r="857">
          <cell r="E857" t="str">
            <v>梁淑清</v>
          </cell>
          <cell r="F857" t="str">
            <v>442000199208301262</v>
          </cell>
          <cell r="G857" t="str">
            <v>女</v>
          </cell>
          <cell r="H857" t="str">
            <v>广东中山</v>
          </cell>
          <cell r="I857" t="str">
            <v>汉族</v>
          </cell>
          <cell r="J857">
            <v>26</v>
          </cell>
          <cell r="K857" t="str">
            <v>1992/08/30</v>
          </cell>
          <cell r="L857" t="str">
            <v>未婚</v>
          </cell>
          <cell r="M857" t="str">
            <v>区分</v>
          </cell>
          <cell r="N857" t="str">
            <v>三乡分公司</v>
          </cell>
          <cell r="O857" t="str">
            <v>板芙/坦洲大客户团队</v>
          </cell>
          <cell r="P857" t="str">
            <v>服务岗C</v>
          </cell>
          <cell r="T857" t="str">
            <v>销售与服务序列</v>
          </cell>
          <cell r="U857" t="str">
            <v>三级销售/客服助理</v>
          </cell>
          <cell r="V857">
            <v>4</v>
          </cell>
          <cell r="W857">
            <v>42948</v>
          </cell>
          <cell r="X857" t="str">
            <v>D</v>
          </cell>
          <cell r="Y857">
            <v>43191</v>
          </cell>
          <cell r="Z857">
            <v>42114</v>
          </cell>
          <cell r="AA857">
            <v>42114</v>
          </cell>
          <cell r="AB857">
            <v>3.56986301369863</v>
          </cell>
          <cell r="AC857">
            <v>3.56986301369863</v>
          </cell>
        </row>
        <row r="858">
          <cell r="E858" t="str">
            <v>熊垒</v>
          </cell>
          <cell r="F858" t="str">
            <v>411503198603044812</v>
          </cell>
          <cell r="G858" t="str">
            <v>男</v>
          </cell>
          <cell r="H858" t="str">
            <v>河南信阳</v>
          </cell>
          <cell r="I858" t="str">
            <v>汉族</v>
          </cell>
          <cell r="J858">
            <v>33</v>
          </cell>
          <cell r="K858" t="str">
            <v>1986/03/04</v>
          </cell>
          <cell r="L858" t="str">
            <v>已婚</v>
          </cell>
          <cell r="M858" t="str">
            <v>区分</v>
          </cell>
          <cell r="N858" t="str">
            <v>三乡分公司</v>
          </cell>
          <cell r="O858" t="str">
            <v>三乡大客户团队</v>
          </cell>
          <cell r="P858" t="str">
            <v>大客户经理</v>
          </cell>
          <cell r="R858" t="str">
            <v>集团线（商企）</v>
          </cell>
          <cell r="T858" t="str">
            <v>销售与服务序列</v>
          </cell>
          <cell r="U858" t="str">
            <v>四级销售/客服助理</v>
          </cell>
          <cell r="V858">
            <v>4</v>
          </cell>
          <cell r="W858">
            <v>42064</v>
          </cell>
          <cell r="X858" t="str">
            <v>C</v>
          </cell>
          <cell r="Y858">
            <v>43191</v>
          </cell>
          <cell r="Z858">
            <v>38749</v>
          </cell>
          <cell r="AA858">
            <v>40283</v>
          </cell>
          <cell r="AB858">
            <v>12.789041095890411</v>
          </cell>
          <cell r="AC858">
            <v>8.5863013698630137</v>
          </cell>
        </row>
        <row r="859">
          <cell r="E859" t="str">
            <v>刘艳</v>
          </cell>
          <cell r="F859" t="str">
            <v>412822198607161182</v>
          </cell>
          <cell r="G859" t="str">
            <v>女</v>
          </cell>
          <cell r="H859" t="str">
            <v>河南驻马店</v>
          </cell>
          <cell r="I859" t="str">
            <v>汉族</v>
          </cell>
          <cell r="J859">
            <v>32</v>
          </cell>
          <cell r="K859" t="str">
            <v>1986/07/16</v>
          </cell>
          <cell r="L859" t="str">
            <v>已婚</v>
          </cell>
          <cell r="M859" t="str">
            <v>区分</v>
          </cell>
          <cell r="N859" t="str">
            <v>三乡分公司</v>
          </cell>
          <cell r="O859" t="str">
            <v>三乡大客户团队</v>
          </cell>
          <cell r="P859" t="str">
            <v>大客户经理</v>
          </cell>
          <cell r="R859" t="str">
            <v>集团线（商企）</v>
          </cell>
          <cell r="T859" t="str">
            <v>销售与服务序列</v>
          </cell>
          <cell r="U859" t="str">
            <v>二级销售/客服助理</v>
          </cell>
          <cell r="V859">
            <v>1</v>
          </cell>
          <cell r="W859">
            <v>43191</v>
          </cell>
          <cell r="X859" t="str">
            <v>G</v>
          </cell>
          <cell r="Y859">
            <v>43191</v>
          </cell>
          <cell r="Z859">
            <v>39326</v>
          </cell>
          <cell r="AA859">
            <v>40611</v>
          </cell>
          <cell r="AB859">
            <v>11.208219178082192</v>
          </cell>
          <cell r="AC859">
            <v>7.6876712328767125</v>
          </cell>
        </row>
        <row r="860">
          <cell r="E860" t="str">
            <v>包先保</v>
          </cell>
          <cell r="F860" t="str">
            <v>440229199004132219</v>
          </cell>
          <cell r="G860" t="str">
            <v>男</v>
          </cell>
          <cell r="H860" t="str">
            <v>广东韶关</v>
          </cell>
          <cell r="I860" t="str">
            <v>汉族</v>
          </cell>
          <cell r="J860">
            <v>29</v>
          </cell>
          <cell r="K860" t="str">
            <v>1990/04/13</v>
          </cell>
          <cell r="L860" t="str">
            <v>未婚</v>
          </cell>
          <cell r="M860" t="str">
            <v>区分</v>
          </cell>
          <cell r="N860" t="str">
            <v>三乡分公司</v>
          </cell>
          <cell r="O860" t="str">
            <v>三乡大客户团队</v>
          </cell>
          <cell r="P860" t="str">
            <v>大客户经理</v>
          </cell>
          <cell r="R860" t="str">
            <v>集团线（商企）</v>
          </cell>
          <cell r="T860" t="str">
            <v>销售与服务序列</v>
          </cell>
          <cell r="U860" t="str">
            <v>三级销售/客服助理</v>
          </cell>
          <cell r="V860">
            <v>5</v>
          </cell>
          <cell r="W860">
            <v>43191</v>
          </cell>
          <cell r="X860" t="str">
            <v>A</v>
          </cell>
          <cell r="Y860">
            <v>43191</v>
          </cell>
          <cell r="Z860">
            <v>40725</v>
          </cell>
          <cell r="AA860">
            <v>40899</v>
          </cell>
          <cell r="AB860">
            <v>7.375342465753425</v>
          </cell>
          <cell r="AC860">
            <v>6.8986301369863012</v>
          </cell>
        </row>
        <row r="861">
          <cell r="E861" t="str">
            <v>许华娟</v>
          </cell>
          <cell r="F861" t="str">
            <v>440804198905200603</v>
          </cell>
          <cell r="G861" t="str">
            <v>女</v>
          </cell>
          <cell r="H861" t="str">
            <v>广东广州</v>
          </cell>
          <cell r="I861" t="str">
            <v>汉族</v>
          </cell>
          <cell r="J861">
            <v>30</v>
          </cell>
          <cell r="K861" t="str">
            <v>1989/05/20</v>
          </cell>
          <cell r="L861" t="str">
            <v>未婚</v>
          </cell>
          <cell r="M861" t="str">
            <v>区分</v>
          </cell>
          <cell r="N861" t="str">
            <v>三乡分公司</v>
          </cell>
          <cell r="O861" t="str">
            <v>三乡大客户团队</v>
          </cell>
          <cell r="P861" t="str">
            <v>大客户经理</v>
          </cell>
          <cell r="R861" t="str">
            <v>集团线（商企）</v>
          </cell>
          <cell r="T861" t="str">
            <v>销售与服务序列</v>
          </cell>
          <cell r="U861" t="str">
            <v>三级销售/客服助理</v>
          </cell>
          <cell r="V861">
            <v>3</v>
          </cell>
          <cell r="W861">
            <v>42948</v>
          </cell>
          <cell r="X861" t="str">
            <v>E</v>
          </cell>
          <cell r="Y861">
            <v>43191</v>
          </cell>
          <cell r="Z861">
            <v>41711</v>
          </cell>
          <cell r="AA861">
            <v>41711</v>
          </cell>
          <cell r="AB861">
            <v>4.6739726027397257</v>
          </cell>
          <cell r="AC861">
            <v>4.6739726027397257</v>
          </cell>
        </row>
        <row r="862">
          <cell r="E862" t="str">
            <v>高彦康</v>
          </cell>
          <cell r="F862" t="str">
            <v>23040319940618081X</v>
          </cell>
          <cell r="G862" t="str">
            <v>男</v>
          </cell>
          <cell r="H862" t="str">
            <v>黑龙江</v>
          </cell>
          <cell r="I862" t="str">
            <v>汉族</v>
          </cell>
          <cell r="J862">
            <v>24</v>
          </cell>
          <cell r="K862" t="str">
            <v>1994/06/18</v>
          </cell>
          <cell r="L862" t="str">
            <v>未婚</v>
          </cell>
          <cell r="M862" t="str">
            <v>区分</v>
          </cell>
          <cell r="N862" t="str">
            <v>三乡分公司</v>
          </cell>
          <cell r="O862" t="str">
            <v>三乡大客户团队</v>
          </cell>
          <cell r="P862" t="str">
            <v>大客户经理</v>
          </cell>
          <cell r="R862" t="str">
            <v>集团线（商企）</v>
          </cell>
          <cell r="T862" t="str">
            <v>销售与服务序列</v>
          </cell>
          <cell r="U862" t="str">
            <v>三级销售/客服助理</v>
          </cell>
          <cell r="V862">
            <v>4</v>
          </cell>
          <cell r="W862">
            <v>42948</v>
          </cell>
          <cell r="X862" t="str">
            <v>C</v>
          </cell>
          <cell r="Y862">
            <v>43191</v>
          </cell>
          <cell r="Z862">
            <v>42418</v>
          </cell>
          <cell r="AA862">
            <v>42418</v>
          </cell>
          <cell r="AB862">
            <v>2.7369863013698632</v>
          </cell>
          <cell r="AC862">
            <v>2.7369863013698632</v>
          </cell>
        </row>
        <row r="863">
          <cell r="E863" t="str">
            <v>梁嘉荣</v>
          </cell>
          <cell r="F863" t="str">
            <v>442000199308030914</v>
          </cell>
          <cell r="G863" t="str">
            <v>男</v>
          </cell>
          <cell r="H863" t="str">
            <v>广东中山</v>
          </cell>
          <cell r="I863" t="str">
            <v>汉族</v>
          </cell>
          <cell r="J863">
            <v>25</v>
          </cell>
          <cell r="K863" t="str">
            <v>1993/08/03</v>
          </cell>
          <cell r="L863" t="str">
            <v>未婚</v>
          </cell>
          <cell r="M863" t="str">
            <v>区分</v>
          </cell>
          <cell r="N863" t="str">
            <v>三乡分公司</v>
          </cell>
          <cell r="O863" t="str">
            <v>坦洲大客户团队</v>
          </cell>
          <cell r="P863" t="str">
            <v>大客户经理</v>
          </cell>
          <cell r="R863" t="str">
            <v>集团线（商企）</v>
          </cell>
          <cell r="T863" t="str">
            <v>销售与服务序列</v>
          </cell>
          <cell r="U863" t="str">
            <v>三级销售/客服助理</v>
          </cell>
          <cell r="V863">
            <v>3</v>
          </cell>
          <cell r="W863">
            <v>42433</v>
          </cell>
          <cell r="X863" t="str">
            <v>C</v>
          </cell>
          <cell r="Y863">
            <v>43191</v>
          </cell>
          <cell r="Z863">
            <v>42433</v>
          </cell>
          <cell r="AA863">
            <v>42433</v>
          </cell>
          <cell r="AB863">
            <v>2.6958904109589041</v>
          </cell>
          <cell r="AC863">
            <v>2.6958904109589041</v>
          </cell>
        </row>
        <row r="864">
          <cell r="E864" t="str">
            <v>梁裕明</v>
          </cell>
          <cell r="F864" t="str">
            <v>442000199210120911</v>
          </cell>
          <cell r="G864" t="str">
            <v>男</v>
          </cell>
          <cell r="H864" t="str">
            <v>广东中山</v>
          </cell>
          <cell r="I864" t="str">
            <v>汉族</v>
          </cell>
          <cell r="J864">
            <v>26</v>
          </cell>
          <cell r="K864" t="str">
            <v>1992/10/12</v>
          </cell>
          <cell r="L864" t="str">
            <v>未婚</v>
          </cell>
          <cell r="M864" t="str">
            <v>区分</v>
          </cell>
          <cell r="N864" t="str">
            <v>三乡分公司</v>
          </cell>
          <cell r="O864" t="str">
            <v>教育信息化团队2部</v>
          </cell>
          <cell r="P864" t="str">
            <v>教育信息化推广经理</v>
          </cell>
          <cell r="R864" t="str">
            <v>集团线（校园）</v>
          </cell>
          <cell r="T864" t="str">
            <v>销售与服务序列</v>
          </cell>
          <cell r="U864" t="str">
            <v>三级销售/客服助理</v>
          </cell>
          <cell r="V864">
            <v>3</v>
          </cell>
          <cell r="W864">
            <v>42353</v>
          </cell>
          <cell r="X864" t="str">
            <v>C</v>
          </cell>
          <cell r="Y864">
            <v>43191</v>
          </cell>
          <cell r="Z864">
            <v>41487</v>
          </cell>
          <cell r="AA864">
            <v>42353</v>
          </cell>
          <cell r="AB864">
            <v>5.2876712328767121</v>
          </cell>
          <cell r="AC864">
            <v>2.9150684931506849</v>
          </cell>
        </row>
        <row r="865">
          <cell r="E865" t="str">
            <v>容锦培</v>
          </cell>
          <cell r="F865" t="str">
            <v>442000199210021278</v>
          </cell>
          <cell r="G865" t="str">
            <v>男</v>
          </cell>
          <cell r="H865" t="str">
            <v>广东中山</v>
          </cell>
          <cell r="I865" t="str">
            <v>汉族</v>
          </cell>
          <cell r="J865">
            <v>26</v>
          </cell>
          <cell r="K865" t="str">
            <v>1992/10/02</v>
          </cell>
          <cell r="L865" t="str">
            <v>未婚</v>
          </cell>
          <cell r="M865" t="str">
            <v>区分</v>
          </cell>
          <cell r="N865" t="str">
            <v>三乡分公司</v>
          </cell>
          <cell r="O865" t="str">
            <v>三乡大客户团队</v>
          </cell>
          <cell r="P865" t="str">
            <v>大客户经理</v>
          </cell>
          <cell r="R865" t="str">
            <v>集团线（商企）</v>
          </cell>
          <cell r="T865" t="str">
            <v>销售与服务序列</v>
          </cell>
          <cell r="U865" t="str">
            <v>三级销售/客服助理</v>
          </cell>
          <cell r="V865">
            <v>4</v>
          </cell>
          <cell r="W865">
            <v>42948</v>
          </cell>
          <cell r="X865" t="str">
            <v>C</v>
          </cell>
          <cell r="Y865">
            <v>43191</v>
          </cell>
          <cell r="Z865">
            <v>42618</v>
          </cell>
          <cell r="AA865">
            <v>42618</v>
          </cell>
          <cell r="AB865">
            <v>2.1890410958904107</v>
          </cell>
          <cell r="AC865">
            <v>2.1890410958904107</v>
          </cell>
        </row>
        <row r="866">
          <cell r="E866" t="str">
            <v>林嘉俊</v>
          </cell>
          <cell r="F866" t="str">
            <v>442000199407311279</v>
          </cell>
          <cell r="G866" t="str">
            <v>男</v>
          </cell>
          <cell r="H866" t="str">
            <v>广东中山</v>
          </cell>
          <cell r="I866" t="str">
            <v>汉族</v>
          </cell>
          <cell r="J866">
            <v>24</v>
          </cell>
          <cell r="K866" t="str">
            <v>1994/07/31</v>
          </cell>
          <cell r="L866" t="str">
            <v>未婚</v>
          </cell>
          <cell r="M866" t="str">
            <v>区分</v>
          </cell>
          <cell r="N866" t="str">
            <v>三乡分公司</v>
          </cell>
          <cell r="O866" t="str">
            <v>战略客户团队</v>
          </cell>
          <cell r="P866" t="str">
            <v>大客户经理</v>
          </cell>
          <cell r="R866" t="str">
            <v>集团线（商企）</v>
          </cell>
          <cell r="T866" t="str">
            <v>销售与服务序列</v>
          </cell>
          <cell r="U866" t="str">
            <v>三级销售/客服助理</v>
          </cell>
          <cell r="V866">
            <v>4</v>
          </cell>
          <cell r="W866">
            <v>42948</v>
          </cell>
          <cell r="X866" t="str">
            <v>B</v>
          </cell>
          <cell r="Y866">
            <v>42948</v>
          </cell>
          <cell r="Z866">
            <v>42689</v>
          </cell>
          <cell r="AA866">
            <v>42689</v>
          </cell>
          <cell r="AB866">
            <v>1.9945205479452055</v>
          </cell>
          <cell r="AC866">
            <v>1.9945205479452055</v>
          </cell>
        </row>
        <row r="867">
          <cell r="E867" t="str">
            <v>关嘉伟</v>
          </cell>
          <cell r="F867" t="str">
            <v>442000199210257168</v>
          </cell>
          <cell r="G867" t="str">
            <v>女</v>
          </cell>
          <cell r="H867" t="str">
            <v>广东中山</v>
          </cell>
          <cell r="I867" t="str">
            <v>汉族</v>
          </cell>
          <cell r="J867">
            <v>26</v>
          </cell>
          <cell r="K867" t="str">
            <v>1992/10/25</v>
          </cell>
          <cell r="L867" t="str">
            <v>未婚</v>
          </cell>
          <cell r="M867" t="str">
            <v>部门</v>
          </cell>
          <cell r="N867" t="str">
            <v>实体渠道部</v>
          </cell>
          <cell r="O867" t="str">
            <v>核心渠道室</v>
          </cell>
          <cell r="P867" t="str">
            <v>核心渠道管理岗</v>
          </cell>
          <cell r="T867" t="str">
            <v>产品与市场序列</v>
          </cell>
          <cell r="U867" t="str">
            <v>四级营销助理</v>
          </cell>
          <cell r="V867">
            <v>5</v>
          </cell>
          <cell r="W867">
            <v>42948</v>
          </cell>
          <cell r="X867" t="str">
            <v>B</v>
          </cell>
          <cell r="Y867">
            <v>43191</v>
          </cell>
          <cell r="Z867">
            <v>42095</v>
          </cell>
          <cell r="AA867">
            <v>42304</v>
          </cell>
          <cell r="AB867">
            <v>3.6219178082191781</v>
          </cell>
          <cell r="AC867">
            <v>3.0493150684931507</v>
          </cell>
        </row>
        <row r="868">
          <cell r="E868" t="str">
            <v>吕盼</v>
          </cell>
          <cell r="F868" t="str">
            <v>421023199008092953</v>
          </cell>
          <cell r="G868" t="str">
            <v>男</v>
          </cell>
          <cell r="H868" t="str">
            <v>湖北荆州</v>
          </cell>
          <cell r="I868" t="str">
            <v>汉族</v>
          </cell>
          <cell r="J868">
            <v>28</v>
          </cell>
          <cell r="K868" t="str">
            <v>1990/08/09</v>
          </cell>
          <cell r="L868" t="str">
            <v>未婚</v>
          </cell>
          <cell r="M868" t="str">
            <v>部门</v>
          </cell>
          <cell r="N868" t="str">
            <v>实体渠道部</v>
          </cell>
          <cell r="O868" t="str">
            <v>核心渠道室</v>
          </cell>
          <cell r="P868" t="str">
            <v>核心渠道管理岗</v>
          </cell>
          <cell r="T868" t="str">
            <v>产品与市场序列</v>
          </cell>
          <cell r="U868" t="str">
            <v>三级销售/客服助理</v>
          </cell>
          <cell r="V868">
            <v>4</v>
          </cell>
          <cell r="W868">
            <v>42948</v>
          </cell>
          <cell r="X868" t="str">
            <v>B</v>
          </cell>
          <cell r="Y868">
            <v>42948</v>
          </cell>
          <cell r="Z868">
            <v>41306</v>
          </cell>
          <cell r="AA868">
            <v>41696</v>
          </cell>
          <cell r="AB868">
            <v>5.7835616438356166</v>
          </cell>
          <cell r="AC868">
            <v>4.7150684931506852</v>
          </cell>
        </row>
        <row r="869">
          <cell r="E869" t="str">
            <v>李华挺</v>
          </cell>
          <cell r="F869" t="str">
            <v>44098119870304353X</v>
          </cell>
          <cell r="G869" t="str">
            <v>男</v>
          </cell>
          <cell r="H869" t="str">
            <v>广东茂名</v>
          </cell>
          <cell r="I869" t="str">
            <v>汉族</v>
          </cell>
          <cell r="J869">
            <v>32</v>
          </cell>
          <cell r="K869" t="str">
            <v>1987/03/04</v>
          </cell>
          <cell r="L869" t="str">
            <v>未婚</v>
          </cell>
          <cell r="M869" t="str">
            <v>部门</v>
          </cell>
          <cell r="N869" t="str">
            <v>网络建设部</v>
          </cell>
          <cell r="O869" t="str">
            <v>固网与客户工程室</v>
          </cell>
          <cell r="P869" t="str">
            <v>项目管理岗</v>
          </cell>
          <cell r="T869" t="str">
            <v>建设与运维序列</v>
          </cell>
          <cell r="U869" t="str">
            <v>四级技术员</v>
          </cell>
          <cell r="V869">
            <v>5</v>
          </cell>
          <cell r="W869">
            <v>42583</v>
          </cell>
          <cell r="X869" t="str">
            <v>B</v>
          </cell>
          <cell r="Y869">
            <v>43191</v>
          </cell>
          <cell r="Z869">
            <v>40360</v>
          </cell>
          <cell r="AA869">
            <v>41071</v>
          </cell>
          <cell r="AB869">
            <v>8.375342465753425</v>
          </cell>
          <cell r="AC869">
            <v>6.4273972602739722</v>
          </cell>
        </row>
        <row r="870">
          <cell r="E870" t="str">
            <v>冯莹莹</v>
          </cell>
          <cell r="F870" t="str">
            <v>440882198111280022</v>
          </cell>
          <cell r="G870" t="str">
            <v>女</v>
          </cell>
          <cell r="H870" t="str">
            <v>广东中山</v>
          </cell>
          <cell r="I870" t="str">
            <v>汉族</v>
          </cell>
          <cell r="J870">
            <v>37</v>
          </cell>
          <cell r="K870" t="str">
            <v>1981/11/28</v>
          </cell>
          <cell r="L870" t="str">
            <v>已婚</v>
          </cell>
          <cell r="M870" t="str">
            <v>区分</v>
          </cell>
          <cell r="N870" t="str">
            <v>小榄分公司</v>
          </cell>
          <cell r="O870" t="str">
            <v>五金锁业家电行业中心</v>
          </cell>
          <cell r="P870" t="str">
            <v>大客户经理</v>
          </cell>
          <cell r="R870" t="str">
            <v>集团线（商企）</v>
          </cell>
          <cell r="T870" t="str">
            <v>销售与服务序列</v>
          </cell>
          <cell r="U870" t="str">
            <v>三级销售/客服助理</v>
          </cell>
          <cell r="V870">
            <v>4</v>
          </cell>
          <cell r="W870">
            <v>42583</v>
          </cell>
          <cell r="X870" t="str">
            <v>B</v>
          </cell>
          <cell r="Y870">
            <v>43191</v>
          </cell>
          <cell r="Z870">
            <v>36586</v>
          </cell>
          <cell r="AA870">
            <v>40618</v>
          </cell>
          <cell r="AB870">
            <v>18.715068493150685</v>
          </cell>
          <cell r="AC870">
            <v>7.6684931506849319</v>
          </cell>
        </row>
        <row r="871">
          <cell r="E871" t="str">
            <v>李文昌</v>
          </cell>
          <cell r="F871" t="str">
            <v>442000199407274295</v>
          </cell>
          <cell r="G871" t="str">
            <v>男</v>
          </cell>
          <cell r="H871" t="str">
            <v>广东中山</v>
          </cell>
          <cell r="I871" t="str">
            <v>汉族</v>
          </cell>
          <cell r="J871">
            <v>24</v>
          </cell>
          <cell r="K871" t="str">
            <v>1994/07/27</v>
          </cell>
          <cell r="L871" t="str">
            <v>未婚</v>
          </cell>
          <cell r="M871" t="str">
            <v>区分</v>
          </cell>
          <cell r="N871" t="str">
            <v>小榄分公司</v>
          </cell>
          <cell r="O871" t="str">
            <v>五金锁业家电行业中心</v>
          </cell>
          <cell r="P871" t="str">
            <v>大客户经理</v>
          </cell>
          <cell r="R871" t="str">
            <v>集团线（商企）</v>
          </cell>
          <cell r="T871" t="str">
            <v>销售与服务序列</v>
          </cell>
          <cell r="U871" t="str">
            <v>三级销售/客服助理</v>
          </cell>
          <cell r="V871">
            <v>4</v>
          </cell>
          <cell r="W871">
            <v>42948</v>
          </cell>
          <cell r="X871" t="str">
            <v>C</v>
          </cell>
          <cell r="Y871">
            <v>43191</v>
          </cell>
          <cell r="Z871">
            <v>42445</v>
          </cell>
          <cell r="AA871">
            <v>42445</v>
          </cell>
          <cell r="AB871">
            <v>2.6630136986301371</v>
          </cell>
          <cell r="AC871">
            <v>2.6630136986301371</v>
          </cell>
        </row>
        <row r="872">
          <cell r="E872" t="str">
            <v>梁斯敏</v>
          </cell>
          <cell r="F872" t="str">
            <v>442000198607277162</v>
          </cell>
          <cell r="G872" t="str">
            <v>女</v>
          </cell>
          <cell r="H872" t="str">
            <v>广东中山</v>
          </cell>
          <cell r="I872" t="str">
            <v>汉族</v>
          </cell>
          <cell r="J872">
            <v>32</v>
          </cell>
          <cell r="K872" t="str">
            <v>1986/07/27</v>
          </cell>
          <cell r="L872" t="str">
            <v>未婚</v>
          </cell>
          <cell r="M872" t="str">
            <v>区分</v>
          </cell>
          <cell r="N872" t="str">
            <v>小榄分公司</v>
          </cell>
          <cell r="O872" t="str">
            <v>综合室</v>
          </cell>
          <cell r="P872" t="str">
            <v>政企分销岗</v>
          </cell>
          <cell r="R872" t="str">
            <v>集团线（分销管理岗）</v>
          </cell>
          <cell r="T872" t="str">
            <v>销售与服务序列</v>
          </cell>
          <cell r="U872" t="str">
            <v>二级销售/客服主办</v>
          </cell>
          <cell r="V872">
            <v>6</v>
          </cell>
          <cell r="W872">
            <v>43191</v>
          </cell>
          <cell r="X872" t="str">
            <v>A</v>
          </cell>
          <cell r="Y872">
            <v>43191</v>
          </cell>
          <cell r="Z872">
            <v>38443</v>
          </cell>
          <cell r="AA872">
            <v>38443</v>
          </cell>
          <cell r="AB872">
            <v>13.627397260273973</v>
          </cell>
          <cell r="AC872">
            <v>13.627397260273973</v>
          </cell>
        </row>
        <row r="873">
          <cell r="E873" t="str">
            <v>张嘉玲</v>
          </cell>
          <cell r="F873" t="str">
            <v>441621198811074825</v>
          </cell>
          <cell r="G873" t="str">
            <v>女</v>
          </cell>
          <cell r="H873" t="str">
            <v>广东中山</v>
          </cell>
          <cell r="I873" t="str">
            <v>汉族</v>
          </cell>
          <cell r="J873">
            <v>30</v>
          </cell>
          <cell r="K873" t="str">
            <v>1988/11/07</v>
          </cell>
          <cell r="L873" t="str">
            <v>已婚</v>
          </cell>
          <cell r="M873" t="str">
            <v>区分</v>
          </cell>
          <cell r="N873" t="str">
            <v>小榄分公司</v>
          </cell>
          <cell r="O873" t="str">
            <v>小榄大客户团队</v>
          </cell>
          <cell r="P873" t="str">
            <v>大客户经理</v>
          </cell>
          <cell r="R873" t="str">
            <v>集团线（商企）</v>
          </cell>
          <cell r="T873" t="str">
            <v>销售与服务序列</v>
          </cell>
          <cell r="U873" t="str">
            <v>三级销售/客服助理</v>
          </cell>
          <cell r="V873">
            <v>4</v>
          </cell>
          <cell r="W873">
            <v>42583</v>
          </cell>
          <cell r="X873" t="str">
            <v>B</v>
          </cell>
          <cell r="Y873">
            <v>43191</v>
          </cell>
          <cell r="Z873">
            <v>40238</v>
          </cell>
          <cell r="AA873">
            <v>40602</v>
          </cell>
          <cell r="AB873">
            <v>8.7095890410958905</v>
          </cell>
          <cell r="AC873">
            <v>7.7123287671232879</v>
          </cell>
        </row>
        <row r="874">
          <cell r="E874" t="str">
            <v>黎炎南</v>
          </cell>
          <cell r="F874" t="str">
            <v>442000198503244251</v>
          </cell>
          <cell r="G874" t="str">
            <v>男</v>
          </cell>
          <cell r="H874" t="str">
            <v>广东中山</v>
          </cell>
          <cell r="I874" t="str">
            <v>汉族</v>
          </cell>
          <cell r="J874">
            <v>34</v>
          </cell>
          <cell r="K874" t="str">
            <v>1985/03/24</v>
          </cell>
          <cell r="L874" t="str">
            <v>未婚</v>
          </cell>
          <cell r="M874" t="str">
            <v>区分</v>
          </cell>
          <cell r="N874" t="str">
            <v>小榄分公司</v>
          </cell>
          <cell r="O874" t="str">
            <v>小榄楼宇专属拓展团队</v>
          </cell>
          <cell r="P874" t="str">
            <v>大客户经理（楼宇）</v>
          </cell>
          <cell r="R874" t="str">
            <v>集团线（商企）</v>
          </cell>
          <cell r="T874" t="str">
            <v>销售与服务序列</v>
          </cell>
          <cell r="U874" t="str">
            <v>四级销售/客服助理</v>
          </cell>
          <cell r="V874">
            <v>5</v>
          </cell>
          <cell r="W874">
            <v>42583</v>
          </cell>
          <cell r="X874" t="str">
            <v>B</v>
          </cell>
          <cell r="Y874">
            <v>43191</v>
          </cell>
          <cell r="Z874">
            <v>38322</v>
          </cell>
          <cell r="AA874">
            <v>38331</v>
          </cell>
          <cell r="AB874">
            <v>13.95890410958904</v>
          </cell>
          <cell r="AC874">
            <v>13.934246575342465</v>
          </cell>
        </row>
        <row r="875">
          <cell r="E875" t="str">
            <v>邓煌华</v>
          </cell>
          <cell r="F875" t="str">
            <v>442000198611204652</v>
          </cell>
          <cell r="G875" t="str">
            <v>男</v>
          </cell>
          <cell r="H875" t="str">
            <v>广东中山</v>
          </cell>
          <cell r="I875" t="str">
            <v>汉族</v>
          </cell>
          <cell r="J875">
            <v>32</v>
          </cell>
          <cell r="K875" t="str">
            <v>1986/11/20</v>
          </cell>
          <cell r="L875" t="str">
            <v>已婚</v>
          </cell>
          <cell r="M875" t="str">
            <v>区分</v>
          </cell>
          <cell r="N875" t="str">
            <v>小榄分公司</v>
          </cell>
          <cell r="O875" t="str">
            <v>小榄楼宇专属拓展团队</v>
          </cell>
          <cell r="P875" t="str">
            <v>大客户经理（楼宇）</v>
          </cell>
          <cell r="R875" t="str">
            <v>集团线（商企）</v>
          </cell>
          <cell r="T875" t="str">
            <v>销售与服务序列</v>
          </cell>
          <cell r="U875" t="str">
            <v>三级销售/客服助理</v>
          </cell>
          <cell r="V875">
            <v>3</v>
          </cell>
          <cell r="W875">
            <v>42795</v>
          </cell>
          <cell r="X875" t="str">
            <v>F</v>
          </cell>
          <cell r="Y875">
            <v>42795</v>
          </cell>
          <cell r="Z875">
            <v>39722</v>
          </cell>
          <cell r="AA875">
            <v>40101</v>
          </cell>
          <cell r="AB875">
            <v>10.123287671232877</v>
          </cell>
          <cell r="AC875">
            <v>9.0849315068493155</v>
          </cell>
        </row>
        <row r="876">
          <cell r="E876" t="str">
            <v>梁照华</v>
          </cell>
          <cell r="F876" t="str">
            <v>442000198012045493</v>
          </cell>
          <cell r="G876" t="str">
            <v>男</v>
          </cell>
          <cell r="H876" t="str">
            <v>广东中山</v>
          </cell>
          <cell r="I876" t="str">
            <v>汉族</v>
          </cell>
          <cell r="J876">
            <v>38</v>
          </cell>
          <cell r="K876" t="str">
            <v>1980/12/04</v>
          </cell>
          <cell r="L876" t="str">
            <v>已婚</v>
          </cell>
          <cell r="M876" t="str">
            <v>区分</v>
          </cell>
          <cell r="N876" t="str">
            <v>小榄分公司</v>
          </cell>
          <cell r="O876" t="str">
            <v>小榄大客户团队</v>
          </cell>
          <cell r="P876" t="str">
            <v>大客户经理</v>
          </cell>
          <cell r="R876" t="str">
            <v>集团线（商企）</v>
          </cell>
          <cell r="T876" t="str">
            <v>销售与服务序列</v>
          </cell>
          <cell r="U876" t="str">
            <v>三级销售/客服助理</v>
          </cell>
          <cell r="V876">
            <v>4</v>
          </cell>
          <cell r="W876">
            <v>42583</v>
          </cell>
          <cell r="X876" t="str">
            <v>B</v>
          </cell>
          <cell r="Y876">
            <v>43191</v>
          </cell>
          <cell r="Z876">
            <v>37653</v>
          </cell>
          <cell r="AA876">
            <v>40611</v>
          </cell>
          <cell r="AB876">
            <v>15.791780821917808</v>
          </cell>
          <cell r="AC876">
            <v>7.6876712328767125</v>
          </cell>
        </row>
        <row r="877">
          <cell r="E877" t="str">
            <v>林籽宇</v>
          </cell>
          <cell r="F877" t="str">
            <v>450821198012102617</v>
          </cell>
          <cell r="G877" t="str">
            <v>男</v>
          </cell>
          <cell r="H877" t="str">
            <v>广西平南</v>
          </cell>
          <cell r="I877" t="str">
            <v>汉族</v>
          </cell>
          <cell r="J877">
            <v>38</v>
          </cell>
          <cell r="K877" t="str">
            <v>1980/12/10</v>
          </cell>
          <cell r="L877" t="str">
            <v>已婚</v>
          </cell>
          <cell r="M877" t="str">
            <v>区分</v>
          </cell>
          <cell r="N877" t="str">
            <v>小榄分公司</v>
          </cell>
          <cell r="O877" t="str">
            <v>五金锁业家电行业中心</v>
          </cell>
          <cell r="P877" t="str">
            <v>大客户经理</v>
          </cell>
          <cell r="R877" t="str">
            <v>集团线（商企）</v>
          </cell>
          <cell r="T877" t="str">
            <v>销售与服务序列</v>
          </cell>
          <cell r="U877" t="str">
            <v>三级销售/客服助理</v>
          </cell>
          <cell r="V877">
            <v>3</v>
          </cell>
          <cell r="W877">
            <v>40753</v>
          </cell>
          <cell r="X877" t="str">
            <v>D</v>
          </cell>
          <cell r="Y877">
            <v>43191</v>
          </cell>
          <cell r="Z877">
            <v>38200</v>
          </cell>
          <cell r="AA877">
            <v>40753</v>
          </cell>
          <cell r="AB877">
            <v>14.293150684931506</v>
          </cell>
          <cell r="AC877">
            <v>7.2986301369863016</v>
          </cell>
        </row>
        <row r="878">
          <cell r="E878" t="str">
            <v>吴圳均</v>
          </cell>
          <cell r="F878" t="str">
            <v>442000199007177154</v>
          </cell>
          <cell r="G878" t="str">
            <v>男</v>
          </cell>
          <cell r="H878" t="str">
            <v>广东中山</v>
          </cell>
          <cell r="I878" t="str">
            <v>汉族</v>
          </cell>
          <cell r="J878">
            <v>28</v>
          </cell>
          <cell r="K878" t="str">
            <v>1990/07/17</v>
          </cell>
          <cell r="L878" t="str">
            <v>已婚</v>
          </cell>
          <cell r="M878" t="str">
            <v>区分</v>
          </cell>
          <cell r="N878" t="str">
            <v>小榄分公司</v>
          </cell>
          <cell r="O878" t="str">
            <v>小榄大客户团队</v>
          </cell>
          <cell r="P878" t="str">
            <v>大客户经理</v>
          </cell>
          <cell r="R878" t="str">
            <v>集团线（商企）</v>
          </cell>
          <cell r="T878" t="str">
            <v>销售与服务序列</v>
          </cell>
          <cell r="U878" t="str">
            <v>三级销售/客服助理</v>
          </cell>
          <cell r="V878">
            <v>4</v>
          </cell>
          <cell r="W878">
            <v>43191</v>
          </cell>
          <cell r="X878" t="str">
            <v>B</v>
          </cell>
          <cell r="Y878">
            <v>43191</v>
          </cell>
          <cell r="Z878">
            <v>40817</v>
          </cell>
          <cell r="AA878">
            <v>41694</v>
          </cell>
          <cell r="AB878">
            <v>7.1232876712328768</v>
          </cell>
          <cell r="AC878">
            <v>4.720547945205479</v>
          </cell>
        </row>
        <row r="879">
          <cell r="E879" t="str">
            <v>何坤汉</v>
          </cell>
          <cell r="F879" t="str">
            <v>442000199007177154</v>
          </cell>
          <cell r="G879" t="str">
            <v>男</v>
          </cell>
          <cell r="H879" t="str">
            <v>广东中山</v>
          </cell>
          <cell r="I879" t="str">
            <v>汉族</v>
          </cell>
          <cell r="J879">
            <v>28</v>
          </cell>
          <cell r="K879" t="str">
            <v>1990/07/17</v>
          </cell>
          <cell r="L879" t="str">
            <v>未婚</v>
          </cell>
          <cell r="M879" t="str">
            <v>区分</v>
          </cell>
          <cell r="N879" t="str">
            <v>小榄分公司</v>
          </cell>
          <cell r="O879" t="str">
            <v>五金锁业家电行业中心</v>
          </cell>
          <cell r="P879" t="str">
            <v>服务岗C</v>
          </cell>
          <cell r="T879" t="str">
            <v>销售与服务序列</v>
          </cell>
          <cell r="U879" t="str">
            <v>三级销售/客服助理</v>
          </cell>
          <cell r="V879">
            <v>4</v>
          </cell>
          <cell r="W879">
            <v>42948</v>
          </cell>
          <cell r="X879" t="str">
            <v>E</v>
          </cell>
          <cell r="Y879">
            <v>43191</v>
          </cell>
          <cell r="Z879">
            <v>41647</v>
          </cell>
          <cell r="AA879">
            <v>41647</v>
          </cell>
          <cell r="AB879">
            <v>4.8493150684931505</v>
          </cell>
          <cell r="AC879">
            <v>4.8493150684931505</v>
          </cell>
        </row>
        <row r="880">
          <cell r="E880" t="str">
            <v>蔡锦俊</v>
          </cell>
          <cell r="F880" t="str">
            <v>440923198012144354</v>
          </cell>
          <cell r="G880" t="str">
            <v>男</v>
          </cell>
          <cell r="H880" t="str">
            <v>广东茂名</v>
          </cell>
          <cell r="I880" t="str">
            <v>汉族</v>
          </cell>
          <cell r="J880">
            <v>38</v>
          </cell>
          <cell r="K880" t="str">
            <v>1980/12/14</v>
          </cell>
          <cell r="L880" t="str">
            <v>已婚</v>
          </cell>
          <cell r="M880" t="str">
            <v>部门</v>
          </cell>
          <cell r="N880" t="str">
            <v>战略客户部</v>
          </cell>
          <cell r="O880" t="str">
            <v>金融行业中心</v>
          </cell>
          <cell r="P880" t="str">
            <v>客户经理</v>
          </cell>
          <cell r="R880" t="str">
            <v>集团线（大客户）</v>
          </cell>
          <cell r="T880" t="str">
            <v>销售与服务序列</v>
          </cell>
          <cell r="U880" t="str">
            <v>一级销售/客服主管</v>
          </cell>
          <cell r="V880">
            <v>4</v>
          </cell>
          <cell r="W880">
            <v>43160</v>
          </cell>
          <cell r="X880" t="str">
            <v>C</v>
          </cell>
          <cell r="Y880">
            <v>43160</v>
          </cell>
          <cell r="Z880">
            <v>37500</v>
          </cell>
          <cell r="AA880">
            <v>40361</v>
          </cell>
          <cell r="AB880">
            <v>16.210958904109589</v>
          </cell>
          <cell r="AC880">
            <v>8.3726027397260268</v>
          </cell>
        </row>
        <row r="881">
          <cell r="E881" t="str">
            <v>吴彤</v>
          </cell>
          <cell r="F881" t="str">
            <v>442000197801232967</v>
          </cell>
          <cell r="G881" t="str">
            <v>女</v>
          </cell>
          <cell r="H881" t="str">
            <v>广东中山</v>
          </cell>
          <cell r="I881" t="str">
            <v>汉族</v>
          </cell>
          <cell r="J881">
            <v>41</v>
          </cell>
          <cell r="K881" t="str">
            <v>1978/01/23</v>
          </cell>
          <cell r="L881" t="str">
            <v>已婚</v>
          </cell>
          <cell r="M881" t="str">
            <v>部门</v>
          </cell>
          <cell r="N881" t="str">
            <v>战略客户部</v>
          </cell>
          <cell r="O881" t="str">
            <v>完美健康行业中心</v>
          </cell>
          <cell r="P881" t="str">
            <v>客户经理</v>
          </cell>
          <cell r="R881" t="str">
            <v>集团线（大客户）</v>
          </cell>
          <cell r="T881" t="str">
            <v>销售与服务序列</v>
          </cell>
          <cell r="U881" t="str">
            <v>三级销售/客服助理</v>
          </cell>
          <cell r="V881">
            <v>3</v>
          </cell>
          <cell r="W881">
            <v>42583</v>
          </cell>
          <cell r="X881" t="str">
            <v>D</v>
          </cell>
          <cell r="Y881">
            <v>43191</v>
          </cell>
          <cell r="Z881">
            <v>35339</v>
          </cell>
          <cell r="AA881">
            <v>39496</v>
          </cell>
          <cell r="AB881">
            <v>22.13150684931507</v>
          </cell>
          <cell r="AC881">
            <v>10.742465753424657</v>
          </cell>
        </row>
        <row r="882">
          <cell r="E882" t="str">
            <v>陈鹏国</v>
          </cell>
          <cell r="F882" t="str">
            <v>440923198608260559</v>
          </cell>
          <cell r="G882" t="str">
            <v>男</v>
          </cell>
          <cell r="H882" t="str">
            <v>广东茂名</v>
          </cell>
          <cell r="I882" t="str">
            <v>汉族</v>
          </cell>
          <cell r="J882">
            <v>32</v>
          </cell>
          <cell r="K882" t="str">
            <v>1986/08/26</v>
          </cell>
          <cell r="L882" t="str">
            <v>已婚</v>
          </cell>
          <cell r="M882" t="str">
            <v>部门</v>
          </cell>
          <cell r="N882" t="str">
            <v>战略客户部</v>
          </cell>
          <cell r="O882" t="str">
            <v>政务行业部</v>
          </cell>
          <cell r="P882" t="str">
            <v>客户经理</v>
          </cell>
          <cell r="R882" t="str">
            <v>集团线（大客户）</v>
          </cell>
          <cell r="T882" t="str">
            <v>销售与服务序列</v>
          </cell>
          <cell r="U882" t="str">
            <v>三级销售/客服助理</v>
          </cell>
          <cell r="V882">
            <v>4</v>
          </cell>
          <cell r="W882">
            <v>42583</v>
          </cell>
          <cell r="X882" t="str">
            <v>B</v>
          </cell>
          <cell r="Y882">
            <v>43191</v>
          </cell>
          <cell r="Z882">
            <v>40057</v>
          </cell>
          <cell r="AA882">
            <v>40611</v>
          </cell>
          <cell r="AB882">
            <v>9.205479452054794</v>
          </cell>
          <cell r="AC882">
            <v>7.6876712328767125</v>
          </cell>
        </row>
        <row r="883">
          <cell r="E883" t="str">
            <v>贺文杰</v>
          </cell>
          <cell r="F883" t="str">
            <v>362430198709014873</v>
          </cell>
          <cell r="G883" t="str">
            <v>男</v>
          </cell>
          <cell r="H883" t="str">
            <v>江西吉安</v>
          </cell>
          <cell r="I883" t="str">
            <v>汉族</v>
          </cell>
          <cell r="J883">
            <v>31</v>
          </cell>
          <cell r="K883" t="str">
            <v>1987/09/01</v>
          </cell>
          <cell r="L883" t="str">
            <v>未婚</v>
          </cell>
          <cell r="M883" t="str">
            <v>区分</v>
          </cell>
          <cell r="N883" t="str">
            <v>小榄分公司</v>
          </cell>
          <cell r="O883" t="str">
            <v>战略客户团队</v>
          </cell>
          <cell r="P883" t="str">
            <v>大客户经理</v>
          </cell>
          <cell r="R883" t="str">
            <v>集团线（商企）</v>
          </cell>
          <cell r="T883" t="str">
            <v>销售与服务序列</v>
          </cell>
          <cell r="U883" t="str">
            <v>三级销售/客服助理</v>
          </cell>
          <cell r="V883">
            <v>3</v>
          </cell>
          <cell r="W883">
            <v>41771</v>
          </cell>
          <cell r="X883" t="str">
            <v>C</v>
          </cell>
          <cell r="Y883">
            <v>42795</v>
          </cell>
          <cell r="Z883">
            <v>41244</v>
          </cell>
          <cell r="AA883">
            <v>41771</v>
          </cell>
          <cell r="AB883">
            <v>5.9534246575342467</v>
          </cell>
          <cell r="AC883">
            <v>4.5095890410958903</v>
          </cell>
        </row>
        <row r="884">
          <cell r="E884" t="str">
            <v>曾蕾</v>
          </cell>
          <cell r="F884" t="str">
            <v>360729198910200028</v>
          </cell>
          <cell r="G884" t="str">
            <v>女</v>
          </cell>
          <cell r="H884" t="str">
            <v>广东中山</v>
          </cell>
          <cell r="I884" t="str">
            <v>汉族</v>
          </cell>
          <cell r="J884">
            <v>29</v>
          </cell>
          <cell r="K884" t="str">
            <v>1989/10/20</v>
          </cell>
          <cell r="L884" t="str">
            <v>未婚</v>
          </cell>
          <cell r="M884" t="str">
            <v>部门</v>
          </cell>
          <cell r="N884" t="str">
            <v>战略客户部</v>
          </cell>
          <cell r="O884" t="str">
            <v>公共事业部</v>
          </cell>
          <cell r="P884" t="str">
            <v>客户经理</v>
          </cell>
          <cell r="R884" t="str">
            <v>集团线（大客户）</v>
          </cell>
          <cell r="T884" t="str">
            <v>销售与服务序列</v>
          </cell>
          <cell r="U884" t="str">
            <v>三级销售/客服助理</v>
          </cell>
          <cell r="V884">
            <v>3</v>
          </cell>
          <cell r="W884">
            <v>42167</v>
          </cell>
          <cell r="X884" t="str">
            <v>C</v>
          </cell>
          <cell r="Y884">
            <v>42948</v>
          </cell>
          <cell r="Z884">
            <v>40391</v>
          </cell>
          <cell r="AA884">
            <v>42167</v>
          </cell>
          <cell r="AB884">
            <v>8.2904109589041095</v>
          </cell>
          <cell r="AC884">
            <v>3.4246575342465753</v>
          </cell>
        </row>
        <row r="885">
          <cell r="E885" t="str">
            <v>张锷河</v>
          </cell>
          <cell r="F885" t="str">
            <v>445102198811016315</v>
          </cell>
          <cell r="G885" t="str">
            <v>男</v>
          </cell>
          <cell r="H885" t="str">
            <v>广东潮州</v>
          </cell>
          <cell r="I885" t="str">
            <v>汉族</v>
          </cell>
          <cell r="J885">
            <v>30</v>
          </cell>
          <cell r="K885" t="str">
            <v>1988/11/01</v>
          </cell>
          <cell r="L885" t="str">
            <v>已婚</v>
          </cell>
          <cell r="M885" t="str">
            <v>部门</v>
          </cell>
          <cell r="N885" t="str">
            <v>战略客户部</v>
          </cell>
          <cell r="O885" t="str">
            <v>金融行业中心</v>
          </cell>
          <cell r="P885" t="str">
            <v>客户经理</v>
          </cell>
          <cell r="R885" t="str">
            <v>集团线（大客户）</v>
          </cell>
          <cell r="T885" t="str">
            <v>销售与服务序列</v>
          </cell>
          <cell r="U885" t="str">
            <v>三级销售/客服助理</v>
          </cell>
          <cell r="V885">
            <v>4</v>
          </cell>
          <cell r="W885">
            <v>42795</v>
          </cell>
          <cell r="X885" t="str">
            <v>C</v>
          </cell>
          <cell r="Y885">
            <v>42948</v>
          </cell>
          <cell r="Z885">
            <v>41079</v>
          </cell>
          <cell r="AA885">
            <v>41079</v>
          </cell>
          <cell r="AB885">
            <v>6.4054794520547942</v>
          </cell>
          <cell r="AC885">
            <v>6.4054794520547942</v>
          </cell>
        </row>
        <row r="886">
          <cell r="E886" t="str">
            <v>卢莹</v>
          </cell>
          <cell r="F886" t="str">
            <v>440181198404104247</v>
          </cell>
          <cell r="G886" t="str">
            <v>女</v>
          </cell>
          <cell r="H886" t="str">
            <v>广东信宜</v>
          </cell>
          <cell r="I886" t="str">
            <v>汉族</v>
          </cell>
          <cell r="J886">
            <v>35</v>
          </cell>
          <cell r="K886" t="str">
            <v>1984/04/10</v>
          </cell>
          <cell r="L886" t="str">
            <v>已婚</v>
          </cell>
          <cell r="M886" t="str">
            <v>部门</v>
          </cell>
          <cell r="N886" t="str">
            <v>战略客户部</v>
          </cell>
          <cell r="O886" t="str">
            <v>政务行业部</v>
          </cell>
          <cell r="P886" t="str">
            <v>客户经理</v>
          </cell>
          <cell r="R886" t="str">
            <v>集团线（大客户）</v>
          </cell>
          <cell r="T886" t="str">
            <v>销售与服务序列</v>
          </cell>
          <cell r="U886" t="str">
            <v>三级销售/客服助理</v>
          </cell>
          <cell r="V886">
            <v>4</v>
          </cell>
          <cell r="W886">
            <v>42948</v>
          </cell>
          <cell r="X886" t="str">
            <v>C</v>
          </cell>
          <cell r="Y886">
            <v>42948</v>
          </cell>
          <cell r="Z886">
            <v>38869</v>
          </cell>
          <cell r="AA886">
            <v>42129</v>
          </cell>
          <cell r="AB886">
            <v>12.46027397260274</v>
          </cell>
          <cell r="AC886">
            <v>3.5287671232876714</v>
          </cell>
        </row>
        <row r="887">
          <cell r="E887" t="str">
            <v>严燕媚</v>
          </cell>
          <cell r="F887" t="str">
            <v>450821199304082560</v>
          </cell>
          <cell r="G887" t="str">
            <v>女</v>
          </cell>
          <cell r="H887" t="str">
            <v>广西</v>
          </cell>
          <cell r="I887" t="str">
            <v>汉族</v>
          </cell>
          <cell r="J887">
            <v>26</v>
          </cell>
          <cell r="K887" t="str">
            <v>1993/04/08</v>
          </cell>
          <cell r="L887" t="str">
            <v>未婚</v>
          </cell>
          <cell r="M887" t="str">
            <v>部门</v>
          </cell>
          <cell r="N887" t="str">
            <v>战略客户部</v>
          </cell>
          <cell r="O887" t="str">
            <v>完美健康行业中心</v>
          </cell>
          <cell r="P887" t="str">
            <v>服务岗C</v>
          </cell>
          <cell r="T887" t="str">
            <v>内部支撑序列</v>
          </cell>
          <cell r="U887" t="str">
            <v>四级业务助理</v>
          </cell>
          <cell r="V887">
            <v>4</v>
          </cell>
          <cell r="W887">
            <v>42705</v>
          </cell>
          <cell r="X887" t="str">
            <v>B</v>
          </cell>
          <cell r="Y887">
            <v>43191</v>
          </cell>
          <cell r="Z887">
            <v>40848</v>
          </cell>
          <cell r="AA887">
            <v>42516</v>
          </cell>
          <cell r="AB887">
            <v>7.0383561643835613</v>
          </cell>
          <cell r="AC887">
            <v>2.4684931506849317</v>
          </cell>
        </row>
        <row r="888">
          <cell r="E888" t="str">
            <v>胡剑青</v>
          </cell>
          <cell r="F888" t="str">
            <v>441424199209075545</v>
          </cell>
          <cell r="G888" t="str">
            <v>女</v>
          </cell>
          <cell r="H888" t="str">
            <v>广东梅州</v>
          </cell>
          <cell r="I888" t="str">
            <v>汉族</v>
          </cell>
          <cell r="J888">
            <v>26</v>
          </cell>
          <cell r="K888" t="str">
            <v>1992/09/07</v>
          </cell>
          <cell r="L888" t="str">
            <v>未婚</v>
          </cell>
          <cell r="M888" t="str">
            <v>部门</v>
          </cell>
          <cell r="N888" t="str">
            <v>政企客户事业部</v>
          </cell>
          <cell r="O888" t="str">
            <v>教信业务室</v>
          </cell>
          <cell r="P888" t="str">
            <v>渠道宣传支撑岗</v>
          </cell>
          <cell r="T888" t="str">
            <v>产品与市场序列</v>
          </cell>
          <cell r="U888" t="str">
            <v>三级营销助理</v>
          </cell>
          <cell r="V888">
            <v>4</v>
          </cell>
          <cell r="W888">
            <v>42948</v>
          </cell>
          <cell r="X888" t="str">
            <v>C</v>
          </cell>
          <cell r="Y888">
            <v>42948</v>
          </cell>
          <cell r="Z888">
            <v>42064</v>
          </cell>
          <cell r="AA888">
            <v>42191</v>
          </cell>
          <cell r="AB888">
            <v>3.7068493150684931</v>
          </cell>
          <cell r="AC888">
            <v>3.3589041095890413</v>
          </cell>
        </row>
        <row r="889">
          <cell r="E889" t="str">
            <v>陈婵</v>
          </cell>
          <cell r="F889" t="str">
            <v>360732199309126448</v>
          </cell>
          <cell r="G889" t="str">
            <v>女</v>
          </cell>
          <cell r="H889" t="str">
            <v>江西赣州</v>
          </cell>
          <cell r="I889" t="str">
            <v>汉族</v>
          </cell>
          <cell r="J889">
            <v>25</v>
          </cell>
          <cell r="K889" t="str">
            <v>1993/09/12</v>
          </cell>
          <cell r="L889" t="str">
            <v>未婚</v>
          </cell>
          <cell r="M889" t="str">
            <v>部门</v>
          </cell>
          <cell r="N889" t="str">
            <v>政企客户事业部</v>
          </cell>
          <cell r="O889" t="str">
            <v>项目管理室</v>
          </cell>
          <cell r="P889" t="str">
            <v>展厅支撑岗</v>
          </cell>
          <cell r="R889" t="str">
            <v>集团线（支撑岗）</v>
          </cell>
          <cell r="T889" t="str">
            <v>销售与服务序列</v>
          </cell>
          <cell r="U889" t="str">
            <v>三级销售/客服助理</v>
          </cell>
          <cell r="V889">
            <v>5</v>
          </cell>
          <cell r="W889">
            <v>43191</v>
          </cell>
          <cell r="X889" t="str">
            <v>A</v>
          </cell>
          <cell r="Y889">
            <v>43191</v>
          </cell>
          <cell r="Z889">
            <v>42416</v>
          </cell>
          <cell r="AA889">
            <v>42416</v>
          </cell>
          <cell r="AB889">
            <v>2.7424657534246575</v>
          </cell>
          <cell r="AC889">
            <v>2.7424657534246575</v>
          </cell>
        </row>
        <row r="890">
          <cell r="E890" t="str">
            <v>周颖</v>
          </cell>
          <cell r="F890" t="str">
            <v>440803199108132968</v>
          </cell>
          <cell r="G890" t="str">
            <v>女</v>
          </cell>
          <cell r="H890" t="str">
            <v>广东中山</v>
          </cell>
          <cell r="I890" t="str">
            <v>汉族</v>
          </cell>
          <cell r="J890">
            <v>27</v>
          </cell>
          <cell r="K890" t="str">
            <v>1991/08/13</v>
          </cell>
          <cell r="L890" t="str">
            <v>未婚</v>
          </cell>
          <cell r="M890" t="str">
            <v>部门</v>
          </cell>
          <cell r="N890" t="str">
            <v>政企客户事业部</v>
          </cell>
          <cell r="O890" t="str">
            <v>项目管理室</v>
          </cell>
          <cell r="P890" t="str">
            <v>跨域支撑岗</v>
          </cell>
          <cell r="R890" t="str">
            <v>集团线（支撑岗）</v>
          </cell>
          <cell r="T890" t="str">
            <v>销售与服务序列</v>
          </cell>
          <cell r="U890" t="str">
            <v>三级技术员</v>
          </cell>
          <cell r="V890">
            <v>4</v>
          </cell>
          <cell r="W890">
            <v>42948</v>
          </cell>
          <cell r="X890" t="str">
            <v>C</v>
          </cell>
          <cell r="Y890">
            <v>43191</v>
          </cell>
          <cell r="Z890">
            <v>41827</v>
          </cell>
          <cell r="AA890">
            <v>42499</v>
          </cell>
          <cell r="AB890">
            <v>4.3561643835616435</v>
          </cell>
          <cell r="AC890">
            <v>2.515068493150685</v>
          </cell>
        </row>
        <row r="891">
          <cell r="E891" t="str">
            <v>陈万良</v>
          </cell>
          <cell r="F891" t="str">
            <v>442000197402010339</v>
          </cell>
          <cell r="G891" t="str">
            <v>男</v>
          </cell>
          <cell r="H891" t="str">
            <v>广东中山</v>
          </cell>
          <cell r="I891" t="str">
            <v>汉族</v>
          </cell>
          <cell r="J891">
            <v>45</v>
          </cell>
          <cell r="K891" t="str">
            <v>1974/02/01</v>
          </cell>
          <cell r="L891" t="str">
            <v>已婚</v>
          </cell>
          <cell r="M891" t="str">
            <v>部门</v>
          </cell>
          <cell r="N891" t="str">
            <v>办公室</v>
          </cell>
          <cell r="O891" t="str">
            <v>安全管理室</v>
          </cell>
          <cell r="P891" t="str">
            <v>司机</v>
          </cell>
          <cell r="T891" t="str">
            <v>内部支撑序列</v>
          </cell>
          <cell r="U891" t="str">
            <v>四级业务助理</v>
          </cell>
          <cell r="V891">
            <v>4</v>
          </cell>
          <cell r="W891">
            <v>42917</v>
          </cell>
          <cell r="X891" t="str">
            <v>A</v>
          </cell>
          <cell r="Y891">
            <v>42917</v>
          </cell>
          <cell r="Z891">
            <v>34881</v>
          </cell>
          <cell r="AA891">
            <v>38943</v>
          </cell>
          <cell r="AB891">
            <v>23.386301369863013</v>
          </cell>
          <cell r="AC891">
            <v>12.257534246575343</v>
          </cell>
        </row>
        <row r="892">
          <cell r="E892" t="str">
            <v>陈雪充</v>
          </cell>
          <cell r="F892" t="str">
            <v>442000197910268395</v>
          </cell>
          <cell r="G892" t="str">
            <v>男</v>
          </cell>
          <cell r="H892" t="str">
            <v>广东</v>
          </cell>
          <cell r="I892" t="str">
            <v>汉族</v>
          </cell>
          <cell r="J892">
            <v>39</v>
          </cell>
          <cell r="K892" t="str">
            <v>1979/10/26</v>
          </cell>
          <cell r="L892" t="str">
            <v>已婚</v>
          </cell>
          <cell r="M892" t="str">
            <v>部门</v>
          </cell>
          <cell r="N892" t="str">
            <v>办公室</v>
          </cell>
          <cell r="O892" t="str">
            <v>安全管理室</v>
          </cell>
          <cell r="P892" t="str">
            <v>司机</v>
          </cell>
          <cell r="T892" t="str">
            <v>内部支撑序列</v>
          </cell>
          <cell r="U892" t="str">
            <v>三级业务助理</v>
          </cell>
          <cell r="V892">
            <v>3</v>
          </cell>
          <cell r="W892">
            <v>41518</v>
          </cell>
          <cell r="X892" t="str">
            <v>C</v>
          </cell>
          <cell r="Y892">
            <v>42795</v>
          </cell>
          <cell r="Z892">
            <v>36342</v>
          </cell>
          <cell r="AA892">
            <v>40504</v>
          </cell>
          <cell r="AB892">
            <v>19.383561643835616</v>
          </cell>
          <cell r="AC892">
            <v>7.9808219178082194</v>
          </cell>
        </row>
        <row r="893">
          <cell r="E893" t="str">
            <v>郭锐钦</v>
          </cell>
          <cell r="F893" t="str">
            <v>442000197506157650</v>
          </cell>
          <cell r="G893" t="str">
            <v>男</v>
          </cell>
          <cell r="H893" t="str">
            <v>广东中山</v>
          </cell>
          <cell r="I893" t="str">
            <v>汉族</v>
          </cell>
          <cell r="J893">
            <v>43</v>
          </cell>
          <cell r="K893" t="str">
            <v>1975/06/15</v>
          </cell>
          <cell r="L893" t="str">
            <v>已婚</v>
          </cell>
          <cell r="M893" t="str">
            <v>部门</v>
          </cell>
          <cell r="N893" t="str">
            <v>办公室</v>
          </cell>
          <cell r="O893" t="str">
            <v>安全管理室</v>
          </cell>
          <cell r="P893" t="str">
            <v>司机</v>
          </cell>
          <cell r="T893" t="str">
            <v>内部支撑序列</v>
          </cell>
          <cell r="U893" t="str">
            <v>一级业务主办</v>
          </cell>
          <cell r="V893">
            <v>5</v>
          </cell>
          <cell r="W893">
            <v>41518</v>
          </cell>
          <cell r="X893" t="str">
            <v>B</v>
          </cell>
          <cell r="Y893">
            <v>42795</v>
          </cell>
          <cell r="Z893">
            <v>39388</v>
          </cell>
          <cell r="AA893">
            <v>39388</v>
          </cell>
          <cell r="AB893">
            <v>11.038356164383561</v>
          </cell>
          <cell r="AC893">
            <v>11.038356164383561</v>
          </cell>
        </row>
        <row r="894">
          <cell r="E894" t="str">
            <v>冯振聪</v>
          </cell>
          <cell r="F894" t="str">
            <v>442000199203177354</v>
          </cell>
          <cell r="G894" t="str">
            <v>男</v>
          </cell>
          <cell r="H894" t="str">
            <v>广东中山</v>
          </cell>
          <cell r="I894" t="str">
            <v>汉族</v>
          </cell>
          <cell r="J894">
            <v>27</v>
          </cell>
          <cell r="K894" t="str">
            <v>1992/03/17</v>
          </cell>
          <cell r="L894" t="str">
            <v>未婚</v>
          </cell>
          <cell r="M894" t="str">
            <v>部门</v>
          </cell>
          <cell r="N894" t="str">
            <v>办公室</v>
          </cell>
          <cell r="O894" t="str">
            <v>安全管理室</v>
          </cell>
          <cell r="P894" t="str">
            <v>司机</v>
          </cell>
          <cell r="T894" t="str">
            <v>内部支撑序列</v>
          </cell>
          <cell r="U894" t="str">
            <v>三级业务助理</v>
          </cell>
          <cell r="V894">
            <v>2</v>
          </cell>
          <cell r="W894">
            <v>42607</v>
          </cell>
          <cell r="X894" t="str">
            <v>F</v>
          </cell>
          <cell r="Y894">
            <v>43191</v>
          </cell>
          <cell r="Z894">
            <v>40148</v>
          </cell>
          <cell r="AA894">
            <v>42607</v>
          </cell>
          <cell r="AB894">
            <v>8.956164383561644</v>
          </cell>
          <cell r="AC894">
            <v>2.2191780821917808</v>
          </cell>
        </row>
        <row r="895">
          <cell r="E895" t="str">
            <v>梁永滔</v>
          </cell>
          <cell r="F895" t="str">
            <v>442000198109080850</v>
          </cell>
          <cell r="G895" t="str">
            <v>男</v>
          </cell>
          <cell r="H895" t="str">
            <v>广东中山</v>
          </cell>
          <cell r="I895" t="str">
            <v>汉族</v>
          </cell>
          <cell r="J895">
            <v>37</v>
          </cell>
          <cell r="K895" t="str">
            <v>1981/09/08</v>
          </cell>
          <cell r="L895" t="str">
            <v>已婚</v>
          </cell>
          <cell r="M895" t="str">
            <v>部门</v>
          </cell>
          <cell r="N895" t="str">
            <v>办公室</v>
          </cell>
          <cell r="O895" t="str">
            <v>安全管理室</v>
          </cell>
          <cell r="P895" t="str">
            <v>司机</v>
          </cell>
          <cell r="T895" t="str">
            <v>内部支撑序列</v>
          </cell>
          <cell r="U895" t="str">
            <v>二级业务助理</v>
          </cell>
          <cell r="V895">
            <v>2</v>
          </cell>
          <cell r="W895">
            <v>42859</v>
          </cell>
          <cell r="X895" t="str">
            <v>F</v>
          </cell>
          <cell r="Y895">
            <v>42859</v>
          </cell>
          <cell r="Z895">
            <v>38718</v>
          </cell>
          <cell r="AA895">
            <v>42859</v>
          </cell>
          <cell r="AB895">
            <v>12.873972602739727</v>
          </cell>
          <cell r="AC895">
            <v>1.5287671232876712</v>
          </cell>
        </row>
        <row r="896">
          <cell r="E896" t="str">
            <v>郭绍炜</v>
          </cell>
          <cell r="F896" t="str">
            <v>442000198601058372</v>
          </cell>
          <cell r="G896" t="str">
            <v>男</v>
          </cell>
          <cell r="H896" t="str">
            <v>广东中山</v>
          </cell>
          <cell r="I896" t="str">
            <v>汉族</v>
          </cell>
          <cell r="J896">
            <v>33</v>
          </cell>
          <cell r="K896" t="str">
            <v>1986/01/05</v>
          </cell>
          <cell r="L896" t="str">
            <v>已婚</v>
          </cell>
          <cell r="M896" t="str">
            <v>区分</v>
          </cell>
          <cell r="N896" t="str">
            <v>城区分公司</v>
          </cell>
          <cell r="O896" t="str">
            <v>城区大客户团队1部</v>
          </cell>
          <cell r="P896" t="str">
            <v>大客户经理</v>
          </cell>
          <cell r="R896" t="str">
            <v>集团线（商企）</v>
          </cell>
          <cell r="T896" t="str">
            <v>销售与服务序列</v>
          </cell>
          <cell r="U896" t="str">
            <v>三级销售/客服助理</v>
          </cell>
          <cell r="V896">
            <v>4</v>
          </cell>
          <cell r="W896">
            <v>42583</v>
          </cell>
          <cell r="X896" t="str">
            <v>B</v>
          </cell>
          <cell r="Y896">
            <v>43191</v>
          </cell>
          <cell r="Z896">
            <v>39539</v>
          </cell>
          <cell r="AA896">
            <v>40634</v>
          </cell>
          <cell r="AB896">
            <v>10.624657534246575</v>
          </cell>
          <cell r="AC896">
            <v>7.624657534246575</v>
          </cell>
        </row>
        <row r="897">
          <cell r="E897" t="str">
            <v>谭家成</v>
          </cell>
          <cell r="F897" t="str">
            <v>442000199106062096</v>
          </cell>
          <cell r="G897" t="str">
            <v>男</v>
          </cell>
          <cell r="H897" t="str">
            <v>广东中山</v>
          </cell>
          <cell r="I897" t="str">
            <v>汉族</v>
          </cell>
          <cell r="J897">
            <v>27</v>
          </cell>
          <cell r="K897" t="str">
            <v>1991/06/06</v>
          </cell>
          <cell r="L897" t="str">
            <v>未婚</v>
          </cell>
          <cell r="M897" t="str">
            <v>区分</v>
          </cell>
          <cell r="N897" t="str">
            <v>城区分公司</v>
          </cell>
          <cell r="O897" t="str">
            <v>战略客户团队</v>
          </cell>
          <cell r="P897" t="str">
            <v>大客户经理</v>
          </cell>
          <cell r="R897" t="str">
            <v>集团线（商企）</v>
          </cell>
          <cell r="T897" t="str">
            <v>销售与服务序列</v>
          </cell>
          <cell r="U897" t="str">
            <v>二级销售/客服助理</v>
          </cell>
          <cell r="V897">
            <v>2</v>
          </cell>
          <cell r="W897">
            <v>41568</v>
          </cell>
          <cell r="X897" t="str">
            <v>E</v>
          </cell>
          <cell r="Y897">
            <v>42795</v>
          </cell>
          <cell r="Z897">
            <v>40787</v>
          </cell>
          <cell r="AA897">
            <v>41568</v>
          </cell>
          <cell r="AB897">
            <v>7.2054794520547949</v>
          </cell>
          <cell r="AC897">
            <v>5.065753424657534</v>
          </cell>
        </row>
        <row r="898">
          <cell r="E898" t="str">
            <v>何健坤</v>
          </cell>
          <cell r="F898" t="str">
            <v>442000197412090010</v>
          </cell>
          <cell r="G898" t="str">
            <v>男</v>
          </cell>
          <cell r="H898" t="str">
            <v>广东中山</v>
          </cell>
          <cell r="I898" t="str">
            <v>汉族</v>
          </cell>
          <cell r="J898">
            <v>44</v>
          </cell>
          <cell r="K898" t="str">
            <v>1974/12/09</v>
          </cell>
          <cell r="L898" t="str">
            <v>已婚</v>
          </cell>
          <cell r="M898" t="str">
            <v>区分</v>
          </cell>
          <cell r="N898" t="str">
            <v>城区分公司</v>
          </cell>
          <cell r="O898" t="str">
            <v>城区楼宇专属拓展团队1部</v>
          </cell>
          <cell r="P898" t="str">
            <v>大客户经理（楼宇）</v>
          </cell>
          <cell r="R898" t="str">
            <v>集团线（商企）</v>
          </cell>
          <cell r="T898" t="str">
            <v>销售与服务序列</v>
          </cell>
          <cell r="U898" t="str">
            <v>四级销售/客服主办</v>
          </cell>
          <cell r="V898">
            <v>4</v>
          </cell>
          <cell r="W898">
            <v>43191</v>
          </cell>
          <cell r="X898" t="str">
            <v>G</v>
          </cell>
          <cell r="Y898">
            <v>43191</v>
          </cell>
          <cell r="Z898">
            <v>34213</v>
          </cell>
          <cell r="AA898">
            <v>37073</v>
          </cell>
          <cell r="AB898">
            <v>25.216438356164385</v>
          </cell>
          <cell r="AC898">
            <v>17.38082191780822</v>
          </cell>
        </row>
        <row r="899">
          <cell r="E899" t="str">
            <v>王彩连</v>
          </cell>
          <cell r="F899" t="str">
            <v>440882199005263928</v>
          </cell>
          <cell r="G899" t="str">
            <v>女</v>
          </cell>
          <cell r="H899" t="str">
            <v>广东雷州</v>
          </cell>
          <cell r="I899" t="str">
            <v>汉族</v>
          </cell>
          <cell r="J899">
            <v>28</v>
          </cell>
          <cell r="K899" t="str">
            <v>1990/05/26</v>
          </cell>
          <cell r="L899" t="str">
            <v>未婚</v>
          </cell>
          <cell r="M899" t="str">
            <v>区分</v>
          </cell>
          <cell r="N899" t="str">
            <v>城区分公司</v>
          </cell>
          <cell r="O899" t="str">
            <v>城区楼宇专属拓展团队2部</v>
          </cell>
          <cell r="P899" t="str">
            <v>大客户经理（楼宇）</v>
          </cell>
          <cell r="R899" t="str">
            <v>集团线（商企）</v>
          </cell>
          <cell r="T899" t="str">
            <v>销售与服务序列</v>
          </cell>
          <cell r="U899" t="str">
            <v>三级销售/客服助理</v>
          </cell>
          <cell r="V899">
            <v>4</v>
          </cell>
          <cell r="W899">
            <v>42948</v>
          </cell>
          <cell r="X899" t="str">
            <v>C</v>
          </cell>
          <cell r="Y899">
            <v>43191</v>
          </cell>
          <cell r="Z899">
            <v>42445</v>
          </cell>
          <cell r="AA899">
            <v>42445</v>
          </cell>
          <cell r="AB899">
            <v>2.6630136986301371</v>
          </cell>
          <cell r="AC899">
            <v>2.6630136986301371</v>
          </cell>
        </row>
        <row r="900">
          <cell r="E900" t="str">
            <v>杨永贤</v>
          </cell>
          <cell r="F900" t="str">
            <v>442000198407016611</v>
          </cell>
          <cell r="G900" t="str">
            <v>男</v>
          </cell>
          <cell r="H900" t="str">
            <v>广东中山</v>
          </cell>
          <cell r="I900" t="str">
            <v>汉族</v>
          </cell>
          <cell r="J900">
            <v>34</v>
          </cell>
          <cell r="K900" t="str">
            <v>1984/07/01</v>
          </cell>
          <cell r="L900" t="str">
            <v>未婚</v>
          </cell>
          <cell r="M900" t="str">
            <v>区分</v>
          </cell>
          <cell r="N900" t="str">
            <v>城区分公司</v>
          </cell>
          <cell r="O900" t="str">
            <v>沙溪大涌大客户团队</v>
          </cell>
          <cell r="P900" t="str">
            <v>大客户经理</v>
          </cell>
          <cell r="R900" t="str">
            <v>集团线（商企）</v>
          </cell>
          <cell r="T900" t="str">
            <v>销售与服务序列</v>
          </cell>
          <cell r="U900" t="str">
            <v>三级销售/客服助理</v>
          </cell>
          <cell r="V900">
            <v>3</v>
          </cell>
          <cell r="W900">
            <v>42917</v>
          </cell>
          <cell r="X900" t="str">
            <v>B</v>
          </cell>
          <cell r="Y900">
            <v>42917</v>
          </cell>
          <cell r="Z900">
            <v>37834</v>
          </cell>
          <cell r="AA900">
            <v>39195</v>
          </cell>
          <cell r="AB900">
            <v>15.295890410958904</v>
          </cell>
          <cell r="AC900">
            <v>11.567123287671233</v>
          </cell>
        </row>
        <row r="901">
          <cell r="E901" t="str">
            <v>陈粤河</v>
          </cell>
          <cell r="F901" t="str">
            <v>440823198807060135</v>
          </cell>
          <cell r="G901" t="str">
            <v>男</v>
          </cell>
          <cell r="H901" t="str">
            <v>广东</v>
          </cell>
          <cell r="I901" t="str">
            <v>汉族</v>
          </cell>
          <cell r="J901">
            <v>30</v>
          </cell>
          <cell r="K901" t="str">
            <v>1988/07/06</v>
          </cell>
          <cell r="L901" t="str">
            <v>未婚</v>
          </cell>
          <cell r="M901" t="str">
            <v>区分</v>
          </cell>
          <cell r="N901" t="str">
            <v>城区分公司</v>
          </cell>
          <cell r="O901" t="str">
            <v>教育信息化团队1部</v>
          </cell>
          <cell r="P901" t="str">
            <v>教育信息化推广经理</v>
          </cell>
          <cell r="R901" t="str">
            <v>集团线（校园）</v>
          </cell>
          <cell r="T901" t="str">
            <v>销售与服务序列</v>
          </cell>
          <cell r="U901" t="str">
            <v>三级销售/客服助理</v>
          </cell>
          <cell r="V901">
            <v>3</v>
          </cell>
          <cell r="W901">
            <v>41023</v>
          </cell>
          <cell r="X901" t="str">
            <v>D</v>
          </cell>
          <cell r="Y901">
            <v>43191</v>
          </cell>
          <cell r="Z901">
            <v>40238</v>
          </cell>
          <cell r="AA901">
            <v>41064</v>
          </cell>
          <cell r="AB901">
            <v>8.7095890410958905</v>
          </cell>
          <cell r="AC901">
            <v>6.4465753424657537</v>
          </cell>
        </row>
        <row r="902">
          <cell r="E902" t="str">
            <v>张琳</v>
          </cell>
          <cell r="F902" t="str">
            <v>230302198910155828</v>
          </cell>
          <cell r="G902" t="str">
            <v>女</v>
          </cell>
          <cell r="H902" t="str">
            <v>广东中山</v>
          </cell>
          <cell r="I902" t="str">
            <v>汉族</v>
          </cell>
          <cell r="J902">
            <v>29</v>
          </cell>
          <cell r="K902" t="str">
            <v>1989/10/15</v>
          </cell>
          <cell r="L902" t="str">
            <v>未婚</v>
          </cell>
          <cell r="M902" t="str">
            <v>区分</v>
          </cell>
          <cell r="N902" t="str">
            <v>城区分公司</v>
          </cell>
          <cell r="O902" t="str">
            <v>教育信息化团队2部</v>
          </cell>
          <cell r="P902" t="str">
            <v>教育信息化推广经理</v>
          </cell>
          <cell r="R902" t="str">
            <v>集团线（校园）</v>
          </cell>
          <cell r="T902" t="str">
            <v>销售与服务序列</v>
          </cell>
          <cell r="U902" t="str">
            <v>三级销售/客服助理</v>
          </cell>
          <cell r="V902">
            <v>4</v>
          </cell>
          <cell r="W902">
            <v>42948</v>
          </cell>
          <cell r="X902" t="str">
            <v>E</v>
          </cell>
          <cell r="Y902">
            <v>43191</v>
          </cell>
          <cell r="Z902">
            <v>40909</v>
          </cell>
          <cell r="AA902">
            <v>41722</v>
          </cell>
          <cell r="AB902">
            <v>6.8712328767123285</v>
          </cell>
          <cell r="AC902">
            <v>4.6438356164383565</v>
          </cell>
        </row>
        <row r="903">
          <cell r="E903" t="str">
            <v>伍维聪</v>
          </cell>
          <cell r="F903" t="str">
            <v>440823199307070072</v>
          </cell>
          <cell r="G903" t="str">
            <v>男</v>
          </cell>
          <cell r="H903" t="str">
            <v>广东湛江</v>
          </cell>
          <cell r="I903" t="str">
            <v>汉族</v>
          </cell>
          <cell r="J903">
            <v>25</v>
          </cell>
          <cell r="K903" t="str">
            <v>1993/07/07</v>
          </cell>
          <cell r="L903" t="str">
            <v>未婚</v>
          </cell>
          <cell r="M903" t="str">
            <v>区分</v>
          </cell>
          <cell r="N903" t="str">
            <v>城区分公司</v>
          </cell>
          <cell r="O903" t="str">
            <v>教育信息化团队1部</v>
          </cell>
          <cell r="P903" t="str">
            <v>教育信息化推广经理</v>
          </cell>
          <cell r="R903" t="str">
            <v>集团线（校园）</v>
          </cell>
          <cell r="T903" t="str">
            <v>销售与服务序列</v>
          </cell>
          <cell r="U903" t="str">
            <v>三级销售/客服助理</v>
          </cell>
          <cell r="V903">
            <v>3</v>
          </cell>
          <cell r="W903">
            <v>42184</v>
          </cell>
          <cell r="X903" t="str">
            <v>B</v>
          </cell>
          <cell r="Y903">
            <v>42795</v>
          </cell>
          <cell r="Z903">
            <v>42184</v>
          </cell>
          <cell r="AA903">
            <v>42184</v>
          </cell>
          <cell r="AB903">
            <v>3.3780821917808219</v>
          </cell>
          <cell r="AC903">
            <v>3.3780821917808219</v>
          </cell>
        </row>
        <row r="904">
          <cell r="E904" t="str">
            <v>王雪平</v>
          </cell>
          <cell r="F904" t="str">
            <v>44022919841206322x</v>
          </cell>
          <cell r="G904" t="str">
            <v>女</v>
          </cell>
          <cell r="H904" t="str">
            <v>广东韶关</v>
          </cell>
          <cell r="I904" t="str">
            <v>汉族</v>
          </cell>
          <cell r="J904">
            <v>34</v>
          </cell>
          <cell r="K904" t="str">
            <v>1984/12/06</v>
          </cell>
          <cell r="L904" t="str">
            <v>已婚</v>
          </cell>
          <cell r="M904" t="str">
            <v>区分</v>
          </cell>
          <cell r="N904" t="str">
            <v>城区分公司</v>
          </cell>
          <cell r="O904" t="str">
            <v>城区大客户团队1部/城区楼宇专属拓展团队2部</v>
          </cell>
          <cell r="P904" t="str">
            <v>服务岗C</v>
          </cell>
          <cell r="T904" t="str">
            <v>销售与服务序列</v>
          </cell>
          <cell r="U904" t="str">
            <v>四级销售/客服助理</v>
          </cell>
          <cell r="V904">
            <v>5</v>
          </cell>
          <cell r="W904">
            <v>42917</v>
          </cell>
          <cell r="X904" t="str">
            <v>A</v>
          </cell>
          <cell r="Y904">
            <v>42917</v>
          </cell>
          <cell r="Z904">
            <v>37960</v>
          </cell>
          <cell r="AA904">
            <v>37960</v>
          </cell>
          <cell r="AB904">
            <v>14.950684931506849</v>
          </cell>
          <cell r="AC904">
            <v>14.950684931506849</v>
          </cell>
        </row>
        <row r="905">
          <cell r="E905" t="str">
            <v>刘迎凯</v>
          </cell>
          <cell r="F905" t="str">
            <v>442000197712210328</v>
          </cell>
          <cell r="G905" t="str">
            <v>女</v>
          </cell>
          <cell r="H905" t="str">
            <v>广东中山</v>
          </cell>
          <cell r="I905" t="str">
            <v>汉族</v>
          </cell>
          <cell r="J905">
            <v>41</v>
          </cell>
          <cell r="K905" t="str">
            <v>1977/12/21</v>
          </cell>
          <cell r="L905" t="str">
            <v>离异</v>
          </cell>
          <cell r="M905" t="str">
            <v>区分</v>
          </cell>
          <cell r="N905" t="str">
            <v>城区分公司</v>
          </cell>
          <cell r="O905" t="str">
            <v>城区楼宇专属拓展团队1部</v>
          </cell>
          <cell r="P905" t="str">
            <v>大客户经理（楼宇）</v>
          </cell>
          <cell r="R905" t="str">
            <v>集团线（商企）</v>
          </cell>
          <cell r="T905" t="str">
            <v>销售与服务序列</v>
          </cell>
          <cell r="U905" t="str">
            <v>三级销售/客服助理</v>
          </cell>
          <cell r="V905">
            <v>3</v>
          </cell>
          <cell r="W905">
            <v>40592</v>
          </cell>
          <cell r="X905" t="str">
            <v>E</v>
          </cell>
          <cell r="Y905">
            <v>43191</v>
          </cell>
          <cell r="Z905">
            <v>37987</v>
          </cell>
          <cell r="AA905">
            <v>40592</v>
          </cell>
          <cell r="AB905">
            <v>14.876712328767123</v>
          </cell>
          <cell r="AC905">
            <v>7.7397260273972606</v>
          </cell>
        </row>
        <row r="906">
          <cell r="E906" t="str">
            <v>屈兵顺</v>
          </cell>
          <cell r="F906" t="str">
            <v>430421198709137670</v>
          </cell>
          <cell r="G906" t="str">
            <v>男</v>
          </cell>
          <cell r="H906" t="str">
            <v>湖南衡阳</v>
          </cell>
          <cell r="I906" t="str">
            <v>汉族</v>
          </cell>
          <cell r="J906">
            <v>31</v>
          </cell>
          <cell r="K906" t="str">
            <v>1987/09/13</v>
          </cell>
          <cell r="L906" t="str">
            <v>已婚</v>
          </cell>
          <cell r="M906" t="str">
            <v>区分</v>
          </cell>
          <cell r="N906" t="str">
            <v>城区分公司</v>
          </cell>
          <cell r="O906" t="str">
            <v>沙溪大涌大客户团队</v>
          </cell>
          <cell r="P906" t="str">
            <v>大客户经理</v>
          </cell>
          <cell r="R906" t="str">
            <v>集团线（商企）</v>
          </cell>
          <cell r="T906" t="str">
            <v>销售与服务序列</v>
          </cell>
          <cell r="U906" t="str">
            <v>三级销售/客服助理</v>
          </cell>
          <cell r="V906">
            <v>3</v>
          </cell>
          <cell r="W906">
            <v>42795</v>
          </cell>
          <cell r="X906" t="str">
            <v>F</v>
          </cell>
          <cell r="Y906">
            <v>42795</v>
          </cell>
          <cell r="Z906">
            <v>38869</v>
          </cell>
          <cell r="AA906">
            <v>40611</v>
          </cell>
          <cell r="AB906">
            <v>12.46027397260274</v>
          </cell>
          <cell r="AC906">
            <v>7.6876712328767125</v>
          </cell>
        </row>
        <row r="907">
          <cell r="E907" t="str">
            <v>陈荣金</v>
          </cell>
          <cell r="F907" t="str">
            <v>441622198306207179</v>
          </cell>
          <cell r="G907" t="str">
            <v>男</v>
          </cell>
          <cell r="H907" t="str">
            <v>广东河源</v>
          </cell>
          <cell r="I907" t="str">
            <v>汉族</v>
          </cell>
          <cell r="J907">
            <v>35</v>
          </cell>
          <cell r="K907" t="str">
            <v>1983/06/20</v>
          </cell>
          <cell r="L907" t="str">
            <v>已婚</v>
          </cell>
          <cell r="M907" t="str">
            <v>区分</v>
          </cell>
          <cell r="N907" t="str">
            <v>城区分公司</v>
          </cell>
          <cell r="O907" t="str">
            <v>战略客户团队</v>
          </cell>
          <cell r="P907" t="str">
            <v>大客户经理</v>
          </cell>
          <cell r="R907" t="str">
            <v>集团线（商企）</v>
          </cell>
          <cell r="T907" t="str">
            <v>销售与服务序列</v>
          </cell>
          <cell r="U907" t="str">
            <v>三级销售/客服助理</v>
          </cell>
          <cell r="V907">
            <v>4</v>
          </cell>
          <cell r="W907">
            <v>43191</v>
          </cell>
          <cell r="X907" t="str">
            <v>B</v>
          </cell>
          <cell r="Y907">
            <v>43191</v>
          </cell>
          <cell r="Z907">
            <v>37803</v>
          </cell>
          <cell r="AA907">
            <v>40087</v>
          </cell>
          <cell r="AB907">
            <v>15.38082191780822</v>
          </cell>
          <cell r="AC907">
            <v>9.1232876712328768</v>
          </cell>
        </row>
        <row r="908">
          <cell r="E908" t="str">
            <v>何贵湖</v>
          </cell>
          <cell r="F908" t="str">
            <v>44200019860724765X</v>
          </cell>
          <cell r="G908" t="str">
            <v>男</v>
          </cell>
          <cell r="H908" t="str">
            <v>广东中山</v>
          </cell>
          <cell r="I908" t="str">
            <v>汉族</v>
          </cell>
          <cell r="J908">
            <v>32</v>
          </cell>
          <cell r="K908" t="str">
            <v>1986/07/24</v>
          </cell>
          <cell r="L908" t="str">
            <v>已婚</v>
          </cell>
          <cell r="M908" t="str">
            <v>区分</v>
          </cell>
          <cell r="N908" t="str">
            <v>城区分公司</v>
          </cell>
          <cell r="O908" t="str">
            <v>城区楼宇专属拓展团队2部</v>
          </cell>
          <cell r="P908" t="str">
            <v>大客户经理（楼宇）</v>
          </cell>
          <cell r="R908" t="str">
            <v>集团线（商企）</v>
          </cell>
          <cell r="T908" t="str">
            <v>销售与服务序列</v>
          </cell>
          <cell r="U908" t="str">
            <v>三级销售/客服助理</v>
          </cell>
          <cell r="V908">
            <v>4</v>
          </cell>
          <cell r="W908">
            <v>42948</v>
          </cell>
          <cell r="X908" t="str">
            <v>C</v>
          </cell>
          <cell r="Y908">
            <v>42948</v>
          </cell>
          <cell r="Z908">
            <v>40483</v>
          </cell>
          <cell r="AA908">
            <v>41821</v>
          </cell>
          <cell r="AB908">
            <v>8.0383561643835613</v>
          </cell>
          <cell r="AC908">
            <v>4.3726027397260276</v>
          </cell>
        </row>
        <row r="909">
          <cell r="E909" t="str">
            <v>郑东</v>
          </cell>
          <cell r="F909" t="str">
            <v>440782199210110335</v>
          </cell>
          <cell r="G909" t="str">
            <v>男</v>
          </cell>
          <cell r="H909" t="str">
            <v>广东江门</v>
          </cell>
          <cell r="I909" t="str">
            <v>汉族</v>
          </cell>
          <cell r="J909">
            <v>26</v>
          </cell>
          <cell r="K909" t="str">
            <v>1992/10/11</v>
          </cell>
          <cell r="L909" t="str">
            <v>未婚</v>
          </cell>
          <cell r="M909" t="str">
            <v>区分</v>
          </cell>
          <cell r="N909" t="str">
            <v>城区分公司</v>
          </cell>
          <cell r="O909" t="str">
            <v>城区楼宇专属拓展团队1部</v>
          </cell>
          <cell r="P909" t="str">
            <v>大客户经理（楼宇）</v>
          </cell>
          <cell r="R909" t="str">
            <v>集团线（商企）</v>
          </cell>
          <cell r="T909" t="str">
            <v>销售与服务序列</v>
          </cell>
          <cell r="U909" t="str">
            <v>三级销售/客服助理</v>
          </cell>
          <cell r="V909">
            <v>4</v>
          </cell>
          <cell r="W909">
            <v>42948</v>
          </cell>
          <cell r="X909" t="str">
            <v>C</v>
          </cell>
          <cell r="Y909">
            <v>43191</v>
          </cell>
          <cell r="Z909">
            <v>42576</v>
          </cell>
          <cell r="AA909">
            <v>42576</v>
          </cell>
          <cell r="AB909">
            <v>2.3041095890410959</v>
          </cell>
          <cell r="AC909">
            <v>2.3041095890410959</v>
          </cell>
        </row>
        <row r="910">
          <cell r="E910" t="str">
            <v>施莲香</v>
          </cell>
          <cell r="F910" t="str">
            <v>445224198201060929</v>
          </cell>
          <cell r="G910" t="str">
            <v>女</v>
          </cell>
          <cell r="H910" t="str">
            <v>广东惠来</v>
          </cell>
          <cell r="I910" t="str">
            <v>汉族</v>
          </cell>
          <cell r="J910">
            <v>37</v>
          </cell>
          <cell r="K910" t="str">
            <v>1982/01/06</v>
          </cell>
          <cell r="L910" t="str">
            <v>已婚</v>
          </cell>
          <cell r="M910" t="str">
            <v>区分</v>
          </cell>
          <cell r="N910" t="str">
            <v>城区分公司</v>
          </cell>
          <cell r="O910" t="str">
            <v>战略客户团队/沙溪大涌大客户团队</v>
          </cell>
          <cell r="P910" t="str">
            <v>服务岗C</v>
          </cell>
          <cell r="T910" t="str">
            <v>销售与服务序列</v>
          </cell>
          <cell r="U910" t="str">
            <v>二级销售/客服助理</v>
          </cell>
          <cell r="V910">
            <v>5</v>
          </cell>
          <cell r="W910">
            <v>42948</v>
          </cell>
          <cell r="X910" t="str">
            <v>D</v>
          </cell>
          <cell r="Y910">
            <v>42948</v>
          </cell>
          <cell r="Z910">
            <v>38749</v>
          </cell>
          <cell r="AA910">
            <v>42921</v>
          </cell>
          <cell r="AB910">
            <v>12.789041095890411</v>
          </cell>
          <cell r="AC910">
            <v>1.3589041095890411</v>
          </cell>
        </row>
        <row r="911">
          <cell r="E911" t="str">
            <v>梁文发</v>
          </cell>
          <cell r="F911" t="str">
            <v>442000198303273699</v>
          </cell>
          <cell r="G911" t="str">
            <v>男</v>
          </cell>
          <cell r="H911" t="str">
            <v>广东</v>
          </cell>
          <cell r="I911" t="str">
            <v>汉族</v>
          </cell>
          <cell r="J911">
            <v>36</v>
          </cell>
          <cell r="K911" t="str">
            <v>1983/03/27</v>
          </cell>
          <cell r="L911" t="str">
            <v>已婚</v>
          </cell>
          <cell r="M911" t="str">
            <v>部门</v>
          </cell>
          <cell r="N911" t="str">
            <v>运行维护部</v>
          </cell>
          <cell r="O911" t="str">
            <v>动力维护室</v>
          </cell>
          <cell r="P911" t="str">
            <v>动力维护岗</v>
          </cell>
          <cell r="T911" t="str">
            <v>建设与运维序列</v>
          </cell>
          <cell r="U911" t="str">
            <v>四级技术员</v>
          </cell>
          <cell r="V911">
            <v>6</v>
          </cell>
          <cell r="W911">
            <v>43191</v>
          </cell>
          <cell r="X911" t="str">
            <v>A</v>
          </cell>
          <cell r="Y911">
            <v>43191</v>
          </cell>
          <cell r="Z911">
            <v>38516</v>
          </cell>
          <cell r="AA911">
            <v>38516</v>
          </cell>
          <cell r="AB911">
            <v>13.427397260273972</v>
          </cell>
          <cell r="AC911">
            <v>13.427397260273972</v>
          </cell>
        </row>
        <row r="912">
          <cell r="E912" t="str">
            <v>李志锋</v>
          </cell>
          <cell r="F912" t="str">
            <v>440204198311107011</v>
          </cell>
          <cell r="G912" t="str">
            <v>男</v>
          </cell>
          <cell r="H912" t="str">
            <v>广东</v>
          </cell>
          <cell r="I912" t="str">
            <v>汉族</v>
          </cell>
          <cell r="J912">
            <v>35</v>
          </cell>
          <cell r="K912" t="str">
            <v>1983/11/10</v>
          </cell>
          <cell r="L912" t="str">
            <v>已婚</v>
          </cell>
          <cell r="M912" t="str">
            <v>部门</v>
          </cell>
          <cell r="N912" t="str">
            <v>家庭互联网中心</v>
          </cell>
          <cell r="O912" t="str">
            <v>家网业务支撑中台室</v>
          </cell>
          <cell r="P912" t="str">
            <v>用户数据制作岗/开通集中调度岗</v>
          </cell>
          <cell r="T912" t="str">
            <v>建设与运维序列</v>
          </cell>
          <cell r="U912" t="str">
            <v>四级技术员</v>
          </cell>
          <cell r="V912">
            <v>4</v>
          </cell>
          <cell r="W912">
            <v>41699</v>
          </cell>
          <cell r="X912" t="str">
            <v>B</v>
          </cell>
          <cell r="Y912">
            <v>42795</v>
          </cell>
          <cell r="Z912">
            <v>39326</v>
          </cell>
          <cell r="AA912">
            <v>40118</v>
          </cell>
          <cell r="AB912">
            <v>11.208219178082192</v>
          </cell>
          <cell r="AC912">
            <v>9.0383561643835613</v>
          </cell>
        </row>
        <row r="913">
          <cell r="E913" t="str">
            <v>苏磊</v>
          </cell>
          <cell r="F913" t="str">
            <v>44098119841221831X</v>
          </cell>
          <cell r="G913" t="str">
            <v>男</v>
          </cell>
          <cell r="H913" t="str">
            <v>广东茂名</v>
          </cell>
          <cell r="I913" t="str">
            <v>汉族</v>
          </cell>
          <cell r="J913">
            <v>34</v>
          </cell>
          <cell r="K913" t="str">
            <v>1984/12/21</v>
          </cell>
          <cell r="L913" t="str">
            <v>未婚</v>
          </cell>
          <cell r="M913" t="str">
            <v>部门</v>
          </cell>
          <cell r="N913" t="str">
            <v>家庭互联网中心</v>
          </cell>
          <cell r="O913" t="str">
            <v>家网业务支撑中台室</v>
          </cell>
          <cell r="P913" t="str">
            <v>宽固资源管理岗/地址核查补入岗</v>
          </cell>
          <cell r="T913" t="str">
            <v>建设与运维序列</v>
          </cell>
          <cell r="U913" t="str">
            <v>三级技术员</v>
          </cell>
          <cell r="V913">
            <v>4</v>
          </cell>
          <cell r="W913">
            <v>42948</v>
          </cell>
          <cell r="X913" t="str">
            <v>A</v>
          </cell>
          <cell r="Y913">
            <v>43191</v>
          </cell>
          <cell r="Z913">
            <v>40087</v>
          </cell>
          <cell r="AA913">
            <v>40087</v>
          </cell>
          <cell r="AB913">
            <v>9.1232876712328768</v>
          </cell>
          <cell r="AC913">
            <v>9.1232876712328768</v>
          </cell>
        </row>
        <row r="914">
          <cell r="E914" t="str">
            <v>李灿恒</v>
          </cell>
          <cell r="F914" t="str">
            <v>442000199205020211</v>
          </cell>
          <cell r="G914" t="str">
            <v>男</v>
          </cell>
          <cell r="H914" t="str">
            <v>广东中山</v>
          </cell>
          <cell r="I914" t="str">
            <v>汉族</v>
          </cell>
          <cell r="J914">
            <v>27</v>
          </cell>
          <cell r="K914" t="str">
            <v>1992/05/02</v>
          </cell>
          <cell r="L914" t="str">
            <v>未婚</v>
          </cell>
          <cell r="M914" t="str">
            <v>部门</v>
          </cell>
          <cell r="N914" t="str">
            <v>家庭互联网中心</v>
          </cell>
          <cell r="O914" t="str">
            <v>家网业务支撑中台室</v>
          </cell>
          <cell r="P914" t="str">
            <v>故障调度管理岗/修障集中调度岗</v>
          </cell>
          <cell r="T914" t="str">
            <v>建设与运维序列</v>
          </cell>
          <cell r="U914" t="str">
            <v>三级技术员</v>
          </cell>
          <cell r="V914">
            <v>4</v>
          </cell>
          <cell r="W914">
            <v>42948</v>
          </cell>
          <cell r="X914" t="str">
            <v>E</v>
          </cell>
          <cell r="Y914">
            <v>43191</v>
          </cell>
          <cell r="Z914">
            <v>41808</v>
          </cell>
          <cell r="AA914">
            <v>41808</v>
          </cell>
          <cell r="AB914">
            <v>4.4082191780821915</v>
          </cell>
          <cell r="AC914">
            <v>4.4082191780821915</v>
          </cell>
        </row>
        <row r="915">
          <cell r="E915" t="str">
            <v>叶家贤</v>
          </cell>
          <cell r="F915" t="str">
            <v>442000198309260637</v>
          </cell>
          <cell r="G915" t="str">
            <v>男</v>
          </cell>
          <cell r="H915" t="str">
            <v>广东</v>
          </cell>
          <cell r="I915" t="str">
            <v>汉族</v>
          </cell>
          <cell r="J915">
            <v>35</v>
          </cell>
          <cell r="K915" t="str">
            <v>1983/09/26</v>
          </cell>
          <cell r="L915" t="str">
            <v>未婚</v>
          </cell>
          <cell r="M915" t="str">
            <v>部门</v>
          </cell>
          <cell r="N915" t="str">
            <v>运行维护部</v>
          </cell>
          <cell r="O915" t="str">
            <v>网络管理中心</v>
          </cell>
          <cell r="P915" t="str">
            <v>固网综合监控岗</v>
          </cell>
          <cell r="T915" t="str">
            <v>建设与运维序列</v>
          </cell>
          <cell r="U915" t="str">
            <v>四级技术员</v>
          </cell>
          <cell r="V915">
            <v>5</v>
          </cell>
          <cell r="W915">
            <v>42917</v>
          </cell>
          <cell r="X915" t="str">
            <v>A</v>
          </cell>
          <cell r="Y915">
            <v>42917</v>
          </cell>
          <cell r="Z915">
            <v>38534</v>
          </cell>
          <cell r="AA915">
            <v>38534</v>
          </cell>
          <cell r="AB915">
            <v>13.378082191780821</v>
          </cell>
          <cell r="AC915">
            <v>13.378082191780821</v>
          </cell>
        </row>
        <row r="916">
          <cell r="E916" t="str">
            <v>庄振荣</v>
          </cell>
          <cell r="F916" t="str">
            <v>441502198809064017</v>
          </cell>
          <cell r="G916" t="str">
            <v>男</v>
          </cell>
          <cell r="H916" t="str">
            <v>广东</v>
          </cell>
          <cell r="I916" t="str">
            <v>汉族</v>
          </cell>
          <cell r="J916">
            <v>30</v>
          </cell>
          <cell r="K916" t="str">
            <v>1988/09/06</v>
          </cell>
          <cell r="L916" t="str">
            <v>已婚</v>
          </cell>
          <cell r="M916" t="str">
            <v>部门</v>
          </cell>
          <cell r="N916" t="str">
            <v>运行维护部</v>
          </cell>
          <cell r="O916" t="str">
            <v>动力维护室</v>
          </cell>
          <cell r="P916" t="str">
            <v>动力维护岗</v>
          </cell>
          <cell r="T916" t="str">
            <v>建设与运维序列</v>
          </cell>
          <cell r="U916" t="str">
            <v>四级技术员</v>
          </cell>
          <cell r="V916">
            <v>4</v>
          </cell>
          <cell r="W916">
            <v>41456</v>
          </cell>
          <cell r="X916" t="str">
            <v>C</v>
          </cell>
          <cell r="Y916">
            <v>42795</v>
          </cell>
          <cell r="Z916">
            <v>39759</v>
          </cell>
          <cell r="AA916">
            <v>39759</v>
          </cell>
          <cell r="AB916">
            <v>10.021917808219179</v>
          </cell>
          <cell r="AC916">
            <v>10.021917808219179</v>
          </cell>
        </row>
        <row r="917">
          <cell r="E917" t="str">
            <v>罗瑞康</v>
          </cell>
          <cell r="F917" t="str">
            <v>441225199107200013</v>
          </cell>
          <cell r="G917" t="str">
            <v>男</v>
          </cell>
          <cell r="H917" t="str">
            <v>广东中山</v>
          </cell>
          <cell r="I917" t="str">
            <v>汉族</v>
          </cell>
          <cell r="J917">
            <v>27</v>
          </cell>
          <cell r="K917" t="str">
            <v>1991/07/20</v>
          </cell>
          <cell r="L917" t="str">
            <v>未婚</v>
          </cell>
          <cell r="M917" t="str">
            <v>部门</v>
          </cell>
          <cell r="N917" t="str">
            <v>家庭互联网中心</v>
          </cell>
          <cell r="O917" t="str">
            <v>家网业务支撑中台室</v>
          </cell>
          <cell r="P917" t="str">
            <v>固网材料管理岗/终端成本管理岗</v>
          </cell>
          <cell r="T917" t="str">
            <v>建设与运维序列</v>
          </cell>
          <cell r="U917" t="str">
            <v>三级技术员</v>
          </cell>
          <cell r="V917">
            <v>4</v>
          </cell>
          <cell r="W917">
            <v>42948</v>
          </cell>
          <cell r="X917" t="str">
            <v>C</v>
          </cell>
          <cell r="Y917">
            <v>43191</v>
          </cell>
          <cell r="Z917">
            <v>41821</v>
          </cell>
          <cell r="AA917">
            <v>42320</v>
          </cell>
          <cell r="AB917">
            <v>4.3726027397260276</v>
          </cell>
          <cell r="AC917">
            <v>3.0054794520547947</v>
          </cell>
        </row>
        <row r="918">
          <cell r="E918" t="str">
            <v>吴雪娥</v>
          </cell>
          <cell r="F918" t="str">
            <v>445221198310191945</v>
          </cell>
          <cell r="G918" t="str">
            <v>男</v>
          </cell>
          <cell r="H918" t="str">
            <v>广东中山</v>
          </cell>
          <cell r="I918" t="str">
            <v>汉族</v>
          </cell>
          <cell r="J918">
            <v>35</v>
          </cell>
          <cell r="K918" t="str">
            <v>1983/10/19</v>
          </cell>
          <cell r="L918" t="str">
            <v>未婚</v>
          </cell>
          <cell r="M918" t="str">
            <v>部门</v>
          </cell>
          <cell r="N918" t="str">
            <v>企业信息化营服公司</v>
          </cell>
          <cell r="O918" t="str">
            <v>创新业务部</v>
          </cell>
          <cell r="P918" t="str">
            <v>客户经理</v>
          </cell>
          <cell r="R918" t="str">
            <v>集团线（大客户）</v>
          </cell>
          <cell r="T918" t="str">
            <v>销售与服务序列</v>
          </cell>
          <cell r="U918" t="str">
            <v>三级销售/客服助理</v>
          </cell>
          <cell r="V918">
            <v>3</v>
          </cell>
          <cell r="W918">
            <v>43191</v>
          </cell>
          <cell r="X918" t="str">
            <v>A</v>
          </cell>
          <cell r="Y918">
            <v>43191</v>
          </cell>
          <cell r="Z918">
            <v>38777</v>
          </cell>
          <cell r="AA918">
            <v>42044</v>
          </cell>
          <cell r="AB918">
            <v>12.712328767123287</v>
          </cell>
          <cell r="AC918">
            <v>3.7616438356164386</v>
          </cell>
        </row>
        <row r="919">
          <cell r="E919" t="str">
            <v>郑丽莹</v>
          </cell>
          <cell r="F919" t="str">
            <v>442000198808270047</v>
          </cell>
          <cell r="G919" t="str">
            <v>男</v>
          </cell>
          <cell r="H919" t="str">
            <v>广东揭西</v>
          </cell>
          <cell r="I919" t="str">
            <v>汉族</v>
          </cell>
          <cell r="J919">
            <v>30</v>
          </cell>
          <cell r="K919" t="str">
            <v>1988/08/27</v>
          </cell>
          <cell r="L919" t="str">
            <v>已婚</v>
          </cell>
          <cell r="M919" t="str">
            <v>部门</v>
          </cell>
          <cell r="N919" t="str">
            <v>企业信息化营服公司</v>
          </cell>
          <cell r="O919" t="str">
            <v>制造业2部</v>
          </cell>
          <cell r="P919" t="str">
            <v>客户经理</v>
          </cell>
          <cell r="R919" t="str">
            <v>集团线（大客户）</v>
          </cell>
          <cell r="T919" t="str">
            <v>销售与服务序列</v>
          </cell>
          <cell r="U919" t="str">
            <v>二级销售/客服助理</v>
          </cell>
          <cell r="V919">
            <v>2</v>
          </cell>
          <cell r="W919">
            <v>42439</v>
          </cell>
          <cell r="X919" t="str">
            <v>F</v>
          </cell>
          <cell r="Y919">
            <v>43191</v>
          </cell>
          <cell r="Z919">
            <v>39766</v>
          </cell>
          <cell r="AA919">
            <v>42439</v>
          </cell>
          <cell r="AB919">
            <v>10.002739726027396</v>
          </cell>
          <cell r="AC919">
            <v>2.6794520547945204</v>
          </cell>
        </row>
        <row r="920">
          <cell r="E920" t="str">
            <v>黎剑文</v>
          </cell>
          <cell r="F920" t="str">
            <v>440224198708062275</v>
          </cell>
          <cell r="G920" t="str">
            <v>男</v>
          </cell>
          <cell r="H920" t="str">
            <v>广东汕尾</v>
          </cell>
          <cell r="I920" t="str">
            <v>汉族</v>
          </cell>
          <cell r="J920">
            <v>31</v>
          </cell>
          <cell r="K920" t="str">
            <v>1987/08/06</v>
          </cell>
          <cell r="L920" t="str">
            <v>未婚</v>
          </cell>
          <cell r="M920" t="str">
            <v>部门</v>
          </cell>
          <cell r="N920" t="str">
            <v>企业信息化营服公司</v>
          </cell>
          <cell r="O920" t="str">
            <v>制造业1部</v>
          </cell>
          <cell r="P920" t="str">
            <v>客户经理</v>
          </cell>
          <cell r="R920" t="str">
            <v>集团线（大客户）</v>
          </cell>
          <cell r="T920" t="str">
            <v>销售与服务序列</v>
          </cell>
          <cell r="U920" t="str">
            <v>三级销售/客服助理</v>
          </cell>
          <cell r="V920">
            <v>4</v>
          </cell>
          <cell r="W920">
            <v>42948</v>
          </cell>
          <cell r="X920" t="str">
            <v>C</v>
          </cell>
          <cell r="Y920">
            <v>42948</v>
          </cell>
          <cell r="Z920">
            <v>41681</v>
          </cell>
          <cell r="AA920">
            <v>41681</v>
          </cell>
          <cell r="AB920">
            <v>4.7561643835616438</v>
          </cell>
          <cell r="AC920">
            <v>4.7561643835616438</v>
          </cell>
        </row>
        <row r="921">
          <cell r="E921" t="str">
            <v>林万青</v>
          </cell>
          <cell r="F921" t="str">
            <v>441501198405224532</v>
          </cell>
          <cell r="G921" t="str">
            <v>女</v>
          </cell>
          <cell r="H921" t="str">
            <v>广东中山</v>
          </cell>
          <cell r="I921" t="str">
            <v>汉族</v>
          </cell>
          <cell r="J921">
            <v>35</v>
          </cell>
          <cell r="K921" t="str">
            <v>1984/05/22</v>
          </cell>
          <cell r="L921" t="str">
            <v>已婚</v>
          </cell>
          <cell r="M921" t="str">
            <v>部门</v>
          </cell>
          <cell r="N921" t="str">
            <v>企业信息化营服公司</v>
          </cell>
          <cell r="O921" t="str">
            <v>创新业务部</v>
          </cell>
          <cell r="P921" t="str">
            <v>客户经理</v>
          </cell>
          <cell r="R921" t="str">
            <v>集团线（大客户）</v>
          </cell>
          <cell r="T921" t="str">
            <v>销售与服务序列</v>
          </cell>
          <cell r="U921" t="str">
            <v>四级销售/客服助理</v>
          </cell>
          <cell r="V921">
            <v>4</v>
          </cell>
          <cell r="W921">
            <v>42064</v>
          </cell>
          <cell r="X921" t="str">
            <v>B</v>
          </cell>
          <cell r="Y921">
            <v>42795</v>
          </cell>
          <cell r="Z921">
            <v>39203</v>
          </cell>
          <cell r="AA921">
            <v>40255</v>
          </cell>
          <cell r="AB921">
            <v>11.545205479452054</v>
          </cell>
          <cell r="AC921">
            <v>8.6630136986301363</v>
          </cell>
        </row>
        <row r="922">
          <cell r="E922" t="str">
            <v>潘国樑</v>
          </cell>
          <cell r="F922" t="str">
            <v>442000198807042798</v>
          </cell>
          <cell r="G922" t="str">
            <v>男</v>
          </cell>
          <cell r="H922" t="str">
            <v>湖北</v>
          </cell>
          <cell r="I922" t="str">
            <v>汉族</v>
          </cell>
          <cell r="J922">
            <v>30</v>
          </cell>
          <cell r="K922" t="str">
            <v>1988/07/04</v>
          </cell>
          <cell r="L922" t="str">
            <v>未婚</v>
          </cell>
          <cell r="M922" t="str">
            <v>部门</v>
          </cell>
          <cell r="N922" t="str">
            <v>企业信息化营服公司</v>
          </cell>
          <cell r="O922" t="str">
            <v>创新业务部</v>
          </cell>
          <cell r="P922" t="str">
            <v>客户经理</v>
          </cell>
          <cell r="R922" t="str">
            <v>集团线（大客户）</v>
          </cell>
          <cell r="T922" t="str">
            <v>销售与服务序列</v>
          </cell>
          <cell r="U922" t="str">
            <v>三级销售/客服助理</v>
          </cell>
          <cell r="V922">
            <v>4</v>
          </cell>
          <cell r="W922">
            <v>42948</v>
          </cell>
          <cell r="X922" t="str">
            <v>C</v>
          </cell>
          <cell r="Y922">
            <v>42948</v>
          </cell>
          <cell r="Z922">
            <v>40725</v>
          </cell>
          <cell r="AA922">
            <v>42128</v>
          </cell>
          <cell r="AB922">
            <v>7.375342465753425</v>
          </cell>
          <cell r="AC922">
            <v>3.5315068493150683</v>
          </cell>
        </row>
        <row r="923">
          <cell r="E923" t="str">
            <v>宋丽丽</v>
          </cell>
          <cell r="F923" t="str">
            <v>420626199008066529</v>
          </cell>
          <cell r="G923" t="str">
            <v>女</v>
          </cell>
          <cell r="H923" t="str">
            <v>广东中山</v>
          </cell>
          <cell r="I923" t="str">
            <v>汉族</v>
          </cell>
          <cell r="J923">
            <v>28</v>
          </cell>
          <cell r="K923" t="str">
            <v>1990/08/06</v>
          </cell>
          <cell r="L923" t="str">
            <v>未婚</v>
          </cell>
          <cell r="M923" t="str">
            <v>部门</v>
          </cell>
          <cell r="N923" t="str">
            <v>企业信息化营服公司</v>
          </cell>
          <cell r="O923" t="str">
            <v>4K产业行业中心</v>
          </cell>
          <cell r="P923" t="str">
            <v>客户经理</v>
          </cell>
          <cell r="R923" t="str">
            <v>集团线（大客户）</v>
          </cell>
          <cell r="T923" t="str">
            <v>销售与服务序列</v>
          </cell>
          <cell r="U923" t="str">
            <v>三级销售/客服助理</v>
          </cell>
          <cell r="V923">
            <v>3</v>
          </cell>
          <cell r="W923">
            <v>40995</v>
          </cell>
          <cell r="X923" t="str">
            <v>G</v>
          </cell>
          <cell r="Y923">
            <v>42795</v>
          </cell>
          <cell r="Z923">
            <v>39600</v>
          </cell>
          <cell r="AA923">
            <v>40995</v>
          </cell>
          <cell r="AB923">
            <v>10.457534246575342</v>
          </cell>
          <cell r="AC923">
            <v>6.6356164383561644</v>
          </cell>
        </row>
        <row r="924">
          <cell r="E924" t="str">
            <v>郭晓珊</v>
          </cell>
          <cell r="F924" t="str">
            <v>442000198710137387</v>
          </cell>
          <cell r="G924" t="str">
            <v>女</v>
          </cell>
          <cell r="H924" t="str">
            <v>广东中山</v>
          </cell>
          <cell r="I924" t="str">
            <v>汉族</v>
          </cell>
          <cell r="J924">
            <v>31</v>
          </cell>
          <cell r="K924" t="str">
            <v>1987/10/13</v>
          </cell>
          <cell r="L924" t="str">
            <v>已婚</v>
          </cell>
          <cell r="M924" t="str">
            <v>部门</v>
          </cell>
          <cell r="N924" t="str">
            <v>企业信息化营服公司</v>
          </cell>
          <cell r="O924" t="str">
            <v>制造业1部</v>
          </cell>
          <cell r="P924" t="str">
            <v>客户经理</v>
          </cell>
          <cell r="R924" t="str">
            <v>集团线（大客户）</v>
          </cell>
          <cell r="T924" t="str">
            <v>销售与服务序列</v>
          </cell>
          <cell r="U924" t="str">
            <v>三级销售/客服助理</v>
          </cell>
          <cell r="V924">
            <v>4</v>
          </cell>
          <cell r="W924">
            <v>42948</v>
          </cell>
          <cell r="X924" t="str">
            <v>E</v>
          </cell>
          <cell r="Y924">
            <v>43191</v>
          </cell>
          <cell r="Z924">
            <v>40168</v>
          </cell>
          <cell r="AA924">
            <v>40168</v>
          </cell>
          <cell r="AB924">
            <v>8.9013698630136986</v>
          </cell>
          <cell r="AC924">
            <v>8.9013698630136986</v>
          </cell>
        </row>
        <row r="925">
          <cell r="E925" t="str">
            <v>周黄燕</v>
          </cell>
          <cell r="F925" t="str">
            <v>440233197312300021</v>
          </cell>
          <cell r="G925" t="str">
            <v>女</v>
          </cell>
          <cell r="H925" t="str">
            <v>广东中山</v>
          </cell>
          <cell r="I925" t="str">
            <v>汉族</v>
          </cell>
          <cell r="J925">
            <v>45</v>
          </cell>
          <cell r="K925" t="str">
            <v>1973/12/30</v>
          </cell>
          <cell r="L925" t="str">
            <v>已婚</v>
          </cell>
          <cell r="M925" t="str">
            <v>部门</v>
          </cell>
          <cell r="N925" t="str">
            <v>企业信息化营服公司</v>
          </cell>
          <cell r="O925" t="str">
            <v>制造业1部</v>
          </cell>
          <cell r="P925" t="str">
            <v>服务岗C</v>
          </cell>
          <cell r="T925" t="str">
            <v>销售与服务序列</v>
          </cell>
          <cell r="U925" t="str">
            <v>四级销售/客服助理</v>
          </cell>
          <cell r="V925">
            <v>5</v>
          </cell>
          <cell r="W925">
            <v>42583</v>
          </cell>
          <cell r="X925" t="str">
            <v>B</v>
          </cell>
          <cell r="Y925">
            <v>43191</v>
          </cell>
          <cell r="Z925">
            <v>33848</v>
          </cell>
          <cell r="AA925">
            <v>37469</v>
          </cell>
          <cell r="AB925">
            <v>26.216438356164385</v>
          </cell>
          <cell r="AC925">
            <v>16.295890410958904</v>
          </cell>
        </row>
        <row r="926">
          <cell r="E926" t="str">
            <v>黄嘉宝</v>
          </cell>
          <cell r="F926" t="str">
            <v>442000198311104086</v>
          </cell>
          <cell r="G926" t="str">
            <v>女</v>
          </cell>
          <cell r="H926" t="str">
            <v>广东中山</v>
          </cell>
          <cell r="I926" t="str">
            <v>汉族</v>
          </cell>
          <cell r="J926">
            <v>35</v>
          </cell>
          <cell r="K926" t="str">
            <v>1983/11/10</v>
          </cell>
          <cell r="L926" t="str">
            <v>已婚</v>
          </cell>
          <cell r="M926" t="str">
            <v>部门</v>
          </cell>
          <cell r="N926" t="str">
            <v>企业信息化营服公司</v>
          </cell>
          <cell r="O926" t="str">
            <v>经营管理室</v>
          </cell>
          <cell r="P926" t="str">
            <v>综合管理岗</v>
          </cell>
          <cell r="T926" t="str">
            <v>销售与服务序列</v>
          </cell>
          <cell r="U926" t="str">
            <v>四级销售/客服助理</v>
          </cell>
          <cell r="V926">
            <v>5</v>
          </cell>
          <cell r="W926">
            <v>42917</v>
          </cell>
          <cell r="X926" t="str">
            <v>A</v>
          </cell>
          <cell r="Y926">
            <v>42917</v>
          </cell>
          <cell r="Z926">
            <v>37226</v>
          </cell>
          <cell r="AA926">
            <v>37226</v>
          </cell>
          <cell r="AB926">
            <v>16.961643835616439</v>
          </cell>
          <cell r="AC926">
            <v>16.961643835616439</v>
          </cell>
        </row>
        <row r="927">
          <cell r="E927" t="str">
            <v>李国纶</v>
          </cell>
          <cell r="F927" t="str">
            <v>442000199003066633</v>
          </cell>
          <cell r="G927" t="str">
            <v>男</v>
          </cell>
          <cell r="H927" t="str">
            <v>广东中山</v>
          </cell>
          <cell r="I927" t="str">
            <v>汉族</v>
          </cell>
          <cell r="J927">
            <v>29</v>
          </cell>
          <cell r="K927" t="str">
            <v>1990/03/06</v>
          </cell>
          <cell r="L927" t="str">
            <v>未婚</v>
          </cell>
          <cell r="M927" t="str">
            <v>区分</v>
          </cell>
          <cell r="N927" t="str">
            <v>沙溪公众营销服务公司</v>
          </cell>
          <cell r="O927" t="str">
            <v>家庭互联网团队</v>
          </cell>
          <cell r="P927" t="str">
            <v>社区经理</v>
          </cell>
          <cell r="R927" t="str">
            <v>宽固拓展线</v>
          </cell>
          <cell r="T927" t="str">
            <v>销售与服务序列</v>
          </cell>
          <cell r="U927" t="str">
            <v>三级销售/客服助理</v>
          </cell>
          <cell r="V927">
            <v>2</v>
          </cell>
          <cell r="W927">
            <v>42795</v>
          </cell>
          <cell r="X927" t="str">
            <v>E</v>
          </cell>
          <cell r="Y927">
            <v>42948</v>
          </cell>
          <cell r="Z927">
            <v>42069</v>
          </cell>
          <cell r="AA927">
            <v>42447</v>
          </cell>
          <cell r="AB927">
            <v>3.6931506849315068</v>
          </cell>
          <cell r="AC927">
            <v>2.6575342465753424</v>
          </cell>
        </row>
        <row r="928">
          <cell r="E928" t="str">
            <v>梁文锷</v>
          </cell>
          <cell r="F928" t="str">
            <v>442000198505063294</v>
          </cell>
          <cell r="G928" t="str">
            <v>男</v>
          </cell>
          <cell r="H928" t="str">
            <v>广东中山</v>
          </cell>
          <cell r="I928" t="str">
            <v>汉族</v>
          </cell>
          <cell r="J928">
            <v>34</v>
          </cell>
          <cell r="K928" t="str">
            <v>1985/05/06</v>
          </cell>
          <cell r="L928" t="str">
            <v>已婚</v>
          </cell>
          <cell r="M928" t="str">
            <v>区分</v>
          </cell>
          <cell r="N928" t="str">
            <v>三角公众营销服务公司</v>
          </cell>
          <cell r="O928" t="str">
            <v>家庭互联网团队</v>
          </cell>
          <cell r="P928" t="str">
            <v>社区经理</v>
          </cell>
          <cell r="R928" t="str">
            <v>宽固拓展线</v>
          </cell>
          <cell r="T928" t="str">
            <v>销售与服务序列</v>
          </cell>
          <cell r="U928" t="str">
            <v>三级销售/客服助理</v>
          </cell>
          <cell r="V928">
            <v>4</v>
          </cell>
          <cell r="W928">
            <v>42948</v>
          </cell>
          <cell r="X928" t="str">
            <v>B</v>
          </cell>
          <cell r="Y928">
            <v>42948</v>
          </cell>
          <cell r="Z928">
            <v>39692</v>
          </cell>
          <cell r="AA928">
            <v>42188</v>
          </cell>
          <cell r="AB928">
            <v>10.205479452054794</v>
          </cell>
          <cell r="AC928">
            <v>3.3671232876712329</v>
          </cell>
        </row>
        <row r="929">
          <cell r="E929" t="str">
            <v>苏冠祥</v>
          </cell>
          <cell r="F929" t="str">
            <v>442000199204182956</v>
          </cell>
          <cell r="G929" t="str">
            <v>男</v>
          </cell>
          <cell r="H929" t="str">
            <v>广东中山</v>
          </cell>
          <cell r="I929" t="str">
            <v>汉族</v>
          </cell>
          <cell r="J929">
            <v>27</v>
          </cell>
          <cell r="K929" t="str">
            <v>1992/04/18</v>
          </cell>
          <cell r="L929" t="str">
            <v>未婚</v>
          </cell>
          <cell r="M929" t="str">
            <v>区分</v>
          </cell>
          <cell r="N929" t="str">
            <v>三角公众营销服务公司</v>
          </cell>
          <cell r="O929" t="str">
            <v>家庭互联网团队</v>
          </cell>
          <cell r="P929" t="str">
            <v>社区经理</v>
          </cell>
          <cell r="R929" t="str">
            <v>宽固拓展线</v>
          </cell>
          <cell r="T929" t="str">
            <v>销售与服务序列</v>
          </cell>
          <cell r="U929" t="str">
            <v>三级销售/客服助理</v>
          </cell>
          <cell r="V929">
            <v>4</v>
          </cell>
          <cell r="W929">
            <v>42948</v>
          </cell>
          <cell r="X929" t="str">
            <v>C</v>
          </cell>
          <cell r="Y929">
            <v>43191</v>
          </cell>
          <cell r="Z929">
            <v>42217</v>
          </cell>
          <cell r="AA929">
            <v>42293</v>
          </cell>
          <cell r="AB929">
            <v>3.2876712328767121</v>
          </cell>
          <cell r="AC929">
            <v>3.0794520547945203</v>
          </cell>
        </row>
        <row r="930">
          <cell r="E930" t="str">
            <v>刘洪标</v>
          </cell>
          <cell r="F930" t="str">
            <v>442000198806295611</v>
          </cell>
          <cell r="G930" t="str">
            <v>男</v>
          </cell>
          <cell r="H930" t="str">
            <v>广东中山</v>
          </cell>
          <cell r="I930" t="str">
            <v>汉族</v>
          </cell>
          <cell r="J930">
            <v>30</v>
          </cell>
          <cell r="K930" t="str">
            <v>1988/06/29</v>
          </cell>
          <cell r="L930" t="str">
            <v>已婚</v>
          </cell>
          <cell r="M930" t="str">
            <v>区分</v>
          </cell>
          <cell r="N930" t="str">
            <v>小榄公众营销服务公司</v>
          </cell>
          <cell r="O930" t="str">
            <v>家庭互联网团队</v>
          </cell>
          <cell r="P930" t="str">
            <v>社区经理</v>
          </cell>
          <cell r="R930" t="str">
            <v>宽固拓展线</v>
          </cell>
          <cell r="T930" t="str">
            <v>销售与服务序列</v>
          </cell>
          <cell r="U930" t="str">
            <v>三级销售/客服助理</v>
          </cell>
          <cell r="V930">
            <v>3</v>
          </cell>
          <cell r="W930">
            <v>42285</v>
          </cell>
          <cell r="X930" t="str">
            <v>C</v>
          </cell>
          <cell r="Y930">
            <v>43191</v>
          </cell>
          <cell r="Z930">
            <v>42285</v>
          </cell>
          <cell r="AA930">
            <v>42285</v>
          </cell>
          <cell r="AB930">
            <v>3.1013698630136988</v>
          </cell>
          <cell r="AC930">
            <v>3.1013698630136988</v>
          </cell>
        </row>
        <row r="931">
          <cell r="E931" t="str">
            <v>黄永健</v>
          </cell>
          <cell r="F931" t="str">
            <v>445381199103203911</v>
          </cell>
          <cell r="G931" t="str">
            <v>男</v>
          </cell>
          <cell r="H931" t="str">
            <v>广东中山</v>
          </cell>
          <cell r="I931" t="str">
            <v>汉族</v>
          </cell>
          <cell r="J931">
            <v>28</v>
          </cell>
          <cell r="K931" t="str">
            <v>1991/03/20</v>
          </cell>
          <cell r="L931" t="str">
            <v>未婚</v>
          </cell>
          <cell r="M931" t="str">
            <v>区分</v>
          </cell>
          <cell r="N931" t="str">
            <v>坦洲公众营销服务公司</v>
          </cell>
          <cell r="O931" t="str">
            <v>家庭互联网团队</v>
          </cell>
          <cell r="P931" t="str">
            <v>渠道经理</v>
          </cell>
          <cell r="R931" t="str">
            <v>固网线</v>
          </cell>
          <cell r="T931" t="str">
            <v>销售与服务序列</v>
          </cell>
          <cell r="U931" t="str">
            <v>三级销售/客服助理</v>
          </cell>
          <cell r="V931">
            <v>5</v>
          </cell>
          <cell r="W931">
            <v>42948</v>
          </cell>
          <cell r="X931" t="str">
            <v>B</v>
          </cell>
          <cell r="Y931">
            <v>43191</v>
          </cell>
          <cell r="Z931">
            <v>41699</v>
          </cell>
          <cell r="AA931">
            <v>42256</v>
          </cell>
          <cell r="AB931">
            <v>4.7068493150684931</v>
          </cell>
          <cell r="AC931">
            <v>3.1808219178082191</v>
          </cell>
        </row>
        <row r="932">
          <cell r="E932" t="str">
            <v>陈家福</v>
          </cell>
          <cell r="F932" t="str">
            <v>441781199008192239</v>
          </cell>
          <cell r="G932" t="str">
            <v>男</v>
          </cell>
          <cell r="H932" t="str">
            <v>广东阳春</v>
          </cell>
          <cell r="I932" t="str">
            <v>汉族</v>
          </cell>
          <cell r="J932">
            <v>28</v>
          </cell>
          <cell r="K932" t="str">
            <v>1990/08/19</v>
          </cell>
          <cell r="L932" t="str">
            <v>未婚</v>
          </cell>
          <cell r="M932" t="str">
            <v>区分</v>
          </cell>
          <cell r="N932" t="str">
            <v>三乡公众营销服务公司</v>
          </cell>
          <cell r="O932" t="str">
            <v>家庭互联网团队</v>
          </cell>
          <cell r="P932" t="str">
            <v>社区经理</v>
          </cell>
          <cell r="R932" t="str">
            <v>宽固拓展线</v>
          </cell>
          <cell r="T932" t="str">
            <v>销售与服务序列</v>
          </cell>
          <cell r="U932" t="str">
            <v>三级销售/客服助理</v>
          </cell>
          <cell r="V932">
            <v>3</v>
          </cell>
          <cell r="W932">
            <v>41036</v>
          </cell>
          <cell r="X932" t="str">
            <v>C</v>
          </cell>
          <cell r="Y932">
            <v>43191</v>
          </cell>
          <cell r="Z932">
            <v>41036</v>
          </cell>
          <cell r="AA932">
            <v>41036</v>
          </cell>
          <cell r="AB932">
            <v>6.5232876712328771</v>
          </cell>
          <cell r="AC932">
            <v>6.5232876712328771</v>
          </cell>
        </row>
        <row r="933">
          <cell r="E933" t="str">
            <v>张楚彬</v>
          </cell>
          <cell r="F933" t="str">
            <v>440582199109080951</v>
          </cell>
          <cell r="G933" t="str">
            <v>男</v>
          </cell>
          <cell r="H933" t="str">
            <v>广东汕头</v>
          </cell>
          <cell r="I933" t="str">
            <v>汉族</v>
          </cell>
          <cell r="J933">
            <v>27</v>
          </cell>
          <cell r="K933" t="str">
            <v>1991/09/08</v>
          </cell>
          <cell r="L933" t="str">
            <v>已婚</v>
          </cell>
          <cell r="M933" t="str">
            <v>区分</v>
          </cell>
          <cell r="N933" t="str">
            <v>火炬开发区公众营销服务公司</v>
          </cell>
          <cell r="O933" t="str">
            <v>家庭互联网团队</v>
          </cell>
          <cell r="P933" t="str">
            <v>渠道经理</v>
          </cell>
          <cell r="R933" t="str">
            <v>固网线</v>
          </cell>
          <cell r="T933" t="str">
            <v>销售与服务序列</v>
          </cell>
          <cell r="U933" t="str">
            <v>三级销售/客服助理</v>
          </cell>
          <cell r="V933">
            <v>4</v>
          </cell>
          <cell r="W933">
            <v>42948</v>
          </cell>
          <cell r="X933" t="str">
            <v>D</v>
          </cell>
          <cell r="Y933">
            <v>42948</v>
          </cell>
          <cell r="Z933">
            <v>41415</v>
          </cell>
          <cell r="AA933">
            <v>41415</v>
          </cell>
          <cell r="AB933">
            <v>5.484931506849315</v>
          </cell>
          <cell r="AC933">
            <v>5.484931506849315</v>
          </cell>
        </row>
        <row r="934">
          <cell r="E934" t="str">
            <v>林明亭</v>
          </cell>
          <cell r="F934" t="str">
            <v>469028199004062155</v>
          </cell>
          <cell r="G934" t="str">
            <v>男</v>
          </cell>
          <cell r="H934" t="str">
            <v>海南陵水</v>
          </cell>
          <cell r="I934" t="str">
            <v>黎族</v>
          </cell>
          <cell r="J934">
            <v>29</v>
          </cell>
          <cell r="K934" t="str">
            <v>1990/04/06</v>
          </cell>
          <cell r="L934" t="str">
            <v>已婚</v>
          </cell>
          <cell r="M934" t="str">
            <v>区分</v>
          </cell>
          <cell r="N934" t="str">
            <v>城区公众营销服务公司</v>
          </cell>
          <cell r="O934" t="str">
            <v>家庭互联网团队</v>
          </cell>
          <cell r="P934" t="str">
            <v>社区经理</v>
          </cell>
          <cell r="R934" t="str">
            <v>宽固拓展线</v>
          </cell>
          <cell r="T934" t="str">
            <v>销售与服务序列</v>
          </cell>
          <cell r="U934" t="str">
            <v>三级销售/客服助理</v>
          </cell>
          <cell r="V934">
            <v>4</v>
          </cell>
          <cell r="W934">
            <v>42948</v>
          </cell>
          <cell r="X934" t="str">
            <v>B</v>
          </cell>
          <cell r="Y934">
            <v>42948</v>
          </cell>
          <cell r="Z934">
            <v>42186</v>
          </cell>
          <cell r="AA934">
            <v>42709</v>
          </cell>
          <cell r="AB934">
            <v>3.3726027397260272</v>
          </cell>
          <cell r="AC934">
            <v>1.9397260273972603</v>
          </cell>
        </row>
        <row r="935">
          <cell r="E935" t="str">
            <v>冯健强</v>
          </cell>
          <cell r="F935" t="str">
            <v>442000199311103299</v>
          </cell>
          <cell r="G935" t="str">
            <v>男</v>
          </cell>
          <cell r="H935" t="str">
            <v>广东中山</v>
          </cell>
          <cell r="I935" t="str">
            <v>汉族</v>
          </cell>
          <cell r="J935">
            <v>25</v>
          </cell>
          <cell r="K935" t="str">
            <v>1993/11/10</v>
          </cell>
          <cell r="L935" t="str">
            <v>未婚</v>
          </cell>
          <cell r="M935" t="str">
            <v>区分</v>
          </cell>
          <cell r="N935" t="str">
            <v>营业中心/城区片区</v>
          </cell>
          <cell r="O935" t="str">
            <v>南区大信营业厅</v>
          </cell>
          <cell r="P935" t="str">
            <v>营业员</v>
          </cell>
          <cell r="R935" t="str">
            <v>营业线</v>
          </cell>
          <cell r="T935" t="str">
            <v>销售与服务序列</v>
          </cell>
          <cell r="U935" t="str">
            <v>三级销售/客服助理</v>
          </cell>
          <cell r="V935">
            <v>3</v>
          </cell>
          <cell r="W935">
            <v>43248</v>
          </cell>
          <cell r="X935" t="str">
            <v>B</v>
          </cell>
          <cell r="Y935">
            <v>43248</v>
          </cell>
          <cell r="Z935">
            <v>42156</v>
          </cell>
          <cell r="AA935">
            <v>43248</v>
          </cell>
          <cell r="AB935">
            <v>3.4547945205479453</v>
          </cell>
          <cell r="AC935">
            <v>0.46301369863013697</v>
          </cell>
        </row>
        <row r="936">
          <cell r="E936" t="str">
            <v>贺紫俊</v>
          </cell>
          <cell r="F936" t="str">
            <v>362430199707104810</v>
          </cell>
          <cell r="G936" t="str">
            <v>男</v>
          </cell>
          <cell r="H936" t="str">
            <v>江西吉安</v>
          </cell>
          <cell r="I936" t="str">
            <v>汉族</v>
          </cell>
          <cell r="J936">
            <v>21</v>
          </cell>
          <cell r="K936" t="str">
            <v>1997/07/10</v>
          </cell>
          <cell r="L936" t="str">
            <v>未婚</v>
          </cell>
          <cell r="M936" t="str">
            <v>区分</v>
          </cell>
          <cell r="N936" t="str">
            <v>营业中心/火炬开发区片区</v>
          </cell>
          <cell r="O936" t="str">
            <v>濠头营业厅</v>
          </cell>
          <cell r="P936" t="str">
            <v>营业员</v>
          </cell>
          <cell r="R936" t="str">
            <v>营业线</v>
          </cell>
          <cell r="T936" t="str">
            <v>销售与服务序列</v>
          </cell>
          <cell r="U936" t="str">
            <v>二级销售/客服助理</v>
          </cell>
          <cell r="V936">
            <v>2</v>
          </cell>
          <cell r="W936">
            <v>43227</v>
          </cell>
          <cell r="X936" t="str">
            <v>C</v>
          </cell>
          <cell r="Y936">
            <v>43227</v>
          </cell>
          <cell r="Z936">
            <v>43227</v>
          </cell>
          <cell r="AA936">
            <v>43227</v>
          </cell>
          <cell r="AB936">
            <v>0.52054794520547942</v>
          </cell>
          <cell r="AC936">
            <v>0.52054794520547942</v>
          </cell>
        </row>
        <row r="937">
          <cell r="E937" t="str">
            <v>钟紫盈</v>
          </cell>
          <cell r="F937" t="str">
            <v>442000199707092581</v>
          </cell>
          <cell r="G937" t="str">
            <v>女</v>
          </cell>
          <cell r="H937" t="str">
            <v>广东</v>
          </cell>
          <cell r="I937" t="str">
            <v>汉族</v>
          </cell>
          <cell r="J937">
            <v>21</v>
          </cell>
          <cell r="K937" t="str">
            <v>1997/07/09</v>
          </cell>
          <cell r="L937" t="str">
            <v>未婚</v>
          </cell>
          <cell r="M937" t="str">
            <v>区分</v>
          </cell>
          <cell r="N937" t="str">
            <v>营业中心/三角片区</v>
          </cell>
          <cell r="O937" t="str">
            <v>三角高平营业厅</v>
          </cell>
          <cell r="P937" t="str">
            <v>营业员</v>
          </cell>
          <cell r="R937" t="str">
            <v>营业线</v>
          </cell>
          <cell r="T937" t="str">
            <v>销售与服务序列</v>
          </cell>
          <cell r="U937" t="str">
            <v>三级销售/客服助理</v>
          </cell>
          <cell r="V937">
            <v>3</v>
          </cell>
          <cell r="W937">
            <v>43257</v>
          </cell>
          <cell r="X937" t="str">
            <v>B</v>
          </cell>
          <cell r="Y937">
            <v>43257</v>
          </cell>
          <cell r="Z937">
            <v>42309</v>
          </cell>
          <cell r="AA937">
            <v>43257</v>
          </cell>
          <cell r="AB937">
            <v>3.0356164383561643</v>
          </cell>
          <cell r="AC937">
            <v>0.43835616438356162</v>
          </cell>
        </row>
        <row r="938">
          <cell r="E938" t="str">
            <v>袁嘉颖</v>
          </cell>
          <cell r="F938" t="str">
            <v>442000199103065742</v>
          </cell>
          <cell r="G938" t="str">
            <v>女</v>
          </cell>
          <cell r="H938" t="str">
            <v>广东中山</v>
          </cell>
          <cell r="I938" t="str">
            <v>汉族</v>
          </cell>
          <cell r="J938">
            <v>28</v>
          </cell>
          <cell r="K938" t="str">
            <v>1991/03/06</v>
          </cell>
          <cell r="L938" t="str">
            <v>未婚</v>
          </cell>
          <cell r="M938" t="str">
            <v>区分</v>
          </cell>
          <cell r="N938" t="str">
            <v>营业中心/古镇片区</v>
          </cell>
          <cell r="O938" t="str">
            <v>海洲营业厅</v>
          </cell>
          <cell r="P938" t="str">
            <v>营业员</v>
          </cell>
          <cell r="R938" t="str">
            <v>营业线</v>
          </cell>
          <cell r="T938" t="str">
            <v>销售与服务序列</v>
          </cell>
          <cell r="U938" t="str">
            <v>三级销售/客服助理</v>
          </cell>
          <cell r="V938">
            <v>3</v>
          </cell>
          <cell r="W938">
            <v>43283</v>
          </cell>
          <cell r="X938" t="str">
            <v>C</v>
          </cell>
          <cell r="Y938">
            <v>43283</v>
          </cell>
          <cell r="Z938">
            <v>41214</v>
          </cell>
          <cell r="AA938">
            <v>43283</v>
          </cell>
          <cell r="AB938">
            <v>6.0356164383561648</v>
          </cell>
          <cell r="AC938">
            <v>0.36712328767123287</v>
          </cell>
        </row>
        <row r="939">
          <cell r="E939" t="str">
            <v>马嘉乐</v>
          </cell>
          <cell r="F939" t="str">
            <v>442000199701201572</v>
          </cell>
          <cell r="G939" t="str">
            <v>男</v>
          </cell>
          <cell r="H939" t="str">
            <v>广东中山</v>
          </cell>
          <cell r="I939" t="str">
            <v>汉族</v>
          </cell>
          <cell r="J939">
            <v>22</v>
          </cell>
          <cell r="K939" t="str">
            <v>1997/01/20</v>
          </cell>
          <cell r="L939" t="str">
            <v>未婚</v>
          </cell>
          <cell r="M939" t="str">
            <v>区分</v>
          </cell>
          <cell r="N939" t="str">
            <v>营业中心/城区片区</v>
          </cell>
          <cell r="O939" t="str">
            <v>城东名门营业厅</v>
          </cell>
          <cell r="P939" t="str">
            <v>营业员</v>
          </cell>
          <cell r="R939" t="str">
            <v>营业线</v>
          </cell>
          <cell r="T939" t="str">
            <v>销售与服务序列</v>
          </cell>
          <cell r="U939" t="str">
            <v>三级销售/客服助理</v>
          </cell>
          <cell r="V939">
            <v>3</v>
          </cell>
          <cell r="W939">
            <v>43306</v>
          </cell>
          <cell r="X939" t="str">
            <v>B</v>
          </cell>
          <cell r="Y939">
            <v>43306</v>
          </cell>
          <cell r="Z939">
            <v>43306</v>
          </cell>
          <cell r="AA939">
            <v>43306</v>
          </cell>
          <cell r="AB939">
            <v>0.30410958904109592</v>
          </cell>
          <cell r="AC939">
            <v>0.30410958904109592</v>
          </cell>
        </row>
        <row r="940">
          <cell r="E940" t="str">
            <v>卢爱葵</v>
          </cell>
          <cell r="F940" t="str">
            <v>442000198608102348</v>
          </cell>
          <cell r="G940" t="str">
            <v>女</v>
          </cell>
          <cell r="H940" t="str">
            <v>广东中山</v>
          </cell>
          <cell r="I940" t="str">
            <v>汉族</v>
          </cell>
          <cell r="J940">
            <v>32</v>
          </cell>
          <cell r="K940" t="str">
            <v>1986/08/10</v>
          </cell>
          <cell r="L940" t="str">
            <v>离异</v>
          </cell>
          <cell r="M940" t="str">
            <v>区分</v>
          </cell>
          <cell r="N940" t="str">
            <v>营业中心/火炬开发区片区</v>
          </cell>
          <cell r="O940" t="str">
            <v>南朗营业厅</v>
          </cell>
          <cell r="P940" t="str">
            <v>营业员</v>
          </cell>
          <cell r="R940" t="str">
            <v>营业线</v>
          </cell>
          <cell r="T940" t="str">
            <v>销售与服务序列</v>
          </cell>
          <cell r="U940" t="str">
            <v>三级销售/客服助理</v>
          </cell>
          <cell r="V940">
            <v>3</v>
          </cell>
          <cell r="W940">
            <v>43287</v>
          </cell>
          <cell r="X940" t="str">
            <v>D</v>
          </cell>
          <cell r="Y940">
            <v>43287</v>
          </cell>
          <cell r="Z940">
            <v>39845</v>
          </cell>
          <cell r="AA940">
            <v>43287</v>
          </cell>
          <cell r="AB940">
            <v>9.786301369863013</v>
          </cell>
          <cell r="AC940">
            <v>0.35616438356164382</v>
          </cell>
        </row>
        <row r="941">
          <cell r="E941" t="str">
            <v>慕迪</v>
          </cell>
          <cell r="F941" t="str">
            <v>152122199606190080</v>
          </cell>
          <cell r="G941" t="str">
            <v>女</v>
          </cell>
          <cell r="H941" t="str">
            <v>内蒙古</v>
          </cell>
          <cell r="I941" t="str">
            <v>蒙古族</v>
          </cell>
          <cell r="J941">
            <v>22</v>
          </cell>
          <cell r="K941" t="str">
            <v>1996/06/19</v>
          </cell>
          <cell r="L941" t="str">
            <v>未婚</v>
          </cell>
          <cell r="M941" t="str">
            <v>部门</v>
          </cell>
          <cell r="N941" t="str">
            <v>企业信息化营服公司</v>
          </cell>
          <cell r="O941" t="str">
            <v>4K产业行业中心</v>
          </cell>
          <cell r="P941" t="str">
            <v>客户经理</v>
          </cell>
          <cell r="R941" t="str">
            <v>集团线（大客户）</v>
          </cell>
          <cell r="T941" t="str">
            <v>销售与服务序列</v>
          </cell>
          <cell r="U941" t="str">
            <v>四级销售/客服助理</v>
          </cell>
          <cell r="V941">
            <v>4</v>
          </cell>
          <cell r="W941">
            <v>43290</v>
          </cell>
          <cell r="X941" t="str">
            <v>A</v>
          </cell>
          <cell r="Y941">
            <v>43290</v>
          </cell>
          <cell r="Z941">
            <v>43290</v>
          </cell>
          <cell r="AA941">
            <v>43290</v>
          </cell>
          <cell r="AB941">
            <v>0.34794520547945207</v>
          </cell>
          <cell r="AC941">
            <v>0.34794520547945207</v>
          </cell>
        </row>
        <row r="942">
          <cell r="E942" t="str">
            <v>马文龙</v>
          </cell>
          <cell r="F942" t="str">
            <v>412328198205024231</v>
          </cell>
          <cell r="G942" t="str">
            <v>男</v>
          </cell>
          <cell r="H942" t="str">
            <v>河南永城</v>
          </cell>
          <cell r="I942" t="str">
            <v>汉族</v>
          </cell>
          <cell r="J942">
            <v>37</v>
          </cell>
          <cell r="K942" t="str">
            <v>1982/05/02</v>
          </cell>
          <cell r="L942" t="str">
            <v>已婚</v>
          </cell>
          <cell r="M942" t="str">
            <v>区分</v>
          </cell>
          <cell r="N942" t="str">
            <v>小榄公众营销服务公司</v>
          </cell>
          <cell r="O942" t="str">
            <v>家庭互联网团队</v>
          </cell>
          <cell r="P942" t="str">
            <v>社区经理</v>
          </cell>
          <cell r="R942" t="str">
            <v>宽固拓展线</v>
          </cell>
          <cell r="T942" t="str">
            <v>销售与服务序列</v>
          </cell>
          <cell r="U942" t="str">
            <v>三级销售/客服助理</v>
          </cell>
          <cell r="V942">
            <v>3</v>
          </cell>
          <cell r="W942">
            <v>43346</v>
          </cell>
          <cell r="X942" t="str">
            <v>F</v>
          </cell>
          <cell r="Y942">
            <v>43346</v>
          </cell>
          <cell r="Z942">
            <v>39356</v>
          </cell>
          <cell r="AA942">
            <v>43346</v>
          </cell>
          <cell r="AB942">
            <v>11.126027397260273</v>
          </cell>
          <cell r="AC942">
            <v>0.19452054794520549</v>
          </cell>
        </row>
        <row r="943">
          <cell r="E943" t="str">
            <v>黄毅鹏</v>
          </cell>
          <cell r="F943" t="str">
            <v>442000199004026174</v>
          </cell>
          <cell r="G943" t="str">
            <v>男</v>
          </cell>
          <cell r="H943" t="str">
            <v>广东中山</v>
          </cell>
          <cell r="I943" t="str">
            <v>汉族</v>
          </cell>
          <cell r="J943">
            <v>29</v>
          </cell>
          <cell r="K943" t="str">
            <v>1990/04/02</v>
          </cell>
          <cell r="L943" t="str">
            <v>已婚</v>
          </cell>
          <cell r="M943" t="str">
            <v>区分</v>
          </cell>
          <cell r="N943" t="str">
            <v>古镇公众营销服务公司</v>
          </cell>
          <cell r="O943" t="str">
            <v>O2O团队</v>
          </cell>
          <cell r="P943" t="str">
            <v>O2O业务员</v>
          </cell>
          <cell r="R943" t="str">
            <v>移网线</v>
          </cell>
          <cell r="T943" t="str">
            <v>销售与服务序列</v>
          </cell>
          <cell r="U943" t="str">
            <v>三级销售/客服助理</v>
          </cell>
          <cell r="V943">
            <v>3</v>
          </cell>
          <cell r="W943">
            <v>43353</v>
          </cell>
          <cell r="X943" t="str">
            <v>D</v>
          </cell>
          <cell r="Y943">
            <v>43353</v>
          </cell>
          <cell r="Z943">
            <v>40878</v>
          </cell>
          <cell r="AA943">
            <v>43353</v>
          </cell>
          <cell r="AB943">
            <v>6.956164383561644</v>
          </cell>
          <cell r="AC943">
            <v>0.17534246575342466</v>
          </cell>
        </row>
        <row r="944">
          <cell r="E944" t="str">
            <v>邓俊伟</v>
          </cell>
          <cell r="F944" t="str">
            <v>442000199510240210</v>
          </cell>
          <cell r="G944" t="str">
            <v>男</v>
          </cell>
          <cell r="H944" t="str">
            <v>广东中山</v>
          </cell>
          <cell r="I944" t="str">
            <v>汉族</v>
          </cell>
          <cell r="J944">
            <v>23</v>
          </cell>
          <cell r="K944" t="str">
            <v>1995/10/24</v>
          </cell>
          <cell r="L944" t="str">
            <v>未婚</v>
          </cell>
          <cell r="M944" t="str">
            <v>区分</v>
          </cell>
          <cell r="N944" t="str">
            <v>火炬开发区公众营销服务公司</v>
          </cell>
          <cell r="O944" t="str">
            <v>家庭互联网团队</v>
          </cell>
          <cell r="P944" t="str">
            <v>社区经理</v>
          </cell>
          <cell r="R944" t="str">
            <v>宽固拓展线</v>
          </cell>
          <cell r="T944" t="str">
            <v>销售与服务序列</v>
          </cell>
          <cell r="U944" t="str">
            <v>三级销售/客服助理</v>
          </cell>
          <cell r="V944">
            <v>3</v>
          </cell>
          <cell r="W944">
            <v>43355</v>
          </cell>
          <cell r="X944" t="str">
            <v>B</v>
          </cell>
          <cell r="Y944">
            <v>43355</v>
          </cell>
          <cell r="Z944">
            <v>42795</v>
          </cell>
          <cell r="AA944">
            <v>43355</v>
          </cell>
          <cell r="AB944">
            <v>1.704109589041096</v>
          </cell>
          <cell r="AC944">
            <v>0.16986301369863013</v>
          </cell>
        </row>
        <row r="945">
          <cell r="E945" t="str">
            <v>盘华灿</v>
          </cell>
          <cell r="F945" t="str">
            <v>445321199503134613</v>
          </cell>
          <cell r="G945" t="str">
            <v>男</v>
          </cell>
          <cell r="H945" t="str">
            <v>广东云浮</v>
          </cell>
          <cell r="I945" t="str">
            <v>汉族</v>
          </cell>
          <cell r="J945">
            <v>24</v>
          </cell>
          <cell r="K945" t="str">
            <v>1995/03/13</v>
          </cell>
          <cell r="L945" t="str">
            <v>未婚</v>
          </cell>
          <cell r="M945" t="str">
            <v>区分</v>
          </cell>
          <cell r="N945" t="str">
            <v>三角公众营销服务公司</v>
          </cell>
          <cell r="O945" t="str">
            <v>O2O团队</v>
          </cell>
          <cell r="P945" t="str">
            <v>O2O业务员</v>
          </cell>
          <cell r="R945" t="str">
            <v>移网线</v>
          </cell>
          <cell r="T945" t="str">
            <v>销售与服务序列</v>
          </cell>
          <cell r="U945" t="str">
            <v>三级销售/客服助理</v>
          </cell>
          <cell r="V945">
            <v>3</v>
          </cell>
          <cell r="W945">
            <v>43364</v>
          </cell>
          <cell r="X945" t="str">
            <v>B</v>
          </cell>
          <cell r="Y945">
            <v>43364</v>
          </cell>
          <cell r="Z945">
            <v>42370</v>
          </cell>
          <cell r="AA945">
            <v>43364</v>
          </cell>
          <cell r="AB945">
            <v>2.8684931506849316</v>
          </cell>
          <cell r="AC945">
            <v>0.14520547945205478</v>
          </cell>
        </row>
        <row r="946">
          <cell r="E946" t="str">
            <v>李晶晶</v>
          </cell>
          <cell r="F946" t="str">
            <v>652901198703145922</v>
          </cell>
          <cell r="G946" t="str">
            <v>女</v>
          </cell>
          <cell r="H946" t="str">
            <v>山东</v>
          </cell>
          <cell r="I946" t="str">
            <v>汉族</v>
          </cell>
          <cell r="J946">
            <v>32</v>
          </cell>
          <cell r="K946" t="str">
            <v>1987/03/14</v>
          </cell>
          <cell r="L946" t="str">
            <v>已婚</v>
          </cell>
          <cell r="M946" t="str">
            <v>区分</v>
          </cell>
          <cell r="N946" t="str">
            <v>城区公众营销服务公司</v>
          </cell>
          <cell r="O946" t="str">
            <v>O2O团队</v>
          </cell>
          <cell r="P946" t="str">
            <v>O2O业务员</v>
          </cell>
          <cell r="R946" t="str">
            <v>移网线</v>
          </cell>
          <cell r="T946" t="str">
            <v>销售与服务序列</v>
          </cell>
          <cell r="U946" t="str">
            <v>二级销售/客服助理</v>
          </cell>
          <cell r="V946">
            <v>4</v>
          </cell>
          <cell r="W946">
            <v>43371</v>
          </cell>
          <cell r="X946" t="str">
            <v>C</v>
          </cell>
          <cell r="Y946">
            <v>43371</v>
          </cell>
          <cell r="Z946">
            <v>40513</v>
          </cell>
          <cell r="AA946">
            <v>43371</v>
          </cell>
          <cell r="AB946">
            <v>7.956164383561644</v>
          </cell>
          <cell r="AC946">
            <v>0.12602739726027398</v>
          </cell>
        </row>
        <row r="947">
          <cell r="E947" t="str">
            <v>沈初曙</v>
          </cell>
          <cell r="F947" t="str">
            <v>445381199201156637</v>
          </cell>
          <cell r="G947" t="str">
            <v>男</v>
          </cell>
          <cell r="H947" t="str">
            <v>广东云浮</v>
          </cell>
          <cell r="I947" t="str">
            <v>汉族</v>
          </cell>
          <cell r="J947">
            <v>27</v>
          </cell>
          <cell r="K947" t="str">
            <v>1992/01/15</v>
          </cell>
          <cell r="L947" t="str">
            <v>未婚</v>
          </cell>
          <cell r="M947" t="str">
            <v>区分</v>
          </cell>
          <cell r="N947" t="str">
            <v>三乡分公司</v>
          </cell>
          <cell r="O947" t="str">
            <v>战略客户团队/板芙大客户团队</v>
          </cell>
          <cell r="P947" t="str">
            <v>技术支撑岗D</v>
          </cell>
          <cell r="T947" t="str">
            <v>销售与服务序列</v>
          </cell>
          <cell r="U947" t="str">
            <v>四级销售/客服主办</v>
          </cell>
          <cell r="V947">
            <v>4</v>
          </cell>
          <cell r="W947">
            <v>43364</v>
          </cell>
          <cell r="X947" t="str">
            <v>A</v>
          </cell>
          <cell r="Y947">
            <v>43364</v>
          </cell>
          <cell r="Z947">
            <v>42248</v>
          </cell>
          <cell r="AA947">
            <v>43364</v>
          </cell>
          <cell r="AB947">
            <v>3.2027397260273971</v>
          </cell>
          <cell r="AC947">
            <v>0.14520547945205478</v>
          </cell>
        </row>
        <row r="948">
          <cell r="E948" t="str">
            <v>刘贵深</v>
          </cell>
          <cell r="F948" t="str">
            <v>441422198508180575</v>
          </cell>
          <cell r="G948" t="str">
            <v>男</v>
          </cell>
          <cell r="H948" t="str">
            <v>广东梅州</v>
          </cell>
          <cell r="I948" t="str">
            <v>汉族</v>
          </cell>
          <cell r="J948">
            <v>33</v>
          </cell>
          <cell r="K948" t="str">
            <v>1985/08/18</v>
          </cell>
          <cell r="L948" t="str">
            <v>已婚</v>
          </cell>
          <cell r="M948" t="str">
            <v>部门</v>
          </cell>
          <cell r="N948" t="str">
            <v>网络建设部</v>
          </cell>
          <cell r="O948" t="str">
            <v>传输与基础设施室</v>
          </cell>
          <cell r="P948" t="str">
            <v>项目管理岗</v>
          </cell>
          <cell r="T948" t="str">
            <v>建设与运维序列</v>
          </cell>
          <cell r="U948" t="str">
            <v>三级业务主办</v>
          </cell>
          <cell r="V948">
            <v>6</v>
          </cell>
          <cell r="W948">
            <v>43370</v>
          </cell>
          <cell r="X948" t="str">
            <v>C</v>
          </cell>
          <cell r="Y948">
            <v>43370</v>
          </cell>
          <cell r="Z948">
            <v>39630</v>
          </cell>
          <cell r="AA948">
            <v>43370</v>
          </cell>
          <cell r="AB948">
            <v>10.375342465753425</v>
          </cell>
          <cell r="AC948">
            <v>0.12876712328767123</v>
          </cell>
        </row>
        <row r="949">
          <cell r="E949" t="str">
            <v>邱健聪</v>
          </cell>
          <cell r="F949" t="str">
            <v>445121199306132319</v>
          </cell>
          <cell r="G949" t="str">
            <v>男</v>
          </cell>
          <cell r="H949" t="str">
            <v>广东潮州</v>
          </cell>
          <cell r="I949" t="str">
            <v>汉族</v>
          </cell>
          <cell r="J949">
            <v>25</v>
          </cell>
          <cell r="K949" t="str">
            <v>1993/06/13</v>
          </cell>
          <cell r="L949" t="str">
            <v>未婚</v>
          </cell>
          <cell r="M949" t="str">
            <v>区分</v>
          </cell>
          <cell r="N949" t="str">
            <v>城区公众营销服务公司</v>
          </cell>
          <cell r="O949" t="str">
            <v>O2O团队</v>
          </cell>
          <cell r="P949" t="str">
            <v>O2O业务员</v>
          </cell>
          <cell r="R949" t="str">
            <v>移网线</v>
          </cell>
          <cell r="T949" t="str">
            <v>销售与服务序列</v>
          </cell>
          <cell r="U949" t="str">
            <v>三级销售/客服助理</v>
          </cell>
          <cell r="V949">
            <v>4</v>
          </cell>
          <cell r="W949">
            <v>43382</v>
          </cell>
          <cell r="X949" t="str">
            <v>A</v>
          </cell>
          <cell r="Y949">
            <v>43382</v>
          </cell>
          <cell r="Z949">
            <v>42856</v>
          </cell>
          <cell r="AA949">
            <v>43382</v>
          </cell>
          <cell r="AB949">
            <v>1.536986301369863</v>
          </cell>
          <cell r="AC949">
            <v>9.5890410958904104E-2</v>
          </cell>
        </row>
        <row r="950">
          <cell r="E950" t="str">
            <v>梁紫明</v>
          </cell>
          <cell r="F950" t="str">
            <v>442000199208230935</v>
          </cell>
          <cell r="G950" t="str">
            <v>男</v>
          </cell>
          <cell r="H950" t="str">
            <v>广东中山</v>
          </cell>
          <cell r="I950" t="str">
            <v>汉族</v>
          </cell>
          <cell r="J950">
            <v>26</v>
          </cell>
          <cell r="K950" t="str">
            <v>1992/08/23</v>
          </cell>
          <cell r="L950" t="str">
            <v>已婚</v>
          </cell>
          <cell r="M950" t="str">
            <v>区分</v>
          </cell>
          <cell r="N950" t="str">
            <v>营业中心/三乡片区</v>
          </cell>
          <cell r="O950" t="str">
            <v>坦洲营业厅</v>
          </cell>
          <cell r="P950" t="str">
            <v>营业员</v>
          </cell>
          <cell r="R950" t="str">
            <v>营业线</v>
          </cell>
          <cell r="T950" t="str">
            <v>销售与服务序列</v>
          </cell>
          <cell r="U950" t="str">
            <v>三级销售/客服助理</v>
          </cell>
          <cell r="V950">
            <v>3</v>
          </cell>
          <cell r="W950">
            <v>43392</v>
          </cell>
          <cell r="X950" t="str">
            <v>B</v>
          </cell>
          <cell r="Y950">
            <v>43392</v>
          </cell>
          <cell r="Z950">
            <v>41852</v>
          </cell>
          <cell r="AA950">
            <v>43392</v>
          </cell>
          <cell r="AB950">
            <v>4.2876712328767121</v>
          </cell>
          <cell r="AC950">
            <v>6.8493150684931503E-2</v>
          </cell>
        </row>
        <row r="951">
          <cell r="E951" t="str">
            <v>陈锦泉</v>
          </cell>
          <cell r="F951" t="str">
            <v>442000199406110934</v>
          </cell>
          <cell r="G951" t="str">
            <v>男</v>
          </cell>
          <cell r="H951" t="str">
            <v>广东中山</v>
          </cell>
          <cell r="I951" t="str">
            <v>汉族</v>
          </cell>
          <cell r="J951">
            <v>24</v>
          </cell>
          <cell r="K951" t="str">
            <v>1994/06/11</v>
          </cell>
          <cell r="L951" t="str">
            <v>未婚</v>
          </cell>
          <cell r="M951" t="str">
            <v>区分</v>
          </cell>
          <cell r="N951" t="str">
            <v>火炬开发区公众营销服务公司</v>
          </cell>
          <cell r="O951" t="str">
            <v>O2O团队</v>
          </cell>
          <cell r="P951" t="str">
            <v>O2O业务员</v>
          </cell>
          <cell r="R951" t="str">
            <v>移网线</v>
          </cell>
          <cell r="T951" t="str">
            <v>销售与服务序列</v>
          </cell>
          <cell r="U951" t="str">
            <v>三级销售/客服助理</v>
          </cell>
          <cell r="V951">
            <v>3</v>
          </cell>
          <cell r="W951">
            <v>43397</v>
          </cell>
          <cell r="X951" t="str">
            <v>C</v>
          </cell>
          <cell r="Y951">
            <v>43397</v>
          </cell>
          <cell r="Z951">
            <v>41974</v>
          </cell>
          <cell r="AA951">
            <v>43397</v>
          </cell>
          <cell r="AB951">
            <v>3.9534246575342467</v>
          </cell>
          <cell r="AC951">
            <v>5.4794520547945202E-2</v>
          </cell>
        </row>
        <row r="952">
          <cell r="E952" t="str">
            <v>林安琪</v>
          </cell>
          <cell r="F952" t="str">
            <v>440183199511156429</v>
          </cell>
          <cell r="G952" t="str">
            <v>女</v>
          </cell>
          <cell r="H952" t="str">
            <v>广东广州</v>
          </cell>
          <cell r="I952" t="str">
            <v>汉族</v>
          </cell>
          <cell r="J952">
            <v>23</v>
          </cell>
          <cell r="K952" t="str">
            <v>1995/11/15</v>
          </cell>
          <cell r="L952" t="str">
            <v>未婚</v>
          </cell>
          <cell r="M952" t="str">
            <v>区分</v>
          </cell>
          <cell r="N952" t="str">
            <v>火炬开发区分公司</v>
          </cell>
          <cell r="O952" t="str">
            <v>综合室</v>
          </cell>
          <cell r="P952" t="str">
            <v>政工专岗</v>
          </cell>
          <cell r="T952" t="str">
            <v>内部支撑序列</v>
          </cell>
          <cell r="U952" t="str">
            <v>二级销售/客服主办</v>
          </cell>
          <cell r="V952">
            <v>4</v>
          </cell>
          <cell r="W952">
            <v>43388</v>
          </cell>
          <cell r="X952" t="str">
            <v>A</v>
          </cell>
          <cell r="Y952">
            <v>43388</v>
          </cell>
          <cell r="Z952">
            <v>43282</v>
          </cell>
          <cell r="AA952">
            <v>43388</v>
          </cell>
          <cell r="AB952">
            <v>0.36986301369863012</v>
          </cell>
          <cell r="AC952">
            <v>7.9452054794520555E-2</v>
          </cell>
        </row>
        <row r="953">
          <cell r="E953" t="str">
            <v>周忠宇</v>
          </cell>
          <cell r="F953" t="str">
            <v>44098219891124253X</v>
          </cell>
          <cell r="G953" t="str">
            <v>男</v>
          </cell>
          <cell r="H953" t="str">
            <v>广东茂名</v>
          </cell>
          <cell r="I953" t="str">
            <v>汉族</v>
          </cell>
          <cell r="J953">
            <v>29</v>
          </cell>
          <cell r="K953" t="str">
            <v>1989/11/24</v>
          </cell>
          <cell r="L953" t="str">
            <v>未婚</v>
          </cell>
          <cell r="M953" t="str">
            <v>区分</v>
          </cell>
          <cell r="N953" t="str">
            <v>城区分公司</v>
          </cell>
          <cell r="O953" t="str">
            <v>战略客户团队</v>
          </cell>
          <cell r="P953" t="str">
            <v>大客户经理</v>
          </cell>
          <cell r="R953" t="str">
            <v>集团线（商企）</v>
          </cell>
          <cell r="T953" t="str">
            <v>销售与服务序列</v>
          </cell>
          <cell r="U953" t="str">
            <v>三级销售/客服助理</v>
          </cell>
          <cell r="V953">
            <v>4</v>
          </cell>
          <cell r="W953">
            <v>43389</v>
          </cell>
          <cell r="X953" t="str">
            <v>B</v>
          </cell>
          <cell r="Y953">
            <v>43389</v>
          </cell>
          <cell r="Z953">
            <v>41699</v>
          </cell>
          <cell r="AA953">
            <v>43389</v>
          </cell>
          <cell r="AB953">
            <v>4.7068493150684931</v>
          </cell>
          <cell r="AC953">
            <v>7.6712328767123292E-2</v>
          </cell>
        </row>
        <row r="954">
          <cell r="E954" t="str">
            <v>蔡奕英</v>
          </cell>
          <cell r="F954" t="str">
            <v>442000199102025706</v>
          </cell>
          <cell r="G954" t="str">
            <v>女</v>
          </cell>
          <cell r="H954" t="str">
            <v>广东中山</v>
          </cell>
          <cell r="I954" t="str">
            <v>汉族</v>
          </cell>
          <cell r="J954">
            <v>28</v>
          </cell>
          <cell r="K954" t="str">
            <v>1991/02/02</v>
          </cell>
          <cell r="L954" t="str">
            <v>未婚</v>
          </cell>
          <cell r="M954" t="str">
            <v>区分</v>
          </cell>
          <cell r="N954" t="str">
            <v>古镇分公司</v>
          </cell>
          <cell r="O954" t="str">
            <v>综合室</v>
          </cell>
          <cell r="P954" t="str">
            <v>物资管理岗</v>
          </cell>
          <cell r="T954" t="str">
            <v>销售与服务序列</v>
          </cell>
          <cell r="U954" t="str">
            <v>四级销售/客服助理</v>
          </cell>
          <cell r="V954">
            <v>4</v>
          </cell>
          <cell r="W954">
            <v>43396</v>
          </cell>
          <cell r="X954" t="str">
            <v>B</v>
          </cell>
          <cell r="Y954">
            <v>43396</v>
          </cell>
          <cell r="Z954">
            <v>42186</v>
          </cell>
          <cell r="AA954">
            <v>43396</v>
          </cell>
          <cell r="AB954">
            <v>3.3726027397260272</v>
          </cell>
          <cell r="AC954">
            <v>5.7534246575342465E-2</v>
          </cell>
        </row>
        <row r="955">
          <cell r="E955" t="str">
            <v>蒋洋</v>
          </cell>
          <cell r="F955" t="str">
            <v>442000199410051578</v>
          </cell>
          <cell r="G955" t="str">
            <v>男</v>
          </cell>
          <cell r="H955" t="str">
            <v>广东中山</v>
          </cell>
          <cell r="I955" t="str">
            <v>汉族</v>
          </cell>
          <cell r="J955">
            <v>24</v>
          </cell>
          <cell r="K955" t="str">
            <v>1994/10/05</v>
          </cell>
          <cell r="L955" t="str">
            <v>未婚</v>
          </cell>
          <cell r="M955" t="str">
            <v>区分</v>
          </cell>
          <cell r="N955" t="str">
            <v>古镇分公司</v>
          </cell>
          <cell r="O955" t="str">
            <v>教育信息化团队</v>
          </cell>
          <cell r="P955" t="str">
            <v>教育信息化推广经理</v>
          </cell>
          <cell r="R955" t="str">
            <v>集团线（校园）</v>
          </cell>
          <cell r="T955" t="str">
            <v>销售与服务序列</v>
          </cell>
          <cell r="U955" t="str">
            <v>二级销售/客服助理</v>
          </cell>
          <cell r="V955">
            <v>4</v>
          </cell>
          <cell r="W955">
            <v>43404</v>
          </cell>
          <cell r="X955" t="str">
            <v>A</v>
          </cell>
          <cell r="Y955">
            <v>43404</v>
          </cell>
          <cell r="Z955">
            <v>42887</v>
          </cell>
          <cell r="AA955">
            <v>43404</v>
          </cell>
          <cell r="AB955">
            <v>1.452054794520548</v>
          </cell>
          <cell r="AC955">
            <v>3.5616438356164383E-2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冯雪香" refreshedDate="43082.628031828703" createdVersion="6" refreshedVersion="6" minRefreshableVersion="3" recordCount="63">
  <cacheSource type="worksheet">
    <worksheetSource ref="A1:C1048576" sheet="Sheet1"/>
  </cacheSource>
  <cacheFields count="3">
    <cacheField name="账期" numFmtId="0">
      <sharedItems containsString="0" containsBlank="1" containsNumber="1" containsInteger="1" minValue="201701" maxValue="201710"/>
    </cacheField>
    <cacheField name="姓名" numFmtId="0">
      <sharedItems containsBlank="1" count="38">
        <s v="林少虹"/>
        <s v="黄婉红"/>
        <s v="余敏"/>
        <s v="张泳茵"/>
        <s v="许培"/>
        <s v="陈粤河"/>
        <s v="司徒春明"/>
        <s v="刘洪标"/>
        <s v="李林"/>
        <s v="朱稷锴"/>
        <s v="梁正威"/>
        <s v="吴海健"/>
        <s v="温钢龙"/>
        <s v="王文清"/>
        <s v="吕晓艳"/>
        <s v="钟燕花"/>
        <s v="陈美群"/>
        <s v="刘力平"/>
        <s v="颜美良"/>
        <s v="曾苑红"/>
        <s v="周维佳"/>
        <s v="甘绮雯"/>
        <s v="郑敏炫"/>
        <s v="张孟深"/>
        <s v="陈瀚妍"/>
        <s v="李嘉滢"/>
        <s v="蒋文钊"/>
        <s v="王思琪"/>
        <s v="黄嘉欣"/>
        <s v="彭令"/>
        <s v="汤燕莹"/>
        <s v="梁丽婵"/>
        <s v="袁美芬"/>
        <s v="周敏敏"/>
        <s v="叶剑贞"/>
        <s v="林明亭"/>
        <s v="李嘉瀛"/>
        <m/>
      </sharedItems>
    </cacheField>
    <cacheField name="病假" numFmtId="0">
      <sharedItems containsString="0" containsBlank="1" containsNumber="1" minValue="0.5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">
  <r>
    <n v="201701"/>
    <x v="0"/>
    <n v="26"/>
  </r>
  <r>
    <n v="201701"/>
    <x v="1"/>
    <n v="9"/>
  </r>
  <r>
    <n v="201701"/>
    <x v="2"/>
    <n v="19"/>
  </r>
  <r>
    <n v="201701"/>
    <x v="3"/>
    <n v="1"/>
  </r>
  <r>
    <n v="201701"/>
    <x v="4"/>
    <n v="5"/>
  </r>
  <r>
    <n v="201701"/>
    <x v="5"/>
    <n v="2"/>
  </r>
  <r>
    <n v="201701"/>
    <x v="6"/>
    <n v="19"/>
  </r>
  <r>
    <n v="201702"/>
    <x v="7"/>
    <n v="10"/>
  </r>
  <r>
    <n v="201702"/>
    <x v="8"/>
    <n v="4"/>
  </r>
  <r>
    <n v="201702"/>
    <x v="9"/>
    <n v="1"/>
  </r>
  <r>
    <n v="201702"/>
    <x v="2"/>
    <n v="9"/>
  </r>
  <r>
    <n v="201702"/>
    <x v="10"/>
    <n v="1"/>
  </r>
  <r>
    <n v="201703"/>
    <x v="11"/>
    <n v="6"/>
  </r>
  <r>
    <n v="201703"/>
    <x v="12"/>
    <n v="10"/>
  </r>
  <r>
    <n v="201703"/>
    <x v="13"/>
    <n v="22"/>
  </r>
  <r>
    <n v="201703"/>
    <x v="9"/>
    <n v="15"/>
  </r>
  <r>
    <n v="201704"/>
    <x v="12"/>
    <n v="9"/>
  </r>
  <r>
    <n v="201704"/>
    <x v="13"/>
    <n v="4"/>
  </r>
  <r>
    <n v="201704"/>
    <x v="9"/>
    <n v="19"/>
  </r>
  <r>
    <n v="201704"/>
    <x v="14"/>
    <n v="5"/>
  </r>
  <r>
    <n v="201704"/>
    <x v="15"/>
    <n v="5"/>
  </r>
  <r>
    <n v="201704"/>
    <x v="16"/>
    <n v="6"/>
  </r>
  <r>
    <n v="201704"/>
    <x v="4"/>
    <n v="5"/>
  </r>
  <r>
    <n v="201704"/>
    <x v="17"/>
    <n v="19"/>
  </r>
  <r>
    <n v="201705"/>
    <x v="18"/>
    <n v="21"/>
  </r>
  <r>
    <n v="201705"/>
    <x v="19"/>
    <n v="18"/>
  </r>
  <r>
    <n v="201705"/>
    <x v="9"/>
    <n v="21"/>
  </r>
  <r>
    <n v="201705"/>
    <x v="3"/>
    <n v="3"/>
  </r>
  <r>
    <n v="201705"/>
    <x v="15"/>
    <n v="7"/>
  </r>
  <r>
    <n v="201705"/>
    <x v="16"/>
    <n v="21"/>
  </r>
  <r>
    <n v="201705"/>
    <x v="20"/>
    <n v="4"/>
  </r>
  <r>
    <n v="201705"/>
    <x v="21"/>
    <n v="9"/>
  </r>
  <r>
    <n v="201705"/>
    <x v="17"/>
    <n v="21"/>
  </r>
  <r>
    <n v="201706"/>
    <x v="21"/>
    <n v="22"/>
  </r>
  <r>
    <n v="201706"/>
    <x v="9"/>
    <n v="9"/>
  </r>
  <r>
    <n v="201706"/>
    <x v="22"/>
    <n v="0.5"/>
  </r>
  <r>
    <n v="201706"/>
    <x v="16"/>
    <n v="2"/>
  </r>
  <r>
    <n v="201706"/>
    <x v="23"/>
    <n v="5"/>
  </r>
  <r>
    <n v="201706"/>
    <x v="24"/>
    <n v="3"/>
  </r>
  <r>
    <n v="201706"/>
    <x v="18"/>
    <n v="30"/>
  </r>
  <r>
    <n v="201706"/>
    <x v="17"/>
    <n v="22"/>
  </r>
  <r>
    <n v="201707"/>
    <x v="18"/>
    <n v="21"/>
  </r>
  <r>
    <n v="201707"/>
    <x v="25"/>
    <n v="1"/>
  </r>
  <r>
    <n v="201707"/>
    <x v="9"/>
    <n v="5"/>
  </r>
  <r>
    <n v="201707"/>
    <x v="26"/>
    <n v="2"/>
  </r>
  <r>
    <n v="201707"/>
    <x v="27"/>
    <n v="9"/>
  </r>
  <r>
    <n v="201707"/>
    <x v="28"/>
    <n v="2"/>
  </r>
  <r>
    <n v="201707"/>
    <x v="29"/>
    <n v="7"/>
  </r>
  <r>
    <n v="201708"/>
    <x v="9"/>
    <n v="18"/>
  </r>
  <r>
    <n v="201708"/>
    <x v="29"/>
    <n v="4"/>
  </r>
  <r>
    <n v="201708"/>
    <x v="30"/>
    <n v="4"/>
  </r>
  <r>
    <n v="201708"/>
    <x v="14"/>
    <n v="1"/>
  </r>
  <r>
    <n v="201709"/>
    <x v="31"/>
    <n v="7"/>
  </r>
  <r>
    <n v="201709"/>
    <x v="16"/>
    <n v="1"/>
  </r>
  <r>
    <n v="201709"/>
    <x v="32"/>
    <n v="2"/>
  </r>
  <r>
    <n v="201709"/>
    <x v="19"/>
    <n v="3"/>
  </r>
  <r>
    <n v="201709"/>
    <x v="33"/>
    <n v="1"/>
  </r>
  <r>
    <n v="201710"/>
    <x v="34"/>
    <n v="10"/>
  </r>
  <r>
    <n v="201710"/>
    <x v="31"/>
    <n v="15"/>
  </r>
  <r>
    <n v="201710"/>
    <x v="35"/>
    <n v="11"/>
  </r>
  <r>
    <n v="201710"/>
    <x v="36"/>
    <n v="6"/>
  </r>
  <r>
    <n v="201710"/>
    <x v="6"/>
    <n v="15"/>
  </r>
  <r>
    <m/>
    <x v="3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1:B40" firstHeaderRow="1" firstDataRow="1" firstDataCol="1"/>
  <pivotFields count="3">
    <pivotField subtotalTop="0" showAll="0"/>
    <pivotField axis="axisRow" subtotalTop="0" showAll="0">
      <items count="39">
        <item x="19"/>
        <item x="24"/>
        <item x="16"/>
        <item x="5"/>
        <item x="21"/>
        <item x="28"/>
        <item x="1"/>
        <item x="26"/>
        <item x="25"/>
        <item x="36"/>
        <item x="8"/>
        <item x="31"/>
        <item x="10"/>
        <item x="35"/>
        <item x="0"/>
        <item x="7"/>
        <item x="17"/>
        <item x="14"/>
        <item x="29"/>
        <item x="6"/>
        <item x="30"/>
        <item x="27"/>
        <item x="13"/>
        <item x="12"/>
        <item x="11"/>
        <item x="4"/>
        <item x="18"/>
        <item x="34"/>
        <item x="2"/>
        <item x="32"/>
        <item x="23"/>
        <item x="3"/>
        <item x="22"/>
        <item x="15"/>
        <item x="33"/>
        <item x="20"/>
        <item x="9"/>
        <item x="37"/>
        <item t="default"/>
      </items>
    </pivotField>
    <pivotField dataField="1" subtotalTop="0" showAll="0"/>
  </pivotFields>
  <rowFields count="1">
    <field x="1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求和项:病假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IB909"/>
  <sheetViews>
    <sheetView tabSelected="1" zoomScaleSheetLayoutView="100" workbookViewId="0">
      <pane xSplit="2" ySplit="3" topLeftCell="AL4" activePane="bottomRight" state="frozen"/>
      <selection pane="topRight" activeCell="C1" sqref="C1"/>
      <selection pane="bottomLeft" activeCell="A4" sqref="A4"/>
      <selection pane="bottomRight" activeCell="AP12" sqref="AP12"/>
    </sheetView>
  </sheetViews>
  <sheetFormatPr baseColWidth="10" defaultColWidth="8.83203125" defaultRowHeight="14" x14ac:dyDescent="0.15"/>
  <cols>
    <col min="1" max="1" width="12.5" style="25" customWidth="1"/>
    <col min="2" max="2" width="16.33203125" style="2" customWidth="1"/>
    <col min="3" max="3" width="10" style="2" customWidth="1"/>
    <col min="4" max="4" width="9.6640625" style="2" customWidth="1"/>
    <col min="5" max="5" width="15.5" style="10" customWidth="1"/>
    <col min="6" max="6" width="11.1640625" style="10" customWidth="1"/>
    <col min="7" max="7" width="10.5" style="10" customWidth="1"/>
    <col min="8" max="8" width="15.5" style="10" customWidth="1"/>
    <col min="9" max="9" width="8.1640625" style="10" customWidth="1"/>
    <col min="10" max="10" width="8.6640625" style="10" customWidth="1"/>
    <col min="11" max="11" width="5.33203125" style="10" customWidth="1"/>
    <col min="12" max="12" width="7.5" style="18" customWidth="1"/>
    <col min="13" max="13" width="6.5" style="17" customWidth="1"/>
    <col min="14" max="14" width="6.5" style="11" customWidth="1"/>
    <col min="15" max="15" width="6.5" style="19" customWidth="1"/>
    <col min="16" max="16" width="10.6640625" style="16" customWidth="1"/>
    <col min="17" max="17" width="6.5" style="11" customWidth="1"/>
    <col min="18" max="18" width="6.5" style="19" customWidth="1"/>
    <col min="19" max="19" width="6.5" style="11" customWidth="1"/>
    <col min="20" max="20" width="7.1640625" style="36" customWidth="1"/>
    <col min="21" max="21" width="11.5" style="39" customWidth="1"/>
    <col min="22" max="22" width="6.6640625" style="41" customWidth="1"/>
    <col min="23" max="23" width="6.1640625" style="19" customWidth="1"/>
    <col min="24" max="34" width="5.1640625" style="33" customWidth="1"/>
    <col min="35" max="36" width="5.1640625" style="34" customWidth="1"/>
    <col min="37" max="37" width="3.6640625" style="34" customWidth="1"/>
    <col min="38" max="38" width="9.6640625" style="35" customWidth="1"/>
    <col min="39" max="39" width="9.83203125" style="47" customWidth="1"/>
    <col min="40" max="40" width="14.6640625" style="1" customWidth="1"/>
    <col min="41" max="41" width="9" style="1" bestFit="1" customWidth="1"/>
    <col min="42" max="42" width="18" style="1" bestFit="1" customWidth="1"/>
    <col min="43" max="43" width="9.33203125" style="45" bestFit="1" customWidth="1"/>
    <col min="44" max="236" width="9" style="1" bestFit="1" customWidth="1"/>
    <col min="237" max="16384" width="8.83203125" style="2"/>
  </cols>
  <sheetData>
    <row r="1" spans="1:236" s="14" customFormat="1" ht="13.5" customHeight="1" x14ac:dyDescent="0.15">
      <c r="A1" s="96" t="s">
        <v>20</v>
      </c>
      <c r="B1" s="101" t="s">
        <v>30</v>
      </c>
      <c r="C1" s="97" t="s">
        <v>0</v>
      </c>
      <c r="D1" s="97" t="s">
        <v>1</v>
      </c>
      <c r="E1" s="98" t="s">
        <v>946</v>
      </c>
      <c r="F1" s="100">
        <v>43101</v>
      </c>
      <c r="G1" s="100">
        <v>43313</v>
      </c>
      <c r="H1" s="98" t="s">
        <v>956</v>
      </c>
      <c r="I1" s="99" t="s">
        <v>2</v>
      </c>
      <c r="J1" s="99" t="s">
        <v>3</v>
      </c>
      <c r="K1" s="99" t="s">
        <v>4</v>
      </c>
      <c r="L1" s="107" t="s">
        <v>996</v>
      </c>
      <c r="M1" s="104" t="s">
        <v>955</v>
      </c>
      <c r="N1" s="104"/>
      <c r="O1" s="105"/>
      <c r="P1" s="104"/>
      <c r="Q1" s="104"/>
      <c r="R1" s="105"/>
      <c r="S1" s="104"/>
      <c r="T1" s="109" t="s">
        <v>998</v>
      </c>
      <c r="U1" s="109"/>
      <c r="V1" s="109"/>
      <c r="W1" s="109"/>
      <c r="X1" s="106" t="s">
        <v>1002</v>
      </c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 t="s">
        <v>5</v>
      </c>
      <c r="AK1" s="106"/>
      <c r="AL1" s="112" t="s">
        <v>947</v>
      </c>
      <c r="AM1" s="113"/>
      <c r="AN1" s="120" t="s">
        <v>949</v>
      </c>
      <c r="AO1" s="111"/>
      <c r="AP1" s="111" t="s">
        <v>1063</v>
      </c>
      <c r="AQ1" s="4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</row>
    <row r="2" spans="1:236" s="13" customFormat="1" ht="11.25" customHeight="1" x14ac:dyDescent="0.15">
      <c r="A2" s="96"/>
      <c r="B2" s="101"/>
      <c r="C2" s="97"/>
      <c r="D2" s="97"/>
      <c r="E2" s="98"/>
      <c r="F2" s="100"/>
      <c r="G2" s="100"/>
      <c r="H2" s="98"/>
      <c r="I2" s="99"/>
      <c r="J2" s="99"/>
      <c r="K2" s="99"/>
      <c r="L2" s="107"/>
      <c r="M2" s="110" t="s">
        <v>10</v>
      </c>
      <c r="N2" s="26"/>
      <c r="O2" s="27"/>
      <c r="P2" s="102" t="s">
        <v>6</v>
      </c>
      <c r="Q2" s="102"/>
      <c r="R2" s="103"/>
      <c r="S2" s="106" t="s">
        <v>1021</v>
      </c>
      <c r="T2" s="115" t="s">
        <v>997</v>
      </c>
      <c r="U2" s="108" t="s">
        <v>999</v>
      </c>
      <c r="V2" s="117" t="s">
        <v>1000</v>
      </c>
      <c r="W2" s="118" t="s">
        <v>1001</v>
      </c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106" t="s">
        <v>1003</v>
      </c>
      <c r="AK2" s="106" t="s">
        <v>1004</v>
      </c>
      <c r="AL2" s="114" t="s">
        <v>1005</v>
      </c>
      <c r="AM2" s="116" t="s">
        <v>1006</v>
      </c>
      <c r="AN2" s="120"/>
      <c r="AO2" s="111"/>
      <c r="AP2" s="111"/>
      <c r="AQ2" s="4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</row>
    <row r="3" spans="1:236" s="15" customFormat="1" ht="40.5" customHeight="1" x14ac:dyDescent="0.15">
      <c r="A3" s="96"/>
      <c r="B3" s="101"/>
      <c r="C3" s="97"/>
      <c r="D3" s="97"/>
      <c r="E3" s="98"/>
      <c r="F3" s="100"/>
      <c r="G3" s="100"/>
      <c r="H3" s="98"/>
      <c r="I3" s="99"/>
      <c r="J3" s="99"/>
      <c r="K3" s="99"/>
      <c r="L3" s="107"/>
      <c r="M3" s="110"/>
      <c r="N3" s="26" t="s">
        <v>11</v>
      </c>
      <c r="O3" s="27" t="s">
        <v>12</v>
      </c>
      <c r="P3" s="28" t="s">
        <v>7</v>
      </c>
      <c r="Q3" s="26" t="s">
        <v>8</v>
      </c>
      <c r="R3" s="27" t="s">
        <v>9</v>
      </c>
      <c r="S3" s="106"/>
      <c r="T3" s="115"/>
      <c r="U3" s="108"/>
      <c r="V3" s="117"/>
      <c r="W3" s="119"/>
      <c r="X3" s="26">
        <v>1</v>
      </c>
      <c r="Y3" s="26">
        <v>2</v>
      </c>
      <c r="Z3" s="26">
        <v>3</v>
      </c>
      <c r="AA3" s="26">
        <v>4</v>
      </c>
      <c r="AB3" s="26">
        <v>5</v>
      </c>
      <c r="AC3" s="26">
        <v>6</v>
      </c>
      <c r="AD3" s="26">
        <v>7</v>
      </c>
      <c r="AE3" s="26">
        <v>8</v>
      </c>
      <c r="AF3" s="26">
        <v>9</v>
      </c>
      <c r="AG3" s="26">
        <v>10</v>
      </c>
      <c r="AH3" s="26">
        <v>11</v>
      </c>
      <c r="AI3" s="26">
        <v>12</v>
      </c>
      <c r="AJ3" s="106"/>
      <c r="AK3" s="106"/>
      <c r="AL3" s="114"/>
      <c r="AM3" s="116"/>
      <c r="AN3" s="120"/>
      <c r="AO3" s="111"/>
      <c r="AP3" s="111"/>
      <c r="AQ3" s="43"/>
    </row>
    <row r="4" spans="1:236" s="20" customFormat="1" ht="15.75" customHeight="1" x14ac:dyDescent="0.15">
      <c r="A4" s="50" t="s">
        <v>33</v>
      </c>
      <c r="B4" s="48" t="s">
        <v>18</v>
      </c>
      <c r="C4" s="9">
        <v>36705</v>
      </c>
      <c r="D4" s="9">
        <v>38169</v>
      </c>
      <c r="E4" s="24">
        <v>43100</v>
      </c>
      <c r="F4" s="24">
        <v>43101</v>
      </c>
      <c r="G4" s="24">
        <v>43342</v>
      </c>
      <c r="H4" s="24">
        <v>43465</v>
      </c>
      <c r="I4" s="21">
        <f ca="1">ROUND((TODAY()-C4)/365,1)</f>
        <v>18.399999999999999</v>
      </c>
      <c r="J4" s="21">
        <f ca="1">ROUND((TODAY()-D4)/365,2)</f>
        <v>14.39</v>
      </c>
      <c r="K4" s="21" t="str">
        <f ca="1">IF(J4&gt;=1,"是","否")</f>
        <v>是</v>
      </c>
      <c r="L4" s="21">
        <f>DATEDIF(C4,H4,"Y")</f>
        <v>18</v>
      </c>
      <c r="M4" s="29">
        <f>IF(L4&gt;=20,15,IF(L4&gt;=10,10,IF(L4&gt;=1,5,0)))</f>
        <v>10</v>
      </c>
      <c r="N4" s="29"/>
      <c r="O4" s="30"/>
      <c r="P4" s="24"/>
      <c r="Q4" s="29"/>
      <c r="R4" s="30"/>
      <c r="S4" s="30">
        <f>M4</f>
        <v>10</v>
      </c>
      <c r="T4" s="22">
        <f>VLOOKUP(A4,[1]考勤!$B:$M,12,0)</f>
        <v>0</v>
      </c>
      <c r="U4" s="38">
        <f>IFERROR(VLOOKUP(A4,'[2]2017年假台账'!$A:$AN,39,0),"0")-T4</f>
        <v>5</v>
      </c>
      <c r="V4" s="40">
        <f>U4-AJ4</f>
        <v>-3</v>
      </c>
      <c r="W4" s="23">
        <f>IF(V4&gt;=0,V4,0)</f>
        <v>0</v>
      </c>
      <c r="X4" s="29">
        <f>VLOOKUP(A4,[3]考勤!$B$4:$N$1081,12,0)</f>
        <v>1</v>
      </c>
      <c r="Y4" s="29">
        <f>VLOOKUP(A4,[4]考勤!$B$4:$O$997,12,0)</f>
        <v>4</v>
      </c>
      <c r="Z4" s="29">
        <f>VLOOKUP(A4,[5]考勤!$B$4:$N$989,12,0)</f>
        <v>0</v>
      </c>
      <c r="AA4" s="29">
        <f>VLOOKUP(A4,[6]考勤!$B$4:$N$977,12,0)</f>
        <v>0</v>
      </c>
      <c r="AB4" s="29">
        <f>VLOOKUP(A4,[7]考勤!$B$4:$P$975,12,0)</f>
        <v>0</v>
      </c>
      <c r="AC4" s="29">
        <f>VLOOKUP(A4,[8]考勤!$B$1:$W$958,12,0)</f>
        <v>0</v>
      </c>
      <c r="AD4" s="29">
        <f>VLOOKUP(A4,[9]考勤!$B:$W,12,0)</f>
        <v>0</v>
      </c>
      <c r="AE4" s="29">
        <f>VLOOKUP(A4,[10]考勤!$B:$X,12,0)</f>
        <v>3</v>
      </c>
      <c r="AF4" s="29">
        <f>VLOOKUP(A4,[11]考勤!$B:$Z,12,0)</f>
        <v>0</v>
      </c>
      <c r="AG4" s="29"/>
      <c r="AH4" s="29"/>
      <c r="AI4" s="29"/>
      <c r="AJ4" s="29">
        <f>SUM(X4:AE4)</f>
        <v>8</v>
      </c>
      <c r="AK4" s="29">
        <f>SUM(AF4:AI4)</f>
        <v>0</v>
      </c>
      <c r="AL4" s="22">
        <f>S4+V4+AN4</f>
        <v>7</v>
      </c>
      <c r="AM4" s="46">
        <f>ROUND(S4+U4-AJ4-AK4-W4+AN4,1)</f>
        <v>7</v>
      </c>
      <c r="AN4" s="11"/>
      <c r="AO4" s="11"/>
      <c r="AP4" s="11" t="str">
        <f>VLOOKUP(A4,[12]当前人员名单!$E:$AE,2,0)</f>
        <v>320223197712281114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</row>
    <row r="5" spans="1:236" s="10" customFormat="1" ht="15.75" customHeight="1" x14ac:dyDescent="0.15">
      <c r="A5" s="50" t="s">
        <v>48</v>
      </c>
      <c r="B5" s="48" t="s">
        <v>15</v>
      </c>
      <c r="C5" s="9">
        <v>35977</v>
      </c>
      <c r="D5" s="9">
        <v>37803</v>
      </c>
      <c r="E5" s="24">
        <v>43100</v>
      </c>
      <c r="F5" s="24">
        <v>43101</v>
      </c>
      <c r="G5" s="24">
        <v>43342</v>
      </c>
      <c r="H5" s="24">
        <v>43465</v>
      </c>
      <c r="I5" s="21">
        <f t="shared" ref="I5:I63" ca="1" si="0">ROUND((TODAY()-C5)/365,1)</f>
        <v>20.399999999999999</v>
      </c>
      <c r="J5" s="21">
        <f t="shared" ref="J5:J63" ca="1" si="1">ROUND((TODAY()-D5)/365,2)</f>
        <v>15.39</v>
      </c>
      <c r="K5" s="21" t="str">
        <f t="shared" ref="K5:K63" ca="1" si="2">IF(J5&gt;=1,"是","否")</f>
        <v>是</v>
      </c>
      <c r="L5" s="21">
        <f t="shared" ref="L5:L63" si="3">DATEDIF(C5,H5,"Y")</f>
        <v>20</v>
      </c>
      <c r="M5" s="29">
        <f t="shared" ref="M5:M63" si="4">IF(L5&gt;=20,15,IF(L5&gt;=10,10,IF(L5&gt;=1,5,0)))</f>
        <v>15</v>
      </c>
      <c r="N5" s="29">
        <f>DATEDIF(F5,P5,"d")</f>
        <v>181</v>
      </c>
      <c r="O5" s="30">
        <f>ROUND(N5/365*10,2)</f>
        <v>4.96</v>
      </c>
      <c r="P5" s="24">
        <f>EDATE(C5,240)</f>
        <v>43282</v>
      </c>
      <c r="Q5" s="29">
        <f>DATEDIF(P5,H5,"d")</f>
        <v>183</v>
      </c>
      <c r="R5" s="30">
        <f>ROUND(Q5/365*M5,2)</f>
        <v>7.52</v>
      </c>
      <c r="S5" s="30">
        <f>O5+R5</f>
        <v>12.48</v>
      </c>
      <c r="T5" s="22">
        <f>VLOOKUP(A5,[1]考勤!$B:$M,12,0)</f>
        <v>0</v>
      </c>
      <c r="U5" s="38">
        <f>IFERROR(VLOOKUP(A5,'[2]2017年假台账'!$A:$AN,39,0),"0")-T5</f>
        <v>10</v>
      </c>
      <c r="V5" s="93">
        <f t="shared" ref="V5:V63" si="5">U5-AJ5</f>
        <v>-1</v>
      </c>
      <c r="W5" s="23">
        <f t="shared" ref="W5:W63" si="6">IF(V5&gt;=0,V5,0)</f>
        <v>0</v>
      </c>
      <c r="X5" s="29">
        <f>VLOOKUP(A5,[3]考勤!$B$4:$N$1081,12,0)</f>
        <v>0</v>
      </c>
      <c r="Y5" s="29">
        <f>VLOOKUP(A5,[4]考勤!$B$4:$O$997,12,0)</f>
        <v>4</v>
      </c>
      <c r="Z5" s="29">
        <f>VLOOKUP(A5,[5]考勤!$B$4:$N$989,12,0)</f>
        <v>0</v>
      </c>
      <c r="AA5" s="29">
        <f>VLOOKUP(A5,[6]考勤!$B$4:$N$977,12,0)</f>
        <v>0</v>
      </c>
      <c r="AB5" s="29">
        <f>VLOOKUP(A5,[7]考勤!$B$4:$P$975,12,0)</f>
        <v>0</v>
      </c>
      <c r="AC5" s="29">
        <f>VLOOKUP(A5,[8]考勤!$B$1:$W$958,12,0)</f>
        <v>0</v>
      </c>
      <c r="AD5" s="29">
        <f>VLOOKUP(A5,[9]考勤!$B:$W,12,0)</f>
        <v>7</v>
      </c>
      <c r="AE5" s="29">
        <f>VLOOKUP(A5,[10]考勤!$B:$X,12,0)</f>
        <v>0</v>
      </c>
      <c r="AF5" s="29">
        <f>VLOOKUP(A5,[11]考勤!$B:$Z,12,0)</f>
        <v>0</v>
      </c>
      <c r="AG5" s="29"/>
      <c r="AH5" s="29"/>
      <c r="AI5" s="29"/>
      <c r="AJ5" s="29">
        <f t="shared" ref="AJ5:AJ63" si="7">SUM(X5:AE5)</f>
        <v>11</v>
      </c>
      <c r="AK5" s="29">
        <f t="shared" ref="AK5:AK63" si="8">SUM(AF5:AI5)</f>
        <v>0</v>
      </c>
      <c r="AL5" s="38">
        <f t="shared" ref="AL5:AL63" si="9">S5+V5+AN5</f>
        <v>11.48</v>
      </c>
      <c r="AM5" s="94">
        <f t="shared" ref="AM5:AM63" si="10">ROUND(S5+U5-AJ5-AK5-W5+AN5,1)</f>
        <v>11.5</v>
      </c>
      <c r="AN5" s="11"/>
      <c r="AO5" s="11"/>
      <c r="AP5" s="11" t="str">
        <f>VLOOKUP(A5,[12]当前人员名单!$E:$AE,2,0)</f>
        <v>51340119760320062X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</row>
    <row r="6" spans="1:236" s="10" customFormat="1" ht="15.75" customHeight="1" x14ac:dyDescent="0.15">
      <c r="A6" s="51" t="s">
        <v>35</v>
      </c>
      <c r="B6" s="48" t="s">
        <v>14</v>
      </c>
      <c r="C6" s="9">
        <v>33055</v>
      </c>
      <c r="D6" s="9">
        <v>35796</v>
      </c>
      <c r="E6" s="24">
        <v>43100</v>
      </c>
      <c r="F6" s="24">
        <v>43101</v>
      </c>
      <c r="G6" s="24">
        <v>43342</v>
      </c>
      <c r="H6" s="24">
        <v>43465</v>
      </c>
      <c r="I6" s="21">
        <f t="shared" ca="1" si="0"/>
        <v>28.4</v>
      </c>
      <c r="J6" s="21">
        <f t="shared" ca="1" si="1"/>
        <v>20.89</v>
      </c>
      <c r="K6" s="21" t="str">
        <f t="shared" ca="1" si="2"/>
        <v>是</v>
      </c>
      <c r="L6" s="21">
        <f t="shared" si="3"/>
        <v>28</v>
      </c>
      <c r="M6" s="29">
        <f t="shared" si="4"/>
        <v>15</v>
      </c>
      <c r="N6" s="29"/>
      <c r="O6" s="30"/>
      <c r="P6" s="24"/>
      <c r="Q6" s="29"/>
      <c r="R6" s="30"/>
      <c r="S6" s="30">
        <f t="shared" ref="S6:S16" si="11">M6</f>
        <v>15</v>
      </c>
      <c r="T6" s="22">
        <f>VLOOKUP(A6,[1]考勤!$B:$M,12,0)</f>
        <v>2</v>
      </c>
      <c r="U6" s="38">
        <f>IFERROR(VLOOKUP(A6,'[2]2017年假台账'!$A:$AN,39,0),"0")-T6</f>
        <v>10</v>
      </c>
      <c r="V6" s="40">
        <f t="shared" si="5"/>
        <v>-11</v>
      </c>
      <c r="W6" s="23">
        <f t="shared" si="6"/>
        <v>0</v>
      </c>
      <c r="X6" s="29">
        <f>VLOOKUP(A6,[3]考勤!$B$4:$N$1081,12,0)</f>
        <v>4</v>
      </c>
      <c r="Y6" s="29">
        <f>VLOOKUP(A6,[4]考勤!$B$4:$O$997,12,0)</f>
        <v>4</v>
      </c>
      <c r="Z6" s="29">
        <f>VLOOKUP(A6,[5]考勤!$B$4:$N$989,12,0)</f>
        <v>3</v>
      </c>
      <c r="AA6" s="29">
        <f>VLOOKUP(A6,[6]考勤!$B$4:$N$977,12,0)</f>
        <v>0</v>
      </c>
      <c r="AB6" s="29">
        <f>VLOOKUP(A6,[7]考勤!$B$4:$P$975,12,0)</f>
        <v>3</v>
      </c>
      <c r="AC6" s="29">
        <f>VLOOKUP(A6,[8]考勤!$B$1:$W$958,12,0)</f>
        <v>3</v>
      </c>
      <c r="AD6" s="29">
        <f>VLOOKUP(A6,[9]考勤!$B:$W,12,0)</f>
        <v>0</v>
      </c>
      <c r="AE6" s="29">
        <f>VLOOKUP(A6,[10]考勤!$B:$X,12,0)</f>
        <v>4</v>
      </c>
      <c r="AF6" s="29">
        <f>VLOOKUP(A6,[11]考勤!$B:$Z,12,0)</f>
        <v>3</v>
      </c>
      <c r="AG6" s="29"/>
      <c r="AH6" s="29"/>
      <c r="AI6" s="32"/>
      <c r="AJ6" s="29">
        <f t="shared" si="7"/>
        <v>21</v>
      </c>
      <c r="AK6" s="29">
        <f t="shared" si="8"/>
        <v>3</v>
      </c>
      <c r="AL6" s="22">
        <f t="shared" si="9"/>
        <v>4</v>
      </c>
      <c r="AM6" s="46">
        <f t="shared" si="10"/>
        <v>1</v>
      </c>
      <c r="AN6" s="11"/>
      <c r="AO6" s="11"/>
      <c r="AP6" s="11" t="str">
        <f>VLOOKUP(A6,[12]当前人员名单!$E:$AE,2,0)</f>
        <v>442000197008270327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</row>
    <row r="7" spans="1:236" s="10" customFormat="1" ht="15.75" customHeight="1" x14ac:dyDescent="0.15">
      <c r="A7" s="50" t="s">
        <v>39</v>
      </c>
      <c r="B7" s="48" t="s">
        <v>16</v>
      </c>
      <c r="C7" s="9">
        <v>37438</v>
      </c>
      <c r="D7" s="9">
        <v>37438</v>
      </c>
      <c r="E7" s="24">
        <v>43100</v>
      </c>
      <c r="F7" s="24">
        <v>43101</v>
      </c>
      <c r="G7" s="24">
        <v>43342</v>
      </c>
      <c r="H7" s="24">
        <v>43465</v>
      </c>
      <c r="I7" s="21">
        <f t="shared" ca="1" si="0"/>
        <v>16.399999999999999</v>
      </c>
      <c r="J7" s="21">
        <f t="shared" ca="1" si="1"/>
        <v>16.39</v>
      </c>
      <c r="K7" s="21" t="str">
        <f t="shared" ca="1" si="2"/>
        <v>是</v>
      </c>
      <c r="L7" s="21">
        <f t="shared" si="3"/>
        <v>16</v>
      </c>
      <c r="M7" s="29">
        <f t="shared" si="4"/>
        <v>10</v>
      </c>
      <c r="N7" s="29"/>
      <c r="O7" s="30"/>
      <c r="P7" s="24"/>
      <c r="Q7" s="29"/>
      <c r="R7" s="30"/>
      <c r="S7" s="30">
        <f t="shared" si="11"/>
        <v>10</v>
      </c>
      <c r="T7" s="22">
        <f>VLOOKUP(A7,[1]考勤!$B:$M,12,0)</f>
        <v>0</v>
      </c>
      <c r="U7" s="38">
        <f>IFERROR(VLOOKUP(A7,'[2]2017年假台账'!$A:$AN,39,0),"0")-T7</f>
        <v>8</v>
      </c>
      <c r="V7" s="40">
        <f t="shared" si="5"/>
        <v>3</v>
      </c>
      <c r="W7" s="23">
        <f t="shared" si="6"/>
        <v>3</v>
      </c>
      <c r="X7" s="29">
        <f>VLOOKUP(A7,[3]考勤!$B$4:$N$1081,12,0)</f>
        <v>0</v>
      </c>
      <c r="Y7" s="29">
        <f>VLOOKUP(A7,[4]考勤!$B$4:$O$997,12,0)</f>
        <v>0</v>
      </c>
      <c r="Z7" s="29">
        <f>VLOOKUP(A7,[5]考勤!$B$4:$N$989,12,0)</f>
        <v>1</v>
      </c>
      <c r="AA7" s="29">
        <f>VLOOKUP(A7,[6]考勤!$B$4:$N$977,12,0)</f>
        <v>0</v>
      </c>
      <c r="AB7" s="29">
        <f>VLOOKUP(A7,[7]考勤!$B$4:$P$975,12,0)</f>
        <v>0</v>
      </c>
      <c r="AC7" s="29">
        <f>VLOOKUP(A7,[8]考勤!$B$1:$W$958,12,0)</f>
        <v>1</v>
      </c>
      <c r="AD7" s="29">
        <f>VLOOKUP(A7,[9]考勤!$B:$W,12,0)</f>
        <v>1</v>
      </c>
      <c r="AE7" s="29">
        <f>VLOOKUP(A7,[10]考勤!$B:$X,12,0)</f>
        <v>2</v>
      </c>
      <c r="AF7" s="29">
        <f>VLOOKUP(A7,[11]考勤!$B:$Z,12,0)</f>
        <v>0</v>
      </c>
      <c r="AG7" s="29"/>
      <c r="AH7" s="29"/>
      <c r="AI7" s="29"/>
      <c r="AJ7" s="29">
        <f t="shared" si="7"/>
        <v>5</v>
      </c>
      <c r="AK7" s="29">
        <f t="shared" si="8"/>
        <v>0</v>
      </c>
      <c r="AL7" s="22">
        <f t="shared" si="9"/>
        <v>13</v>
      </c>
      <c r="AM7" s="46">
        <f t="shared" si="10"/>
        <v>10</v>
      </c>
      <c r="AN7" s="11"/>
      <c r="AO7" s="11"/>
      <c r="AP7" s="11" t="str">
        <f>VLOOKUP(A7,[12]当前人员名单!$E:$AE,2,0)</f>
        <v>440902197910281215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</row>
    <row r="8" spans="1:236" s="10" customFormat="1" ht="15.75" customHeight="1" x14ac:dyDescent="0.15">
      <c r="A8" s="50" t="s">
        <v>31</v>
      </c>
      <c r="B8" s="48" t="s">
        <v>774</v>
      </c>
      <c r="C8" s="9">
        <v>35278</v>
      </c>
      <c r="D8" s="9">
        <v>35796</v>
      </c>
      <c r="E8" s="24">
        <v>43100</v>
      </c>
      <c r="F8" s="24">
        <v>43101</v>
      </c>
      <c r="G8" s="24">
        <v>43342</v>
      </c>
      <c r="H8" s="24">
        <v>43465</v>
      </c>
      <c r="I8" s="21">
        <f t="shared" ca="1" si="0"/>
        <v>22.3</v>
      </c>
      <c r="J8" s="21">
        <f t="shared" ca="1" si="1"/>
        <v>20.89</v>
      </c>
      <c r="K8" s="21" t="str">
        <f t="shared" ca="1" si="2"/>
        <v>是</v>
      </c>
      <c r="L8" s="21">
        <f t="shared" si="3"/>
        <v>22</v>
      </c>
      <c r="M8" s="29">
        <f t="shared" si="4"/>
        <v>15</v>
      </c>
      <c r="N8" s="29"/>
      <c r="O8" s="30"/>
      <c r="P8" s="24"/>
      <c r="Q8" s="29"/>
      <c r="R8" s="30"/>
      <c r="S8" s="30">
        <f t="shared" si="11"/>
        <v>15</v>
      </c>
      <c r="T8" s="22">
        <f>VLOOKUP(A8,[1]考勤!$B:$M,12,0)</f>
        <v>2</v>
      </c>
      <c r="U8" s="38">
        <f>IFERROR(VLOOKUP(A8,'[2]2017年假台账'!$A:$AN,39,0),"0")-T8</f>
        <v>13</v>
      </c>
      <c r="V8" s="40">
        <f t="shared" si="5"/>
        <v>6</v>
      </c>
      <c r="W8" s="23">
        <f t="shared" si="6"/>
        <v>6</v>
      </c>
      <c r="X8" s="29">
        <f>VLOOKUP(A8,[3]考勤!$B$4:$N$1081,12,0)</f>
        <v>0</v>
      </c>
      <c r="Y8" s="29">
        <f>VLOOKUP(A8,[4]考勤!$B$4:$O$997,12,0)</f>
        <v>2</v>
      </c>
      <c r="Z8" s="29">
        <f>VLOOKUP(A8,[5]考勤!$B$4:$N$989,12,0)</f>
        <v>0</v>
      </c>
      <c r="AA8" s="29">
        <f>VLOOKUP(A8,[6]考勤!$B$4:$N$977,12,0)</f>
        <v>0</v>
      </c>
      <c r="AB8" s="29">
        <f>VLOOKUP(A8,[7]考勤!$B$4:$P$975,12,0)</f>
        <v>0</v>
      </c>
      <c r="AC8" s="29">
        <f>VLOOKUP(A8,[8]考勤!$B$1:$W$958,12,0)</f>
        <v>0</v>
      </c>
      <c r="AD8" s="29">
        <f>VLOOKUP(A8,[9]考勤!$B:$W,12,0)</f>
        <v>0</v>
      </c>
      <c r="AE8" s="29">
        <f>VLOOKUP(A8,[10]考勤!$B:$X,12,0)</f>
        <v>5</v>
      </c>
      <c r="AF8" s="29">
        <f>VLOOKUP(A8,[11]考勤!$B:$Z,12,0)</f>
        <v>0</v>
      </c>
      <c r="AG8" s="29"/>
      <c r="AH8" s="29"/>
      <c r="AI8" s="29"/>
      <c r="AJ8" s="29">
        <f t="shared" si="7"/>
        <v>7</v>
      </c>
      <c r="AK8" s="29">
        <f t="shared" si="8"/>
        <v>0</v>
      </c>
      <c r="AL8" s="22">
        <f t="shared" si="9"/>
        <v>21</v>
      </c>
      <c r="AM8" s="46">
        <f t="shared" si="10"/>
        <v>15</v>
      </c>
      <c r="AN8" s="11"/>
      <c r="AO8" s="11"/>
      <c r="AP8" s="11" t="str">
        <f>VLOOKUP(A8,[12]当前人员名单!$E:$AE,2,0)</f>
        <v>44200019740918717X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</row>
    <row r="9" spans="1:236" s="10" customFormat="1" ht="15.75" customHeight="1" x14ac:dyDescent="0.15">
      <c r="A9" s="53" t="s">
        <v>473</v>
      </c>
      <c r="B9" s="48" t="s">
        <v>798</v>
      </c>
      <c r="C9" s="4">
        <v>37073</v>
      </c>
      <c r="D9" s="4">
        <v>37073</v>
      </c>
      <c r="E9" s="24">
        <v>43100</v>
      </c>
      <c r="F9" s="24">
        <v>43101</v>
      </c>
      <c r="G9" s="24">
        <v>43342</v>
      </c>
      <c r="H9" s="24">
        <v>43465</v>
      </c>
      <c r="I9" s="21">
        <f t="shared" ca="1" si="0"/>
        <v>17.399999999999999</v>
      </c>
      <c r="J9" s="21">
        <f t="shared" ca="1" si="1"/>
        <v>17.39</v>
      </c>
      <c r="K9" s="21" t="str">
        <f t="shared" ca="1" si="2"/>
        <v>是</v>
      </c>
      <c r="L9" s="21">
        <f t="shared" si="3"/>
        <v>17</v>
      </c>
      <c r="M9" s="29">
        <f t="shared" si="4"/>
        <v>10</v>
      </c>
      <c r="N9" s="29"/>
      <c r="O9" s="30"/>
      <c r="P9" s="24"/>
      <c r="Q9" s="29"/>
      <c r="R9" s="30"/>
      <c r="S9" s="30">
        <f t="shared" si="11"/>
        <v>10</v>
      </c>
      <c r="T9" s="22">
        <f>VLOOKUP(A9,[1]考勤!$B:$M,12,0)</f>
        <v>0</v>
      </c>
      <c r="U9" s="38">
        <f>IFERROR(VLOOKUP(A9,'[2]2017年假台账'!$A:$AN,39,0),"0")-T9</f>
        <v>0</v>
      </c>
      <c r="V9" s="40">
        <f t="shared" si="5"/>
        <v>-5</v>
      </c>
      <c r="W9" s="23">
        <f t="shared" si="6"/>
        <v>0</v>
      </c>
      <c r="X9" s="29">
        <f>VLOOKUP(A9,[3]考勤!$B$4:$N$1081,12,0)</f>
        <v>0</v>
      </c>
      <c r="Y9" s="29">
        <f>VLOOKUP(A9,[4]考勤!$B$4:$O$997,12,0)</f>
        <v>0</v>
      </c>
      <c r="Z9" s="29">
        <f>VLOOKUP(A9,[5]考勤!$B$4:$N$989,12,0)</f>
        <v>0</v>
      </c>
      <c r="AA9" s="29">
        <f>VLOOKUP(A9,[6]考勤!$B$4:$N$977,12,0)</f>
        <v>0</v>
      </c>
      <c r="AB9" s="29">
        <f>VLOOKUP(A9,[7]考勤!$B$4:$P$975,12,0)</f>
        <v>0</v>
      </c>
      <c r="AC9" s="29">
        <f>VLOOKUP(A9,[8]考勤!$B$1:$W$958,12,0)</f>
        <v>0</v>
      </c>
      <c r="AD9" s="29">
        <f>VLOOKUP(A9,[9]考勤!$B:$W,12,0)</f>
        <v>0</v>
      </c>
      <c r="AE9" s="29">
        <f>VLOOKUP(A9,[10]考勤!$B:$X,12,0)</f>
        <v>5</v>
      </c>
      <c r="AF9" s="29">
        <f>VLOOKUP(A9,[11]考勤!$B:$Z,12,0)</f>
        <v>0</v>
      </c>
      <c r="AG9" s="29"/>
      <c r="AH9" s="29"/>
      <c r="AI9" s="29"/>
      <c r="AJ9" s="29">
        <f t="shared" si="7"/>
        <v>5</v>
      </c>
      <c r="AK9" s="29">
        <f t="shared" si="8"/>
        <v>0</v>
      </c>
      <c r="AL9" s="22">
        <f t="shared" si="9"/>
        <v>5</v>
      </c>
      <c r="AM9" s="46">
        <f t="shared" si="10"/>
        <v>5</v>
      </c>
      <c r="AN9" s="11"/>
      <c r="AP9" s="11" t="str">
        <f>VLOOKUP(A9,[12]当前人员名单!$E:$AE,2,0)</f>
        <v>440923197810235416</v>
      </c>
    </row>
    <row r="10" spans="1:236" s="10" customFormat="1" ht="15.75" customHeight="1" x14ac:dyDescent="0.15">
      <c r="A10" s="53" t="s">
        <v>37</v>
      </c>
      <c r="B10" s="48" t="s">
        <v>795</v>
      </c>
      <c r="C10" s="4">
        <v>32325</v>
      </c>
      <c r="D10" s="4">
        <v>35674</v>
      </c>
      <c r="E10" s="24">
        <v>43100</v>
      </c>
      <c r="F10" s="24">
        <v>43101</v>
      </c>
      <c r="G10" s="24">
        <v>43342</v>
      </c>
      <c r="H10" s="24">
        <v>43465</v>
      </c>
      <c r="I10" s="21">
        <f t="shared" ca="1" si="0"/>
        <v>30.4</v>
      </c>
      <c r="J10" s="21">
        <f t="shared" ca="1" si="1"/>
        <v>21.22</v>
      </c>
      <c r="K10" s="21" t="str">
        <f t="shared" ca="1" si="2"/>
        <v>是</v>
      </c>
      <c r="L10" s="21">
        <f t="shared" si="3"/>
        <v>30</v>
      </c>
      <c r="M10" s="29">
        <f t="shared" si="4"/>
        <v>15</v>
      </c>
      <c r="N10" s="29"/>
      <c r="O10" s="30"/>
      <c r="P10" s="24"/>
      <c r="Q10" s="29"/>
      <c r="R10" s="30"/>
      <c r="S10" s="30">
        <f t="shared" si="11"/>
        <v>15</v>
      </c>
      <c r="T10" s="22">
        <f>VLOOKUP(A10,[1]考勤!$B:$M,12,0)</f>
        <v>0</v>
      </c>
      <c r="U10" s="38">
        <f>IFERROR(VLOOKUP(A10,'[2]2017年假台账'!$A:$AN,39,0),"0")-T10</f>
        <v>20</v>
      </c>
      <c r="V10" s="40">
        <f t="shared" si="5"/>
        <v>15</v>
      </c>
      <c r="W10" s="23">
        <f t="shared" si="6"/>
        <v>15</v>
      </c>
      <c r="X10" s="29">
        <f>VLOOKUP(A10,[3]考勤!$B$4:$N$1081,12,0)</f>
        <v>0</v>
      </c>
      <c r="Y10" s="29">
        <f>VLOOKUP(A10,[4]考勤!$B$4:$O$997,12,0)</f>
        <v>0</v>
      </c>
      <c r="Z10" s="29">
        <f>VLOOKUP(A10,[5]考勤!$B$4:$N$989,12,0)</f>
        <v>0</v>
      </c>
      <c r="AA10" s="29">
        <f>VLOOKUP(A10,[6]考勤!$B$4:$N$977,12,0)</f>
        <v>0</v>
      </c>
      <c r="AB10" s="29">
        <f>VLOOKUP(A10,[7]考勤!$B$4:$P$975,12,0)</f>
        <v>0</v>
      </c>
      <c r="AC10" s="29">
        <f>VLOOKUP(A10,[8]考勤!$B$1:$W$958,12,0)</f>
        <v>0</v>
      </c>
      <c r="AD10" s="29">
        <f>VLOOKUP(A10,[9]考勤!$B:$W,12,0)</f>
        <v>0</v>
      </c>
      <c r="AE10" s="29">
        <f>VLOOKUP(A10,[10]考勤!$B:$X,12,0)</f>
        <v>5</v>
      </c>
      <c r="AF10" s="29">
        <f>VLOOKUP(A10,[11]考勤!$B:$Z,12,0)</f>
        <v>0</v>
      </c>
      <c r="AG10" s="29"/>
      <c r="AH10" s="29"/>
      <c r="AI10" s="29"/>
      <c r="AJ10" s="29">
        <f t="shared" si="7"/>
        <v>5</v>
      </c>
      <c r="AK10" s="29">
        <f t="shared" si="8"/>
        <v>0</v>
      </c>
      <c r="AL10" s="22">
        <f t="shared" si="9"/>
        <v>30</v>
      </c>
      <c r="AM10" s="46">
        <f t="shared" si="10"/>
        <v>15</v>
      </c>
      <c r="AN10" s="11"/>
      <c r="AP10" s="11" t="str">
        <f>VLOOKUP(A10,[12]当前人员名单!$E:$AE,2,0)</f>
        <v>441425197012100038</v>
      </c>
    </row>
    <row r="11" spans="1:236" s="10" customFormat="1" ht="15.75" customHeight="1" x14ac:dyDescent="0.15">
      <c r="A11" s="50" t="s">
        <v>51</v>
      </c>
      <c r="B11" s="48" t="s">
        <v>23</v>
      </c>
      <c r="C11" s="9">
        <v>35612</v>
      </c>
      <c r="D11" s="9">
        <v>35612</v>
      </c>
      <c r="E11" s="24">
        <v>43100</v>
      </c>
      <c r="F11" s="24">
        <v>43101</v>
      </c>
      <c r="G11" s="24">
        <v>43342</v>
      </c>
      <c r="H11" s="24">
        <v>43465</v>
      </c>
      <c r="I11" s="21">
        <f t="shared" ca="1" si="0"/>
        <v>21.4</v>
      </c>
      <c r="J11" s="21">
        <f t="shared" ca="1" si="1"/>
        <v>21.39</v>
      </c>
      <c r="K11" s="21" t="str">
        <f t="shared" ca="1" si="2"/>
        <v>是</v>
      </c>
      <c r="L11" s="21">
        <f t="shared" si="3"/>
        <v>21</v>
      </c>
      <c r="M11" s="29">
        <f t="shared" si="4"/>
        <v>15</v>
      </c>
      <c r="N11" s="29"/>
      <c r="O11" s="30"/>
      <c r="P11" s="24"/>
      <c r="Q11" s="29"/>
      <c r="R11" s="30"/>
      <c r="S11" s="30">
        <f t="shared" si="11"/>
        <v>15</v>
      </c>
      <c r="T11" s="22">
        <f>VLOOKUP(A11,[1]考勤!$B:$M,12,0)</f>
        <v>0</v>
      </c>
      <c r="U11" s="38">
        <f>IFERROR(VLOOKUP(A11,'[2]2017年假台账'!$A:$AN,39,0),"0")-T11</f>
        <v>3.5</v>
      </c>
      <c r="V11" s="40">
        <f t="shared" si="5"/>
        <v>-2.5</v>
      </c>
      <c r="W11" s="23">
        <f t="shared" si="6"/>
        <v>0</v>
      </c>
      <c r="X11" s="29">
        <f>VLOOKUP(A11,[3]考勤!$B$4:$N$1081,12,0)</f>
        <v>0</v>
      </c>
      <c r="Y11" s="29">
        <f>VLOOKUP(A11,[4]考勤!$B$4:$O$997,12,0)</f>
        <v>0</v>
      </c>
      <c r="Z11" s="29">
        <f>VLOOKUP(A11,[5]考勤!$B$4:$N$989,12,0)</f>
        <v>0</v>
      </c>
      <c r="AA11" s="29">
        <f>VLOOKUP(A11,[6]考勤!$B$4:$N$977,12,0)</f>
        <v>0</v>
      </c>
      <c r="AB11" s="29">
        <f>VLOOKUP(A11,[7]考勤!$B$4:$P$975,12,0)</f>
        <v>0</v>
      </c>
      <c r="AC11" s="29">
        <f>VLOOKUP(A11,[8]考勤!$B$1:$W$958,12,0)</f>
        <v>0</v>
      </c>
      <c r="AD11" s="29">
        <f>VLOOKUP(A11,[9]考勤!$B:$W,12,0)</f>
        <v>3</v>
      </c>
      <c r="AE11" s="29">
        <f>VLOOKUP(A11,[10]考勤!$B:$X,12,0)</f>
        <v>3</v>
      </c>
      <c r="AF11" s="29">
        <f>VLOOKUP(A11,[11]考勤!$B:$Z,12,0)</f>
        <v>0</v>
      </c>
      <c r="AG11" s="29"/>
      <c r="AH11" s="29"/>
      <c r="AI11" s="29"/>
      <c r="AJ11" s="29">
        <f t="shared" si="7"/>
        <v>6</v>
      </c>
      <c r="AK11" s="29">
        <f t="shared" si="8"/>
        <v>0</v>
      </c>
      <c r="AL11" s="22">
        <f t="shared" si="9"/>
        <v>12.5</v>
      </c>
      <c r="AM11" s="46">
        <f t="shared" si="10"/>
        <v>12.5</v>
      </c>
      <c r="AN11" s="11"/>
      <c r="AO11" s="11"/>
      <c r="AP11" s="11" t="str">
        <f>VLOOKUP(A11,[12]当前人员名单!$E:$AE,2,0)</f>
        <v>43010419760413402X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</row>
    <row r="12" spans="1:236" s="10" customFormat="1" ht="15.75" customHeight="1" x14ac:dyDescent="0.15">
      <c r="A12" s="53" t="s">
        <v>569</v>
      </c>
      <c r="B12" s="48" t="s">
        <v>970</v>
      </c>
      <c r="C12" s="4">
        <v>37073</v>
      </c>
      <c r="D12" s="4">
        <v>37073</v>
      </c>
      <c r="E12" s="24">
        <v>43100</v>
      </c>
      <c r="F12" s="24">
        <v>43101</v>
      </c>
      <c r="G12" s="24">
        <v>43342</v>
      </c>
      <c r="H12" s="24">
        <v>43465</v>
      </c>
      <c r="I12" s="21">
        <f t="shared" ca="1" si="0"/>
        <v>17.399999999999999</v>
      </c>
      <c r="J12" s="21">
        <f t="shared" ca="1" si="1"/>
        <v>17.39</v>
      </c>
      <c r="K12" s="21" t="str">
        <f t="shared" ca="1" si="2"/>
        <v>是</v>
      </c>
      <c r="L12" s="21">
        <f t="shared" si="3"/>
        <v>17</v>
      </c>
      <c r="M12" s="29">
        <f t="shared" si="4"/>
        <v>10</v>
      </c>
      <c r="N12" s="29"/>
      <c r="O12" s="30"/>
      <c r="P12" s="24"/>
      <c r="Q12" s="29"/>
      <c r="R12" s="30"/>
      <c r="S12" s="30">
        <f t="shared" si="11"/>
        <v>10</v>
      </c>
      <c r="T12" s="22">
        <f>VLOOKUP(A12,[1]考勤!$B:$M,12,0)</f>
        <v>0</v>
      </c>
      <c r="U12" s="38">
        <f>IFERROR(VLOOKUP(A12,'[2]2017年假台账'!$A:$AN,39,0),"0")-T12</f>
        <v>9</v>
      </c>
      <c r="V12" s="40">
        <f t="shared" si="5"/>
        <v>-4</v>
      </c>
      <c r="W12" s="23">
        <f t="shared" si="6"/>
        <v>0</v>
      </c>
      <c r="X12" s="29">
        <f>VLOOKUP(A12,[3]考勤!$B$4:$N$1081,12,0)</f>
        <v>5</v>
      </c>
      <c r="Y12" s="29">
        <f>VLOOKUP(A12,[4]考勤!$B$4:$O$997,12,0)</f>
        <v>2</v>
      </c>
      <c r="Z12" s="29">
        <f>VLOOKUP(A12,[5]考勤!$B$4:$N$989,12,0)</f>
        <v>0</v>
      </c>
      <c r="AA12" s="29">
        <f>VLOOKUP(A12,[6]考勤!$B$4:$N$977,12,0)</f>
        <v>0</v>
      </c>
      <c r="AB12" s="29">
        <f>VLOOKUP(A12,[7]考勤!$B$4:$P$975,12,0)</f>
        <v>0</v>
      </c>
      <c r="AC12" s="29">
        <f>VLOOKUP(A12,[8]考勤!$B$1:$W$958,12,0)</f>
        <v>0</v>
      </c>
      <c r="AD12" s="29">
        <f>VLOOKUP(A12,[9]考勤!$B:$W,12,0)</f>
        <v>0</v>
      </c>
      <c r="AE12" s="29">
        <f>VLOOKUP(A12,[10]考勤!$B:$X,12,0)</f>
        <v>6</v>
      </c>
      <c r="AF12" s="29">
        <f>VLOOKUP(A12,[11]考勤!$B:$Z,12,0)</f>
        <v>0</v>
      </c>
      <c r="AG12" s="29"/>
      <c r="AH12" s="29"/>
      <c r="AI12" s="29"/>
      <c r="AJ12" s="29">
        <f t="shared" si="7"/>
        <v>13</v>
      </c>
      <c r="AK12" s="29">
        <f t="shared" si="8"/>
        <v>0</v>
      </c>
      <c r="AL12" s="22">
        <f t="shared" si="9"/>
        <v>6</v>
      </c>
      <c r="AM12" s="46">
        <f t="shared" si="10"/>
        <v>6</v>
      </c>
      <c r="AN12" s="11"/>
      <c r="AP12" s="11" t="str">
        <f>VLOOKUP(A12,[12]当前人员名单!$E:$AE,2,0)</f>
        <v>522701197708115314</v>
      </c>
    </row>
    <row r="13" spans="1:236" s="10" customFormat="1" ht="15.75" customHeight="1" x14ac:dyDescent="0.15">
      <c r="A13" s="52" t="s">
        <v>46</v>
      </c>
      <c r="B13" s="48" t="s">
        <v>775</v>
      </c>
      <c r="C13" s="9">
        <v>36708</v>
      </c>
      <c r="D13" s="9">
        <v>37834</v>
      </c>
      <c r="E13" s="24">
        <v>43100</v>
      </c>
      <c r="F13" s="24">
        <v>43101</v>
      </c>
      <c r="G13" s="24">
        <v>43342</v>
      </c>
      <c r="H13" s="24">
        <v>43465</v>
      </c>
      <c r="I13" s="21">
        <f t="shared" ca="1" si="0"/>
        <v>18.399999999999999</v>
      </c>
      <c r="J13" s="21">
        <f t="shared" ca="1" si="1"/>
        <v>15.3</v>
      </c>
      <c r="K13" s="21" t="str">
        <f t="shared" ca="1" si="2"/>
        <v>是</v>
      </c>
      <c r="L13" s="21">
        <f t="shared" si="3"/>
        <v>18</v>
      </c>
      <c r="M13" s="29">
        <f t="shared" si="4"/>
        <v>10</v>
      </c>
      <c r="N13" s="29"/>
      <c r="O13" s="30"/>
      <c r="P13" s="24"/>
      <c r="Q13" s="29"/>
      <c r="R13" s="30"/>
      <c r="S13" s="30">
        <f t="shared" si="11"/>
        <v>10</v>
      </c>
      <c r="T13" s="22">
        <f>VLOOKUP(A13,[1]考勤!$B:$M,12,0)</f>
        <v>0</v>
      </c>
      <c r="U13" s="38">
        <f>IFERROR(VLOOKUP(A13,'[2]2017年假台账'!$A:$AN,39,0),"0")-T13</f>
        <v>7</v>
      </c>
      <c r="V13" s="40">
        <f t="shared" si="5"/>
        <v>0</v>
      </c>
      <c r="W13" s="23">
        <f t="shared" si="6"/>
        <v>0</v>
      </c>
      <c r="X13" s="29">
        <f>VLOOKUP(A13,[3]考勤!$B$4:$N$1081,12,0)</f>
        <v>0</v>
      </c>
      <c r="Y13" s="29">
        <f>VLOOKUP(A13,[4]考勤!$B$4:$O$997,12,0)</f>
        <v>3</v>
      </c>
      <c r="Z13" s="29">
        <f>VLOOKUP(A13,[5]考勤!$B$4:$N$989,12,0)</f>
        <v>0</v>
      </c>
      <c r="AA13" s="29">
        <f>VLOOKUP(A13,[6]考勤!$B$4:$N$977,12,0)</f>
        <v>0</v>
      </c>
      <c r="AB13" s="29">
        <f>VLOOKUP(A13,[7]考勤!$B$4:$P$975,12,0)</f>
        <v>2</v>
      </c>
      <c r="AC13" s="29">
        <f>VLOOKUP(A13,[8]考勤!$B$1:$W$958,12,0)</f>
        <v>0</v>
      </c>
      <c r="AD13" s="29">
        <f>VLOOKUP(A13,[9]考勤!$B:$W,12,0)</f>
        <v>0</v>
      </c>
      <c r="AE13" s="29">
        <f>VLOOKUP(A13,[10]考勤!$B:$X,12,0)</f>
        <v>2</v>
      </c>
      <c r="AF13" s="29"/>
      <c r="AG13" s="29"/>
      <c r="AH13" s="29"/>
      <c r="AI13" s="29"/>
      <c r="AJ13" s="29">
        <f t="shared" si="7"/>
        <v>7</v>
      </c>
      <c r="AK13" s="29">
        <f t="shared" si="8"/>
        <v>0</v>
      </c>
      <c r="AL13" s="22">
        <f t="shared" si="9"/>
        <v>10</v>
      </c>
      <c r="AM13" s="46">
        <f t="shared" si="10"/>
        <v>10</v>
      </c>
      <c r="AN13" s="11"/>
      <c r="AP13" s="11" t="str">
        <f>VLOOKUP(A13,[12]当前人员名单!$E:$AE,2,0)</f>
        <v>330106197805134025</v>
      </c>
    </row>
    <row r="14" spans="1:236" s="10" customFormat="1" ht="15.75" customHeight="1" x14ac:dyDescent="0.15">
      <c r="A14" s="50" t="s">
        <v>45</v>
      </c>
      <c r="B14" s="48" t="s">
        <v>19</v>
      </c>
      <c r="C14" s="9">
        <v>37773</v>
      </c>
      <c r="D14" s="9">
        <v>40269</v>
      </c>
      <c r="E14" s="24">
        <v>43100</v>
      </c>
      <c r="F14" s="24">
        <v>43101</v>
      </c>
      <c r="G14" s="24">
        <v>43342</v>
      </c>
      <c r="H14" s="24">
        <v>43465</v>
      </c>
      <c r="I14" s="21">
        <f t="shared" ca="1" si="0"/>
        <v>15.5</v>
      </c>
      <c r="J14" s="21">
        <f t="shared" ca="1" si="1"/>
        <v>8.6300000000000008</v>
      </c>
      <c r="K14" s="21" t="str">
        <f t="shared" ca="1" si="2"/>
        <v>是</v>
      </c>
      <c r="L14" s="21">
        <f t="shared" si="3"/>
        <v>15</v>
      </c>
      <c r="M14" s="29">
        <f t="shared" si="4"/>
        <v>10</v>
      </c>
      <c r="N14" s="29"/>
      <c r="O14" s="30"/>
      <c r="P14" s="24"/>
      <c r="Q14" s="29"/>
      <c r="R14" s="30"/>
      <c r="S14" s="30">
        <f t="shared" si="11"/>
        <v>10</v>
      </c>
      <c r="T14" s="22">
        <f>VLOOKUP(A14,[1]考勤!$B:$M,12,0)</f>
        <v>0</v>
      </c>
      <c r="U14" s="38">
        <f>IFERROR(VLOOKUP(A14,'[2]2017年假台账'!$A:$AN,39,0),"0")-T14</f>
        <v>9</v>
      </c>
      <c r="V14" s="40">
        <f t="shared" si="5"/>
        <v>6</v>
      </c>
      <c r="W14" s="23">
        <f t="shared" si="6"/>
        <v>6</v>
      </c>
      <c r="X14" s="29">
        <f>VLOOKUP(A14,[3]考勤!$B$4:$N$1081,12,0)</f>
        <v>0</v>
      </c>
      <c r="Y14" s="29">
        <f>VLOOKUP(A14,[4]考勤!$B$4:$O$997,12,0)</f>
        <v>0</v>
      </c>
      <c r="Z14" s="29">
        <f>VLOOKUP(A14,[5]考勤!$B$4:$N$989,12,0)</f>
        <v>1</v>
      </c>
      <c r="AA14" s="29">
        <f>VLOOKUP(A14,[6]考勤!$B$4:$N$977,12,0)</f>
        <v>0</v>
      </c>
      <c r="AB14" s="29">
        <f>VLOOKUP(A14,[7]考勤!$B$4:$P$975,12,0)</f>
        <v>0</v>
      </c>
      <c r="AC14" s="29">
        <f>VLOOKUP(A14,[8]考勤!$B$1:$W$958,12,0)</f>
        <v>0</v>
      </c>
      <c r="AD14" s="29">
        <f>VLOOKUP(A14,[9]考勤!$B:$W,12,0)</f>
        <v>0</v>
      </c>
      <c r="AE14" s="29">
        <f>VLOOKUP(A14,[10]考勤!$B:$X,12,0)</f>
        <v>2</v>
      </c>
      <c r="AF14" s="29">
        <f>VLOOKUP(A14,[11]考勤!$B:$Z,12,0)</f>
        <v>2</v>
      </c>
      <c r="AG14" s="29"/>
      <c r="AH14" s="29"/>
      <c r="AI14" s="29"/>
      <c r="AJ14" s="29">
        <f t="shared" si="7"/>
        <v>3</v>
      </c>
      <c r="AK14" s="29">
        <f t="shared" si="8"/>
        <v>2</v>
      </c>
      <c r="AL14" s="22">
        <f t="shared" si="9"/>
        <v>16</v>
      </c>
      <c r="AM14" s="46">
        <f t="shared" si="10"/>
        <v>8</v>
      </c>
      <c r="AN14" s="11"/>
      <c r="AO14" s="11"/>
      <c r="AP14" s="11" t="str">
        <f>VLOOKUP(A14,[12]当前人员名单!$E:$AE,2,0)</f>
        <v>430624198011140077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</row>
    <row r="15" spans="1:236" s="10" customFormat="1" ht="15.75" customHeight="1" x14ac:dyDescent="0.15">
      <c r="A15" s="51" t="s">
        <v>44</v>
      </c>
      <c r="B15" s="48" t="s">
        <v>22</v>
      </c>
      <c r="C15" s="9">
        <v>33055</v>
      </c>
      <c r="D15" s="9">
        <v>35916</v>
      </c>
      <c r="E15" s="24">
        <v>43100</v>
      </c>
      <c r="F15" s="24">
        <v>43101</v>
      </c>
      <c r="G15" s="24">
        <v>43342</v>
      </c>
      <c r="H15" s="24">
        <v>43465</v>
      </c>
      <c r="I15" s="21">
        <f t="shared" ca="1" si="0"/>
        <v>28.4</v>
      </c>
      <c r="J15" s="21">
        <f t="shared" ca="1" si="1"/>
        <v>20.56</v>
      </c>
      <c r="K15" s="21" t="str">
        <f t="shared" ca="1" si="2"/>
        <v>是</v>
      </c>
      <c r="L15" s="21">
        <f t="shared" si="3"/>
        <v>28</v>
      </c>
      <c r="M15" s="29">
        <f t="shared" si="4"/>
        <v>15</v>
      </c>
      <c r="N15" s="29"/>
      <c r="O15" s="30"/>
      <c r="P15" s="24"/>
      <c r="Q15" s="29"/>
      <c r="R15" s="30"/>
      <c r="S15" s="30">
        <f t="shared" si="11"/>
        <v>15</v>
      </c>
      <c r="T15" s="22">
        <f>VLOOKUP(A15,[1]考勤!$B:$M,12,0)</f>
        <v>0</v>
      </c>
      <c r="U15" s="38">
        <f>IFERROR(VLOOKUP(A15,'[2]2017年假台账'!$A:$AN,39,0),"0")-T15</f>
        <v>15</v>
      </c>
      <c r="V15" s="40">
        <f t="shared" si="5"/>
        <v>4.5</v>
      </c>
      <c r="W15" s="23">
        <f t="shared" si="6"/>
        <v>4.5</v>
      </c>
      <c r="X15" s="29">
        <f>VLOOKUP(A15,[3]考勤!$B$4:$N$1081,12,0)</f>
        <v>0</v>
      </c>
      <c r="Y15" s="29">
        <f>VLOOKUP(A15,[4]考勤!$B$4:$O$997,12,0)</f>
        <v>0</v>
      </c>
      <c r="Z15" s="29">
        <f>VLOOKUP(A15,[5]考勤!$B$4:$N$989,12,0)</f>
        <v>2</v>
      </c>
      <c r="AA15" s="29">
        <f>VLOOKUP(A15,[6]考勤!$B$4:$N$977,12,0)</f>
        <v>2</v>
      </c>
      <c r="AB15" s="29">
        <f>VLOOKUP(A15,[7]考勤!$B$4:$P$975,12,0)</f>
        <v>0</v>
      </c>
      <c r="AC15" s="29">
        <f>VLOOKUP(A15,[8]考勤!$B$1:$W$958,12,0)</f>
        <v>0</v>
      </c>
      <c r="AD15" s="29">
        <f>VLOOKUP(A15,[9]考勤!$B:$W,12,0)</f>
        <v>5</v>
      </c>
      <c r="AE15" s="29">
        <f>VLOOKUP(A15,[10]考勤!$B:$X,12,0)</f>
        <v>1.5</v>
      </c>
      <c r="AF15" s="29">
        <f>VLOOKUP(A15,[11]考勤!$B:$Z,12,0)</f>
        <v>0</v>
      </c>
      <c r="AG15" s="29"/>
      <c r="AH15" s="29"/>
      <c r="AI15" s="29"/>
      <c r="AJ15" s="29">
        <f t="shared" si="7"/>
        <v>10.5</v>
      </c>
      <c r="AK15" s="29">
        <f t="shared" si="8"/>
        <v>0</v>
      </c>
      <c r="AL15" s="22">
        <f t="shared" si="9"/>
        <v>19.5</v>
      </c>
      <c r="AM15" s="46">
        <f t="shared" si="10"/>
        <v>15</v>
      </c>
      <c r="AN15" s="11"/>
      <c r="AO15" s="11"/>
      <c r="AP15" s="11" t="str">
        <f>VLOOKUP(A15,[12]当前人员名单!$E:$AE,2,0)</f>
        <v>440106196803271078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</row>
    <row r="16" spans="1:236" s="10" customFormat="1" ht="15.75" customHeight="1" x14ac:dyDescent="0.15">
      <c r="A16" s="50" t="s">
        <v>41</v>
      </c>
      <c r="B16" s="48" t="s">
        <v>21</v>
      </c>
      <c r="C16" s="9">
        <v>32295</v>
      </c>
      <c r="D16" s="9">
        <v>35796</v>
      </c>
      <c r="E16" s="24">
        <v>43100</v>
      </c>
      <c r="F16" s="24">
        <v>43101</v>
      </c>
      <c r="G16" s="24">
        <v>43342</v>
      </c>
      <c r="H16" s="24">
        <v>43465</v>
      </c>
      <c r="I16" s="21">
        <f t="shared" ca="1" si="0"/>
        <v>30.5</v>
      </c>
      <c r="J16" s="21">
        <f t="shared" ca="1" si="1"/>
        <v>20.89</v>
      </c>
      <c r="K16" s="21" t="str">
        <f t="shared" ca="1" si="2"/>
        <v>是</v>
      </c>
      <c r="L16" s="21">
        <f t="shared" si="3"/>
        <v>30</v>
      </c>
      <c r="M16" s="29">
        <f t="shared" si="4"/>
        <v>15</v>
      </c>
      <c r="N16" s="29"/>
      <c r="O16" s="30"/>
      <c r="P16" s="24"/>
      <c r="Q16" s="29"/>
      <c r="R16" s="30"/>
      <c r="S16" s="30">
        <f t="shared" si="11"/>
        <v>15</v>
      </c>
      <c r="T16" s="22">
        <f>VLOOKUP(A16,[1]考勤!$B:$M,12,0)</f>
        <v>0</v>
      </c>
      <c r="U16" s="38">
        <f>IFERROR(VLOOKUP(A16,'[2]2017年假台账'!$A:$AN,39,0),"0")-T16</f>
        <v>15</v>
      </c>
      <c r="V16" s="40">
        <f t="shared" si="5"/>
        <v>6</v>
      </c>
      <c r="W16" s="23">
        <f t="shared" si="6"/>
        <v>6</v>
      </c>
      <c r="X16" s="29">
        <f>VLOOKUP(A16,[3]考勤!$B$4:$N$1081,12,0)</f>
        <v>0</v>
      </c>
      <c r="Y16" s="29">
        <f>VLOOKUP(A16,[4]考勤!$B$4:$O$997,12,0)</f>
        <v>5</v>
      </c>
      <c r="Z16" s="29">
        <f>VLOOKUP(A16,[5]考勤!$B$4:$N$989,12,0)</f>
        <v>0</v>
      </c>
      <c r="AA16" s="29">
        <f>VLOOKUP(A16,[6]考勤!$B$4:$N$977,12,0)</f>
        <v>0</v>
      </c>
      <c r="AB16" s="29">
        <f>VLOOKUP(A16,[7]考勤!$B$4:$P$975,12,0)</f>
        <v>0</v>
      </c>
      <c r="AC16" s="29">
        <f>VLOOKUP(A16,[8]考勤!$B$1:$W$958,12,0)</f>
        <v>1</v>
      </c>
      <c r="AD16" s="29">
        <f>VLOOKUP(A16,[9]考勤!$B:$W,12,0)</f>
        <v>2</v>
      </c>
      <c r="AE16" s="29">
        <f>VLOOKUP(A16,[10]考勤!$B:$X,12,0)</f>
        <v>1</v>
      </c>
      <c r="AF16" s="29">
        <f>VLOOKUP(A16,[11]考勤!$B:$Z,12,0)</f>
        <v>0</v>
      </c>
      <c r="AG16" s="29"/>
      <c r="AH16" s="29"/>
      <c r="AI16" s="29"/>
      <c r="AJ16" s="29">
        <f t="shared" si="7"/>
        <v>9</v>
      </c>
      <c r="AK16" s="29">
        <f t="shared" si="8"/>
        <v>0</v>
      </c>
      <c r="AL16" s="22">
        <f t="shared" si="9"/>
        <v>21</v>
      </c>
      <c r="AM16" s="46">
        <f t="shared" si="10"/>
        <v>15</v>
      </c>
      <c r="AN16" s="11"/>
      <c r="AO16" s="11"/>
      <c r="AP16" s="11" t="str">
        <f>VLOOKUP(A16,[12]当前人员名单!$E:$AE,2,0)</f>
        <v>440620196910310065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</row>
    <row r="17" spans="1:236" s="10" customFormat="1" ht="15.75" customHeight="1" x14ac:dyDescent="0.15">
      <c r="A17" s="53" t="s">
        <v>53</v>
      </c>
      <c r="B17" s="48" t="s">
        <v>777</v>
      </c>
      <c r="C17" s="3">
        <v>35977</v>
      </c>
      <c r="D17" s="3">
        <v>36557</v>
      </c>
      <c r="E17" s="24">
        <v>43100</v>
      </c>
      <c r="F17" s="24">
        <v>43101</v>
      </c>
      <c r="G17" s="24">
        <v>43342</v>
      </c>
      <c r="H17" s="24">
        <v>43465</v>
      </c>
      <c r="I17" s="21">
        <f t="shared" ca="1" si="0"/>
        <v>20.399999999999999</v>
      </c>
      <c r="J17" s="21">
        <f t="shared" ca="1" si="1"/>
        <v>18.8</v>
      </c>
      <c r="K17" s="21" t="str">
        <f t="shared" ca="1" si="2"/>
        <v>是</v>
      </c>
      <c r="L17" s="21">
        <f t="shared" si="3"/>
        <v>20</v>
      </c>
      <c r="M17" s="29">
        <f t="shared" si="4"/>
        <v>15</v>
      </c>
      <c r="N17" s="29">
        <f>DATEDIF(F17,P17,"d")</f>
        <v>181</v>
      </c>
      <c r="O17" s="30">
        <f>ROUND(N17/365*10,2)</f>
        <v>4.96</v>
      </c>
      <c r="P17" s="24">
        <f>EDATE(C17,240)</f>
        <v>43282</v>
      </c>
      <c r="Q17" s="29">
        <f>DATEDIF(P17,H17,"d")</f>
        <v>183</v>
      </c>
      <c r="R17" s="30">
        <f>ROUND(Q17/365*M17,2)</f>
        <v>7.52</v>
      </c>
      <c r="S17" s="30">
        <f>O17+R17</f>
        <v>12.48</v>
      </c>
      <c r="T17" s="22">
        <f>VLOOKUP(A17,[1]考勤!$B:$M,12,0)</f>
        <v>0</v>
      </c>
      <c r="U17" s="38">
        <f>IFERROR(VLOOKUP(A17,'[2]2017年假台账'!$A:$AN,39,0),"0")-T17</f>
        <v>10</v>
      </c>
      <c r="V17" s="40">
        <f t="shared" si="5"/>
        <v>4</v>
      </c>
      <c r="W17" s="23">
        <f t="shared" si="6"/>
        <v>4</v>
      </c>
      <c r="X17" s="29">
        <f>VLOOKUP(A17,[3]考勤!$B$4:$N$1081,12,0)</f>
        <v>1</v>
      </c>
      <c r="Y17" s="29">
        <f>VLOOKUP(A17,[4]考勤!$B$4:$O$997,12,0)</f>
        <v>0</v>
      </c>
      <c r="Z17" s="29">
        <f>VLOOKUP(A17,[5]考勤!$B$4:$N$989,12,0)</f>
        <v>0</v>
      </c>
      <c r="AA17" s="29">
        <f>VLOOKUP(A17,[6]考勤!$B$4:$N$977,12,0)</f>
        <v>0</v>
      </c>
      <c r="AB17" s="29">
        <f>VLOOKUP(A17,[7]考勤!$B$4:$P$975,12,0)</f>
        <v>0</v>
      </c>
      <c r="AC17" s="29">
        <f>VLOOKUP(A17,[8]考勤!$B$1:$W$958,12,0)</f>
        <v>0</v>
      </c>
      <c r="AD17" s="29">
        <f>VLOOKUP(A17,[9]考勤!$B:$W,12,0)</f>
        <v>0</v>
      </c>
      <c r="AE17" s="29">
        <f>VLOOKUP(A17,[10]考勤!$B:$X,12,0)</f>
        <v>5</v>
      </c>
      <c r="AF17" s="29">
        <f>VLOOKUP(A17,[11]考勤!$B:$Z,12,0)</f>
        <v>0</v>
      </c>
      <c r="AG17" s="29"/>
      <c r="AH17" s="29"/>
      <c r="AI17" s="29"/>
      <c r="AJ17" s="29">
        <f t="shared" si="7"/>
        <v>6</v>
      </c>
      <c r="AK17" s="29">
        <f t="shared" si="8"/>
        <v>0</v>
      </c>
      <c r="AL17" s="22">
        <f t="shared" si="9"/>
        <v>16.48</v>
      </c>
      <c r="AM17" s="46">
        <f t="shared" si="10"/>
        <v>12.5</v>
      </c>
      <c r="AN17" s="11"/>
      <c r="AP17" s="11" t="str">
        <f>VLOOKUP(A17,[12]当前人员名单!$E:$AE,2,0)</f>
        <v>441425197504135093</v>
      </c>
    </row>
    <row r="18" spans="1:236" s="10" customFormat="1" ht="15.75" customHeight="1" x14ac:dyDescent="0.15">
      <c r="A18" s="50" t="s">
        <v>38</v>
      </c>
      <c r="B18" s="48" t="s">
        <v>24</v>
      </c>
      <c r="C18" s="9">
        <v>35977</v>
      </c>
      <c r="D18" s="9">
        <v>36251</v>
      </c>
      <c r="E18" s="24">
        <v>43100</v>
      </c>
      <c r="F18" s="24">
        <v>43101</v>
      </c>
      <c r="G18" s="24">
        <v>43342</v>
      </c>
      <c r="H18" s="24">
        <v>43465</v>
      </c>
      <c r="I18" s="21">
        <f t="shared" ca="1" si="0"/>
        <v>20.399999999999999</v>
      </c>
      <c r="J18" s="21">
        <f t="shared" ca="1" si="1"/>
        <v>19.64</v>
      </c>
      <c r="K18" s="21" t="str">
        <f t="shared" ca="1" si="2"/>
        <v>是</v>
      </c>
      <c r="L18" s="21">
        <f t="shared" si="3"/>
        <v>20</v>
      </c>
      <c r="M18" s="29">
        <f t="shared" si="4"/>
        <v>15</v>
      </c>
      <c r="N18" s="29">
        <f>DATEDIF(F18,P18,"d")</f>
        <v>181</v>
      </c>
      <c r="O18" s="30">
        <f>ROUND(N18/365*10,2)</f>
        <v>4.96</v>
      </c>
      <c r="P18" s="24">
        <f>EDATE(C18,240)</f>
        <v>43282</v>
      </c>
      <c r="Q18" s="29">
        <f>DATEDIF(P18,H18,"d")</f>
        <v>183</v>
      </c>
      <c r="R18" s="30">
        <f>ROUND(Q18/365*M18,2)</f>
        <v>7.52</v>
      </c>
      <c r="S18" s="30">
        <f>O18+R18</f>
        <v>12.48</v>
      </c>
      <c r="T18" s="22">
        <f>VLOOKUP(A18,[1]考勤!$B:$M,12,0)</f>
        <v>0</v>
      </c>
      <c r="U18" s="38">
        <f>IFERROR(VLOOKUP(A18,'[2]2017年假台账'!$A:$AN,39,0),"0")-T18</f>
        <v>5</v>
      </c>
      <c r="V18" s="40">
        <f t="shared" si="5"/>
        <v>-3</v>
      </c>
      <c r="W18" s="23">
        <f t="shared" si="6"/>
        <v>0</v>
      </c>
      <c r="X18" s="29">
        <f>VLOOKUP(A18,[3]考勤!$B$4:$N$1081,12,0)</f>
        <v>0</v>
      </c>
      <c r="Y18" s="29">
        <f>VLOOKUP(A18,[4]考勤!$B$4:$O$997,12,0)</f>
        <v>0</v>
      </c>
      <c r="Z18" s="29">
        <f>VLOOKUP(A18,[5]考勤!$B$4:$N$989,12,0)</f>
        <v>0</v>
      </c>
      <c r="AA18" s="29">
        <f>VLOOKUP(A18,[6]考勤!$B$4:$N$977,12,0)</f>
        <v>0</v>
      </c>
      <c r="AB18" s="29">
        <f>VLOOKUP(A18,[7]考勤!$B$4:$P$975,12,0)</f>
        <v>0</v>
      </c>
      <c r="AC18" s="29">
        <f>VLOOKUP(A18,[8]考勤!$B$1:$W$958,12,0)</f>
        <v>0</v>
      </c>
      <c r="AD18" s="29">
        <f>VLOOKUP(A18,[9]考勤!$B:$W,12,0)</f>
        <v>0</v>
      </c>
      <c r="AE18" s="29">
        <f>VLOOKUP(A18,[10]考勤!$B:$X,12,0)</f>
        <v>8</v>
      </c>
      <c r="AF18" s="29">
        <f>VLOOKUP(A18,[11]考勤!$B:$Z,12,0)</f>
        <v>0</v>
      </c>
      <c r="AG18" s="29"/>
      <c r="AH18" s="29"/>
      <c r="AI18" s="29"/>
      <c r="AJ18" s="29">
        <f t="shared" si="7"/>
        <v>8</v>
      </c>
      <c r="AK18" s="29">
        <f t="shared" si="8"/>
        <v>0</v>
      </c>
      <c r="AL18" s="22">
        <f t="shared" si="9"/>
        <v>9.48</v>
      </c>
      <c r="AM18" s="46">
        <f t="shared" si="10"/>
        <v>9.5</v>
      </c>
      <c r="AN18" s="11"/>
      <c r="AO18" s="11"/>
      <c r="AP18" s="11" t="str">
        <f>VLOOKUP(A18,[12]当前人员名单!$E:$AE,2,0)</f>
        <v>442000197406111276</v>
      </c>
      <c r="AQ18" s="44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</row>
    <row r="19" spans="1:236" s="10" customFormat="1" ht="15.75" customHeight="1" x14ac:dyDescent="0.15">
      <c r="A19" s="53" t="s">
        <v>42</v>
      </c>
      <c r="B19" s="48" t="s">
        <v>951</v>
      </c>
      <c r="C19" s="4">
        <v>32721</v>
      </c>
      <c r="D19" s="4">
        <v>35796</v>
      </c>
      <c r="E19" s="24">
        <v>43100</v>
      </c>
      <c r="F19" s="24">
        <v>43101</v>
      </c>
      <c r="G19" s="24">
        <v>43342</v>
      </c>
      <c r="H19" s="24">
        <v>43465</v>
      </c>
      <c r="I19" s="21">
        <f t="shared" ca="1" si="0"/>
        <v>29.3</v>
      </c>
      <c r="J19" s="21">
        <f t="shared" ca="1" si="1"/>
        <v>20.89</v>
      </c>
      <c r="K19" s="21" t="str">
        <f t="shared" ca="1" si="2"/>
        <v>是</v>
      </c>
      <c r="L19" s="21">
        <f t="shared" si="3"/>
        <v>29</v>
      </c>
      <c r="M19" s="29">
        <f t="shared" si="4"/>
        <v>15</v>
      </c>
      <c r="N19" s="29"/>
      <c r="O19" s="30"/>
      <c r="P19" s="24"/>
      <c r="Q19" s="29"/>
      <c r="R19" s="30"/>
      <c r="S19" s="30">
        <f t="shared" ref="S19:S80" si="12">M19</f>
        <v>15</v>
      </c>
      <c r="T19" s="22">
        <f>VLOOKUP(A19,[1]考勤!$B:$M,12,0)</f>
        <v>0</v>
      </c>
      <c r="U19" s="38">
        <f>IFERROR(VLOOKUP(A19,'[2]2017年假台账'!$A:$AN,39,0),"0")-T19</f>
        <v>14</v>
      </c>
      <c r="V19" s="40">
        <f t="shared" si="5"/>
        <v>9</v>
      </c>
      <c r="W19" s="23">
        <f t="shared" si="6"/>
        <v>9</v>
      </c>
      <c r="X19" s="29">
        <f>VLOOKUP(A19,[3]考勤!$B$4:$N$1081,12,0)</f>
        <v>0</v>
      </c>
      <c r="Y19" s="29">
        <f>VLOOKUP(A19,[4]考勤!$B$4:$O$997,12,0)</f>
        <v>3</v>
      </c>
      <c r="Z19" s="29">
        <f>VLOOKUP(A19,[5]考勤!$B$4:$N$989,12,0)</f>
        <v>0</v>
      </c>
      <c r="AA19" s="29">
        <f>VLOOKUP(A19,[6]考勤!$B$4:$N$977,12,0)</f>
        <v>0</v>
      </c>
      <c r="AB19" s="29">
        <f>VLOOKUP(A19,[7]考勤!$B$4:$P$975,12,0)</f>
        <v>0</v>
      </c>
      <c r="AC19" s="29">
        <f>VLOOKUP(A19,[8]考勤!$B$1:$W$958,12,0)</f>
        <v>0</v>
      </c>
      <c r="AD19" s="29">
        <f>VLOOKUP(A19,[9]考勤!$B:$W,12,0)</f>
        <v>0</v>
      </c>
      <c r="AE19" s="29">
        <f>VLOOKUP(A19,[10]考勤!$B:$X,12,0)</f>
        <v>2</v>
      </c>
      <c r="AF19" s="29">
        <f>VLOOKUP(A19,[11]考勤!$B:$Z,12,0)</f>
        <v>0</v>
      </c>
      <c r="AG19" s="29"/>
      <c r="AH19" s="29"/>
      <c r="AI19" s="29"/>
      <c r="AJ19" s="29">
        <f t="shared" si="7"/>
        <v>5</v>
      </c>
      <c r="AK19" s="29">
        <f t="shared" si="8"/>
        <v>0</v>
      </c>
      <c r="AL19" s="22">
        <f t="shared" si="9"/>
        <v>24</v>
      </c>
      <c r="AM19" s="46">
        <f t="shared" si="10"/>
        <v>15</v>
      </c>
      <c r="AN19" s="11"/>
      <c r="AP19" s="11" t="str">
        <f>VLOOKUP(A19,[12]当前人员名单!$E:$AE,2,0)</f>
        <v>110108196709174243</v>
      </c>
    </row>
    <row r="20" spans="1:236" s="10" customFormat="1" ht="15.75" customHeight="1" x14ac:dyDescent="0.15">
      <c r="A20" s="54" t="s">
        <v>47</v>
      </c>
      <c r="B20" s="48" t="s">
        <v>799</v>
      </c>
      <c r="C20" s="3">
        <v>34151</v>
      </c>
      <c r="D20" s="3">
        <v>35796</v>
      </c>
      <c r="E20" s="24">
        <v>43100</v>
      </c>
      <c r="F20" s="24">
        <v>43101</v>
      </c>
      <c r="G20" s="24">
        <v>43342</v>
      </c>
      <c r="H20" s="24">
        <v>43465</v>
      </c>
      <c r="I20" s="21">
        <f t="shared" ca="1" si="0"/>
        <v>25.4</v>
      </c>
      <c r="J20" s="21">
        <f t="shared" ca="1" si="1"/>
        <v>20.89</v>
      </c>
      <c r="K20" s="21" t="str">
        <f t="shared" ca="1" si="2"/>
        <v>是</v>
      </c>
      <c r="L20" s="21">
        <f t="shared" si="3"/>
        <v>25</v>
      </c>
      <c r="M20" s="29">
        <f t="shared" si="4"/>
        <v>15</v>
      </c>
      <c r="N20" s="29"/>
      <c r="O20" s="30"/>
      <c r="P20" s="24"/>
      <c r="Q20" s="29"/>
      <c r="R20" s="30"/>
      <c r="S20" s="30">
        <f t="shared" si="12"/>
        <v>15</v>
      </c>
      <c r="T20" s="22">
        <f>VLOOKUP(A20,[1]考勤!$B:$M,12,0)</f>
        <v>1</v>
      </c>
      <c r="U20" s="38">
        <f>IFERROR(VLOOKUP(A20,'[2]2017年假台账'!$A:$AN,39,0),"0")-T20</f>
        <v>14</v>
      </c>
      <c r="V20" s="40">
        <f t="shared" si="5"/>
        <v>5</v>
      </c>
      <c r="W20" s="23">
        <f t="shared" si="6"/>
        <v>5</v>
      </c>
      <c r="X20" s="29">
        <f>VLOOKUP(A20,[3]考勤!$B$4:$N$1081,12,0)</f>
        <v>0</v>
      </c>
      <c r="Y20" s="29">
        <f>VLOOKUP(A20,[4]考勤!$B$4:$O$997,12,0)</f>
        <v>3</v>
      </c>
      <c r="Z20" s="29">
        <f>VLOOKUP(A20,[5]考勤!$B$4:$N$989,12,0)</f>
        <v>0</v>
      </c>
      <c r="AA20" s="29">
        <f>VLOOKUP(A20,[6]考勤!$B$4:$N$977,12,0)</f>
        <v>1</v>
      </c>
      <c r="AB20" s="29">
        <f>VLOOKUP(A20,[7]考勤!$B$4:$P$975,12,0)</f>
        <v>0</v>
      </c>
      <c r="AC20" s="29">
        <f>VLOOKUP(A20,[8]考勤!$B$1:$W$958,12,0)</f>
        <v>0</v>
      </c>
      <c r="AD20" s="29">
        <f>VLOOKUP(A20,[9]考勤!$B:$W,12,0)</f>
        <v>0</v>
      </c>
      <c r="AE20" s="29">
        <f>VLOOKUP(A20,[10]考勤!$B:$X,12,0)</f>
        <v>5</v>
      </c>
      <c r="AF20" s="29">
        <f>VLOOKUP(A20,[11]考勤!$B:$Z,12,0)</f>
        <v>0</v>
      </c>
      <c r="AG20" s="29"/>
      <c r="AH20" s="29"/>
      <c r="AI20" s="29"/>
      <c r="AJ20" s="29">
        <f t="shared" si="7"/>
        <v>9</v>
      </c>
      <c r="AK20" s="29">
        <f t="shared" si="8"/>
        <v>0</v>
      </c>
      <c r="AL20" s="22">
        <f t="shared" si="9"/>
        <v>20</v>
      </c>
      <c r="AM20" s="46">
        <f t="shared" si="10"/>
        <v>15</v>
      </c>
      <c r="AN20" s="11"/>
      <c r="AO20" s="11"/>
      <c r="AP20" s="11" t="str">
        <f>VLOOKUP(A20,[12]当前人员名单!$E:$AE,2,0)</f>
        <v>630102197202140421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</row>
    <row r="21" spans="1:236" s="10" customFormat="1" ht="15.75" customHeight="1" x14ac:dyDescent="0.15">
      <c r="A21" s="51" t="s">
        <v>49</v>
      </c>
      <c r="B21" s="48" t="s">
        <v>778</v>
      </c>
      <c r="C21" s="3">
        <v>33786</v>
      </c>
      <c r="D21" s="3">
        <v>35612</v>
      </c>
      <c r="E21" s="24">
        <v>43100</v>
      </c>
      <c r="F21" s="24">
        <v>43101</v>
      </c>
      <c r="G21" s="24">
        <v>43342</v>
      </c>
      <c r="H21" s="24">
        <v>43465</v>
      </c>
      <c r="I21" s="21">
        <f t="shared" ca="1" si="0"/>
        <v>26.4</v>
      </c>
      <c r="J21" s="21">
        <f t="shared" ca="1" si="1"/>
        <v>21.39</v>
      </c>
      <c r="K21" s="21" t="str">
        <f t="shared" ca="1" si="2"/>
        <v>是</v>
      </c>
      <c r="L21" s="21">
        <f t="shared" si="3"/>
        <v>26</v>
      </c>
      <c r="M21" s="29">
        <f t="shared" si="4"/>
        <v>15</v>
      </c>
      <c r="N21" s="29"/>
      <c r="O21" s="30"/>
      <c r="P21" s="24"/>
      <c r="Q21" s="29"/>
      <c r="R21" s="30"/>
      <c r="S21" s="30">
        <f t="shared" si="12"/>
        <v>15</v>
      </c>
      <c r="T21" s="22">
        <f>VLOOKUP(A21,[1]考勤!$B:$M,12,0)</f>
        <v>0</v>
      </c>
      <c r="U21" s="38">
        <f>IFERROR(VLOOKUP(A21,'[2]2017年假台账'!$A:$AN,39,0),"0")-T21</f>
        <v>8</v>
      </c>
      <c r="V21" s="40">
        <f t="shared" si="5"/>
        <v>2</v>
      </c>
      <c r="W21" s="23">
        <f t="shared" si="6"/>
        <v>2</v>
      </c>
      <c r="X21" s="29">
        <f>VLOOKUP(A21,[3]考勤!$B$4:$N$1081,12,0)</f>
        <v>3</v>
      </c>
      <c r="Y21" s="29">
        <f>VLOOKUP(A21,[4]考勤!$B$4:$O$997,12,0)</f>
        <v>0</v>
      </c>
      <c r="Z21" s="29">
        <f>VLOOKUP(A21,[5]考勤!$B$4:$N$989,12,0)</f>
        <v>0</v>
      </c>
      <c r="AA21" s="29">
        <f>VLOOKUP(A21,[6]考勤!$B$4:$N$977,12,0)</f>
        <v>3</v>
      </c>
      <c r="AB21" s="29">
        <f>VLOOKUP(A21,[7]考勤!$B$4:$P$975,12,0)</f>
        <v>0</v>
      </c>
      <c r="AC21" s="29">
        <f>VLOOKUP(A21,[8]考勤!$B$1:$W$958,12,0)</f>
        <v>0</v>
      </c>
      <c r="AD21" s="29">
        <f>VLOOKUP(A21,[9]考勤!$B:$W,12,0)</f>
        <v>0</v>
      </c>
      <c r="AE21" s="29">
        <f>VLOOKUP(A21,[10]考勤!$B:$X,12,0)</f>
        <v>0</v>
      </c>
      <c r="AF21" s="29">
        <f>VLOOKUP(A21,[11]考勤!$B:$Z,12,0)</f>
        <v>0</v>
      </c>
      <c r="AG21" s="29"/>
      <c r="AH21" s="29"/>
      <c r="AI21" s="32"/>
      <c r="AJ21" s="29">
        <f t="shared" si="7"/>
        <v>6</v>
      </c>
      <c r="AK21" s="29">
        <f t="shared" si="8"/>
        <v>0</v>
      </c>
      <c r="AL21" s="22">
        <f t="shared" si="9"/>
        <v>17</v>
      </c>
      <c r="AM21" s="46">
        <f t="shared" si="10"/>
        <v>15</v>
      </c>
      <c r="AN21" s="11"/>
      <c r="AO21" s="11"/>
      <c r="AP21" s="11" t="str">
        <f>VLOOKUP(A21,[12]当前人员名单!$E:$AE,2,0)</f>
        <v>430102197103241019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</row>
    <row r="22" spans="1:236" s="10" customFormat="1" ht="15.75" customHeight="1" x14ac:dyDescent="0.15">
      <c r="A22" s="50" t="s">
        <v>43</v>
      </c>
      <c r="B22" s="48" t="s">
        <v>29</v>
      </c>
      <c r="C22" s="9">
        <v>37438</v>
      </c>
      <c r="D22" s="9">
        <v>37669</v>
      </c>
      <c r="E22" s="24">
        <v>43100</v>
      </c>
      <c r="F22" s="24">
        <v>43101</v>
      </c>
      <c r="G22" s="24">
        <v>43342</v>
      </c>
      <c r="H22" s="24">
        <v>43465</v>
      </c>
      <c r="I22" s="21">
        <f t="shared" ca="1" si="0"/>
        <v>16.399999999999999</v>
      </c>
      <c r="J22" s="21">
        <f t="shared" ca="1" si="1"/>
        <v>15.76</v>
      </c>
      <c r="K22" s="21" t="str">
        <f t="shared" ca="1" si="2"/>
        <v>是</v>
      </c>
      <c r="L22" s="21">
        <f t="shared" si="3"/>
        <v>16</v>
      </c>
      <c r="M22" s="29">
        <f t="shared" si="4"/>
        <v>10</v>
      </c>
      <c r="N22" s="29"/>
      <c r="O22" s="30"/>
      <c r="P22" s="24"/>
      <c r="Q22" s="29"/>
      <c r="R22" s="30"/>
      <c r="S22" s="30">
        <f t="shared" si="12"/>
        <v>10</v>
      </c>
      <c r="T22" s="22">
        <f>VLOOKUP(A22,[1]考勤!$B:$M,12,0)</f>
        <v>0</v>
      </c>
      <c r="U22" s="38">
        <f>IFERROR(VLOOKUP(A22,'[2]2017年假台账'!$A:$AN,39,0),"0")-T22</f>
        <v>3</v>
      </c>
      <c r="V22" s="40">
        <f t="shared" si="5"/>
        <v>0</v>
      </c>
      <c r="W22" s="23">
        <f t="shared" si="6"/>
        <v>0</v>
      </c>
      <c r="X22" s="29">
        <f>VLOOKUP(A22,[3]考勤!$B$4:$N$1081,12,0)</f>
        <v>0</v>
      </c>
      <c r="Y22" s="29">
        <f>VLOOKUP(A22,[4]考勤!$B$4:$O$997,12,0)</f>
        <v>0</v>
      </c>
      <c r="Z22" s="29">
        <f>VLOOKUP(A22,[5]考勤!$B$4:$N$989,12,0)</f>
        <v>0</v>
      </c>
      <c r="AA22" s="29">
        <f>VLOOKUP(A22,[6]考勤!$B$4:$N$977,12,0)</f>
        <v>1</v>
      </c>
      <c r="AB22" s="29">
        <f>VLOOKUP(A22,[7]考勤!$B$4:$P$975,12,0)</f>
        <v>0</v>
      </c>
      <c r="AC22" s="29">
        <f>VLOOKUP(A22,[8]考勤!$B$1:$W$958,12,0)</f>
        <v>0</v>
      </c>
      <c r="AD22" s="29">
        <f>VLOOKUP(A22,[9]考勤!$B:$W,12,0)</f>
        <v>2</v>
      </c>
      <c r="AE22" s="29">
        <f>VLOOKUP(A22,[10]考勤!$B:$X,12,0)</f>
        <v>0</v>
      </c>
      <c r="AF22" s="29">
        <f>VLOOKUP(A22,[11]考勤!$B:$Z,12,0)</f>
        <v>0</v>
      </c>
      <c r="AG22" s="29"/>
      <c r="AH22" s="29"/>
      <c r="AI22" s="29"/>
      <c r="AJ22" s="29">
        <f t="shared" si="7"/>
        <v>3</v>
      </c>
      <c r="AK22" s="29">
        <f t="shared" si="8"/>
        <v>0</v>
      </c>
      <c r="AL22" s="22">
        <f t="shared" si="9"/>
        <v>10</v>
      </c>
      <c r="AM22" s="46">
        <f t="shared" si="10"/>
        <v>10</v>
      </c>
      <c r="AN22" s="11"/>
      <c r="AO22" s="11"/>
      <c r="AP22" s="11" t="str">
        <f>VLOOKUP(A22,[12]当前人员名单!$E:$AE,2,0)</f>
        <v>510224197911190049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</row>
    <row r="23" spans="1:236" s="10" customFormat="1" ht="15.75" customHeight="1" x14ac:dyDescent="0.15">
      <c r="A23" s="50" t="s">
        <v>40</v>
      </c>
      <c r="B23" s="48" t="s">
        <v>776</v>
      </c>
      <c r="C23" s="9">
        <v>30895</v>
      </c>
      <c r="D23" s="9">
        <v>35886</v>
      </c>
      <c r="E23" s="24">
        <v>43100</v>
      </c>
      <c r="F23" s="24">
        <v>43101</v>
      </c>
      <c r="G23" s="24">
        <v>43342</v>
      </c>
      <c r="H23" s="24">
        <v>43465</v>
      </c>
      <c r="I23" s="21">
        <f t="shared" ca="1" si="0"/>
        <v>34.299999999999997</v>
      </c>
      <c r="J23" s="21">
        <f t="shared" ca="1" si="1"/>
        <v>20.64</v>
      </c>
      <c r="K23" s="21" t="str">
        <f t="shared" ca="1" si="2"/>
        <v>是</v>
      </c>
      <c r="L23" s="21">
        <f t="shared" si="3"/>
        <v>34</v>
      </c>
      <c r="M23" s="29">
        <f t="shared" si="4"/>
        <v>15</v>
      </c>
      <c r="N23" s="29"/>
      <c r="O23" s="30"/>
      <c r="P23" s="24"/>
      <c r="Q23" s="29"/>
      <c r="R23" s="30"/>
      <c r="S23" s="30">
        <f t="shared" si="12"/>
        <v>15</v>
      </c>
      <c r="T23" s="22">
        <f>VLOOKUP(A23,[1]考勤!$B:$M,12,0)</f>
        <v>0</v>
      </c>
      <c r="U23" s="38">
        <f>IFERROR(VLOOKUP(A23,'[2]2017年假台账'!$A:$AN,39,0),"0")-T23</f>
        <v>14</v>
      </c>
      <c r="V23" s="40">
        <f>U23-AJ23</f>
        <v>5</v>
      </c>
      <c r="W23" s="23">
        <f t="shared" si="6"/>
        <v>5</v>
      </c>
      <c r="X23" s="29">
        <f>VLOOKUP(A23,[3]考勤!$B$4:$N$1081,12,0)</f>
        <v>0</v>
      </c>
      <c r="Y23" s="29">
        <f>VLOOKUP(A23,[4]考勤!$B$4:$O$997,12,0)</f>
        <v>0</v>
      </c>
      <c r="Z23" s="29">
        <f>VLOOKUP(A23,[5]考勤!$B$4:$N$989,12,0)</f>
        <v>0</v>
      </c>
      <c r="AA23" s="29">
        <f>VLOOKUP(A23,[6]考勤!$B$4:$N$977,12,0)</f>
        <v>4</v>
      </c>
      <c r="AB23" s="29">
        <f>VLOOKUP(A23,[7]考勤!$B$4:$P$975,12,0)</f>
        <v>0</v>
      </c>
      <c r="AC23" s="29">
        <f>VLOOKUP(A23,[8]考勤!$B$1:$W$958,12,0)</f>
        <v>0</v>
      </c>
      <c r="AD23" s="29">
        <f>VLOOKUP(A23,[9]考勤!$B:$W,12,0)</f>
        <v>0</v>
      </c>
      <c r="AE23" s="29">
        <f>VLOOKUP(A23,[10]考勤!$B:$X,12,0)</f>
        <v>5</v>
      </c>
      <c r="AF23" s="29">
        <f>VLOOKUP(A23,[11]考勤!$B:$Z,12,0)</f>
        <v>0</v>
      </c>
      <c r="AG23" s="29"/>
      <c r="AH23" s="29"/>
      <c r="AI23" s="29"/>
      <c r="AJ23" s="29">
        <f t="shared" si="7"/>
        <v>9</v>
      </c>
      <c r="AK23" s="29">
        <f t="shared" si="8"/>
        <v>0</v>
      </c>
      <c r="AL23" s="22">
        <f t="shared" si="9"/>
        <v>20</v>
      </c>
      <c r="AM23" s="46">
        <f t="shared" si="10"/>
        <v>15</v>
      </c>
      <c r="AN23" s="11"/>
      <c r="AO23" s="11"/>
      <c r="AP23" s="11" t="str">
        <f>VLOOKUP(A23,[12]当前人员名单!$E:$AE,2,0)</f>
        <v>36220119640707043X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</row>
    <row r="24" spans="1:236" s="10" customFormat="1" ht="15.75" customHeight="1" x14ac:dyDescent="0.15">
      <c r="A24" s="50" t="s">
        <v>56</v>
      </c>
      <c r="B24" s="48" t="s">
        <v>17</v>
      </c>
      <c r="C24" s="9">
        <v>35247</v>
      </c>
      <c r="D24" s="9">
        <v>42026</v>
      </c>
      <c r="E24" s="24">
        <v>43100</v>
      </c>
      <c r="F24" s="24">
        <v>43101</v>
      </c>
      <c r="G24" s="24">
        <v>43342</v>
      </c>
      <c r="H24" s="24">
        <v>43465</v>
      </c>
      <c r="I24" s="21">
        <f t="shared" ca="1" si="0"/>
        <v>22.4</v>
      </c>
      <c r="J24" s="21">
        <f t="shared" ca="1" si="1"/>
        <v>3.82</v>
      </c>
      <c r="K24" s="21" t="str">
        <f t="shared" ca="1" si="2"/>
        <v>是</v>
      </c>
      <c r="L24" s="21">
        <f t="shared" si="3"/>
        <v>22</v>
      </c>
      <c r="M24" s="29">
        <f t="shared" si="4"/>
        <v>15</v>
      </c>
      <c r="N24" s="29"/>
      <c r="O24" s="30"/>
      <c r="P24" s="24"/>
      <c r="Q24" s="29"/>
      <c r="R24" s="30"/>
      <c r="S24" s="30">
        <f t="shared" si="12"/>
        <v>15</v>
      </c>
      <c r="T24" s="22">
        <f>VLOOKUP(A24,[1]考勤!$B:$M,12,0)</f>
        <v>0</v>
      </c>
      <c r="U24" s="38">
        <f>IFERROR(VLOOKUP(A24,'[2]2017年假台账'!$A:$AN,39,0),"0")-T24</f>
        <v>12.1</v>
      </c>
      <c r="V24" s="40">
        <f t="shared" si="5"/>
        <v>-0.90000000000000036</v>
      </c>
      <c r="W24" s="23">
        <f t="shared" si="6"/>
        <v>0</v>
      </c>
      <c r="X24" s="29">
        <f>VLOOKUP(A24,[3]考勤!$B$4:$N$1081,12,0)</f>
        <v>0</v>
      </c>
      <c r="Y24" s="29">
        <f>VLOOKUP(A24,[4]考勤!$B$4:$O$997,12,0)</f>
        <v>3</v>
      </c>
      <c r="Z24" s="29">
        <f>VLOOKUP(A24,[5]考勤!$B$4:$N$989,12,0)</f>
        <v>0</v>
      </c>
      <c r="AA24" s="29">
        <f>VLOOKUP(A24,[6]考勤!$B$4:$N$977,12,0)</f>
        <v>0</v>
      </c>
      <c r="AB24" s="29">
        <f>VLOOKUP(A24,[7]考勤!$B$4:$P$975,12,0)</f>
        <v>0</v>
      </c>
      <c r="AC24" s="29">
        <f>VLOOKUP(A24,[8]考勤!$B$1:$W$958,12,0)</f>
        <v>0</v>
      </c>
      <c r="AD24" s="29">
        <f>VLOOKUP(A24,[9]考勤!$B:$W,12,0)</f>
        <v>2</v>
      </c>
      <c r="AE24" s="29">
        <f>VLOOKUP(A24,[10]考勤!$B:$X,12,0)</f>
        <v>8</v>
      </c>
      <c r="AF24" s="29">
        <f>VLOOKUP(A24,[11]考勤!$B:$Z,12,0)</f>
        <v>0</v>
      </c>
      <c r="AG24" s="29"/>
      <c r="AH24" s="29"/>
      <c r="AI24" s="29"/>
      <c r="AJ24" s="29">
        <f t="shared" si="7"/>
        <v>13</v>
      </c>
      <c r="AK24" s="29">
        <f t="shared" si="8"/>
        <v>0</v>
      </c>
      <c r="AL24" s="22">
        <f t="shared" si="9"/>
        <v>14.1</v>
      </c>
      <c r="AM24" s="46">
        <f t="shared" si="10"/>
        <v>14.1</v>
      </c>
      <c r="AN24" s="11"/>
      <c r="AO24" s="11"/>
      <c r="AP24" s="11" t="str">
        <f>VLOOKUP(A24,[12]当前人员名单!$E:$AE,2,0)</f>
        <v>370121197502267411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</row>
    <row r="25" spans="1:236" s="10" customFormat="1" ht="15.75" customHeight="1" x14ac:dyDescent="0.15">
      <c r="A25" s="54" t="s">
        <v>50</v>
      </c>
      <c r="B25" s="48" t="s">
        <v>18</v>
      </c>
      <c r="C25" s="3">
        <v>31107</v>
      </c>
      <c r="D25" s="3">
        <v>35643</v>
      </c>
      <c r="E25" s="24">
        <v>43100</v>
      </c>
      <c r="F25" s="24">
        <v>43101</v>
      </c>
      <c r="G25" s="24">
        <v>43342</v>
      </c>
      <c r="H25" s="24">
        <v>43465</v>
      </c>
      <c r="I25" s="21">
        <f t="shared" ca="1" si="0"/>
        <v>33.700000000000003</v>
      </c>
      <c r="J25" s="21">
        <f t="shared" ca="1" si="1"/>
        <v>21.31</v>
      </c>
      <c r="K25" s="21" t="str">
        <f t="shared" ca="1" si="2"/>
        <v>是</v>
      </c>
      <c r="L25" s="21">
        <f t="shared" si="3"/>
        <v>33</v>
      </c>
      <c r="M25" s="29">
        <f t="shared" si="4"/>
        <v>15</v>
      </c>
      <c r="N25" s="29"/>
      <c r="O25" s="30"/>
      <c r="P25" s="24"/>
      <c r="Q25" s="29"/>
      <c r="R25" s="30"/>
      <c r="S25" s="30">
        <f t="shared" si="12"/>
        <v>15</v>
      </c>
      <c r="T25" s="22">
        <f>VLOOKUP(A25,[1]考勤!$B:$M,12,0)</f>
        <v>0</v>
      </c>
      <c r="U25" s="38">
        <f>IFERROR(VLOOKUP(A25,'[2]2017年假台账'!$A:$AN,39,0),"0")-T25</f>
        <v>6</v>
      </c>
      <c r="V25" s="40">
        <f t="shared" si="5"/>
        <v>-10</v>
      </c>
      <c r="W25" s="23">
        <f t="shared" si="6"/>
        <v>0</v>
      </c>
      <c r="X25" s="29">
        <f>VLOOKUP(A25,[3]考勤!$B$4:$N$1081,12,0)</f>
        <v>0</v>
      </c>
      <c r="Y25" s="29">
        <f>VLOOKUP(A25,[4]考勤!$B$4:$O$997,12,0)</f>
        <v>6</v>
      </c>
      <c r="Z25" s="29">
        <f>VLOOKUP(A25,[5]考勤!$B$4:$N$989,12,0)</f>
        <v>0</v>
      </c>
      <c r="AA25" s="29">
        <f>VLOOKUP(A25,[6]考勤!$B$4:$N$977,12,0)</f>
        <v>0</v>
      </c>
      <c r="AB25" s="29">
        <f>VLOOKUP(A25,[7]考勤!$B$4:$P$975,12,0)</f>
        <v>0</v>
      </c>
      <c r="AC25" s="29">
        <f>VLOOKUP(A25,[8]考勤!$B$1:$W$958,12,0)</f>
        <v>0</v>
      </c>
      <c r="AD25" s="29">
        <f>VLOOKUP(A25,[9]考勤!$B:$W,12,0)</f>
        <v>0</v>
      </c>
      <c r="AE25" s="29">
        <f>VLOOKUP(A25,[10]考勤!$B:$X,12,0)</f>
        <v>10</v>
      </c>
      <c r="AF25" s="29">
        <f>VLOOKUP(A25,[11]考勤!$B:$Z,12,0)</f>
        <v>0</v>
      </c>
      <c r="AG25" s="29"/>
      <c r="AH25" s="29"/>
      <c r="AI25" s="29"/>
      <c r="AJ25" s="29">
        <f t="shared" si="7"/>
        <v>16</v>
      </c>
      <c r="AK25" s="29">
        <f t="shared" si="8"/>
        <v>0</v>
      </c>
      <c r="AL25" s="22">
        <f t="shared" si="9"/>
        <v>5</v>
      </c>
      <c r="AM25" s="46">
        <f t="shared" si="10"/>
        <v>5</v>
      </c>
      <c r="AN25" s="11"/>
      <c r="AO25" s="11"/>
      <c r="AP25" s="11" t="str">
        <f>VLOOKUP(A25,[12]当前人员名单!$E:$AE,2,0)</f>
        <v>44023319660313003X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</row>
    <row r="26" spans="1:236" s="10" customFormat="1" ht="15.75" customHeight="1" x14ac:dyDescent="0.15">
      <c r="A26" s="50" t="s">
        <v>61</v>
      </c>
      <c r="B26" s="48" t="s">
        <v>14</v>
      </c>
      <c r="C26" s="9">
        <v>34486</v>
      </c>
      <c r="D26" s="9">
        <v>35490</v>
      </c>
      <c r="E26" s="24">
        <v>43100</v>
      </c>
      <c r="F26" s="24">
        <v>43101</v>
      </c>
      <c r="G26" s="24">
        <v>43342</v>
      </c>
      <c r="H26" s="24">
        <v>43465</v>
      </c>
      <c r="I26" s="21">
        <f t="shared" ca="1" si="0"/>
        <v>24.5</v>
      </c>
      <c r="J26" s="21">
        <f t="shared" ca="1" si="1"/>
        <v>21.73</v>
      </c>
      <c r="K26" s="21" t="str">
        <f t="shared" ca="1" si="2"/>
        <v>是</v>
      </c>
      <c r="L26" s="21">
        <f t="shared" si="3"/>
        <v>24</v>
      </c>
      <c r="M26" s="29">
        <f t="shared" si="4"/>
        <v>15</v>
      </c>
      <c r="N26" s="29"/>
      <c r="O26" s="30"/>
      <c r="P26" s="24"/>
      <c r="Q26" s="29"/>
      <c r="R26" s="30"/>
      <c r="S26" s="30">
        <f t="shared" si="12"/>
        <v>15</v>
      </c>
      <c r="T26" s="22">
        <f>VLOOKUP(A26,[1]考勤!$B:$M,12,0)</f>
        <v>0</v>
      </c>
      <c r="U26" s="38">
        <f>IFERROR(VLOOKUP(A26,'[2]2017年假台账'!$A:$AN,39,0),"0")-T26</f>
        <v>15</v>
      </c>
      <c r="V26" s="40">
        <f t="shared" si="5"/>
        <v>1</v>
      </c>
      <c r="W26" s="23">
        <f t="shared" si="6"/>
        <v>1</v>
      </c>
      <c r="X26" s="29">
        <f>VLOOKUP(A26,[3]考勤!$B$4:$N$1081,12,0)</f>
        <v>0</v>
      </c>
      <c r="Y26" s="29">
        <f>VLOOKUP(A26,[4]考勤!$B$4:$O$997,12,0)</f>
        <v>0</v>
      </c>
      <c r="Z26" s="29">
        <f>VLOOKUP(A26,[5]考勤!$B$4:$N$989,12,0)</f>
        <v>0</v>
      </c>
      <c r="AA26" s="29">
        <f>VLOOKUP(A26,[6]考勤!$B$4:$N$977,12,0)</f>
        <v>5</v>
      </c>
      <c r="AB26" s="29">
        <f>VLOOKUP(A26,[7]考勤!$B$4:$P$975,12,0)</f>
        <v>0</v>
      </c>
      <c r="AC26" s="29">
        <f>VLOOKUP(A26,[8]考勤!$B$1:$W$958,12,0)</f>
        <v>0</v>
      </c>
      <c r="AD26" s="29">
        <f>VLOOKUP(A26,[9]考勤!$B:$W,12,0)</f>
        <v>4</v>
      </c>
      <c r="AE26" s="29">
        <f>VLOOKUP(A26,[10]考勤!$B:$X,12,0)</f>
        <v>5</v>
      </c>
      <c r="AF26" s="29">
        <f>VLOOKUP(A26,[11]考勤!$B:$Z,12,0)</f>
        <v>0</v>
      </c>
      <c r="AG26" s="29"/>
      <c r="AH26" s="29"/>
      <c r="AI26" s="29"/>
      <c r="AJ26" s="29">
        <f t="shared" si="7"/>
        <v>14</v>
      </c>
      <c r="AK26" s="29">
        <f t="shared" si="8"/>
        <v>0</v>
      </c>
      <c r="AL26" s="22">
        <f t="shared" si="9"/>
        <v>16</v>
      </c>
      <c r="AM26" s="46">
        <f t="shared" si="10"/>
        <v>15</v>
      </c>
      <c r="AN26" s="11"/>
      <c r="AO26" s="11"/>
      <c r="AP26" s="11" t="str">
        <f>VLOOKUP(A26,[12]当前人员名单!$E:$AE,2,0)</f>
        <v>440602197502010911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</row>
    <row r="27" spans="1:236" s="10" customFormat="1" ht="15.75" customHeight="1" x14ac:dyDescent="0.15">
      <c r="A27" s="51" t="s">
        <v>474</v>
      </c>
      <c r="B27" s="48" t="s">
        <v>971</v>
      </c>
      <c r="C27" s="9">
        <v>37073</v>
      </c>
      <c r="D27" s="9">
        <v>37073</v>
      </c>
      <c r="E27" s="24">
        <v>43100</v>
      </c>
      <c r="F27" s="24">
        <v>43101</v>
      </c>
      <c r="G27" s="24">
        <v>43342</v>
      </c>
      <c r="H27" s="24">
        <v>43465</v>
      </c>
      <c r="I27" s="21">
        <f t="shared" ca="1" si="0"/>
        <v>17.399999999999999</v>
      </c>
      <c r="J27" s="21">
        <f t="shared" ca="1" si="1"/>
        <v>17.39</v>
      </c>
      <c r="K27" s="21" t="str">
        <f t="shared" ca="1" si="2"/>
        <v>是</v>
      </c>
      <c r="L27" s="21">
        <f t="shared" si="3"/>
        <v>17</v>
      </c>
      <c r="M27" s="29">
        <f t="shared" si="4"/>
        <v>10</v>
      </c>
      <c r="N27" s="29"/>
      <c r="O27" s="30"/>
      <c r="P27" s="24"/>
      <c r="Q27" s="29"/>
      <c r="R27" s="30"/>
      <c r="S27" s="30">
        <f t="shared" si="12"/>
        <v>10</v>
      </c>
      <c r="T27" s="22">
        <f>VLOOKUP(A27,[1]考勤!$B:$M,12,0)</f>
        <v>0</v>
      </c>
      <c r="U27" s="38">
        <f>IFERROR(VLOOKUP(A27,'[2]2017年假台账'!$A:$AN,39,0),"0")-T27</f>
        <v>10</v>
      </c>
      <c r="V27" s="40">
        <f t="shared" si="5"/>
        <v>2</v>
      </c>
      <c r="W27" s="23">
        <f t="shared" si="6"/>
        <v>2</v>
      </c>
      <c r="X27" s="29">
        <f>VLOOKUP(A27,[3]考勤!$B$4:$N$1081,12,0)</f>
        <v>0</v>
      </c>
      <c r="Y27" s="29">
        <f>VLOOKUP(A27,[4]考勤!$B$4:$O$997,12,0)</f>
        <v>3</v>
      </c>
      <c r="Z27" s="29">
        <f>VLOOKUP(A27,[5]考勤!$B$4:$N$989,12,0)</f>
        <v>0</v>
      </c>
      <c r="AA27" s="29">
        <f>VLOOKUP(A27,[6]考勤!$B$4:$N$977,12,0)</f>
        <v>0</v>
      </c>
      <c r="AB27" s="29">
        <f>VLOOKUP(A27,[7]考勤!$B$4:$P$975,12,0)</f>
        <v>0</v>
      </c>
      <c r="AC27" s="29">
        <f>VLOOKUP(A27,[8]考勤!$B$1:$W$958,12,0)</f>
        <v>0</v>
      </c>
      <c r="AD27" s="29">
        <f>VLOOKUP(A27,[9]考勤!$B:$W,12,0)</f>
        <v>5</v>
      </c>
      <c r="AE27" s="29">
        <f>VLOOKUP(A27,[10]考勤!$B:$X,12,0)</f>
        <v>0</v>
      </c>
      <c r="AF27" s="29">
        <f>VLOOKUP(A27,[11]考勤!$B:$Z,12,0)</f>
        <v>0</v>
      </c>
      <c r="AG27" s="29"/>
      <c r="AH27" s="29"/>
      <c r="AI27" s="29"/>
      <c r="AJ27" s="29">
        <f t="shared" si="7"/>
        <v>8</v>
      </c>
      <c r="AK27" s="29">
        <f t="shared" si="8"/>
        <v>0</v>
      </c>
      <c r="AL27" s="22">
        <f t="shared" si="9"/>
        <v>12</v>
      </c>
      <c r="AM27" s="46">
        <f t="shared" si="10"/>
        <v>10</v>
      </c>
      <c r="AN27" s="11"/>
      <c r="AO27" s="11"/>
      <c r="AP27" s="11" t="str">
        <f>VLOOKUP(A27,[12]当前人员名单!$E:$AE,2,0)</f>
        <v>610426197907280911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</row>
    <row r="28" spans="1:236" s="10" customFormat="1" ht="15.75" customHeight="1" x14ac:dyDescent="0.15">
      <c r="A28" s="54" t="s">
        <v>52</v>
      </c>
      <c r="B28" s="48" t="s">
        <v>972</v>
      </c>
      <c r="C28" s="3">
        <v>36342</v>
      </c>
      <c r="D28" s="3">
        <v>37104</v>
      </c>
      <c r="E28" s="24">
        <v>43100</v>
      </c>
      <c r="F28" s="24">
        <v>43101</v>
      </c>
      <c r="G28" s="24">
        <v>43342</v>
      </c>
      <c r="H28" s="24">
        <v>43465</v>
      </c>
      <c r="I28" s="21">
        <f t="shared" ca="1" si="0"/>
        <v>19.399999999999999</v>
      </c>
      <c r="J28" s="21">
        <f t="shared" ca="1" si="1"/>
        <v>17.3</v>
      </c>
      <c r="K28" s="21" t="str">
        <f t="shared" ca="1" si="2"/>
        <v>是</v>
      </c>
      <c r="L28" s="21">
        <f t="shared" si="3"/>
        <v>19</v>
      </c>
      <c r="M28" s="29">
        <f t="shared" si="4"/>
        <v>10</v>
      </c>
      <c r="N28" s="29"/>
      <c r="O28" s="30"/>
      <c r="P28" s="24"/>
      <c r="Q28" s="29"/>
      <c r="R28" s="30"/>
      <c r="S28" s="30">
        <f t="shared" si="12"/>
        <v>10</v>
      </c>
      <c r="T28" s="22">
        <f>VLOOKUP(A28,[1]考勤!$B:$M,12,0)</f>
        <v>0</v>
      </c>
      <c r="U28" s="38">
        <f>IFERROR(VLOOKUP(A28,'[2]2017年假台账'!$A:$AN,39,0),"0")-T28</f>
        <v>8</v>
      </c>
      <c r="V28" s="40">
        <f t="shared" si="5"/>
        <v>-4</v>
      </c>
      <c r="W28" s="23">
        <f t="shared" si="6"/>
        <v>0</v>
      </c>
      <c r="X28" s="29">
        <f>VLOOKUP(A28,[3]考勤!$B$4:$N$1081,12,0)</f>
        <v>0</v>
      </c>
      <c r="Y28" s="29">
        <f>VLOOKUP(A28,[4]考勤!$B$4:$O$997,12,0)</f>
        <v>5</v>
      </c>
      <c r="Z28" s="29">
        <f>VLOOKUP(A28,[5]考勤!$B$4:$N$989,12,0)</f>
        <v>0</v>
      </c>
      <c r="AA28" s="29">
        <f>VLOOKUP(A28,[6]考勤!$B$4:$N$977,12,0)</f>
        <v>0</v>
      </c>
      <c r="AB28" s="29">
        <f>VLOOKUP(A28,[7]考勤!$B$4:$P$975,12,0)</f>
        <v>0</v>
      </c>
      <c r="AC28" s="29">
        <f>VLOOKUP(A28,[8]考勤!$B$1:$W$958,12,0)</f>
        <v>0</v>
      </c>
      <c r="AD28" s="29">
        <f>VLOOKUP(A28,[9]考勤!$B:$W,12,0)</f>
        <v>7</v>
      </c>
      <c r="AE28" s="29">
        <f>VLOOKUP(A28,[10]考勤!$B:$X,12,0)</f>
        <v>0</v>
      </c>
      <c r="AF28" s="29">
        <f>VLOOKUP(A28,[11]考勤!$B:$Z,12,0)</f>
        <v>0</v>
      </c>
      <c r="AG28" s="29"/>
      <c r="AH28" s="29"/>
      <c r="AI28" s="29"/>
      <c r="AJ28" s="29">
        <f t="shared" si="7"/>
        <v>12</v>
      </c>
      <c r="AK28" s="29">
        <f t="shared" si="8"/>
        <v>0</v>
      </c>
      <c r="AL28" s="22">
        <f t="shared" si="9"/>
        <v>6</v>
      </c>
      <c r="AM28" s="46">
        <f t="shared" si="10"/>
        <v>6</v>
      </c>
      <c r="AN28" s="11"/>
      <c r="AO28" s="11"/>
      <c r="AP28" s="11" t="str">
        <f>VLOOKUP(A28,[12]当前人员名单!$E:$AE,2,0)</f>
        <v>445122198105130642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</row>
    <row r="29" spans="1:236" s="10" customFormat="1" ht="15.75" customHeight="1" x14ac:dyDescent="0.15">
      <c r="A29" s="53" t="s">
        <v>57</v>
      </c>
      <c r="B29" s="48" t="s">
        <v>16</v>
      </c>
      <c r="C29" s="4">
        <v>35247</v>
      </c>
      <c r="D29" s="4">
        <v>35247</v>
      </c>
      <c r="E29" s="24">
        <v>43100</v>
      </c>
      <c r="F29" s="24">
        <v>43101</v>
      </c>
      <c r="G29" s="24">
        <v>43342</v>
      </c>
      <c r="H29" s="24">
        <v>43465</v>
      </c>
      <c r="I29" s="21">
        <f t="shared" ca="1" si="0"/>
        <v>22.4</v>
      </c>
      <c r="J29" s="21">
        <f t="shared" ca="1" si="1"/>
        <v>22.39</v>
      </c>
      <c r="K29" s="21" t="str">
        <f t="shared" ca="1" si="2"/>
        <v>是</v>
      </c>
      <c r="L29" s="21">
        <f t="shared" si="3"/>
        <v>22</v>
      </c>
      <c r="M29" s="29">
        <f t="shared" si="4"/>
        <v>15</v>
      </c>
      <c r="N29" s="29"/>
      <c r="O29" s="30"/>
      <c r="P29" s="24"/>
      <c r="Q29" s="29"/>
      <c r="R29" s="30"/>
      <c r="S29" s="30">
        <f t="shared" si="12"/>
        <v>15</v>
      </c>
      <c r="T29" s="22">
        <f>VLOOKUP(A29,[1]考勤!$B:$M,12,0)</f>
        <v>3</v>
      </c>
      <c r="U29" s="38">
        <f>IFERROR(VLOOKUP(A29,'[2]2017年假台账'!$A:$AN,39,0),"0")-T29</f>
        <v>5.5</v>
      </c>
      <c r="V29" s="40">
        <f t="shared" si="5"/>
        <v>-2.5</v>
      </c>
      <c r="W29" s="23">
        <f t="shared" si="6"/>
        <v>0</v>
      </c>
      <c r="X29" s="29">
        <f>VLOOKUP(A29,[3]考勤!$B$4:$N$1081,12,0)</f>
        <v>0</v>
      </c>
      <c r="Y29" s="29">
        <f>VLOOKUP(A29,[4]考勤!$B$4:$O$997,12,0)</f>
        <v>0</v>
      </c>
      <c r="Z29" s="29">
        <f>VLOOKUP(A29,[5]考勤!$B$4:$N$989,12,0)</f>
        <v>0</v>
      </c>
      <c r="AA29" s="29">
        <f>VLOOKUP(A29,[6]考勤!$B$4:$N$977,12,0)</f>
        <v>0</v>
      </c>
      <c r="AB29" s="29">
        <f>VLOOKUP(A29,[7]考勤!$B$4:$P$975,12,0)</f>
        <v>3</v>
      </c>
      <c r="AC29" s="29">
        <f>VLOOKUP(A29,[8]考勤!$B$1:$W$958,12,0)</f>
        <v>0</v>
      </c>
      <c r="AD29" s="29">
        <f>VLOOKUP(A29,[9]考勤!$B:$W,12,0)</f>
        <v>0</v>
      </c>
      <c r="AE29" s="29">
        <f>VLOOKUP(A29,[10]考勤!$B:$X,12,0)</f>
        <v>5</v>
      </c>
      <c r="AF29" s="29">
        <f>VLOOKUP(A29,[11]考勤!$B:$Z,12,0)</f>
        <v>0</v>
      </c>
      <c r="AG29" s="29"/>
      <c r="AH29" s="29"/>
      <c r="AI29" s="29"/>
      <c r="AJ29" s="29">
        <f t="shared" si="7"/>
        <v>8</v>
      </c>
      <c r="AK29" s="29">
        <f t="shared" si="8"/>
        <v>0</v>
      </c>
      <c r="AL29" s="22">
        <f t="shared" si="9"/>
        <v>12.5</v>
      </c>
      <c r="AM29" s="46">
        <f t="shared" si="10"/>
        <v>12.5</v>
      </c>
      <c r="AN29" s="11"/>
      <c r="AP29" s="11" t="str">
        <f>VLOOKUP(A29,[12]当前人员名单!$E:$AE,2,0)</f>
        <v>440902197312091219</v>
      </c>
    </row>
    <row r="30" spans="1:236" s="10" customFormat="1" ht="15.75" customHeight="1" x14ac:dyDescent="0.15">
      <c r="A30" s="50" t="s">
        <v>65</v>
      </c>
      <c r="B30" s="48" t="s">
        <v>973</v>
      </c>
      <c r="C30" s="9">
        <v>34516</v>
      </c>
      <c r="D30" s="9">
        <v>35704</v>
      </c>
      <c r="E30" s="24">
        <v>43100</v>
      </c>
      <c r="F30" s="24">
        <v>43101</v>
      </c>
      <c r="G30" s="24">
        <v>43342</v>
      </c>
      <c r="H30" s="24">
        <v>43465</v>
      </c>
      <c r="I30" s="21">
        <f t="shared" ca="1" si="0"/>
        <v>24.4</v>
      </c>
      <c r="J30" s="21">
        <f t="shared" ca="1" si="1"/>
        <v>21.14</v>
      </c>
      <c r="K30" s="21" t="str">
        <f t="shared" ca="1" si="2"/>
        <v>是</v>
      </c>
      <c r="L30" s="21">
        <f t="shared" si="3"/>
        <v>24</v>
      </c>
      <c r="M30" s="29">
        <f t="shared" si="4"/>
        <v>15</v>
      </c>
      <c r="N30" s="29"/>
      <c r="O30" s="30"/>
      <c r="P30" s="24"/>
      <c r="Q30" s="29"/>
      <c r="R30" s="30"/>
      <c r="S30" s="30">
        <f t="shared" si="12"/>
        <v>15</v>
      </c>
      <c r="T30" s="22">
        <f>VLOOKUP(A30,[1]考勤!$B:$M,12,0)</f>
        <v>0</v>
      </c>
      <c r="U30" s="38">
        <f>IFERROR(VLOOKUP(A30,'[2]2017年假台账'!$A:$AN,39,0),"0")-T30</f>
        <v>15</v>
      </c>
      <c r="V30" s="40">
        <f t="shared" si="5"/>
        <v>6</v>
      </c>
      <c r="W30" s="23">
        <f t="shared" si="6"/>
        <v>6</v>
      </c>
      <c r="X30" s="29">
        <f>VLOOKUP(A30,[3]考勤!$B$4:$N$1081,12,0)</f>
        <v>0</v>
      </c>
      <c r="Y30" s="29">
        <f>VLOOKUP(A30,[4]考勤!$B$4:$O$997,12,0)</f>
        <v>2</v>
      </c>
      <c r="Z30" s="29">
        <f>VLOOKUP(A30,[5]考勤!$B$4:$N$989,12,0)</f>
        <v>0</v>
      </c>
      <c r="AA30" s="29">
        <f>VLOOKUP(A30,[6]考勤!$B$4:$N$977,12,0)</f>
        <v>0</v>
      </c>
      <c r="AB30" s="29">
        <f>VLOOKUP(A30,[7]考勤!$B$4:$P$975,12,0)</f>
        <v>0</v>
      </c>
      <c r="AC30" s="29">
        <f>VLOOKUP(A30,[8]考勤!$B$1:$W$958,12,0)</f>
        <v>0</v>
      </c>
      <c r="AD30" s="29">
        <f>VLOOKUP(A30,[9]考勤!$B:$W,12,0)</f>
        <v>0</v>
      </c>
      <c r="AE30" s="29">
        <f>VLOOKUP(A30,[10]考勤!$B:$X,12,0)</f>
        <v>7</v>
      </c>
      <c r="AF30" s="29">
        <f>VLOOKUP(A30,[11]考勤!$B:$Z,12,0)</f>
        <v>0</v>
      </c>
      <c r="AG30" s="29"/>
      <c r="AH30" s="29"/>
      <c r="AI30" s="29"/>
      <c r="AJ30" s="29">
        <f t="shared" si="7"/>
        <v>9</v>
      </c>
      <c r="AK30" s="29">
        <f t="shared" si="8"/>
        <v>0</v>
      </c>
      <c r="AL30" s="22">
        <f t="shared" si="9"/>
        <v>21</v>
      </c>
      <c r="AM30" s="46">
        <f t="shared" si="10"/>
        <v>15</v>
      </c>
      <c r="AN30" s="11"/>
      <c r="AO30" s="11"/>
      <c r="AP30" s="11" t="str">
        <f>VLOOKUP(A30,[12]当前人员名单!$E:$AE,2,0)</f>
        <v>44092119700930353X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</row>
    <row r="31" spans="1:236" s="10" customFormat="1" ht="15.75" customHeight="1" x14ac:dyDescent="0.15">
      <c r="A31" s="51" t="s">
        <v>69</v>
      </c>
      <c r="B31" s="48" t="s">
        <v>974</v>
      </c>
      <c r="C31" s="3">
        <v>35217</v>
      </c>
      <c r="D31" s="3">
        <v>35796</v>
      </c>
      <c r="E31" s="24">
        <v>43100</v>
      </c>
      <c r="F31" s="24">
        <v>43101</v>
      </c>
      <c r="G31" s="24">
        <v>43342</v>
      </c>
      <c r="H31" s="24">
        <v>43465</v>
      </c>
      <c r="I31" s="21">
        <f t="shared" ca="1" si="0"/>
        <v>22.5</v>
      </c>
      <c r="J31" s="21">
        <f t="shared" ca="1" si="1"/>
        <v>20.89</v>
      </c>
      <c r="K31" s="21" t="str">
        <f t="shared" ca="1" si="2"/>
        <v>是</v>
      </c>
      <c r="L31" s="21">
        <f t="shared" si="3"/>
        <v>22</v>
      </c>
      <c r="M31" s="29">
        <f t="shared" si="4"/>
        <v>15</v>
      </c>
      <c r="N31" s="29"/>
      <c r="O31" s="30"/>
      <c r="P31" s="24"/>
      <c r="Q31" s="29"/>
      <c r="R31" s="30"/>
      <c r="S31" s="30">
        <f t="shared" si="12"/>
        <v>15</v>
      </c>
      <c r="T31" s="22">
        <f>VLOOKUP(A31,[1]考勤!$B:$M,12,0)</f>
        <v>0</v>
      </c>
      <c r="U31" s="38">
        <f>IFERROR(VLOOKUP(A31,'[2]2017年假台账'!$A:$AN,39,0),"0")-T31</f>
        <v>11</v>
      </c>
      <c r="V31" s="40">
        <f t="shared" si="5"/>
        <v>-6</v>
      </c>
      <c r="W31" s="23">
        <f t="shared" si="6"/>
        <v>0</v>
      </c>
      <c r="X31" s="29">
        <f>VLOOKUP(A31,[3]考勤!$B$4:$N$1081,12,0)</f>
        <v>3</v>
      </c>
      <c r="Y31" s="29">
        <f>VLOOKUP(A31,[4]考勤!$B$4:$O$997,12,0)</f>
        <v>2</v>
      </c>
      <c r="Z31" s="29">
        <f>VLOOKUP(A31,[5]考勤!$B$4:$N$989,12,0)</f>
        <v>0</v>
      </c>
      <c r="AA31" s="29">
        <f>VLOOKUP(A31,[6]考勤!$B$4:$N$977,12,0)</f>
        <v>4</v>
      </c>
      <c r="AB31" s="29">
        <f>VLOOKUP(A31,[7]考勤!$B$4:$P$975,12,0)</f>
        <v>0</v>
      </c>
      <c r="AC31" s="29">
        <f>VLOOKUP(A31,[8]考勤!$B$1:$W$958,12,0)</f>
        <v>0</v>
      </c>
      <c r="AD31" s="29">
        <f>VLOOKUP(A31,[9]考勤!$B:$W,12,0)</f>
        <v>0</v>
      </c>
      <c r="AE31" s="29">
        <f>VLOOKUP(A31,[10]考勤!$B:$X,12,0)</f>
        <v>8</v>
      </c>
      <c r="AF31" s="29">
        <f>VLOOKUP(A31,[11]考勤!$B:$Z,12,0)</f>
        <v>0</v>
      </c>
      <c r="AG31" s="29"/>
      <c r="AH31" s="29"/>
      <c r="AI31" s="29"/>
      <c r="AJ31" s="29">
        <f t="shared" si="7"/>
        <v>17</v>
      </c>
      <c r="AK31" s="29">
        <f t="shared" si="8"/>
        <v>0</v>
      </c>
      <c r="AL31" s="22">
        <f t="shared" si="9"/>
        <v>9</v>
      </c>
      <c r="AM31" s="46">
        <f t="shared" si="10"/>
        <v>9</v>
      </c>
      <c r="AN31" s="11"/>
      <c r="AO31" s="11"/>
      <c r="AP31" s="11" t="str">
        <f>VLOOKUP(A31,[12]当前人员名单!$E:$AE,2,0)</f>
        <v>440522197503124312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</row>
    <row r="32" spans="1:236" s="10" customFormat="1" ht="15.75" customHeight="1" x14ac:dyDescent="0.15">
      <c r="A32" s="53" t="s">
        <v>67</v>
      </c>
      <c r="B32" s="48" t="s">
        <v>975</v>
      </c>
      <c r="C32" s="3">
        <v>34973</v>
      </c>
      <c r="D32" s="3">
        <v>35886</v>
      </c>
      <c r="E32" s="24">
        <v>43100</v>
      </c>
      <c r="F32" s="24">
        <v>43101</v>
      </c>
      <c r="G32" s="24">
        <v>43342</v>
      </c>
      <c r="H32" s="24">
        <v>43465</v>
      </c>
      <c r="I32" s="21">
        <f t="shared" ca="1" si="0"/>
        <v>23.1</v>
      </c>
      <c r="J32" s="21">
        <f t="shared" ca="1" si="1"/>
        <v>20.64</v>
      </c>
      <c r="K32" s="21" t="str">
        <f t="shared" ca="1" si="2"/>
        <v>是</v>
      </c>
      <c r="L32" s="21">
        <f t="shared" si="3"/>
        <v>23</v>
      </c>
      <c r="M32" s="29">
        <f t="shared" si="4"/>
        <v>15</v>
      </c>
      <c r="N32" s="29"/>
      <c r="O32" s="30"/>
      <c r="P32" s="24"/>
      <c r="Q32" s="29"/>
      <c r="R32" s="30"/>
      <c r="S32" s="30">
        <f t="shared" si="12"/>
        <v>15</v>
      </c>
      <c r="T32" s="22">
        <f>VLOOKUP(A32,[1]考勤!$B:$M,12,0)</f>
        <v>0</v>
      </c>
      <c r="U32" s="38">
        <f>IFERROR(VLOOKUP(A32,'[2]2017年假台账'!$A:$AN,39,0),"0")-T32</f>
        <v>14</v>
      </c>
      <c r="V32" s="40">
        <f t="shared" si="5"/>
        <v>-2</v>
      </c>
      <c r="W32" s="23">
        <f t="shared" si="6"/>
        <v>0</v>
      </c>
      <c r="X32" s="29">
        <f>VLOOKUP(A32,[3]考勤!$B$4:$N$1081,12,0)</f>
        <v>0</v>
      </c>
      <c r="Y32" s="29">
        <f>VLOOKUP(A32,[4]考勤!$B$4:$O$997,12,0)</f>
        <v>3</v>
      </c>
      <c r="Z32" s="29">
        <f>VLOOKUP(A32,[5]考勤!$B$4:$N$989,12,0)</f>
        <v>0</v>
      </c>
      <c r="AA32" s="29">
        <f>VLOOKUP(A32,[6]考勤!$B$4:$N$977,12,0)</f>
        <v>0</v>
      </c>
      <c r="AB32" s="29">
        <f>VLOOKUP(A32,[7]考勤!$B$4:$P$975,12,0)</f>
        <v>2</v>
      </c>
      <c r="AC32" s="29">
        <f>VLOOKUP(A32,[8]考勤!$B$1:$W$958,12,0)</f>
        <v>1</v>
      </c>
      <c r="AD32" s="29">
        <f>VLOOKUP(A32,[9]考勤!$B:$W,12,0)</f>
        <v>2</v>
      </c>
      <c r="AE32" s="29">
        <f>VLOOKUP(A32,[10]考勤!$B:$X,12,0)</f>
        <v>8</v>
      </c>
      <c r="AF32" s="29">
        <f>VLOOKUP(A32,[11]考勤!$B:$Z,12,0)</f>
        <v>0</v>
      </c>
      <c r="AG32" s="29"/>
      <c r="AH32" s="29"/>
      <c r="AI32" s="29"/>
      <c r="AJ32" s="29">
        <f t="shared" si="7"/>
        <v>16</v>
      </c>
      <c r="AK32" s="29">
        <f t="shared" si="8"/>
        <v>0</v>
      </c>
      <c r="AL32" s="22">
        <f t="shared" si="9"/>
        <v>13</v>
      </c>
      <c r="AM32" s="46">
        <f t="shared" si="10"/>
        <v>13</v>
      </c>
      <c r="AN32" s="11"/>
      <c r="AP32" s="11" t="str">
        <f>VLOOKUP(A32,[12]当前人员名单!$E:$AE,2,0)</f>
        <v>441821197503282418</v>
      </c>
    </row>
    <row r="33" spans="1:236" s="10" customFormat="1" ht="15.75" customHeight="1" x14ac:dyDescent="0.15">
      <c r="A33" s="50" t="s">
        <v>54</v>
      </c>
      <c r="B33" s="48" t="s">
        <v>970</v>
      </c>
      <c r="C33" s="9">
        <v>33420</v>
      </c>
      <c r="D33" s="9">
        <v>35886</v>
      </c>
      <c r="E33" s="24">
        <v>43100</v>
      </c>
      <c r="F33" s="24">
        <v>43101</v>
      </c>
      <c r="G33" s="24">
        <v>43342</v>
      </c>
      <c r="H33" s="24">
        <v>43465</v>
      </c>
      <c r="I33" s="21">
        <f t="shared" ca="1" si="0"/>
        <v>27.4</v>
      </c>
      <c r="J33" s="21">
        <f t="shared" ca="1" si="1"/>
        <v>20.64</v>
      </c>
      <c r="K33" s="21" t="str">
        <f t="shared" ca="1" si="2"/>
        <v>是</v>
      </c>
      <c r="L33" s="21">
        <f t="shared" si="3"/>
        <v>27</v>
      </c>
      <c r="M33" s="29">
        <f t="shared" si="4"/>
        <v>15</v>
      </c>
      <c r="N33" s="29"/>
      <c r="O33" s="30"/>
      <c r="P33" s="24"/>
      <c r="Q33" s="29"/>
      <c r="R33" s="30"/>
      <c r="S33" s="30">
        <f t="shared" si="12"/>
        <v>15</v>
      </c>
      <c r="T33" s="22">
        <f>VLOOKUP(A33,[1]考勤!$B:$M,12,0)</f>
        <v>0</v>
      </c>
      <c r="U33" s="38">
        <f>IFERROR(VLOOKUP(A33,'[2]2017年假台账'!$A:$AN,39,0),"0")-T33</f>
        <v>15</v>
      </c>
      <c r="V33" s="40">
        <f t="shared" si="5"/>
        <v>7</v>
      </c>
      <c r="W33" s="23">
        <f t="shared" si="6"/>
        <v>7</v>
      </c>
      <c r="X33" s="29">
        <f>VLOOKUP(A33,[3]考勤!$B$4:$N$1081,12,0)</f>
        <v>0</v>
      </c>
      <c r="Y33" s="29">
        <f>VLOOKUP(A33,[4]考勤!$B$4:$O$997,12,0)</f>
        <v>0</v>
      </c>
      <c r="Z33" s="29">
        <f>VLOOKUP(A33,[5]考勤!$B$4:$N$989,12,0)</f>
        <v>0</v>
      </c>
      <c r="AA33" s="29">
        <f>VLOOKUP(A33,[6]考勤!$B$4:$N$977,12,0)</f>
        <v>0</v>
      </c>
      <c r="AB33" s="29">
        <f>VLOOKUP(A33,[7]考勤!$B$4:$P$975,12,0)</f>
        <v>0</v>
      </c>
      <c r="AC33" s="29">
        <f>VLOOKUP(A33,[8]考勤!$B$1:$W$958,12,0)</f>
        <v>0</v>
      </c>
      <c r="AD33" s="29">
        <f>VLOOKUP(A33,[9]考勤!$B:$W,12,0)</f>
        <v>5</v>
      </c>
      <c r="AE33" s="29">
        <f>VLOOKUP(A33,[10]考勤!$B:$X,12,0)</f>
        <v>3</v>
      </c>
      <c r="AF33" s="29">
        <f>VLOOKUP(A33,[11]考勤!$B:$Z,12,0)</f>
        <v>0</v>
      </c>
      <c r="AG33" s="29"/>
      <c r="AH33" s="29"/>
      <c r="AI33" s="29"/>
      <c r="AJ33" s="29">
        <f t="shared" si="7"/>
        <v>8</v>
      </c>
      <c r="AK33" s="29">
        <f t="shared" si="8"/>
        <v>0</v>
      </c>
      <c r="AL33" s="22">
        <f t="shared" si="9"/>
        <v>22</v>
      </c>
      <c r="AM33" s="46">
        <f t="shared" si="10"/>
        <v>15</v>
      </c>
      <c r="AN33" s="11"/>
      <c r="AP33" s="11" t="str">
        <f>VLOOKUP(A33,[12]当前人员名单!$E:$AE,2,0)</f>
        <v>440105197001050116</v>
      </c>
    </row>
    <row r="34" spans="1:236" s="10" customFormat="1" ht="15.75" customHeight="1" x14ac:dyDescent="0.15">
      <c r="A34" s="50" t="s">
        <v>36</v>
      </c>
      <c r="B34" s="48" t="s">
        <v>970</v>
      </c>
      <c r="C34" s="9">
        <v>33420</v>
      </c>
      <c r="D34" s="9">
        <v>38253</v>
      </c>
      <c r="E34" s="24">
        <v>43100</v>
      </c>
      <c r="F34" s="24">
        <v>43101</v>
      </c>
      <c r="G34" s="24">
        <v>43342</v>
      </c>
      <c r="H34" s="24">
        <v>43465</v>
      </c>
      <c r="I34" s="21">
        <f t="shared" ca="1" si="0"/>
        <v>27.4</v>
      </c>
      <c r="J34" s="21">
        <f t="shared" ca="1" si="1"/>
        <v>14.16</v>
      </c>
      <c r="K34" s="21" t="str">
        <f t="shared" ca="1" si="2"/>
        <v>是</v>
      </c>
      <c r="L34" s="21">
        <f t="shared" si="3"/>
        <v>27</v>
      </c>
      <c r="M34" s="29">
        <f t="shared" si="4"/>
        <v>15</v>
      </c>
      <c r="N34" s="29"/>
      <c r="O34" s="30"/>
      <c r="P34" s="24"/>
      <c r="Q34" s="29"/>
      <c r="R34" s="30"/>
      <c r="S34" s="30">
        <f t="shared" si="12"/>
        <v>15</v>
      </c>
      <c r="T34" s="22">
        <f>VLOOKUP(A34,[1]考勤!$B:$M,12,0)</f>
        <v>0.5</v>
      </c>
      <c r="U34" s="38">
        <f>IFERROR(VLOOKUP(A34,'[2]2017年假台账'!$A:$AN,39,0),"0")-T34</f>
        <v>14.5</v>
      </c>
      <c r="V34" s="40">
        <f t="shared" si="5"/>
        <v>1.5</v>
      </c>
      <c r="W34" s="23">
        <f t="shared" si="6"/>
        <v>1.5</v>
      </c>
      <c r="X34" s="29">
        <f>VLOOKUP(A34,[3]考勤!$B$4:$N$1081,12,0)</f>
        <v>3</v>
      </c>
      <c r="Y34" s="29">
        <f>VLOOKUP(A34,[4]考勤!$B$4:$O$997,12,0)</f>
        <v>6</v>
      </c>
      <c r="Z34" s="29">
        <f>VLOOKUP(A34,[5]考勤!$B$4:$N$989,12,0)</f>
        <v>0</v>
      </c>
      <c r="AA34" s="29">
        <f>VLOOKUP(A34,[6]考勤!$B$4:$N$977,12,0)</f>
        <v>1</v>
      </c>
      <c r="AB34" s="29">
        <f>VLOOKUP(A34,[7]考勤!$B$4:$P$975,12,0)</f>
        <v>0</v>
      </c>
      <c r="AC34" s="29">
        <f>VLOOKUP(A34,[8]考勤!$B$1:$W$958,12,0)</f>
        <v>1</v>
      </c>
      <c r="AD34" s="29">
        <f>VLOOKUP(A34,[9]考勤!$B:$W,12,0)</f>
        <v>0</v>
      </c>
      <c r="AE34" s="29">
        <f>VLOOKUP(A34,[10]考勤!$B:$X,12,0)</f>
        <v>2</v>
      </c>
      <c r="AF34" s="29">
        <f>VLOOKUP(A34,[11]考勤!$B:$Z,12,0)</f>
        <v>0</v>
      </c>
      <c r="AG34" s="29"/>
      <c r="AH34" s="29"/>
      <c r="AI34" s="29"/>
      <c r="AJ34" s="29">
        <f t="shared" si="7"/>
        <v>13</v>
      </c>
      <c r="AK34" s="29">
        <f t="shared" si="8"/>
        <v>0</v>
      </c>
      <c r="AL34" s="22">
        <f t="shared" si="9"/>
        <v>16.5</v>
      </c>
      <c r="AM34" s="46">
        <f t="shared" si="10"/>
        <v>15</v>
      </c>
      <c r="AN34" s="11"/>
      <c r="AO34" s="11"/>
      <c r="AP34" s="11" t="str">
        <f>VLOOKUP(A34,[12]当前人员名单!$E:$AE,2,0)</f>
        <v>320102196810022915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</row>
    <row r="35" spans="1:236" s="10" customFormat="1" ht="15.75" customHeight="1" x14ac:dyDescent="0.15">
      <c r="A35" s="53" t="s">
        <v>66</v>
      </c>
      <c r="B35" s="48" t="s">
        <v>976</v>
      </c>
      <c r="C35" s="3">
        <v>34912</v>
      </c>
      <c r="D35" s="3">
        <v>38146</v>
      </c>
      <c r="E35" s="24">
        <v>43100</v>
      </c>
      <c r="F35" s="24">
        <v>43101</v>
      </c>
      <c r="G35" s="24">
        <v>43342</v>
      </c>
      <c r="H35" s="24">
        <v>43465</v>
      </c>
      <c r="I35" s="21">
        <f t="shared" ca="1" si="0"/>
        <v>23.3</v>
      </c>
      <c r="J35" s="21">
        <f t="shared" ca="1" si="1"/>
        <v>14.45</v>
      </c>
      <c r="K35" s="21" t="str">
        <f t="shared" ca="1" si="2"/>
        <v>是</v>
      </c>
      <c r="L35" s="21">
        <f t="shared" si="3"/>
        <v>23</v>
      </c>
      <c r="M35" s="29">
        <f t="shared" si="4"/>
        <v>15</v>
      </c>
      <c r="N35" s="29"/>
      <c r="O35" s="30"/>
      <c r="P35" s="24"/>
      <c r="Q35" s="29"/>
      <c r="R35" s="30"/>
      <c r="S35" s="30">
        <f t="shared" si="12"/>
        <v>15</v>
      </c>
      <c r="T35" s="22">
        <f>VLOOKUP(A35,[1]考勤!$B:$M,12,0)</f>
        <v>0</v>
      </c>
      <c r="U35" s="38">
        <f>IFERROR(VLOOKUP(A35,'[2]2017年假台账'!$A:$AN,39,0),"0")-T35</f>
        <v>15</v>
      </c>
      <c r="V35" s="40">
        <f t="shared" si="5"/>
        <v>10</v>
      </c>
      <c r="W35" s="23">
        <f t="shared" si="6"/>
        <v>10</v>
      </c>
      <c r="X35" s="29">
        <f>VLOOKUP(A35,[3]考勤!$B$4:$N$1081,12,0)</f>
        <v>0</v>
      </c>
      <c r="Y35" s="29">
        <f>VLOOKUP(A35,[4]考勤!$B$4:$O$997,12,0)</f>
        <v>0</v>
      </c>
      <c r="Z35" s="29">
        <f>VLOOKUP(A35,[5]考勤!$B$4:$N$989,12,0)</f>
        <v>0</v>
      </c>
      <c r="AA35" s="29">
        <f>VLOOKUP(A35,[6]考勤!$B$4:$N$977,12,0)</f>
        <v>0</v>
      </c>
      <c r="AB35" s="29">
        <f>VLOOKUP(A35,[7]考勤!$B$4:$P$975,12,0)</f>
        <v>0</v>
      </c>
      <c r="AC35" s="29">
        <f>VLOOKUP(A35,[8]考勤!$B$1:$W$958,12,0)</f>
        <v>0</v>
      </c>
      <c r="AD35" s="29">
        <f>VLOOKUP(A35,[9]考勤!$B:$W,12,0)</f>
        <v>0</v>
      </c>
      <c r="AE35" s="29">
        <f>VLOOKUP(A35,[10]考勤!$B:$X,12,0)</f>
        <v>5</v>
      </c>
      <c r="AF35" s="29">
        <f>VLOOKUP(A35,[11]考勤!$B:$Z,12,0)</f>
        <v>0</v>
      </c>
      <c r="AG35" s="29"/>
      <c r="AH35" s="29"/>
      <c r="AI35" s="29"/>
      <c r="AJ35" s="29">
        <f t="shared" si="7"/>
        <v>5</v>
      </c>
      <c r="AK35" s="29">
        <f t="shared" si="8"/>
        <v>0</v>
      </c>
      <c r="AL35" s="22">
        <f t="shared" si="9"/>
        <v>25</v>
      </c>
      <c r="AM35" s="46">
        <f t="shared" si="10"/>
        <v>15</v>
      </c>
      <c r="AN35" s="11"/>
      <c r="AO35" s="11"/>
      <c r="AP35" s="11" t="str">
        <f>VLOOKUP(A35,[12]当前人员名单!$E:$AE,2,0)</f>
        <v>441822197804188317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</row>
    <row r="36" spans="1:236" s="10" customFormat="1" ht="15.75" customHeight="1" x14ac:dyDescent="0.15">
      <c r="A36" s="52" t="s">
        <v>58</v>
      </c>
      <c r="B36" s="48" t="s">
        <v>25</v>
      </c>
      <c r="C36" s="9">
        <v>38169</v>
      </c>
      <c r="D36" s="9">
        <v>38169</v>
      </c>
      <c r="E36" s="24">
        <v>43100</v>
      </c>
      <c r="F36" s="24">
        <v>43101</v>
      </c>
      <c r="G36" s="24">
        <v>43342</v>
      </c>
      <c r="H36" s="24">
        <v>43465</v>
      </c>
      <c r="I36" s="21">
        <f t="shared" ca="1" si="0"/>
        <v>14.4</v>
      </c>
      <c r="J36" s="21">
        <f t="shared" ca="1" si="1"/>
        <v>14.39</v>
      </c>
      <c r="K36" s="21" t="str">
        <f t="shared" ca="1" si="2"/>
        <v>是</v>
      </c>
      <c r="L36" s="21">
        <f t="shared" si="3"/>
        <v>14</v>
      </c>
      <c r="M36" s="29">
        <f t="shared" si="4"/>
        <v>10</v>
      </c>
      <c r="N36" s="29"/>
      <c r="O36" s="30"/>
      <c r="P36" s="24"/>
      <c r="Q36" s="29"/>
      <c r="R36" s="30"/>
      <c r="S36" s="30">
        <f t="shared" si="12"/>
        <v>10</v>
      </c>
      <c r="T36" s="22">
        <f>VLOOKUP(A36,[1]考勤!$B:$M,12,0)</f>
        <v>0</v>
      </c>
      <c r="U36" s="38">
        <f>IFERROR(VLOOKUP(A36,'[2]2017年假台账'!$A:$AN,39,0),"0")-T36</f>
        <v>8.5</v>
      </c>
      <c r="V36" s="40">
        <f t="shared" si="5"/>
        <v>5</v>
      </c>
      <c r="W36" s="23">
        <f t="shared" si="6"/>
        <v>5</v>
      </c>
      <c r="X36" s="29">
        <f>VLOOKUP(A36,[3]考勤!$B$4:$N$1081,12,0)</f>
        <v>0.5</v>
      </c>
      <c r="Y36" s="29">
        <f>VLOOKUP(A36,[4]考勤!$B$4:$O$997,12,0)</f>
        <v>2</v>
      </c>
      <c r="Z36" s="29">
        <f>VLOOKUP(A36,[5]考勤!$B$4:$N$989,12,0)</f>
        <v>0</v>
      </c>
      <c r="AA36" s="29">
        <f>VLOOKUP(A36,[6]考勤!$B$4:$N$977,12,0)</f>
        <v>0</v>
      </c>
      <c r="AB36" s="29">
        <f>VLOOKUP(A36,[7]考勤!$B$4:$P$975,12,0)</f>
        <v>0</v>
      </c>
      <c r="AC36" s="29">
        <f>VLOOKUP(A36,[8]考勤!$B$1:$W$958,12,0)</f>
        <v>0</v>
      </c>
      <c r="AD36" s="29">
        <f>VLOOKUP(A36,[9]考勤!$B:$W,12,0)</f>
        <v>0</v>
      </c>
      <c r="AE36" s="29">
        <f>VLOOKUP(A36,[10]考勤!$B:$X,12,0)</f>
        <v>1</v>
      </c>
      <c r="AF36" s="29">
        <f>VLOOKUP(A36,[11]考勤!$B:$Z,12,0)</f>
        <v>0</v>
      </c>
      <c r="AG36" s="29"/>
      <c r="AH36" s="29"/>
      <c r="AI36" s="29"/>
      <c r="AJ36" s="29">
        <f t="shared" si="7"/>
        <v>3.5</v>
      </c>
      <c r="AK36" s="29">
        <f t="shared" si="8"/>
        <v>0</v>
      </c>
      <c r="AL36" s="22">
        <f t="shared" si="9"/>
        <v>15</v>
      </c>
      <c r="AM36" s="46">
        <f t="shared" si="10"/>
        <v>10</v>
      </c>
      <c r="AN36" s="11"/>
      <c r="AP36" s="11" t="str">
        <f>VLOOKUP(A36,[12]当前人员名单!$E:$AE,2,0)</f>
        <v>441802197712240215</v>
      </c>
    </row>
    <row r="37" spans="1:236" s="10" customFormat="1" ht="15.75" customHeight="1" x14ac:dyDescent="0.15">
      <c r="A37" s="50" t="s">
        <v>681</v>
      </c>
      <c r="B37" s="48" t="s">
        <v>13</v>
      </c>
      <c r="C37" s="9">
        <v>37803</v>
      </c>
      <c r="D37" s="9">
        <v>37803</v>
      </c>
      <c r="E37" s="24">
        <v>43100</v>
      </c>
      <c r="F37" s="24">
        <v>43101</v>
      </c>
      <c r="G37" s="24">
        <v>43342</v>
      </c>
      <c r="H37" s="24">
        <v>43465</v>
      </c>
      <c r="I37" s="21">
        <f t="shared" ca="1" si="0"/>
        <v>15.4</v>
      </c>
      <c r="J37" s="21">
        <f t="shared" ca="1" si="1"/>
        <v>15.39</v>
      </c>
      <c r="K37" s="21" t="str">
        <f t="shared" ca="1" si="2"/>
        <v>是</v>
      </c>
      <c r="L37" s="21">
        <f t="shared" si="3"/>
        <v>15</v>
      </c>
      <c r="M37" s="29">
        <f t="shared" si="4"/>
        <v>10</v>
      </c>
      <c r="N37" s="29"/>
      <c r="O37" s="30"/>
      <c r="P37" s="24"/>
      <c r="Q37" s="29"/>
      <c r="R37" s="30"/>
      <c r="S37" s="30">
        <f t="shared" si="12"/>
        <v>10</v>
      </c>
      <c r="T37" s="22">
        <f>VLOOKUP(A37,[1]考勤!$B:$M,12,0)</f>
        <v>0</v>
      </c>
      <c r="U37" s="38">
        <f>IFERROR(VLOOKUP(A37,'[2]2017年假台账'!$A:$AN,39,0),"0")-T37</f>
        <v>13</v>
      </c>
      <c r="V37" s="40">
        <f t="shared" si="5"/>
        <v>2</v>
      </c>
      <c r="W37" s="23">
        <f t="shared" si="6"/>
        <v>2</v>
      </c>
      <c r="X37" s="29">
        <f>VLOOKUP(A37,[3]考勤!$B$4:$N$1081,12,0)</f>
        <v>0</v>
      </c>
      <c r="Y37" s="29">
        <f>VLOOKUP(A37,[4]考勤!$B$4:$O$997,12,0)</f>
        <v>4</v>
      </c>
      <c r="Z37" s="29">
        <f>VLOOKUP(A37,[5]考勤!$B$4:$N$989,12,0)</f>
        <v>0</v>
      </c>
      <c r="AA37" s="29">
        <f>VLOOKUP(A37,[6]考勤!$B$4:$N$977,12,0)</f>
        <v>0</v>
      </c>
      <c r="AB37" s="29">
        <f>VLOOKUP(A37,[7]考勤!$B$4:$P$975,12,0)</f>
        <v>0</v>
      </c>
      <c r="AC37" s="29">
        <f>VLOOKUP(A37,[8]考勤!$B$1:$W$958,12,0)</f>
        <v>0</v>
      </c>
      <c r="AD37" s="29">
        <f>VLOOKUP(A37,[9]考勤!$B:$W,12,0)</f>
        <v>2</v>
      </c>
      <c r="AE37" s="29">
        <f>VLOOKUP(A37,[10]考勤!$B:$X,12,0)</f>
        <v>5</v>
      </c>
      <c r="AF37" s="29">
        <f>VLOOKUP(A37,[11]考勤!$B:$Z,12,0)</f>
        <v>3</v>
      </c>
      <c r="AG37" s="29"/>
      <c r="AH37" s="29"/>
      <c r="AI37" s="29"/>
      <c r="AJ37" s="29">
        <f t="shared" si="7"/>
        <v>11</v>
      </c>
      <c r="AK37" s="29">
        <f t="shared" si="8"/>
        <v>3</v>
      </c>
      <c r="AL37" s="22">
        <f t="shared" si="9"/>
        <v>12</v>
      </c>
      <c r="AM37" s="46">
        <f t="shared" si="10"/>
        <v>7</v>
      </c>
      <c r="AN37" s="11"/>
      <c r="AO37" s="11"/>
      <c r="AP37" s="11" t="str">
        <f>VLOOKUP(A37,[12]当前人员名单!$E:$AE,2,0)</f>
        <v>362430197912254819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</row>
    <row r="38" spans="1:236" s="10" customFormat="1" ht="15.75" customHeight="1" x14ac:dyDescent="0.15">
      <c r="A38" s="50" t="s">
        <v>32</v>
      </c>
      <c r="B38" s="48" t="s">
        <v>977</v>
      </c>
      <c r="C38" s="9">
        <v>36707</v>
      </c>
      <c r="D38" s="9">
        <v>37727</v>
      </c>
      <c r="E38" s="24">
        <v>43100</v>
      </c>
      <c r="F38" s="24">
        <v>43101</v>
      </c>
      <c r="G38" s="24">
        <v>43342</v>
      </c>
      <c r="H38" s="24">
        <v>43465</v>
      </c>
      <c r="I38" s="21">
        <f t="shared" ca="1" si="0"/>
        <v>18.399999999999999</v>
      </c>
      <c r="J38" s="21">
        <f t="shared" ca="1" si="1"/>
        <v>15.6</v>
      </c>
      <c r="K38" s="21" t="str">
        <f t="shared" ca="1" si="2"/>
        <v>是</v>
      </c>
      <c r="L38" s="21">
        <f t="shared" si="3"/>
        <v>18</v>
      </c>
      <c r="M38" s="29">
        <f>IF(L38&gt;=20,15,IF(L38&gt;=10,10,IF(L38&gt;=1,5,0)))</f>
        <v>10</v>
      </c>
      <c r="N38" s="29"/>
      <c r="O38" s="31"/>
      <c r="P38" s="24"/>
      <c r="Q38" s="29"/>
      <c r="R38" s="31"/>
      <c r="S38" s="30">
        <f t="shared" si="12"/>
        <v>10</v>
      </c>
      <c r="T38" s="22">
        <f>VLOOKUP(A38,[1]考勤!$B:$M,12,0)</f>
        <v>0</v>
      </c>
      <c r="U38" s="38">
        <f>IFERROR(VLOOKUP(A38,'[2]2017年假台账'!$A:$AN,39,0),"0")-T38</f>
        <v>10</v>
      </c>
      <c r="V38" s="40">
        <f t="shared" si="5"/>
        <v>2</v>
      </c>
      <c r="W38" s="23">
        <f t="shared" si="6"/>
        <v>2</v>
      </c>
      <c r="X38" s="29">
        <f>VLOOKUP(A38,[3]考勤!$B$4:$N$1081,12,0)</f>
        <v>0</v>
      </c>
      <c r="Y38" s="29">
        <f>VLOOKUP(A38,[4]考勤!$B$4:$O$997,12,0)</f>
        <v>0</v>
      </c>
      <c r="Z38" s="29">
        <f>VLOOKUP(A38,[5]考勤!$B$4:$N$989,12,0)</f>
        <v>1</v>
      </c>
      <c r="AA38" s="29">
        <f>VLOOKUP(A38,[6]考勤!$B$4:$N$977,12,0)</f>
        <v>0</v>
      </c>
      <c r="AB38" s="29">
        <f>VLOOKUP(A38,[7]考勤!$B$4:$P$975,12,0)</f>
        <v>0</v>
      </c>
      <c r="AC38" s="29">
        <f>VLOOKUP(A38,[8]考勤!$B$1:$W$958,12,0)</f>
        <v>0</v>
      </c>
      <c r="AD38" s="29">
        <f>VLOOKUP(A38,[9]考勤!$B:$W,12,0)</f>
        <v>0</v>
      </c>
      <c r="AE38" s="29">
        <f>VLOOKUP(A38,[10]考勤!$B:$X,12,0)</f>
        <v>7</v>
      </c>
      <c r="AF38" s="29">
        <f>VLOOKUP(A38,[11]考勤!$B:$Z,12,0)</f>
        <v>0</v>
      </c>
      <c r="AG38" s="29"/>
      <c r="AH38" s="29"/>
      <c r="AI38" s="29"/>
      <c r="AJ38" s="29">
        <f t="shared" si="7"/>
        <v>8</v>
      </c>
      <c r="AK38" s="29">
        <f t="shared" si="8"/>
        <v>0</v>
      </c>
      <c r="AL38" s="22">
        <f t="shared" si="9"/>
        <v>12</v>
      </c>
      <c r="AM38" s="46">
        <f t="shared" si="10"/>
        <v>10</v>
      </c>
      <c r="AN38" s="11"/>
      <c r="AO38" s="11"/>
      <c r="AP38" s="11" t="str">
        <f>VLOOKUP(A38,[12]当前人员名单!$E:$AE,2,0)</f>
        <v>442000197708126414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</row>
    <row r="39" spans="1:236" s="10" customFormat="1" ht="15.75" customHeight="1" x14ac:dyDescent="0.15">
      <c r="A39" s="53" t="s">
        <v>59</v>
      </c>
      <c r="B39" s="48" t="s">
        <v>797</v>
      </c>
      <c r="C39" s="3">
        <v>35643</v>
      </c>
      <c r="D39" s="3">
        <v>37530</v>
      </c>
      <c r="E39" s="24">
        <v>43100</v>
      </c>
      <c r="F39" s="24">
        <v>43101</v>
      </c>
      <c r="G39" s="24">
        <v>43342</v>
      </c>
      <c r="H39" s="24">
        <v>43465</v>
      </c>
      <c r="I39" s="21">
        <f t="shared" ca="1" si="0"/>
        <v>21.3</v>
      </c>
      <c r="J39" s="21">
        <f t="shared" ca="1" si="1"/>
        <v>16.14</v>
      </c>
      <c r="K39" s="21" t="str">
        <f t="shared" ca="1" si="2"/>
        <v>是</v>
      </c>
      <c r="L39" s="21">
        <f t="shared" si="3"/>
        <v>21</v>
      </c>
      <c r="M39" s="29">
        <f t="shared" si="4"/>
        <v>15</v>
      </c>
      <c r="N39" s="29"/>
      <c r="O39" s="30"/>
      <c r="P39" s="24"/>
      <c r="Q39" s="29"/>
      <c r="R39" s="30"/>
      <c r="S39" s="30">
        <f t="shared" si="12"/>
        <v>15</v>
      </c>
      <c r="T39" s="22">
        <f>VLOOKUP(A39,[1]考勤!$B:$M,12,0)</f>
        <v>0</v>
      </c>
      <c r="U39" s="38">
        <f>IFERROR(VLOOKUP(A39,'[2]2017年假台账'!$A:$AN,39,0),"0")-T39</f>
        <v>4.0999999999999996</v>
      </c>
      <c r="V39" s="40">
        <f t="shared" si="5"/>
        <v>1.0999999999999996</v>
      </c>
      <c r="W39" s="23">
        <f t="shared" si="6"/>
        <v>1.0999999999999996</v>
      </c>
      <c r="X39" s="29">
        <f>VLOOKUP(A39,[3]考勤!$B$4:$N$1081,12,0)</f>
        <v>0</v>
      </c>
      <c r="Y39" s="29">
        <f>VLOOKUP(A39,[4]考勤!$B$4:$O$997,12,0)</f>
        <v>0</v>
      </c>
      <c r="Z39" s="29">
        <f>VLOOKUP(A39,[5]考勤!$B$4:$N$989,12,0)</f>
        <v>0</v>
      </c>
      <c r="AA39" s="29">
        <f>VLOOKUP(A39,[6]考勤!$B$4:$N$977,12,0)</f>
        <v>0</v>
      </c>
      <c r="AB39" s="29">
        <f>VLOOKUP(A39,[7]考勤!$B$4:$P$975,12,0)</f>
        <v>0</v>
      </c>
      <c r="AC39" s="29">
        <f>VLOOKUP(A39,[8]考勤!$B$1:$W$958,12,0)</f>
        <v>0</v>
      </c>
      <c r="AD39" s="29">
        <f>VLOOKUP(A39,[9]考勤!$B:$W,12,0)</f>
        <v>2</v>
      </c>
      <c r="AE39" s="29">
        <f>VLOOKUP(A39,[10]考勤!$B:$X,12,0)</f>
        <v>1</v>
      </c>
      <c r="AF39" s="29">
        <f>VLOOKUP(A39,[11]考勤!$B:$Z,12,0)</f>
        <v>0</v>
      </c>
      <c r="AG39" s="29"/>
      <c r="AH39" s="29"/>
      <c r="AI39" s="29"/>
      <c r="AJ39" s="29">
        <f t="shared" si="7"/>
        <v>3</v>
      </c>
      <c r="AK39" s="29">
        <f t="shared" si="8"/>
        <v>0</v>
      </c>
      <c r="AL39" s="22">
        <f t="shared" si="9"/>
        <v>16.100000000000001</v>
      </c>
      <c r="AM39" s="46">
        <f t="shared" si="10"/>
        <v>15</v>
      </c>
      <c r="AN39" s="11"/>
      <c r="AP39" s="11" t="str">
        <f>VLOOKUP(A39,[12]当前人员名单!$E:$AE,2,0)</f>
        <v>442000197407190711</v>
      </c>
    </row>
    <row r="40" spans="1:236" s="10" customFormat="1" ht="15.75" customHeight="1" x14ac:dyDescent="0.15">
      <c r="A40" s="53" t="s">
        <v>70</v>
      </c>
      <c r="B40" s="48" t="s">
        <v>978</v>
      </c>
      <c r="C40" s="3">
        <v>39272</v>
      </c>
      <c r="D40" s="3">
        <v>39272</v>
      </c>
      <c r="E40" s="24">
        <v>43100</v>
      </c>
      <c r="F40" s="24">
        <v>43101</v>
      </c>
      <c r="G40" s="24">
        <v>43342</v>
      </c>
      <c r="H40" s="24">
        <v>43465</v>
      </c>
      <c r="I40" s="21">
        <f t="shared" ca="1" si="0"/>
        <v>11.4</v>
      </c>
      <c r="J40" s="21">
        <f t="shared" ca="1" si="1"/>
        <v>11.36</v>
      </c>
      <c r="K40" s="21" t="str">
        <f t="shared" ca="1" si="2"/>
        <v>是</v>
      </c>
      <c r="L40" s="21">
        <f t="shared" si="3"/>
        <v>11</v>
      </c>
      <c r="M40" s="29">
        <f t="shared" si="4"/>
        <v>10</v>
      </c>
      <c r="N40" s="29"/>
      <c r="O40" s="30"/>
      <c r="P40" s="24"/>
      <c r="Q40" s="29"/>
      <c r="R40" s="30"/>
      <c r="S40" s="30">
        <f t="shared" si="12"/>
        <v>10</v>
      </c>
      <c r="T40" s="22">
        <f>VLOOKUP(A40,[1]考勤!$B:$M,12,0)</f>
        <v>0</v>
      </c>
      <c r="U40" s="38">
        <f>IFERROR(VLOOKUP(A40,'[2]2017年假台账'!$A:$AN,39,0),"0")-T40</f>
        <v>3.4</v>
      </c>
      <c r="V40" s="40">
        <f t="shared" si="5"/>
        <v>-6.6</v>
      </c>
      <c r="W40" s="23">
        <f t="shared" si="6"/>
        <v>0</v>
      </c>
      <c r="X40" s="29">
        <f>VLOOKUP(A40,[3]考勤!$B$4:$N$1081,12,0)</f>
        <v>4</v>
      </c>
      <c r="Y40" s="29">
        <f>VLOOKUP(A40,[4]考勤!$B$4:$O$997,12,0)</f>
        <v>0</v>
      </c>
      <c r="Z40" s="29">
        <f>VLOOKUP(A40,[5]考勤!$B$4:$N$989,12,0)</f>
        <v>0</v>
      </c>
      <c r="AA40" s="29">
        <f>VLOOKUP(A40,[6]考勤!$B$4:$N$977,12,0)</f>
        <v>0</v>
      </c>
      <c r="AB40" s="29">
        <f>VLOOKUP(A40,[7]考勤!$B$4:$P$975,12,0)</f>
        <v>1</v>
      </c>
      <c r="AC40" s="29">
        <f>VLOOKUP(A40,[8]考勤!$B$1:$W$958,12,0)</f>
        <v>0</v>
      </c>
      <c r="AD40" s="29">
        <f>VLOOKUP(A40,[9]考勤!$B:$W,12,0)</f>
        <v>0</v>
      </c>
      <c r="AE40" s="29">
        <f>VLOOKUP(A40,[10]考勤!$B:$X,12,0)</f>
        <v>5</v>
      </c>
      <c r="AF40" s="29">
        <f>VLOOKUP(A40,[11]考勤!$B:$Z,12,0)</f>
        <v>0</v>
      </c>
      <c r="AG40" s="29"/>
      <c r="AH40" s="29"/>
      <c r="AI40" s="29"/>
      <c r="AJ40" s="29">
        <f t="shared" si="7"/>
        <v>10</v>
      </c>
      <c r="AK40" s="29">
        <f t="shared" si="8"/>
        <v>0</v>
      </c>
      <c r="AL40" s="22">
        <f t="shared" si="9"/>
        <v>3.4000000000000004</v>
      </c>
      <c r="AM40" s="46">
        <f t="shared" si="10"/>
        <v>3.4</v>
      </c>
      <c r="AN40" s="11"/>
      <c r="AO40" s="11"/>
      <c r="AP40" s="11" t="str">
        <f>VLOOKUP(A40,[12]当前人员名单!$E:$AE,2,0)</f>
        <v>441602198409132215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</row>
    <row r="41" spans="1:236" s="10" customFormat="1" ht="15.75" customHeight="1" x14ac:dyDescent="0.15">
      <c r="A41" s="50" t="s">
        <v>1023</v>
      </c>
      <c r="B41" s="48" t="s">
        <v>950</v>
      </c>
      <c r="C41" s="9">
        <v>31959</v>
      </c>
      <c r="D41" s="9">
        <v>37469</v>
      </c>
      <c r="E41" s="24">
        <v>43100</v>
      </c>
      <c r="F41" s="24">
        <v>43101</v>
      </c>
      <c r="G41" s="24">
        <v>43342</v>
      </c>
      <c r="H41" s="24">
        <v>43465</v>
      </c>
      <c r="I41" s="21">
        <f t="shared" ca="1" si="0"/>
        <v>31.4</v>
      </c>
      <c r="J41" s="21">
        <f t="shared" ca="1" si="1"/>
        <v>16.3</v>
      </c>
      <c r="K41" s="21" t="str">
        <f t="shared" ca="1" si="2"/>
        <v>是</v>
      </c>
      <c r="L41" s="21">
        <f t="shared" si="3"/>
        <v>31</v>
      </c>
      <c r="M41" s="29">
        <f t="shared" si="4"/>
        <v>15</v>
      </c>
      <c r="N41" s="29"/>
      <c r="O41" s="30"/>
      <c r="P41" s="24"/>
      <c r="Q41" s="29"/>
      <c r="R41" s="30"/>
      <c r="S41" s="30">
        <f t="shared" si="12"/>
        <v>15</v>
      </c>
      <c r="T41" s="22">
        <f>VLOOKUP(A41,[1]考勤!$B:$M,12,0)</f>
        <v>0</v>
      </c>
      <c r="U41" s="38">
        <f>IFERROR(VLOOKUP(A41,'[2]2017年假台账'!$A:$AN,39,0),"0")-T41</f>
        <v>15</v>
      </c>
      <c r="V41" s="40">
        <f t="shared" si="5"/>
        <v>10</v>
      </c>
      <c r="W41" s="23">
        <f t="shared" si="6"/>
        <v>10</v>
      </c>
      <c r="X41" s="29">
        <f>VLOOKUP(A41,[3]考勤!$B$4:$N$1081,12,0)</f>
        <v>0</v>
      </c>
      <c r="Y41" s="29">
        <f>VLOOKUP(A41,[4]考勤!$B$4:$O$997,12,0)</f>
        <v>0</v>
      </c>
      <c r="Z41" s="29">
        <f>VLOOKUP(A41,[5]考勤!$B$4:$N$989,12,0)</f>
        <v>0</v>
      </c>
      <c r="AA41" s="29">
        <f>VLOOKUP(A41,[6]考勤!$B$4:$N$977,12,0)</f>
        <v>0</v>
      </c>
      <c r="AB41" s="29">
        <f>VLOOKUP(A41,[7]考勤!$B$4:$P$975,12,0)</f>
        <v>0</v>
      </c>
      <c r="AC41" s="29">
        <f>VLOOKUP(A41,[8]考勤!$B$1:$W$958,12,0)</f>
        <v>0</v>
      </c>
      <c r="AD41" s="29">
        <f>VLOOKUP(A41,[9]考勤!$B:$W,12,0)</f>
        <v>0</v>
      </c>
      <c r="AE41" s="29">
        <f>VLOOKUP(A41,[10]考勤!$B:$X,12,0)</f>
        <v>5</v>
      </c>
      <c r="AF41" s="29">
        <f>VLOOKUP(A41,[11]考勤!$B:$Z,12,0)</f>
        <v>0</v>
      </c>
      <c r="AG41" s="29"/>
      <c r="AH41" s="29"/>
      <c r="AI41" s="29"/>
      <c r="AJ41" s="29">
        <f t="shared" si="7"/>
        <v>5</v>
      </c>
      <c r="AK41" s="29">
        <f t="shared" si="8"/>
        <v>0</v>
      </c>
      <c r="AL41" s="22">
        <f t="shared" si="9"/>
        <v>25</v>
      </c>
      <c r="AM41" s="46">
        <f t="shared" si="10"/>
        <v>15</v>
      </c>
      <c r="AN41" s="11"/>
      <c r="AO41" s="11"/>
      <c r="AP41" s="11" t="str">
        <f>VLOOKUP(A41,[12]当前人员名单!$E:$AE,2,0)</f>
        <v>440724196510054833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</row>
    <row r="42" spans="1:236" s="10" customFormat="1" ht="15.75" customHeight="1" x14ac:dyDescent="0.15">
      <c r="A42" s="50" t="s">
        <v>64</v>
      </c>
      <c r="B42" s="48" t="s">
        <v>950</v>
      </c>
      <c r="C42" s="9">
        <v>33420</v>
      </c>
      <c r="D42" s="9">
        <v>35490</v>
      </c>
      <c r="E42" s="24">
        <v>43100</v>
      </c>
      <c r="F42" s="24">
        <v>43101</v>
      </c>
      <c r="G42" s="24">
        <v>43342</v>
      </c>
      <c r="H42" s="24">
        <v>43465</v>
      </c>
      <c r="I42" s="21">
        <f t="shared" ca="1" si="0"/>
        <v>27.4</v>
      </c>
      <c r="J42" s="21">
        <f t="shared" ca="1" si="1"/>
        <v>21.73</v>
      </c>
      <c r="K42" s="21" t="str">
        <f t="shared" ca="1" si="2"/>
        <v>是</v>
      </c>
      <c r="L42" s="21">
        <f t="shared" si="3"/>
        <v>27</v>
      </c>
      <c r="M42" s="29">
        <f t="shared" si="4"/>
        <v>15</v>
      </c>
      <c r="N42" s="29"/>
      <c r="O42" s="30"/>
      <c r="P42" s="24"/>
      <c r="Q42" s="29"/>
      <c r="R42" s="30"/>
      <c r="S42" s="30">
        <f t="shared" si="12"/>
        <v>15</v>
      </c>
      <c r="T42" s="22">
        <f>VLOOKUP(A42,[1]考勤!$B:$M,12,0)</f>
        <v>0</v>
      </c>
      <c r="U42" s="38">
        <f>IFERROR(VLOOKUP(A42,'[2]2017年假台账'!$A:$AN,39,0),"0")-T42</f>
        <v>15</v>
      </c>
      <c r="V42" s="40">
        <f t="shared" si="5"/>
        <v>7</v>
      </c>
      <c r="W42" s="23">
        <f t="shared" si="6"/>
        <v>7</v>
      </c>
      <c r="X42" s="29">
        <f>VLOOKUP(A42,[3]考勤!$B$4:$N$1081,12,0)</f>
        <v>0</v>
      </c>
      <c r="Y42" s="29">
        <f>VLOOKUP(A42,[4]考勤!$B$4:$O$997,12,0)</f>
        <v>2</v>
      </c>
      <c r="Z42" s="29">
        <f>VLOOKUP(A42,[5]考勤!$B$4:$N$989,12,0)</f>
        <v>0</v>
      </c>
      <c r="AA42" s="29">
        <f>VLOOKUP(A42,[6]考勤!$B$4:$N$977,12,0)</f>
        <v>1</v>
      </c>
      <c r="AB42" s="29">
        <f>VLOOKUP(A42,[7]考勤!$B$4:$P$975,12,0)</f>
        <v>0</v>
      </c>
      <c r="AC42" s="29">
        <f>VLOOKUP(A42,[8]考勤!$B$1:$W$958,12,0)</f>
        <v>0</v>
      </c>
      <c r="AD42" s="29">
        <f>VLOOKUP(A42,[9]考勤!$B:$W,12,0)</f>
        <v>0</v>
      </c>
      <c r="AE42" s="29">
        <f>VLOOKUP(A42,[10]考勤!$B:$X,12,0)</f>
        <v>5</v>
      </c>
      <c r="AF42" s="29">
        <f>VLOOKUP(A42,[11]考勤!$B:$Z,12,0)</f>
        <v>0</v>
      </c>
      <c r="AG42" s="29"/>
      <c r="AH42" s="29"/>
      <c r="AI42" s="29"/>
      <c r="AJ42" s="29">
        <f t="shared" si="7"/>
        <v>8</v>
      </c>
      <c r="AK42" s="29">
        <f t="shared" si="8"/>
        <v>0</v>
      </c>
      <c r="AL42" s="22">
        <f t="shared" si="9"/>
        <v>22</v>
      </c>
      <c r="AM42" s="46">
        <f t="shared" si="10"/>
        <v>15</v>
      </c>
      <c r="AN42" s="11"/>
      <c r="AO42" s="11"/>
      <c r="AP42" s="11" t="str">
        <f>VLOOKUP(A42,[12]当前人员名单!$E:$AE,2,0)</f>
        <v>432624196909206119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</row>
    <row r="43" spans="1:236" s="10" customFormat="1" ht="15.75" customHeight="1" x14ac:dyDescent="0.15">
      <c r="A43" s="50" t="s">
        <v>62</v>
      </c>
      <c r="B43" s="48" t="s">
        <v>777</v>
      </c>
      <c r="C43" s="9">
        <v>32001</v>
      </c>
      <c r="D43" s="9">
        <v>37623</v>
      </c>
      <c r="E43" s="24">
        <v>43100</v>
      </c>
      <c r="F43" s="24">
        <v>43101</v>
      </c>
      <c r="G43" s="24">
        <v>43342</v>
      </c>
      <c r="H43" s="24">
        <v>43465</v>
      </c>
      <c r="I43" s="21">
        <f t="shared" ca="1" si="0"/>
        <v>31.3</v>
      </c>
      <c r="J43" s="21">
        <f t="shared" ca="1" si="1"/>
        <v>15.88</v>
      </c>
      <c r="K43" s="21" t="str">
        <f t="shared" ca="1" si="2"/>
        <v>是</v>
      </c>
      <c r="L43" s="21">
        <f t="shared" si="3"/>
        <v>31</v>
      </c>
      <c r="M43" s="29">
        <f t="shared" si="4"/>
        <v>15</v>
      </c>
      <c r="N43" s="29"/>
      <c r="O43" s="30"/>
      <c r="P43" s="24"/>
      <c r="Q43" s="29"/>
      <c r="R43" s="30"/>
      <c r="S43" s="30">
        <f t="shared" si="12"/>
        <v>15</v>
      </c>
      <c r="T43" s="22">
        <f>VLOOKUP(A43,[1]考勤!$B:$M,12,0)</f>
        <v>5</v>
      </c>
      <c r="U43" s="38">
        <f>IFERROR(VLOOKUP(A43,'[2]2017年假台账'!$A:$AN,39,0),"0")-T43</f>
        <v>5</v>
      </c>
      <c r="V43" s="40">
        <f t="shared" si="5"/>
        <v>-6</v>
      </c>
      <c r="W43" s="23">
        <f t="shared" si="6"/>
        <v>0</v>
      </c>
      <c r="X43" s="29">
        <f>VLOOKUP(A43,[3]考勤!$B$4:$N$1081,12,0)</f>
        <v>4</v>
      </c>
      <c r="Y43" s="29">
        <f>VLOOKUP(A43,[4]考勤!$B$4:$O$997,12,0)</f>
        <v>5</v>
      </c>
      <c r="Z43" s="29">
        <f>VLOOKUP(A43,[5]考勤!$B$4:$N$989,12,0)</f>
        <v>0</v>
      </c>
      <c r="AA43" s="29">
        <f>VLOOKUP(A43,[6]考勤!$B$4:$N$977,12,0)</f>
        <v>0</v>
      </c>
      <c r="AB43" s="29">
        <f>VLOOKUP(A43,[7]考勤!$B$4:$P$975,12,0)</f>
        <v>0</v>
      </c>
      <c r="AC43" s="29">
        <f>VLOOKUP(A43,[8]考勤!$B$1:$W$958,12,0)</f>
        <v>1</v>
      </c>
      <c r="AD43" s="29">
        <f>VLOOKUP(A43,[9]考勤!$B:$W,12,0)</f>
        <v>1</v>
      </c>
      <c r="AE43" s="29">
        <f>VLOOKUP(A43,[10]考勤!$B:$X,12,0)</f>
        <v>0</v>
      </c>
      <c r="AF43" s="29">
        <f>VLOOKUP(A43,[11]考勤!$B:$Z,12,0)</f>
        <v>0</v>
      </c>
      <c r="AG43" s="29"/>
      <c r="AH43" s="29"/>
      <c r="AI43" s="29"/>
      <c r="AJ43" s="29">
        <f t="shared" si="7"/>
        <v>11</v>
      </c>
      <c r="AK43" s="29">
        <f t="shared" si="8"/>
        <v>0</v>
      </c>
      <c r="AL43" s="22">
        <f t="shared" si="9"/>
        <v>9</v>
      </c>
      <c r="AM43" s="46">
        <f t="shared" si="10"/>
        <v>9</v>
      </c>
      <c r="AN43" s="11"/>
      <c r="AP43" s="11" t="str">
        <f>VLOOKUP(A43,[12]当前人员名单!$E:$AE,2,0)</f>
        <v>440221196308061654</v>
      </c>
    </row>
    <row r="44" spans="1:236" s="10" customFormat="1" ht="15.75" customHeight="1" x14ac:dyDescent="0.15">
      <c r="A44" s="53" t="s">
        <v>55</v>
      </c>
      <c r="B44" s="48" t="s">
        <v>21</v>
      </c>
      <c r="C44" s="4">
        <v>30195</v>
      </c>
      <c r="D44" s="4">
        <v>36861</v>
      </c>
      <c r="E44" s="24">
        <v>43100</v>
      </c>
      <c r="F44" s="24">
        <v>43101</v>
      </c>
      <c r="G44" s="24">
        <v>43342</v>
      </c>
      <c r="H44" s="24">
        <v>43465</v>
      </c>
      <c r="I44" s="21">
        <f t="shared" ca="1" si="0"/>
        <v>36.200000000000003</v>
      </c>
      <c r="J44" s="21">
        <f t="shared" ca="1" si="1"/>
        <v>17.97</v>
      </c>
      <c r="K44" s="21" t="str">
        <f t="shared" ca="1" si="2"/>
        <v>是</v>
      </c>
      <c r="L44" s="21">
        <f t="shared" si="3"/>
        <v>36</v>
      </c>
      <c r="M44" s="29">
        <f t="shared" si="4"/>
        <v>15</v>
      </c>
      <c r="N44" s="29"/>
      <c r="O44" s="30"/>
      <c r="P44" s="24"/>
      <c r="Q44" s="29"/>
      <c r="R44" s="30"/>
      <c r="S44" s="30">
        <f t="shared" si="12"/>
        <v>15</v>
      </c>
      <c r="T44" s="22">
        <f>VLOOKUP(A44,[1]考勤!$B:$M,12,0)</f>
        <v>4</v>
      </c>
      <c r="U44" s="38">
        <f>IFERROR(VLOOKUP(A44,'[2]2017年假台账'!$A:$AN,39,0),"0")-T44</f>
        <v>8.5</v>
      </c>
      <c r="V44" s="40">
        <f t="shared" si="5"/>
        <v>-2.5</v>
      </c>
      <c r="W44" s="23">
        <f t="shared" si="6"/>
        <v>0</v>
      </c>
      <c r="X44" s="29">
        <f>VLOOKUP(A44,[3]考勤!$B$4:$N$1081,12,0)</f>
        <v>1</v>
      </c>
      <c r="Y44" s="29">
        <f>VLOOKUP(A44,[4]考勤!$B$4:$O$997,12,0)</f>
        <v>0</v>
      </c>
      <c r="Z44" s="29">
        <f>VLOOKUP(A44,[5]考勤!$B$4:$N$989,12,0)</f>
        <v>1</v>
      </c>
      <c r="AA44" s="29">
        <f>VLOOKUP(A44,[6]考勤!$B$4:$N$977,12,0)</f>
        <v>0</v>
      </c>
      <c r="AB44" s="29">
        <f>VLOOKUP(A44,[7]考勤!$B$4:$P$975,12,0)</f>
        <v>2</v>
      </c>
      <c r="AC44" s="29">
        <f>VLOOKUP(A44,[8]考勤!$B$1:$W$958,12,0)</f>
        <v>0</v>
      </c>
      <c r="AD44" s="29">
        <f>VLOOKUP(A44,[9]考勤!$B:$W,12,0)</f>
        <v>1</v>
      </c>
      <c r="AE44" s="29">
        <f>VLOOKUP(A44,[10]考勤!$B:$X,12,0)</f>
        <v>6</v>
      </c>
      <c r="AF44" s="29">
        <f>VLOOKUP(A44,[11]考勤!$B:$Z,12,0)</f>
        <v>0</v>
      </c>
      <c r="AG44" s="29"/>
      <c r="AH44" s="29"/>
      <c r="AI44" s="29"/>
      <c r="AJ44" s="29">
        <f t="shared" si="7"/>
        <v>11</v>
      </c>
      <c r="AK44" s="29">
        <f t="shared" si="8"/>
        <v>0</v>
      </c>
      <c r="AL44" s="22">
        <f t="shared" si="9"/>
        <v>12.5</v>
      </c>
      <c r="AM44" s="46">
        <f t="shared" si="10"/>
        <v>12.5</v>
      </c>
      <c r="AN44" s="11"/>
      <c r="AP44" s="11" t="str">
        <f>VLOOKUP(A44,[12]当前人员名单!$E:$AE,2,0)</f>
        <v>442000196412188152</v>
      </c>
    </row>
    <row r="45" spans="1:236" s="10" customFormat="1" ht="15.75" customHeight="1" x14ac:dyDescent="0.15">
      <c r="A45" s="50" t="s">
        <v>190</v>
      </c>
      <c r="B45" s="48" t="s">
        <v>951</v>
      </c>
      <c r="C45" s="9">
        <v>38425</v>
      </c>
      <c r="D45" s="9">
        <v>38425</v>
      </c>
      <c r="E45" s="24">
        <v>43100</v>
      </c>
      <c r="F45" s="24">
        <v>43101</v>
      </c>
      <c r="G45" s="24">
        <v>43342</v>
      </c>
      <c r="H45" s="24">
        <v>43465</v>
      </c>
      <c r="I45" s="21">
        <f t="shared" ca="1" si="0"/>
        <v>13.7</v>
      </c>
      <c r="J45" s="21">
        <f t="shared" ca="1" si="1"/>
        <v>13.68</v>
      </c>
      <c r="K45" s="21" t="str">
        <f t="shared" ca="1" si="2"/>
        <v>是</v>
      </c>
      <c r="L45" s="21">
        <f t="shared" si="3"/>
        <v>13</v>
      </c>
      <c r="M45" s="29">
        <f t="shared" si="4"/>
        <v>10</v>
      </c>
      <c r="N45" s="29"/>
      <c r="O45" s="30"/>
      <c r="P45" s="24"/>
      <c r="Q45" s="29"/>
      <c r="R45" s="30"/>
      <c r="S45" s="30">
        <f t="shared" si="12"/>
        <v>10</v>
      </c>
      <c r="T45" s="22">
        <f>VLOOKUP(A45,[1]考勤!$B:$M,12,0)</f>
        <v>0</v>
      </c>
      <c r="U45" s="38">
        <f>IFERROR(VLOOKUP(A45,'[2]2017年假台账'!$A:$AN,39,0),"0")-T45</f>
        <v>13</v>
      </c>
      <c r="V45" s="40">
        <f t="shared" si="5"/>
        <v>9</v>
      </c>
      <c r="W45" s="23">
        <f t="shared" si="6"/>
        <v>9</v>
      </c>
      <c r="X45" s="29">
        <f>VLOOKUP(A45,[3]考勤!$B$4:$N$1081,12,0)</f>
        <v>0</v>
      </c>
      <c r="Y45" s="29">
        <f>VLOOKUP(A45,[4]考勤!$B$4:$O$997,12,0)</f>
        <v>2</v>
      </c>
      <c r="Z45" s="29">
        <f>VLOOKUP(A45,[5]考勤!$B$4:$N$989,12,0)</f>
        <v>0</v>
      </c>
      <c r="AA45" s="29">
        <f>VLOOKUP(A45,[6]考勤!$B$4:$N$977,12,0)</f>
        <v>0</v>
      </c>
      <c r="AB45" s="29">
        <f>VLOOKUP(A45,[7]考勤!$B$4:$P$975,12,0)</f>
        <v>0</v>
      </c>
      <c r="AC45" s="29">
        <f>VLOOKUP(A45,[8]考勤!$B$1:$W$958,12,0)</f>
        <v>1</v>
      </c>
      <c r="AD45" s="29">
        <f>VLOOKUP(A45,[9]考勤!$B:$W,12,0)</f>
        <v>1</v>
      </c>
      <c r="AE45" s="29">
        <f>VLOOKUP(A45,[10]考勤!$B:$X,12,0)</f>
        <v>0</v>
      </c>
      <c r="AF45" s="29">
        <f>VLOOKUP(A45,[11]考勤!$B:$Z,12,0)</f>
        <v>0</v>
      </c>
      <c r="AG45" s="29"/>
      <c r="AH45" s="29"/>
      <c r="AI45" s="29"/>
      <c r="AJ45" s="29">
        <f t="shared" si="7"/>
        <v>4</v>
      </c>
      <c r="AK45" s="29">
        <f t="shared" si="8"/>
        <v>0</v>
      </c>
      <c r="AL45" s="22">
        <f t="shared" si="9"/>
        <v>19</v>
      </c>
      <c r="AM45" s="46">
        <f t="shared" si="10"/>
        <v>10</v>
      </c>
      <c r="AN45" s="11"/>
      <c r="AO45" s="11"/>
      <c r="AP45" s="11" t="str">
        <f>VLOOKUP(A45,[12]当前人员名单!$E:$AE,2,0)</f>
        <v>442000198205030722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</row>
    <row r="46" spans="1:236" s="10" customFormat="1" ht="15.75" customHeight="1" x14ac:dyDescent="0.15">
      <c r="A46" s="50" t="s">
        <v>76</v>
      </c>
      <c r="B46" s="48" t="s">
        <v>28</v>
      </c>
      <c r="C46" s="9">
        <v>35278</v>
      </c>
      <c r="D46" s="9">
        <v>35796</v>
      </c>
      <c r="E46" s="24">
        <v>43100</v>
      </c>
      <c r="F46" s="24">
        <v>43101</v>
      </c>
      <c r="G46" s="24">
        <v>43342</v>
      </c>
      <c r="H46" s="24">
        <v>43465</v>
      </c>
      <c r="I46" s="21">
        <f t="shared" ca="1" si="0"/>
        <v>22.3</v>
      </c>
      <c r="J46" s="21">
        <f t="shared" ca="1" si="1"/>
        <v>20.89</v>
      </c>
      <c r="K46" s="21" t="str">
        <f t="shared" ca="1" si="2"/>
        <v>是</v>
      </c>
      <c r="L46" s="21">
        <f t="shared" si="3"/>
        <v>22</v>
      </c>
      <c r="M46" s="29">
        <f t="shared" si="4"/>
        <v>15</v>
      </c>
      <c r="N46" s="29"/>
      <c r="O46" s="30"/>
      <c r="P46" s="24"/>
      <c r="Q46" s="29"/>
      <c r="R46" s="30"/>
      <c r="S46" s="30">
        <f t="shared" si="12"/>
        <v>15</v>
      </c>
      <c r="T46" s="22">
        <f>VLOOKUP(A46,[1]考勤!$B:$M,12,0)</f>
        <v>0</v>
      </c>
      <c r="U46" s="38">
        <f>IFERROR(VLOOKUP(A46,'[2]2017年假台账'!$A:$AN,39,0),"0")-T46</f>
        <v>18</v>
      </c>
      <c r="V46" s="40">
        <f t="shared" si="5"/>
        <v>9</v>
      </c>
      <c r="W46" s="23">
        <f t="shared" si="6"/>
        <v>9</v>
      </c>
      <c r="X46" s="29">
        <f>VLOOKUP(A46,[3]考勤!$B$4:$N$1081,12,0)</f>
        <v>0</v>
      </c>
      <c r="Y46" s="29">
        <f>VLOOKUP(A46,[4]考勤!$B$4:$O$997,12,0)</f>
        <v>0</v>
      </c>
      <c r="Z46" s="29">
        <f>VLOOKUP(A46,[5]考勤!$B$4:$N$989,12,0)</f>
        <v>0</v>
      </c>
      <c r="AA46" s="29">
        <f>VLOOKUP(A46,[6]考勤!$B$4:$N$977,12,0)</f>
        <v>0</v>
      </c>
      <c r="AB46" s="29">
        <f>VLOOKUP(A46,[7]考勤!$B$4:$P$975,12,0)</f>
        <v>1</v>
      </c>
      <c r="AC46" s="29">
        <f>VLOOKUP(A46,[8]考勤!$B$1:$W$958,12,0)</f>
        <v>0</v>
      </c>
      <c r="AD46" s="29">
        <f>VLOOKUP(A46,[9]考勤!$B:$W,12,0)</f>
        <v>1</v>
      </c>
      <c r="AE46" s="29">
        <f>VLOOKUP(A46,[10]考勤!$B:$X,12,0)</f>
        <v>7</v>
      </c>
      <c r="AF46" s="29">
        <f>VLOOKUP(A46,[11]考勤!$B:$Z,12,0)</f>
        <v>0</v>
      </c>
      <c r="AG46" s="29"/>
      <c r="AH46" s="29"/>
      <c r="AI46" s="29"/>
      <c r="AJ46" s="29">
        <f t="shared" si="7"/>
        <v>9</v>
      </c>
      <c r="AK46" s="29">
        <f t="shared" si="8"/>
        <v>0</v>
      </c>
      <c r="AL46" s="22">
        <f t="shared" si="9"/>
        <v>24</v>
      </c>
      <c r="AM46" s="46">
        <f t="shared" si="10"/>
        <v>15</v>
      </c>
      <c r="AN46" s="11"/>
      <c r="AO46" s="11"/>
      <c r="AP46" s="11" t="str">
        <f>VLOOKUP(A46,[12]当前人员名单!$E:$AE,2,0)</f>
        <v>44010619741218406X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</row>
    <row r="47" spans="1:236" s="10" customFormat="1" ht="15.75" customHeight="1" x14ac:dyDescent="0.15">
      <c r="A47" s="50" t="s">
        <v>79</v>
      </c>
      <c r="B47" s="48" t="s">
        <v>979</v>
      </c>
      <c r="C47" s="9">
        <v>37742</v>
      </c>
      <c r="D47" s="9">
        <v>38098</v>
      </c>
      <c r="E47" s="24">
        <v>43100</v>
      </c>
      <c r="F47" s="24">
        <v>43101</v>
      </c>
      <c r="G47" s="24">
        <v>43342</v>
      </c>
      <c r="H47" s="24">
        <v>43465</v>
      </c>
      <c r="I47" s="21">
        <f t="shared" ca="1" si="0"/>
        <v>15.6</v>
      </c>
      <c r="J47" s="21">
        <f t="shared" ca="1" si="1"/>
        <v>14.58</v>
      </c>
      <c r="K47" s="21" t="str">
        <f t="shared" ca="1" si="2"/>
        <v>是</v>
      </c>
      <c r="L47" s="21">
        <f t="shared" si="3"/>
        <v>15</v>
      </c>
      <c r="M47" s="29">
        <f t="shared" si="4"/>
        <v>10</v>
      </c>
      <c r="N47" s="29"/>
      <c r="O47" s="30"/>
      <c r="P47" s="24"/>
      <c r="Q47" s="29"/>
      <c r="R47" s="30"/>
      <c r="S47" s="30">
        <f t="shared" si="12"/>
        <v>10</v>
      </c>
      <c r="T47" s="22">
        <f>VLOOKUP(A47,[1]考勤!$B:$M,12,0)</f>
        <v>0</v>
      </c>
      <c r="U47" s="38">
        <f>IFERROR(VLOOKUP(A47,'[2]2017年假台账'!$A:$AN,39,0),"0")-T47</f>
        <v>7</v>
      </c>
      <c r="V47" s="40">
        <f t="shared" si="5"/>
        <v>0</v>
      </c>
      <c r="W47" s="23">
        <f t="shared" si="6"/>
        <v>0</v>
      </c>
      <c r="X47" s="29">
        <f>VLOOKUP(A47,[3]考勤!$B$4:$N$1081,12,0)</f>
        <v>0</v>
      </c>
      <c r="Y47" s="29">
        <f>VLOOKUP(A47,[4]考勤!$B$4:$O$997,12,0)</f>
        <v>0</v>
      </c>
      <c r="Z47" s="29">
        <f>VLOOKUP(A47,[5]考勤!$B$4:$N$989,12,0)</f>
        <v>0</v>
      </c>
      <c r="AA47" s="29">
        <f>VLOOKUP(A47,[6]考勤!$B$4:$N$977,12,0)</f>
        <v>0</v>
      </c>
      <c r="AB47" s="29">
        <f>VLOOKUP(A47,[7]考勤!$B$4:$P$975,12,0)</f>
        <v>0</v>
      </c>
      <c r="AC47" s="29">
        <f>VLOOKUP(A47,[8]考勤!$B$1:$W$958,12,0)</f>
        <v>0</v>
      </c>
      <c r="AD47" s="29">
        <f>VLOOKUP(A47,[9]考勤!$B:$W,12,0)</f>
        <v>0</v>
      </c>
      <c r="AE47" s="29">
        <f>VLOOKUP(A47,[10]考勤!$B:$X,12,0)</f>
        <v>7</v>
      </c>
      <c r="AF47" s="29">
        <f>VLOOKUP(A47,[11]考勤!$B:$Z,12,0)</f>
        <v>0</v>
      </c>
      <c r="AG47" s="29"/>
      <c r="AH47" s="29"/>
      <c r="AI47" s="29"/>
      <c r="AJ47" s="29">
        <f t="shared" si="7"/>
        <v>7</v>
      </c>
      <c r="AK47" s="29">
        <f t="shared" si="8"/>
        <v>0</v>
      </c>
      <c r="AL47" s="22">
        <f t="shared" si="9"/>
        <v>10</v>
      </c>
      <c r="AM47" s="46">
        <f t="shared" si="10"/>
        <v>10</v>
      </c>
      <c r="AN47" s="11"/>
      <c r="AO47" s="11"/>
      <c r="AP47" s="11" t="str">
        <f>VLOOKUP(A47,[12]当前人员名单!$E:$AE,2,0)</f>
        <v>441522197808090652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</row>
    <row r="48" spans="1:236" s="10" customFormat="1" ht="15.75" customHeight="1" x14ac:dyDescent="0.15">
      <c r="A48" s="52" t="s">
        <v>80</v>
      </c>
      <c r="B48" s="48" t="s">
        <v>980</v>
      </c>
      <c r="C48" s="9">
        <v>37902</v>
      </c>
      <c r="D48" s="9">
        <v>37902</v>
      </c>
      <c r="E48" s="24">
        <v>43100</v>
      </c>
      <c r="F48" s="24">
        <v>43101</v>
      </c>
      <c r="G48" s="24">
        <v>43342</v>
      </c>
      <c r="H48" s="24">
        <v>43465</v>
      </c>
      <c r="I48" s="21">
        <f t="shared" ca="1" si="0"/>
        <v>15.1</v>
      </c>
      <c r="J48" s="21">
        <f t="shared" ca="1" si="1"/>
        <v>15.12</v>
      </c>
      <c r="K48" s="21" t="str">
        <f t="shared" ca="1" si="2"/>
        <v>是</v>
      </c>
      <c r="L48" s="21">
        <f t="shared" si="3"/>
        <v>15</v>
      </c>
      <c r="M48" s="29">
        <f t="shared" si="4"/>
        <v>10</v>
      </c>
      <c r="N48" s="29"/>
      <c r="O48" s="30"/>
      <c r="P48" s="24"/>
      <c r="Q48" s="29"/>
      <c r="R48" s="30"/>
      <c r="S48" s="30">
        <f t="shared" si="12"/>
        <v>10</v>
      </c>
      <c r="T48" s="22">
        <f>VLOOKUP(A48,[1]考勤!$B:$M,12,0)</f>
        <v>0</v>
      </c>
      <c r="U48" s="38">
        <f>IFERROR(VLOOKUP(A48,'[2]2017年假台账'!$A:$AN,39,0),"0")-T48</f>
        <v>10</v>
      </c>
      <c r="V48" s="40">
        <f t="shared" si="5"/>
        <v>-4</v>
      </c>
      <c r="W48" s="23">
        <f t="shared" si="6"/>
        <v>0</v>
      </c>
      <c r="X48" s="29">
        <f>VLOOKUP(A48,[3]考勤!$B$4:$N$1081,12,0)</f>
        <v>0</v>
      </c>
      <c r="Y48" s="29">
        <f>VLOOKUP(A48,[4]考勤!$B$4:$O$997,12,0)</f>
        <v>0</v>
      </c>
      <c r="Z48" s="29">
        <f>VLOOKUP(A48,[5]考勤!$B$4:$N$989,12,0)</f>
        <v>0</v>
      </c>
      <c r="AA48" s="29">
        <f>VLOOKUP(A48,[6]考勤!$B$4:$N$977,12,0)</f>
        <v>0</v>
      </c>
      <c r="AB48" s="29">
        <f>VLOOKUP(A48,[7]考勤!$B$4:$P$975,12,0)</f>
        <v>0</v>
      </c>
      <c r="AC48" s="29">
        <f>VLOOKUP(A48,[8]考勤!$B$1:$W$958,12,0)</f>
        <v>0</v>
      </c>
      <c r="AD48" s="29">
        <f>VLOOKUP(A48,[9]考勤!$B:$W,12,0)</f>
        <v>4</v>
      </c>
      <c r="AE48" s="29">
        <f>VLOOKUP(A48,[10]考勤!$B:$X,12,0)</f>
        <v>10</v>
      </c>
      <c r="AF48" s="29">
        <f>VLOOKUP(A48,[11]考勤!$B:$Z,12,0)</f>
        <v>0</v>
      </c>
      <c r="AG48" s="29"/>
      <c r="AH48" s="29"/>
      <c r="AI48" s="29"/>
      <c r="AJ48" s="29">
        <f t="shared" si="7"/>
        <v>14</v>
      </c>
      <c r="AK48" s="29">
        <f t="shared" si="8"/>
        <v>0</v>
      </c>
      <c r="AL48" s="22">
        <f t="shared" si="9"/>
        <v>6</v>
      </c>
      <c r="AM48" s="46">
        <f t="shared" si="10"/>
        <v>6</v>
      </c>
      <c r="AN48" s="11"/>
      <c r="AP48" s="11" t="str">
        <f>VLOOKUP(A48,[12]当前人员名单!$E:$AE,2,0)</f>
        <v>442000198107058158</v>
      </c>
    </row>
    <row r="49" spans="1:236" s="10" customFormat="1" ht="15.75" customHeight="1" x14ac:dyDescent="0.15">
      <c r="A49" s="51" t="s">
        <v>72</v>
      </c>
      <c r="B49" s="48" t="s">
        <v>981</v>
      </c>
      <c r="C49" s="9">
        <v>34151</v>
      </c>
      <c r="D49" s="9">
        <v>35521</v>
      </c>
      <c r="E49" s="24">
        <v>43100</v>
      </c>
      <c r="F49" s="24">
        <v>43101</v>
      </c>
      <c r="G49" s="24">
        <v>43342</v>
      </c>
      <c r="H49" s="24">
        <v>43465</v>
      </c>
      <c r="I49" s="21">
        <f t="shared" ca="1" si="0"/>
        <v>25.4</v>
      </c>
      <c r="J49" s="21">
        <f t="shared" ca="1" si="1"/>
        <v>21.64</v>
      </c>
      <c r="K49" s="21" t="str">
        <f t="shared" ca="1" si="2"/>
        <v>是</v>
      </c>
      <c r="L49" s="21">
        <f t="shared" si="3"/>
        <v>25</v>
      </c>
      <c r="M49" s="29">
        <f t="shared" si="4"/>
        <v>15</v>
      </c>
      <c r="N49" s="29"/>
      <c r="O49" s="30"/>
      <c r="P49" s="24"/>
      <c r="Q49" s="29"/>
      <c r="R49" s="30"/>
      <c r="S49" s="30">
        <f t="shared" si="12"/>
        <v>15</v>
      </c>
      <c r="T49" s="22">
        <f>VLOOKUP(A49,[1]考勤!$B:$M,12,0)</f>
        <v>1</v>
      </c>
      <c r="U49" s="38">
        <f>IFERROR(VLOOKUP(A49,'[2]2017年假台账'!$A:$AN,39,0),"0")-T49</f>
        <v>15</v>
      </c>
      <c r="V49" s="40">
        <f t="shared" si="5"/>
        <v>-2</v>
      </c>
      <c r="W49" s="23">
        <f t="shared" si="6"/>
        <v>0</v>
      </c>
      <c r="X49" s="29">
        <f>VLOOKUP(A49,[3]考勤!$B$4:$N$1081,12,0)</f>
        <v>0</v>
      </c>
      <c r="Y49" s="29">
        <f>VLOOKUP(A49,[4]考勤!$B$4:$O$997,12,0)</f>
        <v>0</v>
      </c>
      <c r="Z49" s="29">
        <f>VLOOKUP(A49,[5]考勤!$B$4:$N$989,12,0)</f>
        <v>0</v>
      </c>
      <c r="AA49" s="29">
        <f>VLOOKUP(A49,[6]考勤!$B$4:$N$977,12,0)</f>
        <v>2</v>
      </c>
      <c r="AB49" s="29">
        <f>VLOOKUP(A49,[7]考勤!$B$4:$P$975,12,0)</f>
        <v>5</v>
      </c>
      <c r="AC49" s="29">
        <f>VLOOKUP(A49,[8]考勤!$B$1:$W$958,12,0)</f>
        <v>0</v>
      </c>
      <c r="AD49" s="29">
        <f>VLOOKUP(A49,[9]考勤!$B:$W,12,0)</f>
        <v>0</v>
      </c>
      <c r="AE49" s="29">
        <f>VLOOKUP(A49,[10]考勤!$B:$X,12,0)</f>
        <v>10</v>
      </c>
      <c r="AF49" s="29">
        <f>VLOOKUP(A49,[11]考勤!$B:$Z,12,0)</f>
        <v>1</v>
      </c>
      <c r="AG49" s="29"/>
      <c r="AH49" s="29"/>
      <c r="AI49" s="29"/>
      <c r="AJ49" s="29">
        <f t="shared" si="7"/>
        <v>17</v>
      </c>
      <c r="AK49" s="29">
        <f t="shared" si="8"/>
        <v>1</v>
      </c>
      <c r="AL49" s="22">
        <f t="shared" si="9"/>
        <v>13</v>
      </c>
      <c r="AM49" s="46">
        <f t="shared" si="10"/>
        <v>12</v>
      </c>
      <c r="AN49" s="11"/>
      <c r="AO49" s="11"/>
      <c r="AP49" s="11" t="str">
        <f>VLOOKUP(A49,[12]当前人员名单!$E:$AE,2,0)</f>
        <v>440802197306240817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</row>
    <row r="50" spans="1:236" s="10" customFormat="1" ht="15.75" customHeight="1" x14ac:dyDescent="0.15">
      <c r="A50" s="50" t="s">
        <v>519</v>
      </c>
      <c r="B50" s="48" t="s">
        <v>794</v>
      </c>
      <c r="C50" s="9">
        <v>39264</v>
      </c>
      <c r="D50" s="9">
        <v>39264</v>
      </c>
      <c r="E50" s="24">
        <v>43100</v>
      </c>
      <c r="F50" s="24">
        <v>43101</v>
      </c>
      <c r="G50" s="24">
        <v>43342</v>
      </c>
      <c r="H50" s="24">
        <v>43465</v>
      </c>
      <c r="I50" s="21">
        <f t="shared" ca="1" si="0"/>
        <v>11.4</v>
      </c>
      <c r="J50" s="21">
        <f t="shared" ca="1" si="1"/>
        <v>11.39</v>
      </c>
      <c r="K50" s="21" t="str">
        <f t="shared" ca="1" si="2"/>
        <v>是</v>
      </c>
      <c r="L50" s="21">
        <f t="shared" si="3"/>
        <v>11</v>
      </c>
      <c r="M50" s="29">
        <f t="shared" si="4"/>
        <v>10</v>
      </c>
      <c r="N50" s="29"/>
      <c r="O50" s="30"/>
      <c r="P50" s="24"/>
      <c r="Q50" s="29"/>
      <c r="R50" s="30"/>
      <c r="S50" s="30">
        <f t="shared" si="12"/>
        <v>10</v>
      </c>
      <c r="T50" s="22">
        <f>VLOOKUP(A50,[1]考勤!$B:$M,12,0)</f>
        <v>0</v>
      </c>
      <c r="U50" s="38">
        <f>IFERROR(VLOOKUP(A50,'[2]2017年假台账'!$A:$AN,39,0),"0")-T50</f>
        <v>5.5</v>
      </c>
      <c r="V50" s="40">
        <f t="shared" si="5"/>
        <v>1.5</v>
      </c>
      <c r="W50" s="23">
        <f t="shared" si="6"/>
        <v>1.5</v>
      </c>
      <c r="X50" s="29">
        <f>VLOOKUP(A50,[3]考勤!$B$4:$N$1081,12,0)</f>
        <v>0</v>
      </c>
      <c r="Y50" s="29">
        <f>VLOOKUP(A50,[4]考勤!$B$4:$O$997,12,0)</f>
        <v>0</v>
      </c>
      <c r="Z50" s="29">
        <f>VLOOKUP(A50,[5]考勤!$B$4:$N$989,12,0)</f>
        <v>0</v>
      </c>
      <c r="AA50" s="29">
        <f>VLOOKUP(A50,[6]考勤!$B$4:$N$977,12,0)</f>
        <v>0</v>
      </c>
      <c r="AB50" s="29">
        <f>VLOOKUP(A50,[7]考勤!$B$4:$P$975,12,0)</f>
        <v>0</v>
      </c>
      <c r="AC50" s="29">
        <f>VLOOKUP(A50,[8]考勤!$B$1:$W$958,12,0)</f>
        <v>4</v>
      </c>
      <c r="AD50" s="29">
        <f>VLOOKUP(A50,[9]考勤!$B:$W,12,0)</f>
        <v>0</v>
      </c>
      <c r="AE50" s="29">
        <f>VLOOKUP(A50,[10]考勤!$B:$X,12,0)</f>
        <v>0</v>
      </c>
      <c r="AF50" s="29">
        <f>VLOOKUP(A50,[11]考勤!$B:$Z,12,0)</f>
        <v>0</v>
      </c>
      <c r="AG50" s="29"/>
      <c r="AH50" s="29"/>
      <c r="AI50" s="29"/>
      <c r="AJ50" s="29">
        <f t="shared" si="7"/>
        <v>4</v>
      </c>
      <c r="AK50" s="29">
        <f t="shared" si="8"/>
        <v>0</v>
      </c>
      <c r="AL50" s="22">
        <f t="shared" si="9"/>
        <v>11.5</v>
      </c>
      <c r="AM50" s="46">
        <f t="shared" si="10"/>
        <v>10</v>
      </c>
      <c r="AN50" s="11"/>
      <c r="AP50" s="11" t="str">
        <f>VLOOKUP(A50,[12]当前人员名单!$E:$AE,2,0)</f>
        <v>412727198208042019</v>
      </c>
    </row>
    <row r="51" spans="1:236" s="10" customFormat="1" ht="15.75" customHeight="1" x14ac:dyDescent="0.15">
      <c r="A51" s="50" t="s">
        <v>148</v>
      </c>
      <c r="B51" s="48" t="s">
        <v>982</v>
      </c>
      <c r="C51" s="9">
        <v>40360</v>
      </c>
      <c r="D51" s="9">
        <v>40360</v>
      </c>
      <c r="E51" s="24">
        <v>43100</v>
      </c>
      <c r="F51" s="24">
        <v>43101</v>
      </c>
      <c r="G51" s="24">
        <v>43342</v>
      </c>
      <c r="H51" s="24">
        <v>43465</v>
      </c>
      <c r="I51" s="21">
        <f t="shared" ca="1" si="0"/>
        <v>8.4</v>
      </c>
      <c r="J51" s="21">
        <f t="shared" ca="1" si="1"/>
        <v>8.3800000000000008</v>
      </c>
      <c r="K51" s="21" t="str">
        <f t="shared" ca="1" si="2"/>
        <v>是</v>
      </c>
      <c r="L51" s="21">
        <f t="shared" si="3"/>
        <v>8</v>
      </c>
      <c r="M51" s="29">
        <f t="shared" si="4"/>
        <v>5</v>
      </c>
      <c r="N51" s="29"/>
      <c r="O51" s="30"/>
      <c r="P51" s="24"/>
      <c r="Q51" s="29"/>
      <c r="R51" s="30"/>
      <c r="S51" s="30">
        <f t="shared" si="12"/>
        <v>5</v>
      </c>
      <c r="T51" s="22">
        <f>VLOOKUP(A51,[1]考勤!$B:$M,12,0)</f>
        <v>1</v>
      </c>
      <c r="U51" s="38">
        <f>IFERROR(VLOOKUP(A51,'[2]2017年假台账'!$A:$AN,39,0),"0")-T51</f>
        <v>7</v>
      </c>
      <c r="V51" s="40">
        <f t="shared" si="5"/>
        <v>0</v>
      </c>
      <c r="W51" s="23">
        <f t="shared" si="6"/>
        <v>0</v>
      </c>
      <c r="X51" s="29">
        <f>VLOOKUP(A51,[3]考勤!$B$4:$N$1081,12,0)</f>
        <v>0</v>
      </c>
      <c r="Y51" s="29">
        <f>VLOOKUP(A51,[4]考勤!$B$4:$O$997,12,0)</f>
        <v>0</v>
      </c>
      <c r="Z51" s="29">
        <f>VLOOKUP(A51,[5]考勤!$B$4:$N$989,12,0)</f>
        <v>0</v>
      </c>
      <c r="AA51" s="29">
        <f>VLOOKUP(A51,[6]考勤!$B$4:$N$977,12,0)</f>
        <v>0</v>
      </c>
      <c r="AB51" s="29">
        <f>VLOOKUP(A51,[7]考勤!$B$4:$P$975,12,0)</f>
        <v>0</v>
      </c>
      <c r="AC51" s="29">
        <f>VLOOKUP(A51,[8]考勤!$B$1:$W$958,12,0)</f>
        <v>0</v>
      </c>
      <c r="AD51" s="29">
        <f>VLOOKUP(A51,[9]考勤!$B:$W,12,0)</f>
        <v>0</v>
      </c>
      <c r="AE51" s="29">
        <f>VLOOKUP(A51,[10]考勤!$B:$X,12,0)</f>
        <v>7</v>
      </c>
      <c r="AF51" s="29">
        <f>VLOOKUP(A51,[11]考勤!$B:$Z,12,0)</f>
        <v>0</v>
      </c>
      <c r="AG51" s="29"/>
      <c r="AH51" s="29"/>
      <c r="AI51" s="29"/>
      <c r="AJ51" s="29">
        <f t="shared" si="7"/>
        <v>7</v>
      </c>
      <c r="AK51" s="29">
        <f t="shared" si="8"/>
        <v>0</v>
      </c>
      <c r="AL51" s="22">
        <f t="shared" si="9"/>
        <v>5</v>
      </c>
      <c r="AM51" s="46">
        <f t="shared" si="10"/>
        <v>5</v>
      </c>
      <c r="AN51" s="11"/>
      <c r="AO51" s="11"/>
      <c r="AP51" s="11" t="str">
        <f>VLOOKUP(A51,[12]当前人员名单!$E:$AE,2,0)</f>
        <v>429004198812170653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</row>
    <row r="52" spans="1:236" s="10" customFormat="1" ht="15.75" customHeight="1" x14ac:dyDescent="0.15">
      <c r="A52" s="50" t="s">
        <v>75</v>
      </c>
      <c r="B52" s="48" t="s">
        <v>27</v>
      </c>
      <c r="C52" s="9">
        <v>35612</v>
      </c>
      <c r="D52" s="9">
        <v>35855</v>
      </c>
      <c r="E52" s="24">
        <v>43100</v>
      </c>
      <c r="F52" s="24">
        <v>43101</v>
      </c>
      <c r="G52" s="24">
        <v>43342</v>
      </c>
      <c r="H52" s="24">
        <v>43465</v>
      </c>
      <c r="I52" s="21">
        <f t="shared" ca="1" si="0"/>
        <v>21.4</v>
      </c>
      <c r="J52" s="21">
        <f t="shared" ca="1" si="1"/>
        <v>20.73</v>
      </c>
      <c r="K52" s="21" t="str">
        <f t="shared" ca="1" si="2"/>
        <v>是</v>
      </c>
      <c r="L52" s="21">
        <f t="shared" si="3"/>
        <v>21</v>
      </c>
      <c r="M52" s="29">
        <f t="shared" si="4"/>
        <v>15</v>
      </c>
      <c r="N52" s="29"/>
      <c r="O52" s="30"/>
      <c r="P52" s="24"/>
      <c r="Q52" s="29"/>
      <c r="R52" s="30"/>
      <c r="S52" s="30">
        <f t="shared" si="12"/>
        <v>15</v>
      </c>
      <c r="T52" s="22">
        <f>VLOOKUP(A52,[1]考勤!$B:$M,12,0)</f>
        <v>0</v>
      </c>
      <c r="U52" s="38">
        <f>IFERROR(VLOOKUP(A52,'[2]2017年假台账'!$A:$AN,39,0),"0")-T52</f>
        <v>10.5</v>
      </c>
      <c r="V52" s="40">
        <f t="shared" si="5"/>
        <v>-4.5</v>
      </c>
      <c r="W52" s="23">
        <f t="shared" si="6"/>
        <v>0</v>
      </c>
      <c r="X52" s="29">
        <f>VLOOKUP(A52,[3]考勤!$B$4:$N$1081,12,0)</f>
        <v>0</v>
      </c>
      <c r="Y52" s="29">
        <f>VLOOKUP(A52,[4]考勤!$B$4:$O$997,12,0)</f>
        <v>4</v>
      </c>
      <c r="Z52" s="29">
        <f>VLOOKUP(A52,[5]考勤!$B$4:$N$989,12,0)</f>
        <v>0</v>
      </c>
      <c r="AA52" s="29">
        <f>VLOOKUP(A52,[6]考勤!$B$4:$N$977,12,0)</f>
        <v>0</v>
      </c>
      <c r="AB52" s="29">
        <f>VLOOKUP(A52,[7]考勤!$B$4:$P$975,12,0)</f>
        <v>0</v>
      </c>
      <c r="AC52" s="29">
        <f>VLOOKUP(A52,[8]考勤!$B$1:$W$958,12,0)</f>
        <v>5</v>
      </c>
      <c r="AD52" s="29">
        <f>VLOOKUP(A52,[9]考勤!$B:$W,12,0)</f>
        <v>2</v>
      </c>
      <c r="AE52" s="29">
        <f>VLOOKUP(A52,[10]考勤!$B:$X,12,0)</f>
        <v>4</v>
      </c>
      <c r="AF52" s="29">
        <f>VLOOKUP(A52,[11]考勤!$B:$Z,12,0)</f>
        <v>3</v>
      </c>
      <c r="AG52" s="29"/>
      <c r="AH52" s="29"/>
      <c r="AI52" s="29"/>
      <c r="AJ52" s="29">
        <f t="shared" si="7"/>
        <v>15</v>
      </c>
      <c r="AK52" s="29">
        <f t="shared" si="8"/>
        <v>3</v>
      </c>
      <c r="AL52" s="22">
        <f t="shared" si="9"/>
        <v>10.5</v>
      </c>
      <c r="AM52" s="46">
        <f t="shared" si="10"/>
        <v>7.5</v>
      </c>
      <c r="AN52" s="11"/>
      <c r="AO52" s="11"/>
      <c r="AP52" s="11" t="str">
        <f>VLOOKUP(A52,[12]当前人员名单!$E:$AE,2,0)</f>
        <v>441425197507260201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</row>
    <row r="53" spans="1:236" s="10" customFormat="1" ht="15.75" customHeight="1" x14ac:dyDescent="0.15">
      <c r="A53" s="50" t="s">
        <v>536</v>
      </c>
      <c r="B53" s="48" t="s">
        <v>19</v>
      </c>
      <c r="C53" s="9">
        <v>36708</v>
      </c>
      <c r="D53" s="9">
        <v>37180</v>
      </c>
      <c r="E53" s="24">
        <v>43100</v>
      </c>
      <c r="F53" s="24">
        <v>43101</v>
      </c>
      <c r="G53" s="24">
        <v>43342</v>
      </c>
      <c r="H53" s="24">
        <v>43465</v>
      </c>
      <c r="I53" s="21">
        <f t="shared" ca="1" si="0"/>
        <v>18.399999999999999</v>
      </c>
      <c r="J53" s="21">
        <f t="shared" ca="1" si="1"/>
        <v>17.100000000000001</v>
      </c>
      <c r="K53" s="21" t="str">
        <f t="shared" ca="1" si="2"/>
        <v>是</v>
      </c>
      <c r="L53" s="21">
        <f t="shared" si="3"/>
        <v>18</v>
      </c>
      <c r="M53" s="29">
        <f t="shared" si="4"/>
        <v>10</v>
      </c>
      <c r="N53" s="29"/>
      <c r="O53" s="30"/>
      <c r="P53" s="24"/>
      <c r="Q53" s="29"/>
      <c r="R53" s="30"/>
      <c r="S53" s="30">
        <f t="shared" si="12"/>
        <v>10</v>
      </c>
      <c r="T53" s="22">
        <f>VLOOKUP(A53,[1]考勤!$B:$M,12,0)</f>
        <v>0</v>
      </c>
      <c r="U53" s="38">
        <f>IFERROR(VLOOKUP(A53,'[2]2017年假台账'!$A:$AN,39,0),"0")-T53</f>
        <v>-0.5</v>
      </c>
      <c r="V53" s="40">
        <f t="shared" si="5"/>
        <v>-8.5</v>
      </c>
      <c r="W53" s="23">
        <f t="shared" si="6"/>
        <v>0</v>
      </c>
      <c r="X53" s="29">
        <f>VLOOKUP(A53,[3]考勤!$B$4:$N$1081,12,0)</f>
        <v>0.5</v>
      </c>
      <c r="Y53" s="29">
        <f>VLOOKUP(A53,[4]考勤!$B$4:$O$997,12,0)</f>
        <v>0</v>
      </c>
      <c r="Z53" s="29">
        <f>VLOOKUP(A53,[5]考勤!$B$4:$N$989,12,0)</f>
        <v>5</v>
      </c>
      <c r="AA53" s="29">
        <f>VLOOKUP(A53,[6]考勤!$B$4:$N$977,12,0)</f>
        <v>0</v>
      </c>
      <c r="AB53" s="29">
        <f>VLOOKUP(A53,[7]考勤!$B$4:$P$975,12,0)</f>
        <v>0</v>
      </c>
      <c r="AC53" s="29">
        <f>VLOOKUP(A53,[8]考勤!$B$1:$W$958,12,0)</f>
        <v>2</v>
      </c>
      <c r="AD53" s="29">
        <f>VLOOKUP(A53,[9]考勤!$B:$W,12,0)</f>
        <v>0.5</v>
      </c>
      <c r="AE53" s="29">
        <f>VLOOKUP(A53,[10]考勤!$B:$X,12,0)</f>
        <v>0</v>
      </c>
      <c r="AF53" s="29">
        <f>VLOOKUP(A53,[11]考勤!$B:$Z,12,0)</f>
        <v>1</v>
      </c>
      <c r="AG53" s="29"/>
      <c r="AH53" s="29"/>
      <c r="AI53" s="29"/>
      <c r="AJ53" s="29">
        <f t="shared" si="7"/>
        <v>8</v>
      </c>
      <c r="AK53" s="29">
        <f t="shared" si="8"/>
        <v>1</v>
      </c>
      <c r="AL53" s="22">
        <f t="shared" si="9"/>
        <v>1.5</v>
      </c>
      <c r="AM53" s="46">
        <f t="shared" si="10"/>
        <v>0.5</v>
      </c>
      <c r="AN53" s="11"/>
      <c r="AO53" s="11"/>
      <c r="AP53" s="11" t="str">
        <f>VLOOKUP(A53,[12]当前人员名单!$E:$AE,2,0)</f>
        <v>442000197806298383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</row>
    <row r="54" spans="1:236" s="10" customFormat="1" ht="15.75" customHeight="1" x14ac:dyDescent="0.15">
      <c r="A54" s="55" t="s">
        <v>419</v>
      </c>
      <c r="B54" s="48" t="s">
        <v>970</v>
      </c>
      <c r="C54" s="5">
        <v>37803</v>
      </c>
      <c r="D54" s="5">
        <v>37803</v>
      </c>
      <c r="E54" s="24">
        <v>43100</v>
      </c>
      <c r="F54" s="24">
        <v>43101</v>
      </c>
      <c r="G54" s="24">
        <v>43342</v>
      </c>
      <c r="H54" s="24">
        <v>43465</v>
      </c>
      <c r="I54" s="21">
        <f t="shared" ca="1" si="0"/>
        <v>15.4</v>
      </c>
      <c r="J54" s="21">
        <f t="shared" ca="1" si="1"/>
        <v>15.39</v>
      </c>
      <c r="K54" s="21" t="str">
        <f t="shared" ca="1" si="2"/>
        <v>是</v>
      </c>
      <c r="L54" s="21">
        <f t="shared" si="3"/>
        <v>15</v>
      </c>
      <c r="M54" s="29">
        <f t="shared" si="4"/>
        <v>10</v>
      </c>
      <c r="N54" s="29"/>
      <c r="O54" s="30"/>
      <c r="P54" s="24"/>
      <c r="Q54" s="29"/>
      <c r="R54" s="30"/>
      <c r="S54" s="30">
        <f t="shared" si="12"/>
        <v>10</v>
      </c>
      <c r="T54" s="22">
        <f>VLOOKUP(A54,[1]考勤!$B:$M,12,0)</f>
        <v>0</v>
      </c>
      <c r="U54" s="38">
        <f>IFERROR(VLOOKUP(A54,'[2]2017年假台账'!$A:$AN,39,0),"0")-T54</f>
        <v>13</v>
      </c>
      <c r="V54" s="40">
        <f t="shared" si="5"/>
        <v>8</v>
      </c>
      <c r="W54" s="23">
        <f t="shared" si="6"/>
        <v>8</v>
      </c>
      <c r="X54" s="29">
        <f>VLOOKUP(A54,[3]考勤!$B$4:$N$1081,12,0)</f>
        <v>0</v>
      </c>
      <c r="Y54" s="29">
        <f>VLOOKUP(A54,[4]考勤!$B$4:$O$997,12,0)</f>
        <v>3</v>
      </c>
      <c r="Z54" s="29">
        <f>VLOOKUP(A54,[5]考勤!$B$4:$N$989,12,0)</f>
        <v>0</v>
      </c>
      <c r="AA54" s="29">
        <f>VLOOKUP(A54,[6]考勤!$B$4:$N$977,12,0)</f>
        <v>0</v>
      </c>
      <c r="AB54" s="29">
        <f>VLOOKUP(A54,[7]考勤!$B$4:$P$975,12,0)</f>
        <v>0</v>
      </c>
      <c r="AC54" s="29">
        <f>VLOOKUP(A54,[8]考勤!$B$1:$W$958,12,0)</f>
        <v>1</v>
      </c>
      <c r="AD54" s="29">
        <f>VLOOKUP(A54,[9]考勤!$B:$W,12,0)</f>
        <v>0</v>
      </c>
      <c r="AE54" s="29">
        <f>VLOOKUP(A54,[10]考勤!$B:$X,12,0)</f>
        <v>1</v>
      </c>
      <c r="AF54" s="29">
        <f>VLOOKUP(A54,[11]考勤!$B:$Z,12,0)</f>
        <v>1</v>
      </c>
      <c r="AG54" s="29"/>
      <c r="AH54" s="29"/>
      <c r="AI54" s="29"/>
      <c r="AJ54" s="29">
        <f t="shared" si="7"/>
        <v>5</v>
      </c>
      <c r="AK54" s="29">
        <f t="shared" si="8"/>
        <v>1</v>
      </c>
      <c r="AL54" s="22">
        <f t="shared" si="9"/>
        <v>18</v>
      </c>
      <c r="AM54" s="46">
        <f t="shared" si="10"/>
        <v>9</v>
      </c>
      <c r="AN54" s="11"/>
      <c r="AP54" s="11" t="str">
        <f>VLOOKUP(A54,[12]当前人员名单!$E:$AE,2,0)</f>
        <v>442000198007185205</v>
      </c>
    </row>
    <row r="55" spans="1:236" s="10" customFormat="1" ht="15.75" customHeight="1" x14ac:dyDescent="0.15">
      <c r="A55" s="50" t="s">
        <v>74</v>
      </c>
      <c r="B55" s="48" t="s">
        <v>21</v>
      </c>
      <c r="C55" s="9">
        <v>36739</v>
      </c>
      <c r="D55" s="9">
        <v>36739</v>
      </c>
      <c r="E55" s="24">
        <v>43100</v>
      </c>
      <c r="F55" s="24">
        <v>43101</v>
      </c>
      <c r="G55" s="24">
        <v>43342</v>
      </c>
      <c r="H55" s="24">
        <v>43465</v>
      </c>
      <c r="I55" s="21">
        <f t="shared" ca="1" si="0"/>
        <v>18.3</v>
      </c>
      <c r="J55" s="21">
        <f t="shared" ca="1" si="1"/>
        <v>18.3</v>
      </c>
      <c r="K55" s="21" t="str">
        <f t="shared" ca="1" si="2"/>
        <v>是</v>
      </c>
      <c r="L55" s="21">
        <f t="shared" si="3"/>
        <v>18</v>
      </c>
      <c r="M55" s="29">
        <f t="shared" si="4"/>
        <v>10</v>
      </c>
      <c r="N55" s="29"/>
      <c r="O55" s="30"/>
      <c r="P55" s="24"/>
      <c r="Q55" s="29"/>
      <c r="R55" s="30"/>
      <c r="S55" s="30">
        <f t="shared" si="12"/>
        <v>10</v>
      </c>
      <c r="T55" s="22">
        <f>VLOOKUP(A55,[1]考勤!$B:$M,12,0)</f>
        <v>6</v>
      </c>
      <c r="U55" s="38">
        <f>IFERROR(VLOOKUP(A55,'[2]2017年假台账'!$A:$AN,39,0),"0")-T55</f>
        <v>7</v>
      </c>
      <c r="V55" s="40">
        <f t="shared" si="5"/>
        <v>3</v>
      </c>
      <c r="W55" s="23">
        <f t="shared" si="6"/>
        <v>3</v>
      </c>
      <c r="X55" s="29">
        <f>VLOOKUP(A55,[3]考勤!$B$4:$N$1081,12,0)</f>
        <v>0</v>
      </c>
      <c r="Y55" s="29">
        <f>VLOOKUP(A55,[4]考勤!$B$4:$O$997,12,0)</f>
        <v>0</v>
      </c>
      <c r="Z55" s="29">
        <f>VLOOKUP(A55,[5]考勤!$B$4:$N$989,12,0)</f>
        <v>0</v>
      </c>
      <c r="AA55" s="29">
        <f>VLOOKUP(A55,[6]考勤!$B$4:$N$977,12,0)</f>
        <v>2</v>
      </c>
      <c r="AB55" s="29">
        <f>VLOOKUP(A55,[7]考勤!$B$4:$P$975,12,0)</f>
        <v>0</v>
      </c>
      <c r="AC55" s="29">
        <f>VLOOKUP(A55,[8]考勤!$B$1:$W$958,12,0)</f>
        <v>0</v>
      </c>
      <c r="AD55" s="29">
        <f>VLOOKUP(A55,[9]考勤!$B:$W,12,0)</f>
        <v>0</v>
      </c>
      <c r="AE55" s="29">
        <f>VLOOKUP(A55,[10]考勤!$B:$X,12,0)</f>
        <v>2</v>
      </c>
      <c r="AF55" s="29">
        <f>VLOOKUP(A55,[11]考勤!$B:$Z,12,0)</f>
        <v>0</v>
      </c>
      <c r="AG55" s="29"/>
      <c r="AH55" s="29"/>
      <c r="AI55" s="29"/>
      <c r="AJ55" s="29">
        <f t="shared" si="7"/>
        <v>4</v>
      </c>
      <c r="AK55" s="29">
        <f t="shared" si="8"/>
        <v>0</v>
      </c>
      <c r="AL55" s="22">
        <f t="shared" si="9"/>
        <v>13</v>
      </c>
      <c r="AM55" s="46">
        <f t="shared" si="10"/>
        <v>10</v>
      </c>
      <c r="AN55" s="11"/>
      <c r="AP55" s="11" t="str">
        <f>VLOOKUP(A55,[12]当前人员名单!$E:$AE,2,0)</f>
        <v>440204197811016410</v>
      </c>
    </row>
    <row r="56" spans="1:236" s="10" customFormat="1" ht="15.75" customHeight="1" x14ac:dyDescent="0.15">
      <c r="A56" s="50" t="s">
        <v>81</v>
      </c>
      <c r="B56" s="48" t="s">
        <v>983</v>
      </c>
      <c r="C56" s="9">
        <v>38899</v>
      </c>
      <c r="D56" s="9">
        <v>39455</v>
      </c>
      <c r="E56" s="24">
        <v>43100</v>
      </c>
      <c r="F56" s="24">
        <v>43101</v>
      </c>
      <c r="G56" s="24">
        <v>43342</v>
      </c>
      <c r="H56" s="24">
        <v>43465</v>
      </c>
      <c r="I56" s="21">
        <f t="shared" ca="1" si="0"/>
        <v>12.4</v>
      </c>
      <c r="J56" s="21">
        <f t="shared" ca="1" si="1"/>
        <v>10.86</v>
      </c>
      <c r="K56" s="21" t="str">
        <f t="shared" ca="1" si="2"/>
        <v>是</v>
      </c>
      <c r="L56" s="21">
        <f t="shared" si="3"/>
        <v>12</v>
      </c>
      <c r="M56" s="29">
        <f t="shared" si="4"/>
        <v>10</v>
      </c>
      <c r="N56" s="29"/>
      <c r="O56" s="31"/>
      <c r="P56" s="24"/>
      <c r="Q56" s="29"/>
      <c r="R56" s="31"/>
      <c r="S56" s="30">
        <f t="shared" si="12"/>
        <v>10</v>
      </c>
      <c r="T56" s="22">
        <f>VLOOKUP(A56,[1]考勤!$B:$M,12,0)</f>
        <v>0</v>
      </c>
      <c r="U56" s="38">
        <f>IFERROR(VLOOKUP(A56,'[2]2017年假台账'!$A:$AN,39,0),"0")-T56</f>
        <v>9.5</v>
      </c>
      <c r="V56" s="40">
        <f t="shared" si="5"/>
        <v>-0.5</v>
      </c>
      <c r="W56" s="23">
        <f t="shared" si="6"/>
        <v>0</v>
      </c>
      <c r="X56" s="29">
        <f>VLOOKUP(A56,[3]考勤!$B$4:$N$1081,12,0)</f>
        <v>0</v>
      </c>
      <c r="Y56" s="29">
        <f>VLOOKUP(A56,[4]考勤!$B$4:$O$997,12,0)</f>
        <v>4</v>
      </c>
      <c r="Z56" s="29">
        <f>VLOOKUP(A56,[5]考勤!$B$4:$N$989,12,0)</f>
        <v>0</v>
      </c>
      <c r="AA56" s="29">
        <f>VLOOKUP(A56,[6]考勤!$B$4:$N$977,12,0)</f>
        <v>1</v>
      </c>
      <c r="AB56" s="29">
        <f>VLOOKUP(A56,[7]考勤!$B$4:$P$975,12,0)</f>
        <v>0</v>
      </c>
      <c r="AC56" s="29">
        <f>VLOOKUP(A56,[8]考勤!$B$1:$W$958,12,0)</f>
        <v>5</v>
      </c>
      <c r="AD56" s="29">
        <f>VLOOKUP(A56,[9]考勤!$B:$W,12,0)</f>
        <v>0</v>
      </c>
      <c r="AE56" s="29">
        <f>VLOOKUP(A56,[10]考勤!$B:$X,12,0)</f>
        <v>0</v>
      </c>
      <c r="AF56" s="29">
        <f>VLOOKUP(A56,[11]考勤!$B:$Z,12,0)</f>
        <v>0</v>
      </c>
      <c r="AG56" s="29"/>
      <c r="AH56" s="29"/>
      <c r="AI56" s="29"/>
      <c r="AJ56" s="29">
        <f t="shared" si="7"/>
        <v>10</v>
      </c>
      <c r="AK56" s="29">
        <f t="shared" si="8"/>
        <v>0</v>
      </c>
      <c r="AL56" s="22">
        <f t="shared" si="9"/>
        <v>9.5</v>
      </c>
      <c r="AM56" s="46">
        <f t="shared" si="10"/>
        <v>9.5</v>
      </c>
      <c r="AN56" s="11"/>
      <c r="AO56" s="11"/>
      <c r="AP56" s="11" t="str">
        <f>VLOOKUP(A56,[12]当前人员名单!$E:$AE,2,0)</f>
        <v>442000198406120636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</row>
    <row r="57" spans="1:236" s="10" customFormat="1" ht="15.75" customHeight="1" x14ac:dyDescent="0.15">
      <c r="A57" s="50" t="s">
        <v>60</v>
      </c>
      <c r="B57" s="48" t="s">
        <v>775</v>
      </c>
      <c r="C57" s="9">
        <v>33786</v>
      </c>
      <c r="D57" s="9">
        <v>35490</v>
      </c>
      <c r="E57" s="24">
        <v>43100</v>
      </c>
      <c r="F57" s="24">
        <v>43101</v>
      </c>
      <c r="G57" s="24">
        <v>43342</v>
      </c>
      <c r="H57" s="24">
        <v>43465</v>
      </c>
      <c r="I57" s="21">
        <f t="shared" ca="1" si="0"/>
        <v>26.4</v>
      </c>
      <c r="J57" s="21">
        <f t="shared" ca="1" si="1"/>
        <v>21.73</v>
      </c>
      <c r="K57" s="21" t="str">
        <f t="shared" ca="1" si="2"/>
        <v>是</v>
      </c>
      <c r="L57" s="21">
        <f t="shared" si="3"/>
        <v>26</v>
      </c>
      <c r="M57" s="29">
        <f t="shared" si="4"/>
        <v>15</v>
      </c>
      <c r="N57" s="29"/>
      <c r="O57" s="30"/>
      <c r="P57" s="24"/>
      <c r="Q57" s="29"/>
      <c r="R57" s="30"/>
      <c r="S57" s="30">
        <f t="shared" si="12"/>
        <v>15</v>
      </c>
      <c r="T57" s="22">
        <f>VLOOKUP(A57,[1]考勤!$B:$M,12,0)</f>
        <v>0</v>
      </c>
      <c r="U57" s="38">
        <f>IFERROR(VLOOKUP(A57,'[2]2017年假台账'!$A:$AN,39,0),"0")-T57</f>
        <v>12</v>
      </c>
      <c r="V57" s="40">
        <f t="shared" si="5"/>
        <v>3</v>
      </c>
      <c r="W57" s="23">
        <f t="shared" si="6"/>
        <v>3</v>
      </c>
      <c r="X57" s="29">
        <f>VLOOKUP(A57,[3]考勤!$B$4:$N$1081,12,0)</f>
        <v>0</v>
      </c>
      <c r="Y57" s="29">
        <f>VLOOKUP(A57,[4]考勤!$B$4:$O$997,12,0)</f>
        <v>4</v>
      </c>
      <c r="Z57" s="29">
        <f>VLOOKUP(A57,[5]考勤!$B$4:$N$989,12,0)</f>
        <v>0</v>
      </c>
      <c r="AA57" s="29">
        <f>VLOOKUP(A57,[6]考勤!$B$4:$N$977,12,0)</f>
        <v>0</v>
      </c>
      <c r="AB57" s="29">
        <f>VLOOKUP(A57,[7]考勤!$B$4:$P$975,12,0)</f>
        <v>0</v>
      </c>
      <c r="AC57" s="29">
        <f>VLOOKUP(A57,[8]考勤!$B$1:$W$958,12,0)</f>
        <v>0</v>
      </c>
      <c r="AD57" s="29">
        <f>VLOOKUP(A57,[9]考勤!$B:$W,12,0)</f>
        <v>0</v>
      </c>
      <c r="AE57" s="29">
        <f>VLOOKUP(A57,[10]考勤!$B:$X,12,0)</f>
        <v>5</v>
      </c>
      <c r="AF57" s="29">
        <f>VLOOKUP(A57,[11]考勤!$B:$Z,12,0)</f>
        <v>0</v>
      </c>
      <c r="AG57" s="29"/>
      <c r="AH57" s="29"/>
      <c r="AI57" s="29"/>
      <c r="AJ57" s="29">
        <f t="shared" si="7"/>
        <v>9</v>
      </c>
      <c r="AK57" s="29">
        <f t="shared" si="8"/>
        <v>0</v>
      </c>
      <c r="AL57" s="22">
        <f t="shared" si="9"/>
        <v>18</v>
      </c>
      <c r="AM57" s="46">
        <f t="shared" si="10"/>
        <v>15</v>
      </c>
      <c r="AN57" s="11"/>
      <c r="AP57" s="11" t="str">
        <f>VLOOKUP(A57,[12]当前人员名单!$E:$AE,2,0)</f>
        <v>432621197010116612</v>
      </c>
    </row>
    <row r="58" spans="1:236" s="10" customFormat="1" ht="15.75" customHeight="1" x14ac:dyDescent="0.15">
      <c r="A58" s="50" t="s">
        <v>82</v>
      </c>
      <c r="B58" s="48" t="s">
        <v>13</v>
      </c>
      <c r="C58" s="9">
        <v>39142</v>
      </c>
      <c r="D58" s="9">
        <v>40490</v>
      </c>
      <c r="E58" s="24">
        <v>43100</v>
      </c>
      <c r="F58" s="24">
        <v>43101</v>
      </c>
      <c r="G58" s="24">
        <v>43342</v>
      </c>
      <c r="H58" s="24">
        <v>43465</v>
      </c>
      <c r="I58" s="21">
        <f t="shared" ca="1" si="0"/>
        <v>11.7</v>
      </c>
      <c r="J58" s="21">
        <f t="shared" ca="1" si="1"/>
        <v>8.0299999999999994</v>
      </c>
      <c r="K58" s="21" t="str">
        <f t="shared" ca="1" si="2"/>
        <v>是</v>
      </c>
      <c r="L58" s="21">
        <f t="shared" si="3"/>
        <v>11</v>
      </c>
      <c r="M58" s="29">
        <f t="shared" si="4"/>
        <v>10</v>
      </c>
      <c r="N58" s="29"/>
      <c r="O58" s="30"/>
      <c r="P58" s="24"/>
      <c r="Q58" s="29"/>
      <c r="R58" s="30"/>
      <c r="S58" s="30">
        <f t="shared" si="12"/>
        <v>10</v>
      </c>
      <c r="T58" s="22">
        <f>VLOOKUP(A58,[1]考勤!$B:$M,12,0)</f>
        <v>0</v>
      </c>
      <c r="U58" s="38">
        <f>IFERROR(VLOOKUP(A58,'[2]2017年假台账'!$A:$AN,39,0),"0")-T58</f>
        <v>0.2</v>
      </c>
      <c r="V58" s="40">
        <f t="shared" si="5"/>
        <v>-4.8</v>
      </c>
      <c r="W58" s="23">
        <f t="shared" si="6"/>
        <v>0</v>
      </c>
      <c r="X58" s="29">
        <f>VLOOKUP(A58,[3]考勤!$B$4:$N$1081,12,0)</f>
        <v>0</v>
      </c>
      <c r="Y58" s="29">
        <f>VLOOKUP(A58,[4]考勤!$B$4:$O$997,12,0)</f>
        <v>5</v>
      </c>
      <c r="Z58" s="29">
        <f>VLOOKUP(A58,[5]考勤!$B$4:$N$989,12,0)</f>
        <v>0</v>
      </c>
      <c r="AA58" s="29">
        <f>VLOOKUP(A58,[6]考勤!$B$4:$N$977,12,0)</f>
        <v>0</v>
      </c>
      <c r="AB58" s="29">
        <f>VLOOKUP(A58,[7]考勤!$B$4:$P$975,12,0)</f>
        <v>0</v>
      </c>
      <c r="AC58" s="29">
        <f>VLOOKUP(A58,[8]考勤!$B$1:$W$958,12,0)</f>
        <v>0</v>
      </c>
      <c r="AD58" s="29">
        <f>VLOOKUP(A58,[9]考勤!$B:$W,12,0)</f>
        <v>0</v>
      </c>
      <c r="AE58" s="29">
        <f>VLOOKUP(A58,[10]考勤!$B:$X,12,0)</f>
        <v>0</v>
      </c>
      <c r="AF58" s="29">
        <f>VLOOKUP(A58,[11]考勤!$B:$Z,12,0)</f>
        <v>0</v>
      </c>
      <c r="AG58" s="29"/>
      <c r="AH58" s="29"/>
      <c r="AI58" s="29"/>
      <c r="AJ58" s="29">
        <f t="shared" si="7"/>
        <v>5</v>
      </c>
      <c r="AK58" s="29">
        <f t="shared" si="8"/>
        <v>0</v>
      </c>
      <c r="AL58" s="22">
        <f t="shared" si="9"/>
        <v>5.2</v>
      </c>
      <c r="AM58" s="46">
        <f t="shared" si="10"/>
        <v>5.2</v>
      </c>
      <c r="AN58" s="11"/>
      <c r="AO58" s="11"/>
      <c r="AP58" s="11" t="str">
        <f>VLOOKUP(A58,[12]当前人员名单!$E:$AE,2,0)</f>
        <v>140107198303273311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</row>
    <row r="59" spans="1:236" s="10" customFormat="1" ht="15.75" customHeight="1" x14ac:dyDescent="0.15">
      <c r="A59" s="50" t="s">
        <v>77</v>
      </c>
      <c r="B59" s="48" t="s">
        <v>775</v>
      </c>
      <c r="C59" s="9">
        <v>36342</v>
      </c>
      <c r="D59" s="9">
        <v>39707</v>
      </c>
      <c r="E59" s="24">
        <v>43100</v>
      </c>
      <c r="F59" s="24">
        <v>43101</v>
      </c>
      <c r="G59" s="24">
        <v>43342</v>
      </c>
      <c r="H59" s="24">
        <v>43465</v>
      </c>
      <c r="I59" s="21">
        <f t="shared" ca="1" si="0"/>
        <v>19.399999999999999</v>
      </c>
      <c r="J59" s="21">
        <f t="shared" ca="1" si="1"/>
        <v>10.17</v>
      </c>
      <c r="K59" s="21" t="str">
        <f t="shared" ca="1" si="2"/>
        <v>是</v>
      </c>
      <c r="L59" s="21">
        <f t="shared" si="3"/>
        <v>19</v>
      </c>
      <c r="M59" s="29">
        <f t="shared" si="4"/>
        <v>10</v>
      </c>
      <c r="N59" s="29"/>
      <c r="O59" s="30"/>
      <c r="P59" s="24"/>
      <c r="Q59" s="29"/>
      <c r="R59" s="30"/>
      <c r="S59" s="30">
        <f t="shared" si="12"/>
        <v>10</v>
      </c>
      <c r="T59" s="22">
        <f>VLOOKUP(A59,[1]考勤!$B:$M,12,0)</f>
        <v>0</v>
      </c>
      <c r="U59" s="38">
        <f>IFERROR(VLOOKUP(A59,'[2]2017年假台账'!$A:$AN,39,0),"0")-T59</f>
        <v>13</v>
      </c>
      <c r="V59" s="40">
        <f t="shared" si="5"/>
        <v>5</v>
      </c>
      <c r="W59" s="23">
        <f t="shared" si="6"/>
        <v>5</v>
      </c>
      <c r="X59" s="29">
        <f>VLOOKUP(A59,[3]考勤!$B$4:$N$1081,12,0)</f>
        <v>0</v>
      </c>
      <c r="Y59" s="29">
        <f>VLOOKUP(A59,[4]考勤!$B$4:$O$997,12,0)</f>
        <v>0</v>
      </c>
      <c r="Z59" s="29">
        <f>VLOOKUP(A59,[5]考勤!$B$4:$N$989,12,0)</f>
        <v>1</v>
      </c>
      <c r="AA59" s="29">
        <f>VLOOKUP(A59,[6]考勤!$B$4:$N$977,12,0)</f>
        <v>2</v>
      </c>
      <c r="AB59" s="29">
        <f>VLOOKUP(A59,[7]考勤!$B$4:$P$975,12,0)</f>
        <v>0</v>
      </c>
      <c r="AC59" s="29">
        <f>VLOOKUP(A59,[8]考勤!$B$1:$W$958,12,0)</f>
        <v>0</v>
      </c>
      <c r="AD59" s="29">
        <f>VLOOKUP(A59,[9]考勤!$B:$W,12,0)</f>
        <v>0</v>
      </c>
      <c r="AE59" s="29">
        <f>VLOOKUP(A59,[10]考勤!$B:$X,12,0)</f>
        <v>5</v>
      </c>
      <c r="AF59" s="29">
        <f>VLOOKUP(A59,[11]考勤!$B:$Z,12,0)</f>
        <v>0</v>
      </c>
      <c r="AG59" s="29"/>
      <c r="AH59" s="29"/>
      <c r="AI59" s="29"/>
      <c r="AJ59" s="29">
        <f t="shared" si="7"/>
        <v>8</v>
      </c>
      <c r="AK59" s="29">
        <f t="shared" si="8"/>
        <v>0</v>
      </c>
      <c r="AL59" s="22">
        <f t="shared" si="9"/>
        <v>15</v>
      </c>
      <c r="AM59" s="46">
        <f t="shared" si="10"/>
        <v>10</v>
      </c>
      <c r="AN59" s="11"/>
      <c r="AO59" s="11"/>
      <c r="AP59" s="11" t="str">
        <f>VLOOKUP(A59,[12]当前人员名单!$E:$AE,2,0)</f>
        <v>410204197609062012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</row>
    <row r="60" spans="1:236" s="10" customFormat="1" ht="15.75" customHeight="1" x14ac:dyDescent="0.15">
      <c r="A60" s="53" t="s">
        <v>73</v>
      </c>
      <c r="B60" s="48" t="s">
        <v>775</v>
      </c>
      <c r="C60" s="3">
        <v>36342</v>
      </c>
      <c r="D60" s="3">
        <v>39077</v>
      </c>
      <c r="E60" s="24">
        <v>43100</v>
      </c>
      <c r="F60" s="24">
        <v>43101</v>
      </c>
      <c r="G60" s="24">
        <v>43342</v>
      </c>
      <c r="H60" s="24">
        <v>43465</v>
      </c>
      <c r="I60" s="21">
        <f t="shared" ca="1" si="0"/>
        <v>19.399999999999999</v>
      </c>
      <c r="J60" s="21">
        <f t="shared" ca="1" si="1"/>
        <v>11.9</v>
      </c>
      <c r="K60" s="21" t="str">
        <f t="shared" ca="1" si="2"/>
        <v>是</v>
      </c>
      <c r="L60" s="21">
        <f t="shared" si="3"/>
        <v>19</v>
      </c>
      <c r="M60" s="29">
        <f t="shared" si="4"/>
        <v>10</v>
      </c>
      <c r="N60" s="29"/>
      <c r="O60" s="30"/>
      <c r="P60" s="24"/>
      <c r="Q60" s="29"/>
      <c r="R60" s="30"/>
      <c r="S60" s="30">
        <f t="shared" si="12"/>
        <v>10</v>
      </c>
      <c r="T60" s="22">
        <f>VLOOKUP(A60,[1]考勤!$B:$M,12,0)</f>
        <v>0</v>
      </c>
      <c r="U60" s="38">
        <f>IFERROR(VLOOKUP(A60,'[2]2017年假台账'!$A:$AN,39,0),"0")-T60</f>
        <v>6</v>
      </c>
      <c r="V60" s="40">
        <f t="shared" si="5"/>
        <v>-3</v>
      </c>
      <c r="W60" s="23">
        <f t="shared" si="6"/>
        <v>0</v>
      </c>
      <c r="X60" s="29">
        <f>VLOOKUP(A60,[3]考勤!$B$4:$N$1081,12,0)</f>
        <v>0</v>
      </c>
      <c r="Y60" s="29">
        <f>VLOOKUP(A60,[4]考勤!$B$4:$O$997,12,0)</f>
        <v>0</v>
      </c>
      <c r="Z60" s="29">
        <f>VLOOKUP(A60,[5]考勤!$B$4:$N$989,12,0)</f>
        <v>1</v>
      </c>
      <c r="AA60" s="29">
        <f>VLOOKUP(A60,[6]考勤!$B$4:$N$977,12,0)</f>
        <v>0</v>
      </c>
      <c r="AB60" s="29">
        <f>VLOOKUP(A60,[7]考勤!$B$4:$P$975,12,0)</f>
        <v>0</v>
      </c>
      <c r="AC60" s="29">
        <f>VLOOKUP(A60,[8]考勤!$B$1:$W$958,12,0)</f>
        <v>0</v>
      </c>
      <c r="AD60" s="29">
        <f>VLOOKUP(A60,[9]考勤!$B:$W,12,0)</f>
        <v>1</v>
      </c>
      <c r="AE60" s="29">
        <f>VLOOKUP(A60,[10]考勤!$B:$X,12,0)</f>
        <v>7</v>
      </c>
      <c r="AF60" s="29">
        <f>VLOOKUP(A60,[11]考勤!$B:$Z,12,0)</f>
        <v>0</v>
      </c>
      <c r="AG60" s="29"/>
      <c r="AH60" s="29"/>
      <c r="AI60" s="29"/>
      <c r="AJ60" s="29">
        <f t="shared" si="7"/>
        <v>9</v>
      </c>
      <c r="AK60" s="29">
        <f t="shared" si="8"/>
        <v>0</v>
      </c>
      <c r="AL60" s="22">
        <f t="shared" si="9"/>
        <v>7</v>
      </c>
      <c r="AM60" s="46">
        <f t="shared" si="10"/>
        <v>7</v>
      </c>
      <c r="AN60" s="11"/>
      <c r="AO60" s="11"/>
      <c r="AP60" s="11" t="str">
        <f>VLOOKUP(A60,[12]当前人员名单!$E:$AE,2,0)</f>
        <v>430402197601291517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</row>
    <row r="61" spans="1:236" s="10" customFormat="1" ht="15.75" customHeight="1" x14ac:dyDescent="0.15">
      <c r="A61" s="53" t="s">
        <v>78</v>
      </c>
      <c r="B61" s="48" t="s">
        <v>17</v>
      </c>
      <c r="C61" s="3">
        <v>38657</v>
      </c>
      <c r="D61" s="3">
        <v>40000</v>
      </c>
      <c r="E61" s="24">
        <v>43100</v>
      </c>
      <c r="F61" s="24">
        <v>43101</v>
      </c>
      <c r="G61" s="24">
        <v>43342</v>
      </c>
      <c r="H61" s="24">
        <v>43465</v>
      </c>
      <c r="I61" s="21">
        <f t="shared" ca="1" si="0"/>
        <v>13</v>
      </c>
      <c r="J61" s="21">
        <f t="shared" ca="1" si="1"/>
        <v>9.3699999999999992</v>
      </c>
      <c r="K61" s="21" t="str">
        <f t="shared" ca="1" si="2"/>
        <v>是</v>
      </c>
      <c r="L61" s="21">
        <f t="shared" si="3"/>
        <v>13</v>
      </c>
      <c r="M61" s="29">
        <f t="shared" si="4"/>
        <v>10</v>
      </c>
      <c r="N61" s="29"/>
      <c r="O61" s="31"/>
      <c r="P61" s="24"/>
      <c r="Q61" s="29"/>
      <c r="R61" s="31"/>
      <c r="S61" s="30">
        <f t="shared" si="12"/>
        <v>10</v>
      </c>
      <c r="T61" s="22">
        <f>VLOOKUP(A61,[1]考勤!$B:$M,12,0)</f>
        <v>0</v>
      </c>
      <c r="U61" s="38">
        <f>IFERROR(VLOOKUP(A61,'[2]2017年假台账'!$A:$AN,39,0),"0")-T61</f>
        <v>10</v>
      </c>
      <c r="V61" s="40">
        <f t="shared" si="5"/>
        <v>7</v>
      </c>
      <c r="W61" s="23">
        <f t="shared" si="6"/>
        <v>7</v>
      </c>
      <c r="X61" s="29">
        <f>VLOOKUP(A61,[3]考勤!$B$4:$N$1081,12,0)</f>
        <v>0</v>
      </c>
      <c r="Y61" s="29">
        <f>VLOOKUP(A61,[4]考勤!$B$4:$O$997,12,0)</f>
        <v>0</v>
      </c>
      <c r="Z61" s="29">
        <f>VLOOKUP(A61,[5]考勤!$B$4:$N$989,12,0)</f>
        <v>0</v>
      </c>
      <c r="AA61" s="29">
        <f>VLOOKUP(A61,[6]考勤!$B$4:$N$977,12,0)</f>
        <v>0</v>
      </c>
      <c r="AB61" s="29">
        <f>VLOOKUP(A61,[7]考勤!$B$4:$P$975,12,0)</f>
        <v>0</v>
      </c>
      <c r="AC61" s="29">
        <f>VLOOKUP(A61,[8]考勤!$B$1:$W$958,12,0)</f>
        <v>0</v>
      </c>
      <c r="AD61" s="29">
        <f>VLOOKUP(A61,[9]考勤!$B:$W,12,0)</f>
        <v>0</v>
      </c>
      <c r="AE61" s="29">
        <f>VLOOKUP(A61,[10]考勤!$B:$X,12,0)</f>
        <v>3</v>
      </c>
      <c r="AF61" s="29">
        <f>VLOOKUP(A61,[11]考勤!$B:$Z,12,0)</f>
        <v>0</v>
      </c>
      <c r="AG61" s="29"/>
      <c r="AH61" s="29"/>
      <c r="AI61" s="29"/>
      <c r="AJ61" s="29">
        <f t="shared" si="7"/>
        <v>3</v>
      </c>
      <c r="AK61" s="29">
        <f t="shared" si="8"/>
        <v>0</v>
      </c>
      <c r="AL61" s="22">
        <f t="shared" si="9"/>
        <v>17</v>
      </c>
      <c r="AM61" s="46">
        <f t="shared" si="10"/>
        <v>10</v>
      </c>
      <c r="AN61" s="11"/>
      <c r="AP61" s="11" t="str">
        <f>VLOOKUP(A61,[12]当前人员名单!$E:$AE,2,0)</f>
        <v>44042119810812805X</v>
      </c>
    </row>
    <row r="62" spans="1:236" s="10" customFormat="1" ht="15.75" customHeight="1" x14ac:dyDescent="0.15">
      <c r="A62" s="50" t="s">
        <v>510</v>
      </c>
      <c r="B62" s="48" t="s">
        <v>972</v>
      </c>
      <c r="C62" s="9">
        <v>37773</v>
      </c>
      <c r="D62" s="9">
        <v>40255</v>
      </c>
      <c r="E62" s="24">
        <v>43100</v>
      </c>
      <c r="F62" s="24">
        <v>43101</v>
      </c>
      <c r="G62" s="24">
        <v>43342</v>
      </c>
      <c r="H62" s="24">
        <v>43465</v>
      </c>
      <c r="I62" s="21">
        <f t="shared" ca="1" si="0"/>
        <v>15.5</v>
      </c>
      <c r="J62" s="21">
        <f t="shared" ca="1" si="1"/>
        <v>8.67</v>
      </c>
      <c r="K62" s="21" t="str">
        <f t="shared" ca="1" si="2"/>
        <v>是</v>
      </c>
      <c r="L62" s="21">
        <f t="shared" si="3"/>
        <v>15</v>
      </c>
      <c r="M62" s="29">
        <f t="shared" si="4"/>
        <v>10</v>
      </c>
      <c r="N62" s="29"/>
      <c r="O62" s="30"/>
      <c r="P62" s="24"/>
      <c r="Q62" s="29"/>
      <c r="R62" s="30"/>
      <c r="S62" s="30">
        <f t="shared" si="12"/>
        <v>10</v>
      </c>
      <c r="T62" s="22">
        <f>VLOOKUP(A62,[1]考勤!$B:$M,12,0)</f>
        <v>0</v>
      </c>
      <c r="U62" s="38">
        <f>IFERROR(VLOOKUP(A62,'[2]2017年假台账'!$A:$AN,39,0),"0")-T62</f>
        <v>10</v>
      </c>
      <c r="V62" s="40">
        <f t="shared" si="5"/>
        <v>-10</v>
      </c>
      <c r="W62" s="23">
        <f t="shared" si="6"/>
        <v>0</v>
      </c>
      <c r="X62" s="29">
        <f>VLOOKUP(A62,[3]考勤!$B$4:$N$1081,12,0)</f>
        <v>0</v>
      </c>
      <c r="Y62" s="29">
        <f>VLOOKUP(A62,[4]考勤!$B$4:$O$997,12,0)</f>
        <v>7</v>
      </c>
      <c r="Z62" s="29">
        <f>VLOOKUP(A62,[5]考勤!$B$4:$N$989,12,0)</f>
        <v>0</v>
      </c>
      <c r="AA62" s="29">
        <f>VLOOKUP(A62,[6]考勤!$B$4:$N$977,12,0)</f>
        <v>0</v>
      </c>
      <c r="AB62" s="29">
        <f>VLOOKUP(A62,[7]考勤!$B$4:$P$975,12,0)</f>
        <v>0</v>
      </c>
      <c r="AC62" s="29">
        <f>VLOOKUP(A62,[8]考勤!$B$1:$W$958,12,0)</f>
        <v>0</v>
      </c>
      <c r="AD62" s="29">
        <f>VLOOKUP(A62,[9]考勤!$B:$W,12,0)</f>
        <v>10</v>
      </c>
      <c r="AE62" s="29">
        <f>VLOOKUP(A62,[10]考勤!$B:$X,12,0)</f>
        <v>3</v>
      </c>
      <c r="AF62" s="29">
        <f>VLOOKUP(A62,[11]考勤!$B:$Z,12,0)</f>
        <v>0</v>
      </c>
      <c r="AG62" s="29"/>
      <c r="AH62" s="29"/>
      <c r="AI62" s="29"/>
      <c r="AJ62" s="29">
        <f t="shared" si="7"/>
        <v>20</v>
      </c>
      <c r="AK62" s="29">
        <f t="shared" si="8"/>
        <v>0</v>
      </c>
      <c r="AL62" s="22">
        <f t="shared" si="9"/>
        <v>0</v>
      </c>
      <c r="AM62" s="46">
        <f t="shared" si="10"/>
        <v>0</v>
      </c>
      <c r="AN62" s="11"/>
      <c r="AO62" s="11"/>
      <c r="AP62" s="11" t="str">
        <f>VLOOKUP(A62,[12]当前人员名单!$E:$AE,2,0)</f>
        <v>372524198306103070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</row>
    <row r="63" spans="1:236" s="10" customFormat="1" ht="15.75" customHeight="1" x14ac:dyDescent="0.15">
      <c r="A63" s="56" t="s">
        <v>288</v>
      </c>
      <c r="B63" s="48" t="s">
        <v>984</v>
      </c>
      <c r="C63" s="4">
        <v>38261</v>
      </c>
      <c r="D63" s="4">
        <v>41088</v>
      </c>
      <c r="E63" s="24">
        <v>43100</v>
      </c>
      <c r="F63" s="24">
        <v>43101</v>
      </c>
      <c r="G63" s="24">
        <v>43342</v>
      </c>
      <c r="H63" s="24">
        <v>43465</v>
      </c>
      <c r="I63" s="21">
        <f t="shared" ca="1" si="0"/>
        <v>14.1</v>
      </c>
      <c r="J63" s="21">
        <f t="shared" ca="1" si="1"/>
        <v>6.39</v>
      </c>
      <c r="K63" s="21" t="str">
        <f t="shared" ca="1" si="2"/>
        <v>是</v>
      </c>
      <c r="L63" s="21">
        <f t="shared" si="3"/>
        <v>14</v>
      </c>
      <c r="M63" s="29">
        <f t="shared" si="4"/>
        <v>10</v>
      </c>
      <c r="N63" s="29"/>
      <c r="O63" s="30"/>
      <c r="P63" s="24"/>
      <c r="Q63" s="29"/>
      <c r="R63" s="30"/>
      <c r="S63" s="30">
        <f t="shared" si="12"/>
        <v>10</v>
      </c>
      <c r="T63" s="22">
        <f>VLOOKUP(A63,[1]考勤!$B:$M,12,0)</f>
        <v>0</v>
      </c>
      <c r="U63" s="38">
        <f>IFERROR(VLOOKUP(A63,'[2]2017年假台账'!$A:$AN,39,0),"0")-T63</f>
        <v>8</v>
      </c>
      <c r="V63" s="40">
        <f t="shared" si="5"/>
        <v>-4</v>
      </c>
      <c r="W63" s="23">
        <f t="shared" si="6"/>
        <v>0</v>
      </c>
      <c r="X63" s="29">
        <f>VLOOKUP(A63,[3]考勤!$B$4:$N$1081,12,0)</f>
        <v>0</v>
      </c>
      <c r="Y63" s="29">
        <f>VLOOKUP(A63,[4]考勤!$B$4:$O$997,12,0)</f>
        <v>4</v>
      </c>
      <c r="Z63" s="29">
        <f>VLOOKUP(A63,[5]考勤!$B$4:$N$989,12,0)</f>
        <v>0</v>
      </c>
      <c r="AA63" s="29">
        <f>VLOOKUP(A63,[6]考勤!$B$4:$N$977,12,0)</f>
        <v>0</v>
      </c>
      <c r="AB63" s="29">
        <f>VLOOKUP(A63,[7]考勤!$B$4:$P$975,12,0)</f>
        <v>3</v>
      </c>
      <c r="AC63" s="29">
        <f>VLOOKUP(A63,[8]考勤!$B$1:$W$958,12,0)</f>
        <v>0</v>
      </c>
      <c r="AD63" s="29">
        <f>VLOOKUP(A63,[9]考勤!$B:$W,12,0)</f>
        <v>0</v>
      </c>
      <c r="AE63" s="29">
        <f>VLOOKUP(A63,[10]考勤!$B:$X,12,0)</f>
        <v>5</v>
      </c>
      <c r="AF63" s="29">
        <f>VLOOKUP(A63,[11]考勤!$B:$Z,12,0)</f>
        <v>0</v>
      </c>
      <c r="AG63" s="29"/>
      <c r="AH63" s="29"/>
      <c r="AI63" s="29"/>
      <c r="AJ63" s="29">
        <f t="shared" si="7"/>
        <v>12</v>
      </c>
      <c r="AK63" s="29">
        <f t="shared" si="8"/>
        <v>0</v>
      </c>
      <c r="AL63" s="22">
        <f t="shared" si="9"/>
        <v>6</v>
      </c>
      <c r="AM63" s="46">
        <f t="shared" si="10"/>
        <v>6</v>
      </c>
      <c r="AN63" s="11"/>
      <c r="AP63" s="11" t="str">
        <f>VLOOKUP(A63,[12]当前人员名单!$E:$AE,2,0)</f>
        <v>42112719830212393x</v>
      </c>
    </row>
    <row r="64" spans="1:236" s="10" customFormat="1" ht="15.75" customHeight="1" x14ac:dyDescent="0.15">
      <c r="A64" s="50" t="s">
        <v>436</v>
      </c>
      <c r="B64" s="48" t="s">
        <v>985</v>
      </c>
      <c r="C64" s="9">
        <v>39995</v>
      </c>
      <c r="D64" s="9">
        <v>41204</v>
      </c>
      <c r="E64" s="24">
        <v>43100</v>
      </c>
      <c r="F64" s="24">
        <v>43101</v>
      </c>
      <c r="G64" s="24">
        <v>43342</v>
      </c>
      <c r="H64" s="24">
        <v>43465</v>
      </c>
      <c r="I64" s="21">
        <f t="shared" ref="I64:I121" ca="1" si="13">ROUND((TODAY()-C64)/365,1)</f>
        <v>9.4</v>
      </c>
      <c r="J64" s="21">
        <f t="shared" ref="J64:J121" ca="1" si="14">ROUND((TODAY()-D64)/365,2)</f>
        <v>6.07</v>
      </c>
      <c r="K64" s="21" t="str">
        <f t="shared" ref="K64:K121" ca="1" si="15">IF(J64&gt;=1,"是","否")</f>
        <v>是</v>
      </c>
      <c r="L64" s="21">
        <f t="shared" ref="L64:L121" si="16">DATEDIF(C64,H64,"Y")</f>
        <v>9</v>
      </c>
      <c r="M64" s="29">
        <f t="shared" ref="M64:M121" si="17">IF(L64&gt;=20,15,IF(L64&gt;=10,10,IF(L64&gt;=1,5,0)))</f>
        <v>5</v>
      </c>
      <c r="N64" s="29"/>
      <c r="O64" s="31"/>
      <c r="P64" s="24"/>
      <c r="Q64" s="29"/>
      <c r="R64" s="31"/>
      <c r="S64" s="30">
        <f t="shared" si="12"/>
        <v>5</v>
      </c>
      <c r="T64" s="22">
        <f>VLOOKUP(A64,[1]考勤!$B:$M,12,0)</f>
        <v>0</v>
      </c>
      <c r="U64" s="38">
        <f>IFERROR(VLOOKUP(A64,'[2]2017年假台账'!$A:$AN,39,0),"0")-T64</f>
        <v>5</v>
      </c>
      <c r="V64" s="40">
        <f t="shared" ref="V64:V121" si="18">U64-AJ64</f>
        <v>-1</v>
      </c>
      <c r="W64" s="23">
        <f t="shared" ref="W64:W121" si="19">IF(V64&gt;=0,V64,0)</f>
        <v>0</v>
      </c>
      <c r="X64" s="29">
        <f>VLOOKUP(A64,[3]考勤!$B$4:$N$1081,12,0)</f>
        <v>0</v>
      </c>
      <c r="Y64" s="29">
        <f>VLOOKUP(A64,[4]考勤!$B$4:$O$997,12,0)</f>
        <v>2</v>
      </c>
      <c r="Z64" s="29">
        <f>VLOOKUP(A64,[5]考勤!$B$4:$N$989,12,0)</f>
        <v>0</v>
      </c>
      <c r="AA64" s="29">
        <f>VLOOKUP(A64,[6]考勤!$B$4:$N$977,12,0)</f>
        <v>0</v>
      </c>
      <c r="AB64" s="29">
        <f>VLOOKUP(A64,[7]考勤!$B$4:$P$975,12,0)</f>
        <v>0</v>
      </c>
      <c r="AC64" s="29">
        <f>VLOOKUP(A64,[8]考勤!$B$1:$W$958,12,0)</f>
        <v>4</v>
      </c>
      <c r="AD64" s="29">
        <f>VLOOKUP(A64,[9]考勤!$B:$W,12,0)</f>
        <v>0</v>
      </c>
      <c r="AE64" s="29">
        <f>VLOOKUP(A64,[10]考勤!$B:$X,12,0)</f>
        <v>0</v>
      </c>
      <c r="AF64" s="29">
        <f>VLOOKUP(A64,[11]考勤!$B:$Z,12,0)</f>
        <v>0</v>
      </c>
      <c r="AG64" s="29"/>
      <c r="AH64" s="29"/>
      <c r="AI64" s="29"/>
      <c r="AJ64" s="29">
        <f t="shared" ref="AJ64:AJ121" si="20">SUM(X64:AE64)</f>
        <v>6</v>
      </c>
      <c r="AK64" s="29">
        <f t="shared" ref="AK64:AK121" si="21">SUM(AF64:AI64)</f>
        <v>0</v>
      </c>
      <c r="AL64" s="22">
        <f t="shared" ref="AL64:AL121" si="22">S64+V64+AN64</f>
        <v>4</v>
      </c>
      <c r="AM64" s="46">
        <f t="shared" ref="AM64:AM121" si="23">ROUND(S64+U64-AJ64-AK64-W64+AN64,1)</f>
        <v>4</v>
      </c>
      <c r="AN64" s="11"/>
      <c r="AO64" s="11"/>
      <c r="AP64" s="11" t="str">
        <f>VLOOKUP(A64,[12]当前人员名单!$E:$AE,2,0)</f>
        <v>429006198707297751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</row>
    <row r="65" spans="1:236" s="10" customFormat="1" ht="15.75" customHeight="1" x14ac:dyDescent="0.15">
      <c r="A65" s="50" t="s">
        <v>132</v>
      </c>
      <c r="B65" s="48" t="s">
        <v>986</v>
      </c>
      <c r="C65" s="9">
        <v>40360</v>
      </c>
      <c r="D65" s="9">
        <v>40360</v>
      </c>
      <c r="E65" s="24">
        <v>43100</v>
      </c>
      <c r="F65" s="24">
        <v>43101</v>
      </c>
      <c r="G65" s="24">
        <v>43342</v>
      </c>
      <c r="H65" s="24">
        <v>43465</v>
      </c>
      <c r="I65" s="21">
        <f t="shared" ca="1" si="13"/>
        <v>8.4</v>
      </c>
      <c r="J65" s="21">
        <f t="shared" ca="1" si="14"/>
        <v>8.3800000000000008</v>
      </c>
      <c r="K65" s="21" t="str">
        <f t="shared" ca="1" si="15"/>
        <v>是</v>
      </c>
      <c r="L65" s="21">
        <f t="shared" si="16"/>
        <v>8</v>
      </c>
      <c r="M65" s="29">
        <f t="shared" si="17"/>
        <v>5</v>
      </c>
      <c r="N65" s="29"/>
      <c r="O65" s="30"/>
      <c r="P65" s="24"/>
      <c r="Q65" s="29"/>
      <c r="R65" s="30"/>
      <c r="S65" s="30">
        <f t="shared" si="12"/>
        <v>5</v>
      </c>
      <c r="T65" s="22">
        <f>VLOOKUP(A65,[1]考勤!$B:$M,12,0)</f>
        <v>0</v>
      </c>
      <c r="U65" s="38">
        <f>IFERROR(VLOOKUP(A65,'[2]2017年假台账'!$A:$AN,39,0),"0")-T65</f>
        <v>8</v>
      </c>
      <c r="V65" s="40">
        <f t="shared" si="18"/>
        <v>3</v>
      </c>
      <c r="W65" s="23">
        <f t="shared" si="19"/>
        <v>3</v>
      </c>
      <c r="X65" s="29">
        <f>VLOOKUP(A65,[3]考勤!$B$4:$N$1081,12,0)</f>
        <v>0</v>
      </c>
      <c r="Y65" s="29">
        <f>VLOOKUP(A65,[4]考勤!$B$4:$O$997,12,0)</f>
        <v>0</v>
      </c>
      <c r="Z65" s="29">
        <f>VLOOKUP(A65,[5]考勤!$B$4:$N$989,12,0)</f>
        <v>0</v>
      </c>
      <c r="AA65" s="29">
        <f>VLOOKUP(A65,[6]考勤!$B$4:$N$977,12,0)</f>
        <v>0</v>
      </c>
      <c r="AB65" s="29">
        <f>VLOOKUP(A65,[7]考勤!$B$4:$P$975,12,0)</f>
        <v>0</v>
      </c>
      <c r="AC65" s="29">
        <f>VLOOKUP(A65,[8]考勤!$B$1:$W$958,12,0)</f>
        <v>0</v>
      </c>
      <c r="AD65" s="29">
        <f>VLOOKUP(A65,[9]考勤!$B:$W,12,0)</f>
        <v>0</v>
      </c>
      <c r="AE65" s="29">
        <f>VLOOKUP(A65,[10]考勤!$B:$X,12,0)</f>
        <v>5</v>
      </c>
      <c r="AF65" s="29">
        <f>VLOOKUP(A65,[11]考勤!$B:$Z,12,0)</f>
        <v>0</v>
      </c>
      <c r="AG65" s="29"/>
      <c r="AH65" s="29"/>
      <c r="AI65" s="29"/>
      <c r="AJ65" s="29">
        <f t="shared" si="20"/>
        <v>5</v>
      </c>
      <c r="AK65" s="29">
        <f t="shared" si="21"/>
        <v>0</v>
      </c>
      <c r="AL65" s="22">
        <f t="shared" si="22"/>
        <v>8</v>
      </c>
      <c r="AM65" s="46">
        <f t="shared" si="23"/>
        <v>5</v>
      </c>
      <c r="AN65" s="11"/>
      <c r="AO65" s="11"/>
      <c r="AP65" s="11" t="str">
        <f>VLOOKUP(A65,[12]当前人员名单!$E:$AE,2,0)</f>
        <v>441424198708231595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</row>
    <row r="66" spans="1:236" s="10" customFormat="1" ht="15.75" customHeight="1" x14ac:dyDescent="0.15">
      <c r="A66" s="54" t="s">
        <v>129</v>
      </c>
      <c r="B66" s="48" t="s">
        <v>800</v>
      </c>
      <c r="C66" s="3">
        <v>40391</v>
      </c>
      <c r="D66" s="3">
        <v>40415</v>
      </c>
      <c r="E66" s="24">
        <v>43100</v>
      </c>
      <c r="F66" s="24">
        <v>43101</v>
      </c>
      <c r="G66" s="24">
        <v>43342</v>
      </c>
      <c r="H66" s="24">
        <v>43465</v>
      </c>
      <c r="I66" s="21">
        <f t="shared" ca="1" si="13"/>
        <v>8.3000000000000007</v>
      </c>
      <c r="J66" s="21">
        <f t="shared" ca="1" si="14"/>
        <v>8.23</v>
      </c>
      <c r="K66" s="21" t="str">
        <f t="shared" ca="1" si="15"/>
        <v>是</v>
      </c>
      <c r="L66" s="21">
        <f t="shared" si="16"/>
        <v>8</v>
      </c>
      <c r="M66" s="29">
        <f t="shared" si="17"/>
        <v>5</v>
      </c>
      <c r="N66" s="29"/>
      <c r="O66" s="30"/>
      <c r="P66" s="24"/>
      <c r="Q66" s="29"/>
      <c r="R66" s="30"/>
      <c r="S66" s="30">
        <f t="shared" si="12"/>
        <v>5</v>
      </c>
      <c r="T66" s="22">
        <f>VLOOKUP(A66,[1]考勤!$B:$M,12,0)</f>
        <v>0</v>
      </c>
      <c r="U66" s="38">
        <f>IFERROR(VLOOKUP(A66,'[2]2017年假台账'!$A:$AN,39,0),"0")-T66</f>
        <v>5</v>
      </c>
      <c r="V66" s="40">
        <f t="shared" si="18"/>
        <v>-1</v>
      </c>
      <c r="W66" s="23">
        <f t="shared" si="19"/>
        <v>0</v>
      </c>
      <c r="X66" s="29">
        <f>VLOOKUP(A66,[3]考勤!$B$4:$N$1081,12,0)</f>
        <v>0</v>
      </c>
      <c r="Y66" s="29">
        <f>VLOOKUP(A66,[4]考勤!$B$4:$O$997,12,0)</f>
        <v>0</v>
      </c>
      <c r="Z66" s="29">
        <f>VLOOKUP(A66,[5]考勤!$B$4:$N$989,12,0)</f>
        <v>0</v>
      </c>
      <c r="AA66" s="29">
        <f>VLOOKUP(A66,[6]考勤!$B$4:$N$977,12,0)</f>
        <v>3</v>
      </c>
      <c r="AB66" s="29">
        <f>VLOOKUP(A66,[7]考勤!$B$4:$P$975,12,0)</f>
        <v>0</v>
      </c>
      <c r="AC66" s="29">
        <f>VLOOKUP(A66,[8]考勤!$B$1:$W$958,12,0)</f>
        <v>0</v>
      </c>
      <c r="AD66" s="29">
        <f>VLOOKUP(A66,[9]考勤!$B:$W,12,0)</f>
        <v>0</v>
      </c>
      <c r="AE66" s="29">
        <f>VLOOKUP(A66,[10]考勤!$B:$X,12,0)</f>
        <v>3</v>
      </c>
      <c r="AF66" s="29">
        <f>VLOOKUP(A66,[11]考勤!$B:$Z,12,0)</f>
        <v>1</v>
      </c>
      <c r="AG66" s="29"/>
      <c r="AH66" s="29"/>
      <c r="AI66" s="29"/>
      <c r="AJ66" s="29">
        <f t="shared" si="20"/>
        <v>6</v>
      </c>
      <c r="AK66" s="29">
        <f t="shared" si="21"/>
        <v>1</v>
      </c>
      <c r="AL66" s="22">
        <f t="shared" si="22"/>
        <v>4</v>
      </c>
      <c r="AM66" s="46">
        <f t="shared" si="23"/>
        <v>3</v>
      </c>
      <c r="AN66" s="11"/>
      <c r="AO66" s="11"/>
      <c r="AP66" s="11" t="str">
        <f>VLOOKUP(A66,[12]当前人员名单!$E:$AE,2,0)</f>
        <v>441900198603161312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</row>
    <row r="67" spans="1:236" s="10" customFormat="1" ht="15.75" customHeight="1" x14ac:dyDescent="0.15">
      <c r="A67" s="53" t="s">
        <v>126</v>
      </c>
      <c r="B67" s="48" t="s">
        <v>801</v>
      </c>
      <c r="C67" s="3">
        <v>39295</v>
      </c>
      <c r="D67" s="3">
        <v>39566</v>
      </c>
      <c r="E67" s="24">
        <v>43100</v>
      </c>
      <c r="F67" s="24">
        <v>43101</v>
      </c>
      <c r="G67" s="24">
        <v>43342</v>
      </c>
      <c r="H67" s="24">
        <v>43465</v>
      </c>
      <c r="I67" s="21">
        <f t="shared" ca="1" si="13"/>
        <v>11.3</v>
      </c>
      <c r="J67" s="21">
        <f t="shared" ca="1" si="14"/>
        <v>10.56</v>
      </c>
      <c r="K67" s="21" t="str">
        <f t="shared" ca="1" si="15"/>
        <v>是</v>
      </c>
      <c r="L67" s="21">
        <f t="shared" si="16"/>
        <v>11</v>
      </c>
      <c r="M67" s="29">
        <f t="shared" si="17"/>
        <v>10</v>
      </c>
      <c r="N67" s="29"/>
      <c r="O67" s="30"/>
      <c r="P67" s="24"/>
      <c r="Q67" s="29"/>
      <c r="R67" s="30"/>
      <c r="S67" s="30">
        <f t="shared" si="12"/>
        <v>10</v>
      </c>
      <c r="T67" s="22">
        <f>VLOOKUP(A67,[1]考勤!$B:$M,12,0)</f>
        <v>0</v>
      </c>
      <c r="U67" s="38">
        <f>IFERROR(VLOOKUP(A67,'[2]2017年假台账'!$A:$AN,39,0),"0")-T67</f>
        <v>8.1</v>
      </c>
      <c r="V67" s="40">
        <f t="shared" si="18"/>
        <v>-9.9</v>
      </c>
      <c r="W67" s="23">
        <f t="shared" si="19"/>
        <v>0</v>
      </c>
      <c r="X67" s="29">
        <f>VLOOKUP(A67,[3]考勤!$B$4:$N$1081,12,0)</f>
        <v>0</v>
      </c>
      <c r="Y67" s="29">
        <f>VLOOKUP(A67,[4]考勤!$B$4:$O$997,12,0)</f>
        <v>4</v>
      </c>
      <c r="Z67" s="29">
        <f>VLOOKUP(A67,[5]考勤!$B$4:$N$989,12,0)</f>
        <v>0</v>
      </c>
      <c r="AA67" s="29">
        <f>VLOOKUP(A67,[6]考勤!$B$4:$N$977,12,0)</f>
        <v>2</v>
      </c>
      <c r="AB67" s="29">
        <f>VLOOKUP(A67,[7]考勤!$B$4:$P$975,12,0)</f>
        <v>3</v>
      </c>
      <c r="AC67" s="29">
        <f>VLOOKUP(A67,[8]考勤!$B$1:$W$958,12,0)</f>
        <v>4</v>
      </c>
      <c r="AD67" s="29">
        <f>VLOOKUP(A67,[9]考勤!$B:$W,12,0)</f>
        <v>5</v>
      </c>
      <c r="AE67" s="29">
        <f>VLOOKUP(A67,[10]考勤!$B:$X,12,0)</f>
        <v>0</v>
      </c>
      <c r="AF67" s="29">
        <f>VLOOKUP(A67,[11]考勤!$B:$Z,12,0)</f>
        <v>0</v>
      </c>
      <c r="AG67" s="29"/>
      <c r="AH67" s="29"/>
      <c r="AI67" s="29"/>
      <c r="AJ67" s="29">
        <f t="shared" si="20"/>
        <v>18</v>
      </c>
      <c r="AK67" s="29">
        <f t="shared" si="21"/>
        <v>0</v>
      </c>
      <c r="AL67" s="22">
        <f t="shared" si="22"/>
        <v>9.9999999999999645E-2</v>
      </c>
      <c r="AM67" s="46">
        <f t="shared" si="23"/>
        <v>0.1</v>
      </c>
      <c r="AN67" s="11"/>
      <c r="AP67" s="11" t="str">
        <f>VLOOKUP(A67,[12]当前人员名单!$E:$AE,2,0)</f>
        <v>445122198304050135</v>
      </c>
    </row>
    <row r="68" spans="1:236" s="10" customFormat="1" ht="15.75" customHeight="1" x14ac:dyDescent="0.15">
      <c r="A68" s="57" t="s">
        <v>679</v>
      </c>
      <c r="B68" s="48" t="s">
        <v>22</v>
      </c>
      <c r="C68" s="3">
        <v>30621</v>
      </c>
      <c r="D68" s="3">
        <v>36800</v>
      </c>
      <c r="E68" s="24">
        <v>43100</v>
      </c>
      <c r="F68" s="24">
        <v>43101</v>
      </c>
      <c r="G68" s="24">
        <v>43342</v>
      </c>
      <c r="H68" s="24">
        <v>43465</v>
      </c>
      <c r="I68" s="21">
        <f t="shared" ca="1" si="13"/>
        <v>35.1</v>
      </c>
      <c r="J68" s="21">
        <f t="shared" ca="1" si="14"/>
        <v>18.14</v>
      </c>
      <c r="K68" s="21" t="str">
        <f t="shared" ca="1" si="15"/>
        <v>是</v>
      </c>
      <c r="L68" s="21">
        <f t="shared" si="16"/>
        <v>35</v>
      </c>
      <c r="M68" s="29">
        <f t="shared" si="17"/>
        <v>15</v>
      </c>
      <c r="N68" s="29"/>
      <c r="O68" s="30"/>
      <c r="P68" s="24"/>
      <c r="Q68" s="29"/>
      <c r="R68" s="30"/>
      <c r="S68" s="30">
        <f t="shared" si="12"/>
        <v>15</v>
      </c>
      <c r="T68" s="22">
        <f>VLOOKUP(A68,[1]考勤!$B:$M,12,0)</f>
        <v>0</v>
      </c>
      <c r="U68" s="38">
        <f>IFERROR(VLOOKUP(A68,'[2]2017年假台账'!$A:$AN,39,0),"0")-T68</f>
        <v>14</v>
      </c>
      <c r="V68" s="40">
        <f t="shared" si="18"/>
        <v>0</v>
      </c>
      <c r="W68" s="23">
        <f t="shared" si="19"/>
        <v>0</v>
      </c>
      <c r="X68" s="29">
        <f>VLOOKUP(A68,[3]考勤!$B$4:$N$1081,12,0)</f>
        <v>0</v>
      </c>
      <c r="Y68" s="29">
        <f>VLOOKUP(A68,[4]考勤!$B$4:$O$997,12,0)</f>
        <v>0</v>
      </c>
      <c r="Z68" s="29">
        <f>VLOOKUP(A68,[5]考勤!$B$4:$N$989,12,0)</f>
        <v>3</v>
      </c>
      <c r="AA68" s="29">
        <f>VLOOKUP(A68,[6]考勤!$B$4:$N$977,12,0)</f>
        <v>3</v>
      </c>
      <c r="AB68" s="29">
        <f>VLOOKUP(A68,[7]考勤!$B$4:$P$975,12,0)</f>
        <v>0</v>
      </c>
      <c r="AC68" s="29">
        <f>VLOOKUP(A68,[8]考勤!$B$1:$W$958,12,0)</f>
        <v>1</v>
      </c>
      <c r="AD68" s="29">
        <f>VLOOKUP(A68,[9]考勤!$B:$W,12,0)</f>
        <v>3</v>
      </c>
      <c r="AE68" s="29">
        <f>VLOOKUP(A68,[10]考勤!$B:$X,12,0)</f>
        <v>4</v>
      </c>
      <c r="AF68" s="29">
        <f>VLOOKUP(A68,[11]考勤!$B:$Z,12,0)</f>
        <v>0</v>
      </c>
      <c r="AG68" s="29"/>
      <c r="AH68" s="29"/>
      <c r="AI68" s="29"/>
      <c r="AJ68" s="29">
        <f t="shared" si="20"/>
        <v>14</v>
      </c>
      <c r="AK68" s="29">
        <f t="shared" si="21"/>
        <v>0</v>
      </c>
      <c r="AL68" s="22">
        <f t="shared" si="22"/>
        <v>15</v>
      </c>
      <c r="AM68" s="46">
        <f t="shared" si="23"/>
        <v>15</v>
      </c>
      <c r="AN68" s="11"/>
      <c r="AO68" s="11"/>
      <c r="AP68" s="11" t="str">
        <f>VLOOKUP(A68,[12]当前人员名单!$E:$AE,2,0)</f>
        <v>440620196404230329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</row>
    <row r="69" spans="1:236" s="10" customFormat="1" ht="15.75" customHeight="1" x14ac:dyDescent="0.15">
      <c r="A69" s="55" t="s">
        <v>71</v>
      </c>
      <c r="B69" s="48" t="s">
        <v>29</v>
      </c>
      <c r="C69" s="5">
        <v>30895</v>
      </c>
      <c r="D69" s="5">
        <v>38412</v>
      </c>
      <c r="E69" s="24">
        <v>43100</v>
      </c>
      <c r="F69" s="24">
        <v>43101</v>
      </c>
      <c r="G69" s="24">
        <v>43342</v>
      </c>
      <c r="H69" s="24">
        <v>43465</v>
      </c>
      <c r="I69" s="21">
        <f t="shared" ca="1" si="13"/>
        <v>34.299999999999997</v>
      </c>
      <c r="J69" s="21">
        <f t="shared" ca="1" si="14"/>
        <v>13.72</v>
      </c>
      <c r="K69" s="21" t="str">
        <f t="shared" ca="1" si="15"/>
        <v>是</v>
      </c>
      <c r="L69" s="21">
        <f t="shared" si="16"/>
        <v>34</v>
      </c>
      <c r="M69" s="29">
        <f t="shared" si="17"/>
        <v>15</v>
      </c>
      <c r="N69" s="29"/>
      <c r="O69" s="30"/>
      <c r="P69" s="24"/>
      <c r="Q69" s="29"/>
      <c r="R69" s="30"/>
      <c r="S69" s="30">
        <f t="shared" si="12"/>
        <v>15</v>
      </c>
      <c r="T69" s="22">
        <f>VLOOKUP(A69,[1]考勤!$B:$M,12,0)</f>
        <v>0</v>
      </c>
      <c r="U69" s="38">
        <f>IFERROR(VLOOKUP(A69,'[2]2017年假台账'!$A:$AN,39,0),"0")-T69</f>
        <v>10</v>
      </c>
      <c r="V69" s="40">
        <f t="shared" si="18"/>
        <v>0</v>
      </c>
      <c r="W69" s="23">
        <f t="shared" si="19"/>
        <v>0</v>
      </c>
      <c r="X69" s="29">
        <f>VLOOKUP(A69,[3]考勤!$B$4:$N$1081,12,0)</f>
        <v>0</v>
      </c>
      <c r="Y69" s="29">
        <f>VLOOKUP(A69,[4]考勤!$B$4:$O$997,12,0)</f>
        <v>0</v>
      </c>
      <c r="Z69" s="29">
        <f>VLOOKUP(A69,[5]考勤!$B$4:$N$989,12,0)</f>
        <v>0</v>
      </c>
      <c r="AA69" s="29">
        <f>VLOOKUP(A69,[6]考勤!$B$4:$N$977,12,0)</f>
        <v>0</v>
      </c>
      <c r="AB69" s="29">
        <f>VLOOKUP(A69,[7]考勤!$B$4:$P$975,12,0)</f>
        <v>0</v>
      </c>
      <c r="AC69" s="29">
        <f>VLOOKUP(A69,[8]考勤!$B$1:$W$958,12,0)</f>
        <v>0</v>
      </c>
      <c r="AD69" s="29">
        <f>VLOOKUP(A69,[9]考勤!$B:$W,12,0)</f>
        <v>5</v>
      </c>
      <c r="AE69" s="29">
        <f>VLOOKUP(A69,[10]考勤!$B:$X,12,0)</f>
        <v>5</v>
      </c>
      <c r="AF69" s="29">
        <f>VLOOKUP(A69,[11]考勤!$B:$Z,12,0)</f>
        <v>0</v>
      </c>
      <c r="AG69" s="29"/>
      <c r="AH69" s="29"/>
      <c r="AI69" s="29"/>
      <c r="AJ69" s="29">
        <f t="shared" si="20"/>
        <v>10</v>
      </c>
      <c r="AK69" s="29">
        <f t="shared" si="21"/>
        <v>0</v>
      </c>
      <c r="AL69" s="22">
        <f t="shared" si="22"/>
        <v>15</v>
      </c>
      <c r="AM69" s="46">
        <f t="shared" si="23"/>
        <v>15</v>
      </c>
      <c r="AN69" s="11"/>
      <c r="AP69" s="11" t="str">
        <f>VLOOKUP(A69,[12]当前人员名单!$E:$AE,2,0)</f>
        <v>320105196201260239</v>
      </c>
    </row>
    <row r="70" spans="1:236" s="10" customFormat="1" ht="15.75" customHeight="1" x14ac:dyDescent="0.15">
      <c r="A70" s="56" t="s">
        <v>1036</v>
      </c>
      <c r="B70" s="48" t="s">
        <v>775</v>
      </c>
      <c r="C70" s="4" t="s">
        <v>779</v>
      </c>
      <c r="D70" s="4">
        <v>41822</v>
      </c>
      <c r="E70" s="24">
        <v>43100</v>
      </c>
      <c r="F70" s="24">
        <v>43101</v>
      </c>
      <c r="G70" s="24">
        <v>43342</v>
      </c>
      <c r="H70" s="24">
        <v>43465</v>
      </c>
      <c r="I70" s="21">
        <f t="shared" ca="1" si="13"/>
        <v>4.4000000000000004</v>
      </c>
      <c r="J70" s="21">
        <f t="shared" ca="1" si="14"/>
        <v>4.38</v>
      </c>
      <c r="K70" s="21" t="str">
        <f t="shared" ca="1" si="15"/>
        <v>是</v>
      </c>
      <c r="L70" s="21">
        <f t="shared" si="16"/>
        <v>4</v>
      </c>
      <c r="M70" s="29">
        <f t="shared" si="17"/>
        <v>5</v>
      </c>
      <c r="N70" s="29"/>
      <c r="O70" s="30"/>
      <c r="P70" s="24"/>
      <c r="Q70" s="29"/>
      <c r="R70" s="30"/>
      <c r="S70" s="30">
        <f t="shared" si="12"/>
        <v>5</v>
      </c>
      <c r="T70" s="22">
        <f>VLOOKUP(A70,[1]考勤!$B:$M,12,0)</f>
        <v>0</v>
      </c>
      <c r="U70" s="38">
        <f>IFERROR(VLOOKUP(A70,'[2]2017年假台账'!$A:$AN,39,0),"0")-T70</f>
        <v>7</v>
      </c>
      <c r="V70" s="40">
        <f t="shared" si="18"/>
        <v>-1</v>
      </c>
      <c r="W70" s="23">
        <f t="shared" si="19"/>
        <v>0</v>
      </c>
      <c r="X70" s="29">
        <f>VLOOKUP(A70,[3]考勤!$B$4:$N$1081,12,0)</f>
        <v>0</v>
      </c>
      <c r="Y70" s="29">
        <f>VLOOKUP(A70,[4]考勤!$B$4:$O$997,12,0)</f>
        <v>4</v>
      </c>
      <c r="Z70" s="29">
        <f>VLOOKUP(A70,[5]考勤!$B$4:$N$989,12,0)</f>
        <v>0</v>
      </c>
      <c r="AA70" s="29">
        <f>VLOOKUP(A70,[6]考勤!$B$4:$N$977,12,0)</f>
        <v>1</v>
      </c>
      <c r="AB70" s="29">
        <f>VLOOKUP(A70,[7]考勤!$B$4:$P$975,12,0)</f>
        <v>0</v>
      </c>
      <c r="AC70" s="29">
        <f>VLOOKUP(A70,[8]考勤!$B$1:$W$958,12,0)</f>
        <v>0</v>
      </c>
      <c r="AD70" s="29">
        <f>VLOOKUP(A70,[9]考勤!$B:$W,12,0)</f>
        <v>2</v>
      </c>
      <c r="AE70" s="29">
        <f>VLOOKUP(A70,[10]考勤!$B:$X,12,0)</f>
        <v>1</v>
      </c>
      <c r="AF70" s="29">
        <f>VLOOKUP(A70,[11]考勤!$B:$Z,12,0)</f>
        <v>0</v>
      </c>
      <c r="AG70" s="29"/>
      <c r="AH70" s="29"/>
      <c r="AI70" s="29"/>
      <c r="AJ70" s="29">
        <f t="shared" si="20"/>
        <v>8</v>
      </c>
      <c r="AK70" s="29">
        <f t="shared" si="21"/>
        <v>0</v>
      </c>
      <c r="AL70" s="22">
        <f t="shared" si="22"/>
        <v>4</v>
      </c>
      <c r="AM70" s="46">
        <f t="shared" si="23"/>
        <v>4</v>
      </c>
      <c r="AN70" s="11"/>
      <c r="AP70" s="11" t="str">
        <f>VLOOKUP(A70,[12]当前人员名单!$E:$AE,2,0)</f>
        <v>430623199211178326</v>
      </c>
    </row>
    <row r="71" spans="1:236" s="10" customFormat="1" ht="15.75" customHeight="1" x14ac:dyDescent="0.15">
      <c r="A71" s="50" t="s">
        <v>762</v>
      </c>
      <c r="B71" s="48" t="s">
        <v>775</v>
      </c>
      <c r="C71" s="9">
        <v>41244</v>
      </c>
      <c r="D71" s="9">
        <v>41708</v>
      </c>
      <c r="E71" s="24">
        <v>43100</v>
      </c>
      <c r="F71" s="24">
        <v>43101</v>
      </c>
      <c r="G71" s="24">
        <v>43342</v>
      </c>
      <c r="H71" s="24">
        <v>43465</v>
      </c>
      <c r="I71" s="21">
        <f t="shared" ca="1" si="13"/>
        <v>6</v>
      </c>
      <c r="J71" s="21">
        <f t="shared" ca="1" si="14"/>
        <v>4.6900000000000004</v>
      </c>
      <c r="K71" s="21" t="str">
        <f t="shared" ca="1" si="15"/>
        <v>是</v>
      </c>
      <c r="L71" s="21">
        <f t="shared" si="16"/>
        <v>6</v>
      </c>
      <c r="M71" s="29">
        <f t="shared" si="17"/>
        <v>5</v>
      </c>
      <c r="N71" s="29"/>
      <c r="O71" s="30"/>
      <c r="P71" s="24"/>
      <c r="Q71" s="29"/>
      <c r="R71" s="30"/>
      <c r="S71" s="30">
        <f t="shared" si="12"/>
        <v>5</v>
      </c>
      <c r="T71" s="22">
        <f>VLOOKUP(A71,[1]考勤!$B:$M,12,0)</f>
        <v>0</v>
      </c>
      <c r="U71" s="38">
        <f>IFERROR(VLOOKUP(A71,'[2]2017年假台账'!$A:$AN,39,0),"0")-T71</f>
        <v>5</v>
      </c>
      <c r="V71" s="40">
        <f t="shared" si="18"/>
        <v>0</v>
      </c>
      <c r="W71" s="23">
        <f t="shared" si="19"/>
        <v>0</v>
      </c>
      <c r="X71" s="29">
        <f>VLOOKUP(A71,[3]考勤!$B$4:$N$1081,12,0)</f>
        <v>0</v>
      </c>
      <c r="Y71" s="29">
        <f>VLOOKUP(A71,[4]考勤!$B$4:$O$997,12,0)</f>
        <v>0</v>
      </c>
      <c r="Z71" s="29">
        <f>VLOOKUP(A71,[5]考勤!$B$4:$N$989,12,0)</f>
        <v>0</v>
      </c>
      <c r="AA71" s="29">
        <f>VLOOKUP(A71,[6]考勤!$B$4:$N$977,12,0)</f>
        <v>0</v>
      </c>
      <c r="AB71" s="29">
        <f>VLOOKUP(A71,[7]考勤!$B$4:$P$975,12,0)</f>
        <v>0</v>
      </c>
      <c r="AC71" s="29">
        <f>VLOOKUP(A71,[8]考勤!$B$1:$W$958,12,0)</f>
        <v>0</v>
      </c>
      <c r="AD71" s="29">
        <f>VLOOKUP(A71,[9]考勤!$B:$W,12,0)</f>
        <v>0</v>
      </c>
      <c r="AE71" s="29">
        <f>VLOOKUP(A71,[10]考勤!$B:$X,12,0)</f>
        <v>5</v>
      </c>
      <c r="AF71" s="29">
        <f>VLOOKUP(A71,[11]考勤!$B:$Z,12,0)</f>
        <v>0</v>
      </c>
      <c r="AG71" s="29"/>
      <c r="AH71" s="29"/>
      <c r="AI71" s="29"/>
      <c r="AJ71" s="29">
        <f t="shared" si="20"/>
        <v>5</v>
      </c>
      <c r="AK71" s="29">
        <f t="shared" si="21"/>
        <v>0</v>
      </c>
      <c r="AL71" s="22">
        <f t="shared" si="22"/>
        <v>5</v>
      </c>
      <c r="AM71" s="46">
        <f t="shared" si="23"/>
        <v>5</v>
      </c>
      <c r="AN71" s="11"/>
      <c r="AO71" s="11"/>
      <c r="AP71" s="11" t="str">
        <f>VLOOKUP(A71,[12]当前人员名单!$E:$AE,2,0)</f>
        <v>62010219850414181X</v>
      </c>
      <c r="AQ71" s="44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</row>
    <row r="72" spans="1:236" s="10" customFormat="1" ht="15.75" customHeight="1" x14ac:dyDescent="0.15">
      <c r="A72" s="52" t="s">
        <v>154</v>
      </c>
      <c r="B72" s="48" t="s">
        <v>775</v>
      </c>
      <c r="C72" s="9">
        <v>37257</v>
      </c>
      <c r="D72" s="9">
        <v>40211</v>
      </c>
      <c r="E72" s="24">
        <v>43100</v>
      </c>
      <c r="F72" s="24">
        <v>43101</v>
      </c>
      <c r="G72" s="24">
        <v>43342</v>
      </c>
      <c r="H72" s="24">
        <v>43465</v>
      </c>
      <c r="I72" s="21">
        <f t="shared" ca="1" si="13"/>
        <v>16.899999999999999</v>
      </c>
      <c r="J72" s="21">
        <f t="shared" ca="1" si="14"/>
        <v>8.7899999999999991</v>
      </c>
      <c r="K72" s="21" t="str">
        <f t="shared" ca="1" si="15"/>
        <v>是</v>
      </c>
      <c r="L72" s="21">
        <f t="shared" si="16"/>
        <v>16</v>
      </c>
      <c r="M72" s="29">
        <f t="shared" si="17"/>
        <v>10</v>
      </c>
      <c r="N72" s="29"/>
      <c r="O72" s="30"/>
      <c r="P72" s="24"/>
      <c r="Q72" s="29"/>
      <c r="R72" s="30"/>
      <c r="S72" s="30">
        <f t="shared" si="12"/>
        <v>10</v>
      </c>
      <c r="T72" s="22">
        <f>VLOOKUP(A72,[1]考勤!$B:$M,12,0)</f>
        <v>0</v>
      </c>
      <c r="U72" s="38">
        <f>IFERROR(VLOOKUP(A72,'[2]2017年假台账'!$A:$AN,39,0),"0")-T72</f>
        <v>13</v>
      </c>
      <c r="V72" s="40">
        <f t="shared" si="18"/>
        <v>1</v>
      </c>
      <c r="W72" s="23">
        <f t="shared" si="19"/>
        <v>1</v>
      </c>
      <c r="X72" s="29">
        <f>VLOOKUP(A72,[3]考勤!$B$4:$N$1081,12,0)</f>
        <v>2</v>
      </c>
      <c r="Y72" s="29">
        <f>VLOOKUP(A72,[4]考勤!$B$4:$O$997,12,0)</f>
        <v>1</v>
      </c>
      <c r="Z72" s="29">
        <f>VLOOKUP(A72,[5]考勤!$B$4:$N$989,12,0)</f>
        <v>0</v>
      </c>
      <c r="AA72" s="29">
        <f>VLOOKUP(A72,[6]考勤!$B$4:$N$977,12,0)</f>
        <v>0</v>
      </c>
      <c r="AB72" s="29">
        <f>VLOOKUP(A72,[7]考勤!$B$4:$P$975,12,0)</f>
        <v>0</v>
      </c>
      <c r="AC72" s="29">
        <f>VLOOKUP(A72,[8]考勤!$B$1:$W$958,12,0)</f>
        <v>0</v>
      </c>
      <c r="AD72" s="29">
        <f>VLOOKUP(A72,[9]考勤!$B:$W,12,0)</f>
        <v>7</v>
      </c>
      <c r="AE72" s="29">
        <f>VLOOKUP(A72,[10]考勤!$B:$X,12,0)</f>
        <v>2</v>
      </c>
      <c r="AF72" s="29">
        <f>VLOOKUP(A72,[11]考勤!$B:$Z,12,0)</f>
        <v>0</v>
      </c>
      <c r="AG72" s="29"/>
      <c r="AH72" s="29"/>
      <c r="AI72" s="29"/>
      <c r="AJ72" s="29">
        <f t="shared" si="20"/>
        <v>12</v>
      </c>
      <c r="AK72" s="29">
        <f t="shared" si="21"/>
        <v>0</v>
      </c>
      <c r="AL72" s="22">
        <f t="shared" si="22"/>
        <v>11</v>
      </c>
      <c r="AM72" s="46">
        <f t="shared" si="23"/>
        <v>10</v>
      </c>
      <c r="AN72" s="11"/>
      <c r="AO72" s="11"/>
      <c r="AP72" s="11" t="str">
        <f>VLOOKUP(A72,[12]当前人员名单!$E:$AE,2,0)</f>
        <v>442000197906277651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</row>
    <row r="73" spans="1:236" s="10" customFormat="1" ht="15.75" customHeight="1" x14ac:dyDescent="0.15">
      <c r="A73" s="50" t="s">
        <v>685</v>
      </c>
      <c r="B73" s="48" t="s">
        <v>775</v>
      </c>
      <c r="C73" s="9">
        <v>39264</v>
      </c>
      <c r="D73" s="9">
        <v>39264</v>
      </c>
      <c r="E73" s="24">
        <v>43100</v>
      </c>
      <c r="F73" s="24">
        <v>43101</v>
      </c>
      <c r="G73" s="24">
        <v>43342</v>
      </c>
      <c r="H73" s="24">
        <v>43465</v>
      </c>
      <c r="I73" s="21">
        <f t="shared" ca="1" si="13"/>
        <v>11.4</v>
      </c>
      <c r="J73" s="21">
        <f t="shared" ca="1" si="14"/>
        <v>11.39</v>
      </c>
      <c r="K73" s="21" t="str">
        <f t="shared" ca="1" si="15"/>
        <v>是</v>
      </c>
      <c r="L73" s="21">
        <f t="shared" si="16"/>
        <v>11</v>
      </c>
      <c r="M73" s="29">
        <f t="shared" si="17"/>
        <v>10</v>
      </c>
      <c r="N73" s="29"/>
      <c r="O73" s="30"/>
      <c r="P73" s="24"/>
      <c r="Q73" s="29"/>
      <c r="R73" s="30"/>
      <c r="S73" s="30">
        <f t="shared" si="12"/>
        <v>10</v>
      </c>
      <c r="T73" s="22">
        <f>VLOOKUP(A73,[1]考勤!$B:$M,12,0)</f>
        <v>0</v>
      </c>
      <c r="U73" s="38">
        <f>IFERROR(VLOOKUP(A73,'[2]2017年假台账'!$A:$AN,39,0),"0")-T73</f>
        <v>4.5</v>
      </c>
      <c r="V73" s="40">
        <f t="shared" si="18"/>
        <v>-0.5</v>
      </c>
      <c r="W73" s="23">
        <f t="shared" si="19"/>
        <v>0</v>
      </c>
      <c r="X73" s="29">
        <f>VLOOKUP(A73,[3]考勤!$B$4:$N$1081,12,0)</f>
        <v>0</v>
      </c>
      <c r="Y73" s="29">
        <f>VLOOKUP(A73,[4]考勤!$B$4:$O$997,12,0)</f>
        <v>3</v>
      </c>
      <c r="Z73" s="29">
        <f>VLOOKUP(A73,[5]考勤!$B$4:$N$989,12,0)</f>
        <v>1</v>
      </c>
      <c r="AA73" s="29">
        <f>VLOOKUP(A73,[6]考勤!$B$4:$N$977,12,0)</f>
        <v>0</v>
      </c>
      <c r="AB73" s="29">
        <f>VLOOKUP(A73,[7]考勤!$B$4:$P$975,12,0)</f>
        <v>0</v>
      </c>
      <c r="AC73" s="29">
        <f>VLOOKUP(A73,[8]考勤!$B$1:$W$958,12,0)</f>
        <v>0</v>
      </c>
      <c r="AD73" s="29">
        <f>VLOOKUP(A73,[9]考勤!$B:$W,12,0)</f>
        <v>0</v>
      </c>
      <c r="AE73" s="29">
        <f>VLOOKUP(A73,[10]考勤!$B:$X,12,0)</f>
        <v>1</v>
      </c>
      <c r="AF73" s="29">
        <f>VLOOKUP(A73,[11]考勤!$B:$Z,12,0)</f>
        <v>10</v>
      </c>
      <c r="AG73" s="29"/>
      <c r="AH73" s="29"/>
      <c r="AI73" s="29"/>
      <c r="AJ73" s="29">
        <f t="shared" si="20"/>
        <v>5</v>
      </c>
      <c r="AK73" s="29">
        <f t="shared" si="21"/>
        <v>10</v>
      </c>
      <c r="AL73" s="22">
        <f t="shared" si="22"/>
        <v>9.5</v>
      </c>
      <c r="AM73" s="46">
        <f t="shared" si="23"/>
        <v>-0.5</v>
      </c>
      <c r="AN73" s="11"/>
      <c r="AO73" s="11"/>
      <c r="AP73" s="11" t="str">
        <f>VLOOKUP(A73,[12]当前人员名单!$E:$AE,2,0)</f>
        <v>44058219860217544x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</row>
    <row r="74" spans="1:236" s="10" customFormat="1" ht="15.75" customHeight="1" x14ac:dyDescent="0.15">
      <c r="A74" s="53" t="s">
        <v>683</v>
      </c>
      <c r="B74" s="48" t="s">
        <v>775</v>
      </c>
      <c r="C74" s="3">
        <v>40603</v>
      </c>
      <c r="D74" s="3">
        <v>40603</v>
      </c>
      <c r="E74" s="24">
        <v>43100</v>
      </c>
      <c r="F74" s="24">
        <v>43101</v>
      </c>
      <c r="G74" s="24">
        <v>43342</v>
      </c>
      <c r="H74" s="24">
        <v>43465</v>
      </c>
      <c r="I74" s="21">
        <f t="shared" ca="1" si="13"/>
        <v>7.7</v>
      </c>
      <c r="J74" s="21">
        <f t="shared" ca="1" si="14"/>
        <v>7.72</v>
      </c>
      <c r="K74" s="21" t="str">
        <f t="shared" ca="1" si="15"/>
        <v>是</v>
      </c>
      <c r="L74" s="21">
        <f t="shared" si="16"/>
        <v>7</v>
      </c>
      <c r="M74" s="29">
        <f t="shared" si="17"/>
        <v>5</v>
      </c>
      <c r="N74" s="29"/>
      <c r="O74" s="30"/>
      <c r="P74" s="24"/>
      <c r="Q74" s="29"/>
      <c r="R74" s="30"/>
      <c r="S74" s="30">
        <f t="shared" si="12"/>
        <v>5</v>
      </c>
      <c r="T74" s="22">
        <f>VLOOKUP(A74,[1]考勤!$B:$M,12,0)</f>
        <v>0</v>
      </c>
      <c r="U74" s="38">
        <f>IFERROR(VLOOKUP(A74,'[2]2017年假台账'!$A:$AN,39,0),"0")-T74</f>
        <v>3.5</v>
      </c>
      <c r="V74" s="40">
        <f t="shared" si="18"/>
        <v>0</v>
      </c>
      <c r="W74" s="23">
        <f t="shared" si="19"/>
        <v>0</v>
      </c>
      <c r="X74" s="29">
        <f>VLOOKUP(A74,[3]考勤!$B$4:$N$1081,12,0)</f>
        <v>0</v>
      </c>
      <c r="Y74" s="29">
        <f>VLOOKUP(A74,[4]考勤!$B$4:$O$997,12,0)</f>
        <v>0</v>
      </c>
      <c r="Z74" s="29">
        <f>VLOOKUP(A74,[5]考勤!$B$4:$N$989,12,0)</f>
        <v>0</v>
      </c>
      <c r="AA74" s="29">
        <f>VLOOKUP(A74,[6]考勤!$B$4:$N$977,12,0)</f>
        <v>0</v>
      </c>
      <c r="AB74" s="29">
        <f>VLOOKUP(A74,[7]考勤!$B$4:$P$975,12,0)</f>
        <v>1</v>
      </c>
      <c r="AC74" s="29">
        <f>VLOOKUP(A74,[8]考勤!$B$1:$W$958,12,0)</f>
        <v>0.5</v>
      </c>
      <c r="AD74" s="29">
        <f>VLOOKUP(A74,[9]考勤!$B:$W,12,0)</f>
        <v>0</v>
      </c>
      <c r="AE74" s="29">
        <f>VLOOKUP(A74,[10]考勤!$B:$X,12,0)</f>
        <v>2</v>
      </c>
      <c r="AF74" s="29">
        <f>VLOOKUP(A74,[11]考勤!$B:$Z,12,0)</f>
        <v>0</v>
      </c>
      <c r="AG74" s="29"/>
      <c r="AH74" s="29"/>
      <c r="AI74" s="29"/>
      <c r="AJ74" s="29">
        <f t="shared" si="20"/>
        <v>3.5</v>
      </c>
      <c r="AK74" s="29">
        <f t="shared" si="21"/>
        <v>0</v>
      </c>
      <c r="AL74" s="22">
        <f t="shared" si="22"/>
        <v>5</v>
      </c>
      <c r="AM74" s="46">
        <f t="shared" si="23"/>
        <v>5</v>
      </c>
      <c r="AN74" s="11"/>
      <c r="AP74" s="11" t="str">
        <f>VLOOKUP(A74,[12]当前人员名单!$E:$AE,2,0)</f>
        <v>442000198912102369</v>
      </c>
    </row>
    <row r="75" spans="1:236" s="10" customFormat="1" ht="15.75" customHeight="1" x14ac:dyDescent="0.15">
      <c r="A75" s="50" t="s">
        <v>158</v>
      </c>
      <c r="B75" s="48" t="s">
        <v>775</v>
      </c>
      <c r="C75" s="9">
        <v>35431</v>
      </c>
      <c r="D75" s="9">
        <v>39539</v>
      </c>
      <c r="E75" s="24">
        <v>43100</v>
      </c>
      <c r="F75" s="24">
        <v>43101</v>
      </c>
      <c r="G75" s="24">
        <v>43342</v>
      </c>
      <c r="H75" s="24">
        <v>43465</v>
      </c>
      <c r="I75" s="21">
        <f t="shared" ca="1" si="13"/>
        <v>21.9</v>
      </c>
      <c r="J75" s="21">
        <f t="shared" ca="1" si="14"/>
        <v>10.63</v>
      </c>
      <c r="K75" s="21" t="str">
        <f t="shared" ca="1" si="15"/>
        <v>是</v>
      </c>
      <c r="L75" s="21">
        <f t="shared" si="16"/>
        <v>21</v>
      </c>
      <c r="M75" s="29">
        <f t="shared" si="17"/>
        <v>15</v>
      </c>
      <c r="N75" s="29"/>
      <c r="O75" s="31"/>
      <c r="P75" s="24"/>
      <c r="Q75" s="29"/>
      <c r="R75" s="31"/>
      <c r="S75" s="30">
        <f t="shared" si="12"/>
        <v>15</v>
      </c>
      <c r="T75" s="22">
        <f>VLOOKUP(A75,[1]考勤!$B:$M,12,0)</f>
        <v>0</v>
      </c>
      <c r="U75" s="38">
        <f>IFERROR(VLOOKUP(A75,'[2]2017年假台账'!$A:$AN,39,0),"0")-T75</f>
        <v>10</v>
      </c>
      <c r="V75" s="40">
        <f t="shared" si="18"/>
        <v>-1</v>
      </c>
      <c r="W75" s="23">
        <f t="shared" si="19"/>
        <v>0</v>
      </c>
      <c r="X75" s="29">
        <f>VLOOKUP(A75,[3]考勤!$B$4:$N$1081,12,0)</f>
        <v>0</v>
      </c>
      <c r="Y75" s="29">
        <f>VLOOKUP(A75,[4]考勤!$B$4:$O$997,12,0)</f>
        <v>4</v>
      </c>
      <c r="Z75" s="29">
        <f>VLOOKUP(A75,[5]考勤!$B$4:$N$989,12,0)</f>
        <v>0</v>
      </c>
      <c r="AA75" s="29">
        <f>VLOOKUP(A75,[6]考勤!$B$4:$N$977,12,0)</f>
        <v>2</v>
      </c>
      <c r="AB75" s="29">
        <f>VLOOKUP(A75,[7]考勤!$B$4:$P$975,12,0)</f>
        <v>0</v>
      </c>
      <c r="AC75" s="29">
        <f>VLOOKUP(A75,[8]考勤!$B$1:$W$958,12,0)</f>
        <v>0</v>
      </c>
      <c r="AD75" s="29">
        <f>VLOOKUP(A75,[9]考勤!$B:$W,12,0)</f>
        <v>5</v>
      </c>
      <c r="AE75" s="29">
        <f>VLOOKUP(A75,[10]考勤!$B:$X,12,0)</f>
        <v>0</v>
      </c>
      <c r="AF75" s="29">
        <f>VLOOKUP(A75,[11]考勤!$B:$Z,12,0)</f>
        <v>6</v>
      </c>
      <c r="AG75" s="29"/>
      <c r="AH75" s="29"/>
      <c r="AI75" s="29"/>
      <c r="AJ75" s="29">
        <f t="shared" si="20"/>
        <v>11</v>
      </c>
      <c r="AK75" s="29">
        <f t="shared" si="21"/>
        <v>6</v>
      </c>
      <c r="AL75" s="22">
        <f t="shared" si="22"/>
        <v>14</v>
      </c>
      <c r="AM75" s="46">
        <f t="shared" si="23"/>
        <v>8</v>
      </c>
      <c r="AN75" s="11"/>
      <c r="AO75" s="11"/>
      <c r="AP75" s="11" t="str">
        <f>VLOOKUP(A75,[12]当前人员名单!$E:$AE,2,0)</f>
        <v>430602197407233015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</row>
    <row r="76" spans="1:236" s="10" customFormat="1" ht="15.75" customHeight="1" x14ac:dyDescent="0.15">
      <c r="A76" s="53" t="s">
        <v>290</v>
      </c>
      <c r="B76" s="48" t="s">
        <v>775</v>
      </c>
      <c r="C76" s="3">
        <v>37316</v>
      </c>
      <c r="D76" s="3">
        <v>39465</v>
      </c>
      <c r="E76" s="24">
        <v>43100</v>
      </c>
      <c r="F76" s="24">
        <v>43101</v>
      </c>
      <c r="G76" s="24">
        <v>43342</v>
      </c>
      <c r="H76" s="24">
        <v>43465</v>
      </c>
      <c r="I76" s="21">
        <f t="shared" ca="1" si="13"/>
        <v>16.7</v>
      </c>
      <c r="J76" s="21">
        <f t="shared" ca="1" si="14"/>
        <v>10.84</v>
      </c>
      <c r="K76" s="21" t="str">
        <f t="shared" ca="1" si="15"/>
        <v>是</v>
      </c>
      <c r="L76" s="21">
        <f t="shared" si="16"/>
        <v>16</v>
      </c>
      <c r="M76" s="29">
        <f t="shared" si="17"/>
        <v>10</v>
      </c>
      <c r="N76" s="29"/>
      <c r="O76" s="30"/>
      <c r="P76" s="24"/>
      <c r="Q76" s="29"/>
      <c r="R76" s="30"/>
      <c r="S76" s="30">
        <f t="shared" si="12"/>
        <v>10</v>
      </c>
      <c r="T76" s="22">
        <f>VLOOKUP(A76,[1]考勤!$B:$M,12,0)</f>
        <v>0</v>
      </c>
      <c r="U76" s="38">
        <f>IFERROR(VLOOKUP(A76,'[2]2017年假台账'!$A:$AN,39,0),"0")-T76</f>
        <v>10</v>
      </c>
      <c r="V76" s="40">
        <f t="shared" si="18"/>
        <v>0</v>
      </c>
      <c r="W76" s="23">
        <f t="shared" si="19"/>
        <v>0</v>
      </c>
      <c r="X76" s="29">
        <f>VLOOKUP(A76,[3]考勤!$B$4:$N$1081,12,0)</f>
        <v>0</v>
      </c>
      <c r="Y76" s="29">
        <f>VLOOKUP(A76,[4]考勤!$B$4:$O$997,12,0)</f>
        <v>0</v>
      </c>
      <c r="Z76" s="29">
        <f>VLOOKUP(A76,[5]考勤!$B$4:$N$989,12,0)</f>
        <v>4</v>
      </c>
      <c r="AA76" s="29">
        <f>VLOOKUP(A76,[6]考勤!$B$4:$N$977,12,0)</f>
        <v>0</v>
      </c>
      <c r="AB76" s="29">
        <f>VLOOKUP(A76,[7]考勤!$B$4:$P$975,12,0)</f>
        <v>0</v>
      </c>
      <c r="AC76" s="29">
        <f>VLOOKUP(A76,[8]考勤!$B$1:$W$958,12,0)</f>
        <v>0</v>
      </c>
      <c r="AD76" s="29">
        <f>VLOOKUP(A76,[9]考勤!$B:$W,12,0)</f>
        <v>0</v>
      </c>
      <c r="AE76" s="29">
        <f>VLOOKUP(A76,[10]考勤!$B:$X,12,0)</f>
        <v>6</v>
      </c>
      <c r="AF76" s="29">
        <f>VLOOKUP(A76,[11]考勤!$B:$Z,12,0)</f>
        <v>0</v>
      </c>
      <c r="AG76" s="29"/>
      <c r="AH76" s="29"/>
      <c r="AI76" s="29"/>
      <c r="AJ76" s="29">
        <f t="shared" si="20"/>
        <v>10</v>
      </c>
      <c r="AK76" s="29">
        <f t="shared" si="21"/>
        <v>0</v>
      </c>
      <c r="AL76" s="22">
        <f t="shared" si="22"/>
        <v>10</v>
      </c>
      <c r="AM76" s="46">
        <f t="shared" si="23"/>
        <v>10</v>
      </c>
      <c r="AN76" s="11"/>
      <c r="AO76" s="11"/>
      <c r="AP76" s="11" t="str">
        <f>VLOOKUP(A76,[12]当前人员名单!$E:$AE,2,0)</f>
        <v>442000197805030430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</row>
    <row r="77" spans="1:236" s="10" customFormat="1" ht="15.75" customHeight="1" x14ac:dyDescent="0.15">
      <c r="A77" s="51" t="s">
        <v>155</v>
      </c>
      <c r="B77" s="48" t="s">
        <v>775</v>
      </c>
      <c r="C77" s="3" t="s">
        <v>779</v>
      </c>
      <c r="D77" s="3">
        <v>41822</v>
      </c>
      <c r="E77" s="24">
        <v>43100</v>
      </c>
      <c r="F77" s="24">
        <v>43101</v>
      </c>
      <c r="G77" s="24">
        <v>43342</v>
      </c>
      <c r="H77" s="24">
        <v>43465</v>
      </c>
      <c r="I77" s="21">
        <f t="shared" ca="1" si="13"/>
        <v>4.4000000000000004</v>
      </c>
      <c r="J77" s="21">
        <f t="shared" ca="1" si="14"/>
        <v>4.38</v>
      </c>
      <c r="K77" s="21" t="str">
        <f t="shared" ca="1" si="15"/>
        <v>是</v>
      </c>
      <c r="L77" s="21">
        <f t="shared" si="16"/>
        <v>4</v>
      </c>
      <c r="M77" s="29">
        <f t="shared" si="17"/>
        <v>5</v>
      </c>
      <c r="N77" s="29"/>
      <c r="O77" s="30"/>
      <c r="P77" s="24"/>
      <c r="Q77" s="29"/>
      <c r="R77" s="30"/>
      <c r="S77" s="30">
        <f t="shared" si="12"/>
        <v>5</v>
      </c>
      <c r="T77" s="22">
        <f>VLOOKUP(A77,[1]考勤!$B:$M,12,0)</f>
        <v>0</v>
      </c>
      <c r="U77" s="38">
        <f>IFERROR(VLOOKUP(A77,'[2]2017年假台账'!$A:$AN,39,0),"0")-T77</f>
        <v>0</v>
      </c>
      <c r="V77" s="40">
        <f t="shared" si="18"/>
        <v>0</v>
      </c>
      <c r="W77" s="23">
        <f t="shared" si="19"/>
        <v>0</v>
      </c>
      <c r="X77" s="29">
        <f>VLOOKUP(A77,[3]考勤!$B$4:$N$1081,12,0)</f>
        <v>0</v>
      </c>
      <c r="Y77" s="29">
        <f>VLOOKUP(A77,[4]考勤!$B$4:$O$997,12,0)</f>
        <v>0</v>
      </c>
      <c r="Z77" s="29">
        <f>VLOOKUP(A77,[5]考勤!$B$4:$N$989,12,0)</f>
        <v>0</v>
      </c>
      <c r="AA77" s="29">
        <f>VLOOKUP(A77,[6]考勤!$B$4:$N$977,12,0)</f>
        <v>0</v>
      </c>
      <c r="AB77" s="29">
        <f>VLOOKUP(A77,[7]考勤!$B$4:$P$975,12,0)</f>
        <v>0</v>
      </c>
      <c r="AC77" s="29">
        <f>VLOOKUP(A77,[8]考勤!$B$1:$W$958,12,0)</f>
        <v>0</v>
      </c>
      <c r="AD77" s="29">
        <f>VLOOKUP(A77,[9]考勤!$B:$W,12,0)</f>
        <v>0</v>
      </c>
      <c r="AE77" s="29">
        <f>VLOOKUP(A77,[10]考勤!$B:$X,12,0)</f>
        <v>0</v>
      </c>
      <c r="AF77" s="29">
        <f>VLOOKUP(A77,[11]考勤!$B:$Z,12,0)</f>
        <v>0</v>
      </c>
      <c r="AG77" s="29"/>
      <c r="AH77" s="29"/>
      <c r="AI77" s="29"/>
      <c r="AJ77" s="29">
        <f t="shared" si="20"/>
        <v>0</v>
      </c>
      <c r="AK77" s="29">
        <f t="shared" si="21"/>
        <v>0</v>
      </c>
      <c r="AL77" s="22">
        <f t="shared" si="22"/>
        <v>5</v>
      </c>
      <c r="AM77" s="46">
        <f t="shared" si="23"/>
        <v>5</v>
      </c>
      <c r="AN77" s="11"/>
      <c r="AO77" s="11"/>
      <c r="AP77" s="11" t="str">
        <f>VLOOKUP(A77,[12]当前人员名单!$E:$AE,2,0)</f>
        <v>442000199109027341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</row>
    <row r="78" spans="1:236" s="10" customFormat="1" ht="15.75" customHeight="1" x14ac:dyDescent="0.15">
      <c r="A78" s="53" t="s">
        <v>157</v>
      </c>
      <c r="B78" s="48" t="s">
        <v>19</v>
      </c>
      <c r="C78" s="3">
        <v>38534</v>
      </c>
      <c r="D78" s="3">
        <v>39203</v>
      </c>
      <c r="E78" s="24">
        <v>43100</v>
      </c>
      <c r="F78" s="24">
        <v>43101</v>
      </c>
      <c r="G78" s="24">
        <v>43342</v>
      </c>
      <c r="H78" s="24">
        <v>43465</v>
      </c>
      <c r="I78" s="21">
        <f t="shared" ca="1" si="13"/>
        <v>13.4</v>
      </c>
      <c r="J78" s="21">
        <f t="shared" ca="1" si="14"/>
        <v>11.55</v>
      </c>
      <c r="K78" s="21" t="str">
        <f t="shared" ca="1" si="15"/>
        <v>是</v>
      </c>
      <c r="L78" s="21">
        <f t="shared" si="16"/>
        <v>13</v>
      </c>
      <c r="M78" s="29">
        <f t="shared" si="17"/>
        <v>10</v>
      </c>
      <c r="N78" s="29"/>
      <c r="O78" s="30"/>
      <c r="P78" s="24"/>
      <c r="Q78" s="29"/>
      <c r="R78" s="30"/>
      <c r="S78" s="30">
        <f t="shared" si="12"/>
        <v>10</v>
      </c>
      <c r="T78" s="22">
        <f>VLOOKUP(A78,[1]考勤!$B:$M,12,0)</f>
        <v>0</v>
      </c>
      <c r="U78" s="38">
        <f>IFERROR(VLOOKUP(A78,'[2]2017年假台账'!$A:$AN,39,0),"0")-T78</f>
        <v>10</v>
      </c>
      <c r="V78" s="40">
        <f t="shared" si="18"/>
        <v>3</v>
      </c>
      <c r="W78" s="23">
        <f t="shared" si="19"/>
        <v>3</v>
      </c>
      <c r="X78" s="29">
        <f>VLOOKUP(A78,[3]考勤!$B$4:$N$1081,12,0)</f>
        <v>1</v>
      </c>
      <c r="Y78" s="29">
        <f>VLOOKUP(A78,[4]考勤!$B$4:$O$997,12,0)</f>
        <v>1</v>
      </c>
      <c r="Z78" s="29">
        <f>VLOOKUP(A78,[5]考勤!$B$4:$N$989,12,0)</f>
        <v>0</v>
      </c>
      <c r="AA78" s="29">
        <f>VLOOKUP(A78,[6]考勤!$B$4:$N$977,12,0)</f>
        <v>3</v>
      </c>
      <c r="AB78" s="29">
        <f>VLOOKUP(A78,[7]考勤!$B$4:$P$975,12,0)</f>
        <v>0</v>
      </c>
      <c r="AC78" s="29">
        <f>VLOOKUP(A78,[8]考勤!$B$1:$W$958,12,0)</f>
        <v>0</v>
      </c>
      <c r="AD78" s="29">
        <f>VLOOKUP(A78,[9]考勤!$B:$W,12,0)</f>
        <v>0</v>
      </c>
      <c r="AE78" s="29">
        <f>VLOOKUP(A78,[10]考勤!$B:$X,12,0)</f>
        <v>2</v>
      </c>
      <c r="AF78" s="29">
        <f>VLOOKUP(A78,[11]考勤!$B:$Z,12,0)</f>
        <v>0</v>
      </c>
      <c r="AG78" s="29"/>
      <c r="AH78" s="29"/>
      <c r="AI78" s="29"/>
      <c r="AJ78" s="29">
        <f t="shared" si="20"/>
        <v>7</v>
      </c>
      <c r="AK78" s="29">
        <f t="shared" si="21"/>
        <v>0</v>
      </c>
      <c r="AL78" s="22">
        <f t="shared" si="22"/>
        <v>13</v>
      </c>
      <c r="AM78" s="46">
        <f t="shared" si="23"/>
        <v>10</v>
      </c>
      <c r="AN78" s="11"/>
      <c r="AP78" s="11" t="str">
        <f>VLOOKUP(A78,[12]当前人员名单!$E:$AE,2,0)</f>
        <v>36073019841102001x</v>
      </c>
      <c r="AQ78" s="44"/>
    </row>
    <row r="79" spans="1:236" s="10" customFormat="1" ht="15.75" customHeight="1" x14ac:dyDescent="0.15">
      <c r="A79" s="50" t="s">
        <v>151</v>
      </c>
      <c r="B79" s="48" t="s">
        <v>775</v>
      </c>
      <c r="C79" s="9" t="s">
        <v>779</v>
      </c>
      <c r="D79" s="9">
        <v>41822</v>
      </c>
      <c r="E79" s="24">
        <v>43100</v>
      </c>
      <c r="F79" s="24">
        <v>43101</v>
      </c>
      <c r="G79" s="24">
        <v>43342</v>
      </c>
      <c r="H79" s="24">
        <v>43465</v>
      </c>
      <c r="I79" s="21">
        <f t="shared" ca="1" si="13"/>
        <v>4.4000000000000004</v>
      </c>
      <c r="J79" s="21">
        <f t="shared" ca="1" si="14"/>
        <v>4.38</v>
      </c>
      <c r="K79" s="21" t="str">
        <f t="shared" ca="1" si="15"/>
        <v>是</v>
      </c>
      <c r="L79" s="21">
        <f t="shared" si="16"/>
        <v>4</v>
      </c>
      <c r="M79" s="29">
        <f t="shared" si="17"/>
        <v>5</v>
      </c>
      <c r="N79" s="29"/>
      <c r="O79" s="30"/>
      <c r="P79" s="24"/>
      <c r="Q79" s="29"/>
      <c r="R79" s="30"/>
      <c r="S79" s="30">
        <f t="shared" si="12"/>
        <v>5</v>
      </c>
      <c r="T79" s="22">
        <f>VLOOKUP(A79,[1]考勤!$B:$M,12,0)</f>
        <v>0</v>
      </c>
      <c r="U79" s="38">
        <f>IFERROR(VLOOKUP(A79,'[2]2017年假台账'!$A:$AN,39,0),"0")-T79</f>
        <v>5</v>
      </c>
      <c r="V79" s="40">
        <f t="shared" si="18"/>
        <v>0</v>
      </c>
      <c r="W79" s="23">
        <f t="shared" si="19"/>
        <v>0</v>
      </c>
      <c r="X79" s="29">
        <f>VLOOKUP(A79,[3]考勤!$B$4:$N$1081,12,0)</f>
        <v>0</v>
      </c>
      <c r="Y79" s="29">
        <f>VLOOKUP(A79,[4]考勤!$B$4:$O$997,12,0)</f>
        <v>0</v>
      </c>
      <c r="Z79" s="29">
        <f>VLOOKUP(A79,[5]考勤!$B$4:$N$989,12,0)</f>
        <v>0</v>
      </c>
      <c r="AA79" s="29">
        <f>VLOOKUP(A79,[6]考勤!$B$4:$N$977,12,0)</f>
        <v>2</v>
      </c>
      <c r="AB79" s="29">
        <f>VLOOKUP(A79,[7]考勤!$B$4:$P$975,12,0)</f>
        <v>0</v>
      </c>
      <c r="AC79" s="29">
        <f>VLOOKUP(A79,[8]考勤!$B$1:$W$958,12,0)</f>
        <v>3</v>
      </c>
      <c r="AD79" s="29">
        <f>VLOOKUP(A79,[9]考勤!$B:$W,12,0)</f>
        <v>0</v>
      </c>
      <c r="AE79" s="29">
        <f>VLOOKUP(A79,[10]考勤!$B:$X,12,0)</f>
        <v>0</v>
      </c>
      <c r="AF79" s="29">
        <f>VLOOKUP(A79,[11]考勤!$B:$Z,12,0)</f>
        <v>0</v>
      </c>
      <c r="AG79" s="29"/>
      <c r="AH79" s="29"/>
      <c r="AI79" s="29"/>
      <c r="AJ79" s="29">
        <f t="shared" si="20"/>
        <v>5</v>
      </c>
      <c r="AK79" s="29">
        <f t="shared" si="21"/>
        <v>0</v>
      </c>
      <c r="AL79" s="22">
        <f t="shared" si="22"/>
        <v>5</v>
      </c>
      <c r="AM79" s="46">
        <f t="shared" si="23"/>
        <v>5</v>
      </c>
      <c r="AN79" s="11"/>
      <c r="AP79" s="11" t="str">
        <f>VLOOKUP(A79,[12]当前人员名单!$E:$AE,2,0)</f>
        <v>522401199212280175</v>
      </c>
    </row>
    <row r="80" spans="1:236" s="10" customFormat="1" ht="15.75" customHeight="1" x14ac:dyDescent="0.15">
      <c r="A80" s="50" t="s">
        <v>160</v>
      </c>
      <c r="B80" s="48" t="s">
        <v>774</v>
      </c>
      <c r="C80" s="9">
        <v>40725</v>
      </c>
      <c r="D80" s="9">
        <v>40725</v>
      </c>
      <c r="E80" s="24">
        <v>43100</v>
      </c>
      <c r="F80" s="24">
        <v>43101</v>
      </c>
      <c r="G80" s="24">
        <v>43342</v>
      </c>
      <c r="H80" s="24">
        <v>43465</v>
      </c>
      <c r="I80" s="21">
        <f t="shared" ca="1" si="13"/>
        <v>7.4</v>
      </c>
      <c r="J80" s="21">
        <f t="shared" ca="1" si="14"/>
        <v>7.38</v>
      </c>
      <c r="K80" s="21" t="str">
        <f t="shared" ca="1" si="15"/>
        <v>是</v>
      </c>
      <c r="L80" s="21">
        <f t="shared" si="16"/>
        <v>7</v>
      </c>
      <c r="M80" s="29">
        <f t="shared" si="17"/>
        <v>5</v>
      </c>
      <c r="N80" s="29"/>
      <c r="O80" s="30"/>
      <c r="P80" s="24"/>
      <c r="Q80" s="29"/>
      <c r="R80" s="30"/>
      <c r="S80" s="30">
        <f t="shared" si="12"/>
        <v>5</v>
      </c>
      <c r="T80" s="22">
        <f>VLOOKUP(A80,[1]考勤!$B:$M,12,0)</f>
        <v>0</v>
      </c>
      <c r="U80" s="38">
        <f>IFERROR(VLOOKUP(A80,'[2]2017年假台账'!$A:$AN,39,0),"0")-T80</f>
        <v>8</v>
      </c>
      <c r="V80" s="40">
        <f t="shared" si="18"/>
        <v>8</v>
      </c>
      <c r="W80" s="23">
        <f t="shared" si="19"/>
        <v>8</v>
      </c>
      <c r="X80" s="29">
        <f>VLOOKUP(A80,[3]考勤!$B$4:$N$1081,12,0)</f>
        <v>0</v>
      </c>
      <c r="Y80" s="29">
        <f>VLOOKUP(A80,[4]考勤!$B$4:$O$997,12,0)</f>
        <v>0</v>
      </c>
      <c r="Z80" s="29">
        <f>VLOOKUP(A80,[5]考勤!$B$4:$N$989,12,0)</f>
        <v>0</v>
      </c>
      <c r="AA80" s="29">
        <f>VLOOKUP(A80,[6]考勤!$B$4:$N$977,12,0)</f>
        <v>0</v>
      </c>
      <c r="AB80" s="29">
        <f>VLOOKUP(A80,[7]考勤!$B$4:$P$975,12,0)</f>
        <v>0</v>
      </c>
      <c r="AC80" s="29">
        <f>VLOOKUP(A80,[8]考勤!$B$1:$W$958,12,0)</f>
        <v>0</v>
      </c>
      <c r="AD80" s="29">
        <f>VLOOKUP(A80,[9]考勤!$B:$W,12,0)</f>
        <v>0</v>
      </c>
      <c r="AE80" s="29">
        <f>VLOOKUP(A80,[10]考勤!$B:$X,12,0)</f>
        <v>0</v>
      </c>
      <c r="AF80" s="29">
        <f>VLOOKUP(A80,[11]考勤!$B:$Z,12,0)</f>
        <v>0</v>
      </c>
      <c r="AG80" s="29"/>
      <c r="AH80" s="29"/>
      <c r="AI80" s="29"/>
      <c r="AJ80" s="29">
        <f t="shared" si="20"/>
        <v>0</v>
      </c>
      <c r="AK80" s="29">
        <f t="shared" si="21"/>
        <v>0</v>
      </c>
      <c r="AL80" s="22">
        <f t="shared" si="22"/>
        <v>13</v>
      </c>
      <c r="AM80" s="46">
        <f t="shared" si="23"/>
        <v>5</v>
      </c>
      <c r="AN80" s="11"/>
      <c r="AP80" s="11" t="str">
        <f>VLOOKUP(A80,[12]当前人员名单!$E:$AE,2,0)</f>
        <v>440224198903200514</v>
      </c>
    </row>
    <row r="81" spans="1:236" s="10" customFormat="1" ht="15.75" customHeight="1" x14ac:dyDescent="0.15">
      <c r="A81" s="50" t="s">
        <v>153</v>
      </c>
      <c r="B81" s="48" t="s">
        <v>775</v>
      </c>
      <c r="C81" s="9">
        <v>41456</v>
      </c>
      <c r="D81" s="9">
        <v>41920</v>
      </c>
      <c r="E81" s="24">
        <v>43100</v>
      </c>
      <c r="F81" s="24">
        <v>43101</v>
      </c>
      <c r="G81" s="24">
        <v>43342</v>
      </c>
      <c r="H81" s="24">
        <v>43465</v>
      </c>
      <c r="I81" s="21">
        <f t="shared" ca="1" si="13"/>
        <v>5.4</v>
      </c>
      <c r="J81" s="21">
        <f t="shared" ca="1" si="14"/>
        <v>4.1100000000000003</v>
      </c>
      <c r="K81" s="21" t="str">
        <f t="shared" ca="1" si="15"/>
        <v>是</v>
      </c>
      <c r="L81" s="21">
        <f t="shared" si="16"/>
        <v>5</v>
      </c>
      <c r="M81" s="29">
        <f t="shared" si="17"/>
        <v>5</v>
      </c>
      <c r="N81" s="29"/>
      <c r="O81" s="30"/>
      <c r="P81" s="24"/>
      <c r="Q81" s="29"/>
      <c r="R81" s="30"/>
      <c r="S81" s="30">
        <f t="shared" ref="S81:S125" si="24">M81</f>
        <v>5</v>
      </c>
      <c r="T81" s="22">
        <f>VLOOKUP(A81,[1]考勤!$B:$M,12,0)</f>
        <v>0</v>
      </c>
      <c r="U81" s="38">
        <f>IFERROR(VLOOKUP(A81,'[2]2017年假台账'!$A:$AN,39,0),"0")-T81</f>
        <v>5</v>
      </c>
      <c r="V81" s="40">
        <f t="shared" si="18"/>
        <v>0</v>
      </c>
      <c r="W81" s="23">
        <f t="shared" si="19"/>
        <v>0</v>
      </c>
      <c r="X81" s="29">
        <f>VLOOKUP(A81,[3]考勤!$B$4:$N$1081,12,0)</f>
        <v>0</v>
      </c>
      <c r="Y81" s="29">
        <f>VLOOKUP(A81,[4]考勤!$B$4:$O$997,12,0)</f>
        <v>0</v>
      </c>
      <c r="Z81" s="29">
        <f>VLOOKUP(A81,[5]考勤!$B$4:$N$989,12,0)</f>
        <v>0</v>
      </c>
      <c r="AA81" s="29">
        <f>VLOOKUP(A81,[6]考勤!$B$4:$N$977,12,0)</f>
        <v>0</v>
      </c>
      <c r="AB81" s="29">
        <f>VLOOKUP(A81,[7]考勤!$B$4:$P$975,12,0)</f>
        <v>0</v>
      </c>
      <c r="AC81" s="29">
        <f>VLOOKUP(A81,[8]考勤!$B$1:$W$958,12,0)</f>
        <v>0</v>
      </c>
      <c r="AD81" s="29">
        <f>VLOOKUP(A81,[9]考勤!$B:$W,12,0)</f>
        <v>0</v>
      </c>
      <c r="AE81" s="29">
        <f>VLOOKUP(A81,[10]考勤!$B:$X,12,0)</f>
        <v>5</v>
      </c>
      <c r="AF81" s="29">
        <f>VLOOKUP(A81,[11]考勤!$B:$Z,12,0)</f>
        <v>0</v>
      </c>
      <c r="AG81" s="29"/>
      <c r="AH81" s="29"/>
      <c r="AI81" s="32"/>
      <c r="AJ81" s="29">
        <f t="shared" si="20"/>
        <v>5</v>
      </c>
      <c r="AK81" s="29">
        <f t="shared" si="21"/>
        <v>0</v>
      </c>
      <c r="AL81" s="22">
        <f t="shared" si="22"/>
        <v>5</v>
      </c>
      <c r="AM81" s="46">
        <f t="shared" si="23"/>
        <v>5</v>
      </c>
      <c r="AN81" s="11"/>
      <c r="AO81" s="11"/>
      <c r="AP81" s="11" t="str">
        <f>VLOOKUP(A81,[12]当前人员名单!$E:$AE,2,0)</f>
        <v>441621199002283816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</row>
    <row r="82" spans="1:236" s="10" customFormat="1" ht="15.75" customHeight="1" x14ac:dyDescent="0.15">
      <c r="A82" s="53" t="s">
        <v>141</v>
      </c>
      <c r="B82" s="48" t="s">
        <v>774</v>
      </c>
      <c r="C82" s="3">
        <v>33025</v>
      </c>
      <c r="D82" s="3">
        <v>35796</v>
      </c>
      <c r="E82" s="24">
        <v>43100</v>
      </c>
      <c r="F82" s="24">
        <v>43101</v>
      </c>
      <c r="G82" s="24">
        <v>43342</v>
      </c>
      <c r="H82" s="24">
        <v>43465</v>
      </c>
      <c r="I82" s="21">
        <f t="shared" ca="1" si="13"/>
        <v>28.5</v>
      </c>
      <c r="J82" s="21">
        <f t="shared" ca="1" si="14"/>
        <v>20.89</v>
      </c>
      <c r="K82" s="21" t="str">
        <f t="shared" ca="1" si="15"/>
        <v>是</v>
      </c>
      <c r="L82" s="21">
        <f t="shared" si="16"/>
        <v>28</v>
      </c>
      <c r="M82" s="29">
        <f t="shared" si="17"/>
        <v>15</v>
      </c>
      <c r="N82" s="29"/>
      <c r="O82" s="30"/>
      <c r="P82" s="24"/>
      <c r="Q82" s="29"/>
      <c r="R82" s="30"/>
      <c r="S82" s="30">
        <f t="shared" si="24"/>
        <v>15</v>
      </c>
      <c r="T82" s="22">
        <f>VLOOKUP(A82,[1]考勤!$B:$M,12,0)</f>
        <v>0</v>
      </c>
      <c r="U82" s="38">
        <f>IFERROR(VLOOKUP(A82,'[2]2017年假台账'!$A:$AN,39,0),"0")-T82</f>
        <v>15</v>
      </c>
      <c r="V82" s="40">
        <f t="shared" si="18"/>
        <v>11</v>
      </c>
      <c r="W82" s="23">
        <f t="shared" si="19"/>
        <v>11</v>
      </c>
      <c r="X82" s="29">
        <f>VLOOKUP(A82,[3]考勤!$B$4:$N$1081,12,0)</f>
        <v>0</v>
      </c>
      <c r="Y82" s="29">
        <f>VLOOKUP(A82,[4]考勤!$B$4:$O$997,12,0)</f>
        <v>0</v>
      </c>
      <c r="Z82" s="29">
        <f>VLOOKUP(A82,[5]考勤!$B$4:$N$989,12,0)</f>
        <v>0</v>
      </c>
      <c r="AA82" s="29">
        <f>VLOOKUP(A82,[6]考勤!$B$4:$N$977,12,0)</f>
        <v>0</v>
      </c>
      <c r="AB82" s="29">
        <f>VLOOKUP(A82,[7]考勤!$B$4:$P$975,12,0)</f>
        <v>0</v>
      </c>
      <c r="AC82" s="29">
        <f>VLOOKUP(A82,[8]考勤!$B$1:$W$958,12,0)</f>
        <v>0</v>
      </c>
      <c r="AD82" s="29">
        <f>VLOOKUP(A82,[9]考勤!$B:$W,12,0)</f>
        <v>0</v>
      </c>
      <c r="AE82" s="29">
        <f>VLOOKUP(A82,[10]考勤!$B:$X,12,0)</f>
        <v>4</v>
      </c>
      <c r="AF82" s="29">
        <f>VLOOKUP(A82,[11]考勤!$B:$Z,12,0)</f>
        <v>0</v>
      </c>
      <c r="AG82" s="29"/>
      <c r="AH82" s="29"/>
      <c r="AI82" s="29"/>
      <c r="AJ82" s="29">
        <f t="shared" si="20"/>
        <v>4</v>
      </c>
      <c r="AK82" s="29">
        <f t="shared" si="21"/>
        <v>0</v>
      </c>
      <c r="AL82" s="22">
        <f t="shared" si="22"/>
        <v>26</v>
      </c>
      <c r="AM82" s="46">
        <f t="shared" si="23"/>
        <v>15</v>
      </c>
      <c r="AN82" s="11"/>
      <c r="AO82" s="11"/>
      <c r="AP82" s="11" t="str">
        <f>VLOOKUP(A82,[12]当前人员名单!$E:$AE,2,0)</f>
        <v>442000197111067669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</row>
    <row r="83" spans="1:236" s="10" customFormat="1" ht="15.75" customHeight="1" x14ac:dyDescent="0.15">
      <c r="A83" s="53" t="s">
        <v>144</v>
      </c>
      <c r="B83" s="48" t="s">
        <v>19</v>
      </c>
      <c r="C83" s="3">
        <v>39937</v>
      </c>
      <c r="D83" s="3">
        <v>39937</v>
      </c>
      <c r="E83" s="24">
        <v>43100</v>
      </c>
      <c r="F83" s="24">
        <v>43101</v>
      </c>
      <c r="G83" s="24">
        <v>43342</v>
      </c>
      <c r="H83" s="24">
        <v>43465</v>
      </c>
      <c r="I83" s="21">
        <f t="shared" ca="1" si="13"/>
        <v>9.5</v>
      </c>
      <c r="J83" s="21">
        <f t="shared" ca="1" si="14"/>
        <v>9.5399999999999991</v>
      </c>
      <c r="K83" s="21" t="str">
        <f t="shared" ca="1" si="15"/>
        <v>是</v>
      </c>
      <c r="L83" s="21">
        <f t="shared" si="16"/>
        <v>9</v>
      </c>
      <c r="M83" s="29">
        <f t="shared" si="17"/>
        <v>5</v>
      </c>
      <c r="N83" s="29"/>
      <c r="O83" s="30"/>
      <c r="P83" s="24"/>
      <c r="Q83" s="29"/>
      <c r="R83" s="30"/>
      <c r="S83" s="30">
        <f t="shared" si="24"/>
        <v>5</v>
      </c>
      <c r="T83" s="22">
        <f>VLOOKUP(A83,[1]考勤!$B:$M,12,0)</f>
        <v>0</v>
      </c>
      <c r="U83" s="38">
        <f>IFERROR(VLOOKUP(A83,'[2]2017年假台账'!$A:$AN,39,0),"0")-T83</f>
        <v>2.5</v>
      </c>
      <c r="V83" s="40">
        <f t="shared" si="18"/>
        <v>-0.5</v>
      </c>
      <c r="W83" s="23">
        <f t="shared" si="19"/>
        <v>0</v>
      </c>
      <c r="X83" s="29">
        <f>VLOOKUP(A83,[3]考勤!$B$4:$N$1081,12,0)</f>
        <v>0</v>
      </c>
      <c r="Y83" s="29">
        <f>VLOOKUP(A83,[4]考勤!$B$4:$O$997,12,0)</f>
        <v>0</v>
      </c>
      <c r="Z83" s="29">
        <f>VLOOKUP(A83,[5]考勤!$B$4:$N$989,12,0)</f>
        <v>0</v>
      </c>
      <c r="AA83" s="29">
        <f>VLOOKUP(A83,[6]考勤!$B$4:$N$977,12,0)</f>
        <v>0</v>
      </c>
      <c r="AB83" s="29">
        <f>VLOOKUP(A83,[7]考勤!$B$4:$P$975,12,0)</f>
        <v>0</v>
      </c>
      <c r="AC83" s="29">
        <f>VLOOKUP(A83,[8]考勤!$B$1:$W$958,12,0)</f>
        <v>0</v>
      </c>
      <c r="AD83" s="29">
        <f>VLOOKUP(A83,[9]考勤!$B:$W,12,0)</f>
        <v>0</v>
      </c>
      <c r="AE83" s="29">
        <f>VLOOKUP(A83,[10]考勤!$B:$X,12,0)</f>
        <v>3</v>
      </c>
      <c r="AF83" s="29">
        <f>VLOOKUP(A83,[11]考勤!$B:$Z,12,0)</f>
        <v>0</v>
      </c>
      <c r="AG83" s="29"/>
      <c r="AH83" s="29"/>
      <c r="AI83" s="29"/>
      <c r="AJ83" s="29">
        <f t="shared" si="20"/>
        <v>3</v>
      </c>
      <c r="AK83" s="29">
        <f t="shared" si="21"/>
        <v>0</v>
      </c>
      <c r="AL83" s="22">
        <f t="shared" si="22"/>
        <v>4.5</v>
      </c>
      <c r="AM83" s="46">
        <f t="shared" si="23"/>
        <v>4.5</v>
      </c>
      <c r="AN83" s="11"/>
      <c r="AP83" s="11" t="str">
        <f>VLOOKUP(A83,[12]当前人员名单!$E:$AE,2,0)</f>
        <v>441522198711080057</v>
      </c>
    </row>
    <row r="84" spans="1:236" s="10" customFormat="1" ht="15.75" customHeight="1" x14ac:dyDescent="0.15">
      <c r="A84" s="56" t="s">
        <v>183</v>
      </c>
      <c r="B84" s="48" t="s">
        <v>774</v>
      </c>
      <c r="C84" s="3">
        <v>41091</v>
      </c>
      <c r="D84" s="3">
        <v>41091</v>
      </c>
      <c r="E84" s="24">
        <v>43100</v>
      </c>
      <c r="F84" s="24">
        <v>43101</v>
      </c>
      <c r="G84" s="24">
        <v>43342</v>
      </c>
      <c r="H84" s="24">
        <v>43465</v>
      </c>
      <c r="I84" s="21">
        <f t="shared" ca="1" si="13"/>
        <v>6.4</v>
      </c>
      <c r="J84" s="21">
        <f t="shared" ca="1" si="14"/>
        <v>6.38</v>
      </c>
      <c r="K84" s="21" t="str">
        <f t="shared" ca="1" si="15"/>
        <v>是</v>
      </c>
      <c r="L84" s="21">
        <f t="shared" si="16"/>
        <v>6</v>
      </c>
      <c r="M84" s="29">
        <f t="shared" si="17"/>
        <v>5</v>
      </c>
      <c r="N84" s="29"/>
      <c r="O84" s="30"/>
      <c r="P84" s="24"/>
      <c r="Q84" s="29"/>
      <c r="R84" s="30"/>
      <c r="S84" s="30">
        <f t="shared" si="24"/>
        <v>5</v>
      </c>
      <c r="T84" s="22">
        <f>VLOOKUP(A84,[1]考勤!$B:$M,12,0)</f>
        <v>0</v>
      </c>
      <c r="U84" s="38">
        <f>IFERROR(VLOOKUP(A84,'[2]2017年假台账'!$A:$AN,39,0),"0")-T84</f>
        <v>8</v>
      </c>
      <c r="V84" s="40">
        <f t="shared" si="18"/>
        <v>8</v>
      </c>
      <c r="W84" s="23">
        <f t="shared" si="19"/>
        <v>8</v>
      </c>
      <c r="X84" s="29">
        <f>VLOOKUP(A84,[3]考勤!$B$4:$N$1081,12,0)</f>
        <v>0</v>
      </c>
      <c r="Y84" s="29">
        <f>VLOOKUP(A84,[4]考勤!$B$4:$O$997,12,0)</f>
        <v>0</v>
      </c>
      <c r="Z84" s="29">
        <f>VLOOKUP(A84,[5]考勤!$B$4:$N$989,12,0)</f>
        <v>0</v>
      </c>
      <c r="AA84" s="29">
        <f>VLOOKUP(A84,[6]考勤!$B$4:$N$977,12,0)</f>
        <v>0</v>
      </c>
      <c r="AB84" s="29">
        <f>VLOOKUP(A84,[7]考勤!$B$4:$P$975,12,0)</f>
        <v>0</v>
      </c>
      <c r="AC84" s="29">
        <f>VLOOKUP(A84,[8]考勤!$B$1:$W$958,12,0)</f>
        <v>0</v>
      </c>
      <c r="AD84" s="29">
        <f>VLOOKUP(A84,[9]考勤!$B:$W,12,0)</f>
        <v>0</v>
      </c>
      <c r="AE84" s="29">
        <f>VLOOKUP(A84,[10]考勤!$B:$X,12,0)</f>
        <v>0</v>
      </c>
      <c r="AF84" s="29">
        <f>VLOOKUP(A84,[11]考勤!$B:$Z,12,0)</f>
        <v>0</v>
      </c>
      <c r="AG84" s="29"/>
      <c r="AH84" s="29"/>
      <c r="AI84" s="29"/>
      <c r="AJ84" s="29">
        <f t="shared" si="20"/>
        <v>0</v>
      </c>
      <c r="AK84" s="29">
        <f t="shared" si="21"/>
        <v>0</v>
      </c>
      <c r="AL84" s="22">
        <f t="shared" si="22"/>
        <v>13</v>
      </c>
      <c r="AM84" s="46">
        <f t="shared" si="23"/>
        <v>5</v>
      </c>
      <c r="AN84" s="11"/>
      <c r="AP84" s="11" t="str">
        <f>VLOOKUP(A84,[12]当前人员名单!$E:$AE,2,0)</f>
        <v>220203198905110018</v>
      </c>
    </row>
    <row r="85" spans="1:236" s="10" customFormat="1" ht="15.75" customHeight="1" x14ac:dyDescent="0.15">
      <c r="A85" s="53" t="s">
        <v>143</v>
      </c>
      <c r="B85" s="48" t="s">
        <v>774</v>
      </c>
      <c r="C85" s="3">
        <v>40725</v>
      </c>
      <c r="D85" s="3">
        <v>40725</v>
      </c>
      <c r="E85" s="24">
        <v>43100</v>
      </c>
      <c r="F85" s="24">
        <v>43101</v>
      </c>
      <c r="G85" s="24">
        <v>43342</v>
      </c>
      <c r="H85" s="24">
        <v>43465</v>
      </c>
      <c r="I85" s="21">
        <f t="shared" ca="1" si="13"/>
        <v>7.4</v>
      </c>
      <c r="J85" s="21">
        <f t="shared" ca="1" si="14"/>
        <v>7.38</v>
      </c>
      <c r="K85" s="21" t="str">
        <f t="shared" ca="1" si="15"/>
        <v>是</v>
      </c>
      <c r="L85" s="21">
        <f t="shared" si="16"/>
        <v>7</v>
      </c>
      <c r="M85" s="29">
        <f t="shared" si="17"/>
        <v>5</v>
      </c>
      <c r="N85" s="29"/>
      <c r="O85" s="30"/>
      <c r="P85" s="24"/>
      <c r="Q85" s="29"/>
      <c r="R85" s="30"/>
      <c r="S85" s="30">
        <f t="shared" si="24"/>
        <v>5</v>
      </c>
      <c r="T85" s="22">
        <f>VLOOKUP(A85,[1]考勤!$B:$M,12,0)</f>
        <v>0</v>
      </c>
      <c r="U85" s="38">
        <f>IFERROR(VLOOKUP(A85,'[2]2017年假台账'!$A:$AN,39,0),"0")-T85</f>
        <v>5</v>
      </c>
      <c r="V85" s="40">
        <f t="shared" si="18"/>
        <v>0</v>
      </c>
      <c r="W85" s="23">
        <f t="shared" si="19"/>
        <v>0</v>
      </c>
      <c r="X85" s="29">
        <f>VLOOKUP(A85,[3]考勤!$B$4:$N$1081,12,0)</f>
        <v>0</v>
      </c>
      <c r="Y85" s="29">
        <f>VLOOKUP(A85,[4]考勤!$B$4:$O$997,12,0)</f>
        <v>0</v>
      </c>
      <c r="Z85" s="29">
        <f>VLOOKUP(A85,[5]考勤!$B$4:$N$989,12,0)</f>
        <v>0</v>
      </c>
      <c r="AA85" s="29">
        <f>VLOOKUP(A85,[6]考勤!$B$4:$N$977,12,0)</f>
        <v>0</v>
      </c>
      <c r="AB85" s="29">
        <f>VLOOKUP(A85,[7]考勤!$B$4:$P$975,12,0)</f>
        <v>0</v>
      </c>
      <c r="AC85" s="29">
        <f>VLOOKUP(A85,[8]考勤!$B$1:$W$958,12,0)</f>
        <v>0</v>
      </c>
      <c r="AD85" s="29">
        <f>VLOOKUP(A85,[9]考勤!$B:$W,12,0)</f>
        <v>2</v>
      </c>
      <c r="AE85" s="29">
        <f>VLOOKUP(A85,[10]考勤!$B:$X,12,0)</f>
        <v>3</v>
      </c>
      <c r="AF85" s="29">
        <f>VLOOKUP(A85,[11]考勤!$B:$Z,12,0)</f>
        <v>0</v>
      </c>
      <c r="AG85" s="29"/>
      <c r="AH85" s="29"/>
      <c r="AI85" s="29"/>
      <c r="AJ85" s="29">
        <f t="shared" si="20"/>
        <v>5</v>
      </c>
      <c r="AK85" s="29">
        <f t="shared" si="21"/>
        <v>0</v>
      </c>
      <c r="AL85" s="22">
        <f t="shared" si="22"/>
        <v>5</v>
      </c>
      <c r="AM85" s="46">
        <f t="shared" si="23"/>
        <v>5</v>
      </c>
      <c r="AN85" s="11"/>
      <c r="AP85" s="11" t="str">
        <f>VLOOKUP(A85,[12]当前人员名单!$E:$AE,2,0)</f>
        <v>431126198812090045</v>
      </c>
    </row>
    <row r="86" spans="1:236" s="10" customFormat="1" ht="15.75" customHeight="1" x14ac:dyDescent="0.15">
      <c r="A86" s="50" t="s">
        <v>142</v>
      </c>
      <c r="B86" s="48" t="s">
        <v>25</v>
      </c>
      <c r="C86" s="9">
        <v>41091</v>
      </c>
      <c r="D86" s="9">
        <v>41091</v>
      </c>
      <c r="E86" s="24">
        <v>43100</v>
      </c>
      <c r="F86" s="24">
        <v>43101</v>
      </c>
      <c r="G86" s="24">
        <v>43342</v>
      </c>
      <c r="H86" s="24">
        <v>43465</v>
      </c>
      <c r="I86" s="21">
        <f t="shared" ca="1" si="13"/>
        <v>6.4</v>
      </c>
      <c r="J86" s="21">
        <f t="shared" ca="1" si="14"/>
        <v>6.38</v>
      </c>
      <c r="K86" s="21" t="str">
        <f t="shared" ca="1" si="15"/>
        <v>是</v>
      </c>
      <c r="L86" s="21">
        <f t="shared" si="16"/>
        <v>6</v>
      </c>
      <c r="M86" s="29">
        <f t="shared" si="17"/>
        <v>5</v>
      </c>
      <c r="N86" s="29"/>
      <c r="O86" s="30"/>
      <c r="P86" s="24"/>
      <c r="Q86" s="29"/>
      <c r="R86" s="30"/>
      <c r="S86" s="30">
        <f t="shared" si="24"/>
        <v>5</v>
      </c>
      <c r="T86" s="22">
        <f>VLOOKUP(A86,[1]考勤!$B:$M,12,0)</f>
        <v>1</v>
      </c>
      <c r="U86" s="38">
        <f>IFERROR(VLOOKUP(A86,'[2]2017年假台账'!$A:$AN,39,0),"0")-T86</f>
        <v>4</v>
      </c>
      <c r="V86" s="40">
        <f t="shared" si="18"/>
        <v>-1</v>
      </c>
      <c r="W86" s="23">
        <f t="shared" si="19"/>
        <v>0</v>
      </c>
      <c r="X86" s="29">
        <f>VLOOKUP(A86,[3]考勤!$B$4:$N$1081,12,0)</f>
        <v>0</v>
      </c>
      <c r="Y86" s="29">
        <f>VLOOKUP(A86,[4]考勤!$B$4:$O$997,12,0)</f>
        <v>0</v>
      </c>
      <c r="Z86" s="29">
        <f>VLOOKUP(A86,[5]考勤!$B$4:$N$989,12,0)</f>
        <v>0</v>
      </c>
      <c r="AA86" s="29">
        <f>VLOOKUP(A86,[6]考勤!$B$4:$N$977,12,0)</f>
        <v>0</v>
      </c>
      <c r="AB86" s="29">
        <f>VLOOKUP(A86,[7]考勤!$B$4:$P$975,12,0)</f>
        <v>5</v>
      </c>
      <c r="AC86" s="29">
        <f>VLOOKUP(A86,[8]考勤!$B$1:$W$958,12,0)</f>
        <v>0</v>
      </c>
      <c r="AD86" s="29">
        <f>VLOOKUP(A86,[9]考勤!$B:$W,12,0)</f>
        <v>0</v>
      </c>
      <c r="AE86" s="29">
        <f>VLOOKUP(A86,[10]考勤!$B:$X,12,0)</f>
        <v>0</v>
      </c>
      <c r="AF86" s="29">
        <f>VLOOKUP(A86,[11]考勤!$B:$Z,12,0)</f>
        <v>0</v>
      </c>
      <c r="AG86" s="29"/>
      <c r="AH86" s="29"/>
      <c r="AI86" s="29"/>
      <c r="AJ86" s="29">
        <f t="shared" si="20"/>
        <v>5</v>
      </c>
      <c r="AK86" s="29">
        <f t="shared" si="21"/>
        <v>0</v>
      </c>
      <c r="AL86" s="22">
        <f t="shared" si="22"/>
        <v>4</v>
      </c>
      <c r="AM86" s="46">
        <f t="shared" si="23"/>
        <v>4</v>
      </c>
      <c r="AN86" s="11"/>
      <c r="AP86" s="11" t="str">
        <f>VLOOKUP(A86,[12]当前人员名单!$E:$AE,2,0)</f>
        <v>150203198907063122</v>
      </c>
    </row>
    <row r="87" spans="1:236" s="10" customFormat="1" ht="15.75" customHeight="1" x14ac:dyDescent="0.15">
      <c r="A87" s="53" t="s">
        <v>145</v>
      </c>
      <c r="B87" s="48" t="s">
        <v>773</v>
      </c>
      <c r="C87" s="3">
        <v>40725</v>
      </c>
      <c r="D87" s="3">
        <v>40725</v>
      </c>
      <c r="E87" s="24">
        <v>43100</v>
      </c>
      <c r="F87" s="24">
        <v>43101</v>
      </c>
      <c r="G87" s="24">
        <v>43342</v>
      </c>
      <c r="H87" s="24">
        <v>43465</v>
      </c>
      <c r="I87" s="21">
        <f t="shared" ca="1" si="13"/>
        <v>7.4</v>
      </c>
      <c r="J87" s="21">
        <f t="shared" ca="1" si="14"/>
        <v>7.38</v>
      </c>
      <c r="K87" s="21" t="str">
        <f t="shared" ca="1" si="15"/>
        <v>是</v>
      </c>
      <c r="L87" s="21">
        <f t="shared" si="16"/>
        <v>7</v>
      </c>
      <c r="M87" s="29">
        <f t="shared" si="17"/>
        <v>5</v>
      </c>
      <c r="N87" s="29"/>
      <c r="O87" s="30"/>
      <c r="P87" s="24"/>
      <c r="Q87" s="29"/>
      <c r="R87" s="30"/>
      <c r="S87" s="30">
        <f t="shared" si="24"/>
        <v>5</v>
      </c>
      <c r="T87" s="22">
        <f>VLOOKUP(A87,[1]考勤!$B:$M,12,0)</f>
        <v>0</v>
      </c>
      <c r="U87" s="38">
        <f>IFERROR(VLOOKUP(A87,'[2]2017年假台账'!$A:$AN,39,0),"0")-T87</f>
        <v>8</v>
      </c>
      <c r="V87" s="40">
        <f t="shared" si="18"/>
        <v>0</v>
      </c>
      <c r="W87" s="23">
        <f t="shared" si="19"/>
        <v>0</v>
      </c>
      <c r="X87" s="29">
        <f>VLOOKUP(A87,[3]考勤!$B$4:$N$1081,12,0)</f>
        <v>0</v>
      </c>
      <c r="Y87" s="29">
        <f>VLOOKUP(A87,[4]考勤!$B$4:$O$997,12,0)</f>
        <v>3</v>
      </c>
      <c r="Z87" s="29">
        <f>VLOOKUP(A87,[5]考勤!$B$4:$N$989,12,0)</f>
        <v>1</v>
      </c>
      <c r="AA87" s="29">
        <f>VLOOKUP(A87,[6]考勤!$B$4:$N$977,12,0)</f>
        <v>0</v>
      </c>
      <c r="AB87" s="29">
        <f>VLOOKUP(A87,[7]考勤!$B$4:$P$975,12,0)</f>
        <v>0</v>
      </c>
      <c r="AC87" s="29">
        <f>VLOOKUP(A87,[8]考勤!$B$1:$W$958,12,0)</f>
        <v>2</v>
      </c>
      <c r="AD87" s="29">
        <f>VLOOKUP(A87,[9]考勤!$B:$W,12,0)</f>
        <v>2</v>
      </c>
      <c r="AE87" s="29">
        <f>VLOOKUP(A87,[10]考勤!$B:$X,12,0)</f>
        <v>0</v>
      </c>
      <c r="AF87" s="29">
        <f>VLOOKUP(A87,[11]考勤!$B:$Z,12,0)</f>
        <v>0</v>
      </c>
      <c r="AG87" s="29"/>
      <c r="AH87" s="29"/>
      <c r="AI87" s="32"/>
      <c r="AJ87" s="29">
        <f t="shared" si="20"/>
        <v>8</v>
      </c>
      <c r="AK87" s="29">
        <f t="shared" si="21"/>
        <v>0</v>
      </c>
      <c r="AL87" s="22">
        <f t="shared" si="22"/>
        <v>5</v>
      </c>
      <c r="AM87" s="46">
        <f t="shared" si="23"/>
        <v>5</v>
      </c>
      <c r="AN87" s="11"/>
      <c r="AP87" s="11" t="str">
        <f>VLOOKUP(A87,[12]当前人员名单!$E:$AE,2,0)</f>
        <v>440802198804302229</v>
      </c>
    </row>
    <row r="88" spans="1:236" s="10" customFormat="1" ht="15.75" customHeight="1" x14ac:dyDescent="0.15">
      <c r="A88" s="56" t="s">
        <v>513</v>
      </c>
      <c r="B88" s="48" t="s">
        <v>773</v>
      </c>
      <c r="C88" s="3">
        <v>39917</v>
      </c>
      <c r="D88" s="3">
        <v>39917</v>
      </c>
      <c r="E88" s="24">
        <v>43100</v>
      </c>
      <c r="F88" s="24">
        <v>43101</v>
      </c>
      <c r="G88" s="24">
        <v>43342</v>
      </c>
      <c r="H88" s="24">
        <v>43465</v>
      </c>
      <c r="I88" s="21">
        <f t="shared" ca="1" si="13"/>
        <v>9.6</v>
      </c>
      <c r="J88" s="21">
        <f t="shared" ca="1" si="14"/>
        <v>9.6</v>
      </c>
      <c r="K88" s="21" t="str">
        <f t="shared" ca="1" si="15"/>
        <v>是</v>
      </c>
      <c r="L88" s="21">
        <f t="shared" si="16"/>
        <v>9</v>
      </c>
      <c r="M88" s="29">
        <f t="shared" si="17"/>
        <v>5</v>
      </c>
      <c r="N88" s="29"/>
      <c r="O88" s="30"/>
      <c r="P88" s="24"/>
      <c r="Q88" s="29"/>
      <c r="R88" s="30"/>
      <c r="S88" s="30">
        <f t="shared" si="24"/>
        <v>5</v>
      </c>
      <c r="T88" s="22">
        <f>VLOOKUP(A88,[1]考勤!$B:$M,12,0)</f>
        <v>0</v>
      </c>
      <c r="U88" s="38">
        <f>IFERROR(VLOOKUP(A88,'[2]2017年假台账'!$A:$AN,39,0),"0")-T88</f>
        <v>5</v>
      </c>
      <c r="V88" s="40">
        <f t="shared" si="18"/>
        <v>3</v>
      </c>
      <c r="W88" s="23">
        <f t="shared" si="19"/>
        <v>3</v>
      </c>
      <c r="X88" s="29">
        <f>VLOOKUP(A88,[3]考勤!$B$4:$N$1081,12,0)</f>
        <v>0</v>
      </c>
      <c r="Y88" s="29">
        <f>VLOOKUP(A88,[4]考勤!$B$4:$O$997,12,0)</f>
        <v>0</v>
      </c>
      <c r="Z88" s="29">
        <f>VLOOKUP(A88,[5]考勤!$B$4:$N$989,12,0)</f>
        <v>0</v>
      </c>
      <c r="AA88" s="29">
        <f>VLOOKUP(A88,[6]考勤!$B$4:$N$977,12,0)</f>
        <v>0</v>
      </c>
      <c r="AB88" s="29">
        <f>VLOOKUP(A88,[7]考勤!$B$4:$P$975,12,0)</f>
        <v>0</v>
      </c>
      <c r="AC88" s="29">
        <f>VLOOKUP(A88,[8]考勤!$B$1:$W$958,12,0)</f>
        <v>0</v>
      </c>
      <c r="AD88" s="29">
        <f>VLOOKUP(A88,[9]考勤!$B:$W,12,0)</f>
        <v>0</v>
      </c>
      <c r="AE88" s="29">
        <f>VLOOKUP(A88,[10]考勤!$B:$X,12,0)</f>
        <v>2</v>
      </c>
      <c r="AF88" s="29">
        <f>VLOOKUP(A88,[11]考勤!$B:$Z,12,0)</f>
        <v>0</v>
      </c>
      <c r="AG88" s="29"/>
      <c r="AH88" s="29"/>
      <c r="AI88" s="29"/>
      <c r="AJ88" s="29">
        <f t="shared" si="20"/>
        <v>2</v>
      </c>
      <c r="AK88" s="29">
        <f t="shared" si="21"/>
        <v>0</v>
      </c>
      <c r="AL88" s="22">
        <f t="shared" si="22"/>
        <v>8</v>
      </c>
      <c r="AM88" s="46">
        <f t="shared" si="23"/>
        <v>5</v>
      </c>
      <c r="AN88" s="11"/>
      <c r="AO88" s="11"/>
      <c r="AP88" s="11" t="str">
        <f>VLOOKUP(A88,[12]当前人员名单!$E:$AE,2,0)</f>
        <v>442000198607040018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</row>
    <row r="89" spans="1:236" s="10" customFormat="1" ht="15.75" customHeight="1" x14ac:dyDescent="0.15">
      <c r="A89" s="53" t="s">
        <v>83</v>
      </c>
      <c r="B89" s="48" t="s">
        <v>773</v>
      </c>
      <c r="C89" s="3">
        <v>35247</v>
      </c>
      <c r="D89" s="3">
        <v>37292</v>
      </c>
      <c r="E89" s="24">
        <v>43100</v>
      </c>
      <c r="F89" s="24">
        <v>43101</v>
      </c>
      <c r="G89" s="24">
        <v>43342</v>
      </c>
      <c r="H89" s="24">
        <v>43465</v>
      </c>
      <c r="I89" s="21">
        <f t="shared" ca="1" si="13"/>
        <v>22.4</v>
      </c>
      <c r="J89" s="21">
        <f t="shared" ca="1" si="14"/>
        <v>16.79</v>
      </c>
      <c r="K89" s="21" t="str">
        <f t="shared" ca="1" si="15"/>
        <v>是</v>
      </c>
      <c r="L89" s="21">
        <f t="shared" si="16"/>
        <v>22</v>
      </c>
      <c r="M89" s="29">
        <f t="shared" si="17"/>
        <v>15</v>
      </c>
      <c r="N89" s="29"/>
      <c r="O89" s="30"/>
      <c r="P89" s="24"/>
      <c r="Q89" s="29"/>
      <c r="R89" s="30"/>
      <c r="S89" s="30">
        <f t="shared" si="24"/>
        <v>15</v>
      </c>
      <c r="T89" s="22">
        <f>VLOOKUP(A89,[1]考勤!$B:$M,12,0)</f>
        <v>0</v>
      </c>
      <c r="U89" s="38">
        <f>IFERROR(VLOOKUP(A89,'[2]2017年假台账'!$A:$AN,39,0),"0")-T89</f>
        <v>18</v>
      </c>
      <c r="V89" s="40">
        <f t="shared" si="18"/>
        <v>8</v>
      </c>
      <c r="W89" s="23">
        <f t="shared" si="19"/>
        <v>8</v>
      </c>
      <c r="X89" s="29">
        <f>VLOOKUP(A89,[3]考勤!$B$4:$N$1081,12,0)</f>
        <v>0</v>
      </c>
      <c r="Y89" s="29">
        <f>VLOOKUP(A89,[4]考勤!$B$4:$O$997,12,0)</f>
        <v>0</v>
      </c>
      <c r="Z89" s="29">
        <f>VLOOKUP(A89,[5]考勤!$B$4:$N$989,12,0)</f>
        <v>0</v>
      </c>
      <c r="AA89" s="29">
        <f>VLOOKUP(A89,[6]考勤!$B$4:$N$977,12,0)</f>
        <v>0</v>
      </c>
      <c r="AB89" s="29">
        <f>VLOOKUP(A89,[7]考勤!$B$4:$P$975,12,0)</f>
        <v>0</v>
      </c>
      <c r="AC89" s="29">
        <f>VLOOKUP(A89,[8]考勤!$B$1:$W$958,12,0)</f>
        <v>0</v>
      </c>
      <c r="AD89" s="29">
        <f>VLOOKUP(A89,[9]考勤!$B:$W,12,0)</f>
        <v>2</v>
      </c>
      <c r="AE89" s="29">
        <f>VLOOKUP(A89,[10]考勤!$B:$X,12,0)</f>
        <v>8</v>
      </c>
      <c r="AF89" s="29">
        <f>VLOOKUP(A89,[11]考勤!$B:$Z,12,0)</f>
        <v>0</v>
      </c>
      <c r="AG89" s="29"/>
      <c r="AH89" s="29"/>
      <c r="AI89" s="29"/>
      <c r="AJ89" s="29">
        <f t="shared" si="20"/>
        <v>10</v>
      </c>
      <c r="AK89" s="29">
        <f t="shared" si="21"/>
        <v>0</v>
      </c>
      <c r="AL89" s="22">
        <f t="shared" si="22"/>
        <v>23</v>
      </c>
      <c r="AM89" s="46">
        <f t="shared" si="23"/>
        <v>15</v>
      </c>
      <c r="AN89" s="11"/>
      <c r="AP89" s="11" t="str">
        <f>VLOOKUP(A89,[12]当前人员名单!$E:$AE,2,0)</f>
        <v>367401197511030323</v>
      </c>
    </row>
    <row r="90" spans="1:236" s="10" customFormat="1" ht="15.75" customHeight="1" x14ac:dyDescent="0.15">
      <c r="A90" s="53" t="s">
        <v>147</v>
      </c>
      <c r="B90" s="48" t="s">
        <v>773</v>
      </c>
      <c r="C90" s="3">
        <v>40360</v>
      </c>
      <c r="D90" s="3">
        <v>40360</v>
      </c>
      <c r="E90" s="24">
        <v>43100</v>
      </c>
      <c r="F90" s="24">
        <v>43101</v>
      </c>
      <c r="G90" s="24">
        <v>43342</v>
      </c>
      <c r="H90" s="24">
        <v>43465</v>
      </c>
      <c r="I90" s="21">
        <f t="shared" ca="1" si="13"/>
        <v>8.4</v>
      </c>
      <c r="J90" s="21">
        <f t="shared" ca="1" si="14"/>
        <v>8.3800000000000008</v>
      </c>
      <c r="K90" s="21" t="str">
        <f t="shared" ca="1" si="15"/>
        <v>是</v>
      </c>
      <c r="L90" s="21">
        <f t="shared" si="16"/>
        <v>8</v>
      </c>
      <c r="M90" s="29">
        <f t="shared" si="17"/>
        <v>5</v>
      </c>
      <c r="N90" s="29"/>
      <c r="O90" s="30"/>
      <c r="P90" s="24"/>
      <c r="Q90" s="29"/>
      <c r="R90" s="30"/>
      <c r="S90" s="30">
        <f t="shared" si="24"/>
        <v>5</v>
      </c>
      <c r="T90" s="22">
        <f>VLOOKUP(A90,[1]考勤!$B:$M,12,0)</f>
        <v>0</v>
      </c>
      <c r="U90" s="38">
        <f>IFERROR(VLOOKUP(A90,'[2]2017年假台账'!$A:$AN,39,0),"0")-T90</f>
        <v>7</v>
      </c>
      <c r="V90" s="40">
        <f t="shared" si="18"/>
        <v>3</v>
      </c>
      <c r="W90" s="23">
        <f t="shared" si="19"/>
        <v>3</v>
      </c>
      <c r="X90" s="29">
        <f>VLOOKUP(A90,[3]考勤!$B$4:$N$1081,12,0)</f>
        <v>0</v>
      </c>
      <c r="Y90" s="29">
        <f>VLOOKUP(A90,[4]考勤!$B$4:$O$997,12,0)</f>
        <v>2</v>
      </c>
      <c r="Z90" s="29">
        <f>VLOOKUP(A90,[5]考勤!$B$4:$N$989,12,0)</f>
        <v>0</v>
      </c>
      <c r="AA90" s="29">
        <f>VLOOKUP(A90,[6]考勤!$B$4:$N$977,12,0)</f>
        <v>0</v>
      </c>
      <c r="AB90" s="29">
        <f>VLOOKUP(A90,[7]考勤!$B$4:$P$975,12,0)</f>
        <v>0</v>
      </c>
      <c r="AC90" s="29">
        <f>VLOOKUP(A90,[8]考勤!$B$1:$W$958,12,0)</f>
        <v>2</v>
      </c>
      <c r="AD90" s="29">
        <f>VLOOKUP(A90,[9]考勤!$B:$W,12,0)</f>
        <v>0</v>
      </c>
      <c r="AE90" s="29">
        <f>VLOOKUP(A90,[10]考勤!$B:$X,12,0)</f>
        <v>0</v>
      </c>
      <c r="AF90" s="29">
        <f>VLOOKUP(A90,[11]考勤!$B:$Z,12,0)</f>
        <v>2</v>
      </c>
      <c r="AG90" s="29"/>
      <c r="AH90" s="29"/>
      <c r="AI90" s="32"/>
      <c r="AJ90" s="29">
        <f t="shared" si="20"/>
        <v>4</v>
      </c>
      <c r="AK90" s="29">
        <f t="shared" si="21"/>
        <v>2</v>
      </c>
      <c r="AL90" s="22">
        <f t="shared" si="22"/>
        <v>8</v>
      </c>
      <c r="AM90" s="46">
        <f t="shared" si="23"/>
        <v>3</v>
      </c>
      <c r="AN90" s="11"/>
      <c r="AP90" s="11" t="str">
        <f>VLOOKUP(A90,[12]当前人员名单!$E:$AE,2,0)</f>
        <v>430626198405292439</v>
      </c>
    </row>
    <row r="91" spans="1:236" s="10" customFormat="1" ht="15.75" customHeight="1" x14ac:dyDescent="0.15">
      <c r="A91" s="53" t="s">
        <v>146</v>
      </c>
      <c r="B91" s="48" t="s">
        <v>773</v>
      </c>
      <c r="C91" s="3">
        <v>37073</v>
      </c>
      <c r="D91" s="3">
        <v>37073</v>
      </c>
      <c r="E91" s="24">
        <v>43100</v>
      </c>
      <c r="F91" s="24">
        <v>43101</v>
      </c>
      <c r="G91" s="24">
        <v>43342</v>
      </c>
      <c r="H91" s="24">
        <v>43465</v>
      </c>
      <c r="I91" s="21">
        <f t="shared" ca="1" si="13"/>
        <v>17.399999999999999</v>
      </c>
      <c r="J91" s="21">
        <f t="shared" ca="1" si="14"/>
        <v>17.39</v>
      </c>
      <c r="K91" s="21" t="str">
        <f t="shared" ca="1" si="15"/>
        <v>是</v>
      </c>
      <c r="L91" s="21">
        <f t="shared" si="16"/>
        <v>17</v>
      </c>
      <c r="M91" s="29">
        <f t="shared" si="17"/>
        <v>10</v>
      </c>
      <c r="N91" s="29"/>
      <c r="O91" s="30"/>
      <c r="P91" s="24"/>
      <c r="Q91" s="29"/>
      <c r="R91" s="30"/>
      <c r="S91" s="30">
        <f t="shared" si="24"/>
        <v>10</v>
      </c>
      <c r="T91" s="22">
        <f>VLOOKUP(A91,[1]考勤!$B:$M,12,0)</f>
        <v>0</v>
      </c>
      <c r="U91" s="38">
        <f>IFERROR(VLOOKUP(A91,'[2]2017年假台账'!$A:$AN,39,0),"0")-T91</f>
        <v>8</v>
      </c>
      <c r="V91" s="40">
        <f t="shared" si="18"/>
        <v>1</v>
      </c>
      <c r="W91" s="23">
        <f t="shared" si="19"/>
        <v>1</v>
      </c>
      <c r="X91" s="29">
        <f>VLOOKUP(A91,[3]考勤!$B$4:$N$1081,12,0)</f>
        <v>2</v>
      </c>
      <c r="Y91" s="29">
        <f>VLOOKUP(A91,[4]考勤!$B$4:$O$997,12,0)</f>
        <v>2</v>
      </c>
      <c r="Z91" s="29">
        <f>VLOOKUP(A91,[5]考勤!$B$4:$N$989,12,0)</f>
        <v>1</v>
      </c>
      <c r="AA91" s="29">
        <f>VLOOKUP(A91,[6]考勤!$B$4:$N$977,12,0)</f>
        <v>0</v>
      </c>
      <c r="AB91" s="29">
        <f>VLOOKUP(A91,[7]考勤!$B$4:$P$975,12,0)</f>
        <v>0</v>
      </c>
      <c r="AC91" s="29">
        <f>VLOOKUP(A91,[8]考勤!$B$1:$W$958,12,0)</f>
        <v>2</v>
      </c>
      <c r="AD91" s="29">
        <f>VLOOKUP(A91,[9]考勤!$B:$W,12,0)</f>
        <v>0</v>
      </c>
      <c r="AE91" s="29">
        <f>VLOOKUP(A91,[10]考勤!$B:$X,12,0)</f>
        <v>0</v>
      </c>
      <c r="AF91" s="29">
        <f>VLOOKUP(A91,[11]考勤!$B:$Z,12,0)</f>
        <v>1</v>
      </c>
      <c r="AG91" s="29"/>
      <c r="AH91" s="29"/>
      <c r="AI91" s="29"/>
      <c r="AJ91" s="29">
        <f t="shared" si="20"/>
        <v>7</v>
      </c>
      <c r="AK91" s="29">
        <f t="shared" si="21"/>
        <v>1</v>
      </c>
      <c r="AL91" s="22">
        <f t="shared" si="22"/>
        <v>11</v>
      </c>
      <c r="AM91" s="46">
        <f t="shared" si="23"/>
        <v>9</v>
      </c>
      <c r="AN91" s="11"/>
      <c r="AO91" s="11"/>
      <c r="AP91" s="11" t="str">
        <f>VLOOKUP(A91,[12]当前人员名单!$E:$AE,2,0)</f>
        <v>420107197905052551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</row>
    <row r="92" spans="1:236" s="10" customFormat="1" ht="15.75" customHeight="1" x14ac:dyDescent="0.15">
      <c r="A92" s="53" t="s">
        <v>954</v>
      </c>
      <c r="B92" s="48" t="s">
        <v>798</v>
      </c>
      <c r="C92" s="3">
        <v>40725</v>
      </c>
      <c r="D92" s="3">
        <v>41270</v>
      </c>
      <c r="E92" s="24">
        <v>43100</v>
      </c>
      <c r="F92" s="24">
        <v>43101</v>
      </c>
      <c r="G92" s="24">
        <v>43342</v>
      </c>
      <c r="H92" s="24">
        <v>43465</v>
      </c>
      <c r="I92" s="21">
        <f t="shared" ca="1" si="13"/>
        <v>7.4</v>
      </c>
      <c r="J92" s="21">
        <f t="shared" ca="1" si="14"/>
        <v>5.89</v>
      </c>
      <c r="K92" s="21" t="str">
        <f t="shared" ca="1" si="15"/>
        <v>是</v>
      </c>
      <c r="L92" s="21">
        <f t="shared" si="16"/>
        <v>7</v>
      </c>
      <c r="M92" s="29">
        <f t="shared" si="17"/>
        <v>5</v>
      </c>
      <c r="N92" s="29"/>
      <c r="O92" s="30"/>
      <c r="P92" s="24"/>
      <c r="Q92" s="29"/>
      <c r="R92" s="30"/>
      <c r="S92" s="30">
        <f t="shared" si="24"/>
        <v>5</v>
      </c>
      <c r="T92" s="22">
        <f>VLOOKUP(A92,[1]考勤!$B:$M,12,0)</f>
        <v>0</v>
      </c>
      <c r="U92" s="38">
        <f>IFERROR(VLOOKUP(A92,'[2]2017年假台账'!$A:$AN,39,0),"0")-T92</f>
        <v>7</v>
      </c>
      <c r="V92" s="40">
        <f t="shared" si="18"/>
        <v>2</v>
      </c>
      <c r="W92" s="23">
        <f t="shared" si="19"/>
        <v>2</v>
      </c>
      <c r="X92" s="29">
        <f>VLOOKUP(A92,[3]考勤!$B$4:$N$1081,12,0)</f>
        <v>0</v>
      </c>
      <c r="Y92" s="29">
        <f>VLOOKUP(A92,[4]考勤!$B$4:$O$997,12,0)</f>
        <v>0</v>
      </c>
      <c r="Z92" s="29">
        <f>VLOOKUP(A92,[5]考勤!$B$4:$N$989,12,0)</f>
        <v>0</v>
      </c>
      <c r="AA92" s="29">
        <f>VLOOKUP(A92,[6]考勤!$B$4:$N$977,12,0)</f>
        <v>2</v>
      </c>
      <c r="AB92" s="29">
        <f>VLOOKUP(A92,[7]考勤!$B$4:$P$975,12,0)</f>
        <v>3</v>
      </c>
      <c r="AC92" s="29">
        <f>VLOOKUP(A92,[8]考勤!$B$1:$W$958,12,0)</f>
        <v>0</v>
      </c>
      <c r="AD92" s="29">
        <f>VLOOKUP(A92,[9]考勤!$B:$W,12,0)</f>
        <v>0</v>
      </c>
      <c r="AE92" s="29">
        <f>VLOOKUP(A92,[10]考勤!$B:$X,12,0)</f>
        <v>0</v>
      </c>
      <c r="AF92" s="29">
        <f>VLOOKUP(A92,[11]考勤!$B:$Z,12,0)</f>
        <v>0</v>
      </c>
      <c r="AG92" s="29"/>
      <c r="AH92" s="29"/>
      <c r="AI92" s="29"/>
      <c r="AJ92" s="29">
        <f t="shared" si="20"/>
        <v>5</v>
      </c>
      <c r="AK92" s="29">
        <f t="shared" si="21"/>
        <v>0</v>
      </c>
      <c r="AL92" s="22">
        <f t="shared" si="22"/>
        <v>7</v>
      </c>
      <c r="AM92" s="46">
        <f t="shared" si="23"/>
        <v>5</v>
      </c>
      <c r="AN92" s="11"/>
      <c r="AP92" s="11" t="str">
        <f>VLOOKUP(A92,[12]当前人员名单!$E:$AE,2,0)</f>
        <v>442000198810170539</v>
      </c>
    </row>
    <row r="93" spans="1:236" s="10" customFormat="1" ht="15.75" customHeight="1" x14ac:dyDescent="0.15">
      <c r="A93" s="53" t="s">
        <v>128</v>
      </c>
      <c r="B93" s="48" t="s">
        <v>798</v>
      </c>
      <c r="C93" s="3">
        <v>37012</v>
      </c>
      <c r="D93" s="3">
        <v>39566</v>
      </c>
      <c r="E93" s="24">
        <v>43100</v>
      </c>
      <c r="F93" s="24">
        <v>43101</v>
      </c>
      <c r="G93" s="24">
        <v>43342</v>
      </c>
      <c r="H93" s="24">
        <v>43465</v>
      </c>
      <c r="I93" s="21">
        <f t="shared" ca="1" si="13"/>
        <v>17.600000000000001</v>
      </c>
      <c r="J93" s="21">
        <f t="shared" ca="1" si="14"/>
        <v>10.56</v>
      </c>
      <c r="K93" s="21" t="str">
        <f t="shared" ca="1" si="15"/>
        <v>是</v>
      </c>
      <c r="L93" s="21">
        <f t="shared" si="16"/>
        <v>17</v>
      </c>
      <c r="M93" s="29">
        <f t="shared" si="17"/>
        <v>10</v>
      </c>
      <c r="N93" s="29"/>
      <c r="O93" s="30"/>
      <c r="P93" s="24"/>
      <c r="Q93" s="29"/>
      <c r="R93" s="30"/>
      <c r="S93" s="30">
        <f t="shared" si="24"/>
        <v>10</v>
      </c>
      <c r="T93" s="22">
        <f>VLOOKUP(A93,[1]考勤!$B:$M,12,0)</f>
        <v>0</v>
      </c>
      <c r="U93" s="38">
        <f>IFERROR(VLOOKUP(A93,'[2]2017年假台账'!$A:$AN,39,0),"0")-T93</f>
        <v>3.5</v>
      </c>
      <c r="V93" s="40">
        <f t="shared" si="18"/>
        <v>-5.5</v>
      </c>
      <c r="W93" s="23">
        <f t="shared" si="19"/>
        <v>0</v>
      </c>
      <c r="X93" s="29">
        <f>VLOOKUP(A93,[3]考勤!$B$4:$N$1081,12,0)</f>
        <v>0</v>
      </c>
      <c r="Y93" s="29">
        <f>VLOOKUP(A93,[4]考勤!$B$4:$O$997,12,0)</f>
        <v>1</v>
      </c>
      <c r="Z93" s="29">
        <f>VLOOKUP(A93,[5]考勤!$B$4:$N$989,12,0)</f>
        <v>0</v>
      </c>
      <c r="AA93" s="29">
        <f>VLOOKUP(A93,[6]考勤!$B$4:$N$977,12,0)</f>
        <v>3</v>
      </c>
      <c r="AB93" s="29">
        <f>VLOOKUP(A93,[7]考勤!$B$4:$P$975,12,0)</f>
        <v>0</v>
      </c>
      <c r="AC93" s="29">
        <f>VLOOKUP(A93,[8]考勤!$B$1:$W$958,12,0)</f>
        <v>0</v>
      </c>
      <c r="AD93" s="29">
        <f>VLOOKUP(A93,[9]考勤!$B:$W,12,0)</f>
        <v>2</v>
      </c>
      <c r="AE93" s="29">
        <f>VLOOKUP(A93,[10]考勤!$B:$X,12,0)</f>
        <v>3</v>
      </c>
      <c r="AF93" s="29">
        <f>VLOOKUP(A93,[11]考勤!$B:$Z,12,0)</f>
        <v>0</v>
      </c>
      <c r="AG93" s="29"/>
      <c r="AH93" s="29"/>
      <c r="AI93" s="29"/>
      <c r="AJ93" s="29">
        <f t="shared" si="20"/>
        <v>9</v>
      </c>
      <c r="AK93" s="29">
        <f t="shared" si="21"/>
        <v>0</v>
      </c>
      <c r="AL93" s="22">
        <f t="shared" si="22"/>
        <v>4.5</v>
      </c>
      <c r="AM93" s="46">
        <f t="shared" si="23"/>
        <v>4.5</v>
      </c>
      <c r="AN93" s="11"/>
      <c r="AP93" s="11" t="str">
        <f>VLOOKUP(A93,[12]当前人员名单!$E:$AE,2,0)</f>
        <v>442000197912280320</v>
      </c>
    </row>
    <row r="94" spans="1:236" s="10" customFormat="1" ht="15.75" customHeight="1" x14ac:dyDescent="0.15">
      <c r="A94" s="53" t="s">
        <v>131</v>
      </c>
      <c r="B94" s="48" t="s">
        <v>798</v>
      </c>
      <c r="C94" s="3">
        <v>41456</v>
      </c>
      <c r="D94" s="3">
        <v>41456</v>
      </c>
      <c r="E94" s="24">
        <v>43100</v>
      </c>
      <c r="F94" s="24">
        <v>43101</v>
      </c>
      <c r="G94" s="24">
        <v>43342</v>
      </c>
      <c r="H94" s="24">
        <v>43465</v>
      </c>
      <c r="I94" s="21">
        <f t="shared" ca="1" si="13"/>
        <v>5.4</v>
      </c>
      <c r="J94" s="21">
        <f t="shared" ca="1" si="14"/>
        <v>5.38</v>
      </c>
      <c r="K94" s="21" t="str">
        <f t="shared" ca="1" si="15"/>
        <v>是</v>
      </c>
      <c r="L94" s="21">
        <f t="shared" si="16"/>
        <v>5</v>
      </c>
      <c r="M94" s="29">
        <f t="shared" si="17"/>
        <v>5</v>
      </c>
      <c r="N94" s="29"/>
      <c r="O94" s="30"/>
      <c r="P94" s="24"/>
      <c r="Q94" s="29"/>
      <c r="R94" s="30"/>
      <c r="S94" s="30">
        <f t="shared" si="24"/>
        <v>5</v>
      </c>
      <c r="T94" s="22">
        <f>VLOOKUP(A94,[1]考勤!$B:$M,12,0)</f>
        <v>0</v>
      </c>
      <c r="U94" s="38">
        <f>IFERROR(VLOOKUP(A94,'[2]2017年假台账'!$A:$AN,39,0),"0")-T94</f>
        <v>1</v>
      </c>
      <c r="V94" s="40">
        <f t="shared" si="18"/>
        <v>0</v>
      </c>
      <c r="W94" s="23">
        <f t="shared" si="19"/>
        <v>0</v>
      </c>
      <c r="X94" s="29">
        <f>VLOOKUP(A94,[3]考勤!$B$4:$N$1081,12,0)</f>
        <v>0</v>
      </c>
      <c r="Y94" s="29">
        <f>VLOOKUP(A94,[4]考勤!$B$4:$O$997,12,0)</f>
        <v>0</v>
      </c>
      <c r="Z94" s="29">
        <f>VLOOKUP(A94,[5]考勤!$B$4:$N$989,12,0)</f>
        <v>1</v>
      </c>
      <c r="AA94" s="29">
        <f>VLOOKUP(A94,[6]考勤!$B$4:$N$977,12,0)</f>
        <v>0</v>
      </c>
      <c r="AB94" s="29">
        <f>VLOOKUP(A94,[7]考勤!$B$4:$P$975,12,0)</f>
        <v>0</v>
      </c>
      <c r="AC94" s="29">
        <f>VLOOKUP(A94,[8]考勤!$B$1:$W$958,12,0)</f>
        <v>0</v>
      </c>
      <c r="AD94" s="29">
        <f>VLOOKUP(A94,[9]考勤!$B:$W,12,0)</f>
        <v>0</v>
      </c>
      <c r="AE94" s="29">
        <f>VLOOKUP(A94,[10]考勤!$B:$X,12,0)</f>
        <v>0</v>
      </c>
      <c r="AF94" s="29">
        <f>VLOOKUP(A94,[11]考勤!$B:$Z,12,0)</f>
        <v>0</v>
      </c>
      <c r="AG94" s="29"/>
      <c r="AH94" s="29"/>
      <c r="AI94" s="29"/>
      <c r="AJ94" s="29">
        <f t="shared" si="20"/>
        <v>1</v>
      </c>
      <c r="AK94" s="29">
        <f t="shared" si="21"/>
        <v>0</v>
      </c>
      <c r="AL94" s="22">
        <f t="shared" si="22"/>
        <v>5</v>
      </c>
      <c r="AM94" s="46">
        <f t="shared" si="23"/>
        <v>5</v>
      </c>
      <c r="AN94" s="11"/>
      <c r="AO94" s="11"/>
      <c r="AP94" s="11" t="str">
        <f>VLOOKUP(A94,[12]当前人员名单!$E:$AE,2,0)</f>
        <v>412724198802063008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</row>
    <row r="95" spans="1:236" s="10" customFormat="1" ht="15.75" customHeight="1" x14ac:dyDescent="0.15">
      <c r="A95" s="51" t="s">
        <v>130</v>
      </c>
      <c r="B95" s="48" t="s">
        <v>952</v>
      </c>
      <c r="C95" s="9">
        <v>33390</v>
      </c>
      <c r="D95" s="9">
        <v>37739</v>
      </c>
      <c r="E95" s="24">
        <v>43100</v>
      </c>
      <c r="F95" s="24">
        <v>43101</v>
      </c>
      <c r="G95" s="24">
        <v>43342</v>
      </c>
      <c r="H95" s="24">
        <v>43465</v>
      </c>
      <c r="I95" s="21">
        <f t="shared" ca="1" si="13"/>
        <v>27.5</v>
      </c>
      <c r="J95" s="21">
        <f t="shared" ca="1" si="14"/>
        <v>15.56</v>
      </c>
      <c r="K95" s="21" t="str">
        <f t="shared" ca="1" si="15"/>
        <v>是</v>
      </c>
      <c r="L95" s="21">
        <f t="shared" si="16"/>
        <v>27</v>
      </c>
      <c r="M95" s="29">
        <f t="shared" si="17"/>
        <v>15</v>
      </c>
      <c r="N95" s="29"/>
      <c r="O95" s="30"/>
      <c r="P95" s="24"/>
      <c r="Q95" s="29"/>
      <c r="R95" s="30"/>
      <c r="S95" s="30">
        <f t="shared" si="24"/>
        <v>15</v>
      </c>
      <c r="T95" s="22">
        <f>VLOOKUP(A95,[1]考勤!$B:$M,12,0)</f>
        <v>0</v>
      </c>
      <c r="U95" s="38">
        <f>IFERROR(VLOOKUP(A95,'[2]2017年假台账'!$A:$AN,39,0),"0")-T95</f>
        <v>14</v>
      </c>
      <c r="V95" s="40">
        <f t="shared" si="18"/>
        <v>0</v>
      </c>
      <c r="W95" s="23">
        <f t="shared" si="19"/>
        <v>0</v>
      </c>
      <c r="X95" s="29">
        <f>VLOOKUP(A95,[3]考勤!$B$4:$N$1081,12,0)</f>
        <v>0</v>
      </c>
      <c r="Y95" s="29">
        <f>VLOOKUP(A95,[4]考勤!$B$4:$O$997,12,0)</f>
        <v>3</v>
      </c>
      <c r="Z95" s="29">
        <f>VLOOKUP(A95,[5]考勤!$B$4:$N$989,12,0)</f>
        <v>0</v>
      </c>
      <c r="AA95" s="29">
        <f>VLOOKUP(A95,[6]考勤!$B$4:$N$977,12,0)</f>
        <v>0</v>
      </c>
      <c r="AB95" s="29">
        <f>VLOOKUP(A95,[7]考勤!$B$4:$P$975,12,0)</f>
        <v>5</v>
      </c>
      <c r="AC95" s="29">
        <f>VLOOKUP(A95,[8]考勤!$B$1:$W$958,12,0)</f>
        <v>0</v>
      </c>
      <c r="AD95" s="29">
        <f>VLOOKUP(A95,[9]考勤!$B:$W,12,0)</f>
        <v>0</v>
      </c>
      <c r="AE95" s="29">
        <f>VLOOKUP(A95,[10]考勤!$B:$X,12,0)</f>
        <v>6</v>
      </c>
      <c r="AF95" s="29">
        <f>VLOOKUP(A95,[11]考勤!$B:$Z,12,0)</f>
        <v>0</v>
      </c>
      <c r="AG95" s="29"/>
      <c r="AH95" s="29"/>
      <c r="AI95" s="32"/>
      <c r="AJ95" s="29">
        <f t="shared" si="20"/>
        <v>14</v>
      </c>
      <c r="AK95" s="29">
        <f t="shared" si="21"/>
        <v>0</v>
      </c>
      <c r="AL95" s="22">
        <f t="shared" si="22"/>
        <v>15</v>
      </c>
      <c r="AM95" s="46">
        <f t="shared" si="23"/>
        <v>15</v>
      </c>
      <c r="AN95" s="11"/>
      <c r="AO95" s="11"/>
      <c r="AP95" s="11" t="str">
        <f>VLOOKUP(A95,[12]当前人员名单!$E:$AE,2,0)</f>
        <v>440723197002112812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</row>
    <row r="96" spans="1:236" s="10" customFormat="1" ht="15.75" customHeight="1" x14ac:dyDescent="0.15">
      <c r="A96" s="50" t="s">
        <v>285</v>
      </c>
      <c r="B96" s="48" t="s">
        <v>23</v>
      </c>
      <c r="C96" s="9">
        <v>36342</v>
      </c>
      <c r="D96" s="9">
        <v>39479</v>
      </c>
      <c r="E96" s="24">
        <v>43100</v>
      </c>
      <c r="F96" s="24">
        <v>43101</v>
      </c>
      <c r="G96" s="24">
        <v>43342</v>
      </c>
      <c r="H96" s="24">
        <v>43465</v>
      </c>
      <c r="I96" s="21">
        <f t="shared" ca="1" si="13"/>
        <v>19.399999999999999</v>
      </c>
      <c r="J96" s="21">
        <f t="shared" ca="1" si="14"/>
        <v>10.8</v>
      </c>
      <c r="K96" s="21" t="str">
        <f t="shared" ca="1" si="15"/>
        <v>是</v>
      </c>
      <c r="L96" s="21">
        <f t="shared" si="16"/>
        <v>19</v>
      </c>
      <c r="M96" s="29">
        <f t="shared" si="17"/>
        <v>10</v>
      </c>
      <c r="N96" s="29"/>
      <c r="O96" s="30"/>
      <c r="P96" s="24"/>
      <c r="Q96" s="29"/>
      <c r="R96" s="30"/>
      <c r="S96" s="30">
        <f t="shared" si="24"/>
        <v>10</v>
      </c>
      <c r="T96" s="22">
        <f>VLOOKUP(A96,[1]考勤!$B:$M,12,0)</f>
        <v>0</v>
      </c>
      <c r="U96" s="38">
        <f>IFERROR(VLOOKUP(A96,'[2]2017年假台账'!$A:$AN,39,0),"0")-T96</f>
        <v>13</v>
      </c>
      <c r="V96" s="40">
        <f t="shared" si="18"/>
        <v>0</v>
      </c>
      <c r="W96" s="23">
        <f t="shared" si="19"/>
        <v>0</v>
      </c>
      <c r="X96" s="29">
        <f>VLOOKUP(A96,[3]考勤!$B$4:$N$1081,12,0)</f>
        <v>0</v>
      </c>
      <c r="Y96" s="29">
        <f>VLOOKUP(A96,[4]考勤!$B$4:$O$997,12,0)</f>
        <v>5</v>
      </c>
      <c r="Z96" s="29">
        <f>VLOOKUP(A96,[5]考勤!$B$4:$N$989,12,0)</f>
        <v>0</v>
      </c>
      <c r="AA96" s="29">
        <f>VLOOKUP(A96,[6]考勤!$B$4:$N$977,12,0)</f>
        <v>0</v>
      </c>
      <c r="AB96" s="29">
        <f>VLOOKUP(A96,[7]考勤!$B$4:$P$975,12,0)</f>
        <v>0</v>
      </c>
      <c r="AC96" s="29">
        <f>VLOOKUP(A96,[8]考勤!$B$1:$W$958,12,0)</f>
        <v>0</v>
      </c>
      <c r="AD96" s="29">
        <f>VLOOKUP(A96,[9]考勤!$B:$W,12,0)</f>
        <v>2</v>
      </c>
      <c r="AE96" s="29">
        <f>VLOOKUP(A96,[10]考勤!$B:$X,12,0)</f>
        <v>6</v>
      </c>
      <c r="AF96" s="29">
        <f>VLOOKUP(A96,[11]考勤!$B:$Z,12,0)</f>
        <v>0</v>
      </c>
      <c r="AG96" s="29"/>
      <c r="AH96" s="29"/>
      <c r="AI96" s="32"/>
      <c r="AJ96" s="29">
        <f t="shared" si="20"/>
        <v>13</v>
      </c>
      <c r="AK96" s="29">
        <f t="shared" si="21"/>
        <v>0</v>
      </c>
      <c r="AL96" s="22">
        <f t="shared" si="22"/>
        <v>10</v>
      </c>
      <c r="AM96" s="46">
        <f t="shared" si="23"/>
        <v>10</v>
      </c>
      <c r="AN96" s="11"/>
      <c r="AO96" s="11"/>
      <c r="AP96" s="11" t="str">
        <f>VLOOKUP(A96,[12]当前人员名单!$E:$AE,2,0)</f>
        <v>442000197908210549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</row>
    <row r="97" spans="1:236" s="10" customFormat="1" ht="15.75" customHeight="1" x14ac:dyDescent="0.15">
      <c r="A97" s="53" t="s">
        <v>287</v>
      </c>
      <c r="B97" s="48" t="s">
        <v>23</v>
      </c>
      <c r="C97" s="3">
        <v>37561</v>
      </c>
      <c r="D97" s="3">
        <v>37561</v>
      </c>
      <c r="E97" s="24">
        <v>43100</v>
      </c>
      <c r="F97" s="24">
        <v>43101</v>
      </c>
      <c r="G97" s="24">
        <v>43342</v>
      </c>
      <c r="H97" s="24">
        <v>43465</v>
      </c>
      <c r="I97" s="21">
        <f t="shared" ca="1" si="13"/>
        <v>16.100000000000001</v>
      </c>
      <c r="J97" s="21">
        <f t="shared" ca="1" si="14"/>
        <v>16.05</v>
      </c>
      <c r="K97" s="21" t="str">
        <f t="shared" ca="1" si="15"/>
        <v>是</v>
      </c>
      <c r="L97" s="21">
        <f t="shared" si="16"/>
        <v>16</v>
      </c>
      <c r="M97" s="29">
        <f t="shared" si="17"/>
        <v>10</v>
      </c>
      <c r="N97" s="29"/>
      <c r="O97" s="30"/>
      <c r="P97" s="24"/>
      <c r="Q97" s="29"/>
      <c r="R97" s="30"/>
      <c r="S97" s="30">
        <f t="shared" si="24"/>
        <v>10</v>
      </c>
      <c r="T97" s="22">
        <f>VLOOKUP(A97,[1]考勤!$B:$M,12,0)</f>
        <v>0</v>
      </c>
      <c r="U97" s="38">
        <f>IFERROR(VLOOKUP(A97,'[2]2017年假台账'!$A:$AN,39,0),"0")-T97</f>
        <v>0.5</v>
      </c>
      <c r="V97" s="40">
        <f t="shared" si="18"/>
        <v>-9.5</v>
      </c>
      <c r="W97" s="23">
        <f t="shared" si="19"/>
        <v>0</v>
      </c>
      <c r="X97" s="29">
        <f>VLOOKUP(A97,[3]考勤!$B$4:$N$1081,12,0)</f>
        <v>3.5</v>
      </c>
      <c r="Y97" s="29">
        <f>VLOOKUP(A97,[4]考勤!$B$4:$O$997,12,0)</f>
        <v>1.5</v>
      </c>
      <c r="Z97" s="29">
        <f>VLOOKUP(A97,[5]考勤!$B$4:$N$989,12,0)</f>
        <v>0</v>
      </c>
      <c r="AA97" s="29">
        <f>VLOOKUP(A97,[6]考勤!$B$4:$N$977,12,0)</f>
        <v>0</v>
      </c>
      <c r="AB97" s="29">
        <f>VLOOKUP(A97,[7]考勤!$B$4:$P$975,12,0)</f>
        <v>0</v>
      </c>
      <c r="AC97" s="29">
        <f>VLOOKUP(A97,[8]考勤!$B$1:$W$958,12,0)</f>
        <v>5</v>
      </c>
      <c r="AD97" s="29">
        <f>VLOOKUP(A97,[9]考勤!$B:$W,12,0)</f>
        <v>0</v>
      </c>
      <c r="AE97" s="29">
        <f>VLOOKUP(A97,[10]考勤!$B:$X,12,0)</f>
        <v>0</v>
      </c>
      <c r="AF97" s="29">
        <f>VLOOKUP(A97,[11]考勤!$B:$Z,12,0)</f>
        <v>0</v>
      </c>
      <c r="AG97" s="29"/>
      <c r="AH97" s="29"/>
      <c r="AI97" s="29"/>
      <c r="AJ97" s="29">
        <f t="shared" si="20"/>
        <v>10</v>
      </c>
      <c r="AK97" s="29">
        <f t="shared" si="21"/>
        <v>0</v>
      </c>
      <c r="AL97" s="22">
        <f t="shared" si="22"/>
        <v>0.5</v>
      </c>
      <c r="AM97" s="46">
        <f t="shared" si="23"/>
        <v>0.5</v>
      </c>
      <c r="AN97" s="11"/>
      <c r="AP97" s="11" t="str">
        <f>VLOOKUP(A97,[12]当前人员名单!$E:$AE,2,0)</f>
        <v>442000198202188428</v>
      </c>
    </row>
    <row r="98" spans="1:236" s="10" customFormat="1" ht="15.75" customHeight="1" x14ac:dyDescent="0.15">
      <c r="A98" s="53" t="s">
        <v>284</v>
      </c>
      <c r="B98" s="48" t="s">
        <v>804</v>
      </c>
      <c r="C98" s="3">
        <v>35591</v>
      </c>
      <c r="D98" s="3">
        <v>37073</v>
      </c>
      <c r="E98" s="24">
        <v>43100</v>
      </c>
      <c r="F98" s="24">
        <v>43101</v>
      </c>
      <c r="G98" s="24">
        <v>43342</v>
      </c>
      <c r="H98" s="24">
        <v>43465</v>
      </c>
      <c r="I98" s="21">
        <f t="shared" ca="1" si="13"/>
        <v>21.4</v>
      </c>
      <c r="J98" s="21">
        <f t="shared" ca="1" si="14"/>
        <v>17.39</v>
      </c>
      <c r="K98" s="21" t="str">
        <f t="shared" ca="1" si="15"/>
        <v>是</v>
      </c>
      <c r="L98" s="21">
        <f t="shared" si="16"/>
        <v>21</v>
      </c>
      <c r="M98" s="29">
        <f t="shared" si="17"/>
        <v>15</v>
      </c>
      <c r="N98" s="29"/>
      <c r="O98" s="30"/>
      <c r="P98" s="24"/>
      <c r="Q98" s="29"/>
      <c r="R98" s="30"/>
      <c r="S98" s="30">
        <f t="shared" si="24"/>
        <v>15</v>
      </c>
      <c r="T98" s="22">
        <f>VLOOKUP(A98,[1]考勤!$B:$M,12,0)</f>
        <v>0</v>
      </c>
      <c r="U98" s="38">
        <f>IFERROR(VLOOKUP(A98,'[2]2017年假台账'!$A:$AN,39,0),"0")-T98</f>
        <v>11.8</v>
      </c>
      <c r="V98" s="40">
        <f t="shared" si="18"/>
        <v>1.8000000000000007</v>
      </c>
      <c r="W98" s="23">
        <f t="shared" si="19"/>
        <v>1.8000000000000007</v>
      </c>
      <c r="X98" s="29">
        <f>VLOOKUP(A98,[3]考勤!$B$4:$N$1081,12,0)</f>
        <v>0</v>
      </c>
      <c r="Y98" s="29">
        <f>VLOOKUP(A98,[4]考勤!$B$4:$O$997,12,0)</f>
        <v>0</v>
      </c>
      <c r="Z98" s="29">
        <f>VLOOKUP(A98,[5]考勤!$B$4:$N$989,12,0)</f>
        <v>10</v>
      </c>
      <c r="AA98" s="29">
        <f>VLOOKUP(A98,[6]考勤!$B$4:$N$977,12,0)</f>
        <v>0</v>
      </c>
      <c r="AB98" s="29">
        <f>VLOOKUP(A98,[7]考勤!$B$4:$P$975,12,0)</f>
        <v>0</v>
      </c>
      <c r="AC98" s="29">
        <f>VLOOKUP(A98,[8]考勤!$B$1:$W$958,12,0)</f>
        <v>0</v>
      </c>
      <c r="AD98" s="29">
        <f>VLOOKUP(A98,[9]考勤!$B:$W,12,0)</f>
        <v>0</v>
      </c>
      <c r="AE98" s="29">
        <f>VLOOKUP(A98,[10]考勤!$B:$X,12,0)</f>
        <v>0</v>
      </c>
      <c r="AF98" s="29">
        <f>VLOOKUP(A98,[11]考勤!$B:$Z,12,0)</f>
        <v>0</v>
      </c>
      <c r="AG98" s="29"/>
      <c r="AH98" s="29"/>
      <c r="AI98" s="29"/>
      <c r="AJ98" s="29">
        <f t="shared" si="20"/>
        <v>10</v>
      </c>
      <c r="AK98" s="29">
        <f t="shared" si="21"/>
        <v>0</v>
      </c>
      <c r="AL98" s="22">
        <f t="shared" si="22"/>
        <v>16.8</v>
      </c>
      <c r="AM98" s="46">
        <f t="shared" si="23"/>
        <v>15</v>
      </c>
      <c r="AN98" s="11"/>
      <c r="AP98" s="11" t="str">
        <f>VLOOKUP(A98,[12]当前人员名单!$E:$AE,2,0)</f>
        <v>442000197907028382</v>
      </c>
      <c r="AQ98" s="44"/>
    </row>
    <row r="99" spans="1:236" s="10" customFormat="1" ht="15.75" customHeight="1" x14ac:dyDescent="0.15">
      <c r="A99" s="53" t="s">
        <v>286</v>
      </c>
      <c r="B99" s="48" t="s">
        <v>23</v>
      </c>
      <c r="C99" s="9">
        <v>36647</v>
      </c>
      <c r="D99" s="9">
        <v>37316</v>
      </c>
      <c r="E99" s="24">
        <v>43100</v>
      </c>
      <c r="F99" s="24">
        <v>43101</v>
      </c>
      <c r="G99" s="24">
        <v>43342</v>
      </c>
      <c r="H99" s="24">
        <v>43465</v>
      </c>
      <c r="I99" s="21">
        <f t="shared" ca="1" si="13"/>
        <v>18.600000000000001</v>
      </c>
      <c r="J99" s="21">
        <f t="shared" ca="1" si="14"/>
        <v>16.72</v>
      </c>
      <c r="K99" s="21" t="str">
        <f t="shared" ca="1" si="15"/>
        <v>是</v>
      </c>
      <c r="L99" s="21">
        <f t="shared" si="16"/>
        <v>18</v>
      </c>
      <c r="M99" s="29">
        <f t="shared" si="17"/>
        <v>10</v>
      </c>
      <c r="N99" s="29"/>
      <c r="O99" s="30"/>
      <c r="P99" s="24"/>
      <c r="Q99" s="29"/>
      <c r="R99" s="30"/>
      <c r="S99" s="30">
        <f t="shared" si="24"/>
        <v>10</v>
      </c>
      <c r="T99" s="22">
        <f>VLOOKUP(A99,[1]考勤!$B:$M,12,0)</f>
        <v>0</v>
      </c>
      <c r="U99" s="38">
        <f>IFERROR(VLOOKUP(A99,'[2]2017年假台账'!$A:$AN,39,0),"0")-T99</f>
        <v>10</v>
      </c>
      <c r="V99" s="40">
        <f t="shared" si="18"/>
        <v>0</v>
      </c>
      <c r="W99" s="23">
        <f t="shared" si="19"/>
        <v>0</v>
      </c>
      <c r="X99" s="29">
        <f>VLOOKUP(A99,[3]考勤!$B$4:$N$1081,12,0)</f>
        <v>0</v>
      </c>
      <c r="Y99" s="29">
        <f>VLOOKUP(A99,[4]考勤!$B$4:$O$997,12,0)</f>
        <v>0</v>
      </c>
      <c r="Z99" s="29">
        <f>VLOOKUP(A99,[5]考勤!$B$4:$N$989,12,0)</f>
        <v>0</v>
      </c>
      <c r="AA99" s="29">
        <f>VLOOKUP(A99,[6]考勤!$B$4:$N$977,12,0)</f>
        <v>0</v>
      </c>
      <c r="AB99" s="29">
        <f>VLOOKUP(A99,[7]考勤!$B$4:$P$975,12,0)</f>
        <v>0</v>
      </c>
      <c r="AC99" s="29">
        <f>VLOOKUP(A99,[8]考勤!$B$1:$W$958,12,0)</f>
        <v>0</v>
      </c>
      <c r="AD99" s="29">
        <f>VLOOKUP(A99,[9]考勤!$B:$W,12,0)</f>
        <v>1</v>
      </c>
      <c r="AE99" s="29">
        <f>VLOOKUP(A99,[10]考勤!$B:$X,12,0)</f>
        <v>9</v>
      </c>
      <c r="AF99" s="29">
        <f>VLOOKUP(A99,[11]考勤!$B:$Z,12,0)</f>
        <v>0</v>
      </c>
      <c r="AG99" s="29"/>
      <c r="AH99" s="29"/>
      <c r="AI99" s="32"/>
      <c r="AJ99" s="29">
        <f t="shared" si="20"/>
        <v>10</v>
      </c>
      <c r="AK99" s="29">
        <f t="shared" si="21"/>
        <v>0</v>
      </c>
      <c r="AL99" s="22">
        <f t="shared" si="22"/>
        <v>10</v>
      </c>
      <c r="AM99" s="46">
        <f t="shared" si="23"/>
        <v>10</v>
      </c>
      <c r="AN99" s="11"/>
      <c r="AO99" s="11"/>
      <c r="AP99" s="11" t="str">
        <f>VLOOKUP(A99,[12]当前人员名单!$E:$AE,2,0)</f>
        <v>430122198202086966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</row>
    <row r="100" spans="1:236" s="10" customFormat="1" ht="15.75" customHeight="1" x14ac:dyDescent="0.15">
      <c r="A100" s="53" t="s">
        <v>283</v>
      </c>
      <c r="B100" s="48" t="s">
        <v>796</v>
      </c>
      <c r="C100" s="3">
        <v>34851</v>
      </c>
      <c r="D100" s="3">
        <v>37073</v>
      </c>
      <c r="E100" s="24">
        <v>43100</v>
      </c>
      <c r="F100" s="24">
        <v>43101</v>
      </c>
      <c r="G100" s="24">
        <v>43342</v>
      </c>
      <c r="H100" s="24">
        <v>43465</v>
      </c>
      <c r="I100" s="21">
        <f t="shared" ca="1" si="13"/>
        <v>23.5</v>
      </c>
      <c r="J100" s="21">
        <f t="shared" ca="1" si="14"/>
        <v>17.39</v>
      </c>
      <c r="K100" s="21" t="str">
        <f t="shared" ca="1" si="15"/>
        <v>是</v>
      </c>
      <c r="L100" s="21">
        <f t="shared" si="16"/>
        <v>23</v>
      </c>
      <c r="M100" s="29">
        <f t="shared" si="17"/>
        <v>15</v>
      </c>
      <c r="N100" s="29"/>
      <c r="O100" s="30"/>
      <c r="P100" s="24"/>
      <c r="Q100" s="29"/>
      <c r="R100" s="30"/>
      <c r="S100" s="30">
        <f t="shared" si="24"/>
        <v>15</v>
      </c>
      <c r="T100" s="22">
        <f>VLOOKUP(A100,[1]考勤!$B:$M,12,0)</f>
        <v>0</v>
      </c>
      <c r="U100" s="38">
        <f>IFERROR(VLOOKUP(A100,'[2]2017年假台账'!$A:$AN,39,0),"0")-T100</f>
        <v>15</v>
      </c>
      <c r="V100" s="40">
        <f t="shared" si="18"/>
        <v>4</v>
      </c>
      <c r="W100" s="23">
        <f t="shared" si="19"/>
        <v>4</v>
      </c>
      <c r="X100" s="29">
        <f>VLOOKUP(A100,[3]考勤!$B$4:$N$1081,12,0)</f>
        <v>0</v>
      </c>
      <c r="Y100" s="29">
        <f>VLOOKUP(A100,[4]考勤!$B$4:$O$997,12,0)</f>
        <v>2</v>
      </c>
      <c r="Z100" s="29">
        <f>VLOOKUP(A100,[5]考勤!$B$4:$N$989,12,0)</f>
        <v>0</v>
      </c>
      <c r="AA100" s="29">
        <f>VLOOKUP(A100,[6]考勤!$B$4:$N$977,12,0)</f>
        <v>3</v>
      </c>
      <c r="AB100" s="29">
        <f>VLOOKUP(A100,[7]考勤!$B$4:$P$975,12,0)</f>
        <v>1</v>
      </c>
      <c r="AC100" s="29">
        <f>VLOOKUP(A100,[8]考勤!$B$1:$W$958,12,0)</f>
        <v>2</v>
      </c>
      <c r="AD100" s="29">
        <f>VLOOKUP(A100,[9]考勤!$B:$W,12,0)</f>
        <v>0</v>
      </c>
      <c r="AE100" s="29">
        <f>VLOOKUP(A100,[10]考勤!$B:$X,12,0)</f>
        <v>3</v>
      </c>
      <c r="AF100" s="29">
        <f>VLOOKUP(A100,[11]考勤!$B:$Z,12,0)</f>
        <v>0</v>
      </c>
      <c r="AG100" s="29"/>
      <c r="AH100" s="29"/>
      <c r="AI100" s="29"/>
      <c r="AJ100" s="29">
        <f t="shared" si="20"/>
        <v>11</v>
      </c>
      <c r="AK100" s="29">
        <f t="shared" si="21"/>
        <v>0</v>
      </c>
      <c r="AL100" s="22">
        <f t="shared" si="22"/>
        <v>19</v>
      </c>
      <c r="AM100" s="46">
        <f t="shared" si="23"/>
        <v>15</v>
      </c>
      <c r="AN100" s="11"/>
      <c r="AP100" s="11" t="str">
        <f>VLOOKUP(A100,[12]当前人员名单!$E:$AE,2,0)</f>
        <v>442000197607112347</v>
      </c>
    </row>
    <row r="101" spans="1:236" s="10" customFormat="1" ht="15.75" customHeight="1" x14ac:dyDescent="0.15">
      <c r="A101" s="53" t="s">
        <v>805</v>
      </c>
      <c r="B101" s="48" t="s">
        <v>23</v>
      </c>
      <c r="C101" s="6">
        <v>42191</v>
      </c>
      <c r="D101" s="4">
        <v>42191</v>
      </c>
      <c r="E101" s="24">
        <v>43100</v>
      </c>
      <c r="F101" s="24">
        <v>43101</v>
      </c>
      <c r="G101" s="24">
        <v>43342</v>
      </c>
      <c r="H101" s="24">
        <v>43465</v>
      </c>
      <c r="I101" s="21">
        <f t="shared" ca="1" si="13"/>
        <v>3.4</v>
      </c>
      <c r="J101" s="21">
        <f t="shared" ca="1" si="14"/>
        <v>3.37</v>
      </c>
      <c r="K101" s="21" t="str">
        <f t="shared" ca="1" si="15"/>
        <v>是</v>
      </c>
      <c r="L101" s="21">
        <f t="shared" si="16"/>
        <v>3</v>
      </c>
      <c r="M101" s="29">
        <f t="shared" si="17"/>
        <v>5</v>
      </c>
      <c r="N101" s="29"/>
      <c r="O101" s="30"/>
      <c r="P101" s="24"/>
      <c r="Q101" s="29"/>
      <c r="R101" s="30"/>
      <c r="S101" s="30">
        <f t="shared" si="24"/>
        <v>5</v>
      </c>
      <c r="T101" s="22">
        <f>VLOOKUP(A101,[1]考勤!$B:$M,12,0)</f>
        <v>0</v>
      </c>
      <c r="U101" s="38">
        <f>IFERROR(VLOOKUP(A101,'[2]2017年假台账'!$A:$AN,39,0),"0")-T101</f>
        <v>0.5</v>
      </c>
      <c r="V101" s="40">
        <f t="shared" si="18"/>
        <v>-2.5</v>
      </c>
      <c r="W101" s="23">
        <f t="shared" si="19"/>
        <v>0</v>
      </c>
      <c r="X101" s="29">
        <f>VLOOKUP(A101,[3]考勤!$B$4:$N$1081,12,0)</f>
        <v>0</v>
      </c>
      <c r="Y101" s="29">
        <f>VLOOKUP(A101,[4]考勤!$B$4:$O$997,12,0)</f>
        <v>0</v>
      </c>
      <c r="Z101" s="29">
        <f>VLOOKUP(A101,[5]考勤!$B$4:$N$989,12,0)</f>
        <v>0</v>
      </c>
      <c r="AA101" s="29">
        <f>VLOOKUP(A101,[6]考勤!$B$4:$N$977,12,0)</f>
        <v>0</v>
      </c>
      <c r="AB101" s="29">
        <f>VLOOKUP(A101,[7]考勤!$B$4:$P$975,12,0)</f>
        <v>0</v>
      </c>
      <c r="AC101" s="29">
        <f>VLOOKUP(A101,[8]考勤!$B$1:$W$958,12,0)</f>
        <v>0</v>
      </c>
      <c r="AD101" s="29">
        <f>VLOOKUP(A101,[9]考勤!$B:$W,12,0)</f>
        <v>1</v>
      </c>
      <c r="AE101" s="29">
        <f>VLOOKUP(A101,[10]考勤!$B:$X,12,0)</f>
        <v>2</v>
      </c>
      <c r="AF101" s="29">
        <f>VLOOKUP(A101,[11]考勤!$B:$Z,12,0)</f>
        <v>0</v>
      </c>
      <c r="AG101" s="29"/>
      <c r="AH101" s="29"/>
      <c r="AI101" s="29"/>
      <c r="AJ101" s="29">
        <f t="shared" si="20"/>
        <v>3</v>
      </c>
      <c r="AK101" s="29">
        <f t="shared" si="21"/>
        <v>0</v>
      </c>
      <c r="AL101" s="22">
        <f t="shared" si="22"/>
        <v>2.5</v>
      </c>
      <c r="AM101" s="46">
        <f t="shared" si="23"/>
        <v>2.5</v>
      </c>
      <c r="AN101" s="11"/>
      <c r="AP101" s="11" t="str">
        <f>VLOOKUP(A101,[12]当前人员名单!$E:$AE,2,0)</f>
        <v>421302198908194242</v>
      </c>
    </row>
    <row r="102" spans="1:236" s="10" customFormat="1" ht="15.75" customHeight="1" x14ac:dyDescent="0.15">
      <c r="A102" s="53" t="s">
        <v>571</v>
      </c>
      <c r="B102" s="48" t="s">
        <v>987</v>
      </c>
      <c r="C102" s="4">
        <v>39264</v>
      </c>
      <c r="D102" s="4">
        <v>39264</v>
      </c>
      <c r="E102" s="24">
        <v>43100</v>
      </c>
      <c r="F102" s="24">
        <v>43101</v>
      </c>
      <c r="G102" s="24">
        <v>43342</v>
      </c>
      <c r="H102" s="24">
        <v>43465</v>
      </c>
      <c r="I102" s="21">
        <f t="shared" ca="1" si="13"/>
        <v>11.4</v>
      </c>
      <c r="J102" s="21">
        <f t="shared" ca="1" si="14"/>
        <v>11.39</v>
      </c>
      <c r="K102" s="21" t="str">
        <f t="shared" ca="1" si="15"/>
        <v>是</v>
      </c>
      <c r="L102" s="21">
        <f t="shared" si="16"/>
        <v>11</v>
      </c>
      <c r="M102" s="29">
        <f t="shared" si="17"/>
        <v>10</v>
      </c>
      <c r="N102" s="29"/>
      <c r="O102" s="30"/>
      <c r="P102" s="24"/>
      <c r="Q102" s="29"/>
      <c r="R102" s="30"/>
      <c r="S102" s="30">
        <f t="shared" si="24"/>
        <v>10</v>
      </c>
      <c r="T102" s="22">
        <f>VLOOKUP(A102,[1]考勤!$B:$M,12,0)</f>
        <v>0</v>
      </c>
      <c r="U102" s="38">
        <f>IFERROR(VLOOKUP(A102,'[2]2017年假台账'!$A:$AN,39,0),"0")-T102</f>
        <v>9.4</v>
      </c>
      <c r="V102" s="40">
        <f t="shared" si="18"/>
        <v>0.40000000000000036</v>
      </c>
      <c r="W102" s="23">
        <f t="shared" si="19"/>
        <v>0.40000000000000036</v>
      </c>
      <c r="X102" s="29">
        <f>VLOOKUP(A102,[3]考勤!$B$4:$N$1081,12,0)</f>
        <v>0</v>
      </c>
      <c r="Y102" s="29">
        <f>VLOOKUP(A102,[4]考勤!$B$4:$O$997,12,0)</f>
        <v>5</v>
      </c>
      <c r="Z102" s="29">
        <f>VLOOKUP(A102,[5]考勤!$B$4:$N$989,12,0)</f>
        <v>1</v>
      </c>
      <c r="AA102" s="29">
        <f>VLOOKUP(A102,[6]考勤!$B$4:$N$977,12,0)</f>
        <v>3</v>
      </c>
      <c r="AB102" s="29">
        <f>VLOOKUP(A102,[7]考勤!$B$4:$P$975,12,0)</f>
        <v>0</v>
      </c>
      <c r="AC102" s="29">
        <f>VLOOKUP(A102,[8]考勤!$B$1:$W$958,12,0)</f>
        <v>0</v>
      </c>
      <c r="AD102" s="29">
        <f>VLOOKUP(A102,[9]考勤!$B:$W,12,0)</f>
        <v>0</v>
      </c>
      <c r="AE102" s="29">
        <f>VLOOKUP(A102,[10]考勤!$B:$X,12,0)</f>
        <v>0</v>
      </c>
      <c r="AF102" s="29">
        <f>VLOOKUP(A102,[11]考勤!$B:$Z,12,0)</f>
        <v>0</v>
      </c>
      <c r="AG102" s="29"/>
      <c r="AH102" s="29"/>
      <c r="AI102" s="29"/>
      <c r="AJ102" s="29">
        <f t="shared" si="20"/>
        <v>9</v>
      </c>
      <c r="AK102" s="29">
        <f t="shared" si="21"/>
        <v>0</v>
      </c>
      <c r="AL102" s="22">
        <f t="shared" si="22"/>
        <v>10.4</v>
      </c>
      <c r="AM102" s="46">
        <f t="shared" si="23"/>
        <v>10</v>
      </c>
      <c r="AN102" s="11"/>
      <c r="AP102" s="11" t="str">
        <f>VLOOKUP(A102,[12]当前人员名单!$E:$AE,2,0)</f>
        <v>430423198403068222</v>
      </c>
    </row>
    <row r="103" spans="1:236" s="10" customFormat="1" ht="15.75" customHeight="1" x14ac:dyDescent="0.15">
      <c r="A103" s="53" t="s">
        <v>184</v>
      </c>
      <c r="B103" s="48" t="s">
        <v>988</v>
      </c>
      <c r="C103" s="9">
        <v>39995</v>
      </c>
      <c r="D103" s="9">
        <v>39995</v>
      </c>
      <c r="E103" s="24">
        <v>43100</v>
      </c>
      <c r="F103" s="24">
        <v>43101</v>
      </c>
      <c r="G103" s="24">
        <v>43342</v>
      </c>
      <c r="H103" s="24">
        <v>43465</v>
      </c>
      <c r="I103" s="21">
        <f t="shared" ca="1" si="13"/>
        <v>9.4</v>
      </c>
      <c r="J103" s="21">
        <f t="shared" ca="1" si="14"/>
        <v>9.3800000000000008</v>
      </c>
      <c r="K103" s="21" t="str">
        <f t="shared" ca="1" si="15"/>
        <v>是</v>
      </c>
      <c r="L103" s="21">
        <f t="shared" si="16"/>
        <v>9</v>
      </c>
      <c r="M103" s="29">
        <f t="shared" si="17"/>
        <v>5</v>
      </c>
      <c r="N103" s="29"/>
      <c r="O103" s="30"/>
      <c r="P103" s="24"/>
      <c r="Q103" s="29"/>
      <c r="R103" s="30"/>
      <c r="S103" s="30">
        <f t="shared" si="24"/>
        <v>5</v>
      </c>
      <c r="T103" s="22">
        <f>VLOOKUP(A103,[1]考勤!$B:$M,12,0)</f>
        <v>0</v>
      </c>
      <c r="U103" s="38">
        <f>IFERROR(VLOOKUP(A103,'[2]2017年假台账'!$A:$AN,39,0),"0")-T103</f>
        <v>5</v>
      </c>
      <c r="V103" s="40">
        <f t="shared" si="18"/>
        <v>2</v>
      </c>
      <c r="W103" s="23">
        <f t="shared" si="19"/>
        <v>2</v>
      </c>
      <c r="X103" s="29">
        <f>VLOOKUP(A103,[3]考勤!$B$4:$N$1081,12,0)</f>
        <v>0</v>
      </c>
      <c r="Y103" s="29">
        <f>VLOOKUP(A103,[4]考勤!$B$4:$O$997,12,0)</f>
        <v>0</v>
      </c>
      <c r="Z103" s="29">
        <f>VLOOKUP(A103,[5]考勤!$B$4:$N$989,12,0)</f>
        <v>0</v>
      </c>
      <c r="AA103" s="29">
        <f>VLOOKUP(A103,[6]考勤!$B$4:$N$977,12,0)</f>
        <v>0</v>
      </c>
      <c r="AB103" s="29">
        <f>VLOOKUP(A103,[7]考勤!$B$4:$P$975,12,0)</f>
        <v>1</v>
      </c>
      <c r="AC103" s="29">
        <f>VLOOKUP(A103,[8]考勤!$B$1:$W$958,12,0)</f>
        <v>0</v>
      </c>
      <c r="AD103" s="29">
        <f>VLOOKUP(A103,[9]考勤!$B:$W,12,0)</f>
        <v>0</v>
      </c>
      <c r="AE103" s="29">
        <f>VLOOKUP(A103,[10]考勤!$B:$X,12,0)</f>
        <v>2</v>
      </c>
      <c r="AF103" s="29">
        <f>VLOOKUP(A103,[11]考勤!$B:$Z,12,0)</f>
        <v>1</v>
      </c>
      <c r="AG103" s="29"/>
      <c r="AH103" s="29"/>
      <c r="AI103" s="29"/>
      <c r="AJ103" s="29">
        <f t="shared" si="20"/>
        <v>3</v>
      </c>
      <c r="AK103" s="29">
        <f t="shared" si="21"/>
        <v>1</v>
      </c>
      <c r="AL103" s="22">
        <f t="shared" si="22"/>
        <v>7</v>
      </c>
      <c r="AM103" s="46">
        <f t="shared" si="23"/>
        <v>4</v>
      </c>
      <c r="AN103" s="11"/>
      <c r="AP103" s="11" t="str">
        <f>VLOOKUP(A103,[12]当前人员名单!$E:$AE,2,0)</f>
        <v>440981198602164957</v>
      </c>
    </row>
    <row r="104" spans="1:236" s="10" customFormat="1" ht="15.75" customHeight="1" x14ac:dyDescent="0.15">
      <c r="A104" s="53" t="s">
        <v>188</v>
      </c>
      <c r="B104" s="48" t="s">
        <v>988</v>
      </c>
      <c r="C104" s="3">
        <v>37073</v>
      </c>
      <c r="D104" s="3">
        <v>39203</v>
      </c>
      <c r="E104" s="24">
        <v>43100</v>
      </c>
      <c r="F104" s="24">
        <v>43101</v>
      </c>
      <c r="G104" s="24">
        <v>43342</v>
      </c>
      <c r="H104" s="24">
        <v>43465</v>
      </c>
      <c r="I104" s="21">
        <f t="shared" ca="1" si="13"/>
        <v>17.399999999999999</v>
      </c>
      <c r="J104" s="21">
        <f t="shared" ca="1" si="14"/>
        <v>11.55</v>
      </c>
      <c r="K104" s="21" t="str">
        <f t="shared" ca="1" si="15"/>
        <v>是</v>
      </c>
      <c r="L104" s="21">
        <f t="shared" si="16"/>
        <v>17</v>
      </c>
      <c r="M104" s="29">
        <f t="shared" si="17"/>
        <v>10</v>
      </c>
      <c r="N104" s="29"/>
      <c r="O104" s="30"/>
      <c r="P104" s="24"/>
      <c r="Q104" s="29"/>
      <c r="R104" s="30"/>
      <c r="S104" s="30">
        <f t="shared" si="24"/>
        <v>10</v>
      </c>
      <c r="T104" s="22">
        <f>VLOOKUP(A104,[1]考勤!$B:$M,12,0)</f>
        <v>0</v>
      </c>
      <c r="U104" s="38">
        <f>IFERROR(VLOOKUP(A104,'[2]2017年假台账'!$A:$AN,39,0),"0")-T104</f>
        <v>10</v>
      </c>
      <c r="V104" s="40">
        <f t="shared" si="18"/>
        <v>5</v>
      </c>
      <c r="W104" s="23">
        <f t="shared" si="19"/>
        <v>5</v>
      </c>
      <c r="X104" s="29">
        <f>VLOOKUP(A104,[3]考勤!$B$4:$N$1081,12,0)</f>
        <v>0</v>
      </c>
      <c r="Y104" s="29">
        <f>VLOOKUP(A104,[4]考勤!$B$4:$O$997,12,0)</f>
        <v>0</v>
      </c>
      <c r="Z104" s="29">
        <f>VLOOKUP(A104,[5]考勤!$B$4:$N$989,12,0)</f>
        <v>0</v>
      </c>
      <c r="AA104" s="29">
        <f>VLOOKUP(A104,[6]考勤!$B$4:$N$977,12,0)</f>
        <v>0</v>
      </c>
      <c r="AB104" s="29">
        <f>VLOOKUP(A104,[7]考勤!$B$4:$P$975,12,0)</f>
        <v>0</v>
      </c>
      <c r="AC104" s="29">
        <f>VLOOKUP(A104,[8]考勤!$B$1:$W$958,12,0)</f>
        <v>0</v>
      </c>
      <c r="AD104" s="29">
        <f>VLOOKUP(A104,[9]考勤!$B:$W,12,0)</f>
        <v>5</v>
      </c>
      <c r="AE104" s="29">
        <f>VLOOKUP(A104,[10]考勤!$B:$X,12,0)</f>
        <v>0</v>
      </c>
      <c r="AF104" s="29">
        <f>VLOOKUP(A104,[11]考勤!$B:$Z,12,0)</f>
        <v>0</v>
      </c>
      <c r="AG104" s="29"/>
      <c r="AH104" s="29"/>
      <c r="AI104" s="29"/>
      <c r="AJ104" s="29">
        <f t="shared" si="20"/>
        <v>5</v>
      </c>
      <c r="AK104" s="29">
        <f t="shared" si="21"/>
        <v>0</v>
      </c>
      <c r="AL104" s="22">
        <f t="shared" si="22"/>
        <v>15</v>
      </c>
      <c r="AM104" s="46">
        <f t="shared" si="23"/>
        <v>10</v>
      </c>
      <c r="AN104" s="11"/>
      <c r="AO104" s="11"/>
      <c r="AP104" s="11" t="str">
        <f>VLOOKUP(A104,[12]当前人员名单!$E:$AE,2,0)</f>
        <v>442000198202021572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</row>
    <row r="105" spans="1:236" s="10" customFormat="1" ht="15.75" customHeight="1" x14ac:dyDescent="0.15">
      <c r="A105" s="53" t="s">
        <v>185</v>
      </c>
      <c r="B105" s="48" t="s">
        <v>988</v>
      </c>
      <c r="C105" s="3">
        <v>37803</v>
      </c>
      <c r="D105" s="3">
        <v>37803</v>
      </c>
      <c r="E105" s="24">
        <v>43100</v>
      </c>
      <c r="F105" s="24">
        <v>43101</v>
      </c>
      <c r="G105" s="24">
        <v>43342</v>
      </c>
      <c r="H105" s="24">
        <v>43465</v>
      </c>
      <c r="I105" s="21">
        <f t="shared" ca="1" si="13"/>
        <v>15.4</v>
      </c>
      <c r="J105" s="21">
        <f t="shared" ca="1" si="14"/>
        <v>15.39</v>
      </c>
      <c r="K105" s="21" t="str">
        <f t="shared" ca="1" si="15"/>
        <v>是</v>
      </c>
      <c r="L105" s="21">
        <f t="shared" si="16"/>
        <v>15</v>
      </c>
      <c r="M105" s="29">
        <f t="shared" si="17"/>
        <v>10</v>
      </c>
      <c r="N105" s="29"/>
      <c r="O105" s="30"/>
      <c r="P105" s="24"/>
      <c r="Q105" s="29"/>
      <c r="R105" s="30"/>
      <c r="S105" s="30">
        <f t="shared" si="24"/>
        <v>10</v>
      </c>
      <c r="T105" s="22">
        <f>VLOOKUP(A105,[1]考勤!$B:$M,12,0)</f>
        <v>0</v>
      </c>
      <c r="U105" s="38">
        <f>IFERROR(VLOOKUP(A105,'[2]2017年假台账'!$A:$AN,39,0),"0")-T105</f>
        <v>13</v>
      </c>
      <c r="V105" s="40">
        <f t="shared" si="18"/>
        <v>-5</v>
      </c>
      <c r="W105" s="23">
        <f t="shared" si="19"/>
        <v>0</v>
      </c>
      <c r="X105" s="29">
        <f>VLOOKUP(A105,[3]考勤!$B$4:$N$1081,12,0)</f>
        <v>0</v>
      </c>
      <c r="Y105" s="29">
        <f>VLOOKUP(A105,[4]考勤!$B$4:$O$997,12,0)</f>
        <v>2</v>
      </c>
      <c r="Z105" s="29">
        <f>VLOOKUP(A105,[5]考勤!$B$4:$N$989,12,0)</f>
        <v>2</v>
      </c>
      <c r="AA105" s="29">
        <f>VLOOKUP(A105,[6]考勤!$B$4:$N$977,12,0)</f>
        <v>12</v>
      </c>
      <c r="AB105" s="29">
        <f>VLOOKUP(A105,[7]考勤!$B$4:$P$975,12,0)</f>
        <v>0</v>
      </c>
      <c r="AC105" s="29">
        <f>VLOOKUP(A105,[8]考勤!$B$1:$W$958,12,0)</f>
        <v>2</v>
      </c>
      <c r="AD105" s="29">
        <f>VLOOKUP(A105,[9]考勤!$B:$W,12,0)</f>
        <v>0</v>
      </c>
      <c r="AE105" s="29">
        <f>VLOOKUP(A105,[10]考勤!$B:$X,12,0)</f>
        <v>0</v>
      </c>
      <c r="AF105" s="29">
        <f>VLOOKUP(A105,[11]考勤!$B:$Z,12,0)</f>
        <v>0</v>
      </c>
      <c r="AG105" s="29"/>
      <c r="AH105" s="29"/>
      <c r="AI105" s="32"/>
      <c r="AJ105" s="29">
        <f t="shared" si="20"/>
        <v>18</v>
      </c>
      <c r="AK105" s="29">
        <f t="shared" si="21"/>
        <v>0</v>
      </c>
      <c r="AL105" s="22">
        <f t="shared" si="22"/>
        <v>5</v>
      </c>
      <c r="AM105" s="46">
        <f t="shared" si="23"/>
        <v>5</v>
      </c>
      <c r="AN105" s="11"/>
      <c r="AP105" s="11" t="str">
        <f>VLOOKUP(A105,[12]当前人员名单!$E:$AE,2,0)</f>
        <v>44200019790205379X</v>
      </c>
    </row>
    <row r="106" spans="1:236" s="10" customFormat="1" ht="15.75" customHeight="1" x14ac:dyDescent="0.15">
      <c r="A106" s="53" t="s">
        <v>186</v>
      </c>
      <c r="B106" s="48" t="s">
        <v>988</v>
      </c>
      <c r="C106" s="9">
        <v>41091</v>
      </c>
      <c r="D106" s="9">
        <v>41091</v>
      </c>
      <c r="E106" s="24">
        <v>43100</v>
      </c>
      <c r="F106" s="24">
        <v>43101</v>
      </c>
      <c r="G106" s="24">
        <v>43342</v>
      </c>
      <c r="H106" s="24">
        <v>43465</v>
      </c>
      <c r="I106" s="21">
        <f t="shared" ca="1" si="13"/>
        <v>6.4</v>
      </c>
      <c r="J106" s="21">
        <f t="shared" ca="1" si="14"/>
        <v>6.38</v>
      </c>
      <c r="K106" s="21" t="str">
        <f t="shared" ca="1" si="15"/>
        <v>是</v>
      </c>
      <c r="L106" s="21">
        <f t="shared" si="16"/>
        <v>6</v>
      </c>
      <c r="M106" s="29">
        <f t="shared" si="17"/>
        <v>5</v>
      </c>
      <c r="N106" s="29"/>
      <c r="O106" s="30"/>
      <c r="P106" s="24"/>
      <c r="Q106" s="29"/>
      <c r="R106" s="30"/>
      <c r="S106" s="30">
        <f t="shared" si="24"/>
        <v>5</v>
      </c>
      <c r="T106" s="22">
        <f>VLOOKUP(A106,[1]考勤!$B:$M,12,0)</f>
        <v>0</v>
      </c>
      <c r="U106" s="38">
        <f>IFERROR(VLOOKUP(A106,'[2]2017年假台账'!$A:$AN,39,0),"0")-T106</f>
        <v>0</v>
      </c>
      <c r="V106" s="40">
        <f t="shared" si="18"/>
        <v>-4</v>
      </c>
      <c r="W106" s="23">
        <f t="shared" si="19"/>
        <v>0</v>
      </c>
      <c r="X106" s="29">
        <f>VLOOKUP(A106,[3]考勤!$B$4:$N$1081,12,0)</f>
        <v>0</v>
      </c>
      <c r="Y106" s="29">
        <f>VLOOKUP(A106,[4]考勤!$B$4:$O$997,12,0)</f>
        <v>0</v>
      </c>
      <c r="Z106" s="29">
        <f>VLOOKUP(A106,[5]考勤!$B$4:$N$989,12,0)</f>
        <v>0</v>
      </c>
      <c r="AA106" s="29">
        <f>VLOOKUP(A106,[6]考勤!$B$4:$N$977,12,0)</f>
        <v>0</v>
      </c>
      <c r="AB106" s="29">
        <f>VLOOKUP(A106,[7]考勤!$B$4:$P$975,12,0)</f>
        <v>0</v>
      </c>
      <c r="AC106" s="29">
        <f>VLOOKUP(A106,[8]考勤!$B$1:$W$958,12,0)</f>
        <v>4</v>
      </c>
      <c r="AD106" s="29">
        <f>VLOOKUP(A106,[9]考勤!$B:$W,12,0)</f>
        <v>0</v>
      </c>
      <c r="AE106" s="29">
        <f>VLOOKUP(A106,[10]考勤!$B:$X,12,0)</f>
        <v>0</v>
      </c>
      <c r="AF106" s="29">
        <f>VLOOKUP(A106,[11]考勤!$B:$Z,12,0)</f>
        <v>0</v>
      </c>
      <c r="AG106" s="29"/>
      <c r="AH106" s="29"/>
      <c r="AI106" s="29"/>
      <c r="AJ106" s="29">
        <f t="shared" si="20"/>
        <v>4</v>
      </c>
      <c r="AK106" s="29">
        <f t="shared" si="21"/>
        <v>0</v>
      </c>
      <c r="AL106" s="22">
        <f t="shared" si="22"/>
        <v>1</v>
      </c>
      <c r="AM106" s="46">
        <f t="shared" si="23"/>
        <v>1</v>
      </c>
      <c r="AN106" s="11"/>
      <c r="AP106" s="11" t="str">
        <f>VLOOKUP(A106,[12]当前人员名单!$E:$AE,2,0)</f>
        <v>445102198801091418</v>
      </c>
    </row>
    <row r="107" spans="1:236" s="10" customFormat="1" ht="15.75" customHeight="1" x14ac:dyDescent="0.15">
      <c r="A107" s="53" t="s">
        <v>429</v>
      </c>
      <c r="B107" s="48" t="s">
        <v>989</v>
      </c>
      <c r="C107" s="9">
        <v>37073</v>
      </c>
      <c r="D107" s="9">
        <v>37073</v>
      </c>
      <c r="E107" s="24">
        <v>43100</v>
      </c>
      <c r="F107" s="24">
        <v>43101</v>
      </c>
      <c r="G107" s="24">
        <v>43342</v>
      </c>
      <c r="H107" s="24">
        <v>43465</v>
      </c>
      <c r="I107" s="21">
        <f t="shared" ca="1" si="13"/>
        <v>17.399999999999999</v>
      </c>
      <c r="J107" s="21">
        <f t="shared" ca="1" si="14"/>
        <v>17.39</v>
      </c>
      <c r="K107" s="21" t="str">
        <f t="shared" ca="1" si="15"/>
        <v>是</v>
      </c>
      <c r="L107" s="21">
        <f t="shared" si="16"/>
        <v>17</v>
      </c>
      <c r="M107" s="29">
        <f t="shared" si="17"/>
        <v>10</v>
      </c>
      <c r="N107" s="29"/>
      <c r="O107" s="30"/>
      <c r="P107" s="24"/>
      <c r="Q107" s="29"/>
      <c r="R107" s="30"/>
      <c r="S107" s="30">
        <f t="shared" si="24"/>
        <v>10</v>
      </c>
      <c r="T107" s="22">
        <f>VLOOKUP(A107,[1]考勤!$B:$M,12,0)</f>
        <v>0</v>
      </c>
      <c r="U107" s="38">
        <f>IFERROR(VLOOKUP(A107,'[2]2017年假台账'!$A:$AN,39,0),"0")-T107</f>
        <v>10</v>
      </c>
      <c r="V107" s="40">
        <f t="shared" si="18"/>
        <v>3</v>
      </c>
      <c r="W107" s="23">
        <f t="shared" si="19"/>
        <v>3</v>
      </c>
      <c r="X107" s="29">
        <f>VLOOKUP(A107,[3]考勤!$B$4:$N$1081,12,0)</f>
        <v>0</v>
      </c>
      <c r="Y107" s="29">
        <f>VLOOKUP(A107,[4]考勤!$B$4:$O$997,12,0)</f>
        <v>0</v>
      </c>
      <c r="Z107" s="29">
        <f>VLOOKUP(A107,[5]考勤!$B$4:$N$989,12,0)</f>
        <v>1</v>
      </c>
      <c r="AA107" s="29">
        <f>VLOOKUP(A107,[6]考勤!$B$4:$N$977,12,0)</f>
        <v>1</v>
      </c>
      <c r="AB107" s="29">
        <f>VLOOKUP(A107,[7]考勤!$B$4:$P$975,12,0)</f>
        <v>0</v>
      </c>
      <c r="AC107" s="29">
        <f>VLOOKUP(A107,[8]考勤!$B$1:$W$958,12,0)</f>
        <v>0</v>
      </c>
      <c r="AD107" s="29">
        <f>VLOOKUP(A107,[9]考勤!$B:$W,12,0)</f>
        <v>0</v>
      </c>
      <c r="AE107" s="29">
        <f>VLOOKUP(A107,[10]考勤!$B:$X,12,0)</f>
        <v>5</v>
      </c>
      <c r="AF107" s="29">
        <f>VLOOKUP(A107,[11]考勤!$B:$Z,12,0)</f>
        <v>0</v>
      </c>
      <c r="AG107" s="29"/>
      <c r="AH107" s="29"/>
      <c r="AI107" s="32"/>
      <c r="AJ107" s="29">
        <f t="shared" si="20"/>
        <v>7</v>
      </c>
      <c r="AK107" s="29">
        <f t="shared" si="21"/>
        <v>0</v>
      </c>
      <c r="AL107" s="22">
        <f t="shared" si="22"/>
        <v>13</v>
      </c>
      <c r="AM107" s="46">
        <f t="shared" si="23"/>
        <v>10</v>
      </c>
      <c r="AN107" s="11"/>
      <c r="AO107" s="11"/>
      <c r="AP107" s="11" t="str">
        <f>VLOOKUP(A107,[12]当前人员名单!$E:$AE,2,0)</f>
        <v>442000197711225712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</row>
    <row r="108" spans="1:236" s="10" customFormat="1" ht="15.75" customHeight="1" x14ac:dyDescent="0.15">
      <c r="A108" s="53" t="s">
        <v>430</v>
      </c>
      <c r="B108" s="48" t="s">
        <v>775</v>
      </c>
      <c r="C108" s="4">
        <v>41426</v>
      </c>
      <c r="D108" s="4">
        <v>41590</v>
      </c>
      <c r="E108" s="24">
        <v>43100</v>
      </c>
      <c r="F108" s="24">
        <v>43101</v>
      </c>
      <c r="G108" s="24">
        <v>43342</v>
      </c>
      <c r="H108" s="24">
        <v>43465</v>
      </c>
      <c r="I108" s="21">
        <f t="shared" ca="1" si="13"/>
        <v>5.5</v>
      </c>
      <c r="J108" s="21">
        <f t="shared" ca="1" si="14"/>
        <v>5.01</v>
      </c>
      <c r="K108" s="21" t="str">
        <f t="shared" ca="1" si="15"/>
        <v>是</v>
      </c>
      <c r="L108" s="21">
        <f t="shared" si="16"/>
        <v>5</v>
      </c>
      <c r="M108" s="29">
        <f t="shared" si="17"/>
        <v>5</v>
      </c>
      <c r="N108" s="29"/>
      <c r="O108" s="31"/>
      <c r="P108" s="24"/>
      <c r="Q108" s="29"/>
      <c r="R108" s="31"/>
      <c r="S108" s="30">
        <f t="shared" si="24"/>
        <v>5</v>
      </c>
      <c r="T108" s="22">
        <f>VLOOKUP(A108,[1]考勤!$B:$M,12,0)</f>
        <v>0</v>
      </c>
      <c r="U108" s="38">
        <f>IFERROR(VLOOKUP(A108,'[2]2017年假台账'!$A:$AN,39,0),"0")-T108</f>
        <v>5</v>
      </c>
      <c r="V108" s="40">
        <f t="shared" si="18"/>
        <v>3</v>
      </c>
      <c r="W108" s="23">
        <f t="shared" si="19"/>
        <v>3</v>
      </c>
      <c r="X108" s="29">
        <f>VLOOKUP(A108,[3]考勤!$B$4:$N$1081,12,0)</f>
        <v>0</v>
      </c>
      <c r="Y108" s="29">
        <f>VLOOKUP(A108,[4]考勤!$B$4:$O$997,12,0)</f>
        <v>0</v>
      </c>
      <c r="Z108" s="29">
        <f>VLOOKUP(A108,[5]考勤!$B$4:$N$989,12,0)</f>
        <v>0</v>
      </c>
      <c r="AA108" s="29">
        <f>VLOOKUP(A108,[6]考勤!$B$4:$N$977,12,0)</f>
        <v>0</v>
      </c>
      <c r="AB108" s="29">
        <f>VLOOKUP(A108,[7]考勤!$B$4:$P$975,12,0)</f>
        <v>0</v>
      </c>
      <c r="AC108" s="29">
        <f>VLOOKUP(A108,[8]考勤!$B$1:$W$958,12,0)</f>
        <v>2</v>
      </c>
      <c r="AD108" s="29">
        <f>VLOOKUP(A108,[9]考勤!$B:$W,12,0)</f>
        <v>0</v>
      </c>
      <c r="AE108" s="29">
        <f>VLOOKUP(A108,[10]考勤!$B:$X,12,0)</f>
        <v>0</v>
      </c>
      <c r="AF108" s="29">
        <f>VLOOKUP(A108,[11]考勤!$B:$Z,12,0)</f>
        <v>0</v>
      </c>
      <c r="AG108" s="29"/>
      <c r="AH108" s="29"/>
      <c r="AI108" s="29"/>
      <c r="AJ108" s="29">
        <f t="shared" si="20"/>
        <v>2</v>
      </c>
      <c r="AK108" s="29">
        <f t="shared" si="21"/>
        <v>0</v>
      </c>
      <c r="AL108" s="22">
        <f t="shared" si="22"/>
        <v>8</v>
      </c>
      <c r="AM108" s="46">
        <f t="shared" si="23"/>
        <v>5</v>
      </c>
      <c r="AN108" s="11"/>
      <c r="AP108" s="11" t="str">
        <f>VLOOKUP(A108,[12]当前人员名单!$E:$AE,2,0)</f>
        <v>452502198912155876</v>
      </c>
    </row>
    <row r="109" spans="1:236" s="10" customFormat="1" ht="15.75" customHeight="1" x14ac:dyDescent="0.15">
      <c r="A109" s="53" t="s">
        <v>279</v>
      </c>
      <c r="B109" s="48" t="s">
        <v>24</v>
      </c>
      <c r="C109" s="3">
        <v>36373</v>
      </c>
      <c r="D109" s="3">
        <v>39203</v>
      </c>
      <c r="E109" s="24">
        <v>43100</v>
      </c>
      <c r="F109" s="24">
        <v>43101</v>
      </c>
      <c r="G109" s="24">
        <v>43342</v>
      </c>
      <c r="H109" s="24">
        <v>43465</v>
      </c>
      <c r="I109" s="21">
        <f t="shared" ca="1" si="13"/>
        <v>19.3</v>
      </c>
      <c r="J109" s="21">
        <f t="shared" ca="1" si="14"/>
        <v>11.55</v>
      </c>
      <c r="K109" s="21" t="str">
        <f t="shared" ca="1" si="15"/>
        <v>是</v>
      </c>
      <c r="L109" s="21">
        <f t="shared" si="16"/>
        <v>19</v>
      </c>
      <c r="M109" s="29">
        <f t="shared" si="17"/>
        <v>10</v>
      </c>
      <c r="N109" s="29"/>
      <c r="O109" s="30"/>
      <c r="P109" s="24"/>
      <c r="Q109" s="29"/>
      <c r="R109" s="30"/>
      <c r="S109" s="30">
        <f t="shared" si="24"/>
        <v>10</v>
      </c>
      <c r="T109" s="22">
        <f>VLOOKUP(A109,[1]考勤!$B:$M,12,0)</f>
        <v>0</v>
      </c>
      <c r="U109" s="38">
        <f>IFERROR(VLOOKUP(A109,'[2]2017年假台账'!$A:$AN,39,0),"0")-T109</f>
        <v>13</v>
      </c>
      <c r="V109" s="40">
        <f t="shared" si="18"/>
        <v>13</v>
      </c>
      <c r="W109" s="23">
        <f t="shared" si="19"/>
        <v>13</v>
      </c>
      <c r="X109" s="29">
        <f>VLOOKUP(A109,[3]考勤!$B$4:$N$1081,12,0)</f>
        <v>0</v>
      </c>
      <c r="Y109" s="29">
        <f>VLOOKUP(A109,[4]考勤!$B$4:$O$997,12,0)</f>
        <v>0</v>
      </c>
      <c r="Z109" s="29">
        <f>VLOOKUP(A109,[5]考勤!$B$4:$N$989,12,0)</f>
        <v>0</v>
      </c>
      <c r="AA109" s="29">
        <f>VLOOKUP(A109,[6]考勤!$B$4:$N$977,12,0)</f>
        <v>0</v>
      </c>
      <c r="AB109" s="29">
        <f>VLOOKUP(A109,[7]考勤!$B$4:$P$975,12,0)</f>
        <v>0</v>
      </c>
      <c r="AC109" s="29">
        <f>VLOOKUP(A109,[8]考勤!$B$1:$W$958,12,0)</f>
        <v>0</v>
      </c>
      <c r="AD109" s="29">
        <f>VLOOKUP(A109,[9]考勤!$B:$W,12,0)</f>
        <v>0</v>
      </c>
      <c r="AE109" s="29">
        <f>VLOOKUP(A109,[10]考勤!$B:$X,12,0)</f>
        <v>0</v>
      </c>
      <c r="AF109" s="29">
        <f>VLOOKUP(A109,[11]考勤!$B:$Z,12,0)</f>
        <v>0</v>
      </c>
      <c r="AG109" s="29"/>
      <c r="AH109" s="29"/>
      <c r="AI109" s="29"/>
      <c r="AJ109" s="29">
        <f t="shared" si="20"/>
        <v>0</v>
      </c>
      <c r="AK109" s="29">
        <f t="shared" si="21"/>
        <v>0</v>
      </c>
      <c r="AL109" s="22">
        <f t="shared" si="22"/>
        <v>23</v>
      </c>
      <c r="AM109" s="46">
        <f t="shared" si="23"/>
        <v>10</v>
      </c>
      <c r="AN109" s="11"/>
      <c r="AP109" s="11" t="str">
        <f>VLOOKUP(A109,[12]当前人员名单!$E:$AE,2,0)</f>
        <v>513021197611297672</v>
      </c>
    </row>
    <row r="110" spans="1:236" s="10" customFormat="1" ht="15.75" customHeight="1" x14ac:dyDescent="0.15">
      <c r="A110" s="53" t="s">
        <v>280</v>
      </c>
      <c r="B110" s="48" t="s">
        <v>24</v>
      </c>
      <c r="C110" s="9">
        <v>33080</v>
      </c>
      <c r="D110" s="9">
        <v>37112</v>
      </c>
      <c r="E110" s="24">
        <v>43100</v>
      </c>
      <c r="F110" s="24">
        <v>43101</v>
      </c>
      <c r="G110" s="24">
        <v>43342</v>
      </c>
      <c r="H110" s="24">
        <v>43465</v>
      </c>
      <c r="I110" s="21">
        <f t="shared" ca="1" si="13"/>
        <v>28.3</v>
      </c>
      <c r="J110" s="21">
        <f t="shared" ca="1" si="14"/>
        <v>17.28</v>
      </c>
      <c r="K110" s="21" t="str">
        <f t="shared" ca="1" si="15"/>
        <v>是</v>
      </c>
      <c r="L110" s="21">
        <f t="shared" si="16"/>
        <v>28</v>
      </c>
      <c r="M110" s="29">
        <f t="shared" si="17"/>
        <v>15</v>
      </c>
      <c r="N110" s="29"/>
      <c r="O110" s="30"/>
      <c r="P110" s="24"/>
      <c r="Q110" s="29"/>
      <c r="R110" s="30"/>
      <c r="S110" s="30">
        <f t="shared" si="24"/>
        <v>15</v>
      </c>
      <c r="T110" s="22">
        <f>VLOOKUP(A110,[1]考勤!$B:$M,12,0)</f>
        <v>0</v>
      </c>
      <c r="U110" s="38">
        <f>IFERROR(VLOOKUP(A110,'[2]2017年假台账'!$A:$AN,39,0),"0")-T110</f>
        <v>15</v>
      </c>
      <c r="V110" s="40">
        <f t="shared" si="18"/>
        <v>10</v>
      </c>
      <c r="W110" s="23">
        <f t="shared" si="19"/>
        <v>10</v>
      </c>
      <c r="X110" s="29">
        <f>VLOOKUP(A110,[3]考勤!$B$4:$N$1081,12,0)</f>
        <v>0</v>
      </c>
      <c r="Y110" s="29">
        <f>VLOOKUP(A110,[4]考勤!$B$4:$O$997,12,0)</f>
        <v>0</v>
      </c>
      <c r="Z110" s="29">
        <f>VLOOKUP(A110,[5]考勤!$B$4:$N$989,12,0)</f>
        <v>0</v>
      </c>
      <c r="AA110" s="29">
        <f>VLOOKUP(A110,[6]考勤!$B$4:$N$977,12,0)</f>
        <v>0</v>
      </c>
      <c r="AB110" s="29">
        <f>VLOOKUP(A110,[7]考勤!$B$4:$P$975,12,0)</f>
        <v>0</v>
      </c>
      <c r="AC110" s="29">
        <f>VLOOKUP(A110,[8]考勤!$B$1:$W$958,12,0)</f>
        <v>0</v>
      </c>
      <c r="AD110" s="29">
        <f>VLOOKUP(A110,[9]考勤!$B:$W,12,0)</f>
        <v>5</v>
      </c>
      <c r="AE110" s="29">
        <f>VLOOKUP(A110,[10]考勤!$B:$X,12,0)</f>
        <v>0</v>
      </c>
      <c r="AF110" s="29">
        <f>VLOOKUP(A110,[11]考勤!$B:$Z,12,0)</f>
        <v>0</v>
      </c>
      <c r="AG110" s="29"/>
      <c r="AH110" s="29"/>
      <c r="AI110" s="29"/>
      <c r="AJ110" s="29">
        <f t="shared" si="20"/>
        <v>5</v>
      </c>
      <c r="AK110" s="29">
        <f t="shared" si="21"/>
        <v>0</v>
      </c>
      <c r="AL110" s="22">
        <f t="shared" si="22"/>
        <v>25</v>
      </c>
      <c r="AM110" s="46">
        <f t="shared" si="23"/>
        <v>15</v>
      </c>
      <c r="AN110" s="11"/>
      <c r="AP110" s="11" t="str">
        <f>VLOOKUP(A110,[12]当前人员名单!$E:$AE,2,0)</f>
        <v>442000197006120712</v>
      </c>
    </row>
    <row r="111" spans="1:236" s="10" customFormat="1" ht="15" customHeight="1" x14ac:dyDescent="0.15">
      <c r="A111" s="53" t="s">
        <v>281</v>
      </c>
      <c r="B111" s="48" t="s">
        <v>24</v>
      </c>
      <c r="C111" s="9">
        <v>33264</v>
      </c>
      <c r="D111" s="9">
        <v>37073</v>
      </c>
      <c r="E111" s="24">
        <v>43100</v>
      </c>
      <c r="F111" s="24">
        <v>43101</v>
      </c>
      <c r="G111" s="24">
        <v>43342</v>
      </c>
      <c r="H111" s="24">
        <v>43465</v>
      </c>
      <c r="I111" s="21">
        <f t="shared" ca="1" si="13"/>
        <v>27.8</v>
      </c>
      <c r="J111" s="21">
        <f t="shared" ca="1" si="14"/>
        <v>17.39</v>
      </c>
      <c r="K111" s="21" t="str">
        <f t="shared" ca="1" si="15"/>
        <v>是</v>
      </c>
      <c r="L111" s="21">
        <f t="shared" si="16"/>
        <v>27</v>
      </c>
      <c r="M111" s="29">
        <f t="shared" si="17"/>
        <v>15</v>
      </c>
      <c r="N111" s="29"/>
      <c r="O111" s="30"/>
      <c r="P111" s="24"/>
      <c r="Q111" s="29"/>
      <c r="R111" s="30"/>
      <c r="S111" s="30">
        <f t="shared" si="24"/>
        <v>15</v>
      </c>
      <c r="T111" s="22">
        <f>VLOOKUP(A111,[1]考勤!$B:$M,12,0)</f>
        <v>0</v>
      </c>
      <c r="U111" s="38">
        <f>IFERROR(VLOOKUP(A111,'[2]2017年假台账'!$A:$AN,39,0),"0")-T111</f>
        <v>15</v>
      </c>
      <c r="V111" s="40">
        <f t="shared" si="18"/>
        <v>-1</v>
      </c>
      <c r="W111" s="23">
        <f t="shared" si="19"/>
        <v>0</v>
      </c>
      <c r="X111" s="29">
        <f>VLOOKUP(A111,[3]考勤!$B$4:$N$1081,12,0)</f>
        <v>1</v>
      </c>
      <c r="Y111" s="29">
        <f>VLOOKUP(A111,[4]考勤!$B$4:$O$997,12,0)</f>
        <v>3</v>
      </c>
      <c r="Z111" s="29">
        <f>VLOOKUP(A111,[5]考勤!$B$4:$N$989,12,0)</f>
        <v>2</v>
      </c>
      <c r="AA111" s="29">
        <f>VLOOKUP(A111,[6]考勤!$B$4:$N$977,12,0)</f>
        <v>1</v>
      </c>
      <c r="AB111" s="29">
        <f>VLOOKUP(A111,[7]考勤!$B$4:$P$975,12,0)</f>
        <v>4</v>
      </c>
      <c r="AC111" s="29">
        <f>VLOOKUP(A111,[8]考勤!$B$1:$W$958,12,0)</f>
        <v>1</v>
      </c>
      <c r="AD111" s="29">
        <f>VLOOKUP(A111,[9]考勤!$B:$W,12,0)</f>
        <v>4</v>
      </c>
      <c r="AE111" s="29">
        <f>VLOOKUP(A111,[10]考勤!$B:$X,12,0)</f>
        <v>0</v>
      </c>
      <c r="AF111" s="29">
        <f>VLOOKUP(A111,[11]考勤!$B:$Z,12,0)</f>
        <v>5</v>
      </c>
      <c r="AG111" s="29"/>
      <c r="AH111" s="29"/>
      <c r="AI111" s="32"/>
      <c r="AJ111" s="29">
        <f t="shared" si="20"/>
        <v>16</v>
      </c>
      <c r="AK111" s="29">
        <f t="shared" si="21"/>
        <v>5</v>
      </c>
      <c r="AL111" s="22">
        <f t="shared" si="22"/>
        <v>14</v>
      </c>
      <c r="AM111" s="46">
        <f t="shared" si="23"/>
        <v>9</v>
      </c>
      <c r="AN111" s="11"/>
      <c r="AO111" s="11"/>
      <c r="AP111" s="11" t="str">
        <f>VLOOKUP(A111,[12]当前人员名单!$E:$AE,2,0)</f>
        <v>440620197012230121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</row>
    <row r="112" spans="1:236" s="10" customFormat="1" ht="15.75" customHeight="1" x14ac:dyDescent="0.15">
      <c r="A112" s="53" t="s">
        <v>282</v>
      </c>
      <c r="B112" s="48" t="s">
        <v>24</v>
      </c>
      <c r="C112" s="4">
        <v>37836</v>
      </c>
      <c r="D112" s="4">
        <v>37836</v>
      </c>
      <c r="E112" s="24">
        <v>43100</v>
      </c>
      <c r="F112" s="24">
        <v>43101</v>
      </c>
      <c r="G112" s="24">
        <v>43342</v>
      </c>
      <c r="H112" s="24">
        <v>43465</v>
      </c>
      <c r="I112" s="21">
        <f t="shared" ca="1" si="13"/>
        <v>15.3</v>
      </c>
      <c r="J112" s="21">
        <f t="shared" ca="1" si="14"/>
        <v>15.3</v>
      </c>
      <c r="K112" s="21" t="str">
        <f t="shared" ca="1" si="15"/>
        <v>是</v>
      </c>
      <c r="L112" s="21">
        <f t="shared" si="16"/>
        <v>15</v>
      </c>
      <c r="M112" s="29">
        <f t="shared" si="17"/>
        <v>10</v>
      </c>
      <c r="N112" s="29"/>
      <c r="O112" s="30"/>
      <c r="P112" s="24"/>
      <c r="Q112" s="29"/>
      <c r="R112" s="30"/>
      <c r="S112" s="30">
        <f t="shared" si="24"/>
        <v>10</v>
      </c>
      <c r="T112" s="22">
        <f>VLOOKUP(A112,[1]考勤!$B:$M,12,0)</f>
        <v>1</v>
      </c>
      <c r="U112" s="38">
        <f>IFERROR(VLOOKUP(A112,'[2]2017年假台账'!$A:$AN,39,0),"0")-T112</f>
        <v>4</v>
      </c>
      <c r="V112" s="40">
        <f t="shared" si="18"/>
        <v>-3</v>
      </c>
      <c r="W112" s="23">
        <f t="shared" si="19"/>
        <v>0</v>
      </c>
      <c r="X112" s="29">
        <f>VLOOKUP(A112,[3]考勤!$B$4:$N$1081,12,0)</f>
        <v>0</v>
      </c>
      <c r="Y112" s="29">
        <f>VLOOKUP(A112,[4]考勤!$B$4:$O$997,12,0)</f>
        <v>7</v>
      </c>
      <c r="Z112" s="29">
        <f>VLOOKUP(A112,[5]考勤!$B$4:$N$989,12,0)</f>
        <v>0</v>
      </c>
      <c r="AA112" s="29">
        <f>VLOOKUP(A112,[6]考勤!$B$4:$N$977,12,0)</f>
        <v>0</v>
      </c>
      <c r="AB112" s="29">
        <f>VLOOKUP(A112,[7]考勤!$B$4:$P$975,12,0)</f>
        <v>0</v>
      </c>
      <c r="AC112" s="29">
        <f>VLOOKUP(A112,[8]考勤!$B$1:$W$958,12,0)</f>
        <v>0</v>
      </c>
      <c r="AD112" s="29">
        <f>VLOOKUP(A112,[9]考勤!$B:$W,12,0)</f>
        <v>0</v>
      </c>
      <c r="AE112" s="29">
        <f>VLOOKUP(A112,[10]考勤!$B:$X,12,0)</f>
        <v>0</v>
      </c>
      <c r="AF112" s="29">
        <f>VLOOKUP(A112,[11]考勤!$B:$Z,12,0)</f>
        <v>0</v>
      </c>
      <c r="AG112" s="29"/>
      <c r="AH112" s="29"/>
      <c r="AI112" s="29"/>
      <c r="AJ112" s="29">
        <f t="shared" si="20"/>
        <v>7</v>
      </c>
      <c r="AK112" s="29">
        <f t="shared" si="21"/>
        <v>0</v>
      </c>
      <c r="AL112" s="22">
        <f t="shared" si="22"/>
        <v>7</v>
      </c>
      <c r="AM112" s="46">
        <f t="shared" si="23"/>
        <v>7</v>
      </c>
      <c r="AN112" s="11"/>
      <c r="AP112" s="11" t="str">
        <f>VLOOKUP(A112,[12]当前人员名单!$E:$AE,2,0)</f>
        <v>441402197906021019</v>
      </c>
    </row>
    <row r="113" spans="1:236" s="10" customFormat="1" ht="15.75" customHeight="1" x14ac:dyDescent="0.15">
      <c r="A113" s="53" t="s">
        <v>136</v>
      </c>
      <c r="B113" s="48" t="s">
        <v>775</v>
      </c>
      <c r="C113" s="3">
        <v>38908</v>
      </c>
      <c r="D113" s="3">
        <v>38908</v>
      </c>
      <c r="E113" s="24">
        <v>43100</v>
      </c>
      <c r="F113" s="24">
        <v>43101</v>
      </c>
      <c r="G113" s="24">
        <v>43342</v>
      </c>
      <c r="H113" s="24">
        <v>43465</v>
      </c>
      <c r="I113" s="21">
        <f t="shared" ca="1" si="13"/>
        <v>12.4</v>
      </c>
      <c r="J113" s="21">
        <f t="shared" ca="1" si="14"/>
        <v>12.36</v>
      </c>
      <c r="K113" s="21" t="str">
        <f t="shared" ca="1" si="15"/>
        <v>是</v>
      </c>
      <c r="L113" s="21">
        <f t="shared" si="16"/>
        <v>12</v>
      </c>
      <c r="M113" s="29">
        <f t="shared" si="17"/>
        <v>10</v>
      </c>
      <c r="N113" s="29"/>
      <c r="O113" s="30"/>
      <c r="P113" s="24"/>
      <c r="Q113" s="29"/>
      <c r="R113" s="30"/>
      <c r="S113" s="30">
        <f t="shared" si="24"/>
        <v>10</v>
      </c>
      <c r="T113" s="22">
        <f>VLOOKUP(A113,[1]考勤!$B:$M,12,0)</f>
        <v>0</v>
      </c>
      <c r="U113" s="38">
        <f>IFERROR(VLOOKUP(A113,'[2]2017年假台账'!$A:$AN,39,0),"0")-T113</f>
        <v>13</v>
      </c>
      <c r="V113" s="40">
        <f t="shared" si="18"/>
        <v>5</v>
      </c>
      <c r="W113" s="23">
        <f t="shared" si="19"/>
        <v>5</v>
      </c>
      <c r="X113" s="29">
        <f>VLOOKUP(A113,[3]考勤!$B$4:$N$1081,12,0)</f>
        <v>0</v>
      </c>
      <c r="Y113" s="29">
        <f>VLOOKUP(A113,[4]考勤!$B$4:$O$997,12,0)</f>
        <v>2</v>
      </c>
      <c r="Z113" s="29">
        <f>VLOOKUP(A113,[5]考勤!$B$4:$N$989,12,0)</f>
        <v>0</v>
      </c>
      <c r="AA113" s="29">
        <f>VLOOKUP(A113,[6]考勤!$B$4:$N$977,12,0)</f>
        <v>0</v>
      </c>
      <c r="AB113" s="29">
        <f>VLOOKUP(A113,[7]考勤!$B$4:$P$975,12,0)</f>
        <v>0</v>
      </c>
      <c r="AC113" s="29">
        <f>VLOOKUP(A113,[8]考勤!$B$1:$W$958,12,0)</f>
        <v>0</v>
      </c>
      <c r="AD113" s="29">
        <f>VLOOKUP(A113,[9]考勤!$B:$W,12,0)</f>
        <v>0</v>
      </c>
      <c r="AE113" s="29">
        <f>VLOOKUP(A113,[10]考勤!$B:$X,12,0)</f>
        <v>6</v>
      </c>
      <c r="AF113" s="29">
        <f>VLOOKUP(A113,[11]考勤!$B:$Z,12,0)</f>
        <v>0</v>
      </c>
      <c r="AG113" s="29"/>
      <c r="AH113" s="29"/>
      <c r="AI113" s="32"/>
      <c r="AJ113" s="29">
        <f t="shared" si="20"/>
        <v>8</v>
      </c>
      <c r="AK113" s="29">
        <f t="shared" si="21"/>
        <v>0</v>
      </c>
      <c r="AL113" s="22">
        <f t="shared" si="22"/>
        <v>15</v>
      </c>
      <c r="AM113" s="46">
        <f t="shared" si="23"/>
        <v>10</v>
      </c>
      <c r="AN113" s="11"/>
      <c r="AO113" s="11"/>
      <c r="AP113" s="11" t="str">
        <f>VLOOKUP(A113,[12]当前人员名单!$E:$AE,2,0)</f>
        <v>440223198210151119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</row>
    <row r="114" spans="1:236" s="10" customFormat="1" ht="15.75" customHeight="1" x14ac:dyDescent="0.15">
      <c r="A114" s="53" t="s">
        <v>431</v>
      </c>
      <c r="B114" s="48" t="s">
        <v>24</v>
      </c>
      <c r="C114" s="9">
        <v>37073</v>
      </c>
      <c r="D114" s="9">
        <v>37073</v>
      </c>
      <c r="E114" s="24">
        <v>43100</v>
      </c>
      <c r="F114" s="24">
        <v>43101</v>
      </c>
      <c r="G114" s="24">
        <v>43342</v>
      </c>
      <c r="H114" s="24">
        <v>43465</v>
      </c>
      <c r="I114" s="21">
        <f t="shared" ca="1" si="13"/>
        <v>17.399999999999999</v>
      </c>
      <c r="J114" s="21">
        <f t="shared" ca="1" si="14"/>
        <v>17.39</v>
      </c>
      <c r="K114" s="21" t="str">
        <f t="shared" ca="1" si="15"/>
        <v>是</v>
      </c>
      <c r="L114" s="21">
        <f t="shared" si="16"/>
        <v>17</v>
      </c>
      <c r="M114" s="29">
        <f t="shared" si="17"/>
        <v>10</v>
      </c>
      <c r="N114" s="29"/>
      <c r="O114" s="30"/>
      <c r="P114" s="24"/>
      <c r="Q114" s="29"/>
      <c r="R114" s="30"/>
      <c r="S114" s="30">
        <f t="shared" si="24"/>
        <v>10</v>
      </c>
      <c r="T114" s="22">
        <f>VLOOKUP(A114,[1]考勤!$B:$M,12,0)</f>
        <v>0</v>
      </c>
      <c r="U114" s="38">
        <f>IFERROR(VLOOKUP(A114,'[2]2017年假台账'!$A:$AN,39,0),"0")-T114</f>
        <v>13</v>
      </c>
      <c r="V114" s="40">
        <f t="shared" si="18"/>
        <v>3</v>
      </c>
      <c r="W114" s="23">
        <f t="shared" si="19"/>
        <v>3</v>
      </c>
      <c r="X114" s="29">
        <f>VLOOKUP(A114,[3]考勤!$B$4:$N$1081,12,0)</f>
        <v>0</v>
      </c>
      <c r="Y114" s="29">
        <f>VLOOKUP(A114,[4]考勤!$B$4:$O$997,12,0)</f>
        <v>5</v>
      </c>
      <c r="Z114" s="29">
        <f>VLOOKUP(A114,[5]考勤!$B$4:$N$989,12,0)</f>
        <v>0</v>
      </c>
      <c r="AA114" s="29">
        <f>VLOOKUP(A114,[6]考勤!$B$4:$N$977,12,0)</f>
        <v>0</v>
      </c>
      <c r="AB114" s="29">
        <f>VLOOKUP(A114,[7]考勤!$B$4:$P$975,12,0)</f>
        <v>0</v>
      </c>
      <c r="AC114" s="29">
        <f>VLOOKUP(A114,[8]考勤!$B$1:$W$958,12,0)</f>
        <v>0</v>
      </c>
      <c r="AD114" s="29">
        <f>VLOOKUP(A114,[9]考勤!$B:$W,12,0)</f>
        <v>0</v>
      </c>
      <c r="AE114" s="29">
        <f>VLOOKUP(A114,[10]考勤!$B:$X,12,0)</f>
        <v>5</v>
      </c>
      <c r="AF114" s="29">
        <f>VLOOKUP(A114,[11]考勤!$B:$Z,12,0)</f>
        <v>0</v>
      </c>
      <c r="AG114" s="29"/>
      <c r="AH114" s="29"/>
      <c r="AI114" s="32"/>
      <c r="AJ114" s="29">
        <f t="shared" si="20"/>
        <v>10</v>
      </c>
      <c r="AK114" s="29">
        <f t="shared" si="21"/>
        <v>0</v>
      </c>
      <c r="AL114" s="22">
        <f t="shared" si="22"/>
        <v>13</v>
      </c>
      <c r="AM114" s="46">
        <f t="shared" si="23"/>
        <v>10</v>
      </c>
      <c r="AN114" s="11"/>
      <c r="AO114" s="11"/>
      <c r="AP114" s="11" t="str">
        <f>VLOOKUP(A114,[12]当前人员名单!$E:$AE,2,0)</f>
        <v>511022197704297051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</row>
    <row r="115" spans="1:236" s="10" customFormat="1" ht="15.75" customHeight="1" x14ac:dyDescent="0.15">
      <c r="A115" s="53" t="s">
        <v>278</v>
      </c>
      <c r="B115" s="48" t="s">
        <v>24</v>
      </c>
      <c r="C115" s="9">
        <v>33786</v>
      </c>
      <c r="D115" s="9">
        <v>35796</v>
      </c>
      <c r="E115" s="24">
        <v>43100</v>
      </c>
      <c r="F115" s="24">
        <v>43101</v>
      </c>
      <c r="G115" s="24">
        <v>43342</v>
      </c>
      <c r="H115" s="24">
        <v>43465</v>
      </c>
      <c r="I115" s="21">
        <f t="shared" ca="1" si="13"/>
        <v>26.4</v>
      </c>
      <c r="J115" s="21">
        <f t="shared" ca="1" si="14"/>
        <v>20.89</v>
      </c>
      <c r="K115" s="21" t="str">
        <f t="shared" ca="1" si="15"/>
        <v>是</v>
      </c>
      <c r="L115" s="21">
        <f t="shared" si="16"/>
        <v>26</v>
      </c>
      <c r="M115" s="29">
        <f t="shared" si="17"/>
        <v>15</v>
      </c>
      <c r="N115" s="29"/>
      <c r="O115" s="30"/>
      <c r="P115" s="24"/>
      <c r="Q115" s="29"/>
      <c r="R115" s="30"/>
      <c r="S115" s="30">
        <f t="shared" si="24"/>
        <v>15</v>
      </c>
      <c r="T115" s="22">
        <f>VLOOKUP(A115,[1]考勤!$B:$M,12,0)</f>
        <v>0</v>
      </c>
      <c r="U115" s="38">
        <f>IFERROR(VLOOKUP(A115,'[2]2017年假台账'!$A:$AN,39,0),"0")-T115</f>
        <v>13</v>
      </c>
      <c r="V115" s="40">
        <f t="shared" si="18"/>
        <v>0</v>
      </c>
      <c r="W115" s="23">
        <f t="shared" si="19"/>
        <v>0</v>
      </c>
      <c r="X115" s="29">
        <f>VLOOKUP(A115,[3]考勤!$B$4:$N$1081,12,0)</f>
        <v>2</v>
      </c>
      <c r="Y115" s="29">
        <f>VLOOKUP(A115,[4]考勤!$B$4:$O$997,12,0)</f>
        <v>0</v>
      </c>
      <c r="Z115" s="29">
        <f>VLOOKUP(A115,[5]考勤!$B$4:$N$989,12,0)</f>
        <v>1</v>
      </c>
      <c r="AA115" s="29">
        <f>VLOOKUP(A115,[6]考勤!$B$4:$N$977,12,0)</f>
        <v>0</v>
      </c>
      <c r="AB115" s="29">
        <f>VLOOKUP(A115,[7]考勤!$B$4:$P$975,12,0)</f>
        <v>0</v>
      </c>
      <c r="AC115" s="29">
        <f>VLOOKUP(A115,[8]考勤!$B$1:$W$958,12,0)</f>
        <v>4</v>
      </c>
      <c r="AD115" s="29">
        <f>VLOOKUP(A115,[9]考勤!$B:$W,12,0)</f>
        <v>2</v>
      </c>
      <c r="AE115" s="29">
        <f>VLOOKUP(A115,[10]考勤!$B:$X,12,0)</f>
        <v>4</v>
      </c>
      <c r="AF115" s="29">
        <f>VLOOKUP(A115,[11]考勤!$B:$Z,12,0)</f>
        <v>2</v>
      </c>
      <c r="AG115" s="29"/>
      <c r="AH115" s="29"/>
      <c r="AI115" s="29"/>
      <c r="AJ115" s="29">
        <f t="shared" si="20"/>
        <v>13</v>
      </c>
      <c r="AK115" s="29">
        <f t="shared" si="21"/>
        <v>2</v>
      </c>
      <c r="AL115" s="22">
        <f t="shared" si="22"/>
        <v>15</v>
      </c>
      <c r="AM115" s="46">
        <f t="shared" si="23"/>
        <v>13</v>
      </c>
      <c r="AN115" s="11"/>
      <c r="AP115" s="11" t="str">
        <f>VLOOKUP(A115,[12]当前人员名单!$E:$AE,2,0)</f>
        <v>440204197008154718</v>
      </c>
    </row>
    <row r="116" spans="1:236" s="10" customFormat="1" ht="15.75" customHeight="1" x14ac:dyDescent="0.15">
      <c r="A116" s="53" t="s">
        <v>435</v>
      </c>
      <c r="B116" s="48" t="s">
        <v>976</v>
      </c>
      <c r="C116" s="4">
        <v>36342</v>
      </c>
      <c r="D116" s="4">
        <v>37288</v>
      </c>
      <c r="E116" s="24">
        <v>43100</v>
      </c>
      <c r="F116" s="24">
        <v>43101</v>
      </c>
      <c r="G116" s="24">
        <v>43342</v>
      </c>
      <c r="H116" s="24">
        <v>43465</v>
      </c>
      <c r="I116" s="21">
        <f t="shared" ca="1" si="13"/>
        <v>19.399999999999999</v>
      </c>
      <c r="J116" s="21">
        <f t="shared" ca="1" si="14"/>
        <v>16.8</v>
      </c>
      <c r="K116" s="21" t="str">
        <f t="shared" ca="1" si="15"/>
        <v>是</v>
      </c>
      <c r="L116" s="21">
        <f t="shared" si="16"/>
        <v>19</v>
      </c>
      <c r="M116" s="29">
        <f t="shared" si="17"/>
        <v>10</v>
      </c>
      <c r="N116" s="29"/>
      <c r="O116" s="30"/>
      <c r="P116" s="24"/>
      <c r="Q116" s="29"/>
      <c r="R116" s="30"/>
      <c r="S116" s="30">
        <f t="shared" si="24"/>
        <v>10</v>
      </c>
      <c r="T116" s="22">
        <f>VLOOKUP(A116,[1]考勤!$B:$M,12,0)</f>
        <v>0</v>
      </c>
      <c r="U116" s="38">
        <f>IFERROR(VLOOKUP(A116,'[2]2017年假台账'!$A:$AN,39,0),"0")-T116</f>
        <v>1</v>
      </c>
      <c r="V116" s="40">
        <f t="shared" si="18"/>
        <v>1</v>
      </c>
      <c r="W116" s="23">
        <f t="shared" si="19"/>
        <v>1</v>
      </c>
      <c r="X116" s="29">
        <f>VLOOKUP(A116,[3]考勤!$B$4:$N$1081,12,0)</f>
        <v>0</v>
      </c>
      <c r="Y116" s="29">
        <f>VLOOKUP(A116,[4]考勤!$B$4:$O$997,12,0)</f>
        <v>0</v>
      </c>
      <c r="Z116" s="29">
        <f>VLOOKUP(A116,[5]考勤!$B$4:$N$989,12,0)</f>
        <v>0</v>
      </c>
      <c r="AA116" s="29">
        <f>VLOOKUP(A116,[6]考勤!$B$4:$N$977,12,0)</f>
        <v>0</v>
      </c>
      <c r="AB116" s="29">
        <f>VLOOKUP(A116,[7]考勤!$B$4:$P$975,12,0)</f>
        <v>0</v>
      </c>
      <c r="AC116" s="29">
        <f>VLOOKUP(A116,[8]考勤!$B$1:$W$958,12,0)</f>
        <v>0</v>
      </c>
      <c r="AD116" s="29">
        <f>VLOOKUP(A116,[9]考勤!$B:$W,12,0)</f>
        <v>0</v>
      </c>
      <c r="AE116" s="29">
        <f>VLOOKUP(A116,[10]考勤!$B:$X,12,0)</f>
        <v>0</v>
      </c>
      <c r="AF116" s="29">
        <f>VLOOKUP(A116,[11]考勤!$B:$Z,12,0)</f>
        <v>0</v>
      </c>
      <c r="AG116" s="29"/>
      <c r="AH116" s="29"/>
      <c r="AI116" s="29"/>
      <c r="AJ116" s="29">
        <f t="shared" si="20"/>
        <v>0</v>
      </c>
      <c r="AK116" s="29">
        <f t="shared" si="21"/>
        <v>0</v>
      </c>
      <c r="AL116" s="22">
        <f t="shared" si="22"/>
        <v>11</v>
      </c>
      <c r="AM116" s="46">
        <f t="shared" si="23"/>
        <v>10</v>
      </c>
      <c r="AN116" s="11"/>
      <c r="AP116" s="11" t="str">
        <f>VLOOKUP(A116,[12]当前人员名单!$E:$AE,2,0)</f>
        <v>445122197910224129</v>
      </c>
    </row>
    <row r="117" spans="1:236" s="10" customFormat="1" ht="15.75" customHeight="1" x14ac:dyDescent="0.15">
      <c r="A117" s="53" t="s">
        <v>95</v>
      </c>
      <c r="B117" s="48" t="s">
        <v>976</v>
      </c>
      <c r="C117" s="3">
        <v>39870</v>
      </c>
      <c r="D117" s="3">
        <v>39870</v>
      </c>
      <c r="E117" s="24">
        <v>43100</v>
      </c>
      <c r="F117" s="24">
        <v>43101</v>
      </c>
      <c r="G117" s="24">
        <v>43342</v>
      </c>
      <c r="H117" s="24">
        <v>43465</v>
      </c>
      <c r="I117" s="21">
        <f t="shared" ca="1" si="13"/>
        <v>9.6999999999999993</v>
      </c>
      <c r="J117" s="21">
        <f t="shared" ca="1" si="14"/>
        <v>9.73</v>
      </c>
      <c r="K117" s="21" t="str">
        <f t="shared" ca="1" si="15"/>
        <v>是</v>
      </c>
      <c r="L117" s="21">
        <f t="shared" si="16"/>
        <v>9</v>
      </c>
      <c r="M117" s="29">
        <f t="shared" si="17"/>
        <v>5</v>
      </c>
      <c r="N117" s="29"/>
      <c r="O117" s="30"/>
      <c r="P117" s="24"/>
      <c r="Q117" s="29"/>
      <c r="R117" s="30"/>
      <c r="S117" s="30">
        <f t="shared" si="24"/>
        <v>5</v>
      </c>
      <c r="T117" s="22">
        <f>VLOOKUP(A117,[1]考勤!$B:$M,12,0)</f>
        <v>0</v>
      </c>
      <c r="U117" s="38">
        <f>IFERROR(VLOOKUP(A117,'[2]2017年假台账'!$A:$AN,39,0),"0")-T117</f>
        <v>5</v>
      </c>
      <c r="V117" s="40">
        <f t="shared" si="18"/>
        <v>0</v>
      </c>
      <c r="W117" s="23">
        <f t="shared" si="19"/>
        <v>0</v>
      </c>
      <c r="X117" s="29">
        <f>VLOOKUP(A117,[3]考勤!$B$4:$N$1081,12,0)</f>
        <v>0</v>
      </c>
      <c r="Y117" s="29">
        <f>VLOOKUP(A117,[4]考勤!$B$4:$O$997,12,0)</f>
        <v>0</v>
      </c>
      <c r="Z117" s="29">
        <f>VLOOKUP(A117,[5]考勤!$B$4:$N$989,12,0)</f>
        <v>3</v>
      </c>
      <c r="AA117" s="29">
        <f>VLOOKUP(A117,[6]考勤!$B$4:$N$977,12,0)</f>
        <v>0</v>
      </c>
      <c r="AB117" s="29">
        <f>VLOOKUP(A117,[7]考勤!$B$4:$P$975,12,0)</f>
        <v>0</v>
      </c>
      <c r="AC117" s="29">
        <f>VLOOKUP(A117,[8]考勤!$B$1:$W$958,12,0)</f>
        <v>0</v>
      </c>
      <c r="AD117" s="29">
        <f>VLOOKUP(A117,[9]考勤!$B:$W,12,0)</f>
        <v>0</v>
      </c>
      <c r="AE117" s="29">
        <f>VLOOKUP(A117,[10]考勤!$B:$X,12,0)</f>
        <v>2</v>
      </c>
      <c r="AF117" s="29">
        <f>VLOOKUP(A117,[11]考勤!$B:$Z,12,0)</f>
        <v>0</v>
      </c>
      <c r="AG117" s="29"/>
      <c r="AH117" s="29"/>
      <c r="AI117" s="29"/>
      <c r="AJ117" s="29">
        <f t="shared" si="20"/>
        <v>5</v>
      </c>
      <c r="AK117" s="29">
        <f t="shared" si="21"/>
        <v>0</v>
      </c>
      <c r="AL117" s="22">
        <f t="shared" si="22"/>
        <v>5</v>
      </c>
      <c r="AM117" s="46">
        <f t="shared" si="23"/>
        <v>5</v>
      </c>
      <c r="AN117" s="11"/>
      <c r="AP117" s="11" t="str">
        <f>VLOOKUP(A117,[12]当前人员名单!$E:$AE,2,0)</f>
        <v>44200019861002545X</v>
      </c>
    </row>
    <row r="118" spans="1:236" s="10" customFormat="1" ht="15.75" customHeight="1" x14ac:dyDescent="0.15">
      <c r="A118" s="53" t="s">
        <v>464</v>
      </c>
      <c r="B118" s="48" t="s">
        <v>804</v>
      </c>
      <c r="C118" s="3">
        <v>40266</v>
      </c>
      <c r="D118" s="3">
        <v>40266</v>
      </c>
      <c r="E118" s="24">
        <v>43100</v>
      </c>
      <c r="F118" s="24">
        <v>43101</v>
      </c>
      <c r="G118" s="24">
        <v>43342</v>
      </c>
      <c r="H118" s="24">
        <v>43465</v>
      </c>
      <c r="I118" s="21">
        <f t="shared" ca="1" si="13"/>
        <v>8.6</v>
      </c>
      <c r="J118" s="21">
        <f t="shared" ca="1" si="14"/>
        <v>8.64</v>
      </c>
      <c r="K118" s="21" t="str">
        <f t="shared" ca="1" si="15"/>
        <v>是</v>
      </c>
      <c r="L118" s="21">
        <f t="shared" si="16"/>
        <v>8</v>
      </c>
      <c r="M118" s="29">
        <f t="shared" si="17"/>
        <v>5</v>
      </c>
      <c r="N118" s="29"/>
      <c r="O118" s="30"/>
      <c r="P118" s="24"/>
      <c r="Q118" s="29"/>
      <c r="R118" s="30"/>
      <c r="S118" s="30">
        <f t="shared" si="24"/>
        <v>5</v>
      </c>
      <c r="T118" s="22">
        <f>VLOOKUP(A118,[1]考勤!$B:$M,12,0)</f>
        <v>0</v>
      </c>
      <c r="U118" s="38">
        <f>IFERROR(VLOOKUP(A118,'[2]2017年假台账'!$A:$AN,39,0),"0")-T118</f>
        <v>5</v>
      </c>
      <c r="V118" s="40">
        <f t="shared" si="18"/>
        <v>2</v>
      </c>
      <c r="W118" s="23">
        <f t="shared" si="19"/>
        <v>2</v>
      </c>
      <c r="X118" s="29">
        <f>VLOOKUP(A118,[3]考勤!$B$4:$N$1081,12,0)</f>
        <v>3</v>
      </c>
      <c r="Y118" s="29">
        <f>VLOOKUP(A118,[4]考勤!$B$4:$O$997,12,0)</f>
        <v>0</v>
      </c>
      <c r="Z118" s="29">
        <f>VLOOKUP(A118,[5]考勤!$B$4:$N$989,12,0)</f>
        <v>0</v>
      </c>
      <c r="AA118" s="29">
        <f>VLOOKUP(A118,[6]考勤!$B$4:$N$977,12,0)</f>
        <v>0</v>
      </c>
      <c r="AB118" s="29">
        <f>VLOOKUP(A118,[7]考勤!$B$4:$P$975,12,0)</f>
        <v>0</v>
      </c>
      <c r="AC118" s="29">
        <f>VLOOKUP(A118,[8]考勤!$B$1:$W$958,12,0)</f>
        <v>0</v>
      </c>
      <c r="AD118" s="29">
        <f>VLOOKUP(A118,[9]考勤!$B:$W,12,0)</f>
        <v>0</v>
      </c>
      <c r="AE118" s="29">
        <f>VLOOKUP(A118,[10]考勤!$B:$X,12,0)</f>
        <v>0</v>
      </c>
      <c r="AF118" s="29">
        <f>VLOOKUP(A118,[11]考勤!$B:$Z,12,0)</f>
        <v>0</v>
      </c>
      <c r="AG118" s="29"/>
      <c r="AH118" s="29"/>
      <c r="AI118" s="29"/>
      <c r="AJ118" s="29">
        <f t="shared" si="20"/>
        <v>3</v>
      </c>
      <c r="AK118" s="29">
        <f t="shared" si="21"/>
        <v>0</v>
      </c>
      <c r="AL118" s="22">
        <f t="shared" si="22"/>
        <v>7</v>
      </c>
      <c r="AM118" s="46">
        <f t="shared" si="23"/>
        <v>5</v>
      </c>
      <c r="AN118" s="11"/>
      <c r="AP118" s="11" t="str">
        <f>VLOOKUP(A118,[12]当前人员名单!$E:$AE,2,0)</f>
        <v>440781198805160541</v>
      </c>
    </row>
    <row r="119" spans="1:236" s="10" customFormat="1" ht="15.75" customHeight="1" x14ac:dyDescent="0.15">
      <c r="A119" s="53" t="s">
        <v>92</v>
      </c>
      <c r="B119" s="48" t="s">
        <v>777</v>
      </c>
      <c r="C119" s="9">
        <v>37712</v>
      </c>
      <c r="D119" s="9">
        <v>39077</v>
      </c>
      <c r="E119" s="24">
        <v>43100</v>
      </c>
      <c r="F119" s="24">
        <v>43101</v>
      </c>
      <c r="G119" s="24">
        <v>43342</v>
      </c>
      <c r="H119" s="24">
        <v>43465</v>
      </c>
      <c r="I119" s="21">
        <f t="shared" ca="1" si="13"/>
        <v>15.6</v>
      </c>
      <c r="J119" s="21">
        <f t="shared" ca="1" si="14"/>
        <v>11.9</v>
      </c>
      <c r="K119" s="21" t="str">
        <f t="shared" ca="1" si="15"/>
        <v>是</v>
      </c>
      <c r="L119" s="21">
        <f t="shared" si="16"/>
        <v>15</v>
      </c>
      <c r="M119" s="29">
        <f t="shared" si="17"/>
        <v>10</v>
      </c>
      <c r="N119" s="29"/>
      <c r="O119" s="30"/>
      <c r="P119" s="24"/>
      <c r="Q119" s="29"/>
      <c r="R119" s="30"/>
      <c r="S119" s="30">
        <f t="shared" si="24"/>
        <v>10</v>
      </c>
      <c r="T119" s="22">
        <f>VLOOKUP(A119,[1]考勤!$B:$M,12,0)</f>
        <v>0</v>
      </c>
      <c r="U119" s="38">
        <f>IFERROR(VLOOKUP(A119,'[2]2017年假台账'!$A:$AN,39,0),"0")-T119</f>
        <v>10</v>
      </c>
      <c r="V119" s="40">
        <f t="shared" si="18"/>
        <v>3</v>
      </c>
      <c r="W119" s="23">
        <f t="shared" si="19"/>
        <v>3</v>
      </c>
      <c r="X119" s="29">
        <f>VLOOKUP(A119,[3]考勤!$B$4:$N$1081,12,0)</f>
        <v>0</v>
      </c>
      <c r="Y119" s="29">
        <f>VLOOKUP(A119,[4]考勤!$B$4:$O$997,12,0)</f>
        <v>4</v>
      </c>
      <c r="Z119" s="29">
        <f>VLOOKUP(A119,[5]考勤!$B$4:$N$989,12,0)</f>
        <v>0</v>
      </c>
      <c r="AA119" s="29">
        <f>VLOOKUP(A119,[6]考勤!$B$4:$N$977,12,0)</f>
        <v>0</v>
      </c>
      <c r="AB119" s="29">
        <f>VLOOKUP(A119,[7]考勤!$B$4:$P$975,12,0)</f>
        <v>0</v>
      </c>
      <c r="AC119" s="29">
        <f>VLOOKUP(A119,[8]考勤!$B$1:$W$958,12,0)</f>
        <v>0</v>
      </c>
      <c r="AD119" s="29">
        <f>VLOOKUP(A119,[9]考勤!$B:$W,12,0)</f>
        <v>0</v>
      </c>
      <c r="AE119" s="29">
        <f>VLOOKUP(A119,[10]考勤!$B:$X,12,0)</f>
        <v>3</v>
      </c>
      <c r="AF119" s="29">
        <f>VLOOKUP(A119,[11]考勤!$B:$Z,12,0)</f>
        <v>0</v>
      </c>
      <c r="AG119" s="29"/>
      <c r="AH119" s="29"/>
      <c r="AI119" s="32"/>
      <c r="AJ119" s="29">
        <f t="shared" si="20"/>
        <v>7</v>
      </c>
      <c r="AK119" s="29">
        <f t="shared" si="21"/>
        <v>0</v>
      </c>
      <c r="AL119" s="22">
        <f t="shared" si="22"/>
        <v>13</v>
      </c>
      <c r="AM119" s="46">
        <f t="shared" si="23"/>
        <v>10</v>
      </c>
      <c r="AN119" s="11"/>
      <c r="AO119" s="11"/>
      <c r="AP119" s="11" t="str">
        <f>VLOOKUP(A119,[12]当前人员名单!$E:$AE,2,0)</f>
        <v>441424198009254851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</row>
    <row r="120" spans="1:236" s="10" customFormat="1" ht="15.75" customHeight="1" x14ac:dyDescent="0.15">
      <c r="A120" s="53" t="s">
        <v>440</v>
      </c>
      <c r="B120" s="48" t="s">
        <v>804</v>
      </c>
      <c r="C120" s="3">
        <v>35674</v>
      </c>
      <c r="D120" s="3">
        <v>38098</v>
      </c>
      <c r="E120" s="24">
        <v>43100</v>
      </c>
      <c r="F120" s="24">
        <v>43101</v>
      </c>
      <c r="G120" s="24">
        <v>43342</v>
      </c>
      <c r="H120" s="24">
        <v>43465</v>
      </c>
      <c r="I120" s="21">
        <f t="shared" ca="1" si="13"/>
        <v>21.2</v>
      </c>
      <c r="J120" s="21">
        <f t="shared" ca="1" si="14"/>
        <v>14.58</v>
      </c>
      <c r="K120" s="21" t="str">
        <f t="shared" ca="1" si="15"/>
        <v>是</v>
      </c>
      <c r="L120" s="21">
        <f t="shared" si="16"/>
        <v>21</v>
      </c>
      <c r="M120" s="29">
        <f t="shared" si="17"/>
        <v>15</v>
      </c>
      <c r="N120" s="29"/>
      <c r="O120" s="30"/>
      <c r="P120" s="24"/>
      <c r="Q120" s="29"/>
      <c r="R120" s="30"/>
      <c r="S120" s="30">
        <f t="shared" si="24"/>
        <v>15</v>
      </c>
      <c r="T120" s="22">
        <f>VLOOKUP(A120,[1]考勤!$B:$M,12,0)</f>
        <v>0</v>
      </c>
      <c r="U120" s="38">
        <f>IFERROR(VLOOKUP(A120,'[2]2017年假台账'!$A:$AN,39,0),"0")-T120</f>
        <v>8.6</v>
      </c>
      <c r="V120" s="40">
        <f t="shared" si="18"/>
        <v>3.5999999999999996</v>
      </c>
      <c r="W120" s="23">
        <f t="shared" si="19"/>
        <v>3.5999999999999996</v>
      </c>
      <c r="X120" s="29">
        <f>VLOOKUP(A120,[3]考勤!$B$4:$N$1081,12,0)</f>
        <v>0</v>
      </c>
      <c r="Y120" s="29">
        <f>VLOOKUP(A120,[4]考勤!$B$4:$O$997,12,0)</f>
        <v>0</v>
      </c>
      <c r="Z120" s="29">
        <f>VLOOKUP(A120,[5]考勤!$B$4:$N$989,12,0)</f>
        <v>0</v>
      </c>
      <c r="AA120" s="29">
        <f>VLOOKUP(A120,[6]考勤!$B$4:$N$977,12,0)</f>
        <v>0</v>
      </c>
      <c r="AB120" s="29">
        <f>VLOOKUP(A120,[7]考勤!$B$4:$P$975,12,0)</f>
        <v>0</v>
      </c>
      <c r="AC120" s="29">
        <f>VLOOKUP(A120,[8]考勤!$B$1:$W$958,12,0)</f>
        <v>0</v>
      </c>
      <c r="AD120" s="29">
        <f>VLOOKUP(A120,[9]考勤!$B:$W,12,0)</f>
        <v>4</v>
      </c>
      <c r="AE120" s="29">
        <f>VLOOKUP(A120,[10]考勤!$B:$X,12,0)</f>
        <v>1</v>
      </c>
      <c r="AF120" s="29">
        <f>VLOOKUP(A120,[11]考勤!$B:$Z,12,0)</f>
        <v>0</v>
      </c>
      <c r="AG120" s="29"/>
      <c r="AH120" s="29"/>
      <c r="AI120" s="29"/>
      <c r="AJ120" s="29">
        <f t="shared" si="20"/>
        <v>5</v>
      </c>
      <c r="AK120" s="29">
        <f t="shared" si="21"/>
        <v>0</v>
      </c>
      <c r="AL120" s="22">
        <f t="shared" si="22"/>
        <v>18.600000000000001</v>
      </c>
      <c r="AM120" s="46">
        <f t="shared" si="23"/>
        <v>15</v>
      </c>
      <c r="AN120" s="11"/>
      <c r="AO120" s="11"/>
      <c r="AP120" s="11" t="str">
        <f>VLOOKUP(A120,[12]当前人员名单!$E:$AE,2,0)</f>
        <v>440223197705260021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</row>
    <row r="121" spans="1:236" s="10" customFormat="1" ht="15.75" customHeight="1" x14ac:dyDescent="0.15">
      <c r="A121" s="53" t="s">
        <v>97</v>
      </c>
      <c r="B121" s="48" t="s">
        <v>13</v>
      </c>
      <c r="C121" s="9">
        <v>37226</v>
      </c>
      <c r="D121" s="9">
        <v>37242</v>
      </c>
      <c r="E121" s="24">
        <v>43100</v>
      </c>
      <c r="F121" s="24">
        <v>43101</v>
      </c>
      <c r="G121" s="24">
        <v>43342</v>
      </c>
      <c r="H121" s="24">
        <v>43465</v>
      </c>
      <c r="I121" s="21">
        <f t="shared" ca="1" si="13"/>
        <v>17</v>
      </c>
      <c r="J121" s="21">
        <f t="shared" ca="1" si="14"/>
        <v>16.93</v>
      </c>
      <c r="K121" s="21" t="str">
        <f t="shared" ca="1" si="15"/>
        <v>是</v>
      </c>
      <c r="L121" s="21">
        <f t="shared" si="16"/>
        <v>17</v>
      </c>
      <c r="M121" s="29">
        <f t="shared" si="17"/>
        <v>10</v>
      </c>
      <c r="N121" s="29"/>
      <c r="O121" s="30"/>
      <c r="P121" s="24"/>
      <c r="Q121" s="29"/>
      <c r="R121" s="30"/>
      <c r="S121" s="30">
        <f t="shared" si="24"/>
        <v>10</v>
      </c>
      <c r="T121" s="22">
        <f>VLOOKUP(A121,[1]考勤!$B:$M,12,0)</f>
        <v>0</v>
      </c>
      <c r="U121" s="38">
        <f>IFERROR(VLOOKUP(A121,'[2]2017年假台账'!$A:$AN,39,0),"0")-T121</f>
        <v>10</v>
      </c>
      <c r="V121" s="40">
        <f t="shared" si="18"/>
        <v>0</v>
      </c>
      <c r="W121" s="23">
        <f t="shared" si="19"/>
        <v>0</v>
      </c>
      <c r="X121" s="29">
        <f>VLOOKUP(A121,[3]考勤!$B$4:$N$1081,12,0)</f>
        <v>0</v>
      </c>
      <c r="Y121" s="29">
        <f>VLOOKUP(A121,[4]考勤!$B$4:$O$997,12,0)</f>
        <v>0</v>
      </c>
      <c r="Z121" s="29">
        <f>VLOOKUP(A121,[5]考勤!$B$4:$N$989,12,0)</f>
        <v>0</v>
      </c>
      <c r="AA121" s="29">
        <f>VLOOKUP(A121,[6]考勤!$B$4:$N$977,12,0)</f>
        <v>0</v>
      </c>
      <c r="AB121" s="29">
        <f>VLOOKUP(A121,[7]考勤!$B$4:$P$975,12,0)</f>
        <v>0</v>
      </c>
      <c r="AC121" s="29">
        <f>VLOOKUP(A121,[8]考勤!$B$1:$W$958,12,0)</f>
        <v>0</v>
      </c>
      <c r="AD121" s="29">
        <f>VLOOKUP(A121,[9]考勤!$B:$W,12,0)</f>
        <v>5</v>
      </c>
      <c r="AE121" s="29">
        <f>VLOOKUP(A121,[10]考勤!$B:$X,12,0)</f>
        <v>5</v>
      </c>
      <c r="AF121" s="29">
        <f>VLOOKUP(A121,[11]考勤!$B:$Z,12,0)</f>
        <v>0</v>
      </c>
      <c r="AG121" s="29"/>
      <c r="AH121" s="29"/>
      <c r="AI121" s="29"/>
      <c r="AJ121" s="29">
        <f t="shared" si="20"/>
        <v>10</v>
      </c>
      <c r="AK121" s="29">
        <f t="shared" si="21"/>
        <v>0</v>
      </c>
      <c r="AL121" s="22">
        <f t="shared" si="22"/>
        <v>10</v>
      </c>
      <c r="AM121" s="46">
        <f t="shared" si="23"/>
        <v>10</v>
      </c>
      <c r="AN121" s="11"/>
      <c r="AP121" s="11" t="str">
        <f>VLOOKUP(A121,[12]当前人员名单!$E:$AE,2,0)</f>
        <v>44200019820913422X</v>
      </c>
    </row>
    <row r="122" spans="1:236" s="10" customFormat="1" ht="15.75" customHeight="1" x14ac:dyDescent="0.15">
      <c r="A122" s="53" t="s">
        <v>93</v>
      </c>
      <c r="B122" s="48" t="s">
        <v>804</v>
      </c>
      <c r="C122" s="4">
        <v>37978</v>
      </c>
      <c r="D122" s="4">
        <v>37978</v>
      </c>
      <c r="E122" s="24">
        <v>43100</v>
      </c>
      <c r="F122" s="24">
        <v>43101</v>
      </c>
      <c r="G122" s="24">
        <v>43342</v>
      </c>
      <c r="H122" s="24">
        <v>43465</v>
      </c>
      <c r="I122" s="21">
        <f t="shared" ref="I122:I173" ca="1" si="25">ROUND((TODAY()-C122)/365,1)</f>
        <v>14.9</v>
      </c>
      <c r="J122" s="21">
        <f t="shared" ref="J122:J173" ca="1" si="26">ROUND((TODAY()-D122)/365,2)</f>
        <v>14.91</v>
      </c>
      <c r="K122" s="21" t="str">
        <f t="shared" ref="K122:K173" ca="1" si="27">IF(J122&gt;=1,"是","否")</f>
        <v>是</v>
      </c>
      <c r="L122" s="21">
        <f t="shared" ref="L122:L173" si="28">DATEDIF(C122,H122,"Y")</f>
        <v>15</v>
      </c>
      <c r="M122" s="29">
        <f t="shared" ref="M122:M173" si="29">IF(L122&gt;=20,15,IF(L122&gt;=10,10,IF(L122&gt;=1,5,0)))</f>
        <v>10</v>
      </c>
      <c r="N122" s="29"/>
      <c r="O122" s="30"/>
      <c r="P122" s="24"/>
      <c r="Q122" s="29"/>
      <c r="R122" s="30"/>
      <c r="S122" s="30">
        <f t="shared" si="24"/>
        <v>10</v>
      </c>
      <c r="T122" s="22">
        <f>VLOOKUP(A122,[1]考勤!$B:$M,12,0)</f>
        <v>0</v>
      </c>
      <c r="U122" s="38">
        <f>IFERROR(VLOOKUP(A122,'[2]2017年假台账'!$A:$AN,39,0),"0")-T122</f>
        <v>10</v>
      </c>
      <c r="V122" s="40">
        <f t="shared" ref="V122:V173" si="30">U122-AJ122</f>
        <v>10</v>
      </c>
      <c r="W122" s="23">
        <f t="shared" ref="W122:W173" si="31">IF(V122&gt;=0,V122,0)</f>
        <v>10</v>
      </c>
      <c r="X122" s="29">
        <f>VLOOKUP(A122,[3]考勤!$B$4:$N$1081,12,0)</f>
        <v>0</v>
      </c>
      <c r="Y122" s="29">
        <f>VLOOKUP(A122,[4]考勤!$B$4:$O$997,12,0)</f>
        <v>0</v>
      </c>
      <c r="Z122" s="29">
        <f>VLOOKUP(A122,[5]考勤!$B$4:$N$989,12,0)</f>
        <v>0</v>
      </c>
      <c r="AA122" s="29">
        <f>VLOOKUP(A122,[6]考勤!$B$4:$N$977,12,0)</f>
        <v>0</v>
      </c>
      <c r="AB122" s="29">
        <f>VLOOKUP(A122,[7]考勤!$B$4:$P$975,12,0)</f>
        <v>0</v>
      </c>
      <c r="AC122" s="29">
        <f>VLOOKUP(A122,[8]考勤!$B$1:$W$958,12,0)</f>
        <v>0</v>
      </c>
      <c r="AD122" s="29">
        <f>VLOOKUP(A122,[9]考勤!$B:$W,12,0)</f>
        <v>0</v>
      </c>
      <c r="AE122" s="29">
        <f>VLOOKUP(A122,[10]考勤!$B:$X,12,0)</f>
        <v>0</v>
      </c>
      <c r="AF122" s="29">
        <f>VLOOKUP(A122,[11]考勤!$B:$Z,12,0)</f>
        <v>0</v>
      </c>
      <c r="AG122" s="29"/>
      <c r="AH122" s="29"/>
      <c r="AI122" s="29"/>
      <c r="AJ122" s="29">
        <f t="shared" ref="AJ122:AJ173" si="32">SUM(X122:AE122)</f>
        <v>0</v>
      </c>
      <c r="AK122" s="29">
        <f t="shared" ref="AK122:AK173" si="33">SUM(AF122:AI122)</f>
        <v>0</v>
      </c>
      <c r="AL122" s="22">
        <f t="shared" ref="AL122:AL173" si="34">S122+V122+AN122</f>
        <v>20</v>
      </c>
      <c r="AM122" s="46">
        <f t="shared" ref="AM122:AM173" si="35">ROUND(S122+U122-AJ122-AK122-W122+AN122,1)</f>
        <v>10</v>
      </c>
      <c r="AN122" s="11"/>
      <c r="AP122" s="11" t="str">
        <f>VLOOKUP(A122,[12]当前人员名单!$E:$AE,2,0)</f>
        <v>440421198506088102</v>
      </c>
      <c r="AQ122" s="44"/>
    </row>
    <row r="123" spans="1:236" s="10" customFormat="1" ht="15.75" customHeight="1" x14ac:dyDescent="0.15">
      <c r="A123" s="53" t="s">
        <v>98</v>
      </c>
      <c r="B123" s="48" t="s">
        <v>13</v>
      </c>
      <c r="C123" s="9">
        <v>40387</v>
      </c>
      <c r="D123" s="9">
        <v>40387</v>
      </c>
      <c r="E123" s="24">
        <v>43100</v>
      </c>
      <c r="F123" s="24">
        <v>43101</v>
      </c>
      <c r="G123" s="24">
        <v>43342</v>
      </c>
      <c r="H123" s="24">
        <v>43465</v>
      </c>
      <c r="I123" s="21">
        <f t="shared" ca="1" si="25"/>
        <v>8.3000000000000007</v>
      </c>
      <c r="J123" s="21">
        <f t="shared" ca="1" si="26"/>
        <v>8.31</v>
      </c>
      <c r="K123" s="21" t="str">
        <f t="shared" ca="1" si="27"/>
        <v>是</v>
      </c>
      <c r="L123" s="21">
        <f t="shared" si="28"/>
        <v>8</v>
      </c>
      <c r="M123" s="29">
        <f t="shared" si="29"/>
        <v>5</v>
      </c>
      <c r="N123" s="29"/>
      <c r="O123" s="30"/>
      <c r="P123" s="24"/>
      <c r="Q123" s="29"/>
      <c r="R123" s="30"/>
      <c r="S123" s="30">
        <f t="shared" si="24"/>
        <v>5</v>
      </c>
      <c r="T123" s="22">
        <f>VLOOKUP(A123,[1]考勤!$B:$M,12,0)</f>
        <v>1</v>
      </c>
      <c r="U123" s="38">
        <f>IFERROR(VLOOKUP(A123,'[2]2017年假台账'!$A:$AN,39,0),"0")-T123</f>
        <v>0</v>
      </c>
      <c r="V123" s="40">
        <f t="shared" si="30"/>
        <v>0</v>
      </c>
      <c r="W123" s="23">
        <f t="shared" si="31"/>
        <v>0</v>
      </c>
      <c r="X123" s="29">
        <f>VLOOKUP(A123,[3]考勤!$B$4:$N$1081,12,0)</f>
        <v>0</v>
      </c>
      <c r="Y123" s="29">
        <f>VLOOKUP(A123,[4]考勤!$B$4:$O$997,12,0)</f>
        <v>0</v>
      </c>
      <c r="Z123" s="29">
        <f>VLOOKUP(A123,[5]考勤!$B$4:$N$989,12,0)</f>
        <v>0</v>
      </c>
      <c r="AA123" s="29">
        <f>VLOOKUP(A123,[6]考勤!$B$4:$N$977,12,0)</f>
        <v>0</v>
      </c>
      <c r="AB123" s="29">
        <f>VLOOKUP(A123,[7]考勤!$B$4:$P$975,12,0)</f>
        <v>0</v>
      </c>
      <c r="AC123" s="29">
        <f>VLOOKUP(A123,[8]考勤!$B$1:$W$958,12,0)</f>
        <v>0</v>
      </c>
      <c r="AD123" s="29">
        <f>VLOOKUP(A123,[9]考勤!$B:$W,12,0)</f>
        <v>0</v>
      </c>
      <c r="AE123" s="29">
        <f>VLOOKUP(A123,[10]考勤!$B:$X,12,0)</f>
        <v>0</v>
      </c>
      <c r="AF123" s="29">
        <f>VLOOKUP(A123,[11]考勤!$B:$Z,12,0)</f>
        <v>0</v>
      </c>
      <c r="AG123" s="29"/>
      <c r="AH123" s="29"/>
      <c r="AI123" s="32"/>
      <c r="AJ123" s="29">
        <f t="shared" si="32"/>
        <v>0</v>
      </c>
      <c r="AK123" s="29">
        <f t="shared" si="33"/>
        <v>0</v>
      </c>
      <c r="AL123" s="22">
        <f t="shared" si="34"/>
        <v>5</v>
      </c>
      <c r="AM123" s="46">
        <f t="shared" si="35"/>
        <v>5</v>
      </c>
      <c r="AN123" s="11"/>
      <c r="AO123" s="11"/>
      <c r="AP123" s="11" t="str">
        <f>VLOOKUP(A123,[12]当前人员名单!$E:$AE,2,0)</f>
        <v>442000198705265229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</row>
    <row r="124" spans="1:236" s="10" customFormat="1" ht="15.75" customHeight="1" x14ac:dyDescent="0.15">
      <c r="A124" s="53" t="s">
        <v>159</v>
      </c>
      <c r="B124" s="48" t="s">
        <v>18</v>
      </c>
      <c r="C124" s="4">
        <v>38534</v>
      </c>
      <c r="D124" s="4">
        <v>39203</v>
      </c>
      <c r="E124" s="24">
        <v>43100</v>
      </c>
      <c r="F124" s="24">
        <v>43101</v>
      </c>
      <c r="G124" s="24">
        <v>43342</v>
      </c>
      <c r="H124" s="24">
        <v>43465</v>
      </c>
      <c r="I124" s="21">
        <f t="shared" ca="1" si="25"/>
        <v>13.4</v>
      </c>
      <c r="J124" s="21">
        <f t="shared" ca="1" si="26"/>
        <v>11.55</v>
      </c>
      <c r="K124" s="21" t="str">
        <f t="shared" ca="1" si="27"/>
        <v>是</v>
      </c>
      <c r="L124" s="21">
        <f t="shared" si="28"/>
        <v>13</v>
      </c>
      <c r="M124" s="29">
        <f t="shared" si="29"/>
        <v>10</v>
      </c>
      <c r="N124" s="29"/>
      <c r="O124" s="30"/>
      <c r="P124" s="24"/>
      <c r="Q124" s="29"/>
      <c r="R124" s="30"/>
      <c r="S124" s="30">
        <f t="shared" si="24"/>
        <v>10</v>
      </c>
      <c r="T124" s="22">
        <f>VLOOKUP(A124,[1]考勤!$B:$M,12,0)</f>
        <v>0</v>
      </c>
      <c r="U124" s="38">
        <f>IFERROR(VLOOKUP(A124,'[2]2017年假台账'!$A:$AN,39,0),"0")-T124</f>
        <v>13</v>
      </c>
      <c r="V124" s="40">
        <f t="shared" si="30"/>
        <v>7</v>
      </c>
      <c r="W124" s="23">
        <f t="shared" si="31"/>
        <v>7</v>
      </c>
      <c r="X124" s="29">
        <f>VLOOKUP(A124,[3]考勤!$B$4:$N$1081,12,0)</f>
        <v>0</v>
      </c>
      <c r="Y124" s="29">
        <f>VLOOKUP(A124,[4]考勤!$B$4:$O$997,12,0)</f>
        <v>2</v>
      </c>
      <c r="Z124" s="29">
        <f>VLOOKUP(A124,[5]考勤!$B$4:$N$989,12,0)</f>
        <v>4</v>
      </c>
      <c r="AA124" s="29">
        <f>VLOOKUP(A124,[6]考勤!$B$4:$N$977,12,0)</f>
        <v>0</v>
      </c>
      <c r="AB124" s="29">
        <f>VLOOKUP(A124,[7]考勤!$B$4:$P$975,12,0)</f>
        <v>0</v>
      </c>
      <c r="AC124" s="29">
        <f>VLOOKUP(A124,[8]考勤!$B$1:$W$958,12,0)</f>
        <v>0</v>
      </c>
      <c r="AD124" s="29">
        <f>VLOOKUP(A124,[9]考勤!$B:$W,12,0)</f>
        <v>0</v>
      </c>
      <c r="AE124" s="29">
        <f>VLOOKUP(A124,[10]考勤!$B:$X,12,0)</f>
        <v>0</v>
      </c>
      <c r="AF124" s="29">
        <f>VLOOKUP(A124,[11]考勤!$B:$Z,12,0)</f>
        <v>0</v>
      </c>
      <c r="AG124" s="29"/>
      <c r="AH124" s="29"/>
      <c r="AI124" s="29"/>
      <c r="AJ124" s="29">
        <f t="shared" si="32"/>
        <v>6</v>
      </c>
      <c r="AK124" s="29">
        <f t="shared" si="33"/>
        <v>0</v>
      </c>
      <c r="AL124" s="22">
        <f t="shared" si="34"/>
        <v>17</v>
      </c>
      <c r="AM124" s="46">
        <f t="shared" si="35"/>
        <v>10</v>
      </c>
      <c r="AN124" s="11"/>
      <c r="AP124" s="11" t="str">
        <f>VLOOKUP(A124,[12]当前人员名单!$E:$AE,2,0)</f>
        <v>440825198308061475</v>
      </c>
    </row>
    <row r="125" spans="1:236" s="10" customFormat="1" ht="15.75" customHeight="1" x14ac:dyDescent="0.15">
      <c r="A125" s="53" t="s">
        <v>150</v>
      </c>
      <c r="B125" s="48" t="s">
        <v>775</v>
      </c>
      <c r="C125" s="9" t="s">
        <v>779</v>
      </c>
      <c r="D125" s="9">
        <v>41822</v>
      </c>
      <c r="E125" s="24">
        <v>43100</v>
      </c>
      <c r="F125" s="24">
        <v>43101</v>
      </c>
      <c r="G125" s="24">
        <v>43342</v>
      </c>
      <c r="H125" s="24">
        <v>43465</v>
      </c>
      <c r="I125" s="21">
        <f t="shared" ca="1" si="25"/>
        <v>4.4000000000000004</v>
      </c>
      <c r="J125" s="21">
        <f t="shared" ca="1" si="26"/>
        <v>4.38</v>
      </c>
      <c r="K125" s="21" t="str">
        <f t="shared" ca="1" si="27"/>
        <v>是</v>
      </c>
      <c r="L125" s="21">
        <f t="shared" si="28"/>
        <v>4</v>
      </c>
      <c r="M125" s="29">
        <f t="shared" si="29"/>
        <v>5</v>
      </c>
      <c r="N125" s="29"/>
      <c r="O125" s="30"/>
      <c r="P125" s="24"/>
      <c r="Q125" s="29"/>
      <c r="R125" s="30"/>
      <c r="S125" s="30">
        <f t="shared" si="24"/>
        <v>5</v>
      </c>
      <c r="T125" s="22">
        <f>VLOOKUP(A125,[1]考勤!$B:$M,12,0)</f>
        <v>0</v>
      </c>
      <c r="U125" s="38">
        <f>IFERROR(VLOOKUP(A125,'[2]2017年假台账'!$A:$AN,39,0),"0")-T125</f>
        <v>2</v>
      </c>
      <c r="V125" s="40">
        <f t="shared" si="30"/>
        <v>0</v>
      </c>
      <c r="W125" s="23">
        <f t="shared" si="31"/>
        <v>0</v>
      </c>
      <c r="X125" s="29">
        <f>VLOOKUP(A125,[3]考勤!$B$4:$N$1081,12,0)</f>
        <v>0</v>
      </c>
      <c r="Y125" s="29">
        <f>VLOOKUP(A125,[4]考勤!$B$4:$O$997,12,0)</f>
        <v>0</v>
      </c>
      <c r="Z125" s="29">
        <f>VLOOKUP(A125,[5]考勤!$B$4:$N$989,12,0)</f>
        <v>0</v>
      </c>
      <c r="AA125" s="29">
        <f>VLOOKUP(A125,[6]考勤!$B$4:$N$977,12,0)</f>
        <v>0</v>
      </c>
      <c r="AB125" s="29">
        <f>VLOOKUP(A125,[7]考勤!$B$4:$P$975,12,0)</f>
        <v>0</v>
      </c>
      <c r="AC125" s="29">
        <f>VLOOKUP(A125,[8]考勤!$B$1:$W$958,12,0)</f>
        <v>0</v>
      </c>
      <c r="AD125" s="29">
        <f>VLOOKUP(A125,[9]考勤!$B:$W,12,0)</f>
        <v>0</v>
      </c>
      <c r="AE125" s="29">
        <f>VLOOKUP(A125,[10]考勤!$B:$X,12,0)</f>
        <v>2</v>
      </c>
      <c r="AF125" s="29">
        <f>VLOOKUP(A125,[11]考勤!$B:$Z,12,0)</f>
        <v>0</v>
      </c>
      <c r="AG125" s="29"/>
      <c r="AH125" s="29"/>
      <c r="AI125" s="29"/>
      <c r="AJ125" s="29">
        <f t="shared" si="32"/>
        <v>2</v>
      </c>
      <c r="AK125" s="29">
        <f t="shared" si="33"/>
        <v>0</v>
      </c>
      <c r="AL125" s="22">
        <f t="shared" si="34"/>
        <v>5</v>
      </c>
      <c r="AM125" s="46">
        <f t="shared" si="35"/>
        <v>5</v>
      </c>
      <c r="AN125" s="11"/>
      <c r="AP125" s="11" t="str">
        <f>VLOOKUP(A125,[12]当前人员名单!$E:$AE,2,0)</f>
        <v>42102219890428061X</v>
      </c>
    </row>
    <row r="126" spans="1:236" s="10" customFormat="1" ht="15.75" customHeight="1" x14ac:dyDescent="0.15">
      <c r="A126" s="53" t="s">
        <v>276</v>
      </c>
      <c r="B126" s="48" t="s">
        <v>950</v>
      </c>
      <c r="C126" s="5">
        <v>29587</v>
      </c>
      <c r="D126" s="5">
        <v>35462</v>
      </c>
      <c r="E126" s="24">
        <v>43100</v>
      </c>
      <c r="F126" s="24">
        <v>43101</v>
      </c>
      <c r="G126" s="24">
        <v>43342</v>
      </c>
      <c r="H126" s="24">
        <v>43465</v>
      </c>
      <c r="I126" s="21">
        <f t="shared" ca="1" si="25"/>
        <v>37.9</v>
      </c>
      <c r="J126" s="21">
        <f t="shared" ca="1" si="26"/>
        <v>21.8</v>
      </c>
      <c r="K126" s="21" t="str">
        <f t="shared" ca="1" si="27"/>
        <v>是</v>
      </c>
      <c r="L126" s="21">
        <f t="shared" si="28"/>
        <v>37</v>
      </c>
      <c r="M126" s="29">
        <f t="shared" si="29"/>
        <v>15</v>
      </c>
      <c r="N126" s="29"/>
      <c r="O126" s="30"/>
      <c r="P126" s="24"/>
      <c r="Q126" s="29"/>
      <c r="R126" s="30"/>
      <c r="S126" s="30">
        <f>M126</f>
        <v>15</v>
      </c>
      <c r="T126" s="22">
        <f>VLOOKUP(A126,[1]考勤!$B:$M,12,0)</f>
        <v>0</v>
      </c>
      <c r="U126" s="38">
        <f>IFERROR(VLOOKUP(A126,'[2]2017年假台账'!$A:$AN,39,0),"0")-T126</f>
        <v>11</v>
      </c>
      <c r="V126" s="40">
        <f t="shared" si="30"/>
        <v>2</v>
      </c>
      <c r="W126" s="23">
        <f t="shared" si="31"/>
        <v>2</v>
      </c>
      <c r="X126" s="29">
        <f>VLOOKUP(A126,[3]考勤!$B$4:$N$1081,12,0)</f>
        <v>0</v>
      </c>
      <c r="Y126" s="29">
        <f>VLOOKUP(A126,[4]考勤!$B$4:$O$997,12,0)</f>
        <v>6</v>
      </c>
      <c r="Z126" s="29">
        <f>VLOOKUP(A126,[5]考勤!$B$4:$N$989,12,0)</f>
        <v>0</v>
      </c>
      <c r="AA126" s="29">
        <f>VLOOKUP(A126,[6]考勤!$B$4:$N$977,12,0)</f>
        <v>0</v>
      </c>
      <c r="AB126" s="29">
        <f>VLOOKUP(A126,[7]考勤!$B$4:$P$975,12,0)</f>
        <v>3</v>
      </c>
      <c r="AC126" s="29">
        <f>VLOOKUP(A126,[8]考勤!$B$1:$W$958,12,0)</f>
        <v>0</v>
      </c>
      <c r="AD126" s="29">
        <f>VLOOKUP(A126,[9]考勤!$B:$W,12,0)</f>
        <v>0</v>
      </c>
      <c r="AE126" s="29">
        <f>VLOOKUP(A126,[10]考勤!$B:$X,12,0)</f>
        <v>0</v>
      </c>
      <c r="AF126" s="29">
        <f>VLOOKUP(A126,[11]考勤!$B:$Z,12,0)</f>
        <v>6</v>
      </c>
      <c r="AG126" s="29"/>
      <c r="AH126" s="29"/>
      <c r="AI126" s="29"/>
      <c r="AJ126" s="29">
        <f t="shared" si="32"/>
        <v>9</v>
      </c>
      <c r="AK126" s="29">
        <f t="shared" si="33"/>
        <v>6</v>
      </c>
      <c r="AL126" s="22">
        <f t="shared" si="34"/>
        <v>17</v>
      </c>
      <c r="AM126" s="46">
        <f t="shared" si="35"/>
        <v>9</v>
      </c>
      <c r="AN126" s="11"/>
      <c r="AP126" s="11" t="str">
        <f>VLOOKUP(A126,[12]当前人员名单!$E:$AE,2,0)</f>
        <v>430511196310025013</v>
      </c>
    </row>
    <row r="127" spans="1:236" s="10" customFormat="1" ht="15.75" customHeight="1" x14ac:dyDescent="0.15">
      <c r="A127" s="53" t="s">
        <v>277</v>
      </c>
      <c r="B127" s="48" t="s">
        <v>950</v>
      </c>
      <c r="C127" s="9">
        <v>33420</v>
      </c>
      <c r="D127" s="9">
        <v>35643</v>
      </c>
      <c r="E127" s="24">
        <v>43100</v>
      </c>
      <c r="F127" s="24">
        <v>43101</v>
      </c>
      <c r="G127" s="24">
        <v>43342</v>
      </c>
      <c r="H127" s="24">
        <v>43465</v>
      </c>
      <c r="I127" s="21">
        <f t="shared" ca="1" si="25"/>
        <v>27.4</v>
      </c>
      <c r="J127" s="21">
        <f t="shared" ca="1" si="26"/>
        <v>21.31</v>
      </c>
      <c r="K127" s="21" t="str">
        <f t="shared" ca="1" si="27"/>
        <v>是</v>
      </c>
      <c r="L127" s="21">
        <f t="shared" si="28"/>
        <v>27</v>
      </c>
      <c r="M127" s="29">
        <f t="shared" si="29"/>
        <v>15</v>
      </c>
      <c r="N127" s="29"/>
      <c r="O127" s="30"/>
      <c r="P127" s="24"/>
      <c r="Q127" s="29"/>
      <c r="R127" s="30"/>
      <c r="S127" s="30">
        <f>M127</f>
        <v>15</v>
      </c>
      <c r="T127" s="22">
        <f>VLOOKUP(A127,[1]考勤!$B:$M,12,0)</f>
        <v>0</v>
      </c>
      <c r="U127" s="38">
        <f>IFERROR(VLOOKUP(A127,'[2]2017年假台账'!$A:$AN,39,0),"0")-T127</f>
        <v>4</v>
      </c>
      <c r="V127" s="40">
        <f t="shared" si="30"/>
        <v>-2</v>
      </c>
      <c r="W127" s="23">
        <f t="shared" si="31"/>
        <v>0</v>
      </c>
      <c r="X127" s="29">
        <f>VLOOKUP(A127,[3]考勤!$B$4:$N$1081,12,0)</f>
        <v>4</v>
      </c>
      <c r="Y127" s="29">
        <f>VLOOKUP(A127,[4]考勤!$B$4:$O$997,12,0)</f>
        <v>2</v>
      </c>
      <c r="Z127" s="29">
        <f>VLOOKUP(A127,[5]考勤!$B$4:$N$989,12,0)</f>
        <v>0</v>
      </c>
      <c r="AA127" s="29">
        <f>VLOOKUP(A127,[6]考勤!$B$4:$N$977,12,0)</f>
        <v>0</v>
      </c>
      <c r="AB127" s="29">
        <f>VLOOKUP(A127,[7]考勤!$B$4:$P$975,12,0)</f>
        <v>0</v>
      </c>
      <c r="AC127" s="29">
        <f>VLOOKUP(A127,[8]考勤!$B$1:$W$958,12,0)</f>
        <v>0</v>
      </c>
      <c r="AD127" s="29">
        <f>VLOOKUP(A127,[9]考勤!$B:$W,12,0)</f>
        <v>0</v>
      </c>
      <c r="AE127" s="29">
        <f>VLOOKUP(A127,[10]考勤!$B:$X,12,0)</f>
        <v>0</v>
      </c>
      <c r="AF127" s="29">
        <f>VLOOKUP(A127,[11]考勤!$B:$Z,12,0)</f>
        <v>0</v>
      </c>
      <c r="AG127" s="29"/>
      <c r="AH127" s="29"/>
      <c r="AI127" s="32"/>
      <c r="AJ127" s="29">
        <f t="shared" si="32"/>
        <v>6</v>
      </c>
      <c r="AK127" s="29">
        <f t="shared" si="33"/>
        <v>0</v>
      </c>
      <c r="AL127" s="22">
        <f t="shared" si="34"/>
        <v>13</v>
      </c>
      <c r="AM127" s="46">
        <f t="shared" si="35"/>
        <v>13</v>
      </c>
      <c r="AN127" s="11"/>
      <c r="AO127" s="11"/>
      <c r="AP127" s="11" t="str">
        <f>VLOOKUP(A127,[12]当前人员名单!$E:$AE,2,0)</f>
        <v>442000197311020726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</row>
    <row r="128" spans="1:236" s="10" customFormat="1" ht="15.75" customHeight="1" x14ac:dyDescent="0.15">
      <c r="A128" s="53" t="s">
        <v>275</v>
      </c>
      <c r="B128" s="48" t="s">
        <v>950</v>
      </c>
      <c r="C128" s="9">
        <v>35977</v>
      </c>
      <c r="D128" s="9">
        <v>35977</v>
      </c>
      <c r="E128" s="24">
        <v>43100</v>
      </c>
      <c r="F128" s="24">
        <v>43101</v>
      </c>
      <c r="G128" s="24">
        <v>43342</v>
      </c>
      <c r="H128" s="24">
        <v>43465</v>
      </c>
      <c r="I128" s="21">
        <f t="shared" ca="1" si="25"/>
        <v>20.399999999999999</v>
      </c>
      <c r="J128" s="21">
        <f t="shared" ca="1" si="26"/>
        <v>20.39</v>
      </c>
      <c r="K128" s="21" t="str">
        <f t="shared" ca="1" si="27"/>
        <v>是</v>
      </c>
      <c r="L128" s="21">
        <f t="shared" si="28"/>
        <v>20</v>
      </c>
      <c r="M128" s="29">
        <f t="shared" si="29"/>
        <v>15</v>
      </c>
      <c r="N128" s="29">
        <f>DATEDIF(F128,P128,"d")</f>
        <v>181</v>
      </c>
      <c r="O128" s="30">
        <f>ROUND(N128/365*10,2)</f>
        <v>4.96</v>
      </c>
      <c r="P128" s="24">
        <f>EDATE(C128,240)</f>
        <v>43282</v>
      </c>
      <c r="Q128" s="29">
        <f>DATEDIF(P128,H128,"d")</f>
        <v>183</v>
      </c>
      <c r="R128" s="30">
        <f>ROUND(Q128/365*M128,2)</f>
        <v>7.52</v>
      </c>
      <c r="S128" s="30">
        <f>O128+R128</f>
        <v>12.48</v>
      </c>
      <c r="T128" s="22">
        <f>VLOOKUP(A128,[1]考勤!$B:$M,12,0)</f>
        <v>1</v>
      </c>
      <c r="U128" s="38">
        <f>IFERROR(VLOOKUP(A128,'[2]2017年假台账'!$A:$AN,39,0),"0")-T128</f>
        <v>12</v>
      </c>
      <c r="V128" s="40">
        <f t="shared" si="30"/>
        <v>5</v>
      </c>
      <c r="W128" s="23">
        <f t="shared" si="31"/>
        <v>5</v>
      </c>
      <c r="X128" s="29">
        <f>VLOOKUP(A128,[3]考勤!$B$4:$N$1081,12,0)</f>
        <v>0</v>
      </c>
      <c r="Y128" s="29">
        <f>VLOOKUP(A128,[4]考勤!$B$4:$O$997,12,0)</f>
        <v>2</v>
      </c>
      <c r="Z128" s="29">
        <f>VLOOKUP(A128,[5]考勤!$B$4:$N$989,12,0)</f>
        <v>0</v>
      </c>
      <c r="AA128" s="29">
        <f>VLOOKUP(A128,[6]考勤!$B$4:$N$977,12,0)</f>
        <v>0</v>
      </c>
      <c r="AB128" s="29">
        <f>VLOOKUP(A128,[7]考勤!$B$4:$P$975,12,0)</f>
        <v>0</v>
      </c>
      <c r="AC128" s="29">
        <f>VLOOKUP(A128,[8]考勤!$B$1:$W$958,12,0)</f>
        <v>0</v>
      </c>
      <c r="AD128" s="29">
        <f>VLOOKUP(A128,[9]考勤!$B:$W,12,0)</f>
        <v>0</v>
      </c>
      <c r="AE128" s="29">
        <f>VLOOKUP(A128,[10]考勤!$B:$X,12,0)</f>
        <v>5</v>
      </c>
      <c r="AF128" s="29">
        <f>VLOOKUP(A128,[11]考勤!$B:$Z,12,0)</f>
        <v>0</v>
      </c>
      <c r="AG128" s="29"/>
      <c r="AH128" s="29"/>
      <c r="AI128" s="32"/>
      <c r="AJ128" s="29">
        <f t="shared" si="32"/>
        <v>7</v>
      </c>
      <c r="AK128" s="29">
        <f t="shared" si="33"/>
        <v>0</v>
      </c>
      <c r="AL128" s="22">
        <f t="shared" si="34"/>
        <v>17.48</v>
      </c>
      <c r="AM128" s="46">
        <f t="shared" si="35"/>
        <v>12.5</v>
      </c>
      <c r="AN128" s="11"/>
      <c r="AO128" s="11"/>
      <c r="AP128" s="11" t="str">
        <f>VLOOKUP(A128,[12]当前人员名单!$E:$AE,2,0)</f>
        <v>442000197505311783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</row>
    <row r="129" spans="1:236" s="10" customFormat="1" ht="15.75" customHeight="1" x14ac:dyDescent="0.15">
      <c r="A129" s="53" t="s">
        <v>807</v>
      </c>
      <c r="B129" s="48" t="s">
        <v>781</v>
      </c>
      <c r="C129" s="4">
        <v>42193</v>
      </c>
      <c r="D129" s="4">
        <v>42193</v>
      </c>
      <c r="E129" s="24">
        <v>43100</v>
      </c>
      <c r="F129" s="24">
        <v>43101</v>
      </c>
      <c r="G129" s="24">
        <v>43342</v>
      </c>
      <c r="H129" s="24">
        <v>43465</v>
      </c>
      <c r="I129" s="21">
        <f t="shared" ca="1" si="25"/>
        <v>3.4</v>
      </c>
      <c r="J129" s="21">
        <f t="shared" ca="1" si="26"/>
        <v>3.36</v>
      </c>
      <c r="K129" s="21" t="str">
        <f t="shared" ca="1" si="27"/>
        <v>是</v>
      </c>
      <c r="L129" s="21">
        <f t="shared" si="28"/>
        <v>3</v>
      </c>
      <c r="M129" s="29">
        <f t="shared" si="29"/>
        <v>5</v>
      </c>
      <c r="N129" s="29"/>
      <c r="O129" s="30"/>
      <c r="P129" s="24"/>
      <c r="Q129" s="29"/>
      <c r="R129" s="30"/>
      <c r="S129" s="30">
        <f t="shared" ref="S129:S134" si="36">M129</f>
        <v>5</v>
      </c>
      <c r="T129" s="22">
        <f>VLOOKUP(A129,[1]考勤!$B:$M,12,0)</f>
        <v>0</v>
      </c>
      <c r="U129" s="38">
        <f>IFERROR(VLOOKUP(A129,'[2]2017年假台账'!$A:$AN,39,0),"0")-T129</f>
        <v>4.5</v>
      </c>
      <c r="V129" s="40">
        <f t="shared" si="30"/>
        <v>4.5</v>
      </c>
      <c r="W129" s="23">
        <f t="shared" si="31"/>
        <v>4.5</v>
      </c>
      <c r="X129" s="29">
        <f>VLOOKUP(A129,[3]考勤!$B$4:$N$1081,12,0)</f>
        <v>0</v>
      </c>
      <c r="Y129" s="29">
        <f>VLOOKUP(A129,[4]考勤!$B$4:$O$997,12,0)</f>
        <v>0</v>
      </c>
      <c r="Z129" s="29">
        <f>VLOOKUP(A129,[5]考勤!$B$4:$N$989,12,0)</f>
        <v>0</v>
      </c>
      <c r="AA129" s="29">
        <f>VLOOKUP(A129,[6]考勤!$B$4:$N$977,12,0)</f>
        <v>0</v>
      </c>
      <c r="AB129" s="29">
        <f>VLOOKUP(A129,[7]考勤!$B$4:$P$975,12,0)</f>
        <v>0</v>
      </c>
      <c r="AC129" s="29">
        <f>VLOOKUP(A129,[8]考勤!$B$1:$W$958,12,0)</f>
        <v>0</v>
      </c>
      <c r="AD129" s="29">
        <f>VLOOKUP(A129,[9]考勤!$B:$W,12,0)</f>
        <v>0</v>
      </c>
      <c r="AE129" s="29">
        <f>VLOOKUP(A129,[10]考勤!$B:$X,12,0)</f>
        <v>0</v>
      </c>
      <c r="AF129" s="29">
        <f>VLOOKUP(A129,[11]考勤!$B:$Z,12,0)</f>
        <v>0</v>
      </c>
      <c r="AG129" s="29"/>
      <c r="AH129" s="29"/>
      <c r="AI129" s="29"/>
      <c r="AJ129" s="29">
        <f t="shared" si="32"/>
        <v>0</v>
      </c>
      <c r="AK129" s="29">
        <f t="shared" si="33"/>
        <v>0</v>
      </c>
      <c r="AL129" s="22">
        <f t="shared" si="34"/>
        <v>9.5</v>
      </c>
      <c r="AM129" s="46">
        <f t="shared" si="35"/>
        <v>5</v>
      </c>
      <c r="AN129" s="11"/>
      <c r="AP129" s="11" t="str">
        <f>VLOOKUP(A129,[12]当前人员名单!$E:$AE,2,0)</f>
        <v>61052419891116681X</v>
      </c>
      <c r="AQ129" s="44"/>
    </row>
    <row r="130" spans="1:236" s="10" customFormat="1" ht="15.75" customHeight="1" x14ac:dyDescent="0.15">
      <c r="A130" s="53" t="s">
        <v>808</v>
      </c>
      <c r="B130" s="48" t="s">
        <v>950</v>
      </c>
      <c r="C130" s="9">
        <v>42191</v>
      </c>
      <c r="D130" s="9">
        <v>42191</v>
      </c>
      <c r="E130" s="24">
        <v>43100</v>
      </c>
      <c r="F130" s="24">
        <v>43101</v>
      </c>
      <c r="G130" s="24">
        <v>43342</v>
      </c>
      <c r="H130" s="24">
        <v>43465</v>
      </c>
      <c r="I130" s="21">
        <f t="shared" ca="1" si="25"/>
        <v>3.4</v>
      </c>
      <c r="J130" s="21">
        <f t="shared" ca="1" si="26"/>
        <v>3.37</v>
      </c>
      <c r="K130" s="21" t="str">
        <f t="shared" ca="1" si="27"/>
        <v>是</v>
      </c>
      <c r="L130" s="21">
        <f t="shared" si="28"/>
        <v>3</v>
      </c>
      <c r="M130" s="29">
        <f t="shared" si="29"/>
        <v>5</v>
      </c>
      <c r="N130" s="29"/>
      <c r="O130" s="30"/>
      <c r="P130" s="24"/>
      <c r="Q130" s="29"/>
      <c r="R130" s="30"/>
      <c r="S130" s="30">
        <f t="shared" si="36"/>
        <v>5</v>
      </c>
      <c r="T130" s="22">
        <f>VLOOKUP(A130,[1]考勤!$B:$M,12,0)</f>
        <v>0</v>
      </c>
      <c r="U130" s="38">
        <f>IFERROR(VLOOKUP(A130,'[2]2017年假台账'!$A:$AN,39,0),"0")-T130</f>
        <v>4.5</v>
      </c>
      <c r="V130" s="40">
        <f t="shared" si="30"/>
        <v>-0.5</v>
      </c>
      <c r="W130" s="23">
        <f t="shared" si="31"/>
        <v>0</v>
      </c>
      <c r="X130" s="29">
        <f>VLOOKUP(A130,[3]考勤!$B$4:$N$1081,12,0)</f>
        <v>0</v>
      </c>
      <c r="Y130" s="29">
        <f>VLOOKUP(A130,[4]考勤!$B$4:$O$997,12,0)</f>
        <v>0</v>
      </c>
      <c r="Z130" s="29">
        <f>VLOOKUP(A130,[5]考勤!$B$4:$N$989,12,0)</f>
        <v>0</v>
      </c>
      <c r="AA130" s="29">
        <f>VLOOKUP(A130,[6]考勤!$B$4:$N$977,12,0)</f>
        <v>0</v>
      </c>
      <c r="AB130" s="29">
        <f>VLOOKUP(A130,[7]考勤!$B$4:$P$975,12,0)</f>
        <v>0</v>
      </c>
      <c r="AC130" s="29">
        <f>VLOOKUP(A130,[8]考勤!$B$1:$W$958,12,0)</f>
        <v>0</v>
      </c>
      <c r="AD130" s="29">
        <f>VLOOKUP(A130,[9]考勤!$B:$W,12,0)</f>
        <v>0</v>
      </c>
      <c r="AE130" s="29">
        <f>VLOOKUP(A130,[10]考勤!$B:$X,12,0)</f>
        <v>5</v>
      </c>
      <c r="AF130" s="29">
        <f>VLOOKUP(A130,[11]考勤!$B:$Z,12,0)</f>
        <v>0</v>
      </c>
      <c r="AG130" s="29"/>
      <c r="AH130" s="29"/>
      <c r="AI130" s="32"/>
      <c r="AJ130" s="29">
        <f t="shared" si="32"/>
        <v>5</v>
      </c>
      <c r="AK130" s="29">
        <f t="shared" si="33"/>
        <v>0</v>
      </c>
      <c r="AL130" s="22">
        <f t="shared" si="34"/>
        <v>4.5</v>
      </c>
      <c r="AM130" s="46">
        <f t="shared" si="35"/>
        <v>4.5</v>
      </c>
      <c r="AN130" s="11"/>
      <c r="AO130" s="11"/>
      <c r="AP130" s="11" t="str">
        <f>VLOOKUP(A130,[12]当前人员名单!$E:$AE,2,0)</f>
        <v>410223198802093535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</row>
    <row r="131" spans="1:236" s="10" customFormat="1" ht="15.75" customHeight="1" x14ac:dyDescent="0.15">
      <c r="A131" s="53" t="s">
        <v>809</v>
      </c>
      <c r="B131" s="48" t="s">
        <v>952</v>
      </c>
      <c r="C131" s="4">
        <v>42191</v>
      </c>
      <c r="D131" s="4">
        <v>42191</v>
      </c>
      <c r="E131" s="24">
        <v>43100</v>
      </c>
      <c r="F131" s="24">
        <v>43101</v>
      </c>
      <c r="G131" s="24">
        <v>43342</v>
      </c>
      <c r="H131" s="24">
        <v>43465</v>
      </c>
      <c r="I131" s="21">
        <f t="shared" ca="1" si="25"/>
        <v>3.4</v>
      </c>
      <c r="J131" s="21">
        <f t="shared" ca="1" si="26"/>
        <v>3.37</v>
      </c>
      <c r="K131" s="21" t="str">
        <f t="shared" ca="1" si="27"/>
        <v>是</v>
      </c>
      <c r="L131" s="21">
        <f t="shared" si="28"/>
        <v>3</v>
      </c>
      <c r="M131" s="29">
        <f t="shared" si="29"/>
        <v>5</v>
      </c>
      <c r="N131" s="29"/>
      <c r="O131" s="30"/>
      <c r="P131" s="24"/>
      <c r="Q131" s="29"/>
      <c r="R131" s="30"/>
      <c r="S131" s="30">
        <f t="shared" si="36"/>
        <v>5</v>
      </c>
      <c r="T131" s="22">
        <f>VLOOKUP(A131,[1]考勤!$B:$M,12,0)</f>
        <v>0</v>
      </c>
      <c r="U131" s="38">
        <f>IFERROR(VLOOKUP(A131,'[2]2017年假台账'!$A:$AN,39,0),"0")-T131</f>
        <v>2.5</v>
      </c>
      <c r="V131" s="40">
        <f t="shared" si="30"/>
        <v>-0.5</v>
      </c>
      <c r="W131" s="23">
        <f t="shared" si="31"/>
        <v>0</v>
      </c>
      <c r="X131" s="29">
        <f>VLOOKUP(A131,[3]考勤!$B$4:$N$1081,12,0)</f>
        <v>0</v>
      </c>
      <c r="Y131" s="29">
        <f>VLOOKUP(A131,[4]考勤!$B$4:$O$997,12,0)</f>
        <v>0</v>
      </c>
      <c r="Z131" s="29">
        <f>VLOOKUP(A131,[5]考勤!$B$4:$N$989,12,0)</f>
        <v>0</v>
      </c>
      <c r="AA131" s="29">
        <f>VLOOKUP(A131,[6]考勤!$B$4:$N$977,12,0)</f>
        <v>0</v>
      </c>
      <c r="AB131" s="29">
        <f>VLOOKUP(A131,[7]考勤!$B$4:$P$975,12,0)</f>
        <v>0</v>
      </c>
      <c r="AC131" s="29">
        <f>VLOOKUP(A131,[8]考勤!$B$1:$W$958,12,0)</f>
        <v>0</v>
      </c>
      <c r="AD131" s="29">
        <f>VLOOKUP(A131,[9]考勤!$B:$W,12,0)</f>
        <v>2</v>
      </c>
      <c r="AE131" s="29">
        <f>VLOOKUP(A131,[10]考勤!$B:$X,12,0)</f>
        <v>1</v>
      </c>
      <c r="AF131" s="29">
        <f>VLOOKUP(A131,[11]考勤!$B:$Z,12,0)</f>
        <v>0</v>
      </c>
      <c r="AG131" s="29"/>
      <c r="AH131" s="29"/>
      <c r="AI131" s="29"/>
      <c r="AJ131" s="29">
        <f t="shared" si="32"/>
        <v>3</v>
      </c>
      <c r="AK131" s="29">
        <f t="shared" si="33"/>
        <v>0</v>
      </c>
      <c r="AL131" s="22">
        <f t="shared" si="34"/>
        <v>4.5</v>
      </c>
      <c r="AM131" s="46">
        <f t="shared" si="35"/>
        <v>4.5</v>
      </c>
      <c r="AN131" s="11"/>
      <c r="AP131" s="11" t="str">
        <f>VLOOKUP(A131,[12]当前人员名单!$E:$AE,2,0)</f>
        <v>460103199310180010</v>
      </c>
    </row>
    <row r="132" spans="1:236" s="10" customFormat="1" ht="15.75" customHeight="1" x14ac:dyDescent="0.15">
      <c r="A132" s="53" t="s">
        <v>810</v>
      </c>
      <c r="B132" s="48" t="s">
        <v>798</v>
      </c>
      <c r="C132" s="9">
        <v>42192</v>
      </c>
      <c r="D132" s="9">
        <v>42192</v>
      </c>
      <c r="E132" s="24">
        <v>43100</v>
      </c>
      <c r="F132" s="24">
        <v>43101</v>
      </c>
      <c r="G132" s="24">
        <v>43342</v>
      </c>
      <c r="H132" s="24">
        <v>43465</v>
      </c>
      <c r="I132" s="21">
        <f t="shared" ca="1" si="25"/>
        <v>3.4</v>
      </c>
      <c r="J132" s="21">
        <f t="shared" ca="1" si="26"/>
        <v>3.36</v>
      </c>
      <c r="K132" s="21" t="str">
        <f t="shared" ca="1" si="27"/>
        <v>是</v>
      </c>
      <c r="L132" s="21">
        <f t="shared" si="28"/>
        <v>3</v>
      </c>
      <c r="M132" s="29">
        <f t="shared" si="29"/>
        <v>5</v>
      </c>
      <c r="N132" s="29"/>
      <c r="O132" s="30"/>
      <c r="P132" s="24"/>
      <c r="Q132" s="29"/>
      <c r="R132" s="30"/>
      <c r="S132" s="30">
        <f t="shared" si="36"/>
        <v>5</v>
      </c>
      <c r="T132" s="22">
        <f>VLOOKUP(A132,[1]考勤!$B:$M,12,0)</f>
        <v>0</v>
      </c>
      <c r="U132" s="38">
        <f>IFERROR(VLOOKUP(A132,'[2]2017年假台账'!$A:$AN,39,0),"0")-T132</f>
        <v>5</v>
      </c>
      <c r="V132" s="40">
        <f t="shared" si="30"/>
        <v>-4</v>
      </c>
      <c r="W132" s="23">
        <f t="shared" si="31"/>
        <v>0</v>
      </c>
      <c r="X132" s="29">
        <f>VLOOKUP(A132,[3]考勤!$B$4:$N$1081,12,0)</f>
        <v>0</v>
      </c>
      <c r="Y132" s="29">
        <f>VLOOKUP(A132,[4]考勤!$B$4:$O$997,12,0)</f>
        <v>0</v>
      </c>
      <c r="Z132" s="29">
        <f>VLOOKUP(A132,[5]考勤!$B$4:$N$989,12,0)</f>
        <v>1</v>
      </c>
      <c r="AA132" s="29">
        <f>VLOOKUP(A132,[6]考勤!$B$4:$N$977,12,0)</f>
        <v>4</v>
      </c>
      <c r="AB132" s="29">
        <f>VLOOKUP(A132,[7]考勤!$B$4:$P$975,12,0)</f>
        <v>0</v>
      </c>
      <c r="AC132" s="29">
        <f>VLOOKUP(A132,[8]考勤!$B$1:$W$958,12,0)</f>
        <v>1</v>
      </c>
      <c r="AD132" s="29">
        <f>VLOOKUP(A132,[9]考勤!$B:$W,12,0)</f>
        <v>3</v>
      </c>
      <c r="AE132" s="29">
        <f>VLOOKUP(A132,[10]考勤!$B:$X,12,0)</f>
        <v>0</v>
      </c>
      <c r="AF132" s="29">
        <f>VLOOKUP(A132,[11]考勤!$B:$Z,12,0)</f>
        <v>1</v>
      </c>
      <c r="AG132" s="29"/>
      <c r="AH132" s="29"/>
      <c r="AI132" s="29"/>
      <c r="AJ132" s="29">
        <f t="shared" si="32"/>
        <v>9</v>
      </c>
      <c r="AK132" s="29">
        <f t="shared" si="33"/>
        <v>1</v>
      </c>
      <c r="AL132" s="22">
        <f t="shared" si="34"/>
        <v>1</v>
      </c>
      <c r="AM132" s="46">
        <f t="shared" si="35"/>
        <v>0</v>
      </c>
      <c r="AN132" s="11"/>
      <c r="AP132" s="11" t="str">
        <f>VLOOKUP(A132,[12]当前人员名单!$E:$AE,2,0)</f>
        <v>220882199210146017</v>
      </c>
    </row>
    <row r="133" spans="1:236" s="10" customFormat="1" ht="15.75" customHeight="1" x14ac:dyDescent="0.15">
      <c r="A133" s="53" t="s">
        <v>811</v>
      </c>
      <c r="B133" s="48" t="s">
        <v>950</v>
      </c>
      <c r="C133" s="9">
        <v>42191</v>
      </c>
      <c r="D133" s="9">
        <v>42191</v>
      </c>
      <c r="E133" s="24">
        <v>43100</v>
      </c>
      <c r="F133" s="24">
        <v>43101</v>
      </c>
      <c r="G133" s="24">
        <v>43342</v>
      </c>
      <c r="H133" s="24">
        <v>43465</v>
      </c>
      <c r="I133" s="21">
        <f t="shared" ca="1" si="25"/>
        <v>3.4</v>
      </c>
      <c r="J133" s="21">
        <f t="shared" ca="1" si="26"/>
        <v>3.37</v>
      </c>
      <c r="K133" s="21" t="str">
        <f t="shared" ca="1" si="27"/>
        <v>是</v>
      </c>
      <c r="L133" s="21">
        <f t="shared" si="28"/>
        <v>3</v>
      </c>
      <c r="M133" s="29">
        <f t="shared" si="29"/>
        <v>5</v>
      </c>
      <c r="N133" s="29"/>
      <c r="O133" s="30"/>
      <c r="P133" s="24"/>
      <c r="Q133" s="29"/>
      <c r="R133" s="30"/>
      <c r="S133" s="30">
        <f t="shared" si="36"/>
        <v>5</v>
      </c>
      <c r="T133" s="22">
        <f>VLOOKUP(A133,[1]考勤!$B:$M,12,0)</f>
        <v>1</v>
      </c>
      <c r="U133" s="38">
        <f>IFERROR(VLOOKUP(A133,'[2]2017年假台账'!$A:$AN,39,0),"0")-T133</f>
        <v>3.5</v>
      </c>
      <c r="V133" s="40">
        <f t="shared" si="30"/>
        <v>-0.5</v>
      </c>
      <c r="W133" s="23">
        <f t="shared" si="31"/>
        <v>0</v>
      </c>
      <c r="X133" s="29">
        <f>VLOOKUP(A133,[3]考勤!$B$4:$N$1081,12,0)</f>
        <v>0</v>
      </c>
      <c r="Y133" s="29">
        <f>VLOOKUP(A133,[4]考勤!$B$4:$O$997,12,0)</f>
        <v>0</v>
      </c>
      <c r="Z133" s="29">
        <f>VLOOKUP(A133,[5]考勤!$B$4:$N$989,12,0)</f>
        <v>0</v>
      </c>
      <c r="AA133" s="29">
        <f>VLOOKUP(A133,[6]考勤!$B$4:$N$977,12,0)</f>
        <v>4</v>
      </c>
      <c r="AB133" s="29">
        <f>VLOOKUP(A133,[7]考勤!$B$4:$P$975,12,0)</f>
        <v>0</v>
      </c>
      <c r="AC133" s="29">
        <f>VLOOKUP(A133,[8]考勤!$B$1:$W$958,12,0)</f>
        <v>0</v>
      </c>
      <c r="AD133" s="29">
        <f>VLOOKUP(A133,[9]考勤!$B:$W,12,0)</f>
        <v>0</v>
      </c>
      <c r="AE133" s="29">
        <f>VLOOKUP(A133,[10]考勤!$B:$X,12,0)</f>
        <v>0</v>
      </c>
      <c r="AF133" s="29">
        <f>VLOOKUP(A133,[11]考勤!$B:$Z,12,0)</f>
        <v>0</v>
      </c>
      <c r="AG133" s="29"/>
      <c r="AH133" s="29"/>
      <c r="AI133" s="29"/>
      <c r="AJ133" s="29">
        <f t="shared" si="32"/>
        <v>4</v>
      </c>
      <c r="AK133" s="29">
        <f t="shared" si="33"/>
        <v>0</v>
      </c>
      <c r="AL133" s="22">
        <f t="shared" si="34"/>
        <v>4.5</v>
      </c>
      <c r="AM133" s="46">
        <f t="shared" si="35"/>
        <v>4.5</v>
      </c>
      <c r="AN133" s="11"/>
      <c r="AP133" s="11" t="str">
        <f>VLOOKUP(A133,[12]当前人员名单!$E:$AE,2,0)</f>
        <v>23900519880722251X</v>
      </c>
    </row>
    <row r="134" spans="1:236" s="10" customFormat="1" ht="15.75" customHeight="1" x14ac:dyDescent="0.15">
      <c r="A134" s="53" t="s">
        <v>266</v>
      </c>
      <c r="B134" s="48" t="s">
        <v>950</v>
      </c>
      <c r="C134" s="9">
        <v>37438</v>
      </c>
      <c r="D134" s="9">
        <v>37438</v>
      </c>
      <c r="E134" s="24">
        <v>43100</v>
      </c>
      <c r="F134" s="24">
        <v>43101</v>
      </c>
      <c r="G134" s="24">
        <v>43342</v>
      </c>
      <c r="H134" s="24">
        <v>43465</v>
      </c>
      <c r="I134" s="21">
        <f t="shared" ca="1" si="25"/>
        <v>16.399999999999999</v>
      </c>
      <c r="J134" s="21">
        <f t="shared" ca="1" si="26"/>
        <v>16.39</v>
      </c>
      <c r="K134" s="21" t="str">
        <f t="shared" ca="1" si="27"/>
        <v>是</v>
      </c>
      <c r="L134" s="21">
        <f t="shared" si="28"/>
        <v>16</v>
      </c>
      <c r="M134" s="29">
        <f t="shared" si="29"/>
        <v>10</v>
      </c>
      <c r="N134" s="29"/>
      <c r="O134" s="30"/>
      <c r="P134" s="24"/>
      <c r="Q134" s="29"/>
      <c r="R134" s="30"/>
      <c r="S134" s="30">
        <f t="shared" si="36"/>
        <v>10</v>
      </c>
      <c r="T134" s="22">
        <f>VLOOKUP(A134,[1]考勤!$B:$M,12,0)</f>
        <v>0</v>
      </c>
      <c r="U134" s="38">
        <f>IFERROR(VLOOKUP(A134,'[2]2017年假台账'!$A:$AN,39,0),"0")-T134</f>
        <v>3</v>
      </c>
      <c r="V134" s="40">
        <f t="shared" si="30"/>
        <v>-10</v>
      </c>
      <c r="W134" s="23">
        <f t="shared" si="31"/>
        <v>0</v>
      </c>
      <c r="X134" s="29">
        <f>VLOOKUP(A134,[3]考勤!$B$4:$N$1081,12,0)</f>
        <v>0</v>
      </c>
      <c r="Y134" s="29">
        <f>VLOOKUP(A134,[4]考勤!$B$4:$O$997,12,0)</f>
        <v>0</v>
      </c>
      <c r="Z134" s="29">
        <f>VLOOKUP(A134,[5]考勤!$B$4:$N$989,12,0)</f>
        <v>0</v>
      </c>
      <c r="AA134" s="29">
        <f>VLOOKUP(A134,[6]考勤!$B$4:$N$977,12,0)</f>
        <v>0</v>
      </c>
      <c r="AB134" s="29">
        <f>VLOOKUP(A134,[7]考勤!$B$4:$P$975,12,0)</f>
        <v>0</v>
      </c>
      <c r="AC134" s="29">
        <f>VLOOKUP(A134,[8]考勤!$B$1:$W$958,12,0)</f>
        <v>0</v>
      </c>
      <c r="AD134" s="29">
        <f>VLOOKUP(A134,[9]考勤!$B:$W,12,0)</f>
        <v>13</v>
      </c>
      <c r="AE134" s="29">
        <f>VLOOKUP(A134,[10]考勤!$B:$X,12,0)</f>
        <v>0</v>
      </c>
      <c r="AF134" s="29">
        <f>VLOOKUP(A134,[11]考勤!$B:$Z,12,0)</f>
        <v>0</v>
      </c>
      <c r="AG134" s="29"/>
      <c r="AH134" s="29"/>
      <c r="AI134" s="32"/>
      <c r="AJ134" s="29">
        <f t="shared" si="32"/>
        <v>13</v>
      </c>
      <c r="AK134" s="29">
        <f t="shared" si="33"/>
        <v>0</v>
      </c>
      <c r="AL134" s="22">
        <f t="shared" si="34"/>
        <v>0</v>
      </c>
      <c r="AM134" s="46">
        <f t="shared" si="35"/>
        <v>0</v>
      </c>
      <c r="AN134" s="11"/>
      <c r="AO134" s="11"/>
      <c r="AP134" s="11" t="str">
        <f>VLOOKUP(A134,[12]当前人员名单!$E:$AE,2,0)</f>
        <v>422406197901066237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</row>
    <row r="135" spans="1:236" s="10" customFormat="1" ht="15.75" customHeight="1" x14ac:dyDescent="0.15">
      <c r="A135" s="53" t="s">
        <v>267</v>
      </c>
      <c r="B135" s="48" t="s">
        <v>952</v>
      </c>
      <c r="C135" s="9">
        <v>39630</v>
      </c>
      <c r="D135" s="9">
        <v>39630</v>
      </c>
      <c r="E135" s="24">
        <v>43100</v>
      </c>
      <c r="F135" s="24">
        <v>43101</v>
      </c>
      <c r="G135" s="24">
        <v>43342</v>
      </c>
      <c r="H135" s="24">
        <v>43465</v>
      </c>
      <c r="I135" s="21">
        <f t="shared" ca="1" si="25"/>
        <v>10.4</v>
      </c>
      <c r="J135" s="21">
        <f t="shared" ca="1" si="26"/>
        <v>10.38</v>
      </c>
      <c r="K135" s="21" t="str">
        <f t="shared" ca="1" si="27"/>
        <v>是</v>
      </c>
      <c r="L135" s="21">
        <f t="shared" si="28"/>
        <v>10</v>
      </c>
      <c r="M135" s="29">
        <f t="shared" si="29"/>
        <v>10</v>
      </c>
      <c r="N135" s="29">
        <f>DATEDIF(F135,P135,"d")</f>
        <v>181</v>
      </c>
      <c r="O135" s="30">
        <f>ROUND(N135/365*5,2)</f>
        <v>2.48</v>
      </c>
      <c r="P135" s="24">
        <f>EDATE(C135,120)</f>
        <v>43282</v>
      </c>
      <c r="Q135" s="29">
        <f>DATEDIF(P135,H135,"d")</f>
        <v>183</v>
      </c>
      <c r="R135" s="31">
        <f>ROUND(Q135/365*M135,2)</f>
        <v>5.01</v>
      </c>
      <c r="S135" s="30">
        <f>O135+R135</f>
        <v>7.49</v>
      </c>
      <c r="T135" s="22">
        <f>VLOOKUP(A135,[1]考勤!$B:$M,12,0)</f>
        <v>0</v>
      </c>
      <c r="U135" s="38">
        <f>IFERROR(VLOOKUP(A135,'[2]2017年假台账'!$A:$AN,39,0),"0")-T135</f>
        <v>8</v>
      </c>
      <c r="V135" s="40">
        <f t="shared" si="30"/>
        <v>3</v>
      </c>
      <c r="W135" s="23">
        <f t="shared" si="31"/>
        <v>3</v>
      </c>
      <c r="X135" s="29">
        <f>VLOOKUP(A135,[3]考勤!$B$4:$N$1081,12,0)</f>
        <v>0</v>
      </c>
      <c r="Y135" s="29">
        <f>VLOOKUP(A135,[4]考勤!$B$4:$O$997,12,0)</f>
        <v>0</v>
      </c>
      <c r="Z135" s="29">
        <f>VLOOKUP(A135,[5]考勤!$B$4:$N$989,12,0)</f>
        <v>0</v>
      </c>
      <c r="AA135" s="29">
        <f>VLOOKUP(A135,[6]考勤!$B$4:$N$977,12,0)</f>
        <v>0</v>
      </c>
      <c r="AB135" s="29">
        <f>VLOOKUP(A135,[7]考勤!$B$4:$P$975,12,0)</f>
        <v>1</v>
      </c>
      <c r="AC135" s="29">
        <f>VLOOKUP(A135,[8]考勤!$B$1:$W$958,12,0)</f>
        <v>0</v>
      </c>
      <c r="AD135" s="29">
        <f>VLOOKUP(A135,[9]考勤!$B:$W,12,0)</f>
        <v>0</v>
      </c>
      <c r="AE135" s="29">
        <f>VLOOKUP(A135,[10]考勤!$B:$X,12,0)</f>
        <v>4</v>
      </c>
      <c r="AF135" s="29">
        <f>VLOOKUP(A135,[11]考勤!$B:$Z,12,0)</f>
        <v>0</v>
      </c>
      <c r="AG135" s="29"/>
      <c r="AH135" s="29"/>
      <c r="AI135" s="32"/>
      <c r="AJ135" s="29">
        <f t="shared" si="32"/>
        <v>5</v>
      </c>
      <c r="AK135" s="29">
        <f t="shared" si="33"/>
        <v>0</v>
      </c>
      <c r="AL135" s="22">
        <f t="shared" si="34"/>
        <v>10.49</v>
      </c>
      <c r="AM135" s="46">
        <f t="shared" si="35"/>
        <v>7.5</v>
      </c>
      <c r="AN135" s="11"/>
      <c r="AO135" s="11"/>
      <c r="AP135" s="11" t="str">
        <f>VLOOKUP(A135,[12]当前人员名单!$E:$AE,2,0)</f>
        <v>442000198507091272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</row>
    <row r="136" spans="1:236" s="10" customFormat="1" ht="15.75" customHeight="1" x14ac:dyDescent="0.15">
      <c r="A136" s="53" t="s">
        <v>268</v>
      </c>
      <c r="B136" s="48" t="s">
        <v>950</v>
      </c>
      <c r="C136" s="9">
        <v>35612</v>
      </c>
      <c r="D136" s="9">
        <v>35796</v>
      </c>
      <c r="E136" s="24">
        <v>43100</v>
      </c>
      <c r="F136" s="24">
        <v>43101</v>
      </c>
      <c r="G136" s="24">
        <v>43342</v>
      </c>
      <c r="H136" s="24">
        <v>43465</v>
      </c>
      <c r="I136" s="21">
        <f t="shared" ca="1" si="25"/>
        <v>21.4</v>
      </c>
      <c r="J136" s="21">
        <f t="shared" ca="1" si="26"/>
        <v>20.89</v>
      </c>
      <c r="K136" s="21" t="str">
        <f t="shared" ca="1" si="27"/>
        <v>是</v>
      </c>
      <c r="L136" s="21">
        <f t="shared" si="28"/>
        <v>21</v>
      </c>
      <c r="M136" s="29">
        <f t="shared" si="29"/>
        <v>15</v>
      </c>
      <c r="N136" s="29"/>
      <c r="O136" s="30"/>
      <c r="P136" s="24"/>
      <c r="Q136" s="29"/>
      <c r="R136" s="30"/>
      <c r="S136" s="30">
        <f t="shared" ref="S136:S158" si="37">M136</f>
        <v>15</v>
      </c>
      <c r="T136" s="22">
        <f>VLOOKUP(A136,[1]考勤!$B:$M,12,0)</f>
        <v>0</v>
      </c>
      <c r="U136" s="38">
        <f>IFERROR(VLOOKUP(A136,'[2]2017年假台账'!$A:$AN,39,0),"0")-T136</f>
        <v>12.5</v>
      </c>
      <c r="V136" s="40">
        <f t="shared" si="30"/>
        <v>-0.5</v>
      </c>
      <c r="W136" s="23">
        <f t="shared" si="31"/>
        <v>0</v>
      </c>
      <c r="X136" s="29">
        <f>VLOOKUP(A136,[3]考勤!$B$4:$N$1081,12,0)</f>
        <v>0</v>
      </c>
      <c r="Y136" s="29">
        <f>VLOOKUP(A136,[4]考勤!$B$4:$O$997,12,0)</f>
        <v>2</v>
      </c>
      <c r="Z136" s="29">
        <f>VLOOKUP(A136,[5]考勤!$B$4:$N$989,12,0)</f>
        <v>0</v>
      </c>
      <c r="AA136" s="29">
        <f>VLOOKUP(A136,[6]考勤!$B$4:$N$977,12,0)</f>
        <v>2</v>
      </c>
      <c r="AB136" s="29">
        <f>VLOOKUP(A136,[7]考勤!$B$4:$P$975,12,0)</f>
        <v>0</v>
      </c>
      <c r="AC136" s="29">
        <f>VLOOKUP(A136,[8]考勤!$B$1:$W$958,12,0)</f>
        <v>0</v>
      </c>
      <c r="AD136" s="29">
        <f>VLOOKUP(A136,[9]考勤!$B:$W,12,0)</f>
        <v>3</v>
      </c>
      <c r="AE136" s="29">
        <f>VLOOKUP(A136,[10]考勤!$B:$X,12,0)</f>
        <v>6</v>
      </c>
      <c r="AF136" s="29">
        <f>VLOOKUP(A136,[11]考勤!$B:$Z,12,0)</f>
        <v>0</v>
      </c>
      <c r="AG136" s="29"/>
      <c r="AH136" s="29"/>
      <c r="AI136" s="29"/>
      <c r="AJ136" s="29">
        <f t="shared" si="32"/>
        <v>13</v>
      </c>
      <c r="AK136" s="29">
        <f t="shared" si="33"/>
        <v>0</v>
      </c>
      <c r="AL136" s="22">
        <f t="shared" si="34"/>
        <v>14.5</v>
      </c>
      <c r="AM136" s="46">
        <f t="shared" si="35"/>
        <v>14.5</v>
      </c>
      <c r="AN136" s="11"/>
      <c r="AP136" s="11" t="str">
        <f>VLOOKUP(A136,[12]当前人员名单!$E:$AE,2,0)</f>
        <v>442000197410118374</v>
      </c>
    </row>
    <row r="137" spans="1:236" s="10" customFormat="1" ht="15.75" customHeight="1" x14ac:dyDescent="0.15">
      <c r="A137" s="53" t="s">
        <v>269</v>
      </c>
      <c r="B137" s="48" t="s">
        <v>776</v>
      </c>
      <c r="C137" s="5">
        <v>35247</v>
      </c>
      <c r="D137" s="5">
        <v>35735</v>
      </c>
      <c r="E137" s="24">
        <v>43100</v>
      </c>
      <c r="F137" s="24">
        <v>43101</v>
      </c>
      <c r="G137" s="24">
        <v>43342</v>
      </c>
      <c r="H137" s="24">
        <v>43465</v>
      </c>
      <c r="I137" s="21">
        <f t="shared" ca="1" si="25"/>
        <v>22.4</v>
      </c>
      <c r="J137" s="21">
        <f t="shared" ca="1" si="26"/>
        <v>21.05</v>
      </c>
      <c r="K137" s="21" t="str">
        <f t="shared" ca="1" si="27"/>
        <v>是</v>
      </c>
      <c r="L137" s="21">
        <f t="shared" si="28"/>
        <v>22</v>
      </c>
      <c r="M137" s="29">
        <f t="shared" si="29"/>
        <v>15</v>
      </c>
      <c r="N137" s="29"/>
      <c r="O137" s="30"/>
      <c r="P137" s="24"/>
      <c r="Q137" s="29"/>
      <c r="R137" s="30"/>
      <c r="S137" s="30">
        <f t="shared" si="37"/>
        <v>15</v>
      </c>
      <c r="T137" s="22">
        <f>VLOOKUP(A137,[1]考勤!$B:$M,12,0)</f>
        <v>0</v>
      </c>
      <c r="U137" s="38">
        <f>IFERROR(VLOOKUP(A137,'[2]2017年假台账'!$A:$AN,39,0),"0")-T137</f>
        <v>7.5</v>
      </c>
      <c r="V137" s="40">
        <f t="shared" si="30"/>
        <v>-4.5</v>
      </c>
      <c r="W137" s="23">
        <f t="shared" si="31"/>
        <v>0</v>
      </c>
      <c r="X137" s="29">
        <f>VLOOKUP(A137,[3]考勤!$B$4:$N$1081,12,0)</f>
        <v>0</v>
      </c>
      <c r="Y137" s="29">
        <f>VLOOKUP(A137,[4]考勤!$B$4:$O$997,12,0)</f>
        <v>3</v>
      </c>
      <c r="Z137" s="29">
        <f>VLOOKUP(A137,[5]考勤!$B$4:$N$989,12,0)</f>
        <v>3</v>
      </c>
      <c r="AA137" s="29">
        <f>VLOOKUP(A137,[6]考勤!$B$4:$N$977,12,0)</f>
        <v>0</v>
      </c>
      <c r="AB137" s="29">
        <f>VLOOKUP(A137,[7]考勤!$B$4:$P$975,12,0)</f>
        <v>3</v>
      </c>
      <c r="AC137" s="29">
        <f>VLOOKUP(A137,[8]考勤!$B$1:$W$958,12,0)</f>
        <v>0</v>
      </c>
      <c r="AD137" s="29">
        <f>VLOOKUP(A137,[9]考勤!$B:$W,12,0)</f>
        <v>2</v>
      </c>
      <c r="AE137" s="29">
        <f>VLOOKUP(A137,[10]考勤!$B:$X,12,0)</f>
        <v>1</v>
      </c>
      <c r="AF137" s="29">
        <f>VLOOKUP(A137,[11]考勤!$B:$Z,12,0)</f>
        <v>0</v>
      </c>
      <c r="AG137" s="29"/>
      <c r="AH137" s="29"/>
      <c r="AI137" s="29"/>
      <c r="AJ137" s="29">
        <f t="shared" si="32"/>
        <v>12</v>
      </c>
      <c r="AK137" s="29">
        <f t="shared" si="33"/>
        <v>0</v>
      </c>
      <c r="AL137" s="22">
        <f t="shared" si="34"/>
        <v>10.5</v>
      </c>
      <c r="AM137" s="46">
        <f t="shared" si="35"/>
        <v>10.5</v>
      </c>
      <c r="AN137" s="11"/>
      <c r="AP137" s="11" t="str">
        <f>VLOOKUP(A137,[12]当前人员名单!$E:$AE,2,0)</f>
        <v>440105197706240032</v>
      </c>
    </row>
    <row r="138" spans="1:236" s="10" customFormat="1" ht="15.75" customHeight="1" x14ac:dyDescent="0.15">
      <c r="A138" s="53" t="s">
        <v>272</v>
      </c>
      <c r="B138" s="48" t="s">
        <v>950</v>
      </c>
      <c r="C138" s="9" t="s">
        <v>779</v>
      </c>
      <c r="D138" s="9">
        <v>41822</v>
      </c>
      <c r="E138" s="24">
        <v>43100</v>
      </c>
      <c r="F138" s="24">
        <v>43101</v>
      </c>
      <c r="G138" s="24">
        <v>43342</v>
      </c>
      <c r="H138" s="24">
        <v>43465</v>
      </c>
      <c r="I138" s="21">
        <f t="shared" ca="1" si="25"/>
        <v>4.4000000000000004</v>
      </c>
      <c r="J138" s="21">
        <f t="shared" ca="1" si="26"/>
        <v>4.38</v>
      </c>
      <c r="K138" s="21" t="str">
        <f t="shared" ca="1" si="27"/>
        <v>是</v>
      </c>
      <c r="L138" s="21">
        <f t="shared" si="28"/>
        <v>4</v>
      </c>
      <c r="M138" s="29">
        <f t="shared" si="29"/>
        <v>5</v>
      </c>
      <c r="N138" s="29"/>
      <c r="O138" s="30"/>
      <c r="P138" s="24"/>
      <c r="Q138" s="29"/>
      <c r="R138" s="30"/>
      <c r="S138" s="30">
        <f t="shared" si="37"/>
        <v>5</v>
      </c>
      <c r="T138" s="22">
        <f>VLOOKUP(A138,[1]考勤!$B:$M,12,0)</f>
        <v>0</v>
      </c>
      <c r="U138" s="38">
        <f>IFERROR(VLOOKUP(A138,'[2]2017年假台账'!$A:$AN,39,0),"0")-T138</f>
        <v>5</v>
      </c>
      <c r="V138" s="40">
        <f t="shared" si="30"/>
        <v>2</v>
      </c>
      <c r="W138" s="23">
        <f t="shared" si="31"/>
        <v>2</v>
      </c>
      <c r="X138" s="29">
        <f>VLOOKUP(A138,[3]考勤!$B$4:$N$1081,12,0)</f>
        <v>0</v>
      </c>
      <c r="Y138" s="29">
        <f>VLOOKUP(A138,[4]考勤!$B$4:$O$997,12,0)</f>
        <v>0</v>
      </c>
      <c r="Z138" s="29">
        <f>VLOOKUP(A138,[5]考勤!$B$4:$N$989,12,0)</f>
        <v>0</v>
      </c>
      <c r="AA138" s="29">
        <f>VLOOKUP(A138,[6]考勤!$B$4:$N$977,12,0)</f>
        <v>0</v>
      </c>
      <c r="AB138" s="29">
        <f>VLOOKUP(A138,[7]考勤!$B$4:$P$975,12,0)</f>
        <v>0</v>
      </c>
      <c r="AC138" s="29">
        <f>VLOOKUP(A138,[8]考勤!$B$1:$W$958,12,0)</f>
        <v>0</v>
      </c>
      <c r="AD138" s="29">
        <f>VLOOKUP(A138,[9]考勤!$B:$W,12,0)</f>
        <v>3</v>
      </c>
      <c r="AE138" s="29">
        <f>VLOOKUP(A138,[10]考勤!$B:$X,12,0)</f>
        <v>0</v>
      </c>
      <c r="AF138" s="29">
        <f>VLOOKUP(A138,[11]考勤!$B:$Z,12,0)</f>
        <v>0</v>
      </c>
      <c r="AG138" s="29"/>
      <c r="AH138" s="29"/>
      <c r="AI138" s="32"/>
      <c r="AJ138" s="29">
        <f t="shared" si="32"/>
        <v>3</v>
      </c>
      <c r="AK138" s="29">
        <f t="shared" si="33"/>
        <v>0</v>
      </c>
      <c r="AL138" s="22">
        <f t="shared" si="34"/>
        <v>7</v>
      </c>
      <c r="AM138" s="46">
        <f t="shared" si="35"/>
        <v>5</v>
      </c>
      <c r="AN138" s="11"/>
      <c r="AO138" s="11"/>
      <c r="AP138" s="11" t="str">
        <f>VLOOKUP(A138,[12]当前人员名单!$E:$AE,2,0)</f>
        <v>420117198802173550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</row>
    <row r="139" spans="1:236" s="10" customFormat="1" ht="15.75" customHeight="1" x14ac:dyDescent="0.15">
      <c r="A139" s="53" t="s">
        <v>274</v>
      </c>
      <c r="B139" s="48" t="s">
        <v>777</v>
      </c>
      <c r="C139" s="9" t="s">
        <v>779</v>
      </c>
      <c r="D139" s="9">
        <v>41822</v>
      </c>
      <c r="E139" s="24">
        <v>43100</v>
      </c>
      <c r="F139" s="24">
        <v>43101</v>
      </c>
      <c r="G139" s="24">
        <v>43342</v>
      </c>
      <c r="H139" s="24">
        <v>43465</v>
      </c>
      <c r="I139" s="21">
        <f t="shared" ca="1" si="25"/>
        <v>4.4000000000000004</v>
      </c>
      <c r="J139" s="21">
        <f t="shared" ca="1" si="26"/>
        <v>4.38</v>
      </c>
      <c r="K139" s="21" t="str">
        <f t="shared" ca="1" si="27"/>
        <v>是</v>
      </c>
      <c r="L139" s="21">
        <f t="shared" si="28"/>
        <v>4</v>
      </c>
      <c r="M139" s="29">
        <f t="shared" si="29"/>
        <v>5</v>
      </c>
      <c r="N139" s="29"/>
      <c r="O139" s="30"/>
      <c r="P139" s="24"/>
      <c r="Q139" s="29"/>
      <c r="R139" s="30"/>
      <c r="S139" s="30">
        <f t="shared" si="37"/>
        <v>5</v>
      </c>
      <c r="T139" s="22">
        <f>VLOOKUP(A139,[1]考勤!$B:$M,12,0)</f>
        <v>0</v>
      </c>
      <c r="U139" s="38">
        <f>IFERROR(VLOOKUP(A139,'[2]2017年假台账'!$A:$AN,39,0),"0")-T139</f>
        <v>5</v>
      </c>
      <c r="V139" s="40">
        <f t="shared" si="30"/>
        <v>3</v>
      </c>
      <c r="W139" s="23">
        <f t="shared" si="31"/>
        <v>3</v>
      </c>
      <c r="X139" s="29">
        <f>VLOOKUP(A139,[3]考勤!$B$4:$N$1081,12,0)</f>
        <v>0</v>
      </c>
      <c r="Y139" s="29">
        <f>VLOOKUP(A139,[4]考勤!$B$4:$O$997,12,0)</f>
        <v>0</v>
      </c>
      <c r="Z139" s="29">
        <f>VLOOKUP(A139,[5]考勤!$B$4:$N$989,12,0)</f>
        <v>0</v>
      </c>
      <c r="AA139" s="29">
        <f>VLOOKUP(A139,[6]考勤!$B$4:$N$977,12,0)</f>
        <v>0</v>
      </c>
      <c r="AB139" s="29">
        <f>VLOOKUP(A139,[7]考勤!$B$4:$P$975,12,0)</f>
        <v>0</v>
      </c>
      <c r="AC139" s="29">
        <f>VLOOKUP(A139,[8]考勤!$B$1:$W$958,12,0)</f>
        <v>0</v>
      </c>
      <c r="AD139" s="29">
        <f>VLOOKUP(A139,[9]考勤!$B:$W,12,0)</f>
        <v>2</v>
      </c>
      <c r="AE139" s="29">
        <f>VLOOKUP(A139,[10]考勤!$B:$X,12,0)</f>
        <v>0</v>
      </c>
      <c r="AF139" s="29">
        <f>VLOOKUP(A139,[11]考勤!$B:$Z,12,0)</f>
        <v>0</v>
      </c>
      <c r="AG139" s="29"/>
      <c r="AH139" s="29"/>
      <c r="AI139" s="32"/>
      <c r="AJ139" s="29">
        <f t="shared" si="32"/>
        <v>2</v>
      </c>
      <c r="AK139" s="29">
        <f t="shared" si="33"/>
        <v>0</v>
      </c>
      <c r="AL139" s="22">
        <f t="shared" si="34"/>
        <v>8</v>
      </c>
      <c r="AM139" s="46">
        <f t="shared" si="35"/>
        <v>5</v>
      </c>
      <c r="AN139" s="11"/>
      <c r="AO139" s="11"/>
      <c r="AP139" s="11" t="str">
        <f>VLOOKUP(A139,[12]当前人员名单!$E:$AE,2,0)</f>
        <v>43092319870609525X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</row>
    <row r="140" spans="1:236" s="10" customFormat="1" ht="15.75" customHeight="1" x14ac:dyDescent="0.15">
      <c r="A140" s="53" t="s">
        <v>472</v>
      </c>
      <c r="B140" s="48" t="s">
        <v>950</v>
      </c>
      <c r="C140" s="9">
        <v>33086</v>
      </c>
      <c r="D140" s="9">
        <v>36951</v>
      </c>
      <c r="E140" s="24">
        <v>43100</v>
      </c>
      <c r="F140" s="24">
        <v>43101</v>
      </c>
      <c r="G140" s="24">
        <v>43342</v>
      </c>
      <c r="H140" s="24">
        <v>43465</v>
      </c>
      <c r="I140" s="21">
        <f t="shared" ca="1" si="25"/>
        <v>28.3</v>
      </c>
      <c r="J140" s="21">
        <f t="shared" ca="1" si="26"/>
        <v>17.72</v>
      </c>
      <c r="K140" s="21" t="str">
        <f t="shared" ca="1" si="27"/>
        <v>是</v>
      </c>
      <c r="L140" s="21">
        <f t="shared" si="28"/>
        <v>28</v>
      </c>
      <c r="M140" s="29">
        <f t="shared" si="29"/>
        <v>15</v>
      </c>
      <c r="N140" s="29"/>
      <c r="O140" s="30"/>
      <c r="P140" s="24"/>
      <c r="Q140" s="29"/>
      <c r="R140" s="30"/>
      <c r="S140" s="30">
        <f t="shared" si="37"/>
        <v>15</v>
      </c>
      <c r="T140" s="22">
        <f>VLOOKUP(A140,[1]考勤!$B:$M,12,0)</f>
        <v>6</v>
      </c>
      <c r="U140" s="38">
        <f>IFERROR(VLOOKUP(A140,'[2]2017年假台账'!$A:$AN,39,0),"0")-T140</f>
        <v>10</v>
      </c>
      <c r="V140" s="40">
        <f t="shared" si="30"/>
        <v>9</v>
      </c>
      <c r="W140" s="23">
        <f t="shared" si="31"/>
        <v>9</v>
      </c>
      <c r="X140" s="29">
        <f>VLOOKUP(A140,[3]考勤!$B$4:$N$1081,12,0)</f>
        <v>0</v>
      </c>
      <c r="Y140" s="29">
        <f>VLOOKUP(A140,[4]考勤!$B$4:$O$997,12,0)</f>
        <v>1</v>
      </c>
      <c r="Z140" s="29">
        <f>VLOOKUP(A140,[5]考勤!$B$4:$N$989,12,0)</f>
        <v>0</v>
      </c>
      <c r="AA140" s="29">
        <f>VLOOKUP(A140,[6]考勤!$B$4:$N$977,12,0)</f>
        <v>0</v>
      </c>
      <c r="AB140" s="29">
        <f>VLOOKUP(A140,[7]考勤!$B$4:$P$975,12,0)</f>
        <v>0</v>
      </c>
      <c r="AC140" s="29">
        <f>VLOOKUP(A140,[8]考勤!$B$1:$W$958,12,0)</f>
        <v>0</v>
      </c>
      <c r="AD140" s="29">
        <f>VLOOKUP(A140,[9]考勤!$B:$W,12,0)</f>
        <v>0</v>
      </c>
      <c r="AE140" s="29">
        <f>VLOOKUP(A140,[10]考勤!$B:$X,12,0)</f>
        <v>0</v>
      </c>
      <c r="AF140" s="29">
        <f>VLOOKUP(A140,[11]考勤!$B:$Z,12,0)</f>
        <v>0</v>
      </c>
      <c r="AG140" s="29"/>
      <c r="AH140" s="29"/>
      <c r="AI140" s="32"/>
      <c r="AJ140" s="29">
        <f t="shared" si="32"/>
        <v>1</v>
      </c>
      <c r="AK140" s="29">
        <f t="shared" si="33"/>
        <v>0</v>
      </c>
      <c r="AL140" s="22">
        <f t="shared" si="34"/>
        <v>24</v>
      </c>
      <c r="AM140" s="46">
        <f t="shared" si="35"/>
        <v>15</v>
      </c>
      <c r="AN140" s="11"/>
      <c r="AO140" s="11"/>
      <c r="AP140" s="11" t="str">
        <f>VLOOKUP(A140,[12]当前人员名单!$E:$AE,2,0)</f>
        <v>44062019680812715X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</row>
    <row r="141" spans="1:236" s="10" customFormat="1" ht="15.75" customHeight="1" x14ac:dyDescent="0.15">
      <c r="A141" s="53" t="s">
        <v>263</v>
      </c>
      <c r="B141" s="48" t="s">
        <v>950</v>
      </c>
      <c r="C141" s="9">
        <v>37438</v>
      </c>
      <c r="D141" s="9">
        <v>37438</v>
      </c>
      <c r="E141" s="24">
        <v>43100</v>
      </c>
      <c r="F141" s="24">
        <v>43101</v>
      </c>
      <c r="G141" s="24">
        <v>43342</v>
      </c>
      <c r="H141" s="24">
        <v>43465</v>
      </c>
      <c r="I141" s="21">
        <f t="shared" ca="1" si="25"/>
        <v>16.399999999999999</v>
      </c>
      <c r="J141" s="21">
        <f t="shared" ca="1" si="26"/>
        <v>16.39</v>
      </c>
      <c r="K141" s="21" t="str">
        <f t="shared" ca="1" si="27"/>
        <v>是</v>
      </c>
      <c r="L141" s="21">
        <f t="shared" si="28"/>
        <v>16</v>
      </c>
      <c r="M141" s="29">
        <f t="shared" si="29"/>
        <v>10</v>
      </c>
      <c r="N141" s="29"/>
      <c r="O141" s="30"/>
      <c r="P141" s="24"/>
      <c r="Q141" s="29"/>
      <c r="R141" s="30"/>
      <c r="S141" s="30">
        <f t="shared" si="37"/>
        <v>10</v>
      </c>
      <c r="T141" s="22">
        <f>VLOOKUP(A141,[1]考勤!$B:$M,12,0)</f>
        <v>1</v>
      </c>
      <c r="U141" s="38">
        <f>IFERROR(VLOOKUP(A141,'[2]2017年假台账'!$A:$AN,39,0),"0")-T141</f>
        <v>8</v>
      </c>
      <c r="V141" s="40">
        <f t="shared" si="30"/>
        <v>0</v>
      </c>
      <c r="W141" s="23">
        <f t="shared" si="31"/>
        <v>0</v>
      </c>
      <c r="X141" s="29">
        <f>VLOOKUP(A141,[3]考勤!$B$4:$N$1081,12,0)</f>
        <v>2</v>
      </c>
      <c r="Y141" s="29">
        <f>VLOOKUP(A141,[4]考勤!$B$4:$O$997,12,0)</f>
        <v>0</v>
      </c>
      <c r="Z141" s="29">
        <f>VLOOKUP(A141,[5]考勤!$B$4:$N$989,12,0)</f>
        <v>0</v>
      </c>
      <c r="AA141" s="29">
        <f>VLOOKUP(A141,[6]考勤!$B$4:$N$977,12,0)</f>
        <v>0</v>
      </c>
      <c r="AB141" s="29">
        <f>VLOOKUP(A141,[7]考勤!$B$4:$P$975,12,0)</f>
        <v>0</v>
      </c>
      <c r="AC141" s="29">
        <f>VLOOKUP(A141,[8]考勤!$B$1:$W$958,12,0)</f>
        <v>0</v>
      </c>
      <c r="AD141" s="29">
        <f>VLOOKUP(A141,[9]考勤!$B:$W,12,0)</f>
        <v>1</v>
      </c>
      <c r="AE141" s="29">
        <f>VLOOKUP(A141,[10]考勤!$B:$X,12,0)</f>
        <v>5</v>
      </c>
      <c r="AF141" s="29">
        <f>VLOOKUP(A141,[11]考勤!$B:$Z,12,0)</f>
        <v>0</v>
      </c>
      <c r="AG141" s="29"/>
      <c r="AH141" s="29"/>
      <c r="AI141" s="29"/>
      <c r="AJ141" s="29">
        <f t="shared" si="32"/>
        <v>8</v>
      </c>
      <c r="AK141" s="29">
        <f t="shared" si="33"/>
        <v>0</v>
      </c>
      <c r="AL141" s="22">
        <f t="shared" si="34"/>
        <v>10</v>
      </c>
      <c r="AM141" s="46">
        <f t="shared" si="35"/>
        <v>10</v>
      </c>
      <c r="AN141" s="11"/>
      <c r="AP141" s="11" t="str">
        <f>VLOOKUP(A141,[12]当前人员名单!$E:$AE,2,0)</f>
        <v>440221198004050314</v>
      </c>
    </row>
    <row r="142" spans="1:236" s="10" customFormat="1" ht="15.75" customHeight="1" x14ac:dyDescent="0.15">
      <c r="A142" s="53" t="s">
        <v>264</v>
      </c>
      <c r="B142" s="48" t="s">
        <v>950</v>
      </c>
      <c r="C142" s="3">
        <v>35247</v>
      </c>
      <c r="D142" s="3">
        <v>35946</v>
      </c>
      <c r="E142" s="24">
        <v>43100</v>
      </c>
      <c r="F142" s="24">
        <v>43101</v>
      </c>
      <c r="G142" s="24">
        <v>43342</v>
      </c>
      <c r="H142" s="24">
        <v>43465</v>
      </c>
      <c r="I142" s="21">
        <f t="shared" ca="1" si="25"/>
        <v>22.4</v>
      </c>
      <c r="J142" s="21">
        <f t="shared" ca="1" si="26"/>
        <v>20.48</v>
      </c>
      <c r="K142" s="21" t="str">
        <f t="shared" ca="1" si="27"/>
        <v>是</v>
      </c>
      <c r="L142" s="21">
        <f t="shared" si="28"/>
        <v>22</v>
      </c>
      <c r="M142" s="29">
        <f t="shared" si="29"/>
        <v>15</v>
      </c>
      <c r="N142" s="29"/>
      <c r="O142" s="30"/>
      <c r="P142" s="24"/>
      <c r="Q142" s="29"/>
      <c r="R142" s="30"/>
      <c r="S142" s="30">
        <f t="shared" si="37"/>
        <v>15</v>
      </c>
      <c r="T142" s="22">
        <f>VLOOKUP(A142,[1]考勤!$B:$M,12,0)</f>
        <v>0</v>
      </c>
      <c r="U142" s="38">
        <f>IFERROR(VLOOKUP(A142,'[2]2017年假台账'!$A:$AN,39,0),"0")-T142</f>
        <v>17</v>
      </c>
      <c r="V142" s="40">
        <f t="shared" si="30"/>
        <v>2</v>
      </c>
      <c r="W142" s="23">
        <f t="shared" si="31"/>
        <v>2</v>
      </c>
      <c r="X142" s="29">
        <f>VLOOKUP(A142,[3]考勤!$B$4:$N$1081,12,0)</f>
        <v>3</v>
      </c>
      <c r="Y142" s="29">
        <f>VLOOKUP(A142,[4]考勤!$B$4:$O$997,12,0)</f>
        <v>2</v>
      </c>
      <c r="Z142" s="29">
        <f>VLOOKUP(A142,[5]考勤!$B$4:$N$989,12,0)</f>
        <v>0</v>
      </c>
      <c r="AA142" s="29">
        <f>VLOOKUP(A142,[6]考勤!$B$4:$N$977,12,0)</f>
        <v>0</v>
      </c>
      <c r="AB142" s="29">
        <f>VLOOKUP(A142,[7]考勤!$B$4:$P$975,12,0)</f>
        <v>0</v>
      </c>
      <c r="AC142" s="29">
        <f>VLOOKUP(A142,[8]考勤!$B$1:$W$958,12,0)</f>
        <v>0</v>
      </c>
      <c r="AD142" s="29">
        <f>VLOOKUP(A142,[9]考勤!$B:$W,12,0)</f>
        <v>0</v>
      </c>
      <c r="AE142" s="29">
        <f>VLOOKUP(A142,[10]考勤!$B:$X,12,0)</f>
        <v>10</v>
      </c>
      <c r="AF142" s="29">
        <f>VLOOKUP(A142,[11]考勤!$B:$Z,12,0)</f>
        <v>2</v>
      </c>
      <c r="AG142" s="29"/>
      <c r="AH142" s="29"/>
      <c r="AI142" s="29"/>
      <c r="AJ142" s="29">
        <f t="shared" si="32"/>
        <v>15</v>
      </c>
      <c r="AK142" s="29">
        <f t="shared" si="33"/>
        <v>2</v>
      </c>
      <c r="AL142" s="22">
        <f t="shared" si="34"/>
        <v>17</v>
      </c>
      <c r="AM142" s="46">
        <f t="shared" si="35"/>
        <v>13</v>
      </c>
      <c r="AN142" s="11"/>
      <c r="AP142" s="11" t="str">
        <f>VLOOKUP(A142,[12]当前人员名单!$E:$AE,2,0)</f>
        <v>513023197110073016</v>
      </c>
    </row>
    <row r="143" spans="1:236" s="10" customFormat="1" ht="15.75" customHeight="1" x14ac:dyDescent="0.15">
      <c r="A143" s="53" t="s">
        <v>265</v>
      </c>
      <c r="B143" s="48" t="s">
        <v>950</v>
      </c>
      <c r="C143" s="9">
        <v>32325</v>
      </c>
      <c r="D143" s="9">
        <v>35490</v>
      </c>
      <c r="E143" s="24">
        <v>43100</v>
      </c>
      <c r="F143" s="24">
        <v>43101</v>
      </c>
      <c r="G143" s="24">
        <v>43342</v>
      </c>
      <c r="H143" s="24">
        <v>43465</v>
      </c>
      <c r="I143" s="21">
        <f t="shared" ca="1" si="25"/>
        <v>30.4</v>
      </c>
      <c r="J143" s="21">
        <f t="shared" ca="1" si="26"/>
        <v>21.73</v>
      </c>
      <c r="K143" s="21" t="str">
        <f t="shared" ca="1" si="27"/>
        <v>是</v>
      </c>
      <c r="L143" s="21">
        <f t="shared" si="28"/>
        <v>30</v>
      </c>
      <c r="M143" s="29">
        <f t="shared" si="29"/>
        <v>15</v>
      </c>
      <c r="N143" s="29"/>
      <c r="O143" s="30"/>
      <c r="P143" s="24"/>
      <c r="Q143" s="29"/>
      <c r="R143" s="30"/>
      <c r="S143" s="30">
        <f t="shared" si="37"/>
        <v>15</v>
      </c>
      <c r="T143" s="22">
        <f>VLOOKUP(A143,[1]考勤!$B:$M,12,0)</f>
        <v>0</v>
      </c>
      <c r="U143" s="38">
        <f>IFERROR(VLOOKUP(A143,'[2]2017年假台账'!$A:$AN,39,0),"0")-T143</f>
        <v>15</v>
      </c>
      <c r="V143" s="40">
        <f t="shared" si="30"/>
        <v>10</v>
      </c>
      <c r="W143" s="23">
        <f t="shared" si="31"/>
        <v>10</v>
      </c>
      <c r="X143" s="29">
        <f>VLOOKUP(A143,[3]考勤!$B$4:$N$1081,12,0)</f>
        <v>0</v>
      </c>
      <c r="Y143" s="29">
        <f>VLOOKUP(A143,[4]考勤!$B$4:$O$997,12,0)</f>
        <v>0</v>
      </c>
      <c r="Z143" s="29">
        <f>VLOOKUP(A143,[5]考勤!$B$4:$N$989,12,0)</f>
        <v>0</v>
      </c>
      <c r="AA143" s="29">
        <f>VLOOKUP(A143,[6]考勤!$B$4:$N$977,12,0)</f>
        <v>0</v>
      </c>
      <c r="AB143" s="29">
        <f>VLOOKUP(A143,[7]考勤!$B$4:$P$975,12,0)</f>
        <v>0</v>
      </c>
      <c r="AC143" s="29">
        <f>VLOOKUP(A143,[8]考勤!$B$1:$W$958,12,0)</f>
        <v>0</v>
      </c>
      <c r="AD143" s="29">
        <f>VLOOKUP(A143,[9]考勤!$B:$W,12,0)</f>
        <v>0</v>
      </c>
      <c r="AE143" s="29">
        <f>VLOOKUP(A143,[10]考勤!$B:$X,12,0)</f>
        <v>5</v>
      </c>
      <c r="AF143" s="29">
        <f>VLOOKUP(A143,[11]考勤!$B:$Z,12,0)</f>
        <v>6</v>
      </c>
      <c r="AG143" s="29"/>
      <c r="AH143" s="29"/>
      <c r="AI143" s="32"/>
      <c r="AJ143" s="29">
        <f t="shared" si="32"/>
        <v>5</v>
      </c>
      <c r="AK143" s="29">
        <f t="shared" si="33"/>
        <v>6</v>
      </c>
      <c r="AL143" s="22">
        <f t="shared" si="34"/>
        <v>25</v>
      </c>
      <c r="AM143" s="46">
        <f t="shared" si="35"/>
        <v>9</v>
      </c>
      <c r="AN143" s="11"/>
      <c r="AO143" s="11"/>
      <c r="AP143" s="11" t="str">
        <f>VLOOKUP(A143,[12]当前人员名单!$E:$AE,2,0)</f>
        <v>433101196512065513</v>
      </c>
      <c r="AQ143" s="44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</row>
    <row r="144" spans="1:236" s="10" customFormat="1" ht="15.75" customHeight="1" x14ac:dyDescent="0.15">
      <c r="A144" s="53" t="s">
        <v>482</v>
      </c>
      <c r="B144" s="48" t="s">
        <v>950</v>
      </c>
      <c r="C144" s="9">
        <v>39283</v>
      </c>
      <c r="D144" s="9">
        <v>39283</v>
      </c>
      <c r="E144" s="24">
        <v>43100</v>
      </c>
      <c r="F144" s="24">
        <v>43101</v>
      </c>
      <c r="G144" s="24">
        <v>43342</v>
      </c>
      <c r="H144" s="24">
        <v>43465</v>
      </c>
      <c r="I144" s="21">
        <f t="shared" ca="1" si="25"/>
        <v>11.3</v>
      </c>
      <c r="J144" s="21">
        <f t="shared" ca="1" si="26"/>
        <v>11.33</v>
      </c>
      <c r="K144" s="21" t="str">
        <f t="shared" ca="1" si="27"/>
        <v>是</v>
      </c>
      <c r="L144" s="21">
        <f t="shared" si="28"/>
        <v>11</v>
      </c>
      <c r="M144" s="29">
        <f t="shared" si="29"/>
        <v>10</v>
      </c>
      <c r="N144" s="29"/>
      <c r="O144" s="30"/>
      <c r="P144" s="24"/>
      <c r="Q144" s="29"/>
      <c r="R144" s="30"/>
      <c r="S144" s="30">
        <f t="shared" si="37"/>
        <v>10</v>
      </c>
      <c r="T144" s="22">
        <f>VLOOKUP(A144,[1]考勤!$B:$M,12,0)</f>
        <v>0</v>
      </c>
      <c r="U144" s="38">
        <f>IFERROR(VLOOKUP(A144,'[2]2017年假台账'!$A:$AN,39,0),"0")-T144</f>
        <v>10.199999999999999</v>
      </c>
      <c r="V144" s="40">
        <f t="shared" si="30"/>
        <v>5.1999999999999993</v>
      </c>
      <c r="W144" s="23">
        <f t="shared" si="31"/>
        <v>5.1999999999999993</v>
      </c>
      <c r="X144" s="29">
        <f>VLOOKUP(A144,[3]考勤!$B$4:$N$1081,12,0)</f>
        <v>0</v>
      </c>
      <c r="Y144" s="29">
        <f>VLOOKUP(A144,[4]考勤!$B$4:$O$997,12,0)</f>
        <v>0</v>
      </c>
      <c r="Z144" s="29">
        <f>VLOOKUP(A144,[5]考勤!$B$4:$N$989,12,0)</f>
        <v>0</v>
      </c>
      <c r="AA144" s="29">
        <f>VLOOKUP(A144,[6]考勤!$B$4:$N$977,12,0)</f>
        <v>0</v>
      </c>
      <c r="AB144" s="29">
        <f>VLOOKUP(A144,[7]考勤!$B$4:$P$975,12,0)</f>
        <v>0</v>
      </c>
      <c r="AC144" s="29">
        <f>VLOOKUP(A144,[8]考勤!$B$1:$W$958,12,0)</f>
        <v>0</v>
      </c>
      <c r="AD144" s="29">
        <f>VLOOKUP(A144,[9]考勤!$B:$W,12,0)</f>
        <v>0</v>
      </c>
      <c r="AE144" s="29">
        <f>VLOOKUP(A144,[10]考勤!$B:$X,12,0)</f>
        <v>5</v>
      </c>
      <c r="AF144" s="29">
        <f>VLOOKUP(A144,[11]考勤!$B:$Z,12,0)</f>
        <v>0</v>
      </c>
      <c r="AG144" s="29"/>
      <c r="AH144" s="29"/>
      <c r="AI144" s="32"/>
      <c r="AJ144" s="29">
        <f t="shared" si="32"/>
        <v>5</v>
      </c>
      <c r="AK144" s="29">
        <f t="shared" si="33"/>
        <v>0</v>
      </c>
      <c r="AL144" s="22">
        <f t="shared" si="34"/>
        <v>15.2</v>
      </c>
      <c r="AM144" s="46">
        <f t="shared" si="35"/>
        <v>10</v>
      </c>
      <c r="AN144" s="11"/>
      <c r="AO144" s="11"/>
      <c r="AP144" s="11" t="str">
        <f>VLOOKUP(A144,[12]当前人员名单!$E:$AE,2,0)</f>
        <v>420528198408180358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</row>
    <row r="145" spans="1:236" s="10" customFormat="1" ht="15.75" customHeight="1" x14ac:dyDescent="0.15">
      <c r="A145" s="53" t="s">
        <v>270</v>
      </c>
      <c r="B145" s="48" t="s">
        <v>950</v>
      </c>
      <c r="C145" s="3">
        <v>39995</v>
      </c>
      <c r="D145" s="3">
        <v>39995</v>
      </c>
      <c r="E145" s="24">
        <v>43100</v>
      </c>
      <c r="F145" s="24">
        <v>43101</v>
      </c>
      <c r="G145" s="24">
        <v>43342</v>
      </c>
      <c r="H145" s="24">
        <v>43465</v>
      </c>
      <c r="I145" s="21">
        <f t="shared" ca="1" si="25"/>
        <v>9.4</v>
      </c>
      <c r="J145" s="21">
        <f t="shared" ca="1" si="26"/>
        <v>9.3800000000000008</v>
      </c>
      <c r="K145" s="21" t="str">
        <f t="shared" ca="1" si="27"/>
        <v>是</v>
      </c>
      <c r="L145" s="21">
        <f t="shared" si="28"/>
        <v>9</v>
      </c>
      <c r="M145" s="29">
        <f t="shared" si="29"/>
        <v>5</v>
      </c>
      <c r="N145" s="29"/>
      <c r="O145" s="30"/>
      <c r="P145" s="24"/>
      <c r="Q145" s="29"/>
      <c r="R145" s="30"/>
      <c r="S145" s="30">
        <f t="shared" si="37"/>
        <v>5</v>
      </c>
      <c r="T145" s="22">
        <f>VLOOKUP(A145,[1]考勤!$B:$M,12,0)</f>
        <v>2</v>
      </c>
      <c r="U145" s="38">
        <f>IFERROR(VLOOKUP(A145,'[2]2017年假台账'!$A:$AN,39,0),"0")-T145</f>
        <v>0</v>
      </c>
      <c r="V145" s="40">
        <f t="shared" si="30"/>
        <v>-2</v>
      </c>
      <c r="W145" s="23">
        <f t="shared" si="31"/>
        <v>0</v>
      </c>
      <c r="X145" s="29">
        <f>VLOOKUP(A145,[3]考勤!$B$4:$N$1081,12,0)</f>
        <v>1</v>
      </c>
      <c r="Y145" s="29">
        <f>VLOOKUP(A145,[4]考勤!$B$4:$O$997,12,0)</f>
        <v>0</v>
      </c>
      <c r="Z145" s="29">
        <f>VLOOKUP(A145,[5]考勤!$B$4:$N$989,12,0)</f>
        <v>0</v>
      </c>
      <c r="AA145" s="29">
        <f>VLOOKUP(A145,[6]考勤!$B$4:$N$977,12,0)</f>
        <v>0</v>
      </c>
      <c r="AB145" s="29">
        <f>VLOOKUP(A145,[7]考勤!$B$4:$P$975,12,0)</f>
        <v>1</v>
      </c>
      <c r="AC145" s="29">
        <f>VLOOKUP(A145,[8]考勤!$B$1:$W$958,12,0)</f>
        <v>0</v>
      </c>
      <c r="AD145" s="29">
        <f>VLOOKUP(A145,[9]考勤!$B:$W,12,0)</f>
        <v>0</v>
      </c>
      <c r="AE145" s="29">
        <f>VLOOKUP(A145,[10]考勤!$B:$X,12,0)</f>
        <v>0</v>
      </c>
      <c r="AF145" s="29">
        <f>VLOOKUP(A145,[11]考勤!$B:$Z,12,0)</f>
        <v>0</v>
      </c>
      <c r="AG145" s="29"/>
      <c r="AH145" s="29"/>
      <c r="AI145" s="29"/>
      <c r="AJ145" s="29">
        <f t="shared" si="32"/>
        <v>2</v>
      </c>
      <c r="AK145" s="29">
        <f t="shared" si="33"/>
        <v>0</v>
      </c>
      <c r="AL145" s="22">
        <f t="shared" si="34"/>
        <v>3</v>
      </c>
      <c r="AM145" s="46">
        <f t="shared" si="35"/>
        <v>3</v>
      </c>
      <c r="AN145" s="11"/>
      <c r="AP145" s="11" t="str">
        <f>VLOOKUP(A145,[12]当前人员名单!$E:$AE,2,0)</f>
        <v>430481198511111738</v>
      </c>
    </row>
    <row r="146" spans="1:236" s="10" customFormat="1" ht="15.75" customHeight="1" x14ac:dyDescent="0.15">
      <c r="A146" s="53" t="s">
        <v>260</v>
      </c>
      <c r="B146" s="48" t="s">
        <v>950</v>
      </c>
      <c r="C146" s="3">
        <v>36708</v>
      </c>
      <c r="D146" s="3">
        <v>39479</v>
      </c>
      <c r="E146" s="24">
        <v>43100</v>
      </c>
      <c r="F146" s="24">
        <v>43101</v>
      </c>
      <c r="G146" s="24">
        <v>43342</v>
      </c>
      <c r="H146" s="24">
        <v>43465</v>
      </c>
      <c r="I146" s="21">
        <f t="shared" ca="1" si="25"/>
        <v>18.399999999999999</v>
      </c>
      <c r="J146" s="21">
        <f t="shared" ca="1" si="26"/>
        <v>10.8</v>
      </c>
      <c r="K146" s="21" t="str">
        <f t="shared" ca="1" si="27"/>
        <v>是</v>
      </c>
      <c r="L146" s="21">
        <f t="shared" si="28"/>
        <v>18</v>
      </c>
      <c r="M146" s="29">
        <f t="shared" si="29"/>
        <v>10</v>
      </c>
      <c r="N146" s="29"/>
      <c r="O146" s="30"/>
      <c r="P146" s="24"/>
      <c r="Q146" s="29"/>
      <c r="R146" s="30"/>
      <c r="S146" s="30">
        <f t="shared" si="37"/>
        <v>10</v>
      </c>
      <c r="T146" s="22">
        <f>VLOOKUP(A146,[1]考勤!$B:$M,12,0)</f>
        <v>0</v>
      </c>
      <c r="U146" s="38">
        <f>IFERROR(VLOOKUP(A146,'[2]2017年假台账'!$A:$AN,39,0),"0")-T146</f>
        <v>10</v>
      </c>
      <c r="V146" s="40">
        <f t="shared" si="30"/>
        <v>0</v>
      </c>
      <c r="W146" s="23">
        <f t="shared" si="31"/>
        <v>0</v>
      </c>
      <c r="X146" s="29">
        <f>VLOOKUP(A146,[3]考勤!$B$4:$N$1081,12,0)</f>
        <v>0</v>
      </c>
      <c r="Y146" s="29">
        <f>VLOOKUP(A146,[4]考勤!$B$4:$O$997,12,0)</f>
        <v>0</v>
      </c>
      <c r="Z146" s="29">
        <f>VLOOKUP(A146,[5]考勤!$B$4:$N$989,12,0)</f>
        <v>0</v>
      </c>
      <c r="AA146" s="29">
        <f>VLOOKUP(A146,[6]考勤!$B$4:$N$977,12,0)</f>
        <v>0</v>
      </c>
      <c r="AB146" s="29">
        <f>VLOOKUP(A146,[7]考勤!$B$4:$P$975,12,0)</f>
        <v>0</v>
      </c>
      <c r="AC146" s="29">
        <f>VLOOKUP(A146,[8]考勤!$B$1:$W$958,12,0)</f>
        <v>0</v>
      </c>
      <c r="AD146" s="29">
        <f>VLOOKUP(A146,[9]考勤!$B:$W,12,0)</f>
        <v>5</v>
      </c>
      <c r="AE146" s="29">
        <f>VLOOKUP(A146,[10]考勤!$B:$X,12,0)</f>
        <v>5</v>
      </c>
      <c r="AF146" s="29">
        <f>VLOOKUP(A146,[11]考勤!$B:$Z,12,0)</f>
        <v>0</v>
      </c>
      <c r="AG146" s="29"/>
      <c r="AH146" s="29"/>
      <c r="AI146" s="32"/>
      <c r="AJ146" s="29">
        <f t="shared" si="32"/>
        <v>10</v>
      </c>
      <c r="AK146" s="29">
        <f t="shared" si="33"/>
        <v>0</v>
      </c>
      <c r="AL146" s="22">
        <f t="shared" si="34"/>
        <v>10</v>
      </c>
      <c r="AM146" s="46">
        <f t="shared" si="35"/>
        <v>10</v>
      </c>
      <c r="AN146" s="11"/>
      <c r="AO146" s="11"/>
      <c r="AP146" s="11" t="str">
        <f>VLOOKUP(A146,[12]当前人员名单!$E:$AE,2,0)</f>
        <v>442000197903140852</v>
      </c>
      <c r="AQ146" s="44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</row>
    <row r="147" spans="1:236" s="10" customFormat="1" ht="15.75" customHeight="1" x14ac:dyDescent="0.15">
      <c r="A147" s="53" t="s">
        <v>262</v>
      </c>
      <c r="B147" s="48" t="s">
        <v>950</v>
      </c>
      <c r="C147" s="3">
        <v>37438</v>
      </c>
      <c r="D147" s="3">
        <v>37438</v>
      </c>
      <c r="E147" s="24">
        <v>43100</v>
      </c>
      <c r="F147" s="24">
        <v>43101</v>
      </c>
      <c r="G147" s="24">
        <v>43342</v>
      </c>
      <c r="H147" s="24">
        <v>43465</v>
      </c>
      <c r="I147" s="21">
        <f t="shared" ca="1" si="25"/>
        <v>16.399999999999999</v>
      </c>
      <c r="J147" s="21">
        <f t="shared" ca="1" si="26"/>
        <v>16.39</v>
      </c>
      <c r="K147" s="21" t="str">
        <f t="shared" ca="1" si="27"/>
        <v>是</v>
      </c>
      <c r="L147" s="21">
        <f t="shared" si="28"/>
        <v>16</v>
      </c>
      <c r="M147" s="29">
        <f t="shared" si="29"/>
        <v>10</v>
      </c>
      <c r="N147" s="29"/>
      <c r="O147" s="30"/>
      <c r="P147" s="24"/>
      <c r="Q147" s="29"/>
      <c r="R147" s="30"/>
      <c r="S147" s="30">
        <f t="shared" si="37"/>
        <v>10</v>
      </c>
      <c r="T147" s="22">
        <f>VLOOKUP(A147,[1]考勤!$B:$M,12,0)</f>
        <v>0</v>
      </c>
      <c r="U147" s="38">
        <f>IFERROR(VLOOKUP(A147,'[2]2017年假台账'!$A:$AN,39,0),"0")-T147</f>
        <v>10</v>
      </c>
      <c r="V147" s="40">
        <f t="shared" si="30"/>
        <v>5</v>
      </c>
      <c r="W147" s="23">
        <f t="shared" si="31"/>
        <v>5</v>
      </c>
      <c r="X147" s="29">
        <f>VLOOKUP(A147,[3]考勤!$B$4:$N$1081,12,0)</f>
        <v>3</v>
      </c>
      <c r="Y147" s="29">
        <f>VLOOKUP(A147,[4]考勤!$B$4:$O$997,12,0)</f>
        <v>2</v>
      </c>
      <c r="Z147" s="29">
        <f>VLOOKUP(A147,[5]考勤!$B$4:$N$989,12,0)</f>
        <v>0</v>
      </c>
      <c r="AA147" s="29">
        <f>VLOOKUP(A147,[6]考勤!$B$4:$N$977,12,0)</f>
        <v>0</v>
      </c>
      <c r="AB147" s="29">
        <f>VLOOKUP(A147,[7]考勤!$B$4:$P$975,12,0)</f>
        <v>0</v>
      </c>
      <c r="AC147" s="29">
        <f>VLOOKUP(A147,[8]考勤!$B$1:$W$958,12,0)</f>
        <v>0</v>
      </c>
      <c r="AD147" s="29">
        <f>VLOOKUP(A147,[9]考勤!$B:$W,12,0)</f>
        <v>0</v>
      </c>
      <c r="AE147" s="29">
        <f>VLOOKUP(A147,[10]考勤!$B:$X,12,0)</f>
        <v>0</v>
      </c>
      <c r="AF147" s="29">
        <f>VLOOKUP(A147,[11]考勤!$B:$Z,12,0)</f>
        <v>6</v>
      </c>
      <c r="AG147" s="29"/>
      <c r="AH147" s="29"/>
      <c r="AI147" s="29"/>
      <c r="AJ147" s="29">
        <f t="shared" si="32"/>
        <v>5</v>
      </c>
      <c r="AK147" s="29">
        <f t="shared" si="33"/>
        <v>6</v>
      </c>
      <c r="AL147" s="22">
        <f t="shared" si="34"/>
        <v>15</v>
      </c>
      <c r="AM147" s="46">
        <f t="shared" si="35"/>
        <v>4</v>
      </c>
      <c r="AN147" s="11"/>
      <c r="AP147" s="11" t="str">
        <f>VLOOKUP(A147,[12]当前人员名单!$E:$AE,2,0)</f>
        <v>610524197709144014</v>
      </c>
      <c r="AQ147" s="44"/>
    </row>
    <row r="148" spans="1:236" s="10" customFormat="1" ht="15.75" customHeight="1" x14ac:dyDescent="0.15">
      <c r="A148" s="53" t="s">
        <v>490</v>
      </c>
      <c r="B148" s="48" t="s">
        <v>950</v>
      </c>
      <c r="C148" s="9">
        <v>39273</v>
      </c>
      <c r="D148" s="9">
        <v>39264</v>
      </c>
      <c r="E148" s="24">
        <v>43100</v>
      </c>
      <c r="F148" s="24">
        <v>43101</v>
      </c>
      <c r="G148" s="24">
        <v>43342</v>
      </c>
      <c r="H148" s="24">
        <v>43465</v>
      </c>
      <c r="I148" s="21">
        <f t="shared" ca="1" si="25"/>
        <v>11.4</v>
      </c>
      <c r="J148" s="21">
        <f t="shared" ca="1" si="26"/>
        <v>11.39</v>
      </c>
      <c r="K148" s="21" t="str">
        <f t="shared" ca="1" si="27"/>
        <v>是</v>
      </c>
      <c r="L148" s="21">
        <f t="shared" si="28"/>
        <v>11</v>
      </c>
      <c r="M148" s="29">
        <f t="shared" si="29"/>
        <v>10</v>
      </c>
      <c r="N148" s="29"/>
      <c r="O148" s="30"/>
      <c r="P148" s="24"/>
      <c r="Q148" s="29"/>
      <c r="R148" s="30"/>
      <c r="S148" s="30">
        <f t="shared" si="37"/>
        <v>10</v>
      </c>
      <c r="T148" s="22">
        <f>VLOOKUP(A148,[1]考勤!$B:$M,12,0)</f>
        <v>2</v>
      </c>
      <c r="U148" s="38">
        <f>IFERROR(VLOOKUP(A148,'[2]2017年假台账'!$A:$AN,39,0),"0")-T148</f>
        <v>5.4</v>
      </c>
      <c r="V148" s="40">
        <f t="shared" si="30"/>
        <v>0.40000000000000036</v>
      </c>
      <c r="W148" s="23">
        <f t="shared" si="31"/>
        <v>0.40000000000000036</v>
      </c>
      <c r="X148" s="29">
        <f>VLOOKUP(A148,[3]考勤!$B$4:$N$1081,12,0)</f>
        <v>0</v>
      </c>
      <c r="Y148" s="29">
        <f>VLOOKUP(A148,[4]考勤!$B$4:$O$997,12,0)</f>
        <v>0</v>
      </c>
      <c r="Z148" s="29">
        <f>VLOOKUP(A148,[5]考勤!$B$4:$N$989,12,0)</f>
        <v>0</v>
      </c>
      <c r="AA148" s="29">
        <f>VLOOKUP(A148,[6]考勤!$B$4:$N$977,12,0)</f>
        <v>0</v>
      </c>
      <c r="AB148" s="29">
        <f>VLOOKUP(A148,[7]考勤!$B$4:$P$975,12,0)</f>
        <v>2</v>
      </c>
      <c r="AC148" s="29">
        <f>VLOOKUP(A148,[8]考勤!$B$1:$W$958,12,0)</f>
        <v>0</v>
      </c>
      <c r="AD148" s="29">
        <f>VLOOKUP(A148,[9]考勤!$B:$W,12,0)</f>
        <v>0</v>
      </c>
      <c r="AE148" s="29">
        <f>VLOOKUP(A148,[10]考勤!$B:$X,12,0)</f>
        <v>3</v>
      </c>
      <c r="AF148" s="29">
        <f>VLOOKUP(A148,[11]考勤!$B:$Z,12,0)</f>
        <v>0</v>
      </c>
      <c r="AG148" s="29"/>
      <c r="AH148" s="29"/>
      <c r="AI148" s="32"/>
      <c r="AJ148" s="29">
        <f t="shared" si="32"/>
        <v>5</v>
      </c>
      <c r="AK148" s="29">
        <f t="shared" si="33"/>
        <v>0</v>
      </c>
      <c r="AL148" s="22">
        <f t="shared" si="34"/>
        <v>10.4</v>
      </c>
      <c r="AM148" s="46">
        <f t="shared" si="35"/>
        <v>10</v>
      </c>
      <c r="AN148" s="11"/>
      <c r="AO148" s="11"/>
      <c r="AP148" s="11" t="str">
        <f>VLOOKUP(A148,[12]当前人员名单!$E:$AE,2,0)</f>
        <v>360728198311300063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</row>
    <row r="149" spans="1:236" s="10" customFormat="1" ht="15.75" customHeight="1" x14ac:dyDescent="0.15">
      <c r="A149" s="53" t="s">
        <v>491</v>
      </c>
      <c r="B149" s="48" t="s">
        <v>950</v>
      </c>
      <c r="C149" s="9">
        <v>40360</v>
      </c>
      <c r="D149" s="9">
        <v>40744</v>
      </c>
      <c r="E149" s="24">
        <v>43100</v>
      </c>
      <c r="F149" s="24">
        <v>43101</v>
      </c>
      <c r="G149" s="24">
        <v>43342</v>
      </c>
      <c r="H149" s="24">
        <v>43465</v>
      </c>
      <c r="I149" s="21">
        <f t="shared" ca="1" si="25"/>
        <v>8.4</v>
      </c>
      <c r="J149" s="21">
        <f t="shared" ca="1" si="26"/>
        <v>7.33</v>
      </c>
      <c r="K149" s="21" t="str">
        <f t="shared" ca="1" si="27"/>
        <v>是</v>
      </c>
      <c r="L149" s="21">
        <f t="shared" si="28"/>
        <v>8</v>
      </c>
      <c r="M149" s="29">
        <f t="shared" si="29"/>
        <v>5</v>
      </c>
      <c r="N149" s="29"/>
      <c r="O149" s="30"/>
      <c r="P149" s="24"/>
      <c r="Q149" s="29"/>
      <c r="R149" s="30"/>
      <c r="S149" s="30">
        <f t="shared" si="37"/>
        <v>5</v>
      </c>
      <c r="T149" s="22">
        <f>VLOOKUP(A149,[1]考勤!$B:$M,12,0)</f>
        <v>0</v>
      </c>
      <c r="U149" s="38">
        <f>IFERROR(VLOOKUP(A149,'[2]2017年假台账'!$A:$AN,39,0),"0")-T149</f>
        <v>0</v>
      </c>
      <c r="V149" s="40">
        <f t="shared" si="30"/>
        <v>-1</v>
      </c>
      <c r="W149" s="23">
        <f t="shared" si="31"/>
        <v>0</v>
      </c>
      <c r="X149" s="29">
        <f>VLOOKUP(A149,[3]考勤!$B$4:$N$1081,12,0)</f>
        <v>0</v>
      </c>
      <c r="Y149" s="29">
        <f>VLOOKUP(A149,[4]考勤!$B$4:$O$997,12,0)</f>
        <v>0</v>
      </c>
      <c r="Z149" s="29">
        <f>VLOOKUP(A149,[5]考勤!$B$4:$N$989,12,0)</f>
        <v>0</v>
      </c>
      <c r="AA149" s="29">
        <f>VLOOKUP(A149,[6]考勤!$B$4:$N$977,12,0)</f>
        <v>1</v>
      </c>
      <c r="AB149" s="29">
        <f>VLOOKUP(A149,[7]考勤!$B$4:$P$975,12,0)</f>
        <v>0</v>
      </c>
      <c r="AC149" s="29">
        <f>VLOOKUP(A149,[8]考勤!$B$1:$W$958,12,0)</f>
        <v>0</v>
      </c>
      <c r="AD149" s="29">
        <f>VLOOKUP(A149,[9]考勤!$B:$W,12,0)</f>
        <v>0</v>
      </c>
      <c r="AE149" s="29">
        <f>VLOOKUP(A149,[10]考勤!$B:$X,12,0)</f>
        <v>0</v>
      </c>
      <c r="AF149" s="29">
        <f>VLOOKUP(A149,[11]考勤!$B:$Z,12,0)</f>
        <v>0</v>
      </c>
      <c r="AG149" s="29"/>
      <c r="AH149" s="29"/>
      <c r="AI149" s="32"/>
      <c r="AJ149" s="29">
        <f t="shared" si="32"/>
        <v>1</v>
      </c>
      <c r="AK149" s="29">
        <f t="shared" si="33"/>
        <v>0</v>
      </c>
      <c r="AL149" s="22">
        <f t="shared" si="34"/>
        <v>4</v>
      </c>
      <c r="AM149" s="46">
        <f t="shared" si="35"/>
        <v>4</v>
      </c>
      <c r="AN149" s="11"/>
      <c r="AO149" s="11"/>
      <c r="AP149" s="11" t="str">
        <f>VLOOKUP(A149,[12]当前人员名单!$E:$AE,2,0)</f>
        <v>441481198704210399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</row>
    <row r="150" spans="1:236" s="10" customFormat="1" ht="15.75" customHeight="1" x14ac:dyDescent="0.15">
      <c r="A150" s="53" t="s">
        <v>255</v>
      </c>
      <c r="B150" s="48" t="s">
        <v>952</v>
      </c>
      <c r="C150" s="3">
        <v>40360</v>
      </c>
      <c r="D150" s="3">
        <v>40360</v>
      </c>
      <c r="E150" s="24">
        <v>43100</v>
      </c>
      <c r="F150" s="24">
        <v>43101</v>
      </c>
      <c r="G150" s="24">
        <v>43342</v>
      </c>
      <c r="H150" s="24">
        <v>43465</v>
      </c>
      <c r="I150" s="21">
        <f t="shared" ca="1" si="25"/>
        <v>8.4</v>
      </c>
      <c r="J150" s="21">
        <f t="shared" ca="1" si="26"/>
        <v>8.3800000000000008</v>
      </c>
      <c r="K150" s="21" t="str">
        <f t="shared" ca="1" si="27"/>
        <v>是</v>
      </c>
      <c r="L150" s="21">
        <f t="shared" si="28"/>
        <v>8</v>
      </c>
      <c r="M150" s="29">
        <f t="shared" si="29"/>
        <v>5</v>
      </c>
      <c r="N150" s="29"/>
      <c r="O150" s="30"/>
      <c r="P150" s="24"/>
      <c r="Q150" s="29"/>
      <c r="R150" s="30"/>
      <c r="S150" s="30">
        <f t="shared" si="37"/>
        <v>5</v>
      </c>
      <c r="T150" s="22">
        <f>VLOOKUP(A150,[1]考勤!$B:$M,12,0)</f>
        <v>0</v>
      </c>
      <c r="U150" s="38">
        <f>IFERROR(VLOOKUP(A150,'[2]2017年假台账'!$A:$AN,39,0),"0")-T150</f>
        <v>2</v>
      </c>
      <c r="V150" s="40">
        <f t="shared" si="30"/>
        <v>0</v>
      </c>
      <c r="W150" s="23">
        <f t="shared" si="31"/>
        <v>0</v>
      </c>
      <c r="X150" s="29">
        <f>VLOOKUP(A150,[3]考勤!$B$4:$N$1081,12,0)</f>
        <v>0</v>
      </c>
      <c r="Y150" s="29">
        <f>VLOOKUP(A150,[4]考勤!$B$4:$O$997,12,0)</f>
        <v>0</v>
      </c>
      <c r="Z150" s="29">
        <f>VLOOKUP(A150,[5]考勤!$B$4:$N$989,12,0)</f>
        <v>0</v>
      </c>
      <c r="AA150" s="29">
        <f>VLOOKUP(A150,[6]考勤!$B$4:$N$977,12,0)</f>
        <v>0</v>
      </c>
      <c r="AB150" s="29">
        <f>VLOOKUP(A150,[7]考勤!$B$4:$P$975,12,0)</f>
        <v>0</v>
      </c>
      <c r="AC150" s="29">
        <f>VLOOKUP(A150,[8]考勤!$B$1:$W$958,12,0)</f>
        <v>0</v>
      </c>
      <c r="AD150" s="29">
        <f>VLOOKUP(A150,[9]考勤!$B:$W,12,0)</f>
        <v>1</v>
      </c>
      <c r="AE150" s="29">
        <f>VLOOKUP(A150,[10]考勤!$B:$X,12,0)</f>
        <v>1</v>
      </c>
      <c r="AF150" s="29">
        <f>VLOOKUP(A150,[11]考勤!$B:$Z,12,0)</f>
        <v>0</v>
      </c>
      <c r="AG150" s="29"/>
      <c r="AH150" s="29"/>
      <c r="AI150" s="29"/>
      <c r="AJ150" s="29">
        <f t="shared" si="32"/>
        <v>2</v>
      </c>
      <c r="AK150" s="29">
        <f t="shared" si="33"/>
        <v>0</v>
      </c>
      <c r="AL150" s="22">
        <f t="shared" si="34"/>
        <v>5</v>
      </c>
      <c r="AM150" s="46">
        <f t="shared" si="35"/>
        <v>5</v>
      </c>
      <c r="AN150" s="11"/>
      <c r="AP150" s="11" t="str">
        <f>VLOOKUP(A150,[12]当前人员名单!$E:$AE,2,0)</f>
        <v>431028198601022031</v>
      </c>
    </row>
    <row r="151" spans="1:236" s="10" customFormat="1" ht="15.75" customHeight="1" x14ac:dyDescent="0.15">
      <c r="A151" s="53" t="s">
        <v>273</v>
      </c>
      <c r="B151" s="48" t="s">
        <v>950</v>
      </c>
      <c r="C151" s="3" t="s">
        <v>779</v>
      </c>
      <c r="D151" s="3">
        <v>41822</v>
      </c>
      <c r="E151" s="24">
        <v>43100</v>
      </c>
      <c r="F151" s="24">
        <v>43101</v>
      </c>
      <c r="G151" s="24">
        <v>43342</v>
      </c>
      <c r="H151" s="24">
        <v>43465</v>
      </c>
      <c r="I151" s="21">
        <f t="shared" ca="1" si="25"/>
        <v>4.4000000000000004</v>
      </c>
      <c r="J151" s="21">
        <f t="shared" ca="1" si="26"/>
        <v>4.38</v>
      </c>
      <c r="K151" s="21" t="str">
        <f t="shared" ca="1" si="27"/>
        <v>是</v>
      </c>
      <c r="L151" s="21">
        <f t="shared" si="28"/>
        <v>4</v>
      </c>
      <c r="M151" s="29">
        <f t="shared" si="29"/>
        <v>5</v>
      </c>
      <c r="N151" s="29"/>
      <c r="O151" s="30"/>
      <c r="P151" s="24"/>
      <c r="Q151" s="29"/>
      <c r="R151" s="30"/>
      <c r="S151" s="30">
        <f t="shared" si="37"/>
        <v>5</v>
      </c>
      <c r="T151" s="22">
        <f>VLOOKUP(A151,[1]考勤!$B:$M,12,0)</f>
        <v>0</v>
      </c>
      <c r="U151" s="38">
        <f>IFERROR(VLOOKUP(A151,'[2]2017年假台账'!$A:$AN,39,0),"0")-T151</f>
        <v>5</v>
      </c>
      <c r="V151" s="40">
        <f t="shared" si="30"/>
        <v>0</v>
      </c>
      <c r="W151" s="23">
        <f t="shared" si="31"/>
        <v>0</v>
      </c>
      <c r="X151" s="29">
        <f>VLOOKUP(A151,[3]考勤!$B$4:$N$1081,12,0)</f>
        <v>0</v>
      </c>
      <c r="Y151" s="29">
        <f>VLOOKUP(A151,[4]考勤!$B$4:$O$997,12,0)</f>
        <v>0</v>
      </c>
      <c r="Z151" s="29">
        <f>VLOOKUP(A151,[5]考勤!$B$4:$N$989,12,0)</f>
        <v>2</v>
      </c>
      <c r="AA151" s="29">
        <f>VLOOKUP(A151,[6]考勤!$B$4:$N$977,12,0)</f>
        <v>0</v>
      </c>
      <c r="AB151" s="29">
        <f>VLOOKUP(A151,[7]考勤!$B$4:$P$975,12,0)</f>
        <v>0</v>
      </c>
      <c r="AC151" s="29">
        <f>VLOOKUP(A151,[8]考勤!$B$1:$W$958,12,0)</f>
        <v>0</v>
      </c>
      <c r="AD151" s="29">
        <f>VLOOKUP(A151,[9]考勤!$B:$W,12,0)</f>
        <v>0</v>
      </c>
      <c r="AE151" s="29">
        <f>VLOOKUP(A151,[10]考勤!$B:$X,12,0)</f>
        <v>3</v>
      </c>
      <c r="AF151" s="29">
        <f>VLOOKUP(A151,[11]考勤!$B:$Z,12,0)</f>
        <v>0</v>
      </c>
      <c r="AG151" s="29"/>
      <c r="AH151" s="29"/>
      <c r="AI151" s="29"/>
      <c r="AJ151" s="29">
        <f t="shared" si="32"/>
        <v>5</v>
      </c>
      <c r="AK151" s="29">
        <f t="shared" si="33"/>
        <v>0</v>
      </c>
      <c r="AL151" s="22">
        <f t="shared" si="34"/>
        <v>5</v>
      </c>
      <c r="AM151" s="46">
        <f t="shared" si="35"/>
        <v>5</v>
      </c>
      <c r="AN151" s="11"/>
      <c r="AP151" s="11" t="str">
        <f>VLOOKUP(A151,[12]当前人员名单!$E:$AE,2,0)</f>
        <v>440921199109251633</v>
      </c>
    </row>
    <row r="152" spans="1:236" s="10" customFormat="1" ht="15.75" customHeight="1" x14ac:dyDescent="0.15">
      <c r="A152" s="53" t="s">
        <v>254</v>
      </c>
      <c r="B152" s="48" t="s">
        <v>950</v>
      </c>
      <c r="C152" s="5">
        <v>37803</v>
      </c>
      <c r="D152" s="5">
        <v>39120</v>
      </c>
      <c r="E152" s="24">
        <v>43100</v>
      </c>
      <c r="F152" s="24">
        <v>43101</v>
      </c>
      <c r="G152" s="24">
        <v>43342</v>
      </c>
      <c r="H152" s="24">
        <v>43465</v>
      </c>
      <c r="I152" s="21">
        <f t="shared" ca="1" si="25"/>
        <v>15.4</v>
      </c>
      <c r="J152" s="21">
        <f t="shared" ca="1" si="26"/>
        <v>11.78</v>
      </c>
      <c r="K152" s="21" t="str">
        <f t="shared" ca="1" si="27"/>
        <v>是</v>
      </c>
      <c r="L152" s="21">
        <f t="shared" si="28"/>
        <v>15</v>
      </c>
      <c r="M152" s="29">
        <f t="shared" si="29"/>
        <v>10</v>
      </c>
      <c r="N152" s="29"/>
      <c r="O152" s="30"/>
      <c r="P152" s="24"/>
      <c r="Q152" s="29"/>
      <c r="R152" s="30"/>
      <c r="S152" s="30">
        <f t="shared" si="37"/>
        <v>10</v>
      </c>
      <c r="T152" s="22">
        <f>VLOOKUP(A152,[1]考勤!$B:$M,12,0)</f>
        <v>0</v>
      </c>
      <c r="U152" s="38">
        <f>IFERROR(VLOOKUP(A152,'[2]2017年假台账'!$A:$AN,39,0),"0")-T152</f>
        <v>10</v>
      </c>
      <c r="V152" s="40">
        <f t="shared" si="30"/>
        <v>-4</v>
      </c>
      <c r="W152" s="23">
        <f t="shared" si="31"/>
        <v>0</v>
      </c>
      <c r="X152" s="29">
        <f>VLOOKUP(A152,[3]考勤!$B$4:$N$1081,12,0)</f>
        <v>0</v>
      </c>
      <c r="Y152" s="29">
        <f>VLOOKUP(A152,[4]考勤!$B$4:$O$997,12,0)</f>
        <v>7</v>
      </c>
      <c r="Z152" s="29">
        <f>VLOOKUP(A152,[5]考勤!$B$4:$N$989,12,0)</f>
        <v>0</v>
      </c>
      <c r="AA152" s="29">
        <f>VLOOKUP(A152,[6]考勤!$B$4:$N$977,12,0)</f>
        <v>6</v>
      </c>
      <c r="AB152" s="29">
        <f>VLOOKUP(A152,[7]考勤!$B$4:$P$975,12,0)</f>
        <v>0</v>
      </c>
      <c r="AC152" s="29">
        <f>VLOOKUP(A152,[8]考勤!$B$1:$W$958,12,0)</f>
        <v>0</v>
      </c>
      <c r="AD152" s="29">
        <f>VLOOKUP(A152,[9]考勤!$B:$W,12,0)</f>
        <v>1</v>
      </c>
      <c r="AE152" s="29">
        <f>VLOOKUP(A152,[10]考勤!$B:$X,12,0)</f>
        <v>0</v>
      </c>
      <c r="AF152" s="29">
        <f>VLOOKUP(A152,[11]考勤!$B:$Z,12,0)</f>
        <v>0</v>
      </c>
      <c r="AG152" s="29"/>
      <c r="AH152" s="29"/>
      <c r="AI152" s="29"/>
      <c r="AJ152" s="29">
        <f t="shared" si="32"/>
        <v>14</v>
      </c>
      <c r="AK152" s="29">
        <f t="shared" si="33"/>
        <v>0</v>
      </c>
      <c r="AL152" s="22">
        <f t="shared" si="34"/>
        <v>6</v>
      </c>
      <c r="AM152" s="46">
        <f t="shared" si="35"/>
        <v>6</v>
      </c>
      <c r="AN152" s="11"/>
      <c r="AP152" s="11" t="str">
        <f>VLOOKUP(A152,[12]当前人员名单!$E:$AE,2,0)</f>
        <v>232321197801200411</v>
      </c>
    </row>
    <row r="153" spans="1:236" s="10" customFormat="1" ht="15.75" customHeight="1" x14ac:dyDescent="0.15">
      <c r="A153" s="53" t="s">
        <v>261</v>
      </c>
      <c r="B153" s="48" t="s">
        <v>950</v>
      </c>
      <c r="C153" s="5">
        <v>39234</v>
      </c>
      <c r="D153" s="5">
        <v>39234</v>
      </c>
      <c r="E153" s="24">
        <v>43100</v>
      </c>
      <c r="F153" s="24">
        <v>43101</v>
      </c>
      <c r="G153" s="24">
        <v>43342</v>
      </c>
      <c r="H153" s="24">
        <v>43465</v>
      </c>
      <c r="I153" s="21">
        <f t="shared" ca="1" si="25"/>
        <v>11.5</v>
      </c>
      <c r="J153" s="21">
        <f t="shared" ca="1" si="26"/>
        <v>11.47</v>
      </c>
      <c r="K153" s="21" t="str">
        <f t="shared" ca="1" si="27"/>
        <v>是</v>
      </c>
      <c r="L153" s="21">
        <f t="shared" si="28"/>
        <v>11</v>
      </c>
      <c r="M153" s="29">
        <f t="shared" si="29"/>
        <v>10</v>
      </c>
      <c r="N153" s="29"/>
      <c r="O153" s="30"/>
      <c r="P153" s="24"/>
      <c r="Q153" s="29"/>
      <c r="R153" s="30"/>
      <c r="S153" s="30">
        <f t="shared" si="37"/>
        <v>10</v>
      </c>
      <c r="T153" s="22">
        <f>VLOOKUP(A153,[1]考勤!$B:$M,12,0)</f>
        <v>0</v>
      </c>
      <c r="U153" s="38">
        <f>IFERROR(VLOOKUP(A153,'[2]2017年假台账'!$A:$AN,39,0),"0")-T153</f>
        <v>-0.1</v>
      </c>
      <c r="V153" s="40">
        <f t="shared" si="30"/>
        <v>-0.1</v>
      </c>
      <c r="W153" s="23">
        <f t="shared" si="31"/>
        <v>0</v>
      </c>
      <c r="X153" s="29">
        <f>VLOOKUP(A153,[3]考勤!$B$4:$N$1081,12,0)</f>
        <v>0</v>
      </c>
      <c r="Y153" s="29">
        <f>VLOOKUP(A153,[4]考勤!$B$4:$O$997,12,0)</f>
        <v>0</v>
      </c>
      <c r="Z153" s="29">
        <f>VLOOKUP(A153,[5]考勤!$B$4:$N$989,12,0)</f>
        <v>0</v>
      </c>
      <c r="AA153" s="29">
        <f>VLOOKUP(A153,[6]考勤!$B$4:$N$977,12,0)</f>
        <v>0</v>
      </c>
      <c r="AB153" s="29">
        <f>VLOOKUP(A153,[7]考勤!$B$4:$P$975,12,0)</f>
        <v>0</v>
      </c>
      <c r="AC153" s="29">
        <f>VLOOKUP(A153,[8]考勤!$B$1:$W$958,12,0)</f>
        <v>0</v>
      </c>
      <c r="AD153" s="29">
        <f>VLOOKUP(A153,[9]考勤!$B:$W,12,0)</f>
        <v>0</v>
      </c>
      <c r="AE153" s="29">
        <f>VLOOKUP(A153,[10]考勤!$B:$X,12,0)</f>
        <v>0</v>
      </c>
      <c r="AF153" s="29">
        <f>VLOOKUP(A153,[11]考勤!$B:$Z,12,0)</f>
        <v>0</v>
      </c>
      <c r="AG153" s="29"/>
      <c r="AH153" s="29"/>
      <c r="AI153" s="29"/>
      <c r="AJ153" s="29">
        <f t="shared" si="32"/>
        <v>0</v>
      </c>
      <c r="AK153" s="29">
        <f t="shared" si="33"/>
        <v>0</v>
      </c>
      <c r="AL153" s="22">
        <f t="shared" si="34"/>
        <v>9.9</v>
      </c>
      <c r="AM153" s="46">
        <f t="shared" si="35"/>
        <v>9.9</v>
      </c>
      <c r="AN153" s="11"/>
      <c r="AP153" s="11" t="str">
        <f>VLOOKUP(A153,[12]当前人员名单!$E:$AE,2,0)</f>
        <v>440881198409103225</v>
      </c>
    </row>
    <row r="154" spans="1:236" s="10" customFormat="1" ht="15.75" customHeight="1" x14ac:dyDescent="0.15">
      <c r="A154" s="53" t="s">
        <v>271</v>
      </c>
      <c r="B154" s="48" t="s">
        <v>950</v>
      </c>
      <c r="C154" s="9" t="s">
        <v>779</v>
      </c>
      <c r="D154" s="9">
        <v>41822</v>
      </c>
      <c r="E154" s="24">
        <v>43100</v>
      </c>
      <c r="F154" s="24">
        <v>43101</v>
      </c>
      <c r="G154" s="24">
        <v>43342</v>
      </c>
      <c r="H154" s="24">
        <v>43465</v>
      </c>
      <c r="I154" s="21">
        <f t="shared" ca="1" si="25"/>
        <v>4.4000000000000004</v>
      </c>
      <c r="J154" s="21">
        <f t="shared" ca="1" si="26"/>
        <v>4.38</v>
      </c>
      <c r="K154" s="21" t="str">
        <f t="shared" ca="1" si="27"/>
        <v>是</v>
      </c>
      <c r="L154" s="21">
        <f t="shared" si="28"/>
        <v>4</v>
      </c>
      <c r="M154" s="29">
        <f t="shared" si="29"/>
        <v>5</v>
      </c>
      <c r="N154" s="29"/>
      <c r="O154" s="30"/>
      <c r="P154" s="24"/>
      <c r="Q154" s="29"/>
      <c r="R154" s="30"/>
      <c r="S154" s="30">
        <f t="shared" si="37"/>
        <v>5</v>
      </c>
      <c r="T154" s="22">
        <f>VLOOKUP(A154,[1]考勤!$B:$M,12,0)</f>
        <v>0</v>
      </c>
      <c r="U154" s="38">
        <f>IFERROR(VLOOKUP(A154,'[2]2017年假台账'!$A:$AN,39,0),"0")-T154</f>
        <v>5</v>
      </c>
      <c r="V154" s="40">
        <f t="shared" si="30"/>
        <v>3</v>
      </c>
      <c r="W154" s="23">
        <f t="shared" si="31"/>
        <v>3</v>
      </c>
      <c r="X154" s="29">
        <f>VLOOKUP(A154,[3]考勤!$B$4:$N$1081,12,0)</f>
        <v>0</v>
      </c>
      <c r="Y154" s="29">
        <f>VLOOKUP(A154,[4]考勤!$B$4:$O$997,12,0)</f>
        <v>0</v>
      </c>
      <c r="Z154" s="29">
        <f>VLOOKUP(A154,[5]考勤!$B$4:$N$989,12,0)</f>
        <v>0</v>
      </c>
      <c r="AA154" s="29">
        <f>VLOOKUP(A154,[6]考勤!$B$4:$N$977,12,0)</f>
        <v>0</v>
      </c>
      <c r="AB154" s="29">
        <f>VLOOKUP(A154,[7]考勤!$B$4:$P$975,12,0)</f>
        <v>0</v>
      </c>
      <c r="AC154" s="29">
        <f>VLOOKUP(A154,[8]考勤!$B$1:$W$958,12,0)</f>
        <v>0</v>
      </c>
      <c r="AD154" s="29">
        <f>VLOOKUP(A154,[9]考勤!$B:$W,12,0)</f>
        <v>0</v>
      </c>
      <c r="AE154" s="29">
        <f>VLOOKUP(A154,[10]考勤!$B:$X,12,0)</f>
        <v>2</v>
      </c>
      <c r="AF154" s="29">
        <f>VLOOKUP(A154,[11]考勤!$B:$Z,12,0)</f>
        <v>0</v>
      </c>
      <c r="AG154" s="29"/>
      <c r="AH154" s="29"/>
      <c r="AI154" s="32"/>
      <c r="AJ154" s="29">
        <f t="shared" si="32"/>
        <v>2</v>
      </c>
      <c r="AK154" s="29">
        <f t="shared" si="33"/>
        <v>0</v>
      </c>
      <c r="AL154" s="22">
        <f t="shared" si="34"/>
        <v>8</v>
      </c>
      <c r="AM154" s="46">
        <f t="shared" si="35"/>
        <v>5</v>
      </c>
      <c r="AN154" s="11"/>
      <c r="AO154" s="11"/>
      <c r="AP154" s="11" t="str">
        <f>VLOOKUP(A154,[12]当前人员名单!$E:$AE,2,0)</f>
        <v>421083198710120418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</row>
    <row r="155" spans="1:236" s="10" customFormat="1" ht="15.75" customHeight="1" x14ac:dyDescent="0.15">
      <c r="A155" s="53" t="s">
        <v>253</v>
      </c>
      <c r="B155" s="48" t="s">
        <v>950</v>
      </c>
      <c r="C155" s="9">
        <v>37438</v>
      </c>
      <c r="D155" s="9">
        <v>37438</v>
      </c>
      <c r="E155" s="24">
        <v>43100</v>
      </c>
      <c r="F155" s="24">
        <v>43101</v>
      </c>
      <c r="G155" s="24">
        <v>43342</v>
      </c>
      <c r="H155" s="24">
        <v>43465</v>
      </c>
      <c r="I155" s="21">
        <f t="shared" ca="1" si="25"/>
        <v>16.399999999999999</v>
      </c>
      <c r="J155" s="21">
        <f t="shared" ca="1" si="26"/>
        <v>16.39</v>
      </c>
      <c r="K155" s="21" t="str">
        <f t="shared" ca="1" si="27"/>
        <v>是</v>
      </c>
      <c r="L155" s="21">
        <f t="shared" si="28"/>
        <v>16</v>
      </c>
      <c r="M155" s="29">
        <f t="shared" si="29"/>
        <v>10</v>
      </c>
      <c r="N155" s="29"/>
      <c r="O155" s="30"/>
      <c r="P155" s="24"/>
      <c r="Q155" s="29"/>
      <c r="R155" s="30"/>
      <c r="S155" s="30">
        <f t="shared" si="37"/>
        <v>10</v>
      </c>
      <c r="T155" s="22">
        <f>VLOOKUP(A155,[1]考勤!$B:$M,12,0)</f>
        <v>2</v>
      </c>
      <c r="U155" s="38">
        <f>IFERROR(VLOOKUP(A155,'[2]2017年假台账'!$A:$AN,39,0),"0")-T155</f>
        <v>10</v>
      </c>
      <c r="V155" s="40">
        <f t="shared" si="30"/>
        <v>9</v>
      </c>
      <c r="W155" s="23">
        <f t="shared" si="31"/>
        <v>9</v>
      </c>
      <c r="X155" s="29">
        <f>VLOOKUP(A155,[3]考勤!$B$4:$N$1081,12,0)</f>
        <v>0</v>
      </c>
      <c r="Y155" s="29">
        <f>VLOOKUP(A155,[4]考勤!$B$4:$O$997,12,0)</f>
        <v>0</v>
      </c>
      <c r="Z155" s="29">
        <f>VLOOKUP(A155,[5]考勤!$B$4:$N$989,12,0)</f>
        <v>0</v>
      </c>
      <c r="AA155" s="29">
        <f>VLOOKUP(A155,[6]考勤!$B$4:$N$977,12,0)</f>
        <v>0</v>
      </c>
      <c r="AB155" s="29">
        <f>VLOOKUP(A155,[7]考勤!$B$4:$P$975,12,0)</f>
        <v>0</v>
      </c>
      <c r="AC155" s="29">
        <f>VLOOKUP(A155,[8]考勤!$B$1:$W$958,12,0)</f>
        <v>0</v>
      </c>
      <c r="AD155" s="29">
        <f>VLOOKUP(A155,[9]考勤!$B:$W,12,0)</f>
        <v>0</v>
      </c>
      <c r="AE155" s="29">
        <f>VLOOKUP(A155,[10]考勤!$B:$X,12,0)</f>
        <v>1</v>
      </c>
      <c r="AF155" s="29">
        <f>VLOOKUP(A155,[11]考勤!$B:$Z,12,0)</f>
        <v>0</v>
      </c>
      <c r="AG155" s="29"/>
      <c r="AH155" s="29"/>
      <c r="AI155" s="29"/>
      <c r="AJ155" s="29">
        <f t="shared" si="32"/>
        <v>1</v>
      </c>
      <c r="AK155" s="29">
        <f t="shared" si="33"/>
        <v>0</v>
      </c>
      <c r="AL155" s="22">
        <f t="shared" si="34"/>
        <v>19</v>
      </c>
      <c r="AM155" s="46">
        <f t="shared" si="35"/>
        <v>10</v>
      </c>
      <c r="AN155" s="11"/>
      <c r="AP155" s="11" t="str">
        <f>VLOOKUP(A155,[12]当前人员名单!$E:$AE,2,0)</f>
        <v>510214198009221770</v>
      </c>
    </row>
    <row r="156" spans="1:236" s="10" customFormat="1" ht="15.75" customHeight="1" x14ac:dyDescent="0.15">
      <c r="A156" s="53" t="s">
        <v>251</v>
      </c>
      <c r="B156" s="48" t="s">
        <v>950</v>
      </c>
      <c r="C156" s="9">
        <v>38565</v>
      </c>
      <c r="D156" s="9">
        <v>39142</v>
      </c>
      <c r="E156" s="24">
        <v>43100</v>
      </c>
      <c r="F156" s="24">
        <v>43101</v>
      </c>
      <c r="G156" s="24">
        <v>43342</v>
      </c>
      <c r="H156" s="24">
        <v>43465</v>
      </c>
      <c r="I156" s="21">
        <f t="shared" ca="1" si="25"/>
        <v>13.3</v>
      </c>
      <c r="J156" s="21">
        <f t="shared" ca="1" si="26"/>
        <v>11.72</v>
      </c>
      <c r="K156" s="21" t="str">
        <f t="shared" ca="1" si="27"/>
        <v>是</v>
      </c>
      <c r="L156" s="21">
        <f t="shared" si="28"/>
        <v>13</v>
      </c>
      <c r="M156" s="29">
        <f t="shared" si="29"/>
        <v>10</v>
      </c>
      <c r="N156" s="29"/>
      <c r="O156" s="30"/>
      <c r="P156" s="24"/>
      <c r="Q156" s="29"/>
      <c r="R156" s="30"/>
      <c r="S156" s="30">
        <f t="shared" si="37"/>
        <v>10</v>
      </c>
      <c r="T156" s="22">
        <f>VLOOKUP(A156,[1]考勤!$B:$M,12,0)</f>
        <v>0</v>
      </c>
      <c r="U156" s="38">
        <f>IFERROR(VLOOKUP(A156,'[2]2017年假台账'!$A:$AN,39,0),"0")-T156</f>
        <v>13</v>
      </c>
      <c r="V156" s="40">
        <f t="shared" si="30"/>
        <v>-2</v>
      </c>
      <c r="W156" s="23">
        <f t="shared" si="31"/>
        <v>0</v>
      </c>
      <c r="X156" s="29">
        <f>VLOOKUP(A156,[3]考勤!$B$4:$N$1081,12,0)</f>
        <v>0</v>
      </c>
      <c r="Y156" s="29">
        <f>VLOOKUP(A156,[4]考勤!$B$4:$O$997,12,0)</f>
        <v>0</v>
      </c>
      <c r="Z156" s="29">
        <f>VLOOKUP(A156,[5]考勤!$B$4:$N$989,12,0)</f>
        <v>0</v>
      </c>
      <c r="AA156" s="29">
        <f>VLOOKUP(A156,[6]考勤!$B$4:$N$977,12,0)</f>
        <v>0</v>
      </c>
      <c r="AB156" s="29">
        <f>VLOOKUP(A156,[7]考勤!$B$4:$P$975,12,0)</f>
        <v>5</v>
      </c>
      <c r="AC156" s="29">
        <f>VLOOKUP(A156,[8]考勤!$B$1:$W$958,12,0)</f>
        <v>0</v>
      </c>
      <c r="AD156" s="29">
        <f>VLOOKUP(A156,[9]考勤!$B:$W,12,0)</f>
        <v>0</v>
      </c>
      <c r="AE156" s="29">
        <f>VLOOKUP(A156,[10]考勤!$B:$X,12,0)</f>
        <v>10</v>
      </c>
      <c r="AF156" s="29">
        <f>VLOOKUP(A156,[11]考勤!$B:$Z,12,0)</f>
        <v>0</v>
      </c>
      <c r="AG156" s="29"/>
      <c r="AH156" s="29"/>
      <c r="AI156" s="29"/>
      <c r="AJ156" s="29">
        <f t="shared" si="32"/>
        <v>15</v>
      </c>
      <c r="AK156" s="29">
        <f t="shared" si="33"/>
        <v>0</v>
      </c>
      <c r="AL156" s="22">
        <f t="shared" si="34"/>
        <v>8</v>
      </c>
      <c r="AM156" s="46">
        <f t="shared" si="35"/>
        <v>8</v>
      </c>
      <c r="AN156" s="11"/>
      <c r="AP156" s="11" t="str">
        <f>VLOOKUP(A156,[12]当前人员名单!$E:$AE,2,0)</f>
        <v>150421198012012424</v>
      </c>
    </row>
    <row r="157" spans="1:236" s="10" customFormat="1" ht="15.75" customHeight="1" x14ac:dyDescent="0.15">
      <c r="A157" s="53" t="s">
        <v>252</v>
      </c>
      <c r="B157" s="48" t="s">
        <v>950</v>
      </c>
      <c r="C157" s="9">
        <v>34881</v>
      </c>
      <c r="D157" s="9">
        <v>35796</v>
      </c>
      <c r="E157" s="24">
        <v>43100</v>
      </c>
      <c r="F157" s="24">
        <v>43101</v>
      </c>
      <c r="G157" s="24">
        <v>43342</v>
      </c>
      <c r="H157" s="24">
        <v>43465</v>
      </c>
      <c r="I157" s="21">
        <f t="shared" ca="1" si="25"/>
        <v>23.4</v>
      </c>
      <c r="J157" s="21">
        <f t="shared" ca="1" si="26"/>
        <v>20.89</v>
      </c>
      <c r="K157" s="21" t="str">
        <f t="shared" ca="1" si="27"/>
        <v>是</v>
      </c>
      <c r="L157" s="21">
        <f t="shared" si="28"/>
        <v>23</v>
      </c>
      <c r="M157" s="29">
        <f t="shared" si="29"/>
        <v>15</v>
      </c>
      <c r="N157" s="29"/>
      <c r="O157" s="30"/>
      <c r="P157" s="24"/>
      <c r="Q157" s="29"/>
      <c r="R157" s="30"/>
      <c r="S157" s="30">
        <f t="shared" si="37"/>
        <v>15</v>
      </c>
      <c r="T157" s="22">
        <f>VLOOKUP(A157,[1]考勤!$B:$M,12,0)</f>
        <v>0</v>
      </c>
      <c r="U157" s="38">
        <f>IFERROR(VLOOKUP(A157,'[2]2017年假台账'!$A:$AN,39,0),"0")-T157</f>
        <v>11</v>
      </c>
      <c r="V157" s="40">
        <f t="shared" si="30"/>
        <v>1</v>
      </c>
      <c r="W157" s="23">
        <f t="shared" si="31"/>
        <v>1</v>
      </c>
      <c r="X157" s="29">
        <f>VLOOKUP(A157,[3]考勤!$B$4:$N$1081,12,0)</f>
        <v>1</v>
      </c>
      <c r="Y157" s="29">
        <f>VLOOKUP(A157,[4]考勤!$B$4:$O$997,12,0)</f>
        <v>3</v>
      </c>
      <c r="Z157" s="29">
        <f>VLOOKUP(A157,[5]考勤!$B$4:$N$989,12,0)</f>
        <v>0</v>
      </c>
      <c r="AA157" s="29">
        <f>VLOOKUP(A157,[6]考勤!$B$4:$N$977,12,0)</f>
        <v>6</v>
      </c>
      <c r="AB157" s="29">
        <f>VLOOKUP(A157,[7]考勤!$B$4:$P$975,12,0)</f>
        <v>0</v>
      </c>
      <c r="AC157" s="29">
        <f>VLOOKUP(A157,[8]考勤!$B$1:$W$958,12,0)</f>
        <v>0</v>
      </c>
      <c r="AD157" s="29">
        <f>VLOOKUP(A157,[9]考勤!$B:$W,12,0)</f>
        <v>0</v>
      </c>
      <c r="AE157" s="29">
        <f>VLOOKUP(A157,[10]考勤!$B:$X,12,0)</f>
        <v>0</v>
      </c>
      <c r="AF157" s="29">
        <f>VLOOKUP(A157,[11]考勤!$B:$Z,12,0)</f>
        <v>4</v>
      </c>
      <c r="AG157" s="29"/>
      <c r="AH157" s="29"/>
      <c r="AI157" s="29"/>
      <c r="AJ157" s="29">
        <f t="shared" si="32"/>
        <v>10</v>
      </c>
      <c r="AK157" s="29">
        <f t="shared" si="33"/>
        <v>4</v>
      </c>
      <c r="AL157" s="22">
        <f t="shared" si="34"/>
        <v>16</v>
      </c>
      <c r="AM157" s="46">
        <f t="shared" si="35"/>
        <v>11</v>
      </c>
      <c r="AN157" s="11"/>
      <c r="AP157" s="11" t="str">
        <f>VLOOKUP(A157,[12]当前人员名单!$E:$AE,2,0)</f>
        <v>44200019720901088X</v>
      </c>
    </row>
    <row r="158" spans="1:236" s="10" customFormat="1" ht="15.75" customHeight="1" x14ac:dyDescent="0.15">
      <c r="A158" s="53" t="s">
        <v>475</v>
      </c>
      <c r="B158" s="48" t="s">
        <v>950</v>
      </c>
      <c r="C158" s="3">
        <v>37073</v>
      </c>
      <c r="D158" s="3">
        <v>37073</v>
      </c>
      <c r="E158" s="24">
        <v>43100</v>
      </c>
      <c r="F158" s="24">
        <v>43101</v>
      </c>
      <c r="G158" s="24">
        <v>43342</v>
      </c>
      <c r="H158" s="24">
        <v>43465</v>
      </c>
      <c r="I158" s="21">
        <f t="shared" ca="1" si="25"/>
        <v>17.399999999999999</v>
      </c>
      <c r="J158" s="21">
        <f t="shared" ca="1" si="26"/>
        <v>17.39</v>
      </c>
      <c r="K158" s="21" t="str">
        <f t="shared" ca="1" si="27"/>
        <v>是</v>
      </c>
      <c r="L158" s="21">
        <f t="shared" si="28"/>
        <v>17</v>
      </c>
      <c r="M158" s="29">
        <f t="shared" si="29"/>
        <v>10</v>
      </c>
      <c r="N158" s="29"/>
      <c r="O158" s="30"/>
      <c r="P158" s="24"/>
      <c r="Q158" s="29"/>
      <c r="R158" s="30"/>
      <c r="S158" s="30">
        <f t="shared" si="37"/>
        <v>10</v>
      </c>
      <c r="T158" s="22">
        <f>VLOOKUP(A158,[1]考勤!$B:$M,12,0)</f>
        <v>0</v>
      </c>
      <c r="U158" s="38">
        <f>IFERROR(VLOOKUP(A158,'[2]2017年假台账'!$A:$AN,39,0),"0")-T158</f>
        <v>10</v>
      </c>
      <c r="V158" s="40">
        <f t="shared" si="30"/>
        <v>0</v>
      </c>
      <c r="W158" s="23">
        <f t="shared" si="31"/>
        <v>0</v>
      </c>
      <c r="X158" s="29">
        <f>VLOOKUP(A158,[3]考勤!$B$4:$N$1081,12,0)</f>
        <v>0</v>
      </c>
      <c r="Y158" s="29">
        <f>VLOOKUP(A158,[4]考勤!$B$4:$O$997,12,0)</f>
        <v>3</v>
      </c>
      <c r="Z158" s="29">
        <f>VLOOKUP(A158,[5]考勤!$B$4:$N$989,12,0)</f>
        <v>0</v>
      </c>
      <c r="AA158" s="29">
        <f>VLOOKUP(A158,[6]考勤!$B$4:$N$977,12,0)</f>
        <v>0</v>
      </c>
      <c r="AB158" s="29">
        <f>VLOOKUP(A158,[7]考勤!$B$4:$P$975,12,0)</f>
        <v>2</v>
      </c>
      <c r="AC158" s="29">
        <f>VLOOKUP(A158,[8]考勤!$B$1:$W$958,12,0)</f>
        <v>0</v>
      </c>
      <c r="AD158" s="29">
        <f>VLOOKUP(A158,[9]考勤!$B:$W,12,0)</f>
        <v>2</v>
      </c>
      <c r="AE158" s="29">
        <f>VLOOKUP(A158,[10]考勤!$B:$X,12,0)</f>
        <v>3</v>
      </c>
      <c r="AF158" s="29">
        <f>VLOOKUP(A158,[11]考勤!$B:$Z,12,0)</f>
        <v>6</v>
      </c>
      <c r="AG158" s="29"/>
      <c r="AH158" s="29"/>
      <c r="AI158" s="32"/>
      <c r="AJ158" s="29">
        <f t="shared" si="32"/>
        <v>10</v>
      </c>
      <c r="AK158" s="29">
        <f t="shared" si="33"/>
        <v>6</v>
      </c>
      <c r="AL158" s="22">
        <f t="shared" si="34"/>
        <v>10</v>
      </c>
      <c r="AM158" s="46">
        <f t="shared" si="35"/>
        <v>4</v>
      </c>
      <c r="AN158" s="11"/>
      <c r="AP158" s="11" t="str">
        <f>VLOOKUP(A158,[12]当前人员名单!$E:$AE,2,0)</f>
        <v>46000319800102062X</v>
      </c>
    </row>
    <row r="159" spans="1:236" s="10" customFormat="1" ht="15.75" customHeight="1" x14ac:dyDescent="0.15">
      <c r="A159" s="53" t="s">
        <v>486</v>
      </c>
      <c r="B159" s="48" t="s">
        <v>952</v>
      </c>
      <c r="C159" s="9">
        <v>39630</v>
      </c>
      <c r="D159" s="9">
        <v>40388</v>
      </c>
      <c r="E159" s="24">
        <v>43100</v>
      </c>
      <c r="F159" s="24">
        <v>43101</v>
      </c>
      <c r="G159" s="24">
        <v>43342</v>
      </c>
      <c r="H159" s="24">
        <v>43465</v>
      </c>
      <c r="I159" s="21">
        <f t="shared" ca="1" si="25"/>
        <v>10.4</v>
      </c>
      <c r="J159" s="21">
        <f t="shared" ca="1" si="26"/>
        <v>8.31</v>
      </c>
      <c r="K159" s="21" t="str">
        <f t="shared" ca="1" si="27"/>
        <v>是</v>
      </c>
      <c r="L159" s="21">
        <f t="shared" si="28"/>
        <v>10</v>
      </c>
      <c r="M159" s="29">
        <f t="shared" si="29"/>
        <v>10</v>
      </c>
      <c r="N159" s="29">
        <f>DATEDIF(F159,P159,"d")</f>
        <v>181</v>
      </c>
      <c r="O159" s="30">
        <f>ROUND(N159/365*5,2)</f>
        <v>2.48</v>
      </c>
      <c r="P159" s="24">
        <f>EDATE(C159,120)</f>
        <v>43282</v>
      </c>
      <c r="Q159" s="29">
        <f>DATEDIF(P159,H159,"d")</f>
        <v>183</v>
      </c>
      <c r="R159" s="31">
        <f>ROUND(Q159/365*M159,2)</f>
        <v>5.01</v>
      </c>
      <c r="S159" s="30">
        <f>O159+R159</f>
        <v>7.49</v>
      </c>
      <c r="T159" s="22">
        <f>VLOOKUP(A159,[1]考勤!$B:$M,12,0)</f>
        <v>0</v>
      </c>
      <c r="U159" s="38">
        <f>IFERROR(VLOOKUP(A159,'[2]2017年假台账'!$A:$AN,39,0),"0")-T159</f>
        <v>5</v>
      </c>
      <c r="V159" s="40">
        <f t="shared" si="30"/>
        <v>-3</v>
      </c>
      <c r="W159" s="23">
        <f t="shared" si="31"/>
        <v>0</v>
      </c>
      <c r="X159" s="29">
        <f>VLOOKUP(A159,[3]考勤!$B$4:$N$1081,12,0)</f>
        <v>0</v>
      </c>
      <c r="Y159" s="29">
        <f>VLOOKUP(A159,[4]考勤!$B$4:$O$997,12,0)</f>
        <v>5</v>
      </c>
      <c r="Z159" s="29">
        <f>VLOOKUP(A159,[5]考勤!$B$4:$N$989,12,0)</f>
        <v>0</v>
      </c>
      <c r="AA159" s="29">
        <f>VLOOKUP(A159,[6]考勤!$B$4:$N$977,12,0)</f>
        <v>0</v>
      </c>
      <c r="AB159" s="29">
        <f>VLOOKUP(A159,[7]考勤!$B$4:$P$975,12,0)</f>
        <v>0</v>
      </c>
      <c r="AC159" s="29">
        <f>VLOOKUP(A159,[8]考勤!$B$1:$W$958,12,0)</f>
        <v>3</v>
      </c>
      <c r="AD159" s="29">
        <f>VLOOKUP(A159,[9]考勤!$B:$W,12,0)</f>
        <v>0</v>
      </c>
      <c r="AE159" s="29">
        <f>VLOOKUP(A159,[10]考勤!$B:$X,12,0)</f>
        <v>0</v>
      </c>
      <c r="AF159" s="29">
        <f>VLOOKUP(A159,[11]考勤!$B:$Z,12,0)</f>
        <v>0</v>
      </c>
      <c r="AG159" s="29"/>
      <c r="AH159" s="29"/>
      <c r="AI159" s="29"/>
      <c r="AJ159" s="29">
        <f t="shared" si="32"/>
        <v>8</v>
      </c>
      <c r="AK159" s="29">
        <f t="shared" si="33"/>
        <v>0</v>
      </c>
      <c r="AL159" s="22">
        <f t="shared" si="34"/>
        <v>4.49</v>
      </c>
      <c r="AM159" s="46">
        <f t="shared" si="35"/>
        <v>4.5</v>
      </c>
      <c r="AN159" s="11"/>
      <c r="AP159" s="11" t="str">
        <f>VLOOKUP(A159,[12]当前人员名单!$E:$AE,2,0)</f>
        <v>511024198505185214</v>
      </c>
    </row>
    <row r="160" spans="1:236" s="10" customFormat="1" ht="15.75" customHeight="1" x14ac:dyDescent="0.15">
      <c r="A160" s="53" t="s">
        <v>481</v>
      </c>
      <c r="B160" s="48" t="s">
        <v>950</v>
      </c>
      <c r="C160" s="4">
        <v>39272</v>
      </c>
      <c r="D160" s="4">
        <v>39272</v>
      </c>
      <c r="E160" s="24">
        <v>43100</v>
      </c>
      <c r="F160" s="24">
        <v>43101</v>
      </c>
      <c r="G160" s="24">
        <v>43342</v>
      </c>
      <c r="H160" s="24">
        <v>43465</v>
      </c>
      <c r="I160" s="21">
        <f t="shared" ca="1" si="25"/>
        <v>11.4</v>
      </c>
      <c r="J160" s="21">
        <f t="shared" ca="1" si="26"/>
        <v>11.36</v>
      </c>
      <c r="K160" s="21" t="str">
        <f t="shared" ca="1" si="27"/>
        <v>是</v>
      </c>
      <c r="L160" s="21">
        <f t="shared" si="28"/>
        <v>11</v>
      </c>
      <c r="M160" s="29">
        <f t="shared" si="29"/>
        <v>10</v>
      </c>
      <c r="N160" s="29"/>
      <c r="O160" s="31"/>
      <c r="P160" s="24"/>
      <c r="Q160" s="29"/>
      <c r="R160" s="31"/>
      <c r="S160" s="30">
        <f t="shared" ref="S160:S173" si="38">M160</f>
        <v>10</v>
      </c>
      <c r="T160" s="22">
        <f>VLOOKUP(A160,[1]考勤!$B:$M,12,0)</f>
        <v>0</v>
      </c>
      <c r="U160" s="38">
        <f>IFERROR(VLOOKUP(A160,'[2]2017年假台账'!$A:$AN,39,0),"0")-T160</f>
        <v>4.4000000000000004</v>
      </c>
      <c r="V160" s="40">
        <f t="shared" si="30"/>
        <v>-6.6</v>
      </c>
      <c r="W160" s="23">
        <f t="shared" si="31"/>
        <v>0</v>
      </c>
      <c r="X160" s="29">
        <f>VLOOKUP(A160,[3]考勤!$B$4:$N$1081,12,0)</f>
        <v>0</v>
      </c>
      <c r="Y160" s="29">
        <f>VLOOKUP(A160,[4]考勤!$B$4:$O$997,12,0)</f>
        <v>0</v>
      </c>
      <c r="Z160" s="29">
        <f>VLOOKUP(A160,[5]考勤!$B$4:$N$989,12,0)</f>
        <v>3</v>
      </c>
      <c r="AA160" s="29">
        <f>VLOOKUP(A160,[6]考勤!$B$4:$N$977,12,0)</f>
        <v>0</v>
      </c>
      <c r="AB160" s="29">
        <f>VLOOKUP(A160,[7]考勤!$B$4:$P$975,12,0)</f>
        <v>2</v>
      </c>
      <c r="AC160" s="29">
        <f>VLOOKUP(A160,[8]考勤!$B$1:$W$958,12,0)</f>
        <v>0</v>
      </c>
      <c r="AD160" s="29">
        <f>VLOOKUP(A160,[9]考勤!$B:$W,12,0)</f>
        <v>3</v>
      </c>
      <c r="AE160" s="29">
        <f>VLOOKUP(A160,[10]考勤!$B:$X,12,0)</f>
        <v>3</v>
      </c>
      <c r="AF160" s="29">
        <f>VLOOKUP(A160,[11]考勤!$B:$Z,12,0)</f>
        <v>0</v>
      </c>
      <c r="AG160" s="29"/>
      <c r="AH160" s="29"/>
      <c r="AI160" s="29"/>
      <c r="AJ160" s="29">
        <f t="shared" si="32"/>
        <v>11</v>
      </c>
      <c r="AK160" s="29">
        <f t="shared" si="33"/>
        <v>0</v>
      </c>
      <c r="AL160" s="22">
        <f t="shared" si="34"/>
        <v>3.4000000000000004</v>
      </c>
      <c r="AM160" s="46">
        <f t="shared" si="35"/>
        <v>3.4</v>
      </c>
      <c r="AN160" s="11"/>
      <c r="AP160" s="11" t="str">
        <f>VLOOKUP(A160,[12]当前人员名单!$E:$AE,2,0)</f>
        <v>445224198603130635</v>
      </c>
    </row>
    <row r="161" spans="1:236" s="10" customFormat="1" ht="15.75" customHeight="1" x14ac:dyDescent="0.15">
      <c r="A161" s="53" t="s">
        <v>245</v>
      </c>
      <c r="B161" s="48" t="s">
        <v>950</v>
      </c>
      <c r="C161" s="9">
        <v>39995</v>
      </c>
      <c r="D161" s="9">
        <v>39995</v>
      </c>
      <c r="E161" s="24">
        <v>43100</v>
      </c>
      <c r="F161" s="24">
        <v>43101</v>
      </c>
      <c r="G161" s="24">
        <v>43342</v>
      </c>
      <c r="H161" s="24">
        <v>43465</v>
      </c>
      <c r="I161" s="21">
        <f t="shared" ca="1" si="25"/>
        <v>9.4</v>
      </c>
      <c r="J161" s="21">
        <f t="shared" ca="1" si="26"/>
        <v>9.3800000000000008</v>
      </c>
      <c r="K161" s="21" t="str">
        <f t="shared" ca="1" si="27"/>
        <v>是</v>
      </c>
      <c r="L161" s="21">
        <f t="shared" si="28"/>
        <v>9</v>
      </c>
      <c r="M161" s="29">
        <f t="shared" si="29"/>
        <v>5</v>
      </c>
      <c r="N161" s="29"/>
      <c r="O161" s="30"/>
      <c r="P161" s="24"/>
      <c r="Q161" s="29"/>
      <c r="R161" s="30"/>
      <c r="S161" s="30">
        <f t="shared" si="38"/>
        <v>5</v>
      </c>
      <c r="T161" s="22">
        <f>VLOOKUP(A161,[1]考勤!$B:$M,12,0)</f>
        <v>0</v>
      </c>
      <c r="U161" s="38">
        <f>IFERROR(VLOOKUP(A161,'[2]2017年假台账'!$A:$AN,39,0),"0")-T161</f>
        <v>8</v>
      </c>
      <c r="V161" s="40">
        <f t="shared" si="30"/>
        <v>3</v>
      </c>
      <c r="W161" s="23">
        <f t="shared" si="31"/>
        <v>3</v>
      </c>
      <c r="X161" s="29">
        <f>VLOOKUP(A161,[3]考勤!$B$4:$N$1081,12,0)</f>
        <v>0</v>
      </c>
      <c r="Y161" s="29">
        <f>VLOOKUP(A161,[4]考勤!$B$4:$O$997,12,0)</f>
        <v>0</v>
      </c>
      <c r="Z161" s="29">
        <f>VLOOKUP(A161,[5]考勤!$B$4:$N$989,12,0)</f>
        <v>0</v>
      </c>
      <c r="AA161" s="29">
        <f>VLOOKUP(A161,[6]考勤!$B$4:$N$977,12,0)</f>
        <v>0</v>
      </c>
      <c r="AB161" s="29">
        <f>VLOOKUP(A161,[7]考勤!$B$4:$P$975,12,0)</f>
        <v>0</v>
      </c>
      <c r="AC161" s="29">
        <f>VLOOKUP(A161,[8]考勤!$B$1:$W$958,12,0)</f>
        <v>0</v>
      </c>
      <c r="AD161" s="29">
        <f>VLOOKUP(A161,[9]考勤!$B:$W,12,0)</f>
        <v>2</v>
      </c>
      <c r="AE161" s="29">
        <f>VLOOKUP(A161,[10]考勤!$B:$X,12,0)</f>
        <v>3</v>
      </c>
      <c r="AF161" s="29">
        <f>VLOOKUP(A161,[11]考勤!$B:$Z,12,0)</f>
        <v>0</v>
      </c>
      <c r="AG161" s="29"/>
      <c r="AH161" s="29"/>
      <c r="AI161" s="32"/>
      <c r="AJ161" s="29">
        <f t="shared" si="32"/>
        <v>5</v>
      </c>
      <c r="AK161" s="29">
        <f t="shared" si="33"/>
        <v>0</v>
      </c>
      <c r="AL161" s="22">
        <f t="shared" si="34"/>
        <v>8</v>
      </c>
      <c r="AM161" s="46">
        <f t="shared" si="35"/>
        <v>5</v>
      </c>
      <c r="AN161" s="11"/>
      <c r="AO161" s="11"/>
      <c r="AP161" s="11" t="str">
        <f>VLOOKUP(A161,[12]当前人员名单!$E:$AE,2,0)</f>
        <v>442000198701310715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</row>
    <row r="162" spans="1:236" s="10" customFormat="1" ht="15.75" customHeight="1" x14ac:dyDescent="0.15">
      <c r="A162" s="53" t="s">
        <v>246</v>
      </c>
      <c r="B162" s="48" t="s">
        <v>950</v>
      </c>
      <c r="C162" s="5">
        <v>37438</v>
      </c>
      <c r="D162" s="5">
        <v>37438</v>
      </c>
      <c r="E162" s="24">
        <v>43100</v>
      </c>
      <c r="F162" s="24">
        <v>43101</v>
      </c>
      <c r="G162" s="24">
        <v>43342</v>
      </c>
      <c r="H162" s="24">
        <v>43465</v>
      </c>
      <c r="I162" s="21">
        <f t="shared" ca="1" si="25"/>
        <v>16.399999999999999</v>
      </c>
      <c r="J162" s="21">
        <f t="shared" ca="1" si="26"/>
        <v>16.39</v>
      </c>
      <c r="K162" s="21" t="str">
        <f t="shared" ca="1" si="27"/>
        <v>是</v>
      </c>
      <c r="L162" s="21">
        <f t="shared" si="28"/>
        <v>16</v>
      </c>
      <c r="M162" s="29">
        <f t="shared" si="29"/>
        <v>10</v>
      </c>
      <c r="N162" s="29"/>
      <c r="O162" s="30"/>
      <c r="P162" s="24"/>
      <c r="Q162" s="29"/>
      <c r="R162" s="30"/>
      <c r="S162" s="30">
        <f t="shared" si="38"/>
        <v>10</v>
      </c>
      <c r="T162" s="22">
        <f>VLOOKUP(A162,[1]考勤!$B:$M,12,0)</f>
        <v>0</v>
      </c>
      <c r="U162" s="38">
        <f>IFERROR(VLOOKUP(A162,'[2]2017年假台账'!$A:$AN,39,0),"0")-T162</f>
        <v>13</v>
      </c>
      <c r="V162" s="40">
        <f t="shared" si="30"/>
        <v>10</v>
      </c>
      <c r="W162" s="23">
        <f t="shared" si="31"/>
        <v>10</v>
      </c>
      <c r="X162" s="29">
        <f>VLOOKUP(A162,[3]考勤!$B$4:$N$1081,12,0)</f>
        <v>0</v>
      </c>
      <c r="Y162" s="29">
        <f>VLOOKUP(A162,[4]考勤!$B$4:$O$997,12,0)</f>
        <v>3</v>
      </c>
      <c r="Z162" s="29">
        <f>VLOOKUP(A162,[5]考勤!$B$4:$N$989,12,0)</f>
        <v>0</v>
      </c>
      <c r="AA162" s="29">
        <f>VLOOKUP(A162,[6]考勤!$B$4:$N$977,12,0)</f>
        <v>0</v>
      </c>
      <c r="AB162" s="29">
        <f>VLOOKUP(A162,[7]考勤!$B$4:$P$975,12,0)</f>
        <v>0</v>
      </c>
      <c r="AC162" s="29">
        <f>VLOOKUP(A162,[8]考勤!$B$1:$W$958,12,0)</f>
        <v>0</v>
      </c>
      <c r="AD162" s="29">
        <f>VLOOKUP(A162,[9]考勤!$B:$W,12,0)</f>
        <v>0</v>
      </c>
      <c r="AE162" s="29">
        <f>VLOOKUP(A162,[10]考勤!$B:$X,12,0)</f>
        <v>0</v>
      </c>
      <c r="AF162" s="29">
        <f>VLOOKUP(A162,[11]考勤!$B:$Z,12,0)</f>
        <v>0</v>
      </c>
      <c r="AG162" s="29"/>
      <c r="AH162" s="29"/>
      <c r="AI162" s="29"/>
      <c r="AJ162" s="29">
        <f t="shared" si="32"/>
        <v>3</v>
      </c>
      <c r="AK162" s="29">
        <f t="shared" si="33"/>
        <v>0</v>
      </c>
      <c r="AL162" s="22">
        <f t="shared" si="34"/>
        <v>20</v>
      </c>
      <c r="AM162" s="46">
        <f t="shared" si="35"/>
        <v>10</v>
      </c>
      <c r="AN162" s="11"/>
      <c r="AP162" s="11" t="str">
        <f>VLOOKUP(A162,[12]当前人员名单!$E:$AE,2,0)</f>
        <v>442000197907066418</v>
      </c>
    </row>
    <row r="163" spans="1:236" s="10" customFormat="1" ht="15.75" customHeight="1" x14ac:dyDescent="0.15">
      <c r="A163" s="53" t="s">
        <v>247</v>
      </c>
      <c r="B163" s="48" t="s">
        <v>950</v>
      </c>
      <c r="C163" s="9">
        <v>40389</v>
      </c>
      <c r="D163" s="9">
        <v>40389</v>
      </c>
      <c r="E163" s="24">
        <v>43100</v>
      </c>
      <c r="F163" s="24">
        <v>43101</v>
      </c>
      <c r="G163" s="24">
        <v>43342</v>
      </c>
      <c r="H163" s="24">
        <v>43465</v>
      </c>
      <c r="I163" s="21">
        <f t="shared" ca="1" si="25"/>
        <v>8.3000000000000007</v>
      </c>
      <c r="J163" s="21">
        <f t="shared" ca="1" si="26"/>
        <v>8.3000000000000007</v>
      </c>
      <c r="K163" s="21" t="str">
        <f t="shared" ca="1" si="27"/>
        <v>是</v>
      </c>
      <c r="L163" s="21">
        <f t="shared" si="28"/>
        <v>8</v>
      </c>
      <c r="M163" s="29">
        <f t="shared" si="29"/>
        <v>5</v>
      </c>
      <c r="N163" s="29"/>
      <c r="O163" s="30"/>
      <c r="P163" s="24"/>
      <c r="Q163" s="29"/>
      <c r="R163" s="30"/>
      <c r="S163" s="30">
        <f t="shared" si="38"/>
        <v>5</v>
      </c>
      <c r="T163" s="22">
        <f>VLOOKUP(A163,[1]考勤!$B:$M,12,0)</f>
        <v>0</v>
      </c>
      <c r="U163" s="38">
        <f>IFERROR(VLOOKUP(A163,'[2]2017年假台账'!$A:$AN,39,0),"0")-T163</f>
        <v>6</v>
      </c>
      <c r="V163" s="40">
        <f t="shared" si="30"/>
        <v>0</v>
      </c>
      <c r="W163" s="23">
        <f t="shared" si="31"/>
        <v>0</v>
      </c>
      <c r="X163" s="29">
        <f>VLOOKUP(A163,[3]考勤!$B$4:$N$1081,12,0)</f>
        <v>0</v>
      </c>
      <c r="Y163" s="29">
        <f>VLOOKUP(A163,[4]考勤!$B$4:$O$997,12,0)</f>
        <v>0</v>
      </c>
      <c r="Z163" s="29">
        <f>VLOOKUP(A163,[5]考勤!$B$4:$N$989,12,0)</f>
        <v>0</v>
      </c>
      <c r="AA163" s="29">
        <f>VLOOKUP(A163,[6]考勤!$B$4:$N$977,12,0)</f>
        <v>0</v>
      </c>
      <c r="AB163" s="29">
        <f>VLOOKUP(A163,[7]考勤!$B$4:$P$975,12,0)</f>
        <v>0</v>
      </c>
      <c r="AC163" s="29">
        <f>VLOOKUP(A163,[8]考勤!$B$1:$W$958,12,0)</f>
        <v>0</v>
      </c>
      <c r="AD163" s="29">
        <f>VLOOKUP(A163,[9]考勤!$B:$W,12,0)</f>
        <v>0</v>
      </c>
      <c r="AE163" s="29">
        <f>VLOOKUP(A163,[10]考勤!$B:$X,12,0)</f>
        <v>6</v>
      </c>
      <c r="AF163" s="29">
        <f>VLOOKUP(A163,[11]考勤!$B:$Z,12,0)</f>
        <v>0</v>
      </c>
      <c r="AG163" s="29"/>
      <c r="AH163" s="29"/>
      <c r="AI163" s="29"/>
      <c r="AJ163" s="29">
        <f t="shared" si="32"/>
        <v>6</v>
      </c>
      <c r="AK163" s="29">
        <f t="shared" si="33"/>
        <v>0</v>
      </c>
      <c r="AL163" s="22">
        <f t="shared" si="34"/>
        <v>5</v>
      </c>
      <c r="AM163" s="46">
        <f t="shared" si="35"/>
        <v>5</v>
      </c>
      <c r="AN163" s="11"/>
      <c r="AP163" s="11" t="str">
        <f>VLOOKUP(A163,[12]当前人员名单!$E:$AE,2,0)</f>
        <v>441225198708172973</v>
      </c>
    </row>
    <row r="164" spans="1:236" s="10" customFormat="1" ht="15.75" customHeight="1" x14ac:dyDescent="0.15">
      <c r="A164" s="53" t="s">
        <v>248</v>
      </c>
      <c r="B164" s="48" t="s">
        <v>950</v>
      </c>
      <c r="C164" s="5">
        <v>32325</v>
      </c>
      <c r="D164" s="5">
        <v>35796</v>
      </c>
      <c r="E164" s="24">
        <v>43100</v>
      </c>
      <c r="F164" s="24">
        <v>43101</v>
      </c>
      <c r="G164" s="24">
        <v>43342</v>
      </c>
      <c r="H164" s="24">
        <v>43465</v>
      </c>
      <c r="I164" s="21">
        <f t="shared" ca="1" si="25"/>
        <v>30.4</v>
      </c>
      <c r="J164" s="21">
        <f t="shared" ca="1" si="26"/>
        <v>20.89</v>
      </c>
      <c r="K164" s="21" t="str">
        <f t="shared" ca="1" si="27"/>
        <v>是</v>
      </c>
      <c r="L164" s="21">
        <f t="shared" si="28"/>
        <v>30</v>
      </c>
      <c r="M164" s="29">
        <f t="shared" si="29"/>
        <v>15</v>
      </c>
      <c r="N164" s="29"/>
      <c r="O164" s="31"/>
      <c r="P164" s="24"/>
      <c r="Q164" s="29"/>
      <c r="R164" s="31"/>
      <c r="S164" s="30">
        <f t="shared" si="38"/>
        <v>15</v>
      </c>
      <c r="T164" s="22">
        <f>VLOOKUP(A164,[1]考勤!$B:$M,12,0)</f>
        <v>0</v>
      </c>
      <c r="U164" s="38">
        <f>IFERROR(VLOOKUP(A164,'[2]2017年假台账'!$A:$AN,39,0),"0")-T164</f>
        <v>14</v>
      </c>
      <c r="V164" s="40">
        <f t="shared" si="30"/>
        <v>3</v>
      </c>
      <c r="W164" s="23">
        <f t="shared" si="31"/>
        <v>3</v>
      </c>
      <c r="X164" s="29">
        <f>VLOOKUP(A164,[3]考勤!$B$4:$N$1081,12,0)</f>
        <v>0</v>
      </c>
      <c r="Y164" s="29">
        <f>VLOOKUP(A164,[4]考勤!$B$4:$O$997,12,0)</f>
        <v>0</v>
      </c>
      <c r="Z164" s="29">
        <f>VLOOKUP(A164,[5]考勤!$B$4:$N$989,12,0)</f>
        <v>2</v>
      </c>
      <c r="AA164" s="29">
        <f>VLOOKUP(A164,[6]考勤!$B$4:$N$977,12,0)</f>
        <v>2</v>
      </c>
      <c r="AB164" s="29">
        <f>VLOOKUP(A164,[7]考勤!$B$4:$P$975,12,0)</f>
        <v>1</v>
      </c>
      <c r="AC164" s="29">
        <f>VLOOKUP(A164,[8]考勤!$B$1:$W$958,12,0)</f>
        <v>1</v>
      </c>
      <c r="AD164" s="29">
        <f>VLOOKUP(A164,[9]考勤!$B:$W,12,0)</f>
        <v>0</v>
      </c>
      <c r="AE164" s="29">
        <f>VLOOKUP(A164,[10]考勤!$B:$X,12,0)</f>
        <v>5</v>
      </c>
      <c r="AF164" s="29">
        <f>VLOOKUP(A164,[11]考勤!$B:$Z,12,0)</f>
        <v>0</v>
      </c>
      <c r="AG164" s="29"/>
      <c r="AH164" s="29"/>
      <c r="AI164" s="29"/>
      <c r="AJ164" s="29">
        <f t="shared" si="32"/>
        <v>11</v>
      </c>
      <c r="AK164" s="29">
        <f t="shared" si="33"/>
        <v>0</v>
      </c>
      <c r="AL164" s="22">
        <f t="shared" si="34"/>
        <v>18</v>
      </c>
      <c r="AM164" s="46">
        <f t="shared" si="35"/>
        <v>15</v>
      </c>
      <c r="AN164" s="11"/>
      <c r="AP164" s="11" t="str">
        <f>VLOOKUP(A164,[12]当前人员名单!$E:$AE,2,0)</f>
        <v>440620197007210329</v>
      </c>
    </row>
    <row r="165" spans="1:236" s="10" customFormat="1" ht="15.75" customHeight="1" x14ac:dyDescent="0.15">
      <c r="A165" s="53" t="s">
        <v>250</v>
      </c>
      <c r="B165" s="48" t="s">
        <v>950</v>
      </c>
      <c r="C165" s="3">
        <v>41091</v>
      </c>
      <c r="D165" s="3">
        <v>41091</v>
      </c>
      <c r="E165" s="24">
        <v>43100</v>
      </c>
      <c r="F165" s="24">
        <v>43101</v>
      </c>
      <c r="G165" s="24">
        <v>43342</v>
      </c>
      <c r="H165" s="24">
        <v>43465</v>
      </c>
      <c r="I165" s="21">
        <f t="shared" ca="1" si="25"/>
        <v>6.4</v>
      </c>
      <c r="J165" s="21">
        <f t="shared" ca="1" si="26"/>
        <v>6.38</v>
      </c>
      <c r="K165" s="21" t="str">
        <f t="shared" ca="1" si="27"/>
        <v>是</v>
      </c>
      <c r="L165" s="21">
        <f t="shared" si="28"/>
        <v>6</v>
      </c>
      <c r="M165" s="29">
        <f t="shared" si="29"/>
        <v>5</v>
      </c>
      <c r="N165" s="29"/>
      <c r="O165" s="30"/>
      <c r="P165" s="24"/>
      <c r="Q165" s="29"/>
      <c r="R165" s="30"/>
      <c r="S165" s="30">
        <f t="shared" si="38"/>
        <v>5</v>
      </c>
      <c r="T165" s="22">
        <f>VLOOKUP(A165,[1]考勤!$B:$M,12,0)</f>
        <v>0</v>
      </c>
      <c r="U165" s="38">
        <f>IFERROR(VLOOKUP(A165,'[2]2017年假台账'!$A:$AN,39,0),"0")-T165</f>
        <v>5</v>
      </c>
      <c r="V165" s="40">
        <f t="shared" si="30"/>
        <v>0</v>
      </c>
      <c r="W165" s="23">
        <f t="shared" si="31"/>
        <v>0</v>
      </c>
      <c r="X165" s="29">
        <f>VLOOKUP(A165,[3]考勤!$B$4:$N$1081,12,0)</f>
        <v>0</v>
      </c>
      <c r="Y165" s="29">
        <f>VLOOKUP(A165,[4]考勤!$B$4:$O$997,12,0)</f>
        <v>0</v>
      </c>
      <c r="Z165" s="29">
        <f>VLOOKUP(A165,[5]考勤!$B$4:$N$989,12,0)</f>
        <v>1</v>
      </c>
      <c r="AA165" s="29">
        <f>VLOOKUP(A165,[6]考勤!$B$4:$N$977,12,0)</f>
        <v>0</v>
      </c>
      <c r="AB165" s="29">
        <f>VLOOKUP(A165,[7]考勤!$B$4:$P$975,12,0)</f>
        <v>0</v>
      </c>
      <c r="AC165" s="29">
        <f>VLOOKUP(A165,[8]考勤!$B$1:$W$958,12,0)</f>
        <v>1</v>
      </c>
      <c r="AD165" s="29">
        <f>VLOOKUP(A165,[9]考勤!$B:$W,12,0)</f>
        <v>1</v>
      </c>
      <c r="AE165" s="29">
        <f>VLOOKUP(A165,[10]考勤!$B:$X,12,0)</f>
        <v>2</v>
      </c>
      <c r="AF165" s="29">
        <f>VLOOKUP(A165,[11]考勤!$B:$Z,12,0)</f>
        <v>0</v>
      </c>
      <c r="AG165" s="29"/>
      <c r="AH165" s="29"/>
      <c r="AI165" s="29"/>
      <c r="AJ165" s="29">
        <f t="shared" si="32"/>
        <v>5</v>
      </c>
      <c r="AK165" s="29">
        <f t="shared" si="33"/>
        <v>0</v>
      </c>
      <c r="AL165" s="22">
        <f t="shared" si="34"/>
        <v>5</v>
      </c>
      <c r="AM165" s="46">
        <f t="shared" si="35"/>
        <v>5</v>
      </c>
      <c r="AN165" s="11"/>
      <c r="AP165" s="11" t="str">
        <f>VLOOKUP(A165,[12]当前人员名单!$E:$AE,2,0)</f>
        <v>230123198802142078</v>
      </c>
    </row>
    <row r="166" spans="1:236" s="10" customFormat="1" ht="15.75" customHeight="1" x14ac:dyDescent="0.15">
      <c r="A166" s="53" t="s">
        <v>226</v>
      </c>
      <c r="B166" s="48" t="s">
        <v>781</v>
      </c>
      <c r="C166" s="4">
        <v>39995</v>
      </c>
      <c r="D166" s="4">
        <v>39995</v>
      </c>
      <c r="E166" s="24">
        <v>43100</v>
      </c>
      <c r="F166" s="24">
        <v>43101</v>
      </c>
      <c r="G166" s="24">
        <v>43342</v>
      </c>
      <c r="H166" s="24">
        <v>43465</v>
      </c>
      <c r="I166" s="21">
        <f t="shared" ca="1" si="25"/>
        <v>9.4</v>
      </c>
      <c r="J166" s="21">
        <f t="shared" ca="1" si="26"/>
        <v>9.3800000000000008</v>
      </c>
      <c r="K166" s="21" t="str">
        <f t="shared" ca="1" si="27"/>
        <v>是</v>
      </c>
      <c r="L166" s="21">
        <f t="shared" si="28"/>
        <v>9</v>
      </c>
      <c r="M166" s="29">
        <f t="shared" si="29"/>
        <v>5</v>
      </c>
      <c r="N166" s="29"/>
      <c r="O166" s="30"/>
      <c r="P166" s="24"/>
      <c r="Q166" s="29"/>
      <c r="R166" s="30"/>
      <c r="S166" s="30">
        <f t="shared" si="38"/>
        <v>5</v>
      </c>
      <c r="T166" s="22">
        <f>VLOOKUP(A166,[1]考勤!$B:$M,12,0)</f>
        <v>0</v>
      </c>
      <c r="U166" s="38">
        <f>IFERROR(VLOOKUP(A166,'[2]2017年假台账'!$A:$AN,39,0),"0")-T166</f>
        <v>2</v>
      </c>
      <c r="V166" s="40">
        <f t="shared" si="30"/>
        <v>-4</v>
      </c>
      <c r="W166" s="23">
        <f t="shared" si="31"/>
        <v>0</v>
      </c>
      <c r="X166" s="29">
        <f>VLOOKUP(A166,[3]考勤!$B$4:$N$1081,12,0)</f>
        <v>0</v>
      </c>
      <c r="Y166" s="29">
        <f>VLOOKUP(A166,[4]考勤!$B$4:$O$997,12,0)</f>
        <v>6</v>
      </c>
      <c r="Z166" s="29">
        <f>VLOOKUP(A166,[5]考勤!$B$4:$N$989,12,0)</f>
        <v>0</v>
      </c>
      <c r="AA166" s="29">
        <f>VLOOKUP(A166,[6]考勤!$B$4:$N$977,12,0)</f>
        <v>0</v>
      </c>
      <c r="AB166" s="29">
        <f>VLOOKUP(A166,[7]考勤!$B$4:$P$975,12,0)</f>
        <v>0</v>
      </c>
      <c r="AC166" s="29">
        <f>VLOOKUP(A166,[8]考勤!$B$1:$W$958,12,0)</f>
        <v>0</v>
      </c>
      <c r="AD166" s="29">
        <f>VLOOKUP(A166,[9]考勤!$B:$W,12,0)</f>
        <v>0</v>
      </c>
      <c r="AE166" s="29">
        <f>VLOOKUP(A166,[10]考勤!$B:$X,12,0)</f>
        <v>0</v>
      </c>
      <c r="AF166" s="29">
        <f>VLOOKUP(A166,[11]考勤!$B:$Z,12,0)</f>
        <v>0</v>
      </c>
      <c r="AG166" s="29"/>
      <c r="AH166" s="29"/>
      <c r="AI166" s="29"/>
      <c r="AJ166" s="29">
        <f t="shared" si="32"/>
        <v>6</v>
      </c>
      <c r="AK166" s="29">
        <f t="shared" si="33"/>
        <v>0</v>
      </c>
      <c r="AL166" s="22">
        <f t="shared" si="34"/>
        <v>1</v>
      </c>
      <c r="AM166" s="46">
        <f t="shared" si="35"/>
        <v>1</v>
      </c>
      <c r="AN166" s="11"/>
      <c r="AP166" s="11" t="str">
        <f>VLOOKUP(A166,[12]当前人员名单!$E:$AE,2,0)</f>
        <v>360321198501026011</v>
      </c>
    </row>
    <row r="167" spans="1:236" s="10" customFormat="1" ht="15.75" customHeight="1" x14ac:dyDescent="0.15">
      <c r="A167" s="53" t="s">
        <v>227</v>
      </c>
      <c r="B167" s="48" t="s">
        <v>781</v>
      </c>
      <c r="C167" s="9">
        <v>41091</v>
      </c>
      <c r="D167" s="9">
        <v>41091</v>
      </c>
      <c r="E167" s="24">
        <v>43100</v>
      </c>
      <c r="F167" s="24">
        <v>43101</v>
      </c>
      <c r="G167" s="24">
        <v>43342</v>
      </c>
      <c r="H167" s="24">
        <v>43465</v>
      </c>
      <c r="I167" s="21">
        <f t="shared" ca="1" si="25"/>
        <v>6.4</v>
      </c>
      <c r="J167" s="21">
        <f t="shared" ca="1" si="26"/>
        <v>6.38</v>
      </c>
      <c r="K167" s="21" t="str">
        <f t="shared" ca="1" si="27"/>
        <v>是</v>
      </c>
      <c r="L167" s="21">
        <f t="shared" si="28"/>
        <v>6</v>
      </c>
      <c r="M167" s="29">
        <f t="shared" si="29"/>
        <v>5</v>
      </c>
      <c r="N167" s="29"/>
      <c r="O167" s="30"/>
      <c r="P167" s="24"/>
      <c r="Q167" s="29"/>
      <c r="R167" s="30"/>
      <c r="S167" s="30">
        <f t="shared" si="38"/>
        <v>5</v>
      </c>
      <c r="T167" s="22">
        <f>VLOOKUP(A167,[1]考勤!$B:$M,12,0)</f>
        <v>0</v>
      </c>
      <c r="U167" s="38">
        <f>IFERROR(VLOOKUP(A167,'[2]2017年假台账'!$A:$AN,39,0),"0")-T167</f>
        <v>8</v>
      </c>
      <c r="V167" s="40">
        <f t="shared" si="30"/>
        <v>5</v>
      </c>
      <c r="W167" s="23">
        <f t="shared" si="31"/>
        <v>5</v>
      </c>
      <c r="X167" s="29">
        <f>VLOOKUP(A167,[3]考勤!$B$4:$N$1081,12,0)</f>
        <v>0</v>
      </c>
      <c r="Y167" s="29">
        <f>VLOOKUP(A167,[4]考勤!$B$4:$O$997,12,0)</f>
        <v>3</v>
      </c>
      <c r="Z167" s="29">
        <f>VLOOKUP(A167,[5]考勤!$B$4:$N$989,12,0)</f>
        <v>0</v>
      </c>
      <c r="AA167" s="29">
        <f>VLOOKUP(A167,[6]考勤!$B$4:$N$977,12,0)</f>
        <v>0</v>
      </c>
      <c r="AB167" s="29">
        <f>VLOOKUP(A167,[7]考勤!$B$4:$P$975,12,0)</f>
        <v>0</v>
      </c>
      <c r="AC167" s="29">
        <f>VLOOKUP(A167,[8]考勤!$B$1:$W$958,12,0)</f>
        <v>0</v>
      </c>
      <c r="AD167" s="29">
        <f>VLOOKUP(A167,[9]考勤!$B:$W,12,0)</f>
        <v>0</v>
      </c>
      <c r="AE167" s="29">
        <f>VLOOKUP(A167,[10]考勤!$B:$X,12,0)</f>
        <v>0</v>
      </c>
      <c r="AF167" s="29">
        <f>VLOOKUP(A167,[11]考勤!$B:$Z,12,0)</f>
        <v>0</v>
      </c>
      <c r="AG167" s="29"/>
      <c r="AH167" s="29"/>
      <c r="AI167" s="32"/>
      <c r="AJ167" s="29">
        <f t="shared" si="32"/>
        <v>3</v>
      </c>
      <c r="AK167" s="29">
        <f t="shared" si="33"/>
        <v>0</v>
      </c>
      <c r="AL167" s="22">
        <f t="shared" si="34"/>
        <v>10</v>
      </c>
      <c r="AM167" s="46">
        <f t="shared" si="35"/>
        <v>5</v>
      </c>
      <c r="AN167" s="11"/>
      <c r="AO167" s="11"/>
      <c r="AP167" s="11" t="str">
        <f>VLOOKUP(A167,[12]当前人员名单!$E:$AE,2,0)</f>
        <v>612424199002280018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</row>
    <row r="168" spans="1:236" s="10" customFormat="1" ht="15.75" customHeight="1" x14ac:dyDescent="0.15">
      <c r="A168" s="53" t="s">
        <v>229</v>
      </c>
      <c r="B168" s="48" t="s">
        <v>781</v>
      </c>
      <c r="C168" s="9">
        <v>41456</v>
      </c>
      <c r="D168" s="9">
        <v>41456</v>
      </c>
      <c r="E168" s="24">
        <v>43100</v>
      </c>
      <c r="F168" s="24">
        <v>43101</v>
      </c>
      <c r="G168" s="24">
        <v>43342</v>
      </c>
      <c r="H168" s="24">
        <v>43465</v>
      </c>
      <c r="I168" s="21">
        <f t="shared" ca="1" si="25"/>
        <v>5.4</v>
      </c>
      <c r="J168" s="21">
        <f t="shared" ca="1" si="26"/>
        <v>5.38</v>
      </c>
      <c r="K168" s="21" t="str">
        <f t="shared" ca="1" si="27"/>
        <v>是</v>
      </c>
      <c r="L168" s="21">
        <f t="shared" si="28"/>
        <v>5</v>
      </c>
      <c r="M168" s="29">
        <f t="shared" si="29"/>
        <v>5</v>
      </c>
      <c r="N168" s="29"/>
      <c r="O168" s="30"/>
      <c r="P168" s="24"/>
      <c r="Q168" s="29"/>
      <c r="R168" s="30"/>
      <c r="S168" s="30">
        <f t="shared" si="38"/>
        <v>5</v>
      </c>
      <c r="T168" s="22">
        <f>VLOOKUP(A168,[1]考勤!$B:$M,12,0)</f>
        <v>0</v>
      </c>
      <c r="U168" s="38">
        <f>IFERROR(VLOOKUP(A168,'[2]2017年假台账'!$A:$AN,39,0),"0")-T168</f>
        <v>5</v>
      </c>
      <c r="V168" s="40">
        <f t="shared" si="30"/>
        <v>3</v>
      </c>
      <c r="W168" s="23">
        <f t="shared" si="31"/>
        <v>3</v>
      </c>
      <c r="X168" s="29">
        <f>VLOOKUP(A168,[3]考勤!$B$4:$N$1081,12,0)</f>
        <v>0</v>
      </c>
      <c r="Y168" s="29">
        <f>VLOOKUP(A168,[4]考勤!$B$4:$O$997,12,0)</f>
        <v>0</v>
      </c>
      <c r="Z168" s="29">
        <f>VLOOKUP(A168,[5]考勤!$B$4:$N$989,12,0)</f>
        <v>0</v>
      </c>
      <c r="AA168" s="29">
        <f>VLOOKUP(A168,[6]考勤!$B$4:$N$977,12,0)</f>
        <v>0</v>
      </c>
      <c r="AB168" s="29">
        <f>VLOOKUP(A168,[7]考勤!$B$4:$P$975,12,0)</f>
        <v>0</v>
      </c>
      <c r="AC168" s="29">
        <f>VLOOKUP(A168,[8]考勤!$B$1:$W$958,12,0)</f>
        <v>0</v>
      </c>
      <c r="AD168" s="29">
        <f>VLOOKUP(A168,[9]考勤!$B:$W,12,0)</f>
        <v>2</v>
      </c>
      <c r="AE168" s="29">
        <f>VLOOKUP(A168,[10]考勤!$B:$X,12,0)</f>
        <v>0</v>
      </c>
      <c r="AF168" s="29">
        <f>VLOOKUP(A168,[11]考勤!$B:$Z,12,0)</f>
        <v>0</v>
      </c>
      <c r="AG168" s="29"/>
      <c r="AH168" s="29"/>
      <c r="AI168" s="29"/>
      <c r="AJ168" s="29">
        <f t="shared" si="32"/>
        <v>2</v>
      </c>
      <c r="AK168" s="29">
        <f t="shared" si="33"/>
        <v>0</v>
      </c>
      <c r="AL168" s="22">
        <f t="shared" si="34"/>
        <v>8</v>
      </c>
      <c r="AM168" s="46">
        <f t="shared" si="35"/>
        <v>5</v>
      </c>
      <c r="AN168" s="11"/>
      <c r="AP168" s="11" t="str">
        <f>VLOOKUP(A168,[12]当前人员名单!$E:$AE,2,0)</f>
        <v>442000198908033794</v>
      </c>
      <c r="AQ168" s="44"/>
    </row>
    <row r="169" spans="1:236" s="10" customFormat="1" ht="15.75" customHeight="1" x14ac:dyDescent="0.15">
      <c r="A169" s="56" t="s">
        <v>1022</v>
      </c>
      <c r="B169" s="48" t="s">
        <v>781</v>
      </c>
      <c r="C169" s="3">
        <v>40360</v>
      </c>
      <c r="D169" s="3">
        <v>40360</v>
      </c>
      <c r="E169" s="24">
        <v>43100</v>
      </c>
      <c r="F169" s="24">
        <v>43101</v>
      </c>
      <c r="G169" s="24">
        <v>43342</v>
      </c>
      <c r="H169" s="24">
        <v>43465</v>
      </c>
      <c r="I169" s="21">
        <f t="shared" ca="1" si="25"/>
        <v>8.4</v>
      </c>
      <c r="J169" s="21">
        <f t="shared" ca="1" si="26"/>
        <v>8.3800000000000008</v>
      </c>
      <c r="K169" s="21" t="str">
        <f t="shared" ca="1" si="27"/>
        <v>是</v>
      </c>
      <c r="L169" s="21">
        <f t="shared" si="28"/>
        <v>8</v>
      </c>
      <c r="M169" s="29">
        <f t="shared" si="29"/>
        <v>5</v>
      </c>
      <c r="N169" s="29"/>
      <c r="O169" s="30"/>
      <c r="P169" s="24"/>
      <c r="Q169" s="29"/>
      <c r="R169" s="30"/>
      <c r="S169" s="30">
        <f t="shared" si="38"/>
        <v>5</v>
      </c>
      <c r="T169" s="22">
        <f>VLOOKUP(A169,[1]考勤!$B:$M,12,0)</f>
        <v>0</v>
      </c>
      <c r="U169" s="38">
        <f>IFERROR(VLOOKUP(A169,'[2]2017年假台账'!$A:$AN,39,0),"0")-T169</f>
        <v>8</v>
      </c>
      <c r="V169" s="40">
        <f t="shared" si="30"/>
        <v>5</v>
      </c>
      <c r="W169" s="23">
        <f t="shared" si="31"/>
        <v>5</v>
      </c>
      <c r="X169" s="29">
        <f>VLOOKUP(A169,[3]考勤!$B$4:$N$1081,12,0)</f>
        <v>0</v>
      </c>
      <c r="Y169" s="29">
        <f>VLOOKUP(A169,[4]考勤!$B$4:$O$997,12,0)</f>
        <v>0</v>
      </c>
      <c r="Z169" s="29">
        <f>VLOOKUP(A169,[5]考勤!$B$4:$N$989,12,0)</f>
        <v>0</v>
      </c>
      <c r="AA169" s="29">
        <f>VLOOKUP(A169,[6]考勤!$B$4:$N$977,12,0)</f>
        <v>0</v>
      </c>
      <c r="AB169" s="29">
        <f>VLOOKUP(A169,[7]考勤!$B$4:$P$975,12,0)</f>
        <v>0</v>
      </c>
      <c r="AC169" s="29">
        <f>VLOOKUP(A169,[8]考勤!$B$1:$W$958,12,0)</f>
        <v>0</v>
      </c>
      <c r="AD169" s="29">
        <f>VLOOKUP(A169,[9]考勤!$B:$W,12,0)</f>
        <v>2</v>
      </c>
      <c r="AE169" s="29">
        <f>VLOOKUP(A169,[10]考勤!$B:$X,12,0)</f>
        <v>1</v>
      </c>
      <c r="AF169" s="29">
        <f>VLOOKUP(A169,[11]考勤!$B:$Z,12,0)</f>
        <v>0</v>
      </c>
      <c r="AG169" s="29"/>
      <c r="AH169" s="29"/>
      <c r="AI169" s="29"/>
      <c r="AJ169" s="29">
        <f t="shared" si="32"/>
        <v>3</v>
      </c>
      <c r="AK169" s="29">
        <f t="shared" si="33"/>
        <v>0</v>
      </c>
      <c r="AL169" s="22">
        <f t="shared" si="34"/>
        <v>10</v>
      </c>
      <c r="AM169" s="46">
        <f t="shared" si="35"/>
        <v>5</v>
      </c>
      <c r="AN169" s="11"/>
      <c r="AP169" s="11" t="str">
        <f>VLOOKUP(A169,[12]当前人员名单!$E:$AE,2,0)</f>
        <v>441623198705045214</v>
      </c>
    </row>
    <row r="170" spans="1:236" s="10" customFormat="1" ht="15.75" customHeight="1" x14ac:dyDescent="0.15">
      <c r="A170" s="53" t="s">
        <v>228</v>
      </c>
      <c r="B170" s="48" t="s">
        <v>781</v>
      </c>
      <c r="C170" s="9">
        <v>41456</v>
      </c>
      <c r="D170" s="9">
        <v>41456</v>
      </c>
      <c r="E170" s="24">
        <v>43100</v>
      </c>
      <c r="F170" s="24">
        <v>43101</v>
      </c>
      <c r="G170" s="24">
        <v>43342</v>
      </c>
      <c r="H170" s="24">
        <v>43465</v>
      </c>
      <c r="I170" s="21">
        <f t="shared" ca="1" si="25"/>
        <v>5.4</v>
      </c>
      <c r="J170" s="21">
        <f t="shared" ca="1" si="26"/>
        <v>5.38</v>
      </c>
      <c r="K170" s="21" t="str">
        <f t="shared" ca="1" si="27"/>
        <v>是</v>
      </c>
      <c r="L170" s="21">
        <f t="shared" si="28"/>
        <v>5</v>
      </c>
      <c r="M170" s="29">
        <f t="shared" si="29"/>
        <v>5</v>
      </c>
      <c r="N170" s="29"/>
      <c r="O170" s="31"/>
      <c r="P170" s="24"/>
      <c r="Q170" s="29"/>
      <c r="R170" s="31"/>
      <c r="S170" s="30">
        <f t="shared" si="38"/>
        <v>5</v>
      </c>
      <c r="T170" s="22">
        <f>VLOOKUP(A170,[1]考勤!$B:$M,12,0)</f>
        <v>0</v>
      </c>
      <c r="U170" s="38">
        <f>IFERROR(VLOOKUP(A170,'[2]2017年假台账'!$A:$AN,39,0),"0")-T170</f>
        <v>5</v>
      </c>
      <c r="V170" s="40">
        <f t="shared" si="30"/>
        <v>2</v>
      </c>
      <c r="W170" s="23">
        <f t="shared" si="31"/>
        <v>2</v>
      </c>
      <c r="X170" s="29">
        <f>VLOOKUP(A170,[3]考勤!$B$4:$N$1081,12,0)</f>
        <v>0</v>
      </c>
      <c r="Y170" s="29">
        <f>VLOOKUP(A170,[4]考勤!$B$4:$O$997,12,0)</f>
        <v>0</v>
      </c>
      <c r="Z170" s="29">
        <f>VLOOKUP(A170,[5]考勤!$B$4:$N$989,12,0)</f>
        <v>2</v>
      </c>
      <c r="AA170" s="29">
        <f>VLOOKUP(A170,[6]考勤!$B$4:$N$977,12,0)</f>
        <v>1</v>
      </c>
      <c r="AB170" s="29">
        <f>VLOOKUP(A170,[7]考勤!$B$4:$P$975,12,0)</f>
        <v>0</v>
      </c>
      <c r="AC170" s="29">
        <f>VLOOKUP(A170,[8]考勤!$B$1:$W$958,12,0)</f>
        <v>0</v>
      </c>
      <c r="AD170" s="29">
        <f>VLOOKUP(A170,[9]考勤!$B:$W,12,0)</f>
        <v>0</v>
      </c>
      <c r="AE170" s="29">
        <f>VLOOKUP(A170,[10]考勤!$B:$X,12,0)</f>
        <v>0</v>
      </c>
      <c r="AF170" s="29">
        <f>VLOOKUP(A170,[11]考勤!$B:$Z,12,0)</f>
        <v>2</v>
      </c>
      <c r="AG170" s="29"/>
      <c r="AH170" s="29"/>
      <c r="AI170" s="29"/>
      <c r="AJ170" s="29">
        <f t="shared" si="32"/>
        <v>3</v>
      </c>
      <c r="AK170" s="29">
        <f t="shared" si="33"/>
        <v>2</v>
      </c>
      <c r="AL170" s="22">
        <f t="shared" si="34"/>
        <v>7</v>
      </c>
      <c r="AM170" s="46">
        <f t="shared" si="35"/>
        <v>3</v>
      </c>
      <c r="AN170" s="11"/>
      <c r="AP170" s="11" t="str">
        <f>VLOOKUP(A170,[12]当前人员名单!$E:$AE,2,0)</f>
        <v>442000198611022816</v>
      </c>
    </row>
    <row r="171" spans="1:236" s="10" customFormat="1" ht="15.75" customHeight="1" x14ac:dyDescent="0.15">
      <c r="A171" s="53" t="s">
        <v>230</v>
      </c>
      <c r="B171" s="48" t="s">
        <v>781</v>
      </c>
      <c r="C171" s="9">
        <v>41747</v>
      </c>
      <c r="D171" s="9">
        <v>41747</v>
      </c>
      <c r="E171" s="24">
        <v>43100</v>
      </c>
      <c r="F171" s="24">
        <v>43101</v>
      </c>
      <c r="G171" s="24">
        <v>43342</v>
      </c>
      <c r="H171" s="24">
        <v>43465</v>
      </c>
      <c r="I171" s="21">
        <f t="shared" ca="1" si="25"/>
        <v>4.5999999999999996</v>
      </c>
      <c r="J171" s="21">
        <f t="shared" ca="1" si="26"/>
        <v>4.58</v>
      </c>
      <c r="K171" s="21" t="str">
        <f t="shared" ca="1" si="27"/>
        <v>是</v>
      </c>
      <c r="L171" s="21">
        <f t="shared" si="28"/>
        <v>4</v>
      </c>
      <c r="M171" s="29">
        <f t="shared" si="29"/>
        <v>5</v>
      </c>
      <c r="N171" s="29"/>
      <c r="O171" s="30"/>
      <c r="P171" s="24"/>
      <c r="Q171" s="29"/>
      <c r="R171" s="30"/>
      <c r="S171" s="30">
        <f t="shared" si="38"/>
        <v>5</v>
      </c>
      <c r="T171" s="22">
        <f>VLOOKUP(A171,[1]考勤!$B:$M,12,0)</f>
        <v>0</v>
      </c>
      <c r="U171" s="38">
        <f>IFERROR(VLOOKUP(A171,'[2]2017年假台账'!$A:$AN,39,0),"0")-T171</f>
        <v>5</v>
      </c>
      <c r="V171" s="40">
        <f t="shared" si="30"/>
        <v>0</v>
      </c>
      <c r="W171" s="23">
        <f t="shared" si="31"/>
        <v>0</v>
      </c>
      <c r="X171" s="29">
        <f>VLOOKUP(A171,[3]考勤!$B$4:$N$1081,12,0)</f>
        <v>0</v>
      </c>
      <c r="Y171" s="29">
        <f>VLOOKUP(A171,[4]考勤!$B$4:$O$997,12,0)</f>
        <v>3</v>
      </c>
      <c r="Z171" s="29">
        <f>VLOOKUP(A171,[5]考勤!$B$4:$N$989,12,0)</f>
        <v>0</v>
      </c>
      <c r="AA171" s="29">
        <f>VLOOKUP(A171,[6]考勤!$B$4:$N$977,12,0)</f>
        <v>0</v>
      </c>
      <c r="AB171" s="29">
        <f>VLOOKUP(A171,[7]考勤!$B$4:$P$975,12,0)</f>
        <v>0</v>
      </c>
      <c r="AC171" s="29">
        <f>VLOOKUP(A171,[8]考勤!$B$1:$W$958,12,0)</f>
        <v>0</v>
      </c>
      <c r="AD171" s="29">
        <f>VLOOKUP(A171,[9]考勤!$B:$W,12,0)</f>
        <v>0</v>
      </c>
      <c r="AE171" s="29">
        <f>VLOOKUP(A171,[10]考勤!$B:$X,12,0)</f>
        <v>2</v>
      </c>
      <c r="AF171" s="29">
        <f>VLOOKUP(A171,[11]考勤!$B:$Z,12,0)</f>
        <v>0</v>
      </c>
      <c r="AG171" s="29"/>
      <c r="AH171" s="29"/>
      <c r="AI171" s="29"/>
      <c r="AJ171" s="29">
        <f t="shared" si="32"/>
        <v>5</v>
      </c>
      <c r="AK171" s="29">
        <f t="shared" si="33"/>
        <v>0</v>
      </c>
      <c r="AL171" s="22">
        <f t="shared" si="34"/>
        <v>5</v>
      </c>
      <c r="AM171" s="46">
        <f t="shared" si="35"/>
        <v>5</v>
      </c>
      <c r="AN171" s="11"/>
      <c r="AP171" s="11" t="str">
        <f>VLOOKUP(A171,[12]当前人员名单!$E:$AE,2,0)</f>
        <v>420621198709174526</v>
      </c>
    </row>
    <row r="172" spans="1:236" s="10" customFormat="1" ht="15.75" customHeight="1" x14ac:dyDescent="0.15">
      <c r="A172" s="53" t="s">
        <v>476</v>
      </c>
      <c r="B172" s="48" t="s">
        <v>781</v>
      </c>
      <c r="C172" s="9">
        <v>37803</v>
      </c>
      <c r="D172" s="9">
        <v>40471</v>
      </c>
      <c r="E172" s="24">
        <v>43100</v>
      </c>
      <c r="F172" s="24">
        <v>43101</v>
      </c>
      <c r="G172" s="24">
        <v>43342</v>
      </c>
      <c r="H172" s="24">
        <v>43465</v>
      </c>
      <c r="I172" s="21">
        <f t="shared" ca="1" si="25"/>
        <v>15.4</v>
      </c>
      <c r="J172" s="21">
        <f t="shared" ca="1" si="26"/>
        <v>8.08</v>
      </c>
      <c r="K172" s="21" t="str">
        <f t="shared" ca="1" si="27"/>
        <v>是</v>
      </c>
      <c r="L172" s="21">
        <f t="shared" si="28"/>
        <v>15</v>
      </c>
      <c r="M172" s="29">
        <f t="shared" si="29"/>
        <v>10</v>
      </c>
      <c r="N172" s="29"/>
      <c r="O172" s="30"/>
      <c r="P172" s="24"/>
      <c r="Q172" s="29"/>
      <c r="R172" s="30"/>
      <c r="S172" s="30">
        <f t="shared" si="38"/>
        <v>10</v>
      </c>
      <c r="T172" s="22">
        <f>VLOOKUP(A172,[1]考勤!$B:$M,12,0)</f>
        <v>3</v>
      </c>
      <c r="U172" s="38">
        <f>IFERROR(VLOOKUP(A172,'[2]2017年假台账'!$A:$AN,39,0),"0")-T172</f>
        <v>10</v>
      </c>
      <c r="V172" s="40">
        <f t="shared" si="30"/>
        <v>0</v>
      </c>
      <c r="W172" s="23">
        <f t="shared" si="31"/>
        <v>0</v>
      </c>
      <c r="X172" s="29">
        <f>VLOOKUP(A172,[3]考勤!$B$4:$N$1081,12,0)</f>
        <v>0</v>
      </c>
      <c r="Y172" s="29">
        <f>VLOOKUP(A172,[4]考勤!$B$4:$O$997,12,0)</f>
        <v>0</v>
      </c>
      <c r="Z172" s="29">
        <f>VLOOKUP(A172,[5]考勤!$B$4:$N$989,12,0)</f>
        <v>0</v>
      </c>
      <c r="AA172" s="29">
        <f>VLOOKUP(A172,[6]考勤!$B$4:$N$977,12,0)</f>
        <v>5</v>
      </c>
      <c r="AB172" s="29">
        <f>VLOOKUP(A172,[7]考勤!$B$4:$P$975,12,0)</f>
        <v>0</v>
      </c>
      <c r="AC172" s="29">
        <f>VLOOKUP(A172,[8]考勤!$B$1:$W$958,12,0)</f>
        <v>0</v>
      </c>
      <c r="AD172" s="29">
        <f>VLOOKUP(A172,[9]考勤!$B:$W,12,0)</f>
        <v>0</v>
      </c>
      <c r="AE172" s="29">
        <f>VLOOKUP(A172,[10]考勤!$B:$X,12,0)</f>
        <v>5</v>
      </c>
      <c r="AF172" s="29">
        <f>VLOOKUP(A172,[11]考勤!$B:$Z,12,0)</f>
        <v>0</v>
      </c>
      <c r="AG172" s="29"/>
      <c r="AH172" s="29"/>
      <c r="AI172" s="32"/>
      <c r="AJ172" s="29">
        <f t="shared" si="32"/>
        <v>10</v>
      </c>
      <c r="AK172" s="29">
        <f t="shared" si="33"/>
        <v>0</v>
      </c>
      <c r="AL172" s="22">
        <f t="shared" si="34"/>
        <v>10</v>
      </c>
      <c r="AM172" s="46">
        <f t="shared" si="35"/>
        <v>10</v>
      </c>
      <c r="AN172" s="11"/>
      <c r="AO172" s="11"/>
      <c r="AP172" s="11" t="str">
        <f>VLOOKUP(A172,[12]当前人员名单!$E:$AE,2,0)</f>
        <v>441821198008150914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</row>
    <row r="173" spans="1:236" s="10" customFormat="1" ht="15.75" customHeight="1" x14ac:dyDescent="0.15">
      <c r="A173" s="53" t="s">
        <v>231</v>
      </c>
      <c r="B173" s="48" t="s">
        <v>781</v>
      </c>
      <c r="C173" s="6" t="s">
        <v>779</v>
      </c>
      <c r="D173" s="6">
        <v>41822</v>
      </c>
      <c r="E173" s="24">
        <v>43100</v>
      </c>
      <c r="F173" s="24">
        <v>43101</v>
      </c>
      <c r="G173" s="24">
        <v>43342</v>
      </c>
      <c r="H173" s="24">
        <v>43465</v>
      </c>
      <c r="I173" s="21">
        <f t="shared" ca="1" si="25"/>
        <v>4.4000000000000004</v>
      </c>
      <c r="J173" s="21">
        <f t="shared" ca="1" si="26"/>
        <v>4.38</v>
      </c>
      <c r="K173" s="21" t="str">
        <f t="shared" ca="1" si="27"/>
        <v>是</v>
      </c>
      <c r="L173" s="21">
        <f t="shared" si="28"/>
        <v>4</v>
      </c>
      <c r="M173" s="29">
        <f t="shared" si="29"/>
        <v>5</v>
      </c>
      <c r="N173" s="29"/>
      <c r="O173" s="30"/>
      <c r="P173" s="24"/>
      <c r="Q173" s="29"/>
      <c r="R173" s="30"/>
      <c r="S173" s="30">
        <f t="shared" si="38"/>
        <v>5</v>
      </c>
      <c r="T173" s="22">
        <f>VLOOKUP(A173,[1]考勤!$B:$M,12,0)</f>
        <v>0</v>
      </c>
      <c r="U173" s="38">
        <f>IFERROR(VLOOKUP(A173,'[2]2017年假台账'!$A:$AN,39,0),"0")-T173</f>
        <v>8</v>
      </c>
      <c r="V173" s="40">
        <f t="shared" si="30"/>
        <v>3</v>
      </c>
      <c r="W173" s="23">
        <f t="shared" si="31"/>
        <v>3</v>
      </c>
      <c r="X173" s="29">
        <f>VLOOKUP(A173,[3]考勤!$B$4:$N$1081,12,0)</f>
        <v>0</v>
      </c>
      <c r="Y173" s="29">
        <f>VLOOKUP(A173,[4]考勤!$B$4:$O$997,12,0)</f>
        <v>0</v>
      </c>
      <c r="Z173" s="29">
        <f>VLOOKUP(A173,[5]考勤!$B$4:$N$989,12,0)</f>
        <v>0</v>
      </c>
      <c r="AA173" s="29">
        <f>VLOOKUP(A173,[6]考勤!$B$4:$N$977,12,0)</f>
        <v>0</v>
      </c>
      <c r="AB173" s="29">
        <f>VLOOKUP(A173,[7]考勤!$B$4:$P$975,12,0)</f>
        <v>0</v>
      </c>
      <c r="AC173" s="29">
        <f>VLOOKUP(A173,[8]考勤!$B$1:$W$958,12,0)</f>
        <v>0</v>
      </c>
      <c r="AD173" s="29">
        <f>VLOOKUP(A173,[9]考勤!$B:$W,12,0)</f>
        <v>0</v>
      </c>
      <c r="AE173" s="29">
        <f>VLOOKUP(A173,[10]考勤!$B:$X,12,0)</f>
        <v>5</v>
      </c>
      <c r="AF173" s="29">
        <f>VLOOKUP(A173,[11]考勤!$B:$Z,12,0)</f>
        <v>0</v>
      </c>
      <c r="AG173" s="29"/>
      <c r="AH173" s="29"/>
      <c r="AI173" s="29"/>
      <c r="AJ173" s="29">
        <f t="shared" si="32"/>
        <v>5</v>
      </c>
      <c r="AK173" s="29">
        <f t="shared" si="33"/>
        <v>0</v>
      </c>
      <c r="AL173" s="22">
        <f t="shared" si="34"/>
        <v>8</v>
      </c>
      <c r="AM173" s="46">
        <f t="shared" si="35"/>
        <v>5</v>
      </c>
      <c r="AN173" s="11"/>
      <c r="AP173" s="11" t="str">
        <f>VLOOKUP(A173,[12]当前人员名单!$E:$AE,2,0)</f>
        <v>360302198903240011</v>
      </c>
    </row>
    <row r="174" spans="1:236" s="10" customFormat="1" ht="15.75" customHeight="1" x14ac:dyDescent="0.15">
      <c r="A174" s="53" t="s">
        <v>485</v>
      </c>
      <c r="B174" s="48" t="s">
        <v>781</v>
      </c>
      <c r="C174" s="3">
        <v>39630</v>
      </c>
      <c r="D174" s="3">
        <v>39630</v>
      </c>
      <c r="E174" s="24">
        <v>43100</v>
      </c>
      <c r="F174" s="24">
        <v>43101</v>
      </c>
      <c r="G174" s="24">
        <v>43342</v>
      </c>
      <c r="H174" s="24">
        <v>43465</v>
      </c>
      <c r="I174" s="21">
        <f t="shared" ref="I174:I234" ca="1" si="39">ROUND((TODAY()-C174)/365,1)</f>
        <v>10.4</v>
      </c>
      <c r="J174" s="21">
        <f t="shared" ref="J174:J234" ca="1" si="40">ROUND((TODAY()-D174)/365,2)</f>
        <v>10.38</v>
      </c>
      <c r="K174" s="21" t="str">
        <f t="shared" ref="K174:K234" ca="1" si="41">IF(J174&gt;=1,"是","否")</f>
        <v>是</v>
      </c>
      <c r="L174" s="21">
        <f t="shared" ref="L174:L234" si="42">DATEDIF(C174,H174,"Y")</f>
        <v>10</v>
      </c>
      <c r="M174" s="29">
        <f t="shared" ref="M174:M234" si="43">IF(L174&gt;=20,15,IF(L174&gt;=10,10,IF(L174&gt;=1,5,0)))</f>
        <v>10</v>
      </c>
      <c r="N174" s="29">
        <f>DATEDIF(F174,P174,"d")</f>
        <v>181</v>
      </c>
      <c r="O174" s="30">
        <f>ROUND(N174/365*5,2)</f>
        <v>2.48</v>
      </c>
      <c r="P174" s="24">
        <f>EDATE(C174,120)</f>
        <v>43282</v>
      </c>
      <c r="Q174" s="29">
        <f>DATEDIF(P174,H174,"d")</f>
        <v>183</v>
      </c>
      <c r="R174" s="31">
        <f>ROUND(Q174/365*M174,2)</f>
        <v>5.01</v>
      </c>
      <c r="S174" s="30">
        <f>O174+R174</f>
        <v>7.49</v>
      </c>
      <c r="T174" s="22">
        <f>VLOOKUP(A174,[1]考勤!$B:$M,12,0)</f>
        <v>0</v>
      </c>
      <c r="U174" s="38">
        <f>IFERROR(VLOOKUP(A174,'[2]2017年假台账'!$A:$AN,39,0),"0")-T174</f>
        <v>5</v>
      </c>
      <c r="V174" s="40">
        <f t="shared" ref="V174:V234" si="44">U174-AJ174</f>
        <v>0</v>
      </c>
      <c r="W174" s="23">
        <f t="shared" ref="W174:W234" si="45">IF(V174&gt;=0,V174,0)</f>
        <v>0</v>
      </c>
      <c r="X174" s="29">
        <f>VLOOKUP(A174,[3]考勤!$B$4:$N$1081,12,0)</f>
        <v>0</v>
      </c>
      <c r="Y174" s="29">
        <f>VLOOKUP(A174,[4]考勤!$B$4:$O$997,12,0)</f>
        <v>0</v>
      </c>
      <c r="Z174" s="29">
        <f>VLOOKUP(A174,[5]考勤!$B$4:$N$989,12,0)</f>
        <v>0</v>
      </c>
      <c r="AA174" s="29">
        <f>VLOOKUP(A174,[6]考勤!$B$4:$N$977,12,0)</f>
        <v>2</v>
      </c>
      <c r="AB174" s="29">
        <f>VLOOKUP(A174,[7]考勤!$B$4:$P$975,12,0)</f>
        <v>0</v>
      </c>
      <c r="AC174" s="29">
        <f>VLOOKUP(A174,[8]考勤!$B$1:$W$958,12,0)</f>
        <v>0</v>
      </c>
      <c r="AD174" s="29">
        <f>VLOOKUP(A174,[9]考勤!$B:$W,12,0)</f>
        <v>0</v>
      </c>
      <c r="AE174" s="29">
        <f>VLOOKUP(A174,[10]考勤!$B:$X,12,0)</f>
        <v>3</v>
      </c>
      <c r="AF174" s="29">
        <f>VLOOKUP(A174,[11]考勤!$B:$Z,12,0)</f>
        <v>0</v>
      </c>
      <c r="AG174" s="29"/>
      <c r="AH174" s="29"/>
      <c r="AI174" s="29"/>
      <c r="AJ174" s="29">
        <f t="shared" ref="AJ174:AJ234" si="46">SUM(X174:AE174)</f>
        <v>5</v>
      </c>
      <c r="AK174" s="29">
        <f t="shared" ref="AK174:AK234" si="47">SUM(AF174:AI174)</f>
        <v>0</v>
      </c>
      <c r="AL174" s="22">
        <f t="shared" ref="AL174:AL234" si="48">S174+V174+AN174</f>
        <v>7.49</v>
      </c>
      <c r="AM174" s="46">
        <f t="shared" ref="AM174:AM234" si="49">ROUND(S174+U174-AJ174-AK174-W174+AN174,1)</f>
        <v>7.5</v>
      </c>
      <c r="AN174" s="11"/>
      <c r="AP174" s="11" t="str">
        <f>VLOOKUP(A174,[12]当前人员名单!$E:$AE,2,0)</f>
        <v>441781198308265917</v>
      </c>
    </row>
    <row r="175" spans="1:236" s="10" customFormat="1" ht="15.75" customHeight="1" x14ac:dyDescent="0.15">
      <c r="A175" s="53" t="s">
        <v>241</v>
      </c>
      <c r="B175" s="48" t="s">
        <v>950</v>
      </c>
      <c r="C175" s="9">
        <v>37438</v>
      </c>
      <c r="D175" s="9">
        <v>37438</v>
      </c>
      <c r="E175" s="24">
        <v>43100</v>
      </c>
      <c r="F175" s="24">
        <v>43101</v>
      </c>
      <c r="G175" s="24">
        <v>43342</v>
      </c>
      <c r="H175" s="24">
        <v>43465</v>
      </c>
      <c r="I175" s="21">
        <f t="shared" ca="1" si="39"/>
        <v>16.399999999999999</v>
      </c>
      <c r="J175" s="21">
        <f t="shared" ca="1" si="40"/>
        <v>16.39</v>
      </c>
      <c r="K175" s="21" t="str">
        <f t="shared" ca="1" si="41"/>
        <v>是</v>
      </c>
      <c r="L175" s="21">
        <f t="shared" si="42"/>
        <v>16</v>
      </c>
      <c r="M175" s="29">
        <f t="shared" si="43"/>
        <v>10</v>
      </c>
      <c r="N175" s="29"/>
      <c r="O175" s="30"/>
      <c r="P175" s="24"/>
      <c r="Q175" s="29"/>
      <c r="R175" s="30"/>
      <c r="S175" s="30">
        <f>M175</f>
        <v>10</v>
      </c>
      <c r="T175" s="22">
        <f>VLOOKUP(A175,[1]考勤!$B:$M,12,0)</f>
        <v>0</v>
      </c>
      <c r="U175" s="38">
        <f>IFERROR(VLOOKUP(A175,'[2]2017年假台账'!$A:$AN,39,0),"0")-T175</f>
        <v>9</v>
      </c>
      <c r="V175" s="40">
        <f t="shared" si="44"/>
        <v>-4</v>
      </c>
      <c r="W175" s="23">
        <f t="shared" si="45"/>
        <v>0</v>
      </c>
      <c r="X175" s="29">
        <f>VLOOKUP(A175,[3]考勤!$B$4:$N$1081,12,0)</f>
        <v>0</v>
      </c>
      <c r="Y175" s="29">
        <f>VLOOKUP(A175,[4]考勤!$B$4:$O$997,12,0)</f>
        <v>8</v>
      </c>
      <c r="Z175" s="29">
        <f>VLOOKUP(A175,[5]考勤!$B$4:$N$989,12,0)</f>
        <v>0</v>
      </c>
      <c r="AA175" s="29">
        <f>VLOOKUP(A175,[6]考勤!$B$4:$N$977,12,0)</f>
        <v>0</v>
      </c>
      <c r="AB175" s="29">
        <f>VLOOKUP(A175,[7]考勤!$B$4:$P$975,12,0)</f>
        <v>0</v>
      </c>
      <c r="AC175" s="29">
        <f>VLOOKUP(A175,[8]考勤!$B$1:$W$958,12,0)</f>
        <v>0</v>
      </c>
      <c r="AD175" s="29">
        <f>VLOOKUP(A175,[9]考勤!$B:$W,12,0)</f>
        <v>5</v>
      </c>
      <c r="AE175" s="29">
        <f>VLOOKUP(A175,[10]考勤!$B:$X,12,0)</f>
        <v>0</v>
      </c>
      <c r="AF175" s="29">
        <f>VLOOKUP(A175,[11]考勤!$B:$Z,12,0)</f>
        <v>0</v>
      </c>
      <c r="AG175" s="29"/>
      <c r="AH175" s="29"/>
      <c r="AI175" s="32"/>
      <c r="AJ175" s="29">
        <f t="shared" si="46"/>
        <v>13</v>
      </c>
      <c r="AK175" s="29">
        <f t="shared" si="47"/>
        <v>0</v>
      </c>
      <c r="AL175" s="22">
        <f t="shared" si="48"/>
        <v>6</v>
      </c>
      <c r="AM175" s="46">
        <f t="shared" si="49"/>
        <v>6</v>
      </c>
      <c r="AN175" s="11"/>
      <c r="AO175" s="11"/>
      <c r="AP175" s="11" t="str">
        <f>VLOOKUP(A175,[12]当前人员名单!$E:$AE,2,0)</f>
        <v>642124197812251737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</row>
    <row r="176" spans="1:236" s="10" customFormat="1" ht="15.75" customHeight="1" x14ac:dyDescent="0.15">
      <c r="A176" s="53" t="s">
        <v>242</v>
      </c>
      <c r="B176" s="48" t="s">
        <v>777</v>
      </c>
      <c r="C176" s="9">
        <v>35977</v>
      </c>
      <c r="D176" s="9">
        <v>39203</v>
      </c>
      <c r="E176" s="24">
        <v>43100</v>
      </c>
      <c r="F176" s="24">
        <v>43101</v>
      </c>
      <c r="G176" s="24">
        <v>43342</v>
      </c>
      <c r="H176" s="24">
        <v>43465</v>
      </c>
      <c r="I176" s="21">
        <f t="shared" ca="1" si="39"/>
        <v>20.399999999999999</v>
      </c>
      <c r="J176" s="21">
        <f t="shared" ca="1" si="40"/>
        <v>11.55</v>
      </c>
      <c r="K176" s="21" t="str">
        <f t="shared" ca="1" si="41"/>
        <v>是</v>
      </c>
      <c r="L176" s="21">
        <f t="shared" si="42"/>
        <v>20</v>
      </c>
      <c r="M176" s="29">
        <f t="shared" si="43"/>
        <v>15</v>
      </c>
      <c r="N176" s="29">
        <f>DATEDIF(F176,P176,"d")</f>
        <v>181</v>
      </c>
      <c r="O176" s="30">
        <f>ROUND(N176/365*10,2)</f>
        <v>4.96</v>
      </c>
      <c r="P176" s="24">
        <f>EDATE(C176,240)</f>
        <v>43282</v>
      </c>
      <c r="Q176" s="29">
        <f>DATEDIF(P176,H176,"d")</f>
        <v>183</v>
      </c>
      <c r="R176" s="30">
        <f>ROUND(Q176/365*M176,2)</f>
        <v>7.52</v>
      </c>
      <c r="S176" s="30">
        <f>O176+R176</f>
        <v>12.48</v>
      </c>
      <c r="T176" s="22">
        <f>VLOOKUP(A176,[1]考勤!$B:$M,12,0)</f>
        <v>0</v>
      </c>
      <c r="U176" s="38">
        <f>IFERROR(VLOOKUP(A176,'[2]2017年假台账'!$A:$AN,39,0),"0")-T176</f>
        <v>8</v>
      </c>
      <c r="V176" s="40">
        <f t="shared" si="44"/>
        <v>0</v>
      </c>
      <c r="W176" s="23">
        <f t="shared" si="45"/>
        <v>0</v>
      </c>
      <c r="X176" s="29">
        <f>VLOOKUP(A176,[3]考勤!$B$4:$N$1081,12,0)</f>
        <v>0</v>
      </c>
      <c r="Y176" s="29">
        <f>VLOOKUP(A176,[4]考勤!$B$4:$O$997,12,0)</f>
        <v>0</v>
      </c>
      <c r="Z176" s="29">
        <f>VLOOKUP(A176,[5]考勤!$B$4:$N$989,12,0)</f>
        <v>1</v>
      </c>
      <c r="AA176" s="29">
        <f>VLOOKUP(A176,[6]考勤!$B$4:$N$977,12,0)</f>
        <v>0</v>
      </c>
      <c r="AB176" s="29">
        <f>VLOOKUP(A176,[7]考勤!$B$4:$P$975,12,0)</f>
        <v>0</v>
      </c>
      <c r="AC176" s="29">
        <f>VLOOKUP(A176,[8]考勤!$B$1:$W$958,12,0)</f>
        <v>0</v>
      </c>
      <c r="AD176" s="29">
        <f>VLOOKUP(A176,[9]考勤!$B:$W,12,0)</f>
        <v>5</v>
      </c>
      <c r="AE176" s="29">
        <f>VLOOKUP(A176,[10]考勤!$B:$X,12,0)</f>
        <v>2</v>
      </c>
      <c r="AF176" s="29">
        <f>VLOOKUP(A176,[11]考勤!$B:$Z,12,0)</f>
        <v>0</v>
      </c>
      <c r="AG176" s="29"/>
      <c r="AH176" s="29"/>
      <c r="AI176" s="29"/>
      <c r="AJ176" s="29">
        <f t="shared" si="46"/>
        <v>8</v>
      </c>
      <c r="AK176" s="29">
        <f t="shared" si="47"/>
        <v>0</v>
      </c>
      <c r="AL176" s="22">
        <f t="shared" si="48"/>
        <v>12.48</v>
      </c>
      <c r="AM176" s="46">
        <f t="shared" si="49"/>
        <v>12.5</v>
      </c>
      <c r="AN176" s="11"/>
      <c r="AP176" s="11" t="str">
        <f>VLOOKUP(A176,[12]当前人员名单!$E:$AE,2,0)</f>
        <v>440711197311135115</v>
      </c>
    </row>
    <row r="177" spans="1:236" s="10" customFormat="1" ht="14.25" customHeight="1" x14ac:dyDescent="0.15">
      <c r="A177" s="53" t="s">
        <v>243</v>
      </c>
      <c r="B177" s="48" t="s">
        <v>777</v>
      </c>
      <c r="C177" s="4">
        <v>35247</v>
      </c>
      <c r="D177" s="4">
        <v>37165</v>
      </c>
      <c r="E177" s="24">
        <v>43100</v>
      </c>
      <c r="F177" s="24">
        <v>43101</v>
      </c>
      <c r="G177" s="24">
        <v>43342</v>
      </c>
      <c r="H177" s="24">
        <v>43465</v>
      </c>
      <c r="I177" s="21">
        <f t="shared" ca="1" si="39"/>
        <v>22.4</v>
      </c>
      <c r="J177" s="21">
        <f t="shared" ca="1" si="40"/>
        <v>17.14</v>
      </c>
      <c r="K177" s="21" t="str">
        <f t="shared" ca="1" si="41"/>
        <v>是</v>
      </c>
      <c r="L177" s="21">
        <f t="shared" si="42"/>
        <v>22</v>
      </c>
      <c r="M177" s="29">
        <f t="shared" si="43"/>
        <v>15</v>
      </c>
      <c r="N177" s="29"/>
      <c r="O177" s="31"/>
      <c r="P177" s="24"/>
      <c r="Q177" s="29"/>
      <c r="R177" s="31"/>
      <c r="S177" s="30">
        <f>M177</f>
        <v>15</v>
      </c>
      <c r="T177" s="22">
        <f>VLOOKUP(A177,[1]考勤!$B:$M,12,0)</f>
        <v>0</v>
      </c>
      <c r="U177" s="38">
        <f>IFERROR(VLOOKUP(A177,'[2]2017年假台账'!$A:$AN,39,0),"0")-T177</f>
        <v>18</v>
      </c>
      <c r="V177" s="40">
        <f t="shared" si="44"/>
        <v>12</v>
      </c>
      <c r="W177" s="23">
        <f t="shared" si="45"/>
        <v>12</v>
      </c>
      <c r="X177" s="29">
        <f>VLOOKUP(A177,[3]考勤!$B$4:$N$1081,12,0)</f>
        <v>0</v>
      </c>
      <c r="Y177" s="29">
        <f>VLOOKUP(A177,[4]考勤!$B$4:$O$997,12,0)</f>
        <v>0</v>
      </c>
      <c r="Z177" s="29">
        <f>VLOOKUP(A177,[5]考勤!$B$4:$N$989,12,0)</f>
        <v>0</v>
      </c>
      <c r="AA177" s="29">
        <f>VLOOKUP(A177,[6]考勤!$B$4:$N$977,12,0)</f>
        <v>1</v>
      </c>
      <c r="AB177" s="29">
        <f>VLOOKUP(A177,[7]考勤!$B$4:$P$975,12,0)</f>
        <v>0</v>
      </c>
      <c r="AC177" s="29">
        <f>VLOOKUP(A177,[8]考勤!$B$1:$W$958,12,0)</f>
        <v>0</v>
      </c>
      <c r="AD177" s="29">
        <f>VLOOKUP(A177,[9]考勤!$B:$W,12,0)</f>
        <v>0</v>
      </c>
      <c r="AE177" s="29">
        <f>VLOOKUP(A177,[10]考勤!$B:$X,12,0)</f>
        <v>5</v>
      </c>
      <c r="AF177" s="29">
        <f>VLOOKUP(A177,[11]考勤!$B:$Z,12,0)</f>
        <v>0</v>
      </c>
      <c r="AG177" s="29"/>
      <c r="AH177" s="29"/>
      <c r="AI177" s="29"/>
      <c r="AJ177" s="29">
        <f t="shared" si="46"/>
        <v>6</v>
      </c>
      <c r="AK177" s="29">
        <f t="shared" si="47"/>
        <v>0</v>
      </c>
      <c r="AL177" s="22">
        <f t="shared" si="48"/>
        <v>27</v>
      </c>
      <c r="AM177" s="46">
        <f t="shared" si="49"/>
        <v>15</v>
      </c>
      <c r="AN177" s="11"/>
      <c r="AP177" s="11" t="str">
        <f>VLOOKUP(A177,[12]当前人员名单!$E:$AE,2,0)</f>
        <v>441421197403254178</v>
      </c>
    </row>
    <row r="178" spans="1:236" s="10" customFormat="1" ht="15.75" customHeight="1" x14ac:dyDescent="0.15">
      <c r="A178" s="53" t="s">
        <v>495</v>
      </c>
      <c r="B178" s="48" t="s">
        <v>777</v>
      </c>
      <c r="C178" s="4">
        <v>36434</v>
      </c>
      <c r="D178" s="4">
        <v>37073</v>
      </c>
      <c r="E178" s="24">
        <v>43100</v>
      </c>
      <c r="F178" s="24">
        <v>43101</v>
      </c>
      <c r="G178" s="24">
        <v>43342</v>
      </c>
      <c r="H178" s="24">
        <v>43465</v>
      </c>
      <c r="I178" s="21">
        <f t="shared" ca="1" si="39"/>
        <v>19.100000000000001</v>
      </c>
      <c r="J178" s="21">
        <f t="shared" ca="1" si="40"/>
        <v>17.39</v>
      </c>
      <c r="K178" s="21" t="str">
        <f t="shared" ca="1" si="41"/>
        <v>是</v>
      </c>
      <c r="L178" s="21">
        <f t="shared" si="42"/>
        <v>19</v>
      </c>
      <c r="M178" s="29">
        <f t="shared" si="43"/>
        <v>10</v>
      </c>
      <c r="N178" s="29"/>
      <c r="O178" s="30"/>
      <c r="P178" s="24"/>
      <c r="Q178" s="29"/>
      <c r="R178" s="30"/>
      <c r="S178" s="30">
        <f>M178</f>
        <v>10</v>
      </c>
      <c r="T178" s="22">
        <f>VLOOKUP(A178,[1]考勤!$B:$M,12,0)</f>
        <v>0</v>
      </c>
      <c r="U178" s="38">
        <f>IFERROR(VLOOKUP(A178,'[2]2017年假台账'!$A:$AN,39,0),"0")-T178</f>
        <v>6</v>
      </c>
      <c r="V178" s="40">
        <f t="shared" si="44"/>
        <v>0</v>
      </c>
      <c r="W178" s="23">
        <f t="shared" si="45"/>
        <v>0</v>
      </c>
      <c r="X178" s="29">
        <f>VLOOKUP(A178,[3]考勤!$B$4:$N$1081,12,0)</f>
        <v>0</v>
      </c>
      <c r="Y178" s="29">
        <f>VLOOKUP(A178,[4]考勤!$B$4:$O$997,12,0)</f>
        <v>0</v>
      </c>
      <c r="Z178" s="29">
        <f>VLOOKUP(A178,[5]考勤!$B$4:$N$989,12,0)</f>
        <v>0</v>
      </c>
      <c r="AA178" s="29">
        <f>VLOOKUP(A178,[6]考勤!$B$4:$N$977,12,0)</f>
        <v>0</v>
      </c>
      <c r="AB178" s="29">
        <f>VLOOKUP(A178,[7]考勤!$B$4:$P$975,12,0)</f>
        <v>0</v>
      </c>
      <c r="AC178" s="29">
        <f>VLOOKUP(A178,[8]考勤!$B$1:$W$958,12,0)</f>
        <v>0</v>
      </c>
      <c r="AD178" s="29">
        <f>VLOOKUP(A178,[9]考勤!$B:$W,12,0)</f>
        <v>0</v>
      </c>
      <c r="AE178" s="29">
        <f>VLOOKUP(A178,[10]考勤!$B:$X,12,0)</f>
        <v>6</v>
      </c>
      <c r="AF178" s="29">
        <f>VLOOKUP(A178,[11]考勤!$B:$Z,12,0)</f>
        <v>0</v>
      </c>
      <c r="AG178" s="29"/>
      <c r="AH178" s="29"/>
      <c r="AI178" s="29"/>
      <c r="AJ178" s="29">
        <f t="shared" si="46"/>
        <v>6</v>
      </c>
      <c r="AK178" s="29">
        <f t="shared" si="47"/>
        <v>0</v>
      </c>
      <c r="AL178" s="22">
        <f t="shared" si="48"/>
        <v>10</v>
      </c>
      <c r="AM178" s="46">
        <f t="shared" si="49"/>
        <v>10</v>
      </c>
      <c r="AN178" s="11"/>
      <c r="AP178" s="11" t="str">
        <f>VLOOKUP(A178,[12]当前人员名单!$E:$AE,2,0)</f>
        <v>442000198008312341</v>
      </c>
    </row>
    <row r="179" spans="1:236" s="10" customFormat="1" ht="15.75" customHeight="1" x14ac:dyDescent="0.15">
      <c r="A179" s="53" t="s">
        <v>249</v>
      </c>
      <c r="B179" s="48" t="s">
        <v>777</v>
      </c>
      <c r="C179" s="3">
        <v>39630</v>
      </c>
      <c r="D179" s="3">
        <v>39630</v>
      </c>
      <c r="E179" s="24">
        <v>43100</v>
      </c>
      <c r="F179" s="24">
        <v>43101</v>
      </c>
      <c r="G179" s="24">
        <v>43342</v>
      </c>
      <c r="H179" s="24">
        <v>43465</v>
      </c>
      <c r="I179" s="21">
        <f t="shared" ca="1" si="39"/>
        <v>10.4</v>
      </c>
      <c r="J179" s="21">
        <f t="shared" ca="1" si="40"/>
        <v>10.38</v>
      </c>
      <c r="K179" s="21" t="str">
        <f t="shared" ca="1" si="41"/>
        <v>是</v>
      </c>
      <c r="L179" s="21">
        <f t="shared" si="42"/>
        <v>10</v>
      </c>
      <c r="M179" s="29">
        <f t="shared" si="43"/>
        <v>10</v>
      </c>
      <c r="N179" s="29">
        <f>DATEDIF(F179,P179,"d")</f>
        <v>181</v>
      </c>
      <c r="O179" s="30">
        <f>ROUND(N179/365*5,2)</f>
        <v>2.48</v>
      </c>
      <c r="P179" s="24">
        <f>EDATE(C179,120)</f>
        <v>43282</v>
      </c>
      <c r="Q179" s="29">
        <f>DATEDIF(P179,H179,"d")</f>
        <v>183</v>
      </c>
      <c r="R179" s="31">
        <f>ROUND(Q179/365*M179,2)</f>
        <v>5.01</v>
      </c>
      <c r="S179" s="30">
        <f>O179+R179</f>
        <v>7.49</v>
      </c>
      <c r="T179" s="22">
        <f>VLOOKUP(A179,[1]考勤!$B:$M,12,0)</f>
        <v>0</v>
      </c>
      <c r="U179" s="38">
        <f>IFERROR(VLOOKUP(A179,'[2]2017年假台账'!$A:$AN,39,0),"0")-T179</f>
        <v>3</v>
      </c>
      <c r="V179" s="40">
        <f t="shared" si="44"/>
        <v>-4</v>
      </c>
      <c r="W179" s="23">
        <f t="shared" si="45"/>
        <v>0</v>
      </c>
      <c r="X179" s="29">
        <f>VLOOKUP(A179,[3]考勤!$B$4:$N$1081,12,0)</f>
        <v>0</v>
      </c>
      <c r="Y179" s="29">
        <f>VLOOKUP(A179,[4]考勤!$B$4:$O$997,12,0)</f>
        <v>5</v>
      </c>
      <c r="Z179" s="29">
        <f>VLOOKUP(A179,[5]考勤!$B$4:$N$989,12,0)</f>
        <v>0</v>
      </c>
      <c r="AA179" s="29">
        <f>VLOOKUP(A179,[6]考勤!$B$4:$N$977,12,0)</f>
        <v>0</v>
      </c>
      <c r="AB179" s="29">
        <f>VLOOKUP(A179,[7]考勤!$B$4:$P$975,12,0)</f>
        <v>0</v>
      </c>
      <c r="AC179" s="29">
        <f>VLOOKUP(A179,[8]考勤!$B$1:$W$958,12,0)</f>
        <v>0</v>
      </c>
      <c r="AD179" s="29">
        <f>VLOOKUP(A179,[9]考勤!$B:$W,12,0)</f>
        <v>2</v>
      </c>
      <c r="AE179" s="29">
        <f>VLOOKUP(A179,[10]考勤!$B:$X,12,0)</f>
        <v>0</v>
      </c>
      <c r="AF179" s="29">
        <f>VLOOKUP(A179,[11]考勤!$B:$Z,12,0)</f>
        <v>0</v>
      </c>
      <c r="AG179" s="29"/>
      <c r="AH179" s="29"/>
      <c r="AI179" s="29"/>
      <c r="AJ179" s="29">
        <f t="shared" si="46"/>
        <v>7</v>
      </c>
      <c r="AK179" s="29">
        <f t="shared" si="47"/>
        <v>0</v>
      </c>
      <c r="AL179" s="22">
        <f t="shared" si="48"/>
        <v>3.49</v>
      </c>
      <c r="AM179" s="46">
        <f t="shared" si="49"/>
        <v>3.5</v>
      </c>
      <c r="AN179" s="11"/>
      <c r="AP179" s="11" t="str">
        <f>VLOOKUP(A179,[12]当前人员名单!$E:$AE,2,0)</f>
        <v>442000198603105451</v>
      </c>
    </row>
    <row r="180" spans="1:236" s="10" customFormat="1" ht="15.75" customHeight="1" x14ac:dyDescent="0.15">
      <c r="A180" s="53" t="s">
        <v>237</v>
      </c>
      <c r="B180" s="48" t="s">
        <v>950</v>
      </c>
      <c r="C180" s="4">
        <v>35704</v>
      </c>
      <c r="D180" s="4">
        <v>37834</v>
      </c>
      <c r="E180" s="24">
        <v>43100</v>
      </c>
      <c r="F180" s="24">
        <v>43101</v>
      </c>
      <c r="G180" s="24">
        <v>43342</v>
      </c>
      <c r="H180" s="24">
        <v>43465</v>
      </c>
      <c r="I180" s="21">
        <f t="shared" ca="1" si="39"/>
        <v>21.1</v>
      </c>
      <c r="J180" s="21">
        <f t="shared" ca="1" si="40"/>
        <v>15.3</v>
      </c>
      <c r="K180" s="21" t="str">
        <f t="shared" ca="1" si="41"/>
        <v>是</v>
      </c>
      <c r="L180" s="21">
        <f t="shared" si="42"/>
        <v>21</v>
      </c>
      <c r="M180" s="29">
        <f t="shared" si="43"/>
        <v>15</v>
      </c>
      <c r="N180" s="29"/>
      <c r="O180" s="30"/>
      <c r="P180" s="24"/>
      <c r="Q180" s="29"/>
      <c r="R180" s="30"/>
      <c r="S180" s="30">
        <f>M180</f>
        <v>15</v>
      </c>
      <c r="T180" s="22">
        <f>VLOOKUP(A180,[1]考勤!$B:$M,12,0)</f>
        <v>1</v>
      </c>
      <c r="U180" s="38">
        <f>IFERROR(VLOOKUP(A180,'[2]2017年假台账'!$A:$AN,39,0),"0")-T180</f>
        <v>9.1999999999999993</v>
      </c>
      <c r="V180" s="40">
        <f t="shared" si="44"/>
        <v>1.1999999999999993</v>
      </c>
      <c r="W180" s="23">
        <f t="shared" si="45"/>
        <v>1.1999999999999993</v>
      </c>
      <c r="X180" s="29">
        <f>VLOOKUP(A180,[3]考勤!$B$4:$N$1081,12,0)</f>
        <v>0</v>
      </c>
      <c r="Y180" s="29">
        <f>VLOOKUP(A180,[4]考勤!$B$4:$O$997,12,0)</f>
        <v>0</v>
      </c>
      <c r="Z180" s="29">
        <f>VLOOKUP(A180,[5]考勤!$B$4:$N$989,12,0)</f>
        <v>0</v>
      </c>
      <c r="AA180" s="29">
        <f>VLOOKUP(A180,[6]考勤!$B$4:$N$977,12,0)</f>
        <v>0</v>
      </c>
      <c r="AB180" s="29">
        <f>VLOOKUP(A180,[7]考勤!$B$4:$P$975,12,0)</f>
        <v>0</v>
      </c>
      <c r="AC180" s="29">
        <f>VLOOKUP(A180,[8]考勤!$B$1:$W$958,12,0)</f>
        <v>1</v>
      </c>
      <c r="AD180" s="29">
        <f>VLOOKUP(A180,[9]考勤!$B:$W,12,0)</f>
        <v>2</v>
      </c>
      <c r="AE180" s="29">
        <f>VLOOKUP(A180,[10]考勤!$B:$X,12,0)</f>
        <v>5</v>
      </c>
      <c r="AF180" s="29">
        <f>VLOOKUP(A180,[11]考勤!$B:$Z,12,0)</f>
        <v>0</v>
      </c>
      <c r="AG180" s="29"/>
      <c r="AH180" s="29"/>
      <c r="AI180" s="29"/>
      <c r="AJ180" s="29">
        <f t="shared" si="46"/>
        <v>8</v>
      </c>
      <c r="AK180" s="29">
        <f t="shared" si="47"/>
        <v>0</v>
      </c>
      <c r="AL180" s="22">
        <f t="shared" si="48"/>
        <v>16.2</v>
      </c>
      <c r="AM180" s="46">
        <f t="shared" si="49"/>
        <v>15</v>
      </c>
      <c r="AN180" s="11"/>
      <c r="AP180" s="11" t="str">
        <f>VLOOKUP(A180,[12]当前人员名单!$E:$AE,2,0)</f>
        <v>44023319770707003x</v>
      </c>
    </row>
    <row r="181" spans="1:236" s="10" customFormat="1" ht="15.75" customHeight="1" x14ac:dyDescent="0.15">
      <c r="A181" s="53" t="s">
        <v>238</v>
      </c>
      <c r="B181" s="48" t="s">
        <v>777</v>
      </c>
      <c r="C181" s="9">
        <v>33420</v>
      </c>
      <c r="D181" s="9">
        <v>35490</v>
      </c>
      <c r="E181" s="24">
        <v>43100</v>
      </c>
      <c r="F181" s="24">
        <v>43101</v>
      </c>
      <c r="G181" s="24">
        <v>43342</v>
      </c>
      <c r="H181" s="24">
        <v>43465</v>
      </c>
      <c r="I181" s="21">
        <f t="shared" ca="1" si="39"/>
        <v>27.4</v>
      </c>
      <c r="J181" s="21">
        <f t="shared" ca="1" si="40"/>
        <v>21.73</v>
      </c>
      <c r="K181" s="21" t="str">
        <f t="shared" ca="1" si="41"/>
        <v>是</v>
      </c>
      <c r="L181" s="21">
        <f t="shared" si="42"/>
        <v>27</v>
      </c>
      <c r="M181" s="29">
        <f t="shared" si="43"/>
        <v>15</v>
      </c>
      <c r="N181" s="29"/>
      <c r="O181" s="30"/>
      <c r="P181" s="24"/>
      <c r="Q181" s="29"/>
      <c r="R181" s="30"/>
      <c r="S181" s="30">
        <f>M181</f>
        <v>15</v>
      </c>
      <c r="T181" s="22">
        <f>VLOOKUP(A181,[1]考勤!$B:$M,12,0)</f>
        <v>0</v>
      </c>
      <c r="U181" s="38">
        <f>IFERROR(VLOOKUP(A181,'[2]2017年假台账'!$A:$AN,39,0),"0")-T181</f>
        <v>8.5</v>
      </c>
      <c r="V181" s="40">
        <f t="shared" si="44"/>
        <v>4.5</v>
      </c>
      <c r="W181" s="23">
        <f t="shared" si="45"/>
        <v>4.5</v>
      </c>
      <c r="X181" s="29">
        <f>VLOOKUP(A181,[3]考勤!$B$4:$N$1081,12,0)</f>
        <v>0</v>
      </c>
      <c r="Y181" s="29">
        <f>VLOOKUP(A181,[4]考勤!$B$4:$O$997,12,0)</f>
        <v>0</v>
      </c>
      <c r="Z181" s="29">
        <f>VLOOKUP(A181,[5]考勤!$B$4:$N$989,12,0)</f>
        <v>0</v>
      </c>
      <c r="AA181" s="29">
        <f>VLOOKUP(A181,[6]考勤!$B$4:$N$977,12,0)</f>
        <v>0</v>
      </c>
      <c r="AB181" s="29">
        <f>VLOOKUP(A181,[7]考勤!$B$4:$P$975,12,0)</f>
        <v>4</v>
      </c>
      <c r="AC181" s="29">
        <f>VLOOKUP(A181,[8]考勤!$B$1:$W$958,12,0)</f>
        <v>0</v>
      </c>
      <c r="AD181" s="29">
        <f>VLOOKUP(A181,[9]考勤!$B:$W,12,0)</f>
        <v>0</v>
      </c>
      <c r="AE181" s="29">
        <f>VLOOKUP(A181,[10]考勤!$B:$X,12,0)</f>
        <v>0</v>
      </c>
      <c r="AF181" s="29">
        <f>VLOOKUP(A181,[11]考勤!$B:$Z,12,0)</f>
        <v>0</v>
      </c>
      <c r="AG181" s="29"/>
      <c r="AH181" s="29"/>
      <c r="AI181" s="32"/>
      <c r="AJ181" s="29">
        <f t="shared" si="46"/>
        <v>4</v>
      </c>
      <c r="AK181" s="29">
        <f t="shared" si="47"/>
        <v>0</v>
      </c>
      <c r="AL181" s="22">
        <f t="shared" si="48"/>
        <v>19.5</v>
      </c>
      <c r="AM181" s="46">
        <f t="shared" si="49"/>
        <v>15</v>
      </c>
      <c r="AN181" s="11"/>
      <c r="AO181" s="11"/>
      <c r="AP181" s="11" t="str">
        <f>VLOOKUP(A181,[12]当前人员名单!$E:$AE,2,0)</f>
        <v>430223196704043512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</row>
    <row r="182" spans="1:236" s="10" customFormat="1" ht="15.75" customHeight="1" x14ac:dyDescent="0.15">
      <c r="A182" s="53" t="s">
        <v>239</v>
      </c>
      <c r="B182" s="48" t="s">
        <v>777</v>
      </c>
      <c r="C182" s="9">
        <v>31048</v>
      </c>
      <c r="D182" s="9">
        <v>35886</v>
      </c>
      <c r="E182" s="24">
        <v>43100</v>
      </c>
      <c r="F182" s="24">
        <v>43101</v>
      </c>
      <c r="G182" s="24">
        <v>43342</v>
      </c>
      <c r="H182" s="24">
        <v>43465</v>
      </c>
      <c r="I182" s="21">
        <f t="shared" ca="1" si="39"/>
        <v>33.9</v>
      </c>
      <c r="J182" s="21">
        <f t="shared" ca="1" si="40"/>
        <v>20.64</v>
      </c>
      <c r="K182" s="21" t="str">
        <f t="shared" ca="1" si="41"/>
        <v>是</v>
      </c>
      <c r="L182" s="21">
        <f t="shared" si="42"/>
        <v>33</v>
      </c>
      <c r="M182" s="29">
        <f t="shared" si="43"/>
        <v>15</v>
      </c>
      <c r="N182" s="29"/>
      <c r="O182" s="30"/>
      <c r="P182" s="24"/>
      <c r="Q182" s="29"/>
      <c r="R182" s="30"/>
      <c r="S182" s="30">
        <f>M182</f>
        <v>15</v>
      </c>
      <c r="T182" s="22">
        <f>VLOOKUP(A182,[1]考勤!$B:$M,12,0)</f>
        <v>0</v>
      </c>
      <c r="U182" s="38">
        <f>IFERROR(VLOOKUP(A182,'[2]2017年假台账'!$A:$AN,39,0),"0")-T182</f>
        <v>13</v>
      </c>
      <c r="V182" s="40">
        <f t="shared" si="44"/>
        <v>0</v>
      </c>
      <c r="W182" s="23">
        <f t="shared" si="45"/>
        <v>0</v>
      </c>
      <c r="X182" s="29">
        <f>VLOOKUP(A182,[3]考勤!$B$4:$N$1081,12,0)</f>
        <v>0</v>
      </c>
      <c r="Y182" s="29">
        <f>VLOOKUP(A182,[4]考勤!$B$4:$O$997,12,0)</f>
        <v>0</v>
      </c>
      <c r="Z182" s="29">
        <f>VLOOKUP(A182,[5]考勤!$B$4:$N$989,12,0)</f>
        <v>1</v>
      </c>
      <c r="AA182" s="29">
        <f>VLOOKUP(A182,[6]考勤!$B$4:$N$977,12,0)</f>
        <v>0</v>
      </c>
      <c r="AB182" s="29">
        <f>VLOOKUP(A182,[7]考勤!$B$4:$P$975,12,0)</f>
        <v>1</v>
      </c>
      <c r="AC182" s="29">
        <f>VLOOKUP(A182,[8]考勤!$B$1:$W$958,12,0)</f>
        <v>0</v>
      </c>
      <c r="AD182" s="29">
        <f>VLOOKUP(A182,[9]考勤!$B:$W,12,0)</f>
        <v>3</v>
      </c>
      <c r="AE182" s="29">
        <f>VLOOKUP(A182,[10]考勤!$B:$X,12,0)</f>
        <v>8</v>
      </c>
      <c r="AF182" s="29">
        <f>VLOOKUP(A182,[11]考勤!$B:$Z,12,0)</f>
        <v>0</v>
      </c>
      <c r="AG182" s="29"/>
      <c r="AH182" s="29"/>
      <c r="AI182" s="32"/>
      <c r="AJ182" s="29">
        <f t="shared" si="46"/>
        <v>13</v>
      </c>
      <c r="AK182" s="29">
        <f t="shared" si="47"/>
        <v>0</v>
      </c>
      <c r="AL182" s="22">
        <f t="shared" si="48"/>
        <v>15</v>
      </c>
      <c r="AM182" s="46">
        <f t="shared" si="49"/>
        <v>15</v>
      </c>
      <c r="AN182" s="11"/>
      <c r="AO182" s="11"/>
      <c r="AP182" s="11" t="str">
        <f>VLOOKUP(A182,[12]当前人员名单!$E:$AE,2,0)</f>
        <v>440620196709280714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</row>
    <row r="183" spans="1:236" s="10" customFormat="1" ht="15.75" customHeight="1" x14ac:dyDescent="0.15">
      <c r="A183" s="53" t="s">
        <v>240</v>
      </c>
      <c r="B183" s="48" t="s">
        <v>777</v>
      </c>
      <c r="C183" s="9">
        <v>35977</v>
      </c>
      <c r="D183" s="9">
        <v>35977</v>
      </c>
      <c r="E183" s="24">
        <v>43100</v>
      </c>
      <c r="F183" s="24">
        <v>43101</v>
      </c>
      <c r="G183" s="24">
        <v>43342</v>
      </c>
      <c r="H183" s="24">
        <v>43465</v>
      </c>
      <c r="I183" s="21">
        <f t="shared" ca="1" si="39"/>
        <v>20.399999999999999</v>
      </c>
      <c r="J183" s="21">
        <f t="shared" ca="1" si="40"/>
        <v>20.39</v>
      </c>
      <c r="K183" s="21" t="str">
        <f t="shared" ca="1" si="41"/>
        <v>是</v>
      </c>
      <c r="L183" s="21">
        <f t="shared" si="42"/>
        <v>20</v>
      </c>
      <c r="M183" s="29">
        <f t="shared" si="43"/>
        <v>15</v>
      </c>
      <c r="N183" s="29">
        <f>DATEDIF(F183,P183,"d")</f>
        <v>181</v>
      </c>
      <c r="O183" s="30">
        <f>ROUND(N183/365*10,2)</f>
        <v>4.96</v>
      </c>
      <c r="P183" s="24">
        <f>EDATE(C183,240)</f>
        <v>43282</v>
      </c>
      <c r="Q183" s="29">
        <f>DATEDIF(P183,H183,"d")</f>
        <v>183</v>
      </c>
      <c r="R183" s="30">
        <f>ROUND(Q183/365*M183,2)</f>
        <v>7.52</v>
      </c>
      <c r="S183" s="30">
        <f>O183+R183</f>
        <v>12.48</v>
      </c>
      <c r="T183" s="22">
        <f>VLOOKUP(A183,[1]考勤!$B:$M,12,0)</f>
        <v>0</v>
      </c>
      <c r="U183" s="38">
        <f>IFERROR(VLOOKUP(A183,'[2]2017年假台账'!$A:$AN,39,0),"0")-T183</f>
        <v>10</v>
      </c>
      <c r="V183" s="40">
        <f t="shared" si="44"/>
        <v>10</v>
      </c>
      <c r="W183" s="23">
        <f t="shared" si="45"/>
        <v>10</v>
      </c>
      <c r="X183" s="29">
        <f>VLOOKUP(A183,[3]考勤!$B$4:$N$1081,12,0)</f>
        <v>0</v>
      </c>
      <c r="Y183" s="29">
        <f>VLOOKUP(A183,[4]考勤!$B$4:$O$997,12,0)</f>
        <v>0</v>
      </c>
      <c r="Z183" s="29">
        <f>VLOOKUP(A183,[5]考勤!$B$4:$N$989,12,0)</f>
        <v>0</v>
      </c>
      <c r="AA183" s="29">
        <f>VLOOKUP(A183,[6]考勤!$B$4:$N$977,12,0)</f>
        <v>0</v>
      </c>
      <c r="AB183" s="29">
        <f>VLOOKUP(A183,[7]考勤!$B$4:$P$975,12,0)</f>
        <v>0</v>
      </c>
      <c r="AC183" s="29">
        <f>VLOOKUP(A183,[8]考勤!$B$1:$W$958,12,0)</f>
        <v>0</v>
      </c>
      <c r="AD183" s="29">
        <f>VLOOKUP(A183,[9]考勤!$B:$W,12,0)</f>
        <v>0</v>
      </c>
      <c r="AE183" s="29">
        <f>VLOOKUP(A183,[10]考勤!$B:$X,12,0)</f>
        <v>0</v>
      </c>
      <c r="AF183" s="29">
        <f>VLOOKUP(A183,[11]考勤!$B:$Z,12,0)</f>
        <v>0</v>
      </c>
      <c r="AG183" s="29"/>
      <c r="AH183" s="29"/>
      <c r="AI183" s="29"/>
      <c r="AJ183" s="29">
        <f t="shared" si="46"/>
        <v>0</v>
      </c>
      <c r="AK183" s="29">
        <f t="shared" si="47"/>
        <v>0</v>
      </c>
      <c r="AL183" s="22">
        <f t="shared" si="48"/>
        <v>22.48</v>
      </c>
      <c r="AM183" s="46">
        <f t="shared" si="49"/>
        <v>12.5</v>
      </c>
      <c r="AN183" s="11"/>
      <c r="AP183" s="11" t="str">
        <f>VLOOKUP(A183,[12]当前人员名单!$E:$AE,2,0)</f>
        <v>442000197505040039</v>
      </c>
    </row>
    <row r="184" spans="1:236" s="10" customFormat="1" ht="15.75" customHeight="1" x14ac:dyDescent="0.15">
      <c r="A184" s="53" t="s">
        <v>258</v>
      </c>
      <c r="B184" s="48" t="s">
        <v>777</v>
      </c>
      <c r="C184" s="5">
        <v>35977</v>
      </c>
      <c r="D184" s="5">
        <v>37327</v>
      </c>
      <c r="E184" s="24">
        <v>43100</v>
      </c>
      <c r="F184" s="24">
        <v>43101</v>
      </c>
      <c r="G184" s="24">
        <v>43342</v>
      </c>
      <c r="H184" s="24">
        <v>43465</v>
      </c>
      <c r="I184" s="21">
        <f t="shared" ca="1" si="39"/>
        <v>20.399999999999999</v>
      </c>
      <c r="J184" s="21">
        <f t="shared" ca="1" si="40"/>
        <v>16.690000000000001</v>
      </c>
      <c r="K184" s="21" t="str">
        <f t="shared" ca="1" si="41"/>
        <v>是</v>
      </c>
      <c r="L184" s="21">
        <f t="shared" si="42"/>
        <v>20</v>
      </c>
      <c r="M184" s="29">
        <f t="shared" si="43"/>
        <v>15</v>
      </c>
      <c r="N184" s="29">
        <f>DATEDIF(F184,P184,"d")</f>
        <v>181</v>
      </c>
      <c r="O184" s="30">
        <f>ROUND(N184/365*10,2)</f>
        <v>4.96</v>
      </c>
      <c r="P184" s="24">
        <f>EDATE(C184,240)</f>
        <v>43282</v>
      </c>
      <c r="Q184" s="29">
        <f>DATEDIF(P184,H184,"d")</f>
        <v>183</v>
      </c>
      <c r="R184" s="30">
        <f>ROUND(Q184/365*M184,2)</f>
        <v>7.52</v>
      </c>
      <c r="S184" s="30">
        <f>O184+R184</f>
        <v>12.48</v>
      </c>
      <c r="T184" s="22">
        <f>VLOOKUP(A184,[1]考勤!$B:$M,12,0)</f>
        <v>0</v>
      </c>
      <c r="U184" s="38">
        <f>IFERROR(VLOOKUP(A184,'[2]2017年假台账'!$A:$AN,39,0),"0")-T184</f>
        <v>7</v>
      </c>
      <c r="V184" s="40">
        <f t="shared" si="44"/>
        <v>-3</v>
      </c>
      <c r="W184" s="23">
        <f t="shared" si="45"/>
        <v>0</v>
      </c>
      <c r="X184" s="29">
        <f>VLOOKUP(A184,[3]考勤!$B$4:$N$1081,12,0)</f>
        <v>2</v>
      </c>
      <c r="Y184" s="29">
        <f>VLOOKUP(A184,[4]考勤!$B$4:$O$997,12,0)</f>
        <v>0</v>
      </c>
      <c r="Z184" s="29">
        <f>VLOOKUP(A184,[5]考勤!$B$4:$N$989,12,0)</f>
        <v>0</v>
      </c>
      <c r="AA184" s="29">
        <f>VLOOKUP(A184,[6]考勤!$B$4:$N$977,12,0)</f>
        <v>3</v>
      </c>
      <c r="AB184" s="29">
        <f>VLOOKUP(A184,[7]考勤!$B$4:$P$975,12,0)</f>
        <v>0</v>
      </c>
      <c r="AC184" s="29">
        <f>VLOOKUP(A184,[8]考勤!$B$1:$W$958,12,0)</f>
        <v>0</v>
      </c>
      <c r="AD184" s="29">
        <f>VLOOKUP(A184,[9]考勤!$B:$W,12,0)</f>
        <v>5</v>
      </c>
      <c r="AE184" s="29">
        <f>VLOOKUP(A184,[10]考勤!$B:$X,12,0)</f>
        <v>0</v>
      </c>
      <c r="AF184" s="29">
        <f>VLOOKUP(A184,[11]考勤!$B:$Z,12,0)</f>
        <v>0</v>
      </c>
      <c r="AG184" s="29"/>
      <c r="AH184" s="29"/>
      <c r="AI184" s="29"/>
      <c r="AJ184" s="29">
        <f t="shared" si="46"/>
        <v>10</v>
      </c>
      <c r="AK184" s="29">
        <f t="shared" si="47"/>
        <v>0</v>
      </c>
      <c r="AL184" s="22">
        <f t="shared" si="48"/>
        <v>9.48</v>
      </c>
      <c r="AM184" s="46">
        <f t="shared" si="49"/>
        <v>9.5</v>
      </c>
      <c r="AN184" s="11"/>
      <c r="AP184" s="11" t="str">
        <f>VLOOKUP(A184,[12]当前人员名单!$E:$AE,2,0)</f>
        <v>445122197605025019</v>
      </c>
    </row>
    <row r="185" spans="1:236" s="10" customFormat="1" ht="15.75" customHeight="1" x14ac:dyDescent="0.15">
      <c r="A185" s="53" t="s">
        <v>236</v>
      </c>
      <c r="B185" s="48" t="s">
        <v>777</v>
      </c>
      <c r="C185" s="9">
        <v>35278</v>
      </c>
      <c r="D185" s="9">
        <v>35796</v>
      </c>
      <c r="E185" s="24">
        <v>43100</v>
      </c>
      <c r="F185" s="24">
        <v>43101</v>
      </c>
      <c r="G185" s="24">
        <v>43342</v>
      </c>
      <c r="H185" s="24">
        <v>43465</v>
      </c>
      <c r="I185" s="21">
        <f t="shared" ca="1" si="39"/>
        <v>22.3</v>
      </c>
      <c r="J185" s="21">
        <f t="shared" ca="1" si="40"/>
        <v>20.89</v>
      </c>
      <c r="K185" s="21" t="str">
        <f t="shared" ca="1" si="41"/>
        <v>是</v>
      </c>
      <c r="L185" s="21">
        <f t="shared" si="42"/>
        <v>22</v>
      </c>
      <c r="M185" s="29">
        <f t="shared" si="43"/>
        <v>15</v>
      </c>
      <c r="N185" s="29"/>
      <c r="O185" s="30"/>
      <c r="P185" s="24"/>
      <c r="Q185" s="29"/>
      <c r="R185" s="30"/>
      <c r="S185" s="30">
        <f t="shared" ref="S185:S195" si="50">M185</f>
        <v>15</v>
      </c>
      <c r="T185" s="22">
        <f>VLOOKUP(A185,[1]考勤!$B:$M,12,0)</f>
        <v>0</v>
      </c>
      <c r="U185" s="38">
        <f>IFERROR(VLOOKUP(A185,'[2]2017年假台账'!$A:$AN,39,0),"0")-T185</f>
        <v>15</v>
      </c>
      <c r="V185" s="40">
        <f t="shared" si="44"/>
        <v>3</v>
      </c>
      <c r="W185" s="23">
        <f t="shared" si="45"/>
        <v>3</v>
      </c>
      <c r="X185" s="29">
        <f>VLOOKUP(A185,[3]考勤!$B$4:$N$1081,12,0)</f>
        <v>0</v>
      </c>
      <c r="Y185" s="29">
        <f>VLOOKUP(A185,[4]考勤!$B$4:$O$997,12,0)</f>
        <v>0</v>
      </c>
      <c r="Z185" s="29">
        <f>VLOOKUP(A185,[5]考勤!$B$4:$N$989,12,0)</f>
        <v>0</v>
      </c>
      <c r="AA185" s="29">
        <f>VLOOKUP(A185,[6]考勤!$B$4:$N$977,12,0)</f>
        <v>0</v>
      </c>
      <c r="AB185" s="29">
        <f>VLOOKUP(A185,[7]考勤!$B$4:$P$975,12,0)</f>
        <v>0</v>
      </c>
      <c r="AC185" s="29">
        <f>VLOOKUP(A185,[8]考勤!$B$1:$W$958,12,0)</f>
        <v>6</v>
      </c>
      <c r="AD185" s="29">
        <f>VLOOKUP(A185,[9]考勤!$B:$W,12,0)</f>
        <v>0</v>
      </c>
      <c r="AE185" s="29">
        <f>VLOOKUP(A185,[10]考勤!$B:$X,12,0)</f>
        <v>6</v>
      </c>
      <c r="AF185" s="29">
        <f>VLOOKUP(A185,[11]考勤!$B:$Z,12,0)</f>
        <v>0</v>
      </c>
      <c r="AG185" s="29"/>
      <c r="AH185" s="29"/>
      <c r="AI185" s="32"/>
      <c r="AJ185" s="29">
        <f t="shared" si="46"/>
        <v>12</v>
      </c>
      <c r="AK185" s="29">
        <f t="shared" si="47"/>
        <v>0</v>
      </c>
      <c r="AL185" s="22">
        <f t="shared" si="48"/>
        <v>18</v>
      </c>
      <c r="AM185" s="46">
        <f t="shared" si="49"/>
        <v>15</v>
      </c>
      <c r="AN185" s="11"/>
      <c r="AO185" s="11"/>
      <c r="AP185" s="11" t="str">
        <f>VLOOKUP(A185,[12]当前人员名单!$E:$AE,2,0)</f>
        <v>510231197407033312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</row>
    <row r="186" spans="1:236" s="10" customFormat="1" ht="15.75" customHeight="1" x14ac:dyDescent="0.15">
      <c r="A186" s="53" t="s">
        <v>232</v>
      </c>
      <c r="B186" s="48" t="s">
        <v>777</v>
      </c>
      <c r="C186" s="5">
        <v>36342</v>
      </c>
      <c r="D186" s="5">
        <v>36342</v>
      </c>
      <c r="E186" s="24">
        <v>43100</v>
      </c>
      <c r="F186" s="24">
        <v>43101</v>
      </c>
      <c r="G186" s="24">
        <v>43342</v>
      </c>
      <c r="H186" s="24">
        <v>43465</v>
      </c>
      <c r="I186" s="21">
        <f t="shared" ca="1" si="39"/>
        <v>19.399999999999999</v>
      </c>
      <c r="J186" s="21">
        <f t="shared" ca="1" si="40"/>
        <v>19.39</v>
      </c>
      <c r="K186" s="21" t="str">
        <f t="shared" ca="1" si="41"/>
        <v>是</v>
      </c>
      <c r="L186" s="21">
        <f t="shared" si="42"/>
        <v>19</v>
      </c>
      <c r="M186" s="29">
        <f t="shared" si="43"/>
        <v>10</v>
      </c>
      <c r="N186" s="29"/>
      <c r="O186" s="30"/>
      <c r="P186" s="24"/>
      <c r="Q186" s="29"/>
      <c r="R186" s="30"/>
      <c r="S186" s="30">
        <f t="shared" si="50"/>
        <v>10</v>
      </c>
      <c r="T186" s="22">
        <f>VLOOKUP(A186,[1]考勤!$B:$M,12,0)</f>
        <v>2</v>
      </c>
      <c r="U186" s="38">
        <f>IFERROR(VLOOKUP(A186,'[2]2017年假台账'!$A:$AN,39,0),"0")-T186</f>
        <v>6</v>
      </c>
      <c r="V186" s="40">
        <f t="shared" si="44"/>
        <v>1</v>
      </c>
      <c r="W186" s="23">
        <f t="shared" si="45"/>
        <v>1</v>
      </c>
      <c r="X186" s="29">
        <f>VLOOKUP(A186,[3]考勤!$B$4:$N$1081,12,0)</f>
        <v>1</v>
      </c>
      <c r="Y186" s="29">
        <f>VLOOKUP(A186,[4]考勤!$B$4:$O$997,12,0)</f>
        <v>0</v>
      </c>
      <c r="Z186" s="29">
        <f>VLOOKUP(A186,[5]考勤!$B$4:$N$989,12,0)</f>
        <v>1</v>
      </c>
      <c r="AA186" s="29">
        <f>VLOOKUP(A186,[6]考勤!$B$4:$N$977,12,0)</f>
        <v>0</v>
      </c>
      <c r="AB186" s="29">
        <f>VLOOKUP(A186,[7]考勤!$B$4:$P$975,12,0)</f>
        <v>1</v>
      </c>
      <c r="AC186" s="29">
        <f>VLOOKUP(A186,[8]考勤!$B$1:$W$958,12,0)</f>
        <v>0</v>
      </c>
      <c r="AD186" s="29">
        <f>VLOOKUP(A186,[9]考勤!$B:$W,12,0)</f>
        <v>0</v>
      </c>
      <c r="AE186" s="29">
        <f>VLOOKUP(A186,[10]考勤!$B:$X,12,0)</f>
        <v>2</v>
      </c>
      <c r="AF186" s="29">
        <f>VLOOKUP(A186,[11]考勤!$B:$Z,12,0)</f>
        <v>0</v>
      </c>
      <c r="AG186" s="29"/>
      <c r="AH186" s="29"/>
      <c r="AI186" s="29"/>
      <c r="AJ186" s="29">
        <f t="shared" si="46"/>
        <v>5</v>
      </c>
      <c r="AK186" s="29">
        <f t="shared" si="47"/>
        <v>0</v>
      </c>
      <c r="AL186" s="22">
        <f t="shared" si="48"/>
        <v>11</v>
      </c>
      <c r="AM186" s="46">
        <f t="shared" si="49"/>
        <v>10</v>
      </c>
      <c r="AN186" s="11"/>
      <c r="AP186" s="11" t="str">
        <f>VLOOKUP(A186,[12]当前人员名单!$E:$AE,2,0)</f>
        <v>442000197603274234</v>
      </c>
    </row>
    <row r="187" spans="1:236" s="10" customFormat="1" ht="15.75" customHeight="1" x14ac:dyDescent="0.15">
      <c r="A187" s="53" t="s">
        <v>496</v>
      </c>
      <c r="B187" s="48" t="s">
        <v>777</v>
      </c>
      <c r="C187" s="9">
        <v>37073</v>
      </c>
      <c r="D187" s="9">
        <v>37073</v>
      </c>
      <c r="E187" s="24">
        <v>43100</v>
      </c>
      <c r="F187" s="24">
        <v>43101</v>
      </c>
      <c r="G187" s="24">
        <v>43342</v>
      </c>
      <c r="H187" s="24">
        <v>43465</v>
      </c>
      <c r="I187" s="21">
        <f t="shared" ca="1" si="39"/>
        <v>17.399999999999999</v>
      </c>
      <c r="J187" s="21">
        <f t="shared" ca="1" si="40"/>
        <v>17.39</v>
      </c>
      <c r="K187" s="21" t="str">
        <f t="shared" ca="1" si="41"/>
        <v>是</v>
      </c>
      <c r="L187" s="21">
        <f t="shared" si="42"/>
        <v>17</v>
      </c>
      <c r="M187" s="29">
        <f t="shared" si="43"/>
        <v>10</v>
      </c>
      <c r="N187" s="29"/>
      <c r="O187" s="30"/>
      <c r="P187" s="24"/>
      <c r="Q187" s="29"/>
      <c r="R187" s="30"/>
      <c r="S187" s="30">
        <f t="shared" si="50"/>
        <v>10</v>
      </c>
      <c r="T187" s="22">
        <f>VLOOKUP(A187,[1]考勤!$B:$M,12,0)</f>
        <v>0</v>
      </c>
      <c r="U187" s="38">
        <f>IFERROR(VLOOKUP(A187,'[2]2017年假台账'!$A:$AN,39,0),"0")-T187</f>
        <v>2</v>
      </c>
      <c r="V187" s="40">
        <f t="shared" si="44"/>
        <v>-6</v>
      </c>
      <c r="W187" s="23">
        <f t="shared" si="45"/>
        <v>0</v>
      </c>
      <c r="X187" s="29">
        <f>VLOOKUP(A187,[3]考勤!$B$4:$N$1081,12,0)</f>
        <v>0</v>
      </c>
      <c r="Y187" s="29">
        <f>VLOOKUP(A187,[4]考勤!$B$4:$O$997,12,0)</f>
        <v>2</v>
      </c>
      <c r="Z187" s="29">
        <f>VLOOKUP(A187,[5]考勤!$B$4:$N$989,12,0)</f>
        <v>0</v>
      </c>
      <c r="AA187" s="29">
        <f>VLOOKUP(A187,[6]考勤!$B$4:$N$977,12,0)</f>
        <v>0</v>
      </c>
      <c r="AB187" s="29">
        <f>VLOOKUP(A187,[7]考勤!$B$4:$P$975,12,0)</f>
        <v>3</v>
      </c>
      <c r="AC187" s="29">
        <f>VLOOKUP(A187,[8]考勤!$B$1:$W$958,12,0)</f>
        <v>0</v>
      </c>
      <c r="AD187" s="29">
        <f>VLOOKUP(A187,[9]考勤!$B:$W,12,0)</f>
        <v>0</v>
      </c>
      <c r="AE187" s="29">
        <f>VLOOKUP(A187,[10]考勤!$B:$X,12,0)</f>
        <v>3</v>
      </c>
      <c r="AF187" s="29">
        <f>VLOOKUP(A187,[11]考勤!$B:$Z,12,0)</f>
        <v>0</v>
      </c>
      <c r="AG187" s="29"/>
      <c r="AH187" s="29"/>
      <c r="AI187" s="29"/>
      <c r="AJ187" s="29">
        <f t="shared" si="46"/>
        <v>8</v>
      </c>
      <c r="AK187" s="29">
        <f t="shared" si="47"/>
        <v>0</v>
      </c>
      <c r="AL187" s="22">
        <f t="shared" si="48"/>
        <v>4</v>
      </c>
      <c r="AM187" s="46">
        <f t="shared" si="49"/>
        <v>4</v>
      </c>
      <c r="AN187" s="11"/>
      <c r="AP187" s="11" t="str">
        <f>VLOOKUP(A187,[12]当前人员名单!$E:$AE,2,0)</f>
        <v>442000197904160011</v>
      </c>
    </row>
    <row r="188" spans="1:236" s="10" customFormat="1" ht="15.75" customHeight="1" x14ac:dyDescent="0.15">
      <c r="A188" s="53" t="s">
        <v>233</v>
      </c>
      <c r="B188" s="48" t="s">
        <v>777</v>
      </c>
      <c r="C188" s="3">
        <v>37316</v>
      </c>
      <c r="D188" s="3">
        <v>39203</v>
      </c>
      <c r="E188" s="24">
        <v>43100</v>
      </c>
      <c r="F188" s="24">
        <v>43101</v>
      </c>
      <c r="G188" s="24">
        <v>43342</v>
      </c>
      <c r="H188" s="24">
        <v>43465</v>
      </c>
      <c r="I188" s="21">
        <f t="shared" ca="1" si="39"/>
        <v>16.7</v>
      </c>
      <c r="J188" s="21">
        <f t="shared" ca="1" si="40"/>
        <v>11.55</v>
      </c>
      <c r="K188" s="21" t="str">
        <f t="shared" ca="1" si="41"/>
        <v>是</v>
      </c>
      <c r="L188" s="21">
        <f t="shared" si="42"/>
        <v>16</v>
      </c>
      <c r="M188" s="29">
        <f t="shared" si="43"/>
        <v>10</v>
      </c>
      <c r="N188" s="29"/>
      <c r="O188" s="30"/>
      <c r="P188" s="24"/>
      <c r="Q188" s="29"/>
      <c r="R188" s="30"/>
      <c r="S188" s="30">
        <f t="shared" si="50"/>
        <v>10</v>
      </c>
      <c r="T188" s="22">
        <f>VLOOKUP(A188,[1]考勤!$B:$M,12,0)</f>
        <v>0</v>
      </c>
      <c r="U188" s="38">
        <f>IFERROR(VLOOKUP(A188,'[2]2017年假台账'!$A:$AN,39,0),"0")-T188</f>
        <v>2</v>
      </c>
      <c r="V188" s="40">
        <f t="shared" si="44"/>
        <v>0</v>
      </c>
      <c r="W188" s="23">
        <f t="shared" si="45"/>
        <v>0</v>
      </c>
      <c r="X188" s="29">
        <f>VLOOKUP(A188,[3]考勤!$B$4:$N$1081,12,0)</f>
        <v>0</v>
      </c>
      <c r="Y188" s="29">
        <f>VLOOKUP(A188,[4]考勤!$B$4:$O$997,12,0)</f>
        <v>0</v>
      </c>
      <c r="Z188" s="29">
        <f>VLOOKUP(A188,[5]考勤!$B$4:$N$989,12,0)</f>
        <v>0</v>
      </c>
      <c r="AA188" s="29">
        <f>VLOOKUP(A188,[6]考勤!$B$4:$N$977,12,0)</f>
        <v>1</v>
      </c>
      <c r="AB188" s="29">
        <f>VLOOKUP(A188,[7]考勤!$B$4:$P$975,12,0)</f>
        <v>0</v>
      </c>
      <c r="AC188" s="29">
        <f>VLOOKUP(A188,[8]考勤!$B$1:$W$958,12,0)</f>
        <v>0</v>
      </c>
      <c r="AD188" s="29">
        <f>VLOOKUP(A188,[9]考勤!$B:$W,12,0)</f>
        <v>1</v>
      </c>
      <c r="AE188" s="29">
        <f>VLOOKUP(A188,[10]考勤!$B:$X,12,0)</f>
        <v>0</v>
      </c>
      <c r="AF188" s="29">
        <f>VLOOKUP(A188,[11]考勤!$B:$Z,12,0)</f>
        <v>0</v>
      </c>
      <c r="AG188" s="29"/>
      <c r="AH188" s="29"/>
      <c r="AI188" s="29"/>
      <c r="AJ188" s="29">
        <f t="shared" si="46"/>
        <v>2</v>
      </c>
      <c r="AK188" s="29">
        <f t="shared" si="47"/>
        <v>0</v>
      </c>
      <c r="AL188" s="22">
        <f t="shared" si="48"/>
        <v>10</v>
      </c>
      <c r="AM188" s="46">
        <f t="shared" si="49"/>
        <v>10</v>
      </c>
      <c r="AN188" s="11"/>
      <c r="AO188" s="11"/>
      <c r="AP188" s="11" t="str">
        <f>VLOOKUP(A188,[12]当前人员名单!$E:$AE,2,0)</f>
        <v>432502197807210011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</row>
    <row r="189" spans="1:236" s="10" customFormat="1" ht="15.75" customHeight="1" x14ac:dyDescent="0.15">
      <c r="A189" s="53" t="s">
        <v>234</v>
      </c>
      <c r="B189" s="48" t="s">
        <v>777</v>
      </c>
      <c r="C189" s="9">
        <v>41091</v>
      </c>
      <c r="D189" s="9">
        <v>41091</v>
      </c>
      <c r="E189" s="24">
        <v>43100</v>
      </c>
      <c r="F189" s="24">
        <v>43101</v>
      </c>
      <c r="G189" s="24">
        <v>43342</v>
      </c>
      <c r="H189" s="24">
        <v>43465</v>
      </c>
      <c r="I189" s="21">
        <f t="shared" ca="1" si="39"/>
        <v>6.4</v>
      </c>
      <c r="J189" s="21">
        <f t="shared" ca="1" si="40"/>
        <v>6.38</v>
      </c>
      <c r="K189" s="21" t="str">
        <f t="shared" ca="1" si="41"/>
        <v>是</v>
      </c>
      <c r="L189" s="21">
        <f t="shared" si="42"/>
        <v>6</v>
      </c>
      <c r="M189" s="29">
        <f t="shared" si="43"/>
        <v>5</v>
      </c>
      <c r="N189" s="29"/>
      <c r="O189" s="30"/>
      <c r="P189" s="24"/>
      <c r="Q189" s="29"/>
      <c r="R189" s="30"/>
      <c r="S189" s="30">
        <f t="shared" si="50"/>
        <v>5</v>
      </c>
      <c r="T189" s="22">
        <f>VLOOKUP(A189,[1]考勤!$B:$M,12,0)</f>
        <v>0</v>
      </c>
      <c r="U189" s="38">
        <f>IFERROR(VLOOKUP(A189,'[2]2017年假台账'!$A:$AN,39,0),"0")-T189</f>
        <v>5</v>
      </c>
      <c r="V189" s="40">
        <f t="shared" si="44"/>
        <v>3</v>
      </c>
      <c r="W189" s="23">
        <f t="shared" si="45"/>
        <v>3</v>
      </c>
      <c r="X189" s="29">
        <f>VLOOKUP(A189,[3]考勤!$B$4:$N$1081,12,0)</f>
        <v>0</v>
      </c>
      <c r="Y189" s="29">
        <f>VLOOKUP(A189,[4]考勤!$B$4:$O$997,12,0)</f>
        <v>0</v>
      </c>
      <c r="Z189" s="29">
        <f>VLOOKUP(A189,[5]考勤!$B$4:$N$989,12,0)</f>
        <v>1</v>
      </c>
      <c r="AA189" s="29">
        <f>VLOOKUP(A189,[6]考勤!$B$4:$N$977,12,0)</f>
        <v>0</v>
      </c>
      <c r="AB189" s="29">
        <f>VLOOKUP(A189,[7]考勤!$B$4:$P$975,12,0)</f>
        <v>0</v>
      </c>
      <c r="AC189" s="29">
        <f>VLOOKUP(A189,[8]考勤!$B$1:$W$958,12,0)</f>
        <v>1</v>
      </c>
      <c r="AD189" s="29">
        <f>VLOOKUP(A189,[9]考勤!$B:$W,12,0)</f>
        <v>0</v>
      </c>
      <c r="AE189" s="29">
        <f>VLOOKUP(A189,[10]考勤!$B:$X,12,0)</f>
        <v>0</v>
      </c>
      <c r="AF189" s="29">
        <f>VLOOKUP(A189,[11]考勤!$B:$Z,12,0)</f>
        <v>0</v>
      </c>
      <c r="AG189" s="29"/>
      <c r="AH189" s="29"/>
      <c r="AI189" s="32"/>
      <c r="AJ189" s="29">
        <f t="shared" si="46"/>
        <v>2</v>
      </c>
      <c r="AK189" s="29">
        <f t="shared" si="47"/>
        <v>0</v>
      </c>
      <c r="AL189" s="22">
        <f t="shared" si="48"/>
        <v>8</v>
      </c>
      <c r="AM189" s="46">
        <f t="shared" si="49"/>
        <v>5</v>
      </c>
      <c r="AN189" s="11"/>
      <c r="AO189" s="11"/>
      <c r="AP189" s="11" t="str">
        <f>VLOOKUP(A189,[12]当前人员名单!$E:$AE,2,0)</f>
        <v>44200019891211233X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</row>
    <row r="190" spans="1:236" s="10" customFormat="1" ht="15.75" customHeight="1" x14ac:dyDescent="0.15">
      <c r="A190" s="53" t="s">
        <v>235</v>
      </c>
      <c r="B190" s="48" t="s">
        <v>777</v>
      </c>
      <c r="C190" s="3">
        <v>41456</v>
      </c>
      <c r="D190" s="3">
        <v>41456</v>
      </c>
      <c r="E190" s="24">
        <v>43100</v>
      </c>
      <c r="F190" s="24">
        <v>43101</v>
      </c>
      <c r="G190" s="24">
        <v>43342</v>
      </c>
      <c r="H190" s="24">
        <v>43465</v>
      </c>
      <c r="I190" s="21">
        <f t="shared" ca="1" si="39"/>
        <v>5.4</v>
      </c>
      <c r="J190" s="21">
        <f t="shared" ca="1" si="40"/>
        <v>5.38</v>
      </c>
      <c r="K190" s="21" t="str">
        <f t="shared" ca="1" si="41"/>
        <v>是</v>
      </c>
      <c r="L190" s="21">
        <f t="shared" si="42"/>
        <v>5</v>
      </c>
      <c r="M190" s="29">
        <f t="shared" si="43"/>
        <v>5</v>
      </c>
      <c r="N190" s="29"/>
      <c r="O190" s="30"/>
      <c r="P190" s="24"/>
      <c r="Q190" s="29"/>
      <c r="R190" s="30"/>
      <c r="S190" s="30">
        <f t="shared" si="50"/>
        <v>5</v>
      </c>
      <c r="T190" s="22">
        <f>VLOOKUP(A190,[1]考勤!$B:$M,12,0)</f>
        <v>0</v>
      </c>
      <c r="U190" s="38">
        <f>IFERROR(VLOOKUP(A190,'[2]2017年假台账'!$A:$AN,39,0),"0")-T190</f>
        <v>1</v>
      </c>
      <c r="V190" s="40">
        <f t="shared" si="44"/>
        <v>-3</v>
      </c>
      <c r="W190" s="23">
        <f t="shared" si="45"/>
        <v>0</v>
      </c>
      <c r="X190" s="29">
        <f>VLOOKUP(A190,[3]考勤!$B$4:$N$1081,12,0)</f>
        <v>0</v>
      </c>
      <c r="Y190" s="29">
        <f>VLOOKUP(A190,[4]考勤!$B$4:$O$997,12,0)</f>
        <v>3</v>
      </c>
      <c r="Z190" s="29">
        <f>VLOOKUP(A190,[5]考勤!$B$4:$N$989,12,0)</f>
        <v>0</v>
      </c>
      <c r="AA190" s="29">
        <f>VLOOKUP(A190,[6]考勤!$B$4:$N$977,12,0)</f>
        <v>0</v>
      </c>
      <c r="AB190" s="29">
        <f>VLOOKUP(A190,[7]考勤!$B$4:$P$975,12,0)</f>
        <v>0</v>
      </c>
      <c r="AC190" s="29">
        <f>VLOOKUP(A190,[8]考勤!$B$1:$W$958,12,0)</f>
        <v>1</v>
      </c>
      <c r="AD190" s="29">
        <f>VLOOKUP(A190,[9]考勤!$B:$W,12,0)</f>
        <v>0</v>
      </c>
      <c r="AE190" s="29">
        <f>VLOOKUP(A190,[10]考勤!$B:$X,12,0)</f>
        <v>0</v>
      </c>
      <c r="AF190" s="29">
        <f>VLOOKUP(A190,[11]考勤!$B:$Z,12,0)</f>
        <v>0</v>
      </c>
      <c r="AG190" s="29"/>
      <c r="AH190" s="29"/>
      <c r="AI190" s="32"/>
      <c r="AJ190" s="29">
        <f t="shared" si="46"/>
        <v>4</v>
      </c>
      <c r="AK190" s="29">
        <f t="shared" si="47"/>
        <v>0</v>
      </c>
      <c r="AL190" s="22">
        <f t="shared" si="48"/>
        <v>2</v>
      </c>
      <c r="AM190" s="46">
        <f t="shared" si="49"/>
        <v>2</v>
      </c>
      <c r="AN190" s="11"/>
      <c r="AP190" s="11" t="str">
        <f>VLOOKUP(A190,[12]当前人员名单!$E:$AE,2,0)</f>
        <v>430482198905080379</v>
      </c>
    </row>
    <row r="191" spans="1:236" s="10" customFormat="1" ht="15.75" customHeight="1" x14ac:dyDescent="0.15">
      <c r="A191" s="53" t="s">
        <v>244</v>
      </c>
      <c r="B191" s="48" t="s">
        <v>777</v>
      </c>
      <c r="C191" s="3">
        <v>40360</v>
      </c>
      <c r="D191" s="3">
        <v>40360</v>
      </c>
      <c r="E191" s="24">
        <v>43100</v>
      </c>
      <c r="F191" s="24">
        <v>43101</v>
      </c>
      <c r="G191" s="24">
        <v>43342</v>
      </c>
      <c r="H191" s="24">
        <v>43465</v>
      </c>
      <c r="I191" s="21">
        <f t="shared" ca="1" si="39"/>
        <v>8.4</v>
      </c>
      <c r="J191" s="21">
        <f t="shared" ca="1" si="40"/>
        <v>8.3800000000000008</v>
      </c>
      <c r="K191" s="21" t="str">
        <f t="shared" ca="1" si="41"/>
        <v>是</v>
      </c>
      <c r="L191" s="21">
        <f t="shared" si="42"/>
        <v>8</v>
      </c>
      <c r="M191" s="29">
        <f t="shared" si="43"/>
        <v>5</v>
      </c>
      <c r="N191" s="29"/>
      <c r="O191" s="30"/>
      <c r="P191" s="24"/>
      <c r="Q191" s="29"/>
      <c r="R191" s="30"/>
      <c r="S191" s="30">
        <f t="shared" si="50"/>
        <v>5</v>
      </c>
      <c r="T191" s="22">
        <f>VLOOKUP(A191,[1]考勤!$B:$M,12,0)</f>
        <v>1</v>
      </c>
      <c r="U191" s="38">
        <f>IFERROR(VLOOKUP(A191,'[2]2017年假台账'!$A:$AN,39,0),"0")-T191</f>
        <v>0</v>
      </c>
      <c r="V191" s="40">
        <f t="shared" si="44"/>
        <v>-2</v>
      </c>
      <c r="W191" s="23">
        <f t="shared" si="45"/>
        <v>0</v>
      </c>
      <c r="X191" s="29">
        <f>VLOOKUP(A191,[3]考勤!$B$4:$N$1081,12,0)</f>
        <v>0</v>
      </c>
      <c r="Y191" s="29">
        <f>VLOOKUP(A191,[4]考勤!$B$4:$O$997,12,0)</f>
        <v>0</v>
      </c>
      <c r="Z191" s="29">
        <f>VLOOKUP(A191,[5]考勤!$B$4:$N$989,12,0)</f>
        <v>0</v>
      </c>
      <c r="AA191" s="29">
        <f>VLOOKUP(A191,[6]考勤!$B$4:$N$977,12,0)</f>
        <v>0</v>
      </c>
      <c r="AB191" s="29">
        <f>VLOOKUP(A191,[7]考勤!$B$4:$P$975,12,0)</f>
        <v>0</v>
      </c>
      <c r="AC191" s="29">
        <f>VLOOKUP(A191,[8]考勤!$B$1:$W$958,12,0)</f>
        <v>0</v>
      </c>
      <c r="AD191" s="29">
        <f>VLOOKUP(A191,[9]考勤!$B:$W,12,0)</f>
        <v>2</v>
      </c>
      <c r="AE191" s="29">
        <f>VLOOKUP(A191,[10]考勤!$B:$X,12,0)</f>
        <v>0</v>
      </c>
      <c r="AF191" s="29">
        <f>VLOOKUP(A191,[11]考勤!$B:$Z,12,0)</f>
        <v>0</v>
      </c>
      <c r="AG191" s="29"/>
      <c r="AH191" s="29"/>
      <c r="AI191" s="32"/>
      <c r="AJ191" s="29">
        <f t="shared" si="46"/>
        <v>2</v>
      </c>
      <c r="AK191" s="29">
        <f t="shared" si="47"/>
        <v>0</v>
      </c>
      <c r="AL191" s="22">
        <f t="shared" si="48"/>
        <v>3</v>
      </c>
      <c r="AM191" s="46">
        <f t="shared" si="49"/>
        <v>3</v>
      </c>
      <c r="AN191" s="11"/>
      <c r="AP191" s="11" t="str">
        <f>VLOOKUP(A191,[12]当前人员名单!$E:$AE,2,0)</f>
        <v>430611198707291517</v>
      </c>
    </row>
    <row r="192" spans="1:236" s="10" customFormat="1" ht="15.75" customHeight="1" x14ac:dyDescent="0.15">
      <c r="A192" s="53" t="s">
        <v>503</v>
      </c>
      <c r="B192" s="48" t="s">
        <v>981</v>
      </c>
      <c r="C192" s="9">
        <v>40532</v>
      </c>
      <c r="D192" s="9">
        <v>40532</v>
      </c>
      <c r="E192" s="24">
        <v>43100</v>
      </c>
      <c r="F192" s="24">
        <v>43101</v>
      </c>
      <c r="G192" s="24">
        <v>43342</v>
      </c>
      <c r="H192" s="24">
        <v>43465</v>
      </c>
      <c r="I192" s="21">
        <f t="shared" ca="1" si="39"/>
        <v>7.9</v>
      </c>
      <c r="J192" s="21">
        <f t="shared" ca="1" si="40"/>
        <v>7.91</v>
      </c>
      <c r="K192" s="21" t="str">
        <f t="shared" ca="1" si="41"/>
        <v>是</v>
      </c>
      <c r="L192" s="21">
        <f t="shared" si="42"/>
        <v>8</v>
      </c>
      <c r="M192" s="29">
        <f t="shared" si="43"/>
        <v>5</v>
      </c>
      <c r="N192" s="29"/>
      <c r="O192" s="30"/>
      <c r="P192" s="24"/>
      <c r="Q192" s="29"/>
      <c r="R192" s="30"/>
      <c r="S192" s="30">
        <f t="shared" si="50"/>
        <v>5</v>
      </c>
      <c r="T192" s="22">
        <f>VLOOKUP(A192,[1]考勤!$B:$M,12,0)</f>
        <v>0</v>
      </c>
      <c r="U192" s="38">
        <f>IFERROR(VLOOKUP(A192,'[2]2017年假台账'!$A:$AN,39,0),"0")-T192</f>
        <v>4</v>
      </c>
      <c r="V192" s="40">
        <f t="shared" si="44"/>
        <v>1</v>
      </c>
      <c r="W192" s="23">
        <f t="shared" si="45"/>
        <v>1</v>
      </c>
      <c r="X192" s="29">
        <f>VLOOKUP(A192,[3]考勤!$B$4:$N$1081,12,0)</f>
        <v>0</v>
      </c>
      <c r="Y192" s="29">
        <f>VLOOKUP(A192,[4]考勤!$B$4:$O$997,12,0)</f>
        <v>2</v>
      </c>
      <c r="Z192" s="29">
        <f>VLOOKUP(A192,[5]考勤!$B$4:$N$989,12,0)</f>
        <v>0</v>
      </c>
      <c r="AA192" s="29">
        <f>VLOOKUP(A192,[6]考勤!$B$4:$N$977,12,0)</f>
        <v>0</v>
      </c>
      <c r="AB192" s="29">
        <f>VLOOKUP(A192,[7]考勤!$B$4:$P$975,12,0)</f>
        <v>0</v>
      </c>
      <c r="AC192" s="29">
        <f>VLOOKUP(A192,[8]考勤!$B$1:$W$958,12,0)</f>
        <v>0</v>
      </c>
      <c r="AD192" s="29">
        <f>VLOOKUP(A192,[9]考勤!$B:$W,12,0)</f>
        <v>0</v>
      </c>
      <c r="AE192" s="29">
        <f>VLOOKUP(A192,[10]考勤!$B:$X,12,0)</f>
        <v>1</v>
      </c>
      <c r="AF192" s="29">
        <f>VLOOKUP(A192,[11]考勤!$B:$Z,12,0)</f>
        <v>0</v>
      </c>
      <c r="AG192" s="29"/>
      <c r="AH192" s="29"/>
      <c r="AI192" s="29"/>
      <c r="AJ192" s="29">
        <f t="shared" si="46"/>
        <v>3</v>
      </c>
      <c r="AK192" s="29">
        <f t="shared" si="47"/>
        <v>0</v>
      </c>
      <c r="AL192" s="22">
        <f t="shared" si="48"/>
        <v>6</v>
      </c>
      <c r="AM192" s="46">
        <f t="shared" si="49"/>
        <v>5</v>
      </c>
      <c r="AN192" s="11"/>
      <c r="AP192" s="11" t="str">
        <f>VLOOKUP(A192,[12]当前人员名单!$E:$AE,2,0)</f>
        <v>445224198810080378</v>
      </c>
    </row>
    <row r="193" spans="1:236" s="10" customFormat="1" ht="15.75" customHeight="1" x14ac:dyDescent="0.15">
      <c r="A193" s="53" t="s">
        <v>509</v>
      </c>
      <c r="B193" s="48" t="s">
        <v>803</v>
      </c>
      <c r="C193" s="9">
        <v>40784</v>
      </c>
      <c r="D193" s="9">
        <v>40784</v>
      </c>
      <c r="E193" s="24">
        <v>43100</v>
      </c>
      <c r="F193" s="24">
        <v>43101</v>
      </c>
      <c r="G193" s="24">
        <v>43342</v>
      </c>
      <c r="H193" s="24">
        <v>43465</v>
      </c>
      <c r="I193" s="21">
        <f t="shared" ca="1" si="39"/>
        <v>7.2</v>
      </c>
      <c r="J193" s="21">
        <f t="shared" ca="1" si="40"/>
        <v>7.22</v>
      </c>
      <c r="K193" s="21" t="str">
        <f t="shared" ca="1" si="41"/>
        <v>是</v>
      </c>
      <c r="L193" s="21">
        <f t="shared" si="42"/>
        <v>7</v>
      </c>
      <c r="M193" s="29">
        <f t="shared" si="43"/>
        <v>5</v>
      </c>
      <c r="N193" s="29"/>
      <c r="O193" s="30"/>
      <c r="P193" s="24"/>
      <c r="Q193" s="29"/>
      <c r="R193" s="30"/>
      <c r="S193" s="30">
        <f t="shared" si="50"/>
        <v>5</v>
      </c>
      <c r="T193" s="22">
        <f>VLOOKUP(A193,[1]考勤!$B:$M,12,0)</f>
        <v>2</v>
      </c>
      <c r="U193" s="38">
        <f>IFERROR(VLOOKUP(A193,'[2]2017年假台账'!$A:$AN,39,0),"0")-T193</f>
        <v>1</v>
      </c>
      <c r="V193" s="40">
        <f t="shared" si="44"/>
        <v>1</v>
      </c>
      <c r="W193" s="23">
        <f t="shared" si="45"/>
        <v>1</v>
      </c>
      <c r="X193" s="29">
        <f>VLOOKUP(A193,[3]考勤!$B$4:$N$1081,12,0)</f>
        <v>0</v>
      </c>
      <c r="Y193" s="29">
        <f>VLOOKUP(A193,[4]考勤!$B$4:$O$997,12,0)</f>
        <v>0</v>
      </c>
      <c r="Z193" s="29">
        <f>VLOOKUP(A193,[5]考勤!$B$4:$N$989,12,0)</f>
        <v>0</v>
      </c>
      <c r="AA193" s="29">
        <f>VLOOKUP(A193,[6]考勤!$B$4:$N$977,12,0)</f>
        <v>0</v>
      </c>
      <c r="AB193" s="29">
        <f>VLOOKUP(A193,[7]考勤!$B$4:$P$975,12,0)</f>
        <v>0</v>
      </c>
      <c r="AC193" s="29">
        <f>VLOOKUP(A193,[8]考勤!$B$1:$W$958,12,0)</f>
        <v>0</v>
      </c>
      <c r="AD193" s="29">
        <f>VLOOKUP(A193,[9]考勤!$B:$W,12,0)</f>
        <v>0</v>
      </c>
      <c r="AE193" s="29">
        <f>VLOOKUP(A193,[10]考勤!$B:$X,12,0)</f>
        <v>0</v>
      </c>
      <c r="AF193" s="29">
        <f>VLOOKUP(A193,[11]考勤!$B:$Z,12,0)</f>
        <v>0</v>
      </c>
      <c r="AG193" s="29"/>
      <c r="AH193" s="29"/>
      <c r="AI193" s="32"/>
      <c r="AJ193" s="29">
        <f t="shared" si="46"/>
        <v>0</v>
      </c>
      <c r="AK193" s="29">
        <f t="shared" si="47"/>
        <v>0</v>
      </c>
      <c r="AL193" s="22">
        <f t="shared" si="48"/>
        <v>6</v>
      </c>
      <c r="AM193" s="46">
        <f t="shared" si="49"/>
        <v>5</v>
      </c>
      <c r="AN193" s="11"/>
      <c r="AO193" s="11"/>
      <c r="AP193" s="11" t="str">
        <f>VLOOKUP(A193,[12]当前人员名单!$E:$AE,2,0)</f>
        <v>442000198807234247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</row>
    <row r="194" spans="1:236" s="10" customFormat="1" ht="15.75" customHeight="1" x14ac:dyDescent="0.15">
      <c r="A194" s="53" t="s">
        <v>658</v>
      </c>
      <c r="B194" s="48" t="s">
        <v>981</v>
      </c>
      <c r="C194" s="9">
        <v>40725</v>
      </c>
      <c r="D194" s="9">
        <v>40619</v>
      </c>
      <c r="E194" s="24">
        <v>43100</v>
      </c>
      <c r="F194" s="24">
        <v>43101</v>
      </c>
      <c r="G194" s="24">
        <v>43342</v>
      </c>
      <c r="H194" s="24">
        <v>43465</v>
      </c>
      <c r="I194" s="21">
        <f t="shared" ca="1" si="39"/>
        <v>7.4</v>
      </c>
      <c r="J194" s="21">
        <f t="shared" ca="1" si="40"/>
        <v>7.67</v>
      </c>
      <c r="K194" s="21" t="str">
        <f t="shared" ca="1" si="41"/>
        <v>是</v>
      </c>
      <c r="L194" s="21">
        <f t="shared" si="42"/>
        <v>7</v>
      </c>
      <c r="M194" s="29">
        <f t="shared" si="43"/>
        <v>5</v>
      </c>
      <c r="N194" s="29"/>
      <c r="O194" s="30"/>
      <c r="P194" s="24"/>
      <c r="Q194" s="29"/>
      <c r="R194" s="30"/>
      <c r="S194" s="30">
        <f t="shared" si="50"/>
        <v>5</v>
      </c>
      <c r="T194" s="22">
        <f>VLOOKUP(A194,[1]考勤!$B:$M,12,0)</f>
        <v>0</v>
      </c>
      <c r="U194" s="38">
        <f>IFERROR(VLOOKUP(A194,'[2]2017年假台账'!$A:$AN,39,0),"0")-T194</f>
        <v>0</v>
      </c>
      <c r="V194" s="40">
        <f t="shared" si="44"/>
        <v>-2</v>
      </c>
      <c r="W194" s="23">
        <f t="shared" si="45"/>
        <v>0</v>
      </c>
      <c r="X194" s="29">
        <f>VLOOKUP(A194,[3]考勤!$B$4:$N$1081,12,0)</f>
        <v>0</v>
      </c>
      <c r="Y194" s="29">
        <f>VLOOKUP(A194,[4]考勤!$B$4:$O$997,12,0)</f>
        <v>0</v>
      </c>
      <c r="Z194" s="29">
        <f>VLOOKUP(A194,[5]考勤!$B$4:$N$989,12,0)</f>
        <v>0</v>
      </c>
      <c r="AA194" s="29">
        <f>VLOOKUP(A194,[6]考勤!$B$4:$N$977,12,0)</f>
        <v>0</v>
      </c>
      <c r="AB194" s="29">
        <f>VLOOKUP(A194,[7]考勤!$B$4:$P$975,12,0)</f>
        <v>0</v>
      </c>
      <c r="AC194" s="29">
        <f>VLOOKUP(A194,[8]考勤!$B$1:$W$958,12,0)</f>
        <v>0</v>
      </c>
      <c r="AD194" s="29">
        <f>VLOOKUP(A194,[9]考勤!$B:$W,12,0)</f>
        <v>2</v>
      </c>
      <c r="AE194" s="29">
        <f>VLOOKUP(A194,[10]考勤!$B:$X,12,0)</f>
        <v>0</v>
      </c>
      <c r="AF194" s="29">
        <f>VLOOKUP(A194,[11]考勤!$B:$Z,12,0)</f>
        <v>0</v>
      </c>
      <c r="AG194" s="29"/>
      <c r="AH194" s="29"/>
      <c r="AI194" s="29"/>
      <c r="AJ194" s="29">
        <f t="shared" si="46"/>
        <v>2</v>
      </c>
      <c r="AK194" s="29">
        <f t="shared" si="47"/>
        <v>0</v>
      </c>
      <c r="AL194" s="22">
        <f t="shared" si="48"/>
        <v>3</v>
      </c>
      <c r="AM194" s="46">
        <f t="shared" si="49"/>
        <v>3</v>
      </c>
      <c r="AN194" s="11"/>
      <c r="AP194" s="11" t="str">
        <f>VLOOKUP(A194,[12]当前人员名单!$E:$AE,2,0)</f>
        <v>42068319861001701X</v>
      </c>
    </row>
    <row r="195" spans="1:236" s="10" customFormat="1" ht="15.75" customHeight="1" x14ac:dyDescent="0.15">
      <c r="A195" s="53" t="s">
        <v>149</v>
      </c>
      <c r="B195" s="48" t="s">
        <v>29</v>
      </c>
      <c r="C195" s="5">
        <v>35247</v>
      </c>
      <c r="D195" s="5">
        <v>39173</v>
      </c>
      <c r="E195" s="24">
        <v>43100</v>
      </c>
      <c r="F195" s="24">
        <v>43101</v>
      </c>
      <c r="G195" s="24">
        <v>43342</v>
      </c>
      <c r="H195" s="24">
        <v>43465</v>
      </c>
      <c r="I195" s="21">
        <f t="shared" ca="1" si="39"/>
        <v>22.4</v>
      </c>
      <c r="J195" s="21">
        <f t="shared" ca="1" si="40"/>
        <v>11.64</v>
      </c>
      <c r="K195" s="21" t="str">
        <f t="shared" ca="1" si="41"/>
        <v>是</v>
      </c>
      <c r="L195" s="21">
        <f t="shared" si="42"/>
        <v>22</v>
      </c>
      <c r="M195" s="29">
        <f t="shared" si="43"/>
        <v>15</v>
      </c>
      <c r="N195" s="29"/>
      <c r="O195" s="30"/>
      <c r="P195" s="24"/>
      <c r="Q195" s="29"/>
      <c r="R195" s="30"/>
      <c r="S195" s="30">
        <f t="shared" si="50"/>
        <v>15</v>
      </c>
      <c r="T195" s="22">
        <f>VLOOKUP(A195,[1]考勤!$B:$M,12,0)</f>
        <v>0</v>
      </c>
      <c r="U195" s="38">
        <f>IFERROR(VLOOKUP(A195,'[2]2017年假台账'!$A:$AN,39,0),"0")-T195</f>
        <v>14.5</v>
      </c>
      <c r="V195" s="40">
        <f t="shared" si="44"/>
        <v>5.5</v>
      </c>
      <c r="W195" s="23">
        <f t="shared" si="45"/>
        <v>5.5</v>
      </c>
      <c r="X195" s="29">
        <f>VLOOKUP(A195,[3]考勤!$B$4:$N$1081,12,0)</f>
        <v>0</v>
      </c>
      <c r="Y195" s="29">
        <f>VLOOKUP(A195,[4]考勤!$B$4:$O$997,12,0)</f>
        <v>0</v>
      </c>
      <c r="Z195" s="29">
        <f>VLOOKUP(A195,[5]考勤!$B$4:$N$989,12,0)</f>
        <v>0</v>
      </c>
      <c r="AA195" s="29">
        <f>VLOOKUP(A195,[6]考勤!$B$4:$N$977,12,0)</f>
        <v>0</v>
      </c>
      <c r="AB195" s="29">
        <f>VLOOKUP(A195,[7]考勤!$B$4:$P$975,12,0)</f>
        <v>0</v>
      </c>
      <c r="AC195" s="29">
        <f>VLOOKUP(A195,[8]考勤!$B$1:$W$958,12,0)</f>
        <v>0</v>
      </c>
      <c r="AD195" s="29">
        <f>VLOOKUP(A195,[9]考勤!$B:$W,12,0)</f>
        <v>4</v>
      </c>
      <c r="AE195" s="29">
        <f>VLOOKUP(A195,[10]考勤!$B:$X,12,0)</f>
        <v>5</v>
      </c>
      <c r="AF195" s="29">
        <f>VLOOKUP(A195,[11]考勤!$B:$Z,12,0)</f>
        <v>0</v>
      </c>
      <c r="AG195" s="29"/>
      <c r="AH195" s="29"/>
      <c r="AI195" s="29"/>
      <c r="AJ195" s="29">
        <f t="shared" si="46"/>
        <v>9</v>
      </c>
      <c r="AK195" s="29">
        <f t="shared" si="47"/>
        <v>0</v>
      </c>
      <c r="AL195" s="22">
        <f t="shared" si="48"/>
        <v>20.5</v>
      </c>
      <c r="AM195" s="46">
        <f t="shared" si="49"/>
        <v>15</v>
      </c>
      <c r="AN195" s="11"/>
      <c r="AP195" s="11" t="str">
        <f>VLOOKUP(A195,[12]当前人员名单!$E:$AE,2,0)</f>
        <v>362229197608012237</v>
      </c>
    </row>
    <row r="196" spans="1:236" s="10" customFormat="1" ht="15.75" customHeight="1" x14ac:dyDescent="0.15">
      <c r="A196" s="53" t="s">
        <v>175</v>
      </c>
      <c r="B196" s="48" t="s">
        <v>989</v>
      </c>
      <c r="C196" s="9">
        <v>36008</v>
      </c>
      <c r="D196" s="9">
        <v>37165</v>
      </c>
      <c r="E196" s="24">
        <v>43100</v>
      </c>
      <c r="F196" s="24">
        <v>43101</v>
      </c>
      <c r="G196" s="24">
        <v>43342</v>
      </c>
      <c r="H196" s="24">
        <v>43465</v>
      </c>
      <c r="I196" s="21">
        <f t="shared" ca="1" si="39"/>
        <v>20.3</v>
      </c>
      <c r="J196" s="21">
        <f t="shared" ca="1" si="40"/>
        <v>17.14</v>
      </c>
      <c r="K196" s="21" t="str">
        <f t="shared" ca="1" si="41"/>
        <v>是</v>
      </c>
      <c r="L196" s="21">
        <f t="shared" si="42"/>
        <v>20</v>
      </c>
      <c r="M196" s="29">
        <f t="shared" si="43"/>
        <v>15</v>
      </c>
      <c r="N196" s="29">
        <f>DATEDIF(F196,P196,"d")</f>
        <v>212</v>
      </c>
      <c r="O196" s="30">
        <f>ROUND(N196/365*10,2)</f>
        <v>5.81</v>
      </c>
      <c r="P196" s="24">
        <f>EDATE(C196,240)</f>
        <v>43313</v>
      </c>
      <c r="Q196" s="29">
        <f>DATEDIF(P196,H196,"d")</f>
        <v>152</v>
      </c>
      <c r="R196" s="30">
        <f>ROUND(Q196/365*M196,2)</f>
        <v>6.25</v>
      </c>
      <c r="S196" s="30">
        <f>O196+R196</f>
        <v>12.059999999999999</v>
      </c>
      <c r="T196" s="22">
        <f>VLOOKUP(A196,[1]考勤!$B:$M,12,0)</f>
        <v>0</v>
      </c>
      <c r="U196" s="38">
        <f>IFERROR(VLOOKUP(A196,'[2]2017年假台账'!$A:$AN,39,0),"0")-T196</f>
        <v>10</v>
      </c>
      <c r="V196" s="40">
        <f t="shared" si="44"/>
        <v>5</v>
      </c>
      <c r="W196" s="23">
        <f t="shared" si="45"/>
        <v>5</v>
      </c>
      <c r="X196" s="29">
        <f>VLOOKUP(A196,[3]考勤!$B$4:$N$1081,12,0)</f>
        <v>0</v>
      </c>
      <c r="Y196" s="29">
        <f>VLOOKUP(A196,[4]考勤!$B$4:$O$997,12,0)</f>
        <v>1</v>
      </c>
      <c r="Z196" s="29">
        <f>VLOOKUP(A196,[5]考勤!$B$4:$N$989,12,0)</f>
        <v>0</v>
      </c>
      <c r="AA196" s="29">
        <f>VLOOKUP(A196,[6]考勤!$B$4:$N$977,12,0)</f>
        <v>0</v>
      </c>
      <c r="AB196" s="29">
        <f>VLOOKUP(A196,[7]考勤!$B$4:$P$975,12,0)</f>
        <v>0</v>
      </c>
      <c r="AC196" s="29">
        <f>VLOOKUP(A196,[8]考勤!$B$1:$W$958,12,0)</f>
        <v>1</v>
      </c>
      <c r="AD196" s="29">
        <f>VLOOKUP(A196,[9]考勤!$B:$W,12,0)</f>
        <v>3</v>
      </c>
      <c r="AE196" s="29">
        <f>VLOOKUP(A196,[10]考勤!$B:$X,12,0)</f>
        <v>0</v>
      </c>
      <c r="AF196" s="29">
        <f>VLOOKUP(A196,[11]考勤!$B:$Z,12,0)</f>
        <v>0</v>
      </c>
      <c r="AG196" s="29"/>
      <c r="AH196" s="29"/>
      <c r="AI196" s="29"/>
      <c r="AJ196" s="29">
        <f t="shared" si="46"/>
        <v>5</v>
      </c>
      <c r="AK196" s="29">
        <f t="shared" si="47"/>
        <v>0</v>
      </c>
      <c r="AL196" s="22">
        <f t="shared" si="48"/>
        <v>17.059999999999999</v>
      </c>
      <c r="AM196" s="46">
        <f t="shared" si="49"/>
        <v>12.1</v>
      </c>
      <c r="AN196" s="11"/>
      <c r="AP196" s="11" t="str">
        <f>VLOOKUP(A196,[12]当前人员名单!$E:$AE,2,0)</f>
        <v>442000197711157684</v>
      </c>
    </row>
    <row r="197" spans="1:236" s="10" customFormat="1" ht="15.75" customHeight="1" x14ac:dyDescent="0.15">
      <c r="A197" s="53" t="s">
        <v>428</v>
      </c>
      <c r="B197" s="48" t="s">
        <v>989</v>
      </c>
      <c r="C197" s="3">
        <v>36647</v>
      </c>
      <c r="D197" s="3">
        <v>37561</v>
      </c>
      <c r="E197" s="24">
        <v>43100</v>
      </c>
      <c r="F197" s="24">
        <v>43101</v>
      </c>
      <c r="G197" s="24">
        <v>43342</v>
      </c>
      <c r="H197" s="24">
        <v>43465</v>
      </c>
      <c r="I197" s="21">
        <f t="shared" ca="1" si="39"/>
        <v>18.600000000000001</v>
      </c>
      <c r="J197" s="21">
        <f t="shared" ca="1" si="40"/>
        <v>16.05</v>
      </c>
      <c r="K197" s="21" t="str">
        <f t="shared" ca="1" si="41"/>
        <v>是</v>
      </c>
      <c r="L197" s="21">
        <f t="shared" si="42"/>
        <v>18</v>
      </c>
      <c r="M197" s="29">
        <f t="shared" si="43"/>
        <v>10</v>
      </c>
      <c r="N197" s="29"/>
      <c r="O197" s="30"/>
      <c r="P197" s="24"/>
      <c r="Q197" s="29"/>
      <c r="R197" s="30"/>
      <c r="S197" s="30">
        <f t="shared" ref="S197:S219" si="51">M197</f>
        <v>10</v>
      </c>
      <c r="T197" s="22">
        <f>VLOOKUP(A197,[1]考勤!$B:$M,12,0)</f>
        <v>0</v>
      </c>
      <c r="U197" s="38">
        <f>IFERROR(VLOOKUP(A197,'[2]2017年假台账'!$A:$AN,39,0),"0")-T197</f>
        <v>13</v>
      </c>
      <c r="V197" s="40">
        <f t="shared" si="44"/>
        <v>-3</v>
      </c>
      <c r="W197" s="23">
        <f t="shared" si="45"/>
        <v>0</v>
      </c>
      <c r="X197" s="29">
        <f>VLOOKUP(A197,[3]考勤!$B$4:$N$1081,12,0)</f>
        <v>0</v>
      </c>
      <c r="Y197" s="29">
        <f>VLOOKUP(A197,[4]考勤!$B$4:$O$997,12,0)</f>
        <v>9</v>
      </c>
      <c r="Z197" s="29">
        <f>VLOOKUP(A197,[5]考勤!$B$4:$N$989,12,0)</f>
        <v>0</v>
      </c>
      <c r="AA197" s="29">
        <f>VLOOKUP(A197,[6]考勤!$B$4:$N$977,12,0)</f>
        <v>0</v>
      </c>
      <c r="AB197" s="29">
        <f>VLOOKUP(A197,[7]考勤!$B$4:$P$975,12,0)</f>
        <v>0</v>
      </c>
      <c r="AC197" s="29">
        <f>VLOOKUP(A197,[8]考勤!$B$1:$W$958,12,0)</f>
        <v>0</v>
      </c>
      <c r="AD197" s="29">
        <f>VLOOKUP(A197,[9]考勤!$B:$W,12,0)</f>
        <v>7</v>
      </c>
      <c r="AE197" s="29">
        <f>VLOOKUP(A197,[10]考勤!$B:$X,12,0)</f>
        <v>0</v>
      </c>
      <c r="AF197" s="29">
        <f>VLOOKUP(A197,[11]考勤!$B:$Z,12,0)</f>
        <v>0</v>
      </c>
      <c r="AG197" s="29"/>
      <c r="AH197" s="29"/>
      <c r="AI197" s="32"/>
      <c r="AJ197" s="29">
        <f t="shared" si="46"/>
        <v>16</v>
      </c>
      <c r="AK197" s="29">
        <f t="shared" si="47"/>
        <v>0</v>
      </c>
      <c r="AL197" s="22">
        <f t="shared" si="48"/>
        <v>7</v>
      </c>
      <c r="AM197" s="46">
        <f t="shared" si="49"/>
        <v>7</v>
      </c>
      <c r="AN197" s="11"/>
      <c r="AO197" s="11"/>
      <c r="AP197" s="11" t="str">
        <f>VLOOKUP(A197,[12]当前人员名单!$E:$AE,2,0)</f>
        <v>442000197803230850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</row>
    <row r="198" spans="1:236" s="10" customFormat="1" ht="15.75" customHeight="1" x14ac:dyDescent="0.15">
      <c r="A198" s="53" t="s">
        <v>176</v>
      </c>
      <c r="B198" s="48" t="s">
        <v>17</v>
      </c>
      <c r="C198" s="3">
        <v>34881</v>
      </c>
      <c r="D198" s="3">
        <v>38122</v>
      </c>
      <c r="E198" s="24">
        <v>43100</v>
      </c>
      <c r="F198" s="24">
        <v>43101</v>
      </c>
      <c r="G198" s="24">
        <v>43342</v>
      </c>
      <c r="H198" s="24">
        <v>43465</v>
      </c>
      <c r="I198" s="21">
        <f t="shared" ca="1" si="39"/>
        <v>23.4</v>
      </c>
      <c r="J198" s="21">
        <f t="shared" ca="1" si="40"/>
        <v>14.52</v>
      </c>
      <c r="K198" s="21" t="str">
        <f t="shared" ca="1" si="41"/>
        <v>是</v>
      </c>
      <c r="L198" s="21">
        <f t="shared" si="42"/>
        <v>23</v>
      </c>
      <c r="M198" s="29">
        <f t="shared" si="43"/>
        <v>15</v>
      </c>
      <c r="N198" s="29"/>
      <c r="O198" s="30"/>
      <c r="P198" s="24"/>
      <c r="Q198" s="29"/>
      <c r="R198" s="30"/>
      <c r="S198" s="30">
        <f t="shared" si="51"/>
        <v>15</v>
      </c>
      <c r="T198" s="22">
        <f>VLOOKUP(A198,[1]考勤!$B:$M,12,0)</f>
        <v>0</v>
      </c>
      <c r="U198" s="38">
        <f>IFERROR(VLOOKUP(A198,'[2]2017年假台账'!$A:$AN,39,0),"0")-T198</f>
        <v>15</v>
      </c>
      <c r="V198" s="40">
        <f t="shared" si="44"/>
        <v>4</v>
      </c>
      <c r="W198" s="23">
        <f t="shared" si="45"/>
        <v>4</v>
      </c>
      <c r="X198" s="29">
        <f>VLOOKUP(A198,[3]考勤!$B$4:$N$1081,12,0)</f>
        <v>2</v>
      </c>
      <c r="Y198" s="29">
        <f>VLOOKUP(A198,[4]考勤!$B$4:$O$997,12,0)</f>
        <v>0</v>
      </c>
      <c r="Z198" s="29">
        <f>VLOOKUP(A198,[5]考勤!$B$4:$N$989,12,0)</f>
        <v>0</v>
      </c>
      <c r="AA198" s="29">
        <f>VLOOKUP(A198,[6]考勤!$B$4:$N$977,12,0)</f>
        <v>0</v>
      </c>
      <c r="AB198" s="29">
        <f>VLOOKUP(A198,[7]考勤!$B$4:$P$975,12,0)</f>
        <v>0</v>
      </c>
      <c r="AC198" s="29">
        <f>VLOOKUP(A198,[8]考勤!$B$1:$W$958,12,0)</f>
        <v>0</v>
      </c>
      <c r="AD198" s="29">
        <f>VLOOKUP(A198,[9]考勤!$B:$W,12,0)</f>
        <v>4</v>
      </c>
      <c r="AE198" s="29">
        <f>VLOOKUP(A198,[10]考勤!$B:$X,12,0)</f>
        <v>5</v>
      </c>
      <c r="AF198" s="29">
        <f>VLOOKUP(A198,[11]考勤!$B:$Z,12,0)</f>
        <v>0</v>
      </c>
      <c r="AG198" s="29"/>
      <c r="AH198" s="29"/>
      <c r="AI198" s="29"/>
      <c r="AJ198" s="29">
        <f t="shared" si="46"/>
        <v>11</v>
      </c>
      <c r="AK198" s="29">
        <f t="shared" si="47"/>
        <v>0</v>
      </c>
      <c r="AL198" s="22">
        <f t="shared" si="48"/>
        <v>19</v>
      </c>
      <c r="AM198" s="46">
        <f t="shared" si="49"/>
        <v>15</v>
      </c>
      <c r="AN198" s="11"/>
      <c r="AP198" s="11" t="str">
        <f>VLOOKUP(A198,[12]当前人员名单!$E:$AE,2,0)</f>
        <v>441229197308070733</v>
      </c>
    </row>
    <row r="199" spans="1:236" s="10" customFormat="1" ht="15.75" customHeight="1" x14ac:dyDescent="0.15">
      <c r="A199" s="53" t="s">
        <v>118</v>
      </c>
      <c r="B199" s="48" t="s">
        <v>990</v>
      </c>
      <c r="C199" s="9">
        <v>37773</v>
      </c>
      <c r="D199" s="9">
        <v>37917</v>
      </c>
      <c r="E199" s="24">
        <v>43100</v>
      </c>
      <c r="F199" s="24">
        <v>43101</v>
      </c>
      <c r="G199" s="24">
        <v>43342</v>
      </c>
      <c r="H199" s="24">
        <v>43465</v>
      </c>
      <c r="I199" s="21">
        <f t="shared" ca="1" si="39"/>
        <v>15.5</v>
      </c>
      <c r="J199" s="21">
        <f t="shared" ca="1" si="40"/>
        <v>15.08</v>
      </c>
      <c r="K199" s="21" t="str">
        <f t="shared" ca="1" si="41"/>
        <v>是</v>
      </c>
      <c r="L199" s="21">
        <f t="shared" si="42"/>
        <v>15</v>
      </c>
      <c r="M199" s="29">
        <f t="shared" si="43"/>
        <v>10</v>
      </c>
      <c r="N199" s="29"/>
      <c r="O199" s="30"/>
      <c r="P199" s="24"/>
      <c r="Q199" s="29"/>
      <c r="R199" s="30"/>
      <c r="S199" s="30">
        <f t="shared" si="51"/>
        <v>10</v>
      </c>
      <c r="T199" s="22">
        <f>VLOOKUP(A199,[1]考勤!$B:$M,12,0)</f>
        <v>0</v>
      </c>
      <c r="U199" s="38">
        <f>IFERROR(VLOOKUP(A199,'[2]2017年假台账'!$A:$AN,39,0),"0")-T199</f>
        <v>12</v>
      </c>
      <c r="V199" s="40">
        <f t="shared" si="44"/>
        <v>1</v>
      </c>
      <c r="W199" s="23">
        <f t="shared" si="45"/>
        <v>1</v>
      </c>
      <c r="X199" s="29">
        <f>VLOOKUP(A199,[3]考勤!$B$4:$N$1081,12,0)</f>
        <v>0</v>
      </c>
      <c r="Y199" s="29">
        <f>VLOOKUP(A199,[4]考勤!$B$4:$O$997,12,0)</f>
        <v>3</v>
      </c>
      <c r="Z199" s="29">
        <f>VLOOKUP(A199,[5]考勤!$B$4:$N$989,12,0)</f>
        <v>0</v>
      </c>
      <c r="AA199" s="29">
        <f>VLOOKUP(A199,[6]考勤!$B$4:$N$977,12,0)</f>
        <v>0</v>
      </c>
      <c r="AB199" s="29">
        <f>VLOOKUP(A199,[7]考勤!$B$4:$P$975,12,0)</f>
        <v>0</v>
      </c>
      <c r="AC199" s="29">
        <f>VLOOKUP(A199,[8]考勤!$B$1:$W$958,12,0)</f>
        <v>0</v>
      </c>
      <c r="AD199" s="29">
        <f>VLOOKUP(A199,[9]考勤!$B:$W,12,0)</f>
        <v>2</v>
      </c>
      <c r="AE199" s="29">
        <f>VLOOKUP(A199,[10]考勤!$B:$X,12,0)</f>
        <v>6</v>
      </c>
      <c r="AF199" s="29">
        <f>VLOOKUP(A199,[11]考勤!$B:$Z,12,0)</f>
        <v>0</v>
      </c>
      <c r="AG199" s="29"/>
      <c r="AH199" s="29"/>
      <c r="AI199" s="32"/>
      <c r="AJ199" s="29">
        <f t="shared" si="46"/>
        <v>11</v>
      </c>
      <c r="AK199" s="29">
        <f t="shared" si="47"/>
        <v>0</v>
      </c>
      <c r="AL199" s="22">
        <f t="shared" si="48"/>
        <v>11</v>
      </c>
      <c r="AM199" s="46">
        <f t="shared" si="49"/>
        <v>10</v>
      </c>
      <c r="AN199" s="11"/>
      <c r="AO199" s="11"/>
      <c r="AP199" s="11" t="str">
        <f>VLOOKUP(A199,[12]当前人员名单!$E:$AE,2,0)</f>
        <v>442000198305306116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</row>
    <row r="200" spans="1:236" s="10" customFormat="1" ht="15.75" customHeight="1" x14ac:dyDescent="0.15">
      <c r="A200" s="53" t="s">
        <v>111</v>
      </c>
      <c r="B200" s="48" t="s">
        <v>14</v>
      </c>
      <c r="C200" s="9">
        <v>37165</v>
      </c>
      <c r="D200" s="9">
        <v>38075</v>
      </c>
      <c r="E200" s="24">
        <v>43100</v>
      </c>
      <c r="F200" s="24">
        <v>43101</v>
      </c>
      <c r="G200" s="24">
        <v>43342</v>
      </c>
      <c r="H200" s="24">
        <v>43465</v>
      </c>
      <c r="I200" s="21">
        <f t="shared" ca="1" si="39"/>
        <v>17.100000000000001</v>
      </c>
      <c r="J200" s="21">
        <f t="shared" ca="1" si="40"/>
        <v>14.64</v>
      </c>
      <c r="K200" s="21" t="str">
        <f t="shared" ca="1" si="41"/>
        <v>是</v>
      </c>
      <c r="L200" s="21">
        <f t="shared" si="42"/>
        <v>17</v>
      </c>
      <c r="M200" s="29">
        <f t="shared" si="43"/>
        <v>10</v>
      </c>
      <c r="N200" s="29"/>
      <c r="O200" s="30"/>
      <c r="P200" s="24"/>
      <c r="Q200" s="29"/>
      <c r="R200" s="30"/>
      <c r="S200" s="30">
        <f t="shared" si="51"/>
        <v>10</v>
      </c>
      <c r="T200" s="22">
        <f>VLOOKUP(A200,[1]考勤!$B:$M,12,0)</f>
        <v>0</v>
      </c>
      <c r="U200" s="38">
        <f>IFERROR(VLOOKUP(A200,'[2]2017年假台账'!$A:$AN,39,0),"0")-T200</f>
        <v>8</v>
      </c>
      <c r="V200" s="40">
        <f t="shared" si="44"/>
        <v>1</v>
      </c>
      <c r="W200" s="23">
        <f t="shared" si="45"/>
        <v>1</v>
      </c>
      <c r="X200" s="29">
        <f>VLOOKUP(A200,[3]考勤!$B$4:$N$1081,12,0)</f>
        <v>0</v>
      </c>
      <c r="Y200" s="29">
        <f>VLOOKUP(A200,[4]考勤!$B$4:$O$997,12,0)</f>
        <v>0</v>
      </c>
      <c r="Z200" s="29">
        <f>VLOOKUP(A200,[5]考勤!$B$4:$N$989,12,0)</f>
        <v>0</v>
      </c>
      <c r="AA200" s="29">
        <f>VLOOKUP(A200,[6]考勤!$B$4:$N$977,12,0)</f>
        <v>0</v>
      </c>
      <c r="AB200" s="29">
        <f>VLOOKUP(A200,[7]考勤!$B$4:$P$975,12,0)</f>
        <v>1</v>
      </c>
      <c r="AC200" s="29">
        <f>VLOOKUP(A200,[8]考勤!$B$1:$W$958,12,0)</f>
        <v>1</v>
      </c>
      <c r="AD200" s="29">
        <f>VLOOKUP(A200,[9]考勤!$B:$W,12,0)</f>
        <v>0</v>
      </c>
      <c r="AE200" s="29">
        <f>VLOOKUP(A200,[10]考勤!$B:$X,12,0)</f>
        <v>5</v>
      </c>
      <c r="AF200" s="29">
        <f>VLOOKUP(A200,[11]考勤!$B:$Z,12,0)</f>
        <v>0</v>
      </c>
      <c r="AG200" s="29"/>
      <c r="AH200" s="29"/>
      <c r="AI200" s="29"/>
      <c r="AJ200" s="29">
        <f t="shared" si="46"/>
        <v>7</v>
      </c>
      <c r="AK200" s="29">
        <f t="shared" si="47"/>
        <v>0</v>
      </c>
      <c r="AL200" s="22">
        <f t="shared" si="48"/>
        <v>11</v>
      </c>
      <c r="AM200" s="46">
        <f t="shared" si="49"/>
        <v>10</v>
      </c>
      <c r="AN200" s="11"/>
      <c r="AP200" s="11" t="str">
        <f>VLOOKUP(A200,[12]当前人员名单!$E:$AE,2,0)</f>
        <v>440421197908161718</v>
      </c>
    </row>
    <row r="201" spans="1:236" s="10" customFormat="1" ht="15.75" customHeight="1" x14ac:dyDescent="0.15">
      <c r="A201" s="53" t="s">
        <v>114</v>
      </c>
      <c r="B201" s="48" t="s">
        <v>803</v>
      </c>
      <c r="C201" s="3">
        <v>40308</v>
      </c>
      <c r="D201" s="3">
        <v>40308</v>
      </c>
      <c r="E201" s="24">
        <v>43100</v>
      </c>
      <c r="F201" s="24">
        <v>43101</v>
      </c>
      <c r="G201" s="24">
        <v>43342</v>
      </c>
      <c r="H201" s="24">
        <v>43465</v>
      </c>
      <c r="I201" s="21">
        <f t="shared" ca="1" si="39"/>
        <v>8.5</v>
      </c>
      <c r="J201" s="21">
        <f t="shared" ca="1" si="40"/>
        <v>8.5299999999999994</v>
      </c>
      <c r="K201" s="21" t="str">
        <f t="shared" ca="1" si="41"/>
        <v>是</v>
      </c>
      <c r="L201" s="21">
        <f t="shared" si="42"/>
        <v>8</v>
      </c>
      <c r="M201" s="29">
        <f t="shared" si="43"/>
        <v>5</v>
      </c>
      <c r="N201" s="29"/>
      <c r="O201" s="30"/>
      <c r="P201" s="24"/>
      <c r="Q201" s="29"/>
      <c r="R201" s="30"/>
      <c r="S201" s="30">
        <f t="shared" si="51"/>
        <v>5</v>
      </c>
      <c r="T201" s="22">
        <f>VLOOKUP(A201,[1]考勤!$B:$M,12,0)</f>
        <v>0</v>
      </c>
      <c r="U201" s="38">
        <f>IFERROR(VLOOKUP(A201,'[2]2017年假台账'!$A:$AN,39,0),"0")-T201</f>
        <v>5</v>
      </c>
      <c r="V201" s="40">
        <f t="shared" si="44"/>
        <v>5</v>
      </c>
      <c r="W201" s="23">
        <f t="shared" si="45"/>
        <v>5</v>
      </c>
      <c r="X201" s="29">
        <f>VLOOKUP(A201,[3]考勤!$B$4:$N$1081,12,0)</f>
        <v>0</v>
      </c>
      <c r="Y201" s="29">
        <f>VLOOKUP(A201,[4]考勤!$B$4:$O$997,12,0)</f>
        <v>0</v>
      </c>
      <c r="Z201" s="29">
        <f>VLOOKUP(A201,[5]考勤!$B$4:$N$989,12,0)</f>
        <v>0</v>
      </c>
      <c r="AA201" s="29">
        <f>VLOOKUP(A201,[6]考勤!$B$4:$N$977,12,0)</f>
        <v>0</v>
      </c>
      <c r="AB201" s="29">
        <f>VLOOKUP(A201,[7]考勤!$B$4:$P$975,12,0)</f>
        <v>0</v>
      </c>
      <c r="AC201" s="29">
        <f>VLOOKUP(A201,[8]考勤!$B$1:$W$958,12,0)</f>
        <v>0</v>
      </c>
      <c r="AD201" s="29">
        <f>VLOOKUP(A201,[9]考勤!$B:$W,12,0)</f>
        <v>0</v>
      </c>
      <c r="AE201" s="29">
        <f>VLOOKUP(A201,[10]考勤!$B:$X,12,0)</f>
        <v>0</v>
      </c>
      <c r="AF201" s="29">
        <f>VLOOKUP(A201,[11]考勤!$B:$Z,12,0)</f>
        <v>0</v>
      </c>
      <c r="AG201" s="29"/>
      <c r="AH201" s="29"/>
      <c r="AI201" s="32"/>
      <c r="AJ201" s="29">
        <f t="shared" si="46"/>
        <v>0</v>
      </c>
      <c r="AK201" s="29">
        <f t="shared" si="47"/>
        <v>0</v>
      </c>
      <c r="AL201" s="22">
        <f t="shared" si="48"/>
        <v>10</v>
      </c>
      <c r="AM201" s="46">
        <f t="shared" si="49"/>
        <v>5</v>
      </c>
      <c r="AN201" s="11"/>
      <c r="AP201" s="11" t="str">
        <f>VLOOKUP(A201,[12]当前人员名单!$E:$AE,2,0)</f>
        <v>231005198608254829</v>
      </c>
    </row>
    <row r="202" spans="1:236" s="10" customFormat="1" ht="15.75" customHeight="1" x14ac:dyDescent="0.15">
      <c r="A202" s="53" t="s">
        <v>116</v>
      </c>
      <c r="B202" s="48" t="s">
        <v>23</v>
      </c>
      <c r="C202" s="9">
        <v>39160</v>
      </c>
      <c r="D202" s="9">
        <v>39160</v>
      </c>
      <c r="E202" s="24">
        <v>43100</v>
      </c>
      <c r="F202" s="24">
        <v>43101</v>
      </c>
      <c r="G202" s="24">
        <v>43342</v>
      </c>
      <c r="H202" s="24">
        <v>43465</v>
      </c>
      <c r="I202" s="21">
        <f t="shared" ca="1" si="39"/>
        <v>11.7</v>
      </c>
      <c r="J202" s="21">
        <f t="shared" ca="1" si="40"/>
        <v>11.67</v>
      </c>
      <c r="K202" s="21" t="str">
        <f t="shared" ca="1" si="41"/>
        <v>是</v>
      </c>
      <c r="L202" s="21">
        <f t="shared" si="42"/>
        <v>11</v>
      </c>
      <c r="M202" s="29">
        <f t="shared" si="43"/>
        <v>10</v>
      </c>
      <c r="N202" s="29"/>
      <c r="O202" s="30"/>
      <c r="P202" s="24"/>
      <c r="Q202" s="29"/>
      <c r="R202" s="30"/>
      <c r="S202" s="30">
        <f t="shared" si="51"/>
        <v>10</v>
      </c>
      <c r="T202" s="22">
        <f>VLOOKUP(A202,[1]考勤!$B:$M,12,0)</f>
        <v>6</v>
      </c>
      <c r="U202" s="38">
        <f>IFERROR(VLOOKUP(A202,'[2]2017年假台账'!$A:$AN,39,0),"0")-T202</f>
        <v>-9.9999999999999645E-2</v>
      </c>
      <c r="V202" s="40">
        <f t="shared" si="44"/>
        <v>-5.0999999999999996</v>
      </c>
      <c r="W202" s="23">
        <f t="shared" si="45"/>
        <v>0</v>
      </c>
      <c r="X202" s="29">
        <f>VLOOKUP(A202,[3]考勤!$B$4:$N$1081,12,0)</f>
        <v>0</v>
      </c>
      <c r="Y202" s="29">
        <f>VLOOKUP(A202,[4]考勤!$B$4:$O$997,12,0)</f>
        <v>3</v>
      </c>
      <c r="Z202" s="29">
        <f>VLOOKUP(A202,[5]考勤!$B$4:$N$989,12,0)</f>
        <v>0</v>
      </c>
      <c r="AA202" s="29">
        <f>VLOOKUP(A202,[6]考勤!$B$4:$N$977,12,0)</f>
        <v>2</v>
      </c>
      <c r="AB202" s="29">
        <f>VLOOKUP(A202,[7]考勤!$B$4:$P$975,12,0)</f>
        <v>0</v>
      </c>
      <c r="AC202" s="29">
        <f>VLOOKUP(A202,[8]考勤!$B$1:$W$958,12,0)</f>
        <v>0</v>
      </c>
      <c r="AD202" s="29">
        <f>VLOOKUP(A202,[9]考勤!$B:$W,12,0)</f>
        <v>0</v>
      </c>
      <c r="AE202" s="29">
        <f>VLOOKUP(A202,[10]考勤!$B:$X,12,0)</f>
        <v>0</v>
      </c>
      <c r="AF202" s="29">
        <f>VLOOKUP(A202,[11]考勤!$B:$Z,12,0)</f>
        <v>0</v>
      </c>
      <c r="AG202" s="29"/>
      <c r="AH202" s="29"/>
      <c r="AI202" s="32"/>
      <c r="AJ202" s="29">
        <f t="shared" si="46"/>
        <v>5</v>
      </c>
      <c r="AK202" s="29">
        <f t="shared" si="47"/>
        <v>0</v>
      </c>
      <c r="AL202" s="22">
        <f t="shared" si="48"/>
        <v>4.9000000000000004</v>
      </c>
      <c r="AM202" s="46">
        <f t="shared" si="49"/>
        <v>4.9000000000000004</v>
      </c>
      <c r="AN202" s="11"/>
      <c r="AO202" s="11"/>
      <c r="AP202" s="11" t="str">
        <f>VLOOKUP(A202,[12]当前人员名单!$E:$AE,2,0)</f>
        <v>445122198211257057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</row>
    <row r="203" spans="1:236" s="10" customFormat="1" ht="15.75" customHeight="1" x14ac:dyDescent="0.15">
      <c r="A203" s="53" t="s">
        <v>538</v>
      </c>
      <c r="B203" s="48" t="s">
        <v>25</v>
      </c>
      <c r="C203" s="3">
        <v>38353</v>
      </c>
      <c r="D203" s="3">
        <v>38353</v>
      </c>
      <c r="E203" s="24">
        <v>43100</v>
      </c>
      <c r="F203" s="24">
        <v>43101</v>
      </c>
      <c r="G203" s="24">
        <v>43342</v>
      </c>
      <c r="H203" s="24">
        <v>43465</v>
      </c>
      <c r="I203" s="21">
        <f t="shared" ca="1" si="39"/>
        <v>13.9</v>
      </c>
      <c r="J203" s="21">
        <f t="shared" ca="1" si="40"/>
        <v>13.88</v>
      </c>
      <c r="K203" s="21" t="str">
        <f t="shared" ca="1" si="41"/>
        <v>是</v>
      </c>
      <c r="L203" s="21">
        <f t="shared" si="42"/>
        <v>13</v>
      </c>
      <c r="M203" s="29">
        <f t="shared" si="43"/>
        <v>10</v>
      </c>
      <c r="N203" s="29"/>
      <c r="O203" s="31"/>
      <c r="P203" s="24"/>
      <c r="Q203" s="29"/>
      <c r="R203" s="31"/>
      <c r="S203" s="30">
        <f t="shared" si="51"/>
        <v>10</v>
      </c>
      <c r="T203" s="22">
        <f>VLOOKUP(A203,[1]考勤!$B:$M,12,0)</f>
        <v>0</v>
      </c>
      <c r="U203" s="38">
        <f>IFERROR(VLOOKUP(A203,'[2]2017年假台账'!$A:$AN,39,0),"0")-T203</f>
        <v>0</v>
      </c>
      <c r="V203" s="40">
        <f t="shared" si="44"/>
        <v>-5</v>
      </c>
      <c r="W203" s="23">
        <f t="shared" si="45"/>
        <v>0</v>
      </c>
      <c r="X203" s="29">
        <f>VLOOKUP(A203,[3]考勤!$B$4:$N$1081,12,0)</f>
        <v>0</v>
      </c>
      <c r="Y203" s="29">
        <f>VLOOKUP(A203,[4]考勤!$B$4:$O$997,12,0)</f>
        <v>0</v>
      </c>
      <c r="Z203" s="29">
        <f>VLOOKUP(A203,[5]考勤!$B$4:$N$989,12,0)</f>
        <v>0</v>
      </c>
      <c r="AA203" s="29">
        <f>VLOOKUP(A203,[6]考勤!$B$4:$N$977,12,0)</f>
        <v>0</v>
      </c>
      <c r="AB203" s="29">
        <f>VLOOKUP(A203,[7]考勤!$B$4:$P$975,12,0)</f>
        <v>0</v>
      </c>
      <c r="AC203" s="29">
        <f>VLOOKUP(A203,[8]考勤!$B$1:$W$958,12,0)</f>
        <v>0</v>
      </c>
      <c r="AD203" s="29">
        <f>VLOOKUP(A203,[9]考勤!$B:$W,12,0)</f>
        <v>5</v>
      </c>
      <c r="AE203" s="29">
        <f>VLOOKUP(A203,[10]考勤!$B:$X,12,0)</f>
        <v>0</v>
      </c>
      <c r="AF203" s="29">
        <f>VLOOKUP(A203,[11]考勤!$B:$Z,12,0)</f>
        <v>0</v>
      </c>
      <c r="AG203" s="29"/>
      <c r="AH203" s="29"/>
      <c r="AI203" s="32"/>
      <c r="AJ203" s="29">
        <f t="shared" si="46"/>
        <v>5</v>
      </c>
      <c r="AK203" s="29">
        <f t="shared" si="47"/>
        <v>0</v>
      </c>
      <c r="AL203" s="22">
        <f t="shared" si="48"/>
        <v>5</v>
      </c>
      <c r="AM203" s="46">
        <f t="shared" si="49"/>
        <v>5</v>
      </c>
      <c r="AN203" s="11"/>
      <c r="AP203" s="11" t="str">
        <f>VLOOKUP(A203,[12]当前人员名单!$E:$AE,2,0)</f>
        <v>441424198309250545</v>
      </c>
    </row>
    <row r="204" spans="1:236" s="10" customFormat="1" ht="15.75" customHeight="1" x14ac:dyDescent="0.15">
      <c r="A204" s="53" t="s">
        <v>112</v>
      </c>
      <c r="B204" s="48" t="s">
        <v>14</v>
      </c>
      <c r="C204" s="3">
        <v>34001</v>
      </c>
      <c r="D204" s="3">
        <v>35796</v>
      </c>
      <c r="E204" s="24">
        <v>43100</v>
      </c>
      <c r="F204" s="24">
        <v>43101</v>
      </c>
      <c r="G204" s="24">
        <v>43342</v>
      </c>
      <c r="H204" s="24">
        <v>43465</v>
      </c>
      <c r="I204" s="21">
        <f t="shared" ca="1" si="39"/>
        <v>25.8</v>
      </c>
      <c r="J204" s="21">
        <f t="shared" ca="1" si="40"/>
        <v>20.89</v>
      </c>
      <c r="K204" s="21" t="str">
        <f t="shared" ca="1" si="41"/>
        <v>是</v>
      </c>
      <c r="L204" s="21">
        <f t="shared" si="42"/>
        <v>25</v>
      </c>
      <c r="M204" s="29">
        <f t="shared" si="43"/>
        <v>15</v>
      </c>
      <c r="N204" s="29"/>
      <c r="O204" s="30"/>
      <c r="P204" s="24"/>
      <c r="Q204" s="29"/>
      <c r="R204" s="30"/>
      <c r="S204" s="30">
        <f t="shared" si="51"/>
        <v>15</v>
      </c>
      <c r="T204" s="22">
        <f>VLOOKUP(A204,[1]考勤!$B:$M,12,0)</f>
        <v>0</v>
      </c>
      <c r="U204" s="38">
        <f>IFERROR(VLOOKUP(A204,'[2]2017年假台账'!$A:$AN,39,0),"0")-T204</f>
        <v>14</v>
      </c>
      <c r="V204" s="40">
        <f t="shared" si="44"/>
        <v>9</v>
      </c>
      <c r="W204" s="23">
        <f t="shared" si="45"/>
        <v>9</v>
      </c>
      <c r="X204" s="29">
        <f>VLOOKUP(A204,[3]考勤!$B$4:$N$1081,12,0)</f>
        <v>0</v>
      </c>
      <c r="Y204" s="29">
        <f>VLOOKUP(A204,[4]考勤!$B$4:$O$997,12,0)</f>
        <v>0</v>
      </c>
      <c r="Z204" s="29">
        <f>VLOOKUP(A204,[5]考勤!$B$4:$N$989,12,0)</f>
        <v>0</v>
      </c>
      <c r="AA204" s="29">
        <f>VLOOKUP(A204,[6]考勤!$B$4:$N$977,12,0)</f>
        <v>0</v>
      </c>
      <c r="AB204" s="29">
        <f>VLOOKUP(A204,[7]考勤!$B$4:$P$975,12,0)</f>
        <v>2</v>
      </c>
      <c r="AC204" s="29">
        <f>VLOOKUP(A204,[8]考勤!$B$1:$W$958,12,0)</f>
        <v>1</v>
      </c>
      <c r="AD204" s="29">
        <f>VLOOKUP(A204,[9]考勤!$B:$W,12,0)</f>
        <v>2</v>
      </c>
      <c r="AE204" s="29">
        <f>VLOOKUP(A204,[10]考勤!$B:$X,12,0)</f>
        <v>0</v>
      </c>
      <c r="AF204" s="29">
        <f>VLOOKUP(A204,[11]考勤!$B:$Z,12,0)</f>
        <v>0</v>
      </c>
      <c r="AG204" s="29"/>
      <c r="AH204" s="29"/>
      <c r="AI204" s="29"/>
      <c r="AJ204" s="29">
        <f t="shared" si="46"/>
        <v>5</v>
      </c>
      <c r="AK204" s="29">
        <f t="shared" si="47"/>
        <v>0</v>
      </c>
      <c r="AL204" s="22">
        <f t="shared" si="48"/>
        <v>24</v>
      </c>
      <c r="AM204" s="46">
        <f t="shared" si="49"/>
        <v>15</v>
      </c>
      <c r="AN204" s="11"/>
      <c r="AP204" s="11" t="str">
        <f>VLOOKUP(A204,[12]当前人员名单!$E:$AE,2,0)</f>
        <v>442000197403186117</v>
      </c>
    </row>
    <row r="205" spans="1:236" s="10" customFormat="1" ht="15.75" customHeight="1" x14ac:dyDescent="0.15">
      <c r="A205" s="53" t="s">
        <v>121</v>
      </c>
      <c r="B205" s="48" t="s">
        <v>952</v>
      </c>
      <c r="C205" s="9">
        <v>34182</v>
      </c>
      <c r="D205" s="9">
        <v>35796</v>
      </c>
      <c r="E205" s="24">
        <v>43100</v>
      </c>
      <c r="F205" s="24">
        <v>43101</v>
      </c>
      <c r="G205" s="24">
        <v>43342</v>
      </c>
      <c r="H205" s="24">
        <v>43465</v>
      </c>
      <c r="I205" s="21">
        <f t="shared" ca="1" si="39"/>
        <v>25.3</v>
      </c>
      <c r="J205" s="21">
        <f t="shared" ca="1" si="40"/>
        <v>20.89</v>
      </c>
      <c r="K205" s="21" t="str">
        <f t="shared" ca="1" si="41"/>
        <v>是</v>
      </c>
      <c r="L205" s="21">
        <f t="shared" si="42"/>
        <v>25</v>
      </c>
      <c r="M205" s="29">
        <f t="shared" si="43"/>
        <v>15</v>
      </c>
      <c r="N205" s="29"/>
      <c r="O205" s="30"/>
      <c r="P205" s="24"/>
      <c r="Q205" s="29"/>
      <c r="R205" s="30"/>
      <c r="S205" s="30">
        <f t="shared" si="51"/>
        <v>15</v>
      </c>
      <c r="T205" s="22">
        <f>VLOOKUP(A205,[1]考勤!$B:$M,12,0)</f>
        <v>0</v>
      </c>
      <c r="U205" s="38">
        <f>IFERROR(VLOOKUP(A205,'[2]2017年假台账'!$A:$AN,39,0),"0")-T205</f>
        <v>15</v>
      </c>
      <c r="V205" s="40">
        <f t="shared" si="44"/>
        <v>0</v>
      </c>
      <c r="W205" s="23">
        <f t="shared" si="45"/>
        <v>0</v>
      </c>
      <c r="X205" s="29">
        <f>VLOOKUP(A205,[3]考勤!$B$4:$N$1081,12,0)</f>
        <v>0</v>
      </c>
      <c r="Y205" s="29">
        <f>VLOOKUP(A205,[4]考勤!$B$4:$O$997,12,0)</f>
        <v>0</v>
      </c>
      <c r="Z205" s="29">
        <f>VLOOKUP(A205,[5]考勤!$B$4:$N$989,12,0)</f>
        <v>0</v>
      </c>
      <c r="AA205" s="29">
        <f>VLOOKUP(A205,[6]考勤!$B$4:$N$977,12,0)</f>
        <v>0</v>
      </c>
      <c r="AB205" s="29">
        <f>VLOOKUP(A205,[7]考勤!$B$4:$P$975,12,0)</f>
        <v>1</v>
      </c>
      <c r="AC205" s="29">
        <f>VLOOKUP(A205,[8]考勤!$B$1:$W$958,12,0)</f>
        <v>0</v>
      </c>
      <c r="AD205" s="29">
        <f>VLOOKUP(A205,[9]考勤!$B:$W,12,0)</f>
        <v>5</v>
      </c>
      <c r="AE205" s="29">
        <f>VLOOKUP(A205,[10]考勤!$B:$X,12,0)</f>
        <v>9</v>
      </c>
      <c r="AF205" s="29">
        <f>VLOOKUP(A205,[11]考勤!$B:$Z,12,0)</f>
        <v>0</v>
      </c>
      <c r="AG205" s="29"/>
      <c r="AH205" s="29"/>
      <c r="AI205" s="32"/>
      <c r="AJ205" s="29">
        <f t="shared" si="46"/>
        <v>15</v>
      </c>
      <c r="AK205" s="29">
        <f t="shared" si="47"/>
        <v>0</v>
      </c>
      <c r="AL205" s="22">
        <f t="shared" si="48"/>
        <v>15</v>
      </c>
      <c r="AM205" s="46">
        <f t="shared" si="49"/>
        <v>15</v>
      </c>
      <c r="AN205" s="11"/>
      <c r="AO205" s="11"/>
      <c r="AP205" s="11" t="str">
        <f>VLOOKUP(A205,[12]当前人员名单!$E:$AE,2,0)</f>
        <v>442000197211032957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</row>
    <row r="206" spans="1:236" s="10" customFormat="1" ht="15.75" customHeight="1" x14ac:dyDescent="0.15">
      <c r="A206" s="53" t="s">
        <v>293</v>
      </c>
      <c r="B206" s="48" t="s">
        <v>15</v>
      </c>
      <c r="C206" s="3">
        <v>36373</v>
      </c>
      <c r="D206" s="3">
        <v>37902</v>
      </c>
      <c r="E206" s="24">
        <v>43100</v>
      </c>
      <c r="F206" s="24">
        <v>43101</v>
      </c>
      <c r="G206" s="24">
        <v>43342</v>
      </c>
      <c r="H206" s="24">
        <v>43465</v>
      </c>
      <c r="I206" s="21">
        <f t="shared" ca="1" si="39"/>
        <v>19.3</v>
      </c>
      <c r="J206" s="21">
        <f t="shared" ca="1" si="40"/>
        <v>15.12</v>
      </c>
      <c r="K206" s="21" t="str">
        <f t="shared" ca="1" si="41"/>
        <v>是</v>
      </c>
      <c r="L206" s="21">
        <f t="shared" si="42"/>
        <v>19</v>
      </c>
      <c r="M206" s="29">
        <f t="shared" si="43"/>
        <v>10</v>
      </c>
      <c r="N206" s="29"/>
      <c r="O206" s="30"/>
      <c r="P206" s="24"/>
      <c r="Q206" s="29"/>
      <c r="R206" s="30"/>
      <c r="S206" s="30">
        <f t="shared" si="51"/>
        <v>10</v>
      </c>
      <c r="T206" s="22">
        <f>VLOOKUP(A206,[1]考勤!$B:$M,12,0)</f>
        <v>0</v>
      </c>
      <c r="U206" s="38">
        <f>IFERROR(VLOOKUP(A206,'[2]2017年假台账'!$A:$AN,39,0),"0")-T206</f>
        <v>10</v>
      </c>
      <c r="V206" s="40">
        <f t="shared" si="44"/>
        <v>5</v>
      </c>
      <c r="W206" s="23">
        <f t="shared" si="45"/>
        <v>5</v>
      </c>
      <c r="X206" s="29">
        <f>VLOOKUP(A206,[3]考勤!$B$4:$N$1081,12,0)</f>
        <v>0</v>
      </c>
      <c r="Y206" s="29">
        <f>VLOOKUP(A206,[4]考勤!$B$4:$O$997,12,0)</f>
        <v>0</v>
      </c>
      <c r="Z206" s="29">
        <f>VLOOKUP(A206,[5]考勤!$B$4:$N$989,12,0)</f>
        <v>0</v>
      </c>
      <c r="AA206" s="29">
        <f>VLOOKUP(A206,[6]考勤!$B$4:$N$977,12,0)</f>
        <v>0</v>
      </c>
      <c r="AB206" s="29">
        <f>VLOOKUP(A206,[7]考勤!$B$4:$P$975,12,0)</f>
        <v>0</v>
      </c>
      <c r="AC206" s="29">
        <f>VLOOKUP(A206,[8]考勤!$B$1:$W$958,12,0)</f>
        <v>0</v>
      </c>
      <c r="AD206" s="29">
        <f>VLOOKUP(A206,[9]考勤!$B:$W,12,0)</f>
        <v>2</v>
      </c>
      <c r="AE206" s="29">
        <f>VLOOKUP(A206,[10]考勤!$B:$X,12,0)</f>
        <v>3</v>
      </c>
      <c r="AF206" s="29">
        <f>VLOOKUP(A206,[11]考勤!$B:$Z,12,0)</f>
        <v>0</v>
      </c>
      <c r="AG206" s="29"/>
      <c r="AH206" s="29"/>
      <c r="AI206" s="29"/>
      <c r="AJ206" s="29">
        <f t="shared" si="46"/>
        <v>5</v>
      </c>
      <c r="AK206" s="29">
        <f t="shared" si="47"/>
        <v>0</v>
      </c>
      <c r="AL206" s="22">
        <f t="shared" si="48"/>
        <v>15</v>
      </c>
      <c r="AM206" s="46">
        <f t="shared" si="49"/>
        <v>10</v>
      </c>
      <c r="AN206" s="11"/>
      <c r="AP206" s="11" t="str">
        <f>VLOOKUP(A206,[12]当前人员名单!$E:$AE,2,0)</f>
        <v>442000198002044059</v>
      </c>
    </row>
    <row r="207" spans="1:236" s="10" customFormat="1" ht="15.75" customHeight="1" x14ac:dyDescent="0.15">
      <c r="A207" s="53" t="s">
        <v>125</v>
      </c>
      <c r="B207" s="48" t="s">
        <v>802</v>
      </c>
      <c r="C207" s="3">
        <v>37226</v>
      </c>
      <c r="D207" s="3">
        <v>37242</v>
      </c>
      <c r="E207" s="24">
        <v>43100</v>
      </c>
      <c r="F207" s="24">
        <v>43101</v>
      </c>
      <c r="G207" s="24">
        <v>43342</v>
      </c>
      <c r="H207" s="24">
        <v>43465</v>
      </c>
      <c r="I207" s="21">
        <f t="shared" ca="1" si="39"/>
        <v>17</v>
      </c>
      <c r="J207" s="21">
        <f t="shared" ca="1" si="40"/>
        <v>16.93</v>
      </c>
      <c r="K207" s="21" t="str">
        <f t="shared" ca="1" si="41"/>
        <v>是</v>
      </c>
      <c r="L207" s="21">
        <f t="shared" si="42"/>
        <v>17</v>
      </c>
      <c r="M207" s="29">
        <f t="shared" si="43"/>
        <v>10</v>
      </c>
      <c r="N207" s="29"/>
      <c r="O207" s="30"/>
      <c r="P207" s="24"/>
      <c r="Q207" s="29"/>
      <c r="R207" s="30"/>
      <c r="S207" s="30">
        <f t="shared" si="51"/>
        <v>10</v>
      </c>
      <c r="T207" s="22">
        <f>VLOOKUP(A207,[1]考勤!$B:$M,12,0)</f>
        <v>0</v>
      </c>
      <c r="U207" s="38">
        <f>IFERROR(VLOOKUP(A207,'[2]2017年假台账'!$A:$AN,39,0),"0")-T207</f>
        <v>0</v>
      </c>
      <c r="V207" s="40">
        <f t="shared" si="44"/>
        <v>-4</v>
      </c>
      <c r="W207" s="23">
        <f t="shared" si="45"/>
        <v>0</v>
      </c>
      <c r="X207" s="29">
        <f>VLOOKUP(A207,[3]考勤!$B$4:$N$1081,12,0)</f>
        <v>0</v>
      </c>
      <c r="Y207" s="29">
        <f>VLOOKUP(A207,[4]考勤!$B$4:$O$997,12,0)</f>
        <v>0</v>
      </c>
      <c r="Z207" s="29">
        <f>VLOOKUP(A207,[5]考勤!$B$4:$N$989,12,0)</f>
        <v>0</v>
      </c>
      <c r="AA207" s="29">
        <f>VLOOKUP(A207,[6]考勤!$B$4:$N$977,12,0)</f>
        <v>0</v>
      </c>
      <c r="AB207" s="29">
        <f>VLOOKUP(A207,[7]考勤!$B$4:$P$975,12,0)</f>
        <v>0</v>
      </c>
      <c r="AC207" s="29">
        <f>VLOOKUP(A207,[8]考勤!$B$1:$W$958,12,0)</f>
        <v>0</v>
      </c>
      <c r="AD207" s="29">
        <f>VLOOKUP(A207,[9]考勤!$B:$W,12,0)</f>
        <v>2</v>
      </c>
      <c r="AE207" s="29">
        <f>VLOOKUP(A207,[10]考勤!$B:$X,12,0)</f>
        <v>2</v>
      </c>
      <c r="AF207" s="29">
        <f>VLOOKUP(A207,[11]考勤!$B:$Z,12,0)</f>
        <v>0</v>
      </c>
      <c r="AG207" s="29"/>
      <c r="AH207" s="29"/>
      <c r="AI207" s="29"/>
      <c r="AJ207" s="29">
        <f t="shared" si="46"/>
        <v>4</v>
      </c>
      <c r="AK207" s="29">
        <f t="shared" si="47"/>
        <v>0</v>
      </c>
      <c r="AL207" s="22">
        <f t="shared" si="48"/>
        <v>6</v>
      </c>
      <c r="AM207" s="46">
        <f t="shared" si="49"/>
        <v>6</v>
      </c>
      <c r="AN207" s="11"/>
      <c r="AP207" s="11" t="str">
        <f>VLOOKUP(A207,[12]当前人员名单!$E:$AE,2,0)</f>
        <v>442000198211032580</v>
      </c>
    </row>
    <row r="208" spans="1:236" s="10" customFormat="1" ht="15.75" customHeight="1" x14ac:dyDescent="0.15">
      <c r="A208" s="53" t="s">
        <v>122</v>
      </c>
      <c r="B208" s="48" t="s">
        <v>15</v>
      </c>
      <c r="C208" s="9">
        <v>38534</v>
      </c>
      <c r="D208" s="9">
        <v>39508</v>
      </c>
      <c r="E208" s="24">
        <v>43100</v>
      </c>
      <c r="F208" s="24">
        <v>43101</v>
      </c>
      <c r="G208" s="24">
        <v>43342</v>
      </c>
      <c r="H208" s="24">
        <v>43465</v>
      </c>
      <c r="I208" s="21">
        <f t="shared" ca="1" si="39"/>
        <v>13.4</v>
      </c>
      <c r="J208" s="21">
        <f t="shared" ca="1" si="40"/>
        <v>10.72</v>
      </c>
      <c r="K208" s="21" t="str">
        <f t="shared" ca="1" si="41"/>
        <v>是</v>
      </c>
      <c r="L208" s="21">
        <f t="shared" si="42"/>
        <v>13</v>
      </c>
      <c r="M208" s="29">
        <f t="shared" si="43"/>
        <v>10</v>
      </c>
      <c r="N208" s="29"/>
      <c r="O208" s="30"/>
      <c r="P208" s="24"/>
      <c r="Q208" s="29"/>
      <c r="R208" s="30"/>
      <c r="S208" s="30">
        <f t="shared" si="51"/>
        <v>10</v>
      </c>
      <c r="T208" s="22">
        <f>VLOOKUP(A208,[1]考勤!$B:$M,12,0)</f>
        <v>0</v>
      </c>
      <c r="U208" s="38">
        <f>IFERROR(VLOOKUP(A208,'[2]2017年假台账'!$A:$AN,39,0),"0")-T208</f>
        <v>10</v>
      </c>
      <c r="V208" s="40">
        <f t="shared" si="44"/>
        <v>0</v>
      </c>
      <c r="W208" s="23">
        <f t="shared" si="45"/>
        <v>0</v>
      </c>
      <c r="X208" s="29">
        <f>VLOOKUP(A208,[3]考勤!$B$4:$N$1081,12,0)</f>
        <v>0</v>
      </c>
      <c r="Y208" s="29">
        <f>VLOOKUP(A208,[4]考勤!$B$4:$O$997,12,0)</f>
        <v>4</v>
      </c>
      <c r="Z208" s="29">
        <f>VLOOKUP(A208,[5]考勤!$B$4:$N$989,12,0)</f>
        <v>0</v>
      </c>
      <c r="AA208" s="29">
        <f>VLOOKUP(A208,[6]考勤!$B$4:$N$977,12,0)</f>
        <v>0</v>
      </c>
      <c r="AB208" s="29">
        <f>VLOOKUP(A208,[7]考勤!$B$4:$P$975,12,0)</f>
        <v>0</v>
      </c>
      <c r="AC208" s="29">
        <f>VLOOKUP(A208,[8]考勤!$B$1:$W$958,12,0)</f>
        <v>0</v>
      </c>
      <c r="AD208" s="29">
        <f>VLOOKUP(A208,[9]考勤!$B:$W,12,0)</f>
        <v>0</v>
      </c>
      <c r="AE208" s="29">
        <f>VLOOKUP(A208,[10]考勤!$B:$X,12,0)</f>
        <v>6</v>
      </c>
      <c r="AF208" s="29">
        <f>VLOOKUP(A208,[11]考勤!$B:$Z,12,0)</f>
        <v>0</v>
      </c>
      <c r="AG208" s="29"/>
      <c r="AH208" s="29"/>
      <c r="AI208" s="29"/>
      <c r="AJ208" s="29">
        <f t="shared" si="46"/>
        <v>10</v>
      </c>
      <c r="AK208" s="29">
        <f t="shared" si="47"/>
        <v>0</v>
      </c>
      <c r="AL208" s="22">
        <f t="shared" si="48"/>
        <v>10</v>
      </c>
      <c r="AM208" s="46">
        <f t="shared" si="49"/>
        <v>10</v>
      </c>
      <c r="AN208" s="11"/>
      <c r="AP208" s="11" t="str">
        <f>VLOOKUP(A208,[12]当前人员名单!$E:$AE,2,0)</f>
        <v>510824198101072670</v>
      </c>
    </row>
    <row r="209" spans="1:236" s="10" customFormat="1" ht="15.75" customHeight="1" x14ac:dyDescent="0.15">
      <c r="A209" s="53" t="s">
        <v>215</v>
      </c>
      <c r="B209" s="48" t="s">
        <v>778</v>
      </c>
      <c r="C209" s="9">
        <v>41456</v>
      </c>
      <c r="D209" s="9">
        <v>41456</v>
      </c>
      <c r="E209" s="24">
        <v>43100</v>
      </c>
      <c r="F209" s="24">
        <v>43101</v>
      </c>
      <c r="G209" s="24">
        <v>43342</v>
      </c>
      <c r="H209" s="24">
        <v>43465</v>
      </c>
      <c r="I209" s="21">
        <f t="shared" ca="1" si="39"/>
        <v>5.4</v>
      </c>
      <c r="J209" s="21">
        <f t="shared" ca="1" si="40"/>
        <v>5.38</v>
      </c>
      <c r="K209" s="21" t="str">
        <f t="shared" ca="1" si="41"/>
        <v>是</v>
      </c>
      <c r="L209" s="21">
        <f t="shared" si="42"/>
        <v>5</v>
      </c>
      <c r="M209" s="29">
        <f t="shared" si="43"/>
        <v>5</v>
      </c>
      <c r="N209" s="29"/>
      <c r="O209" s="30"/>
      <c r="P209" s="24"/>
      <c r="Q209" s="29"/>
      <c r="R209" s="30"/>
      <c r="S209" s="30">
        <f t="shared" si="51"/>
        <v>5</v>
      </c>
      <c r="T209" s="22">
        <f>VLOOKUP(A209,[1]考勤!$B:$M,12,0)</f>
        <v>0</v>
      </c>
      <c r="U209" s="38">
        <f>IFERROR(VLOOKUP(A209,'[2]2017年假台账'!$A:$AN,39,0),"0")-T209</f>
        <v>8</v>
      </c>
      <c r="V209" s="40">
        <f t="shared" si="44"/>
        <v>0</v>
      </c>
      <c r="W209" s="23">
        <f t="shared" si="45"/>
        <v>0</v>
      </c>
      <c r="X209" s="29">
        <f>VLOOKUP(A209,[3]考勤!$B$4:$N$1081,12,0)</f>
        <v>0</v>
      </c>
      <c r="Y209" s="29">
        <f>VLOOKUP(A209,[4]考勤!$B$4:$O$997,12,0)</f>
        <v>0</v>
      </c>
      <c r="Z209" s="29">
        <f>VLOOKUP(A209,[5]考勤!$B$4:$N$989,12,0)</f>
        <v>0</v>
      </c>
      <c r="AA209" s="29">
        <f>VLOOKUP(A209,[6]考勤!$B$4:$N$977,12,0)</f>
        <v>0</v>
      </c>
      <c r="AB209" s="29">
        <f>VLOOKUP(A209,[7]考勤!$B$4:$P$975,12,0)</f>
        <v>3</v>
      </c>
      <c r="AC209" s="29">
        <f>VLOOKUP(A209,[8]考勤!$B$1:$W$958,12,0)</f>
        <v>0</v>
      </c>
      <c r="AD209" s="29">
        <f>VLOOKUP(A209,[9]考勤!$B:$W,12,0)</f>
        <v>0</v>
      </c>
      <c r="AE209" s="29">
        <f>VLOOKUP(A209,[10]考勤!$B:$X,12,0)</f>
        <v>5</v>
      </c>
      <c r="AF209" s="29">
        <f>VLOOKUP(A209,[11]考勤!$B:$Z,12,0)</f>
        <v>0</v>
      </c>
      <c r="AG209" s="29"/>
      <c r="AH209" s="29"/>
      <c r="AI209" s="29"/>
      <c r="AJ209" s="29">
        <f t="shared" si="46"/>
        <v>8</v>
      </c>
      <c r="AK209" s="29">
        <f t="shared" si="47"/>
        <v>0</v>
      </c>
      <c r="AL209" s="22">
        <f t="shared" si="48"/>
        <v>5</v>
      </c>
      <c r="AM209" s="46">
        <f t="shared" si="49"/>
        <v>5</v>
      </c>
      <c r="AN209" s="11"/>
      <c r="AP209" s="11" t="str">
        <f>VLOOKUP(A209,[12]当前人员名单!$E:$AE,2,0)</f>
        <v>341225198811120027</v>
      </c>
    </row>
    <row r="210" spans="1:236" s="10" customFormat="1" ht="15.75" customHeight="1" x14ac:dyDescent="0.15">
      <c r="A210" s="53" t="s">
        <v>214</v>
      </c>
      <c r="B210" s="48" t="s">
        <v>25</v>
      </c>
      <c r="C210" s="9">
        <v>32994</v>
      </c>
      <c r="D210" s="9">
        <v>35612</v>
      </c>
      <c r="E210" s="24">
        <v>43100</v>
      </c>
      <c r="F210" s="24">
        <v>43101</v>
      </c>
      <c r="G210" s="24">
        <v>43342</v>
      </c>
      <c r="H210" s="24">
        <v>43465</v>
      </c>
      <c r="I210" s="21">
        <f t="shared" ca="1" si="39"/>
        <v>28.6</v>
      </c>
      <c r="J210" s="21">
        <f t="shared" ca="1" si="40"/>
        <v>21.39</v>
      </c>
      <c r="K210" s="21" t="str">
        <f t="shared" ca="1" si="41"/>
        <v>是</v>
      </c>
      <c r="L210" s="21">
        <f t="shared" si="42"/>
        <v>28</v>
      </c>
      <c r="M210" s="29">
        <f t="shared" si="43"/>
        <v>15</v>
      </c>
      <c r="N210" s="29"/>
      <c r="O210" s="30"/>
      <c r="P210" s="24"/>
      <c r="Q210" s="29"/>
      <c r="R210" s="30"/>
      <c r="S210" s="30">
        <f t="shared" si="51"/>
        <v>15</v>
      </c>
      <c r="T210" s="22">
        <f>VLOOKUP(A210,[1]考勤!$B:$M,12,0)</f>
        <v>0</v>
      </c>
      <c r="U210" s="38">
        <f>IFERROR(VLOOKUP(A210,'[2]2017年假台账'!$A:$AN,39,0),"0")-T210</f>
        <v>7</v>
      </c>
      <c r="V210" s="40">
        <f t="shared" si="44"/>
        <v>0</v>
      </c>
      <c r="W210" s="23">
        <f t="shared" si="45"/>
        <v>0</v>
      </c>
      <c r="X210" s="29">
        <f>VLOOKUP(A210,[3]考勤!$B$4:$N$1081,12,0)</f>
        <v>0</v>
      </c>
      <c r="Y210" s="29">
        <f>VLOOKUP(A210,[4]考勤!$B$4:$O$997,12,0)</f>
        <v>5</v>
      </c>
      <c r="Z210" s="29">
        <f>VLOOKUP(A210,[5]考勤!$B$4:$N$989,12,0)</f>
        <v>0</v>
      </c>
      <c r="AA210" s="29">
        <f>VLOOKUP(A210,[6]考勤!$B$4:$N$977,12,0)</f>
        <v>0</v>
      </c>
      <c r="AB210" s="29">
        <f>VLOOKUP(A210,[7]考勤!$B$4:$P$975,12,0)</f>
        <v>0</v>
      </c>
      <c r="AC210" s="29">
        <f>VLOOKUP(A210,[8]考勤!$B$1:$W$958,12,0)</f>
        <v>0</v>
      </c>
      <c r="AD210" s="29">
        <f>VLOOKUP(A210,[9]考勤!$B:$W,12,0)</f>
        <v>0</v>
      </c>
      <c r="AE210" s="29">
        <f>VLOOKUP(A210,[10]考勤!$B:$X,12,0)</f>
        <v>2</v>
      </c>
      <c r="AF210" s="29">
        <f>VLOOKUP(A210,[11]考勤!$B:$Z,12,0)</f>
        <v>0</v>
      </c>
      <c r="AG210" s="29"/>
      <c r="AH210" s="29"/>
      <c r="AI210" s="29"/>
      <c r="AJ210" s="29">
        <f t="shared" si="46"/>
        <v>7</v>
      </c>
      <c r="AK210" s="29">
        <f t="shared" si="47"/>
        <v>0</v>
      </c>
      <c r="AL210" s="22">
        <f t="shared" si="48"/>
        <v>15</v>
      </c>
      <c r="AM210" s="46">
        <f t="shared" si="49"/>
        <v>15</v>
      </c>
      <c r="AN210" s="11"/>
      <c r="AP210" s="11" t="str">
        <f>VLOOKUP(A210,[12]当前人员名单!$E:$AE,2,0)</f>
        <v>532501197007310628</v>
      </c>
    </row>
    <row r="211" spans="1:236" s="10" customFormat="1" ht="15.75" customHeight="1" x14ac:dyDescent="0.15">
      <c r="A211" s="53" t="s">
        <v>173</v>
      </c>
      <c r="B211" s="48" t="s">
        <v>25</v>
      </c>
      <c r="C211" s="3">
        <v>41091</v>
      </c>
      <c r="D211" s="3">
        <v>41091</v>
      </c>
      <c r="E211" s="24">
        <v>43100</v>
      </c>
      <c r="F211" s="24">
        <v>43101</v>
      </c>
      <c r="G211" s="24">
        <v>43342</v>
      </c>
      <c r="H211" s="24">
        <v>43465</v>
      </c>
      <c r="I211" s="21">
        <f t="shared" ca="1" si="39"/>
        <v>6.4</v>
      </c>
      <c r="J211" s="21">
        <f t="shared" ca="1" si="40"/>
        <v>6.38</v>
      </c>
      <c r="K211" s="21" t="str">
        <f t="shared" ca="1" si="41"/>
        <v>是</v>
      </c>
      <c r="L211" s="21">
        <f t="shared" si="42"/>
        <v>6</v>
      </c>
      <c r="M211" s="29">
        <f t="shared" si="43"/>
        <v>5</v>
      </c>
      <c r="N211" s="29"/>
      <c r="O211" s="30"/>
      <c r="P211" s="24"/>
      <c r="Q211" s="29"/>
      <c r="R211" s="30"/>
      <c r="S211" s="30">
        <f t="shared" si="51"/>
        <v>5</v>
      </c>
      <c r="T211" s="22">
        <f>VLOOKUP(A211,[1]考勤!$B:$M,12,0)</f>
        <v>0</v>
      </c>
      <c r="U211" s="38">
        <f>IFERROR(VLOOKUP(A211,'[2]2017年假台账'!$A:$AN,39,0),"0")-T211</f>
        <v>5</v>
      </c>
      <c r="V211" s="40">
        <f t="shared" si="44"/>
        <v>5</v>
      </c>
      <c r="W211" s="23">
        <f t="shared" si="45"/>
        <v>5</v>
      </c>
      <c r="X211" s="29">
        <f>VLOOKUP(A211,[3]考勤!$B$4:$N$1081,12,0)</f>
        <v>0</v>
      </c>
      <c r="Y211" s="29">
        <f>VLOOKUP(A211,[4]考勤!$B$4:$O$997,12,0)</f>
        <v>0</v>
      </c>
      <c r="Z211" s="29">
        <f>VLOOKUP(A211,[5]考勤!$B$4:$N$989,12,0)</f>
        <v>0</v>
      </c>
      <c r="AA211" s="29">
        <f>VLOOKUP(A211,[6]考勤!$B$4:$N$977,12,0)</f>
        <v>0</v>
      </c>
      <c r="AB211" s="29">
        <f>VLOOKUP(A211,[7]考勤!$B$4:$P$975,12,0)</f>
        <v>0</v>
      </c>
      <c r="AC211" s="29">
        <f>VLOOKUP(A211,[8]考勤!$B$1:$W$958,12,0)</f>
        <v>0</v>
      </c>
      <c r="AD211" s="29">
        <f>VLOOKUP(A211,[9]考勤!$B:$W,12,0)</f>
        <v>0</v>
      </c>
      <c r="AE211" s="29">
        <f>VLOOKUP(A211,[10]考勤!$B:$X,12,0)</f>
        <v>0</v>
      </c>
      <c r="AF211" s="29">
        <f>VLOOKUP(A211,[11]考勤!$B:$Z,12,0)</f>
        <v>0</v>
      </c>
      <c r="AG211" s="29"/>
      <c r="AH211" s="29"/>
      <c r="AI211" s="29"/>
      <c r="AJ211" s="29">
        <f t="shared" si="46"/>
        <v>0</v>
      </c>
      <c r="AK211" s="29">
        <f t="shared" si="47"/>
        <v>0</v>
      </c>
      <c r="AL211" s="22">
        <f t="shared" si="48"/>
        <v>10</v>
      </c>
      <c r="AM211" s="46">
        <f t="shared" si="49"/>
        <v>5</v>
      </c>
      <c r="AN211" s="11"/>
      <c r="AP211" s="11" t="str">
        <f>VLOOKUP(A211,[12]当前人员名单!$E:$AE,2,0)</f>
        <v>442000198912263293</v>
      </c>
    </row>
    <row r="212" spans="1:236" s="10" customFormat="1" ht="15.75" customHeight="1" x14ac:dyDescent="0.15">
      <c r="A212" s="53" t="s">
        <v>812</v>
      </c>
      <c r="B212" s="48" t="s">
        <v>25</v>
      </c>
      <c r="C212" s="9">
        <v>42193</v>
      </c>
      <c r="D212" s="9">
        <v>42193</v>
      </c>
      <c r="E212" s="24">
        <v>43100</v>
      </c>
      <c r="F212" s="24">
        <v>43101</v>
      </c>
      <c r="G212" s="24">
        <v>43342</v>
      </c>
      <c r="H212" s="24">
        <v>43465</v>
      </c>
      <c r="I212" s="21">
        <f t="shared" ca="1" si="39"/>
        <v>3.4</v>
      </c>
      <c r="J212" s="21">
        <f t="shared" ca="1" si="40"/>
        <v>3.36</v>
      </c>
      <c r="K212" s="21" t="str">
        <f t="shared" ca="1" si="41"/>
        <v>是</v>
      </c>
      <c r="L212" s="21">
        <f t="shared" si="42"/>
        <v>3</v>
      </c>
      <c r="M212" s="29">
        <f t="shared" si="43"/>
        <v>5</v>
      </c>
      <c r="N212" s="29"/>
      <c r="O212" s="30"/>
      <c r="P212" s="24"/>
      <c r="Q212" s="29"/>
      <c r="R212" s="30"/>
      <c r="S212" s="30">
        <f t="shared" si="51"/>
        <v>5</v>
      </c>
      <c r="T212" s="22">
        <f>VLOOKUP(A212,[1]考勤!$B:$M,12,0)</f>
        <v>0</v>
      </c>
      <c r="U212" s="38">
        <f>IFERROR(VLOOKUP(A212,'[2]2017年假台账'!$A:$AN,39,0),"0")-T212</f>
        <v>4</v>
      </c>
      <c r="V212" s="40">
        <f t="shared" si="44"/>
        <v>0</v>
      </c>
      <c r="W212" s="23">
        <f t="shared" si="45"/>
        <v>0</v>
      </c>
      <c r="X212" s="29">
        <f>VLOOKUP(A212,[3]考勤!$B$4:$N$1081,12,0)</f>
        <v>0</v>
      </c>
      <c r="Y212" s="29">
        <f>VLOOKUP(A212,[4]考勤!$B$4:$O$997,12,0)</f>
        <v>0</v>
      </c>
      <c r="Z212" s="29">
        <f>VLOOKUP(A212,[5]考勤!$B$4:$N$989,12,0)</f>
        <v>0</v>
      </c>
      <c r="AA212" s="29">
        <f>VLOOKUP(A212,[6]考勤!$B$4:$N$977,12,0)</f>
        <v>0</v>
      </c>
      <c r="AB212" s="29">
        <f>VLOOKUP(A212,[7]考勤!$B$4:$P$975,12,0)</f>
        <v>4</v>
      </c>
      <c r="AC212" s="29">
        <f>VLOOKUP(A212,[8]考勤!$B$1:$W$958,12,0)</f>
        <v>0</v>
      </c>
      <c r="AD212" s="29">
        <f>VLOOKUP(A212,[9]考勤!$B:$W,12,0)</f>
        <v>0</v>
      </c>
      <c r="AE212" s="29">
        <f>VLOOKUP(A212,[10]考勤!$B:$X,12,0)</f>
        <v>0</v>
      </c>
      <c r="AF212" s="29">
        <f>VLOOKUP(A212,[11]考勤!$B:$Z,12,0)</f>
        <v>0</v>
      </c>
      <c r="AG212" s="29"/>
      <c r="AH212" s="29"/>
      <c r="AI212" s="29"/>
      <c r="AJ212" s="29">
        <f t="shared" si="46"/>
        <v>4</v>
      </c>
      <c r="AK212" s="29">
        <f t="shared" si="47"/>
        <v>0</v>
      </c>
      <c r="AL212" s="22">
        <f t="shared" si="48"/>
        <v>5</v>
      </c>
      <c r="AM212" s="46">
        <f t="shared" si="49"/>
        <v>5</v>
      </c>
      <c r="AN212" s="11"/>
      <c r="AP212" s="11" t="str">
        <f>VLOOKUP(A212,[12]当前人员名单!$E:$AE,2,0)</f>
        <v>412727199201281660</v>
      </c>
    </row>
    <row r="213" spans="1:236" s="10" customFormat="1" ht="15.75" customHeight="1" x14ac:dyDescent="0.15">
      <c r="A213" s="53" t="s">
        <v>216</v>
      </c>
      <c r="B213" s="48" t="s">
        <v>25</v>
      </c>
      <c r="C213" s="9">
        <v>41456</v>
      </c>
      <c r="D213" s="9">
        <v>41456</v>
      </c>
      <c r="E213" s="24">
        <v>43100</v>
      </c>
      <c r="F213" s="24">
        <v>43101</v>
      </c>
      <c r="G213" s="24">
        <v>43342</v>
      </c>
      <c r="H213" s="24">
        <v>43465</v>
      </c>
      <c r="I213" s="21">
        <f t="shared" ca="1" si="39"/>
        <v>5.4</v>
      </c>
      <c r="J213" s="21">
        <f t="shared" ca="1" si="40"/>
        <v>5.38</v>
      </c>
      <c r="K213" s="21" t="str">
        <f t="shared" ca="1" si="41"/>
        <v>是</v>
      </c>
      <c r="L213" s="21">
        <f t="shared" si="42"/>
        <v>5</v>
      </c>
      <c r="M213" s="29">
        <f t="shared" si="43"/>
        <v>5</v>
      </c>
      <c r="N213" s="29"/>
      <c r="O213" s="30"/>
      <c r="P213" s="24"/>
      <c r="Q213" s="29"/>
      <c r="R213" s="30"/>
      <c r="S213" s="30">
        <f t="shared" si="51"/>
        <v>5</v>
      </c>
      <c r="T213" s="22">
        <f>VLOOKUP(A213,[1]考勤!$B:$M,12,0)</f>
        <v>0</v>
      </c>
      <c r="U213" s="38">
        <f>IFERROR(VLOOKUP(A213,'[2]2017年假台账'!$A:$AN,39,0),"0")-T213</f>
        <v>6</v>
      </c>
      <c r="V213" s="40">
        <f t="shared" si="44"/>
        <v>-0.5</v>
      </c>
      <c r="W213" s="23">
        <f t="shared" si="45"/>
        <v>0</v>
      </c>
      <c r="X213" s="29">
        <f>VLOOKUP(A213,[3]考勤!$B$4:$N$1081,12,0)</f>
        <v>6</v>
      </c>
      <c r="Y213" s="29">
        <f>VLOOKUP(A213,[4]考勤!$B$4:$O$997,12,0)</f>
        <v>0</v>
      </c>
      <c r="Z213" s="29">
        <f>VLOOKUP(A213,[5]考勤!$B$4:$N$989,12,0)</f>
        <v>0</v>
      </c>
      <c r="AA213" s="29">
        <f>VLOOKUP(A213,[6]考勤!$B$4:$N$977,12,0)</f>
        <v>0</v>
      </c>
      <c r="AB213" s="29">
        <f>VLOOKUP(A213,[7]考勤!$B$4:$P$975,12,0)</f>
        <v>0</v>
      </c>
      <c r="AC213" s="29">
        <f>VLOOKUP(A213,[8]考勤!$B$1:$W$958,12,0)</f>
        <v>0</v>
      </c>
      <c r="AD213" s="29">
        <f>VLOOKUP(A213,[9]考勤!$B:$W,12,0)</f>
        <v>0</v>
      </c>
      <c r="AE213" s="29">
        <f>VLOOKUP(A213,[10]考勤!$B:$X,12,0)</f>
        <v>0.5</v>
      </c>
      <c r="AF213" s="29">
        <f>VLOOKUP(A213,[11]考勤!$B:$Z,12,0)</f>
        <v>1</v>
      </c>
      <c r="AG213" s="29"/>
      <c r="AH213" s="29"/>
      <c r="AI213" s="29"/>
      <c r="AJ213" s="29">
        <f t="shared" si="46"/>
        <v>6.5</v>
      </c>
      <c r="AK213" s="29">
        <f t="shared" si="47"/>
        <v>1</v>
      </c>
      <c r="AL213" s="38">
        <f t="shared" si="48"/>
        <v>4.5</v>
      </c>
      <c r="AM213" s="95">
        <f t="shared" si="49"/>
        <v>3.5</v>
      </c>
      <c r="AN213" s="11"/>
      <c r="AP213" s="11" t="str">
        <f>VLOOKUP(A213,[12]当前人员名单!$E:$AE,2,0)</f>
        <v>440603199101193847</v>
      </c>
    </row>
    <row r="214" spans="1:236" s="10" customFormat="1" ht="15.75" customHeight="1" x14ac:dyDescent="0.15">
      <c r="A214" s="53" t="s">
        <v>163</v>
      </c>
      <c r="B214" s="48" t="s">
        <v>775</v>
      </c>
      <c r="C214" s="3">
        <v>34881</v>
      </c>
      <c r="D214" s="3">
        <v>36290</v>
      </c>
      <c r="E214" s="24">
        <v>43100</v>
      </c>
      <c r="F214" s="24">
        <v>43101</v>
      </c>
      <c r="G214" s="24">
        <v>43342</v>
      </c>
      <c r="H214" s="24">
        <v>43465</v>
      </c>
      <c r="I214" s="21">
        <f t="shared" ca="1" si="39"/>
        <v>23.4</v>
      </c>
      <c r="J214" s="21">
        <f t="shared" ca="1" si="40"/>
        <v>19.53</v>
      </c>
      <c r="K214" s="21" t="str">
        <f t="shared" ca="1" si="41"/>
        <v>是</v>
      </c>
      <c r="L214" s="21">
        <f t="shared" si="42"/>
        <v>23</v>
      </c>
      <c r="M214" s="29">
        <f t="shared" si="43"/>
        <v>15</v>
      </c>
      <c r="N214" s="29"/>
      <c r="O214" s="30"/>
      <c r="P214" s="24"/>
      <c r="Q214" s="29"/>
      <c r="R214" s="30"/>
      <c r="S214" s="30">
        <f t="shared" si="51"/>
        <v>15</v>
      </c>
      <c r="T214" s="22">
        <f>VLOOKUP(A214,[1]考勤!$B:$M,12,0)</f>
        <v>0</v>
      </c>
      <c r="U214" s="38">
        <f>IFERROR(VLOOKUP(A214,'[2]2017年假台账'!$A:$AN,39,0),"0")-T214</f>
        <v>11</v>
      </c>
      <c r="V214" s="40">
        <f t="shared" si="44"/>
        <v>0</v>
      </c>
      <c r="W214" s="23">
        <f t="shared" si="45"/>
        <v>0</v>
      </c>
      <c r="X214" s="29">
        <f>VLOOKUP(A214,[3]考勤!$B$4:$N$1081,12,0)</f>
        <v>0</v>
      </c>
      <c r="Y214" s="29">
        <f>VLOOKUP(A214,[4]考勤!$B$4:$O$997,12,0)</f>
        <v>0</v>
      </c>
      <c r="Z214" s="29">
        <f>VLOOKUP(A214,[5]考勤!$B$4:$N$989,12,0)</f>
        <v>0</v>
      </c>
      <c r="AA214" s="29">
        <f>VLOOKUP(A214,[6]考勤!$B$4:$N$977,12,0)</f>
        <v>1</v>
      </c>
      <c r="AB214" s="29">
        <f>VLOOKUP(A214,[7]考勤!$B$4:$P$975,12,0)</f>
        <v>0</v>
      </c>
      <c r="AC214" s="29">
        <f>VLOOKUP(A214,[8]考勤!$B$1:$W$958,12,0)</f>
        <v>0</v>
      </c>
      <c r="AD214" s="29">
        <f>VLOOKUP(A214,[9]考勤!$B:$W,12,0)</f>
        <v>5</v>
      </c>
      <c r="AE214" s="29">
        <f>VLOOKUP(A214,[10]考勤!$B:$X,12,0)</f>
        <v>5</v>
      </c>
      <c r="AF214" s="29">
        <f>VLOOKUP(A214,[11]考勤!$B:$Z,12,0)</f>
        <v>1</v>
      </c>
      <c r="AG214" s="29"/>
      <c r="AH214" s="29"/>
      <c r="AI214" s="29"/>
      <c r="AJ214" s="29">
        <f t="shared" si="46"/>
        <v>11</v>
      </c>
      <c r="AK214" s="29">
        <f t="shared" si="47"/>
        <v>1</v>
      </c>
      <c r="AL214" s="22">
        <f t="shared" si="48"/>
        <v>15</v>
      </c>
      <c r="AM214" s="46">
        <f t="shared" si="49"/>
        <v>14</v>
      </c>
      <c r="AN214" s="11"/>
      <c r="AP214" s="11" t="str">
        <f>VLOOKUP(A214,[12]当前人员名单!$E:$AE,2,0)</f>
        <v>440203197307312126</v>
      </c>
      <c r="AQ214" s="44"/>
    </row>
    <row r="215" spans="1:236" s="10" customFormat="1" ht="15.75" customHeight="1" x14ac:dyDescent="0.15">
      <c r="A215" s="53" t="s">
        <v>166</v>
      </c>
      <c r="B215" s="48" t="s">
        <v>775</v>
      </c>
      <c r="C215" s="3">
        <v>41091</v>
      </c>
      <c r="D215" s="3">
        <v>41091</v>
      </c>
      <c r="E215" s="24">
        <v>43100</v>
      </c>
      <c r="F215" s="24">
        <v>43101</v>
      </c>
      <c r="G215" s="24">
        <v>43342</v>
      </c>
      <c r="H215" s="24">
        <v>43465</v>
      </c>
      <c r="I215" s="21">
        <f t="shared" ca="1" si="39"/>
        <v>6.4</v>
      </c>
      <c r="J215" s="21">
        <f t="shared" ca="1" si="40"/>
        <v>6.38</v>
      </c>
      <c r="K215" s="21" t="str">
        <f t="shared" ca="1" si="41"/>
        <v>是</v>
      </c>
      <c r="L215" s="21">
        <f t="shared" si="42"/>
        <v>6</v>
      </c>
      <c r="M215" s="29">
        <f t="shared" si="43"/>
        <v>5</v>
      </c>
      <c r="N215" s="29"/>
      <c r="O215" s="30"/>
      <c r="P215" s="24"/>
      <c r="Q215" s="29"/>
      <c r="R215" s="30"/>
      <c r="S215" s="30">
        <f t="shared" si="51"/>
        <v>5</v>
      </c>
      <c r="T215" s="22">
        <f>VLOOKUP(A215,[1]考勤!$B:$M,12,0)</f>
        <v>3</v>
      </c>
      <c r="U215" s="38">
        <f>IFERROR(VLOOKUP(A215,'[2]2017年假台账'!$A:$AN,39,0),"0")-T215</f>
        <v>5</v>
      </c>
      <c r="V215" s="40">
        <f t="shared" si="44"/>
        <v>5</v>
      </c>
      <c r="W215" s="23">
        <f t="shared" si="45"/>
        <v>5</v>
      </c>
      <c r="X215" s="29">
        <f>VLOOKUP(A215,[3]考勤!$B$4:$N$1081,12,0)</f>
        <v>0</v>
      </c>
      <c r="Y215" s="29">
        <f>VLOOKUP(A215,[4]考勤!$B$4:$O$997,12,0)</f>
        <v>0</v>
      </c>
      <c r="Z215" s="29">
        <f>VLOOKUP(A215,[5]考勤!$B$4:$N$989,12,0)</f>
        <v>0</v>
      </c>
      <c r="AA215" s="29">
        <f>VLOOKUP(A215,[6]考勤!$B$4:$N$977,12,0)</f>
        <v>0</v>
      </c>
      <c r="AB215" s="29">
        <f>VLOOKUP(A215,[7]考勤!$B$4:$P$975,12,0)</f>
        <v>0</v>
      </c>
      <c r="AC215" s="29">
        <f>VLOOKUP(A215,[8]考勤!$B$1:$W$958,12,0)</f>
        <v>0</v>
      </c>
      <c r="AD215" s="29">
        <f>VLOOKUP(A215,[9]考勤!$B:$W,12,0)</f>
        <v>0</v>
      </c>
      <c r="AE215" s="29">
        <f>VLOOKUP(A215,[10]考勤!$B:$X,12,0)</f>
        <v>0</v>
      </c>
      <c r="AF215" s="29">
        <f>VLOOKUP(A215,[11]考勤!$B:$Z,12,0)</f>
        <v>0</v>
      </c>
      <c r="AG215" s="29"/>
      <c r="AH215" s="29"/>
      <c r="AI215" s="29"/>
      <c r="AJ215" s="29">
        <f t="shared" si="46"/>
        <v>0</v>
      </c>
      <c r="AK215" s="29">
        <f t="shared" si="47"/>
        <v>0</v>
      </c>
      <c r="AL215" s="22">
        <f t="shared" si="48"/>
        <v>10</v>
      </c>
      <c r="AM215" s="46">
        <f t="shared" si="49"/>
        <v>5</v>
      </c>
      <c r="AN215" s="11"/>
      <c r="AP215" s="11" t="str">
        <f>VLOOKUP(A215,[12]当前人员名单!$E:$AE,2,0)</f>
        <v>442000198908210041</v>
      </c>
    </row>
    <row r="216" spans="1:236" s="10" customFormat="1" ht="15.75" customHeight="1" x14ac:dyDescent="0.15">
      <c r="A216" s="53" t="s">
        <v>168</v>
      </c>
      <c r="B216" s="48" t="s">
        <v>970</v>
      </c>
      <c r="C216" s="9" t="s">
        <v>779</v>
      </c>
      <c r="D216" s="9">
        <v>41822</v>
      </c>
      <c r="E216" s="24">
        <v>43100</v>
      </c>
      <c r="F216" s="24">
        <v>43101</v>
      </c>
      <c r="G216" s="24">
        <v>43342</v>
      </c>
      <c r="H216" s="24">
        <v>43465</v>
      </c>
      <c r="I216" s="21">
        <f t="shared" ca="1" si="39"/>
        <v>4.4000000000000004</v>
      </c>
      <c r="J216" s="21">
        <f t="shared" ca="1" si="40"/>
        <v>4.38</v>
      </c>
      <c r="K216" s="21" t="str">
        <f t="shared" ca="1" si="41"/>
        <v>是</v>
      </c>
      <c r="L216" s="21">
        <f t="shared" si="42"/>
        <v>4</v>
      </c>
      <c r="M216" s="29">
        <f t="shared" si="43"/>
        <v>5</v>
      </c>
      <c r="N216" s="29"/>
      <c r="O216" s="30"/>
      <c r="P216" s="24"/>
      <c r="Q216" s="29"/>
      <c r="R216" s="30"/>
      <c r="S216" s="30">
        <f t="shared" si="51"/>
        <v>5</v>
      </c>
      <c r="T216" s="22">
        <f>VLOOKUP(A216,[1]考勤!$B:$M,12,0)</f>
        <v>1</v>
      </c>
      <c r="U216" s="38">
        <f>IFERROR(VLOOKUP(A216,'[2]2017年假台账'!$A:$AN,39,0),"0")-T216</f>
        <v>3</v>
      </c>
      <c r="V216" s="40">
        <f t="shared" si="44"/>
        <v>-1</v>
      </c>
      <c r="W216" s="23">
        <f t="shared" si="45"/>
        <v>0</v>
      </c>
      <c r="X216" s="29">
        <f>VLOOKUP(A216,[3]考勤!$B$4:$N$1081,12,0)</f>
        <v>0</v>
      </c>
      <c r="Y216" s="29">
        <f>VLOOKUP(A216,[4]考勤!$B$4:$O$997,12,0)</f>
        <v>0</v>
      </c>
      <c r="Z216" s="29">
        <f>VLOOKUP(A216,[5]考勤!$B$4:$N$989,12,0)</f>
        <v>1</v>
      </c>
      <c r="AA216" s="29">
        <f>VLOOKUP(A216,[6]考勤!$B$4:$N$977,12,0)</f>
        <v>0</v>
      </c>
      <c r="AB216" s="29">
        <f>VLOOKUP(A216,[7]考勤!$B$4:$P$975,12,0)</f>
        <v>3</v>
      </c>
      <c r="AC216" s="29">
        <f>VLOOKUP(A216,[8]考勤!$B$1:$W$958,12,0)</f>
        <v>0</v>
      </c>
      <c r="AD216" s="29">
        <f>VLOOKUP(A216,[9]考勤!$B:$W,12,0)</f>
        <v>0</v>
      </c>
      <c r="AE216" s="29">
        <f>VLOOKUP(A216,[10]考勤!$B:$X,12,0)</f>
        <v>0</v>
      </c>
      <c r="AF216" s="29">
        <f>VLOOKUP(A216,[11]考勤!$B:$Z,12,0)</f>
        <v>3</v>
      </c>
      <c r="AG216" s="29"/>
      <c r="AH216" s="29"/>
      <c r="AI216" s="29"/>
      <c r="AJ216" s="29">
        <f t="shared" si="46"/>
        <v>4</v>
      </c>
      <c r="AK216" s="29">
        <f t="shared" si="47"/>
        <v>3</v>
      </c>
      <c r="AL216" s="22">
        <f t="shared" si="48"/>
        <v>4</v>
      </c>
      <c r="AM216" s="46">
        <f t="shared" si="49"/>
        <v>1</v>
      </c>
      <c r="AN216" s="11"/>
      <c r="AO216" s="11"/>
      <c r="AP216" s="11" t="str">
        <f>VLOOKUP(A216,[12]当前人员名单!$E:$AE,2,0)</f>
        <v>632223199110030039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</row>
    <row r="217" spans="1:236" s="10" customFormat="1" ht="15.75" customHeight="1" x14ac:dyDescent="0.15">
      <c r="A217" s="53" t="s">
        <v>167</v>
      </c>
      <c r="B217" s="48" t="s">
        <v>775</v>
      </c>
      <c r="C217" s="9">
        <v>34516</v>
      </c>
      <c r="D217" s="9">
        <v>39203</v>
      </c>
      <c r="E217" s="24">
        <v>43100</v>
      </c>
      <c r="F217" s="24">
        <v>43101</v>
      </c>
      <c r="G217" s="24">
        <v>43342</v>
      </c>
      <c r="H217" s="24">
        <v>43465</v>
      </c>
      <c r="I217" s="21">
        <f t="shared" ca="1" si="39"/>
        <v>24.4</v>
      </c>
      <c r="J217" s="21">
        <f t="shared" ca="1" si="40"/>
        <v>11.55</v>
      </c>
      <c r="K217" s="21" t="str">
        <f t="shared" ca="1" si="41"/>
        <v>是</v>
      </c>
      <c r="L217" s="21">
        <f t="shared" si="42"/>
        <v>24</v>
      </c>
      <c r="M217" s="29">
        <f t="shared" si="43"/>
        <v>15</v>
      </c>
      <c r="N217" s="29"/>
      <c r="O217" s="30"/>
      <c r="P217" s="24"/>
      <c r="Q217" s="29"/>
      <c r="R217" s="30"/>
      <c r="S217" s="30">
        <f t="shared" si="51"/>
        <v>15</v>
      </c>
      <c r="T217" s="22">
        <f>VLOOKUP(A217,[1]考勤!$B:$M,12,0)</f>
        <v>0</v>
      </c>
      <c r="U217" s="38">
        <f>IFERROR(VLOOKUP(A217,'[2]2017年假台账'!$A:$AN,39,0),"0")-T217</f>
        <v>12</v>
      </c>
      <c r="V217" s="40">
        <f t="shared" si="44"/>
        <v>7</v>
      </c>
      <c r="W217" s="23">
        <f t="shared" si="45"/>
        <v>7</v>
      </c>
      <c r="X217" s="29">
        <f>VLOOKUP(A217,[3]考勤!$B$4:$N$1081,12,0)</f>
        <v>0</v>
      </c>
      <c r="Y217" s="29">
        <f>VLOOKUP(A217,[4]考勤!$B$4:$O$997,12,0)</f>
        <v>0</v>
      </c>
      <c r="Z217" s="29">
        <f>VLOOKUP(A217,[5]考勤!$B$4:$N$989,12,0)</f>
        <v>0</v>
      </c>
      <c r="AA217" s="29">
        <f>VLOOKUP(A217,[6]考勤!$B$4:$N$977,12,0)</f>
        <v>0</v>
      </c>
      <c r="AB217" s="29">
        <f>VLOOKUP(A217,[7]考勤!$B$4:$P$975,12,0)</f>
        <v>0</v>
      </c>
      <c r="AC217" s="29">
        <f>VLOOKUP(A217,[8]考勤!$B$1:$W$958,12,0)</f>
        <v>0</v>
      </c>
      <c r="AD217" s="29">
        <f>VLOOKUP(A217,[9]考勤!$B:$W,12,0)</f>
        <v>0</v>
      </c>
      <c r="AE217" s="29">
        <f>VLOOKUP(A217,[10]考勤!$B:$X,12,0)</f>
        <v>5</v>
      </c>
      <c r="AF217" s="29">
        <f>VLOOKUP(A217,[11]考勤!$B:$Z,12,0)</f>
        <v>2</v>
      </c>
      <c r="AG217" s="29"/>
      <c r="AH217" s="29"/>
      <c r="AI217" s="29"/>
      <c r="AJ217" s="29">
        <f t="shared" si="46"/>
        <v>5</v>
      </c>
      <c r="AK217" s="29">
        <f t="shared" si="47"/>
        <v>2</v>
      </c>
      <c r="AL217" s="22">
        <f t="shared" si="48"/>
        <v>22</v>
      </c>
      <c r="AM217" s="46">
        <f t="shared" si="49"/>
        <v>13</v>
      </c>
      <c r="AN217" s="11"/>
      <c r="AP217" s="11" t="str">
        <f>VLOOKUP(A217,[12]当前人员名单!$E:$AE,2,0)</f>
        <v>440822197103186713</v>
      </c>
    </row>
    <row r="218" spans="1:236" s="10" customFormat="1" ht="15.75" customHeight="1" x14ac:dyDescent="0.15">
      <c r="A218" s="53" t="s">
        <v>162</v>
      </c>
      <c r="B218" s="48" t="s">
        <v>19</v>
      </c>
      <c r="C218" s="3" t="s">
        <v>779</v>
      </c>
      <c r="D218" s="3">
        <v>41822</v>
      </c>
      <c r="E218" s="24">
        <v>43100</v>
      </c>
      <c r="F218" s="24">
        <v>43101</v>
      </c>
      <c r="G218" s="24">
        <v>43342</v>
      </c>
      <c r="H218" s="24">
        <v>43465</v>
      </c>
      <c r="I218" s="21">
        <f t="shared" ca="1" si="39"/>
        <v>4.4000000000000004</v>
      </c>
      <c r="J218" s="21">
        <f t="shared" ca="1" si="40"/>
        <v>4.38</v>
      </c>
      <c r="K218" s="21" t="str">
        <f t="shared" ca="1" si="41"/>
        <v>是</v>
      </c>
      <c r="L218" s="21">
        <f t="shared" si="42"/>
        <v>4</v>
      </c>
      <c r="M218" s="29">
        <f t="shared" si="43"/>
        <v>5</v>
      </c>
      <c r="N218" s="29"/>
      <c r="O218" s="30"/>
      <c r="P218" s="24"/>
      <c r="Q218" s="29"/>
      <c r="R218" s="30"/>
      <c r="S218" s="30">
        <f t="shared" si="51"/>
        <v>5</v>
      </c>
      <c r="T218" s="22">
        <f>VLOOKUP(A218,[1]考勤!$B:$M,12,0)</f>
        <v>0</v>
      </c>
      <c r="U218" s="38">
        <f>IFERROR(VLOOKUP(A218,'[2]2017年假台账'!$A:$AN,39,0),"0")-T218</f>
        <v>5</v>
      </c>
      <c r="V218" s="40">
        <f t="shared" si="44"/>
        <v>0</v>
      </c>
      <c r="W218" s="23">
        <f t="shared" si="45"/>
        <v>0</v>
      </c>
      <c r="X218" s="29">
        <f>VLOOKUP(A218,[3]考勤!$B$4:$N$1081,12,0)</f>
        <v>0</v>
      </c>
      <c r="Y218" s="29">
        <f>VLOOKUP(A218,[4]考勤!$B$4:$O$997,12,0)</f>
        <v>3</v>
      </c>
      <c r="Z218" s="29">
        <f>VLOOKUP(A218,[5]考勤!$B$4:$N$989,12,0)</f>
        <v>0</v>
      </c>
      <c r="AA218" s="29">
        <f>VLOOKUP(A218,[6]考勤!$B$4:$N$977,12,0)</f>
        <v>2</v>
      </c>
      <c r="AB218" s="29">
        <f>VLOOKUP(A218,[7]考勤!$B$4:$P$975,12,0)</f>
        <v>0</v>
      </c>
      <c r="AC218" s="29">
        <f>VLOOKUP(A218,[8]考勤!$B$1:$W$958,12,0)</f>
        <v>0</v>
      </c>
      <c r="AD218" s="29">
        <f>VLOOKUP(A218,[9]考勤!$B:$W,12,0)</f>
        <v>0</v>
      </c>
      <c r="AE218" s="29">
        <f>VLOOKUP(A218,[10]考勤!$B:$X,12,0)</f>
        <v>0</v>
      </c>
      <c r="AF218" s="29">
        <f>VLOOKUP(A218,[11]考勤!$B:$Z,12,0)</f>
        <v>0</v>
      </c>
      <c r="AG218" s="29"/>
      <c r="AH218" s="29"/>
      <c r="AI218" s="29"/>
      <c r="AJ218" s="29">
        <f t="shared" si="46"/>
        <v>5</v>
      </c>
      <c r="AK218" s="29">
        <f t="shared" si="47"/>
        <v>0</v>
      </c>
      <c r="AL218" s="22">
        <f t="shared" si="48"/>
        <v>5</v>
      </c>
      <c r="AM218" s="46">
        <f t="shared" si="49"/>
        <v>5</v>
      </c>
      <c r="AN218" s="11"/>
      <c r="AP218" s="11" t="str">
        <f>VLOOKUP(A218,[12]当前人员名单!$E:$AE,2,0)</f>
        <v>440921199009236559</v>
      </c>
    </row>
    <row r="219" spans="1:236" s="10" customFormat="1" ht="15.75" customHeight="1" x14ac:dyDescent="0.15">
      <c r="A219" s="53" t="s">
        <v>164</v>
      </c>
      <c r="B219" s="48" t="s">
        <v>19</v>
      </c>
      <c r="C219" s="9">
        <v>35278</v>
      </c>
      <c r="D219" s="9">
        <v>38322</v>
      </c>
      <c r="E219" s="24">
        <v>43100</v>
      </c>
      <c r="F219" s="24">
        <v>43101</v>
      </c>
      <c r="G219" s="24">
        <v>43342</v>
      </c>
      <c r="H219" s="24">
        <v>43465</v>
      </c>
      <c r="I219" s="21">
        <f t="shared" ca="1" si="39"/>
        <v>22.3</v>
      </c>
      <c r="J219" s="21">
        <f t="shared" ca="1" si="40"/>
        <v>13.97</v>
      </c>
      <c r="K219" s="21" t="str">
        <f t="shared" ca="1" si="41"/>
        <v>是</v>
      </c>
      <c r="L219" s="21">
        <f t="shared" si="42"/>
        <v>22</v>
      </c>
      <c r="M219" s="29">
        <f t="shared" si="43"/>
        <v>15</v>
      </c>
      <c r="N219" s="29"/>
      <c r="O219" s="30"/>
      <c r="P219" s="24"/>
      <c r="Q219" s="29"/>
      <c r="R219" s="30"/>
      <c r="S219" s="30">
        <f t="shared" si="51"/>
        <v>15</v>
      </c>
      <c r="T219" s="22">
        <f>VLOOKUP(A219,[1]考勤!$B:$M,12,0)</f>
        <v>0</v>
      </c>
      <c r="U219" s="38">
        <f>IFERROR(VLOOKUP(A219,'[2]2017年假台账'!$A:$AN,39,0),"0")-T219</f>
        <v>12.1</v>
      </c>
      <c r="V219" s="40">
        <f t="shared" si="44"/>
        <v>7.1</v>
      </c>
      <c r="W219" s="23">
        <f t="shared" si="45"/>
        <v>7.1</v>
      </c>
      <c r="X219" s="29">
        <f>VLOOKUP(A219,[3]考勤!$B$4:$N$1081,12,0)</f>
        <v>0</v>
      </c>
      <c r="Y219" s="29">
        <f>VLOOKUP(A219,[4]考勤!$B$4:$O$997,12,0)</f>
        <v>0</v>
      </c>
      <c r="Z219" s="29">
        <f>VLOOKUP(A219,[5]考勤!$B$4:$N$989,12,0)</f>
        <v>0</v>
      </c>
      <c r="AA219" s="29">
        <f>VLOOKUP(A219,[6]考勤!$B$4:$N$977,12,0)</f>
        <v>0</v>
      </c>
      <c r="AB219" s="29">
        <f>VLOOKUP(A219,[7]考勤!$B$4:$P$975,12,0)</f>
        <v>0</v>
      </c>
      <c r="AC219" s="29">
        <f>VLOOKUP(A219,[8]考勤!$B$1:$W$958,12,0)</f>
        <v>0</v>
      </c>
      <c r="AD219" s="29">
        <f>VLOOKUP(A219,[9]考勤!$B:$W,12,0)</f>
        <v>2</v>
      </c>
      <c r="AE219" s="29">
        <f>VLOOKUP(A219,[10]考勤!$B:$X,12,0)</f>
        <v>3</v>
      </c>
      <c r="AF219" s="29">
        <f>VLOOKUP(A219,[11]考勤!$B:$Z,12,0)</f>
        <v>0</v>
      </c>
      <c r="AG219" s="29"/>
      <c r="AH219" s="29"/>
      <c r="AI219" s="29"/>
      <c r="AJ219" s="29">
        <f t="shared" si="46"/>
        <v>5</v>
      </c>
      <c r="AK219" s="29">
        <f t="shared" si="47"/>
        <v>0</v>
      </c>
      <c r="AL219" s="22">
        <f t="shared" si="48"/>
        <v>22.1</v>
      </c>
      <c r="AM219" s="46">
        <f t="shared" si="49"/>
        <v>15</v>
      </c>
      <c r="AN219" s="11"/>
      <c r="AP219" s="11" t="str">
        <f>VLOOKUP(A219,[12]当前人员名单!$E:$AE,2,0)</f>
        <v>232127197301112615</v>
      </c>
    </row>
    <row r="220" spans="1:236" s="10" customFormat="1" ht="15.75" customHeight="1" x14ac:dyDescent="0.15">
      <c r="A220" s="53" t="s">
        <v>289</v>
      </c>
      <c r="B220" s="48" t="s">
        <v>19</v>
      </c>
      <c r="C220" s="3">
        <v>39661</v>
      </c>
      <c r="D220" s="3">
        <v>40087</v>
      </c>
      <c r="E220" s="24">
        <v>43100</v>
      </c>
      <c r="F220" s="24">
        <v>43101</v>
      </c>
      <c r="G220" s="24">
        <v>43342</v>
      </c>
      <c r="H220" s="24">
        <v>43465</v>
      </c>
      <c r="I220" s="21">
        <f t="shared" ca="1" si="39"/>
        <v>10.3</v>
      </c>
      <c r="J220" s="21">
        <f t="shared" ca="1" si="40"/>
        <v>9.1300000000000008</v>
      </c>
      <c r="K220" s="21" t="str">
        <f t="shared" ca="1" si="41"/>
        <v>是</v>
      </c>
      <c r="L220" s="21">
        <f t="shared" si="42"/>
        <v>10</v>
      </c>
      <c r="M220" s="29">
        <f t="shared" si="43"/>
        <v>10</v>
      </c>
      <c r="N220" s="29">
        <f>DATEDIF(F220,P220,"d")</f>
        <v>212</v>
      </c>
      <c r="O220" s="30">
        <f>ROUND(N220/365*5,2)</f>
        <v>2.9</v>
      </c>
      <c r="P220" s="24">
        <f>EDATE(C220,120)</f>
        <v>43313</v>
      </c>
      <c r="Q220" s="29">
        <f>DATEDIF(P220,H220,"d")</f>
        <v>152</v>
      </c>
      <c r="R220" s="31">
        <f>ROUND(Q220/365*M220,2)</f>
        <v>4.16</v>
      </c>
      <c r="S220" s="30">
        <f>O220+R220</f>
        <v>7.0600000000000005</v>
      </c>
      <c r="T220" s="22">
        <f>VLOOKUP(A220,[1]考勤!$B:$M,12,0)</f>
        <v>0</v>
      </c>
      <c r="U220" s="38">
        <f>IFERROR(VLOOKUP(A220,'[2]2017年假台账'!$A:$AN,39,0),"0")-T220</f>
        <v>8</v>
      </c>
      <c r="V220" s="40">
        <f t="shared" si="44"/>
        <v>6</v>
      </c>
      <c r="W220" s="23">
        <f t="shared" si="45"/>
        <v>6</v>
      </c>
      <c r="X220" s="29">
        <f>VLOOKUP(A220,[3]考勤!$B$4:$N$1081,12,0)</f>
        <v>0</v>
      </c>
      <c r="Y220" s="29">
        <f>VLOOKUP(A220,[4]考勤!$B$4:$O$997,12,0)</f>
        <v>0</v>
      </c>
      <c r="Z220" s="29">
        <f>VLOOKUP(A220,[5]考勤!$B$4:$N$989,12,0)</f>
        <v>0</v>
      </c>
      <c r="AA220" s="29">
        <f>VLOOKUP(A220,[6]考勤!$B$4:$N$977,12,0)</f>
        <v>0</v>
      </c>
      <c r="AB220" s="29">
        <f>VLOOKUP(A220,[7]考勤!$B$4:$P$975,12,0)</f>
        <v>0</v>
      </c>
      <c r="AC220" s="29">
        <f>VLOOKUP(A220,[8]考勤!$B$1:$W$958,12,0)</f>
        <v>0</v>
      </c>
      <c r="AD220" s="29">
        <f>VLOOKUP(A220,[9]考勤!$B:$W,12,0)</f>
        <v>0</v>
      </c>
      <c r="AE220" s="29">
        <f>VLOOKUP(A220,[10]考勤!$B:$X,12,0)</f>
        <v>2</v>
      </c>
      <c r="AF220" s="29">
        <f>VLOOKUP(A220,[11]考勤!$B:$Z,12,0)</f>
        <v>0</v>
      </c>
      <c r="AG220" s="29"/>
      <c r="AH220" s="29"/>
      <c r="AI220" s="29"/>
      <c r="AJ220" s="29">
        <f t="shared" si="46"/>
        <v>2</v>
      </c>
      <c r="AK220" s="29">
        <f t="shared" si="47"/>
        <v>0</v>
      </c>
      <c r="AL220" s="22">
        <f t="shared" si="48"/>
        <v>13.06</v>
      </c>
      <c r="AM220" s="46">
        <f t="shared" si="49"/>
        <v>7.1</v>
      </c>
      <c r="AN220" s="11"/>
      <c r="AP220" s="11" t="str">
        <f>VLOOKUP(A220,[12]当前人员名单!$E:$AE,2,0)</f>
        <v>442000198512095198</v>
      </c>
    </row>
    <row r="221" spans="1:236" s="10" customFormat="1" ht="15.75" customHeight="1" x14ac:dyDescent="0.15">
      <c r="A221" s="53" t="s">
        <v>161</v>
      </c>
      <c r="B221" s="48" t="s">
        <v>970</v>
      </c>
      <c r="C221" s="3" t="s">
        <v>779</v>
      </c>
      <c r="D221" s="3">
        <v>41822</v>
      </c>
      <c r="E221" s="24">
        <v>43100</v>
      </c>
      <c r="F221" s="24">
        <v>43101</v>
      </c>
      <c r="G221" s="24">
        <v>43342</v>
      </c>
      <c r="H221" s="24">
        <v>43465</v>
      </c>
      <c r="I221" s="21">
        <f t="shared" ca="1" si="39"/>
        <v>4.4000000000000004</v>
      </c>
      <c r="J221" s="21">
        <f t="shared" ca="1" si="40"/>
        <v>4.38</v>
      </c>
      <c r="K221" s="21" t="str">
        <f t="shared" ca="1" si="41"/>
        <v>是</v>
      </c>
      <c r="L221" s="21">
        <f t="shared" si="42"/>
        <v>4</v>
      </c>
      <c r="M221" s="29">
        <f t="shared" si="43"/>
        <v>5</v>
      </c>
      <c r="N221" s="29"/>
      <c r="O221" s="31"/>
      <c r="P221" s="24"/>
      <c r="Q221" s="29"/>
      <c r="R221" s="31"/>
      <c r="S221" s="30">
        <f>M221</f>
        <v>5</v>
      </c>
      <c r="T221" s="22">
        <f>VLOOKUP(A221,[1]考勤!$B:$M,12,0)</f>
        <v>0</v>
      </c>
      <c r="U221" s="38">
        <f>IFERROR(VLOOKUP(A221,'[2]2017年假台账'!$A:$AN,39,0),"0")-T221</f>
        <v>4</v>
      </c>
      <c r="V221" s="40">
        <f t="shared" si="44"/>
        <v>0</v>
      </c>
      <c r="W221" s="23">
        <f t="shared" si="45"/>
        <v>0</v>
      </c>
      <c r="X221" s="29">
        <f>VLOOKUP(A221,[3]考勤!$B$4:$N$1081,12,0)</f>
        <v>0</v>
      </c>
      <c r="Y221" s="29">
        <f>VLOOKUP(A221,[4]考勤!$B$4:$O$997,12,0)</f>
        <v>0</v>
      </c>
      <c r="Z221" s="29">
        <f>VLOOKUP(A221,[5]考勤!$B$4:$N$989,12,0)</f>
        <v>0</v>
      </c>
      <c r="AA221" s="29">
        <f>VLOOKUP(A221,[6]考勤!$B$4:$N$977,12,0)</f>
        <v>0</v>
      </c>
      <c r="AB221" s="29">
        <f>VLOOKUP(A221,[7]考勤!$B$4:$P$975,12,0)</f>
        <v>0</v>
      </c>
      <c r="AC221" s="29">
        <f>VLOOKUP(A221,[8]考勤!$B$1:$W$958,12,0)</f>
        <v>0</v>
      </c>
      <c r="AD221" s="29">
        <f>VLOOKUP(A221,[9]考勤!$B:$W,12,0)</f>
        <v>0</v>
      </c>
      <c r="AE221" s="29">
        <f>VLOOKUP(A221,[10]考勤!$B:$X,12,0)</f>
        <v>4</v>
      </c>
      <c r="AF221" s="29">
        <f>VLOOKUP(A221,[11]考勤!$B:$Z,12,0)</f>
        <v>0</v>
      </c>
      <c r="AG221" s="29"/>
      <c r="AH221" s="29"/>
      <c r="AI221" s="29"/>
      <c r="AJ221" s="29">
        <f t="shared" si="46"/>
        <v>4</v>
      </c>
      <c r="AK221" s="29">
        <f t="shared" si="47"/>
        <v>0</v>
      </c>
      <c r="AL221" s="22">
        <f t="shared" si="48"/>
        <v>5</v>
      </c>
      <c r="AM221" s="46">
        <f t="shared" si="49"/>
        <v>5</v>
      </c>
      <c r="AN221" s="11"/>
      <c r="AO221" s="11"/>
      <c r="AP221" s="11" t="str">
        <f>VLOOKUP(A221,[12]当前人员名单!$E:$AE,2,0)</f>
        <v>450422198909170256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</row>
    <row r="222" spans="1:236" s="10" customFormat="1" ht="15.75" customHeight="1" x14ac:dyDescent="0.15">
      <c r="A222" s="53" t="s">
        <v>124</v>
      </c>
      <c r="B222" s="48" t="s">
        <v>991</v>
      </c>
      <c r="C222" s="9">
        <v>37894</v>
      </c>
      <c r="D222" s="9">
        <v>39203</v>
      </c>
      <c r="E222" s="24">
        <v>43100</v>
      </c>
      <c r="F222" s="24">
        <v>43101</v>
      </c>
      <c r="G222" s="24">
        <v>43342</v>
      </c>
      <c r="H222" s="24">
        <v>43465</v>
      </c>
      <c r="I222" s="21">
        <f t="shared" ca="1" si="39"/>
        <v>15.1</v>
      </c>
      <c r="J222" s="21">
        <f t="shared" ca="1" si="40"/>
        <v>11.55</v>
      </c>
      <c r="K222" s="21" t="str">
        <f t="shared" ca="1" si="41"/>
        <v>是</v>
      </c>
      <c r="L222" s="21">
        <f t="shared" si="42"/>
        <v>15</v>
      </c>
      <c r="M222" s="29">
        <f t="shared" si="43"/>
        <v>10</v>
      </c>
      <c r="N222" s="29"/>
      <c r="O222" s="30"/>
      <c r="P222" s="24"/>
      <c r="Q222" s="29"/>
      <c r="R222" s="30"/>
      <c r="S222" s="30">
        <f>M222</f>
        <v>10</v>
      </c>
      <c r="T222" s="22">
        <f>VLOOKUP(A222,[1]考勤!$B:$M,12,0)</f>
        <v>0</v>
      </c>
      <c r="U222" s="38">
        <f>IFERROR(VLOOKUP(A222,'[2]2017年假台账'!$A:$AN,39,0),"0")-T222</f>
        <v>10</v>
      </c>
      <c r="V222" s="40">
        <f t="shared" si="44"/>
        <v>2</v>
      </c>
      <c r="W222" s="23">
        <f t="shared" si="45"/>
        <v>2</v>
      </c>
      <c r="X222" s="29">
        <f>VLOOKUP(A222,[3]考勤!$B$4:$N$1081,12,0)</f>
        <v>0</v>
      </c>
      <c r="Y222" s="29">
        <f>VLOOKUP(A222,[4]考勤!$B$4:$O$997,12,0)</f>
        <v>0</v>
      </c>
      <c r="Z222" s="29">
        <f>VLOOKUP(A222,[5]考勤!$B$4:$N$989,12,0)</f>
        <v>0</v>
      </c>
      <c r="AA222" s="29">
        <f>VLOOKUP(A222,[6]考勤!$B$4:$N$977,12,0)</f>
        <v>0</v>
      </c>
      <c r="AB222" s="29">
        <f>VLOOKUP(A222,[7]考勤!$B$4:$P$975,12,0)</f>
        <v>0</v>
      </c>
      <c r="AC222" s="29">
        <f>VLOOKUP(A222,[8]考勤!$B$1:$W$958,12,0)</f>
        <v>5</v>
      </c>
      <c r="AD222" s="29">
        <f>VLOOKUP(A222,[9]考勤!$B:$W,12,0)</f>
        <v>0</v>
      </c>
      <c r="AE222" s="29">
        <f>VLOOKUP(A222,[10]考勤!$B:$X,12,0)</f>
        <v>3</v>
      </c>
      <c r="AF222" s="29">
        <f>VLOOKUP(A222,[11]考勤!$B:$Z,12,0)</f>
        <v>0</v>
      </c>
      <c r="AG222" s="29"/>
      <c r="AH222" s="29"/>
      <c r="AI222" s="29"/>
      <c r="AJ222" s="29">
        <f t="shared" si="46"/>
        <v>8</v>
      </c>
      <c r="AK222" s="29">
        <f t="shared" si="47"/>
        <v>0</v>
      </c>
      <c r="AL222" s="22">
        <f t="shared" si="48"/>
        <v>12</v>
      </c>
      <c r="AM222" s="46">
        <f t="shared" si="49"/>
        <v>10</v>
      </c>
      <c r="AN222" s="11"/>
      <c r="AP222" s="11" t="str">
        <f>VLOOKUP(A222,[12]当前人员名单!$E:$AE,2,0)</f>
        <v>442000198011233687</v>
      </c>
    </row>
    <row r="223" spans="1:236" s="10" customFormat="1" ht="15.75" customHeight="1" x14ac:dyDescent="0.15">
      <c r="A223" s="53" t="s">
        <v>123</v>
      </c>
      <c r="B223" s="48" t="s">
        <v>991</v>
      </c>
      <c r="C223" s="3">
        <v>36557</v>
      </c>
      <c r="D223" s="3">
        <v>37073</v>
      </c>
      <c r="E223" s="24">
        <v>43100</v>
      </c>
      <c r="F223" s="24">
        <v>43101</v>
      </c>
      <c r="G223" s="24">
        <v>43342</v>
      </c>
      <c r="H223" s="24">
        <v>43465</v>
      </c>
      <c r="I223" s="21">
        <f t="shared" ca="1" si="39"/>
        <v>18.8</v>
      </c>
      <c r="J223" s="21">
        <f t="shared" ca="1" si="40"/>
        <v>17.39</v>
      </c>
      <c r="K223" s="21" t="str">
        <f t="shared" ca="1" si="41"/>
        <v>是</v>
      </c>
      <c r="L223" s="21">
        <f t="shared" si="42"/>
        <v>18</v>
      </c>
      <c r="M223" s="29">
        <f t="shared" si="43"/>
        <v>10</v>
      </c>
      <c r="N223" s="29"/>
      <c r="O223" s="30"/>
      <c r="P223" s="24"/>
      <c r="Q223" s="29"/>
      <c r="R223" s="30"/>
      <c r="S223" s="30">
        <f>M223</f>
        <v>10</v>
      </c>
      <c r="T223" s="22">
        <f>VLOOKUP(A223,[1]考勤!$B:$M,12,0)</f>
        <v>5</v>
      </c>
      <c r="U223" s="38">
        <f>IFERROR(VLOOKUP(A223,'[2]2017年假台账'!$A:$AN,39,0),"0")-T223</f>
        <v>5</v>
      </c>
      <c r="V223" s="40">
        <f t="shared" si="44"/>
        <v>2</v>
      </c>
      <c r="W223" s="23">
        <f t="shared" si="45"/>
        <v>2</v>
      </c>
      <c r="X223" s="29">
        <f>VLOOKUP(A223,[3]考勤!$B$4:$N$1081,12,0)</f>
        <v>1</v>
      </c>
      <c r="Y223" s="29">
        <f>VLOOKUP(A223,[4]考勤!$B$4:$O$997,12,0)</f>
        <v>0</v>
      </c>
      <c r="Z223" s="29">
        <f>VLOOKUP(A223,[5]考勤!$B$4:$N$989,12,0)</f>
        <v>0</v>
      </c>
      <c r="AA223" s="29">
        <f>VLOOKUP(A223,[6]考勤!$B$4:$N$977,12,0)</f>
        <v>0</v>
      </c>
      <c r="AB223" s="29">
        <f>VLOOKUP(A223,[7]考勤!$B$4:$P$975,12,0)</f>
        <v>0</v>
      </c>
      <c r="AC223" s="29">
        <f>VLOOKUP(A223,[8]考勤!$B$1:$W$958,12,0)</f>
        <v>0</v>
      </c>
      <c r="AD223" s="29">
        <f>VLOOKUP(A223,[9]考勤!$B:$W,12,0)</f>
        <v>0</v>
      </c>
      <c r="AE223" s="29">
        <f>VLOOKUP(A223,[10]考勤!$B:$X,12,0)</f>
        <v>2</v>
      </c>
      <c r="AF223" s="29">
        <f>VLOOKUP(A223,[11]考勤!$B:$Z,12,0)</f>
        <v>0</v>
      </c>
      <c r="AG223" s="29"/>
      <c r="AH223" s="29"/>
      <c r="AI223" s="29"/>
      <c r="AJ223" s="29">
        <f t="shared" si="46"/>
        <v>3</v>
      </c>
      <c r="AK223" s="29">
        <f t="shared" si="47"/>
        <v>0</v>
      </c>
      <c r="AL223" s="22">
        <f t="shared" si="48"/>
        <v>12</v>
      </c>
      <c r="AM223" s="46">
        <f t="shared" si="49"/>
        <v>10</v>
      </c>
      <c r="AN223" s="11"/>
      <c r="AP223" s="11" t="str">
        <f>VLOOKUP(A223,[12]当前人员名单!$E:$AE,2,0)</f>
        <v>440107198207100040</v>
      </c>
    </row>
    <row r="224" spans="1:236" s="10" customFormat="1" ht="15.75" customHeight="1" x14ac:dyDescent="0.15">
      <c r="A224" s="53" t="s">
        <v>115</v>
      </c>
      <c r="B224" s="48" t="s">
        <v>986</v>
      </c>
      <c r="C224" s="9">
        <v>39264</v>
      </c>
      <c r="D224" s="9">
        <v>40240</v>
      </c>
      <c r="E224" s="24">
        <v>43100</v>
      </c>
      <c r="F224" s="24">
        <v>43101</v>
      </c>
      <c r="G224" s="24">
        <v>43342</v>
      </c>
      <c r="H224" s="24">
        <v>43465</v>
      </c>
      <c r="I224" s="21">
        <f t="shared" ca="1" si="39"/>
        <v>11.4</v>
      </c>
      <c r="J224" s="21">
        <f t="shared" ca="1" si="40"/>
        <v>8.7100000000000009</v>
      </c>
      <c r="K224" s="21" t="str">
        <f t="shared" ca="1" si="41"/>
        <v>是</v>
      </c>
      <c r="L224" s="21">
        <f t="shared" si="42"/>
        <v>11</v>
      </c>
      <c r="M224" s="29">
        <f t="shared" si="43"/>
        <v>10</v>
      </c>
      <c r="N224" s="29"/>
      <c r="O224" s="30"/>
      <c r="P224" s="24"/>
      <c r="Q224" s="29"/>
      <c r="R224" s="30"/>
      <c r="S224" s="30">
        <f>M224</f>
        <v>10</v>
      </c>
      <c r="T224" s="22">
        <f>VLOOKUP(A224,[1]考勤!$B:$M,12,0)</f>
        <v>0</v>
      </c>
      <c r="U224" s="38">
        <f>IFERROR(VLOOKUP(A224,'[2]2017年假台账'!$A:$AN,39,0),"0")-T224</f>
        <v>10.5</v>
      </c>
      <c r="V224" s="40">
        <f t="shared" si="44"/>
        <v>5.5</v>
      </c>
      <c r="W224" s="23">
        <f t="shared" si="45"/>
        <v>5.5</v>
      </c>
      <c r="X224" s="29">
        <f>VLOOKUP(A224,[3]考勤!$B$4:$N$1081,12,0)</f>
        <v>0</v>
      </c>
      <c r="Y224" s="29">
        <f>VLOOKUP(A224,[4]考勤!$B$4:$O$997,12,0)</f>
        <v>0</v>
      </c>
      <c r="Z224" s="29">
        <f>VLOOKUP(A224,[5]考勤!$B$4:$N$989,12,0)</f>
        <v>0</v>
      </c>
      <c r="AA224" s="29">
        <f>VLOOKUP(A224,[6]考勤!$B$4:$N$977,12,0)</f>
        <v>0</v>
      </c>
      <c r="AB224" s="29">
        <f>VLOOKUP(A224,[7]考勤!$B$4:$P$975,12,0)</f>
        <v>0</v>
      </c>
      <c r="AC224" s="29">
        <f>VLOOKUP(A224,[8]考勤!$B$1:$W$958,12,0)</f>
        <v>5</v>
      </c>
      <c r="AD224" s="29">
        <f>VLOOKUP(A224,[9]考勤!$B:$W,12,0)</f>
        <v>0</v>
      </c>
      <c r="AE224" s="29">
        <f>VLOOKUP(A224,[10]考勤!$B:$X,12,0)</f>
        <v>0</v>
      </c>
      <c r="AF224" s="29">
        <f>VLOOKUP(A224,[11]考勤!$B:$Z,12,0)</f>
        <v>0</v>
      </c>
      <c r="AG224" s="29"/>
      <c r="AH224" s="29"/>
      <c r="AI224" s="29"/>
      <c r="AJ224" s="29">
        <f t="shared" si="46"/>
        <v>5</v>
      </c>
      <c r="AK224" s="29">
        <f t="shared" si="47"/>
        <v>0</v>
      </c>
      <c r="AL224" s="22">
        <f t="shared" si="48"/>
        <v>15.5</v>
      </c>
      <c r="AM224" s="46">
        <f t="shared" si="49"/>
        <v>10</v>
      </c>
      <c r="AN224" s="11"/>
      <c r="AP224" s="11" t="str">
        <f>VLOOKUP(A224,[12]当前人员名单!$E:$AE,2,0)</f>
        <v>511123198311275018</v>
      </c>
    </row>
    <row r="225" spans="1:236" s="10" customFormat="1" ht="15.75" customHeight="1" x14ac:dyDescent="0.15">
      <c r="A225" s="53" t="s">
        <v>706</v>
      </c>
      <c r="B225" s="48" t="s">
        <v>22</v>
      </c>
      <c r="C225" s="3">
        <v>39272</v>
      </c>
      <c r="D225" s="3">
        <v>39272</v>
      </c>
      <c r="E225" s="24">
        <v>43100</v>
      </c>
      <c r="F225" s="24">
        <v>43101</v>
      </c>
      <c r="G225" s="24">
        <v>43342</v>
      </c>
      <c r="H225" s="24">
        <v>43465</v>
      </c>
      <c r="I225" s="21">
        <f t="shared" ca="1" si="39"/>
        <v>11.4</v>
      </c>
      <c r="J225" s="21">
        <f t="shared" ca="1" si="40"/>
        <v>11.36</v>
      </c>
      <c r="K225" s="21" t="str">
        <f t="shared" ca="1" si="41"/>
        <v>是</v>
      </c>
      <c r="L225" s="21">
        <f t="shared" si="42"/>
        <v>11</v>
      </c>
      <c r="M225" s="29">
        <f t="shared" si="43"/>
        <v>10</v>
      </c>
      <c r="N225" s="29"/>
      <c r="O225" s="30"/>
      <c r="P225" s="24"/>
      <c r="Q225" s="29"/>
      <c r="R225" s="30"/>
      <c r="S225" s="30">
        <f>M225</f>
        <v>10</v>
      </c>
      <c r="T225" s="22">
        <f>VLOOKUP(A225,[1]考勤!$B:$M,12,0)</f>
        <v>0</v>
      </c>
      <c r="U225" s="38">
        <f>IFERROR(VLOOKUP(A225,'[2]2017年假台账'!$A:$AN,39,0),"0")-T225</f>
        <v>4.4000000000000004</v>
      </c>
      <c r="V225" s="40">
        <f t="shared" si="44"/>
        <v>0.40000000000000036</v>
      </c>
      <c r="W225" s="23">
        <f t="shared" si="45"/>
        <v>0.40000000000000036</v>
      </c>
      <c r="X225" s="29">
        <f>VLOOKUP(A225,[3]考勤!$B$4:$N$1081,12,0)</f>
        <v>0</v>
      </c>
      <c r="Y225" s="29">
        <f>VLOOKUP(A225,[4]考勤!$B$4:$O$997,12,0)</f>
        <v>0</v>
      </c>
      <c r="Z225" s="29">
        <f>VLOOKUP(A225,[5]考勤!$B$4:$N$989,12,0)</f>
        <v>0</v>
      </c>
      <c r="AA225" s="29">
        <f>VLOOKUP(A225,[6]考勤!$B$4:$N$977,12,0)</f>
        <v>0</v>
      </c>
      <c r="AB225" s="29">
        <f>VLOOKUP(A225,[7]考勤!$B$4:$P$975,12,0)</f>
        <v>1</v>
      </c>
      <c r="AC225" s="29">
        <f>VLOOKUP(A225,[8]考勤!$B$1:$W$958,12,0)</f>
        <v>2</v>
      </c>
      <c r="AD225" s="29">
        <f>VLOOKUP(A225,[9]考勤!$B:$W,12,0)</f>
        <v>1</v>
      </c>
      <c r="AE225" s="29">
        <f>VLOOKUP(A225,[10]考勤!$B:$X,12,0)</f>
        <v>0</v>
      </c>
      <c r="AF225" s="29">
        <f>VLOOKUP(A225,[11]考勤!$B:$Z,12,0)</f>
        <v>1</v>
      </c>
      <c r="AG225" s="29"/>
      <c r="AH225" s="29"/>
      <c r="AI225" s="29"/>
      <c r="AJ225" s="29">
        <f t="shared" si="46"/>
        <v>4</v>
      </c>
      <c r="AK225" s="29">
        <f t="shared" si="47"/>
        <v>1</v>
      </c>
      <c r="AL225" s="22">
        <f t="shared" si="48"/>
        <v>10.4</v>
      </c>
      <c r="AM225" s="46">
        <f t="shared" si="49"/>
        <v>9</v>
      </c>
      <c r="AN225" s="11"/>
      <c r="AP225" s="11" t="str">
        <f>VLOOKUP(A225,[12]当前人员名单!$E:$AE,2,0)</f>
        <v>441621197510054017</v>
      </c>
    </row>
    <row r="226" spans="1:236" s="10" customFormat="1" ht="15.75" customHeight="1" x14ac:dyDescent="0.15">
      <c r="A226" s="53" t="s">
        <v>113</v>
      </c>
      <c r="B226" s="48" t="s">
        <v>14</v>
      </c>
      <c r="C226" s="3">
        <v>39526</v>
      </c>
      <c r="D226" s="3">
        <v>39526</v>
      </c>
      <c r="E226" s="24">
        <v>43100</v>
      </c>
      <c r="F226" s="24">
        <v>43101</v>
      </c>
      <c r="G226" s="24">
        <v>43342</v>
      </c>
      <c r="H226" s="24">
        <v>43465</v>
      </c>
      <c r="I226" s="21">
        <f t="shared" ca="1" si="39"/>
        <v>10.7</v>
      </c>
      <c r="J226" s="21">
        <f t="shared" ca="1" si="40"/>
        <v>10.67</v>
      </c>
      <c r="K226" s="21" t="str">
        <f t="shared" ca="1" si="41"/>
        <v>是</v>
      </c>
      <c r="L226" s="21">
        <f t="shared" si="42"/>
        <v>10</v>
      </c>
      <c r="M226" s="29">
        <f t="shared" si="43"/>
        <v>10</v>
      </c>
      <c r="N226" s="29">
        <f>DATEDIF(F226,P226,"d")</f>
        <v>77</v>
      </c>
      <c r="O226" s="30">
        <f>ROUND(N226/365*5,2)</f>
        <v>1.05</v>
      </c>
      <c r="P226" s="24">
        <f>EDATE(C226,120)</f>
        <v>43178</v>
      </c>
      <c r="Q226" s="29">
        <f>DATEDIF(P226,H226,"d")</f>
        <v>287</v>
      </c>
      <c r="R226" s="31">
        <f>ROUND(Q226/365*M226,2)</f>
        <v>7.86</v>
      </c>
      <c r="S226" s="30">
        <f>O226+R226</f>
        <v>8.91</v>
      </c>
      <c r="T226" s="22">
        <f>VLOOKUP(A226,[1]考勤!$B:$M,12,0)</f>
        <v>0</v>
      </c>
      <c r="U226" s="38">
        <f>IFERROR(VLOOKUP(A226,'[2]2017年假台账'!$A:$AN,39,0),"0")-T226</f>
        <v>6</v>
      </c>
      <c r="V226" s="40">
        <f t="shared" si="44"/>
        <v>5</v>
      </c>
      <c r="W226" s="23">
        <f t="shared" si="45"/>
        <v>5</v>
      </c>
      <c r="X226" s="29">
        <f>VLOOKUP(A226,[3]考勤!$B$4:$N$1081,12,0)</f>
        <v>0</v>
      </c>
      <c r="Y226" s="29">
        <f>VLOOKUP(A226,[4]考勤!$B$4:$O$997,12,0)</f>
        <v>0</v>
      </c>
      <c r="Z226" s="29">
        <f>VLOOKUP(A226,[5]考勤!$B$4:$N$989,12,0)</f>
        <v>0</v>
      </c>
      <c r="AA226" s="29">
        <f>VLOOKUP(A226,[6]考勤!$B$4:$N$977,12,0)</f>
        <v>0</v>
      </c>
      <c r="AB226" s="29">
        <f>VLOOKUP(A226,[7]考勤!$B$4:$P$975,12,0)</f>
        <v>0</v>
      </c>
      <c r="AC226" s="29">
        <f>VLOOKUP(A226,[8]考勤!$B$1:$W$958,12,0)</f>
        <v>0</v>
      </c>
      <c r="AD226" s="29">
        <f>VLOOKUP(A226,[9]考勤!$B:$W,12,0)</f>
        <v>0</v>
      </c>
      <c r="AE226" s="29">
        <f>VLOOKUP(A226,[10]考勤!$B:$X,12,0)</f>
        <v>1</v>
      </c>
      <c r="AF226" s="29">
        <f>VLOOKUP(A226,[11]考勤!$B:$Z,12,0)</f>
        <v>1</v>
      </c>
      <c r="AG226" s="29"/>
      <c r="AH226" s="29"/>
      <c r="AI226" s="29"/>
      <c r="AJ226" s="29">
        <f t="shared" si="46"/>
        <v>1</v>
      </c>
      <c r="AK226" s="29">
        <f t="shared" si="47"/>
        <v>1</v>
      </c>
      <c r="AL226" s="22">
        <f t="shared" si="48"/>
        <v>13.91</v>
      </c>
      <c r="AM226" s="46">
        <f t="shared" si="49"/>
        <v>7.9</v>
      </c>
      <c r="AN226" s="11"/>
      <c r="AP226" s="11" t="str">
        <f>VLOOKUP(A226,[12]当前人员名单!$E:$AE,2,0)</f>
        <v>372522198410255813</v>
      </c>
    </row>
    <row r="227" spans="1:236" s="10" customFormat="1" ht="15.75" customHeight="1" x14ac:dyDescent="0.15">
      <c r="A227" s="53" t="s">
        <v>535</v>
      </c>
      <c r="B227" s="48" t="s">
        <v>801</v>
      </c>
      <c r="C227" s="3">
        <v>38554</v>
      </c>
      <c r="D227" s="3">
        <v>39203</v>
      </c>
      <c r="E227" s="24">
        <v>43100</v>
      </c>
      <c r="F227" s="24">
        <v>43101</v>
      </c>
      <c r="G227" s="24">
        <v>43342</v>
      </c>
      <c r="H227" s="24">
        <v>43465</v>
      </c>
      <c r="I227" s="21">
        <f t="shared" ca="1" si="39"/>
        <v>13.3</v>
      </c>
      <c r="J227" s="21">
        <f t="shared" ca="1" si="40"/>
        <v>11.55</v>
      </c>
      <c r="K227" s="21" t="str">
        <f t="shared" ca="1" si="41"/>
        <v>是</v>
      </c>
      <c r="L227" s="21">
        <f t="shared" si="42"/>
        <v>13</v>
      </c>
      <c r="M227" s="29">
        <f t="shared" si="43"/>
        <v>10</v>
      </c>
      <c r="N227" s="29"/>
      <c r="O227" s="30"/>
      <c r="P227" s="24"/>
      <c r="Q227" s="29"/>
      <c r="R227" s="30"/>
      <c r="S227" s="30">
        <f t="shared" ref="S227:S241" si="52">M227</f>
        <v>10</v>
      </c>
      <c r="T227" s="22">
        <f>VLOOKUP(A227,[1]考勤!$B:$M,12,0)</f>
        <v>0</v>
      </c>
      <c r="U227" s="38">
        <f>IFERROR(VLOOKUP(A227,'[2]2017年假台账'!$A:$AN,39,0),"0")-T227</f>
        <v>10</v>
      </c>
      <c r="V227" s="40">
        <f t="shared" si="44"/>
        <v>0</v>
      </c>
      <c r="W227" s="23">
        <f t="shared" si="45"/>
        <v>0</v>
      </c>
      <c r="X227" s="29">
        <f>VLOOKUP(A227,[3]考勤!$B$4:$N$1081,12,0)</f>
        <v>0</v>
      </c>
      <c r="Y227" s="29">
        <f>VLOOKUP(A227,[4]考勤!$B$4:$O$997,12,0)</f>
        <v>3</v>
      </c>
      <c r="Z227" s="29">
        <f>VLOOKUP(A227,[5]考勤!$B$4:$N$989,12,0)</f>
        <v>2</v>
      </c>
      <c r="AA227" s="29">
        <f>VLOOKUP(A227,[6]考勤!$B$4:$N$977,12,0)</f>
        <v>0</v>
      </c>
      <c r="AB227" s="29">
        <f>VLOOKUP(A227,[7]考勤!$B$4:$P$975,12,0)</f>
        <v>0</v>
      </c>
      <c r="AC227" s="29">
        <f>VLOOKUP(A227,[8]考勤!$B$1:$W$958,12,0)</f>
        <v>0</v>
      </c>
      <c r="AD227" s="29">
        <f>VLOOKUP(A227,[9]考勤!$B:$W,12,0)</f>
        <v>5</v>
      </c>
      <c r="AE227" s="29">
        <f>VLOOKUP(A227,[10]考勤!$B:$X,12,0)</f>
        <v>0</v>
      </c>
      <c r="AF227" s="29">
        <f>VLOOKUP(A227,[11]考勤!$B:$Z,12,0)</f>
        <v>0</v>
      </c>
      <c r="AG227" s="29"/>
      <c r="AH227" s="29"/>
      <c r="AI227" s="29"/>
      <c r="AJ227" s="29">
        <f t="shared" si="46"/>
        <v>10</v>
      </c>
      <c r="AK227" s="29">
        <f t="shared" si="47"/>
        <v>0</v>
      </c>
      <c r="AL227" s="22">
        <f t="shared" si="48"/>
        <v>10</v>
      </c>
      <c r="AM227" s="46">
        <f t="shared" si="49"/>
        <v>10</v>
      </c>
      <c r="AN227" s="11"/>
      <c r="AP227" s="11" t="str">
        <f>VLOOKUP(A227,[12]当前人员名单!$E:$AE,2,0)</f>
        <v>441427198609180314</v>
      </c>
    </row>
    <row r="228" spans="1:236" s="10" customFormat="1" ht="15.75" customHeight="1" x14ac:dyDescent="0.15">
      <c r="A228" s="53" t="s">
        <v>208</v>
      </c>
      <c r="B228" s="48" t="s">
        <v>22</v>
      </c>
      <c r="C228" s="3">
        <v>37803</v>
      </c>
      <c r="D228" s="3">
        <v>37803</v>
      </c>
      <c r="E228" s="24">
        <v>43100</v>
      </c>
      <c r="F228" s="24">
        <v>43101</v>
      </c>
      <c r="G228" s="24">
        <v>43342</v>
      </c>
      <c r="H228" s="24">
        <v>43465</v>
      </c>
      <c r="I228" s="21">
        <f t="shared" ca="1" si="39"/>
        <v>15.4</v>
      </c>
      <c r="J228" s="21">
        <f t="shared" ca="1" si="40"/>
        <v>15.39</v>
      </c>
      <c r="K228" s="21" t="str">
        <f t="shared" ca="1" si="41"/>
        <v>是</v>
      </c>
      <c r="L228" s="21">
        <f t="shared" si="42"/>
        <v>15</v>
      </c>
      <c r="M228" s="29">
        <f t="shared" si="43"/>
        <v>10</v>
      </c>
      <c r="N228" s="29"/>
      <c r="O228" s="30"/>
      <c r="P228" s="24"/>
      <c r="Q228" s="29"/>
      <c r="R228" s="30"/>
      <c r="S228" s="30">
        <f t="shared" si="52"/>
        <v>10</v>
      </c>
      <c r="T228" s="22">
        <f>VLOOKUP(A228,[1]考勤!$B:$M,12,0)</f>
        <v>0</v>
      </c>
      <c r="U228" s="38">
        <f>IFERROR(VLOOKUP(A228,'[2]2017年假台账'!$A:$AN,39,0),"0")-T228</f>
        <v>8</v>
      </c>
      <c r="V228" s="40">
        <f t="shared" si="44"/>
        <v>1</v>
      </c>
      <c r="W228" s="23">
        <f t="shared" si="45"/>
        <v>1</v>
      </c>
      <c r="X228" s="29">
        <f>VLOOKUP(A228,[3]考勤!$B$4:$N$1081,12,0)</f>
        <v>2</v>
      </c>
      <c r="Y228" s="29">
        <f>VLOOKUP(A228,[4]考勤!$B$4:$O$997,12,0)</f>
        <v>0</v>
      </c>
      <c r="Z228" s="29">
        <f>VLOOKUP(A228,[5]考勤!$B$4:$N$989,12,0)</f>
        <v>0</v>
      </c>
      <c r="AA228" s="29">
        <f>VLOOKUP(A228,[6]考勤!$B$4:$N$977,12,0)</f>
        <v>0</v>
      </c>
      <c r="AB228" s="29">
        <f>VLOOKUP(A228,[7]考勤!$B$4:$P$975,12,0)</f>
        <v>0</v>
      </c>
      <c r="AC228" s="29">
        <f>VLOOKUP(A228,[8]考勤!$B$1:$W$958,12,0)</f>
        <v>0</v>
      </c>
      <c r="AD228" s="29">
        <f>VLOOKUP(A228,[9]考勤!$B:$W,12,0)</f>
        <v>5</v>
      </c>
      <c r="AE228" s="29">
        <f>VLOOKUP(A228,[10]考勤!$B:$X,12,0)</f>
        <v>0</v>
      </c>
      <c r="AF228" s="29">
        <f>VLOOKUP(A228,[11]考勤!$B:$Z,12,0)</f>
        <v>0</v>
      </c>
      <c r="AG228" s="29"/>
      <c r="AH228" s="29"/>
      <c r="AI228" s="29"/>
      <c r="AJ228" s="29">
        <f t="shared" si="46"/>
        <v>7</v>
      </c>
      <c r="AK228" s="29">
        <f t="shared" si="47"/>
        <v>0</v>
      </c>
      <c r="AL228" s="22">
        <f t="shared" si="48"/>
        <v>11</v>
      </c>
      <c r="AM228" s="46">
        <f t="shared" si="49"/>
        <v>10</v>
      </c>
      <c r="AN228" s="11"/>
      <c r="AP228" s="11" t="str">
        <f>VLOOKUP(A228,[12]当前人员名单!$E:$AE,2,0)</f>
        <v>430521198109051449</v>
      </c>
    </row>
    <row r="229" spans="1:236" s="10" customFormat="1" ht="15.75" customHeight="1" x14ac:dyDescent="0.15">
      <c r="A229" s="53" t="s">
        <v>202</v>
      </c>
      <c r="B229" s="48" t="s">
        <v>22</v>
      </c>
      <c r="C229" s="3">
        <v>35612</v>
      </c>
      <c r="D229" s="3">
        <v>39203</v>
      </c>
      <c r="E229" s="24">
        <v>43100</v>
      </c>
      <c r="F229" s="24">
        <v>43101</v>
      </c>
      <c r="G229" s="24">
        <v>43342</v>
      </c>
      <c r="H229" s="24">
        <v>43465</v>
      </c>
      <c r="I229" s="21">
        <f t="shared" ca="1" si="39"/>
        <v>21.4</v>
      </c>
      <c r="J229" s="21">
        <f t="shared" ca="1" si="40"/>
        <v>11.55</v>
      </c>
      <c r="K229" s="21" t="str">
        <f t="shared" ca="1" si="41"/>
        <v>是</v>
      </c>
      <c r="L229" s="21">
        <f t="shared" si="42"/>
        <v>21</v>
      </c>
      <c r="M229" s="29">
        <f t="shared" si="43"/>
        <v>15</v>
      </c>
      <c r="N229" s="29"/>
      <c r="O229" s="30"/>
      <c r="P229" s="24"/>
      <c r="Q229" s="29"/>
      <c r="R229" s="30"/>
      <c r="S229" s="30">
        <f t="shared" si="52"/>
        <v>15</v>
      </c>
      <c r="T229" s="22">
        <f>VLOOKUP(A229,[1]考勤!$B:$M,12,0)</f>
        <v>0</v>
      </c>
      <c r="U229" s="38">
        <f>IFERROR(VLOOKUP(A229,'[2]2017年假台账'!$A:$AN,39,0),"0")-T229</f>
        <v>10.5</v>
      </c>
      <c r="V229" s="40">
        <f t="shared" si="44"/>
        <v>5.5</v>
      </c>
      <c r="W229" s="23">
        <f t="shared" si="45"/>
        <v>5.5</v>
      </c>
      <c r="X229" s="29">
        <f>VLOOKUP(A229,[3]考勤!$B$4:$N$1081,12,0)</f>
        <v>0</v>
      </c>
      <c r="Y229" s="29">
        <f>VLOOKUP(A229,[4]考勤!$B$4:$O$997,12,0)</f>
        <v>0</v>
      </c>
      <c r="Z229" s="29">
        <f>VLOOKUP(A229,[5]考勤!$B$4:$N$989,12,0)</f>
        <v>0</v>
      </c>
      <c r="AA229" s="29">
        <f>VLOOKUP(A229,[6]考勤!$B$4:$N$977,12,0)</f>
        <v>0</v>
      </c>
      <c r="AB229" s="29">
        <f>VLOOKUP(A229,[7]考勤!$B$4:$P$975,12,0)</f>
        <v>0</v>
      </c>
      <c r="AC229" s="29">
        <f>VLOOKUP(A229,[8]考勤!$B$1:$W$958,12,0)</f>
        <v>0</v>
      </c>
      <c r="AD229" s="29">
        <f>VLOOKUP(A229,[9]考勤!$B:$W,12,0)</f>
        <v>0</v>
      </c>
      <c r="AE229" s="29">
        <f>VLOOKUP(A229,[10]考勤!$B:$X,12,0)</f>
        <v>5</v>
      </c>
      <c r="AF229" s="29">
        <f>VLOOKUP(A229,[11]考勤!$B:$Z,12,0)</f>
        <v>0</v>
      </c>
      <c r="AG229" s="29"/>
      <c r="AH229" s="29"/>
      <c r="AI229" s="29"/>
      <c r="AJ229" s="29">
        <f t="shared" si="46"/>
        <v>5</v>
      </c>
      <c r="AK229" s="29">
        <f t="shared" si="47"/>
        <v>0</v>
      </c>
      <c r="AL229" s="22">
        <f t="shared" si="48"/>
        <v>20.5</v>
      </c>
      <c r="AM229" s="46">
        <f t="shared" si="49"/>
        <v>15</v>
      </c>
      <c r="AN229" s="11"/>
      <c r="AP229" s="11" t="str">
        <f>VLOOKUP(A229,[12]当前人员名单!$E:$AE,2,0)</f>
        <v>441822197608020269</v>
      </c>
    </row>
    <row r="230" spans="1:236" s="10" customFormat="1" ht="15.75" customHeight="1" x14ac:dyDescent="0.15">
      <c r="A230" s="53" t="s">
        <v>209</v>
      </c>
      <c r="B230" s="48" t="s">
        <v>951</v>
      </c>
      <c r="C230" s="9">
        <v>37408</v>
      </c>
      <c r="D230" s="9">
        <v>37742</v>
      </c>
      <c r="E230" s="24">
        <v>43100</v>
      </c>
      <c r="F230" s="24">
        <v>43101</v>
      </c>
      <c r="G230" s="24">
        <v>43342</v>
      </c>
      <c r="H230" s="24">
        <v>43465</v>
      </c>
      <c r="I230" s="21">
        <f t="shared" ca="1" si="39"/>
        <v>16.5</v>
      </c>
      <c r="J230" s="21">
        <f t="shared" ca="1" si="40"/>
        <v>15.56</v>
      </c>
      <c r="K230" s="21" t="str">
        <f t="shared" ca="1" si="41"/>
        <v>是</v>
      </c>
      <c r="L230" s="21">
        <f t="shared" si="42"/>
        <v>16</v>
      </c>
      <c r="M230" s="29">
        <f t="shared" si="43"/>
        <v>10</v>
      </c>
      <c r="N230" s="29"/>
      <c r="O230" s="30"/>
      <c r="P230" s="24"/>
      <c r="Q230" s="29"/>
      <c r="R230" s="30"/>
      <c r="S230" s="30">
        <f t="shared" si="52"/>
        <v>10</v>
      </c>
      <c r="T230" s="22">
        <f>VLOOKUP(A230,[1]考勤!$B:$M,12,0)</f>
        <v>1</v>
      </c>
      <c r="U230" s="38">
        <f>IFERROR(VLOOKUP(A230,'[2]2017年假台账'!$A:$AN,39,0),"0")-T230</f>
        <v>2</v>
      </c>
      <c r="V230" s="40">
        <f t="shared" si="44"/>
        <v>-1</v>
      </c>
      <c r="W230" s="23">
        <f t="shared" si="45"/>
        <v>0</v>
      </c>
      <c r="X230" s="29">
        <f>VLOOKUP(A230,[3]考勤!$B$4:$N$1081,12,0)</f>
        <v>0</v>
      </c>
      <c r="Y230" s="29">
        <f>VLOOKUP(A230,[4]考勤!$B$4:$O$997,12,0)</f>
        <v>2</v>
      </c>
      <c r="Z230" s="29">
        <f>VLOOKUP(A230,[5]考勤!$B$4:$N$989,12,0)</f>
        <v>0</v>
      </c>
      <c r="AA230" s="29">
        <f>VLOOKUP(A230,[6]考勤!$B$4:$N$977,12,0)</f>
        <v>0</v>
      </c>
      <c r="AB230" s="29">
        <f>VLOOKUP(A230,[7]考勤!$B$4:$P$975,12,0)</f>
        <v>0</v>
      </c>
      <c r="AC230" s="29">
        <f>VLOOKUP(A230,[8]考勤!$B$1:$W$958,12,0)</f>
        <v>0</v>
      </c>
      <c r="AD230" s="29">
        <f>VLOOKUP(A230,[9]考勤!$B:$W,12,0)</f>
        <v>0</v>
      </c>
      <c r="AE230" s="29">
        <f>VLOOKUP(A230,[10]考勤!$B:$X,12,0)</f>
        <v>1</v>
      </c>
      <c r="AF230" s="29">
        <f>VLOOKUP(A230,[11]考勤!$B:$Z,12,0)</f>
        <v>0</v>
      </c>
      <c r="AG230" s="29"/>
      <c r="AH230" s="29"/>
      <c r="AI230" s="29"/>
      <c r="AJ230" s="29">
        <f t="shared" si="46"/>
        <v>3</v>
      </c>
      <c r="AK230" s="29">
        <f t="shared" si="47"/>
        <v>0</v>
      </c>
      <c r="AL230" s="22">
        <f t="shared" si="48"/>
        <v>9</v>
      </c>
      <c r="AM230" s="46">
        <f t="shared" si="49"/>
        <v>9</v>
      </c>
      <c r="AN230" s="11"/>
      <c r="AP230" s="11" t="str">
        <f>VLOOKUP(A230,[12]当前人员名单!$E:$AE,2,0)</f>
        <v>441781198210055946</v>
      </c>
    </row>
    <row r="231" spans="1:236" s="10" customFormat="1" ht="15.75" customHeight="1" x14ac:dyDescent="0.15">
      <c r="A231" s="53" t="s">
        <v>213</v>
      </c>
      <c r="B231" s="48" t="s">
        <v>28</v>
      </c>
      <c r="C231" s="3">
        <v>34335</v>
      </c>
      <c r="D231" s="3">
        <v>35643</v>
      </c>
      <c r="E231" s="24">
        <v>43100</v>
      </c>
      <c r="F231" s="24">
        <v>43101</v>
      </c>
      <c r="G231" s="24">
        <v>43342</v>
      </c>
      <c r="H231" s="24">
        <v>43465</v>
      </c>
      <c r="I231" s="21">
        <f t="shared" ca="1" si="39"/>
        <v>24.9</v>
      </c>
      <c r="J231" s="21">
        <f t="shared" ca="1" si="40"/>
        <v>21.31</v>
      </c>
      <c r="K231" s="21" t="str">
        <f t="shared" ca="1" si="41"/>
        <v>是</v>
      </c>
      <c r="L231" s="21">
        <f t="shared" si="42"/>
        <v>24</v>
      </c>
      <c r="M231" s="29">
        <f t="shared" si="43"/>
        <v>15</v>
      </c>
      <c r="N231" s="29"/>
      <c r="O231" s="30"/>
      <c r="P231" s="24"/>
      <c r="Q231" s="29"/>
      <c r="R231" s="30"/>
      <c r="S231" s="30">
        <f t="shared" si="52"/>
        <v>15</v>
      </c>
      <c r="T231" s="22">
        <f>VLOOKUP(A231,[1]考勤!$B:$M,12,0)</f>
        <v>0</v>
      </c>
      <c r="U231" s="38">
        <f>IFERROR(VLOOKUP(A231,'[2]2017年假台账'!$A:$AN,39,0),"0")-T231</f>
        <v>9</v>
      </c>
      <c r="V231" s="40">
        <f t="shared" si="44"/>
        <v>3</v>
      </c>
      <c r="W231" s="23">
        <f t="shared" si="45"/>
        <v>3</v>
      </c>
      <c r="X231" s="29">
        <f>VLOOKUP(A231,[3]考勤!$B$4:$N$1081,12,0)</f>
        <v>0</v>
      </c>
      <c r="Y231" s="29">
        <f>VLOOKUP(A231,[4]考勤!$B$4:$O$997,12,0)</f>
        <v>0</v>
      </c>
      <c r="Z231" s="29">
        <f>VLOOKUP(A231,[5]考勤!$B$4:$N$989,12,0)</f>
        <v>0</v>
      </c>
      <c r="AA231" s="29">
        <f>VLOOKUP(A231,[6]考勤!$B$4:$N$977,12,0)</f>
        <v>0</v>
      </c>
      <c r="AB231" s="29">
        <f>VLOOKUP(A231,[7]考勤!$B$4:$P$975,12,0)</f>
        <v>0</v>
      </c>
      <c r="AC231" s="29">
        <f>VLOOKUP(A231,[8]考勤!$B$1:$W$958,12,0)</f>
        <v>0</v>
      </c>
      <c r="AD231" s="29">
        <f>VLOOKUP(A231,[9]考勤!$B:$W,12,0)</f>
        <v>0</v>
      </c>
      <c r="AE231" s="29">
        <f>VLOOKUP(A231,[10]考勤!$B:$X,12,0)</f>
        <v>6</v>
      </c>
      <c r="AF231" s="29">
        <f>VLOOKUP(A231,[11]考勤!$B:$Z,12,0)</f>
        <v>0</v>
      </c>
      <c r="AG231" s="29"/>
      <c r="AH231" s="29"/>
      <c r="AI231" s="32"/>
      <c r="AJ231" s="29">
        <f t="shared" si="46"/>
        <v>6</v>
      </c>
      <c r="AK231" s="29">
        <f t="shared" si="47"/>
        <v>0</v>
      </c>
      <c r="AL231" s="22">
        <f t="shared" si="48"/>
        <v>18</v>
      </c>
      <c r="AM231" s="46">
        <f t="shared" si="49"/>
        <v>15</v>
      </c>
      <c r="AN231" s="11"/>
      <c r="AP231" s="11" t="str">
        <f>VLOOKUP(A231,[12]当前人员名单!$E:$AE,2,0)</f>
        <v>441425197711300362</v>
      </c>
    </row>
    <row r="232" spans="1:236" s="10" customFormat="1" ht="15.75" customHeight="1" x14ac:dyDescent="0.15">
      <c r="A232" s="53" t="s">
        <v>578</v>
      </c>
      <c r="B232" s="48" t="s">
        <v>951</v>
      </c>
      <c r="C232" s="3">
        <v>38056</v>
      </c>
      <c r="D232" s="3">
        <v>38056</v>
      </c>
      <c r="E232" s="24">
        <v>43100</v>
      </c>
      <c r="F232" s="24">
        <v>43101</v>
      </c>
      <c r="G232" s="24">
        <v>43342</v>
      </c>
      <c r="H232" s="24">
        <v>43465</v>
      </c>
      <c r="I232" s="21">
        <f t="shared" ca="1" si="39"/>
        <v>14.7</v>
      </c>
      <c r="J232" s="21">
        <f t="shared" ca="1" si="40"/>
        <v>14.7</v>
      </c>
      <c r="K232" s="21" t="str">
        <f t="shared" ca="1" si="41"/>
        <v>是</v>
      </c>
      <c r="L232" s="21">
        <f t="shared" si="42"/>
        <v>14</v>
      </c>
      <c r="M232" s="29">
        <f t="shared" si="43"/>
        <v>10</v>
      </c>
      <c r="N232" s="29"/>
      <c r="O232" s="30"/>
      <c r="P232" s="24"/>
      <c r="Q232" s="29"/>
      <c r="R232" s="30"/>
      <c r="S232" s="30">
        <f t="shared" si="52"/>
        <v>10</v>
      </c>
      <c r="T232" s="22">
        <f>VLOOKUP(A232,[1]考勤!$B:$M,12,0)</f>
        <v>1</v>
      </c>
      <c r="U232" s="38">
        <f>IFERROR(VLOOKUP(A232,'[2]2017年假台账'!$A:$AN,39,0),"0")-T232</f>
        <v>7.5</v>
      </c>
      <c r="V232" s="40">
        <f t="shared" si="44"/>
        <v>-7.5</v>
      </c>
      <c r="W232" s="23">
        <f t="shared" si="45"/>
        <v>0</v>
      </c>
      <c r="X232" s="29">
        <f>VLOOKUP(A232,[3]考勤!$B$4:$N$1081,12,0)</f>
        <v>0</v>
      </c>
      <c r="Y232" s="29">
        <f>VLOOKUP(A232,[4]考勤!$B$4:$O$997,12,0)</f>
        <v>0</v>
      </c>
      <c r="Z232" s="29">
        <f>VLOOKUP(A232,[5]考勤!$B$4:$N$989,12,0)</f>
        <v>8</v>
      </c>
      <c r="AA232" s="29">
        <f>VLOOKUP(A232,[6]考勤!$B$4:$N$977,12,0)</f>
        <v>6</v>
      </c>
      <c r="AB232" s="29">
        <f>VLOOKUP(A232,[7]考勤!$B$4:$P$975,12,0)</f>
        <v>1</v>
      </c>
      <c r="AC232" s="29">
        <f>VLOOKUP(A232,[8]考勤!$B$1:$W$958,12,0)</f>
        <v>0</v>
      </c>
      <c r="AD232" s="29">
        <f>VLOOKUP(A232,[9]考勤!$B:$W,12,0)</f>
        <v>0</v>
      </c>
      <c r="AE232" s="29">
        <f>VLOOKUP(A232,[10]考勤!$B:$X,12,0)</f>
        <v>0</v>
      </c>
      <c r="AF232" s="29">
        <f>VLOOKUP(A232,[11]考勤!$B:$Z,12,0)</f>
        <v>0</v>
      </c>
      <c r="AG232" s="29"/>
      <c r="AH232" s="29"/>
      <c r="AI232" s="29"/>
      <c r="AJ232" s="29">
        <f t="shared" si="46"/>
        <v>15</v>
      </c>
      <c r="AK232" s="29">
        <f t="shared" si="47"/>
        <v>0</v>
      </c>
      <c r="AL232" s="22">
        <f t="shared" si="48"/>
        <v>2.5</v>
      </c>
      <c r="AM232" s="46">
        <f t="shared" si="49"/>
        <v>2.5</v>
      </c>
      <c r="AN232" s="11"/>
      <c r="AP232" s="11" t="str">
        <f>VLOOKUP(A232,[12]当前人员名单!$E:$AE,2,0)</f>
        <v>442000198508191582</v>
      </c>
    </row>
    <row r="233" spans="1:236" s="10" customFormat="1" ht="15.75" customHeight="1" x14ac:dyDescent="0.15">
      <c r="A233" s="53" t="s">
        <v>579</v>
      </c>
      <c r="B233" s="48" t="s">
        <v>22</v>
      </c>
      <c r="C233" s="3">
        <v>38231</v>
      </c>
      <c r="D233" s="3">
        <v>38362</v>
      </c>
      <c r="E233" s="24">
        <v>43100</v>
      </c>
      <c r="F233" s="24">
        <v>43101</v>
      </c>
      <c r="G233" s="24">
        <v>43342</v>
      </c>
      <c r="H233" s="24">
        <v>43465</v>
      </c>
      <c r="I233" s="21">
        <f t="shared" ca="1" si="39"/>
        <v>14.2</v>
      </c>
      <c r="J233" s="21">
        <f t="shared" ca="1" si="40"/>
        <v>13.86</v>
      </c>
      <c r="K233" s="21" t="str">
        <f t="shared" ca="1" si="41"/>
        <v>是</v>
      </c>
      <c r="L233" s="21">
        <f t="shared" si="42"/>
        <v>14</v>
      </c>
      <c r="M233" s="29">
        <f t="shared" si="43"/>
        <v>10</v>
      </c>
      <c r="N233" s="29"/>
      <c r="O233" s="30"/>
      <c r="P233" s="24"/>
      <c r="Q233" s="29"/>
      <c r="R233" s="30"/>
      <c r="S233" s="30">
        <f t="shared" si="52"/>
        <v>10</v>
      </c>
      <c r="T233" s="22">
        <f>VLOOKUP(A233,[1]考勤!$B:$M,12,0)</f>
        <v>0</v>
      </c>
      <c r="U233" s="38">
        <f>IFERROR(VLOOKUP(A233,'[2]2017年假台账'!$A:$AN,39,0),"0")-T233</f>
        <v>10</v>
      </c>
      <c r="V233" s="40">
        <f t="shared" si="44"/>
        <v>0</v>
      </c>
      <c r="W233" s="23">
        <f t="shared" si="45"/>
        <v>0</v>
      </c>
      <c r="X233" s="29">
        <f>VLOOKUP(A233,[3]考勤!$B$4:$N$1081,12,0)</f>
        <v>0</v>
      </c>
      <c r="Y233" s="29">
        <f>VLOOKUP(A233,[4]考勤!$B$4:$O$997,12,0)</f>
        <v>0</v>
      </c>
      <c r="Z233" s="29">
        <f>VLOOKUP(A233,[5]考勤!$B$4:$N$989,12,0)</f>
        <v>0</v>
      </c>
      <c r="AA233" s="29">
        <f>VLOOKUP(A233,[6]考勤!$B$4:$N$977,12,0)</f>
        <v>0</v>
      </c>
      <c r="AB233" s="29">
        <f>VLOOKUP(A233,[7]考勤!$B$4:$P$975,12,0)</f>
        <v>1</v>
      </c>
      <c r="AC233" s="29">
        <f>VLOOKUP(A233,[8]考勤!$B$1:$W$958,12,0)</f>
        <v>1</v>
      </c>
      <c r="AD233" s="29">
        <f>VLOOKUP(A233,[9]考勤!$B:$W,12,0)</f>
        <v>0</v>
      </c>
      <c r="AE233" s="29">
        <f>VLOOKUP(A233,[10]考勤!$B:$X,12,0)</f>
        <v>8</v>
      </c>
      <c r="AF233" s="29">
        <f>VLOOKUP(A233,[11]考勤!$B:$Z,12,0)</f>
        <v>0</v>
      </c>
      <c r="AG233" s="29"/>
      <c r="AH233" s="29"/>
      <c r="AI233" s="29"/>
      <c r="AJ233" s="29">
        <f t="shared" si="46"/>
        <v>10</v>
      </c>
      <c r="AK233" s="29">
        <f t="shared" si="47"/>
        <v>0</v>
      </c>
      <c r="AL233" s="22">
        <f t="shared" si="48"/>
        <v>10</v>
      </c>
      <c r="AM233" s="46">
        <f t="shared" si="49"/>
        <v>10</v>
      </c>
      <c r="AN233" s="11"/>
      <c r="AP233" s="11" t="str">
        <f>VLOOKUP(A233,[12]当前人员名单!$E:$AE,2,0)</f>
        <v>441481198401032927</v>
      </c>
    </row>
    <row r="234" spans="1:236" s="10" customFormat="1" ht="15.75" customHeight="1" x14ac:dyDescent="0.15">
      <c r="A234" s="53" t="s">
        <v>207</v>
      </c>
      <c r="B234" s="48" t="s">
        <v>22</v>
      </c>
      <c r="C234" s="9">
        <v>37591</v>
      </c>
      <c r="D234" s="9">
        <v>37803</v>
      </c>
      <c r="E234" s="24">
        <v>43100</v>
      </c>
      <c r="F234" s="24">
        <v>43101</v>
      </c>
      <c r="G234" s="24">
        <v>43342</v>
      </c>
      <c r="H234" s="24">
        <v>43465</v>
      </c>
      <c r="I234" s="21">
        <f t="shared" ca="1" si="39"/>
        <v>16</v>
      </c>
      <c r="J234" s="21">
        <f t="shared" ca="1" si="40"/>
        <v>15.39</v>
      </c>
      <c r="K234" s="21" t="str">
        <f t="shared" ca="1" si="41"/>
        <v>是</v>
      </c>
      <c r="L234" s="21">
        <f t="shared" si="42"/>
        <v>16</v>
      </c>
      <c r="M234" s="29">
        <f t="shared" si="43"/>
        <v>10</v>
      </c>
      <c r="N234" s="29"/>
      <c r="O234" s="30"/>
      <c r="P234" s="24"/>
      <c r="Q234" s="29"/>
      <c r="R234" s="30"/>
      <c r="S234" s="30">
        <f t="shared" si="52"/>
        <v>10</v>
      </c>
      <c r="T234" s="22">
        <f>VLOOKUP(A234,[1]考勤!$B:$M,12,0)</f>
        <v>1</v>
      </c>
      <c r="U234" s="38">
        <f>IFERROR(VLOOKUP(A234,'[2]2017年假台账'!$A:$AN,39,0),"0")-T234</f>
        <v>1</v>
      </c>
      <c r="V234" s="40">
        <f t="shared" si="44"/>
        <v>-2</v>
      </c>
      <c r="W234" s="23">
        <f t="shared" si="45"/>
        <v>0</v>
      </c>
      <c r="X234" s="29">
        <f>VLOOKUP(A234,[3]考勤!$B$4:$N$1081,12,0)</f>
        <v>0</v>
      </c>
      <c r="Y234" s="29">
        <f>VLOOKUP(A234,[4]考勤!$B$4:$O$997,12,0)</f>
        <v>0</v>
      </c>
      <c r="Z234" s="29">
        <f>VLOOKUP(A234,[5]考勤!$B$4:$N$989,12,0)</f>
        <v>0</v>
      </c>
      <c r="AA234" s="29">
        <f>VLOOKUP(A234,[6]考勤!$B$4:$N$977,12,0)</f>
        <v>0</v>
      </c>
      <c r="AB234" s="29">
        <f>VLOOKUP(A234,[7]考勤!$B$4:$P$975,12,0)</f>
        <v>0</v>
      </c>
      <c r="AC234" s="29">
        <f>VLOOKUP(A234,[8]考勤!$B$1:$W$958,12,0)</f>
        <v>3</v>
      </c>
      <c r="AD234" s="29">
        <f>VLOOKUP(A234,[9]考勤!$B:$W,12,0)</f>
        <v>0</v>
      </c>
      <c r="AE234" s="29">
        <f>VLOOKUP(A234,[10]考勤!$B:$X,12,0)</f>
        <v>0</v>
      </c>
      <c r="AF234" s="29">
        <f>VLOOKUP(A234,[11]考勤!$B:$Z,12,0)</f>
        <v>0</v>
      </c>
      <c r="AG234" s="29"/>
      <c r="AH234" s="29"/>
      <c r="AI234" s="29"/>
      <c r="AJ234" s="29">
        <f t="shared" si="46"/>
        <v>3</v>
      </c>
      <c r="AK234" s="29">
        <f t="shared" si="47"/>
        <v>0</v>
      </c>
      <c r="AL234" s="22">
        <f t="shared" si="48"/>
        <v>8</v>
      </c>
      <c r="AM234" s="46">
        <f t="shared" si="49"/>
        <v>8</v>
      </c>
      <c r="AN234" s="11"/>
      <c r="AP234" s="11" t="str">
        <f>VLOOKUP(A234,[12]当前人员名单!$E:$AE,2,0)</f>
        <v>413001197802100028</v>
      </c>
    </row>
    <row r="235" spans="1:236" s="10" customFormat="1" ht="15.75" customHeight="1" x14ac:dyDescent="0.15">
      <c r="A235" s="53" t="s">
        <v>210</v>
      </c>
      <c r="B235" s="48" t="s">
        <v>28</v>
      </c>
      <c r="C235" s="3">
        <v>40252</v>
      </c>
      <c r="D235" s="3">
        <v>40252</v>
      </c>
      <c r="E235" s="24">
        <v>43100</v>
      </c>
      <c r="F235" s="24">
        <v>43101</v>
      </c>
      <c r="G235" s="24">
        <v>43342</v>
      </c>
      <c r="H235" s="24">
        <v>43465</v>
      </c>
      <c r="I235" s="21">
        <f t="shared" ref="I235:I293" ca="1" si="53">ROUND((TODAY()-C235)/365,1)</f>
        <v>8.6999999999999993</v>
      </c>
      <c r="J235" s="21">
        <f t="shared" ref="J235:J293" ca="1" si="54">ROUND((TODAY()-D235)/365,2)</f>
        <v>8.68</v>
      </c>
      <c r="K235" s="21" t="str">
        <f t="shared" ref="K235:K293" ca="1" si="55">IF(J235&gt;=1,"是","否")</f>
        <v>是</v>
      </c>
      <c r="L235" s="21">
        <f t="shared" ref="L235:L293" si="56">DATEDIF(C235,H235,"Y")</f>
        <v>8</v>
      </c>
      <c r="M235" s="29">
        <f t="shared" ref="M235:M293" si="57">IF(L235&gt;=20,15,IF(L235&gt;=10,10,IF(L235&gt;=1,5,0)))</f>
        <v>5</v>
      </c>
      <c r="N235" s="29"/>
      <c r="O235" s="30"/>
      <c r="P235" s="24"/>
      <c r="Q235" s="29"/>
      <c r="R235" s="30"/>
      <c r="S235" s="30">
        <f t="shared" si="52"/>
        <v>5</v>
      </c>
      <c r="T235" s="22">
        <f>VLOOKUP(A235,[1]考勤!$B:$M,12,0)</f>
        <v>0</v>
      </c>
      <c r="U235" s="38">
        <f>IFERROR(VLOOKUP(A235,'[2]2017年假台账'!$A:$AN,39,0),"0")-T235</f>
        <v>8</v>
      </c>
      <c r="V235" s="40">
        <f t="shared" ref="V235:V293" si="58">U235-AJ235</f>
        <v>7</v>
      </c>
      <c r="W235" s="23">
        <f t="shared" ref="W235:W293" si="59">IF(V235&gt;=0,V235,0)</f>
        <v>7</v>
      </c>
      <c r="X235" s="29">
        <f>VLOOKUP(A235,[3]考勤!$B$4:$N$1081,12,0)</f>
        <v>0</v>
      </c>
      <c r="Y235" s="29">
        <f>VLOOKUP(A235,[4]考勤!$B$4:$O$997,12,0)</f>
        <v>0</v>
      </c>
      <c r="Z235" s="29">
        <f>VLOOKUP(A235,[5]考勤!$B$4:$N$989,12,0)</f>
        <v>0</v>
      </c>
      <c r="AA235" s="29">
        <f>VLOOKUP(A235,[6]考勤!$B$4:$N$977,12,0)</f>
        <v>0</v>
      </c>
      <c r="AB235" s="29">
        <f>VLOOKUP(A235,[7]考勤!$B$4:$P$975,12,0)</f>
        <v>0</v>
      </c>
      <c r="AC235" s="29">
        <f>VLOOKUP(A235,[8]考勤!$B$1:$W$958,12,0)</f>
        <v>1</v>
      </c>
      <c r="AD235" s="29">
        <f>VLOOKUP(A235,[9]考勤!$B:$W,12,0)</f>
        <v>0</v>
      </c>
      <c r="AE235" s="29">
        <f>VLOOKUP(A235,[10]考勤!$B:$X,12,0)</f>
        <v>0</v>
      </c>
      <c r="AF235" s="29">
        <f>VLOOKUP(A235,[11]考勤!$B:$Z,12,0)</f>
        <v>0</v>
      </c>
      <c r="AG235" s="29"/>
      <c r="AH235" s="29"/>
      <c r="AI235" s="29"/>
      <c r="AJ235" s="29">
        <f t="shared" ref="AJ235:AJ293" si="60">SUM(X235:AE235)</f>
        <v>1</v>
      </c>
      <c r="AK235" s="29">
        <f t="shared" ref="AK235:AK293" si="61">SUM(AF235:AI235)</f>
        <v>0</v>
      </c>
      <c r="AL235" s="22">
        <f t="shared" ref="AL235:AL293" si="62">S235+V235+AN235</f>
        <v>12</v>
      </c>
      <c r="AM235" s="46">
        <f t="shared" ref="AM235:AM293" si="63">ROUND(S235+U235-AJ235-AK235-W235+AN235,1)</f>
        <v>5</v>
      </c>
      <c r="AN235" s="11"/>
      <c r="AP235" s="11" t="str">
        <f>VLOOKUP(A235,[12]当前人员名单!$E:$AE,2,0)</f>
        <v>442000198805078922</v>
      </c>
    </row>
    <row r="236" spans="1:236" s="10" customFormat="1" ht="15.75" customHeight="1" x14ac:dyDescent="0.15">
      <c r="A236" s="53" t="s">
        <v>203</v>
      </c>
      <c r="B236" s="48" t="s">
        <v>22</v>
      </c>
      <c r="C236" s="9">
        <v>36617</v>
      </c>
      <c r="D236" s="9">
        <v>37073</v>
      </c>
      <c r="E236" s="24">
        <v>43100</v>
      </c>
      <c r="F236" s="24">
        <v>43101</v>
      </c>
      <c r="G236" s="24">
        <v>43342</v>
      </c>
      <c r="H236" s="24">
        <v>43465</v>
      </c>
      <c r="I236" s="21">
        <f t="shared" ca="1" si="53"/>
        <v>18.600000000000001</v>
      </c>
      <c r="J236" s="21">
        <f t="shared" ca="1" si="54"/>
        <v>17.39</v>
      </c>
      <c r="K236" s="21" t="str">
        <f t="shared" ca="1" si="55"/>
        <v>是</v>
      </c>
      <c r="L236" s="21">
        <f t="shared" si="56"/>
        <v>18</v>
      </c>
      <c r="M236" s="29">
        <f t="shared" si="57"/>
        <v>10</v>
      </c>
      <c r="N236" s="29"/>
      <c r="O236" s="30"/>
      <c r="P236" s="24"/>
      <c r="Q236" s="29"/>
      <c r="R236" s="30"/>
      <c r="S236" s="30">
        <f t="shared" si="52"/>
        <v>10</v>
      </c>
      <c r="T236" s="22">
        <f>VLOOKUP(A236,[1]考勤!$B:$M,12,0)</f>
        <v>0</v>
      </c>
      <c r="U236" s="38">
        <f>IFERROR(VLOOKUP(A236,'[2]2017年假台账'!$A:$AN,39,0),"0")-T236</f>
        <v>6</v>
      </c>
      <c r="V236" s="40">
        <f t="shared" si="58"/>
        <v>-3</v>
      </c>
      <c r="W236" s="23">
        <f t="shared" si="59"/>
        <v>0</v>
      </c>
      <c r="X236" s="29">
        <f>VLOOKUP(A236,[3]考勤!$B$4:$N$1081,12,0)</f>
        <v>1</v>
      </c>
      <c r="Y236" s="29">
        <f>VLOOKUP(A236,[4]考勤!$B$4:$O$997,12,0)</f>
        <v>0</v>
      </c>
      <c r="Z236" s="29">
        <f>VLOOKUP(A236,[5]考勤!$B$4:$N$989,12,0)</f>
        <v>1</v>
      </c>
      <c r="AA236" s="29">
        <f>VLOOKUP(A236,[6]考勤!$B$4:$N$977,12,0)</f>
        <v>0</v>
      </c>
      <c r="AB236" s="29">
        <f>VLOOKUP(A236,[7]考勤!$B$4:$P$975,12,0)</f>
        <v>2</v>
      </c>
      <c r="AC236" s="29">
        <f>VLOOKUP(A236,[8]考勤!$B$1:$W$958,12,0)</f>
        <v>0</v>
      </c>
      <c r="AD236" s="29">
        <f>VLOOKUP(A236,[9]考勤!$B:$W,12,0)</f>
        <v>1</v>
      </c>
      <c r="AE236" s="29">
        <f>VLOOKUP(A236,[10]考勤!$B:$X,12,0)</f>
        <v>4</v>
      </c>
      <c r="AF236" s="29">
        <f>VLOOKUP(A236,[11]考勤!$B:$Z,12,0)</f>
        <v>0</v>
      </c>
      <c r="AG236" s="29"/>
      <c r="AH236" s="29"/>
      <c r="AI236" s="29"/>
      <c r="AJ236" s="29">
        <f t="shared" si="60"/>
        <v>9</v>
      </c>
      <c r="AK236" s="29">
        <f t="shared" si="61"/>
        <v>0</v>
      </c>
      <c r="AL236" s="22">
        <f t="shared" si="62"/>
        <v>7</v>
      </c>
      <c r="AM236" s="46">
        <f t="shared" si="63"/>
        <v>7</v>
      </c>
      <c r="AN236" s="11"/>
      <c r="AP236" s="11" t="str">
        <f>VLOOKUP(A236,[12]当前人员名单!$E:$AE,2,0)</f>
        <v>442000198107095725</v>
      </c>
    </row>
    <row r="237" spans="1:236" s="10" customFormat="1" ht="15.75" customHeight="1" x14ac:dyDescent="0.15">
      <c r="A237" s="53" t="s">
        <v>204</v>
      </c>
      <c r="B237" s="48" t="s">
        <v>22</v>
      </c>
      <c r="C237" s="3">
        <v>33786</v>
      </c>
      <c r="D237" s="3">
        <v>37907</v>
      </c>
      <c r="E237" s="24">
        <v>43100</v>
      </c>
      <c r="F237" s="24">
        <v>43101</v>
      </c>
      <c r="G237" s="24">
        <v>43342</v>
      </c>
      <c r="H237" s="24">
        <v>43465</v>
      </c>
      <c r="I237" s="21">
        <f t="shared" ca="1" si="53"/>
        <v>26.4</v>
      </c>
      <c r="J237" s="21">
        <f t="shared" ca="1" si="54"/>
        <v>15.1</v>
      </c>
      <c r="K237" s="21" t="str">
        <f t="shared" ca="1" si="55"/>
        <v>是</v>
      </c>
      <c r="L237" s="21">
        <f t="shared" si="56"/>
        <v>26</v>
      </c>
      <c r="M237" s="29">
        <f t="shared" si="57"/>
        <v>15</v>
      </c>
      <c r="N237" s="29"/>
      <c r="O237" s="30"/>
      <c r="P237" s="24"/>
      <c r="Q237" s="29"/>
      <c r="R237" s="30"/>
      <c r="S237" s="30">
        <f t="shared" si="52"/>
        <v>15</v>
      </c>
      <c r="T237" s="22">
        <f>VLOOKUP(A237,[1]考勤!$B:$M,12,0)</f>
        <v>0</v>
      </c>
      <c r="U237" s="38">
        <f>IFERROR(VLOOKUP(A237,'[2]2017年假台账'!$A:$AN,39,0),"0")-T237</f>
        <v>6</v>
      </c>
      <c r="V237" s="40">
        <f t="shared" si="58"/>
        <v>3</v>
      </c>
      <c r="W237" s="23">
        <f t="shared" si="59"/>
        <v>3</v>
      </c>
      <c r="X237" s="29">
        <f>VLOOKUP(A237,[3]考勤!$B$4:$N$1081,12,0)</f>
        <v>0</v>
      </c>
      <c r="Y237" s="29">
        <f>VLOOKUP(A237,[4]考勤!$B$4:$O$997,12,0)</f>
        <v>0</v>
      </c>
      <c r="Z237" s="29">
        <f>VLOOKUP(A237,[5]考勤!$B$4:$N$989,12,0)</f>
        <v>0</v>
      </c>
      <c r="AA237" s="29">
        <f>VLOOKUP(A237,[6]考勤!$B$4:$N$977,12,0)</f>
        <v>0</v>
      </c>
      <c r="AB237" s="29">
        <f>VLOOKUP(A237,[7]考勤!$B$4:$P$975,12,0)</f>
        <v>0</v>
      </c>
      <c r="AC237" s="29">
        <f>VLOOKUP(A237,[8]考勤!$B$1:$W$958,12,0)</f>
        <v>0</v>
      </c>
      <c r="AD237" s="29">
        <f>VLOOKUP(A237,[9]考勤!$B:$W,12,0)</f>
        <v>3</v>
      </c>
      <c r="AE237" s="29">
        <f>VLOOKUP(A237,[10]考勤!$B:$X,12,0)</f>
        <v>0</v>
      </c>
      <c r="AF237" s="29">
        <f>VLOOKUP(A237,[11]考勤!$B:$Z,12,0)</f>
        <v>0</v>
      </c>
      <c r="AG237" s="29"/>
      <c r="AH237" s="29"/>
      <c r="AI237" s="29"/>
      <c r="AJ237" s="29">
        <f t="shared" si="60"/>
        <v>3</v>
      </c>
      <c r="AK237" s="29">
        <f t="shared" si="61"/>
        <v>0</v>
      </c>
      <c r="AL237" s="22">
        <f t="shared" si="62"/>
        <v>18</v>
      </c>
      <c r="AM237" s="46">
        <f t="shared" si="63"/>
        <v>15</v>
      </c>
      <c r="AN237" s="11"/>
      <c r="AP237" s="11" t="str">
        <f>VLOOKUP(A237,[12]当前人员名单!$E:$AE,2,0)</f>
        <v>442000197312251788</v>
      </c>
    </row>
    <row r="238" spans="1:236" s="10" customFormat="1" ht="15.75" customHeight="1" x14ac:dyDescent="0.15">
      <c r="A238" s="53" t="s">
        <v>205</v>
      </c>
      <c r="B238" s="48" t="s">
        <v>22</v>
      </c>
      <c r="C238" s="3">
        <v>37803</v>
      </c>
      <c r="D238" s="3">
        <v>39455</v>
      </c>
      <c r="E238" s="24">
        <v>43100</v>
      </c>
      <c r="F238" s="24">
        <v>43101</v>
      </c>
      <c r="G238" s="24">
        <v>43342</v>
      </c>
      <c r="H238" s="24">
        <v>43465</v>
      </c>
      <c r="I238" s="21">
        <f t="shared" ca="1" si="53"/>
        <v>15.4</v>
      </c>
      <c r="J238" s="21">
        <f t="shared" ca="1" si="54"/>
        <v>10.86</v>
      </c>
      <c r="K238" s="21" t="str">
        <f t="shared" ca="1" si="55"/>
        <v>是</v>
      </c>
      <c r="L238" s="21">
        <f t="shared" si="56"/>
        <v>15</v>
      </c>
      <c r="M238" s="29">
        <f t="shared" si="57"/>
        <v>10</v>
      </c>
      <c r="N238" s="29"/>
      <c r="O238" s="30"/>
      <c r="P238" s="24"/>
      <c r="Q238" s="29"/>
      <c r="R238" s="30"/>
      <c r="S238" s="30">
        <f t="shared" si="52"/>
        <v>10</v>
      </c>
      <c r="T238" s="22">
        <f>VLOOKUP(A238,[1]考勤!$B:$M,12,0)</f>
        <v>0</v>
      </c>
      <c r="U238" s="38">
        <f>IFERROR(VLOOKUP(A238,'[2]2017年假台账'!$A:$AN,39,0),"0")-T238</f>
        <v>10</v>
      </c>
      <c r="V238" s="40">
        <f t="shared" si="58"/>
        <v>2</v>
      </c>
      <c r="W238" s="23">
        <f t="shared" si="59"/>
        <v>2</v>
      </c>
      <c r="X238" s="29">
        <f>VLOOKUP(A238,[3]考勤!$B$4:$N$1081,12,0)</f>
        <v>1</v>
      </c>
      <c r="Y238" s="29">
        <f>VLOOKUP(A238,[4]考勤!$B$4:$O$997,12,0)</f>
        <v>0</v>
      </c>
      <c r="Z238" s="29">
        <f>VLOOKUP(A238,[5]考勤!$B$4:$N$989,12,0)</f>
        <v>0</v>
      </c>
      <c r="AA238" s="29">
        <f>VLOOKUP(A238,[6]考勤!$B$4:$N$977,12,0)</f>
        <v>1</v>
      </c>
      <c r="AB238" s="29">
        <f>VLOOKUP(A238,[7]考勤!$B$4:$P$975,12,0)</f>
        <v>1</v>
      </c>
      <c r="AC238" s="29">
        <f>VLOOKUP(A238,[8]考勤!$B$1:$W$958,12,0)</f>
        <v>0</v>
      </c>
      <c r="AD238" s="29">
        <f>VLOOKUP(A238,[9]考勤!$B:$W,12,0)</f>
        <v>3</v>
      </c>
      <c r="AE238" s="29">
        <f>VLOOKUP(A238,[10]考勤!$B:$X,12,0)</f>
        <v>2</v>
      </c>
      <c r="AF238" s="29">
        <f>VLOOKUP(A238,[11]考勤!$B:$Z,12,0)</f>
        <v>2</v>
      </c>
      <c r="AG238" s="29"/>
      <c r="AH238" s="29"/>
      <c r="AI238" s="32"/>
      <c r="AJ238" s="29">
        <f t="shared" si="60"/>
        <v>8</v>
      </c>
      <c r="AK238" s="29">
        <f t="shared" si="61"/>
        <v>2</v>
      </c>
      <c r="AL238" s="22">
        <f t="shared" si="62"/>
        <v>12</v>
      </c>
      <c r="AM238" s="46">
        <f t="shared" si="63"/>
        <v>8</v>
      </c>
      <c r="AN238" s="11"/>
      <c r="AP238" s="11" t="str">
        <f>VLOOKUP(A238,[12]当前人员名单!$E:$AE,2,0)</f>
        <v>442000198112048384</v>
      </c>
    </row>
    <row r="239" spans="1:236" s="10" customFormat="1" ht="15.75" customHeight="1" x14ac:dyDescent="0.15">
      <c r="A239" s="53" t="s">
        <v>206</v>
      </c>
      <c r="B239" s="48" t="s">
        <v>22</v>
      </c>
      <c r="C239" s="3">
        <v>33695</v>
      </c>
      <c r="D239" s="3">
        <v>37073</v>
      </c>
      <c r="E239" s="24">
        <v>43100</v>
      </c>
      <c r="F239" s="24">
        <v>43101</v>
      </c>
      <c r="G239" s="24">
        <v>43342</v>
      </c>
      <c r="H239" s="24">
        <v>43465</v>
      </c>
      <c r="I239" s="21">
        <f t="shared" ca="1" si="53"/>
        <v>26.6</v>
      </c>
      <c r="J239" s="21">
        <f t="shared" ca="1" si="54"/>
        <v>17.39</v>
      </c>
      <c r="K239" s="21" t="str">
        <f t="shared" ca="1" si="55"/>
        <v>是</v>
      </c>
      <c r="L239" s="21">
        <f t="shared" si="56"/>
        <v>26</v>
      </c>
      <c r="M239" s="29">
        <f t="shared" si="57"/>
        <v>15</v>
      </c>
      <c r="N239" s="29"/>
      <c r="O239" s="30"/>
      <c r="P239" s="24"/>
      <c r="Q239" s="29"/>
      <c r="R239" s="30"/>
      <c r="S239" s="30">
        <f t="shared" si="52"/>
        <v>15</v>
      </c>
      <c r="T239" s="22">
        <f>VLOOKUP(A239,[1]考勤!$B:$M,12,0)</f>
        <v>4</v>
      </c>
      <c r="U239" s="38">
        <f>IFERROR(VLOOKUP(A239,'[2]2017年假台账'!$A:$AN,39,0),"0")-T239</f>
        <v>11</v>
      </c>
      <c r="V239" s="40">
        <f t="shared" si="58"/>
        <v>8</v>
      </c>
      <c r="W239" s="23">
        <f t="shared" si="59"/>
        <v>8</v>
      </c>
      <c r="X239" s="29">
        <f>VLOOKUP(A239,[3]考勤!$B$4:$N$1081,12,0)</f>
        <v>3</v>
      </c>
      <c r="Y239" s="29">
        <f>VLOOKUP(A239,[4]考勤!$B$4:$O$997,12,0)</f>
        <v>0</v>
      </c>
      <c r="Z239" s="29">
        <f>VLOOKUP(A239,[5]考勤!$B$4:$N$989,12,0)</f>
        <v>0</v>
      </c>
      <c r="AA239" s="29">
        <f>VLOOKUP(A239,[6]考勤!$B$4:$N$977,12,0)</f>
        <v>0</v>
      </c>
      <c r="AB239" s="29">
        <f>VLOOKUP(A239,[7]考勤!$B$4:$P$975,12,0)</f>
        <v>0</v>
      </c>
      <c r="AC239" s="29">
        <f>VLOOKUP(A239,[8]考勤!$B$1:$W$958,12,0)</f>
        <v>0</v>
      </c>
      <c r="AD239" s="29">
        <f>VLOOKUP(A239,[9]考勤!$B:$W,12,0)</f>
        <v>0</v>
      </c>
      <c r="AE239" s="29">
        <f>VLOOKUP(A239,[10]考勤!$B:$X,12,0)</f>
        <v>0</v>
      </c>
      <c r="AF239" s="29">
        <f>VLOOKUP(A239,[11]考勤!$B:$Z,12,0)</f>
        <v>0</v>
      </c>
      <c r="AG239" s="29"/>
      <c r="AH239" s="29"/>
      <c r="AI239" s="29"/>
      <c r="AJ239" s="29">
        <f t="shared" si="60"/>
        <v>3</v>
      </c>
      <c r="AK239" s="29">
        <f t="shared" si="61"/>
        <v>0</v>
      </c>
      <c r="AL239" s="22">
        <f t="shared" si="62"/>
        <v>23</v>
      </c>
      <c r="AM239" s="46">
        <f t="shared" si="63"/>
        <v>15</v>
      </c>
      <c r="AN239" s="11"/>
      <c r="AP239" s="11" t="str">
        <f>VLOOKUP(A239,[12]当前人员名单!$E:$AE,2,0)</f>
        <v>442000197507110766</v>
      </c>
    </row>
    <row r="240" spans="1:236" s="10" customFormat="1" ht="15.75" customHeight="1" x14ac:dyDescent="0.15">
      <c r="A240" s="53" t="s">
        <v>211</v>
      </c>
      <c r="B240" s="48" t="s">
        <v>25</v>
      </c>
      <c r="C240" s="3">
        <v>40266</v>
      </c>
      <c r="D240" s="3">
        <v>40266</v>
      </c>
      <c r="E240" s="24">
        <v>43100</v>
      </c>
      <c r="F240" s="24">
        <v>43101</v>
      </c>
      <c r="G240" s="24">
        <v>43342</v>
      </c>
      <c r="H240" s="24">
        <v>43465</v>
      </c>
      <c r="I240" s="21">
        <f t="shared" ca="1" si="53"/>
        <v>8.6</v>
      </c>
      <c r="J240" s="21">
        <f t="shared" ca="1" si="54"/>
        <v>8.64</v>
      </c>
      <c r="K240" s="21" t="str">
        <f t="shared" ca="1" si="55"/>
        <v>是</v>
      </c>
      <c r="L240" s="21">
        <f t="shared" si="56"/>
        <v>8</v>
      </c>
      <c r="M240" s="29">
        <f t="shared" si="57"/>
        <v>5</v>
      </c>
      <c r="N240" s="29"/>
      <c r="O240" s="30"/>
      <c r="P240" s="24"/>
      <c r="Q240" s="29"/>
      <c r="R240" s="30"/>
      <c r="S240" s="30">
        <f t="shared" si="52"/>
        <v>5</v>
      </c>
      <c r="T240" s="22">
        <f>VLOOKUP(A240,[1]考勤!$B:$M,12,0)</f>
        <v>0</v>
      </c>
      <c r="U240" s="38">
        <f>IFERROR(VLOOKUP(A240,'[2]2017年假台账'!$A:$AN,39,0),"0")-T240</f>
        <v>5</v>
      </c>
      <c r="V240" s="40">
        <f t="shared" si="58"/>
        <v>0</v>
      </c>
      <c r="W240" s="23">
        <f t="shared" si="59"/>
        <v>0</v>
      </c>
      <c r="X240" s="29">
        <f>VLOOKUP(A240,[3]考勤!$B$4:$N$1081,12,0)</f>
        <v>0</v>
      </c>
      <c r="Y240" s="29">
        <f>VLOOKUP(A240,[4]考勤!$B$4:$O$997,12,0)</f>
        <v>0</v>
      </c>
      <c r="Z240" s="29">
        <f>VLOOKUP(A240,[5]考勤!$B$4:$N$989,12,0)</f>
        <v>3</v>
      </c>
      <c r="AA240" s="29">
        <f>VLOOKUP(A240,[6]考勤!$B$4:$N$977,12,0)</f>
        <v>0</v>
      </c>
      <c r="AB240" s="29">
        <f>VLOOKUP(A240,[7]考勤!$B$4:$P$975,12,0)</f>
        <v>0</v>
      </c>
      <c r="AC240" s="29">
        <f>VLOOKUP(A240,[8]考勤!$B$1:$W$958,12,0)</f>
        <v>0</v>
      </c>
      <c r="AD240" s="29">
        <f>VLOOKUP(A240,[9]考勤!$B:$W,12,0)</f>
        <v>0</v>
      </c>
      <c r="AE240" s="29">
        <f>VLOOKUP(A240,[10]考勤!$B:$X,12,0)</f>
        <v>2</v>
      </c>
      <c r="AF240" s="29">
        <f>VLOOKUP(A240,[11]考勤!$B:$Z,12,0)</f>
        <v>0</v>
      </c>
      <c r="AG240" s="29"/>
      <c r="AH240" s="29"/>
      <c r="AI240" s="29"/>
      <c r="AJ240" s="29">
        <f t="shared" si="60"/>
        <v>5</v>
      </c>
      <c r="AK240" s="29">
        <f t="shared" si="61"/>
        <v>0</v>
      </c>
      <c r="AL240" s="22">
        <f t="shared" si="62"/>
        <v>5</v>
      </c>
      <c r="AM240" s="46">
        <f t="shared" si="63"/>
        <v>5</v>
      </c>
      <c r="AN240" s="11"/>
      <c r="AO240" s="11"/>
      <c r="AP240" s="11" t="str">
        <f>VLOOKUP(A240,[12]当前人员名单!$E:$AE,2,0)</f>
        <v>441521198705154121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</row>
    <row r="241" spans="1:236" s="10" customFormat="1" ht="15.75" customHeight="1" x14ac:dyDescent="0.15">
      <c r="A241" s="53" t="s">
        <v>212</v>
      </c>
      <c r="B241" s="48" t="s">
        <v>22</v>
      </c>
      <c r="C241" s="3">
        <v>40532</v>
      </c>
      <c r="D241" s="3">
        <v>40532</v>
      </c>
      <c r="E241" s="24">
        <v>43100</v>
      </c>
      <c r="F241" s="24">
        <v>43101</v>
      </c>
      <c r="G241" s="24">
        <v>43342</v>
      </c>
      <c r="H241" s="24">
        <v>43465</v>
      </c>
      <c r="I241" s="21">
        <f t="shared" ca="1" si="53"/>
        <v>7.9</v>
      </c>
      <c r="J241" s="21">
        <f t="shared" ca="1" si="54"/>
        <v>7.91</v>
      </c>
      <c r="K241" s="21" t="str">
        <f t="shared" ca="1" si="55"/>
        <v>是</v>
      </c>
      <c r="L241" s="21">
        <f t="shared" si="56"/>
        <v>8</v>
      </c>
      <c r="M241" s="29">
        <f t="shared" si="57"/>
        <v>5</v>
      </c>
      <c r="N241" s="29"/>
      <c r="O241" s="30"/>
      <c r="P241" s="24"/>
      <c r="Q241" s="29"/>
      <c r="R241" s="30"/>
      <c r="S241" s="30">
        <f t="shared" si="52"/>
        <v>5</v>
      </c>
      <c r="T241" s="22">
        <f>VLOOKUP(A241,[1]考勤!$B:$M,12,0)</f>
        <v>0</v>
      </c>
      <c r="U241" s="38">
        <f>IFERROR(VLOOKUP(A241,'[2]2017年假台账'!$A:$AN,39,0),"0")-T241</f>
        <v>5</v>
      </c>
      <c r="V241" s="40">
        <f t="shared" si="58"/>
        <v>0</v>
      </c>
      <c r="W241" s="23">
        <f t="shared" si="59"/>
        <v>0</v>
      </c>
      <c r="X241" s="29">
        <f>VLOOKUP(A241,[3]考勤!$B$4:$N$1081,12,0)</f>
        <v>0</v>
      </c>
      <c r="Y241" s="29">
        <f>VLOOKUP(A241,[4]考勤!$B$4:$O$997,12,0)</f>
        <v>0</v>
      </c>
      <c r="Z241" s="29">
        <f>VLOOKUP(A241,[5]考勤!$B$4:$N$989,12,0)</f>
        <v>0</v>
      </c>
      <c r="AA241" s="29">
        <f>VLOOKUP(A241,[6]考勤!$B$4:$N$977,12,0)</f>
        <v>0</v>
      </c>
      <c r="AB241" s="29">
        <f>VLOOKUP(A241,[7]考勤!$B$4:$P$975,12,0)</f>
        <v>0</v>
      </c>
      <c r="AC241" s="29">
        <f>VLOOKUP(A241,[8]考勤!$B$1:$W$958,12,0)</f>
        <v>0</v>
      </c>
      <c r="AD241" s="29">
        <f>VLOOKUP(A241,[9]考勤!$B:$W,12,0)</f>
        <v>0</v>
      </c>
      <c r="AE241" s="29">
        <f>VLOOKUP(A241,[10]考勤!$B:$X,12,0)</f>
        <v>5</v>
      </c>
      <c r="AF241" s="29">
        <f>VLOOKUP(A241,[11]考勤!$B:$Z,12,0)</f>
        <v>0</v>
      </c>
      <c r="AG241" s="29"/>
      <c r="AH241" s="29"/>
      <c r="AI241" s="29"/>
      <c r="AJ241" s="29">
        <f t="shared" si="60"/>
        <v>5</v>
      </c>
      <c r="AK241" s="29">
        <f t="shared" si="61"/>
        <v>0</v>
      </c>
      <c r="AL241" s="22">
        <f t="shared" si="62"/>
        <v>5</v>
      </c>
      <c r="AM241" s="46">
        <f t="shared" si="63"/>
        <v>5</v>
      </c>
      <c r="AN241" s="11"/>
      <c r="AO241" s="11"/>
      <c r="AP241" s="11" t="str">
        <f>VLOOKUP(A241,[12]当前人员名单!$E:$AE,2,0)</f>
        <v>445122198908205441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</row>
    <row r="242" spans="1:236" s="10" customFormat="1" ht="15.75" customHeight="1" x14ac:dyDescent="0.15">
      <c r="A242" s="53" t="s">
        <v>593</v>
      </c>
      <c r="B242" s="48" t="s">
        <v>22</v>
      </c>
      <c r="C242" s="9">
        <v>36034</v>
      </c>
      <c r="D242" s="9">
        <v>37907</v>
      </c>
      <c r="E242" s="24">
        <v>43100</v>
      </c>
      <c r="F242" s="24">
        <v>43101</v>
      </c>
      <c r="G242" s="24">
        <v>43342</v>
      </c>
      <c r="H242" s="24">
        <v>43465</v>
      </c>
      <c r="I242" s="21">
        <f t="shared" ca="1" si="53"/>
        <v>20.2</v>
      </c>
      <c r="J242" s="21">
        <f t="shared" ca="1" si="54"/>
        <v>15.1</v>
      </c>
      <c r="K242" s="21" t="str">
        <f t="shared" ca="1" si="55"/>
        <v>是</v>
      </c>
      <c r="L242" s="21">
        <f t="shared" si="56"/>
        <v>20</v>
      </c>
      <c r="M242" s="29">
        <f t="shared" si="57"/>
        <v>15</v>
      </c>
      <c r="N242" s="29">
        <f>DATEDIF(F242,P242,"d")</f>
        <v>238</v>
      </c>
      <c r="O242" s="30">
        <f>ROUND(N242/365*10,2)</f>
        <v>6.52</v>
      </c>
      <c r="P242" s="24">
        <f>EDATE(C242,240)</f>
        <v>43339</v>
      </c>
      <c r="Q242" s="29">
        <f>DATEDIF(P242,H242,"d")</f>
        <v>126</v>
      </c>
      <c r="R242" s="30">
        <f>ROUND(Q242/365*M242,2)</f>
        <v>5.18</v>
      </c>
      <c r="S242" s="30">
        <f>O242+R242</f>
        <v>11.7</v>
      </c>
      <c r="T242" s="22">
        <f>VLOOKUP(A242,[1]考勤!$B:$M,12,0)</f>
        <v>0</v>
      </c>
      <c r="U242" s="38">
        <f>IFERROR(VLOOKUP(A242,'[2]2017年假台账'!$A:$AN,39,0),"0")-T242</f>
        <v>10</v>
      </c>
      <c r="V242" s="40">
        <f t="shared" si="58"/>
        <v>5</v>
      </c>
      <c r="W242" s="23">
        <f t="shared" si="59"/>
        <v>5</v>
      </c>
      <c r="X242" s="29">
        <f>VLOOKUP(A242,[3]考勤!$B$4:$N$1081,12,0)</f>
        <v>0</v>
      </c>
      <c r="Y242" s="29">
        <f>VLOOKUP(A242,[4]考勤!$B$4:$O$997,12,0)</f>
        <v>0</v>
      </c>
      <c r="Z242" s="29">
        <f>VLOOKUP(A242,[5]考勤!$B$4:$N$989,12,0)</f>
        <v>0</v>
      </c>
      <c r="AA242" s="29">
        <f>VLOOKUP(A242,[6]考勤!$B$4:$N$977,12,0)</f>
        <v>0</v>
      </c>
      <c r="AB242" s="29">
        <f>VLOOKUP(A242,[7]考勤!$B$4:$P$975,12,0)</f>
        <v>0</v>
      </c>
      <c r="AC242" s="29">
        <f>VLOOKUP(A242,[8]考勤!$B$1:$W$958,12,0)</f>
        <v>0</v>
      </c>
      <c r="AD242" s="29">
        <f>VLOOKUP(A242,[9]考勤!$B:$W,12,0)</f>
        <v>5</v>
      </c>
      <c r="AE242" s="29">
        <f>VLOOKUP(A242,[10]考勤!$B:$X,12,0)</f>
        <v>0</v>
      </c>
      <c r="AF242" s="29">
        <f>VLOOKUP(A242,[11]考勤!$B:$Z,12,0)</f>
        <v>0</v>
      </c>
      <c r="AG242" s="29"/>
      <c r="AH242" s="29"/>
      <c r="AI242" s="29"/>
      <c r="AJ242" s="29">
        <f t="shared" si="60"/>
        <v>5</v>
      </c>
      <c r="AK242" s="29">
        <f t="shared" si="61"/>
        <v>0</v>
      </c>
      <c r="AL242" s="22">
        <f t="shared" si="62"/>
        <v>16.7</v>
      </c>
      <c r="AM242" s="46">
        <f t="shared" si="63"/>
        <v>11.7</v>
      </c>
      <c r="AN242" s="11"/>
      <c r="AP242" s="11" t="str">
        <f>VLOOKUP(A242,[12]当前人员名单!$E:$AE,2,0)</f>
        <v>442000198009011583</v>
      </c>
    </row>
    <row r="243" spans="1:236" s="10" customFormat="1" ht="15.75" customHeight="1" x14ac:dyDescent="0.15">
      <c r="A243" s="53" t="s">
        <v>598</v>
      </c>
      <c r="B243" s="48" t="s">
        <v>25</v>
      </c>
      <c r="C243" s="3">
        <v>37170</v>
      </c>
      <c r="D243" s="3">
        <v>37172</v>
      </c>
      <c r="E243" s="24">
        <v>43100</v>
      </c>
      <c r="F243" s="24">
        <v>43101</v>
      </c>
      <c r="G243" s="24">
        <v>43342</v>
      </c>
      <c r="H243" s="24">
        <v>43465</v>
      </c>
      <c r="I243" s="21">
        <f t="shared" ca="1" si="53"/>
        <v>17.100000000000001</v>
      </c>
      <c r="J243" s="21">
        <f t="shared" ca="1" si="54"/>
        <v>17.12</v>
      </c>
      <c r="K243" s="21" t="str">
        <f t="shared" ca="1" si="55"/>
        <v>是</v>
      </c>
      <c r="L243" s="21">
        <f t="shared" si="56"/>
        <v>17</v>
      </c>
      <c r="M243" s="29">
        <f t="shared" si="57"/>
        <v>10</v>
      </c>
      <c r="N243" s="29"/>
      <c r="O243" s="30"/>
      <c r="P243" s="24"/>
      <c r="Q243" s="29"/>
      <c r="R243" s="30"/>
      <c r="S243" s="30">
        <f t="shared" ref="S243:S251" si="64">M243</f>
        <v>10</v>
      </c>
      <c r="T243" s="22">
        <f>VLOOKUP(A243,[1]考勤!$B:$M,12,0)</f>
        <v>0</v>
      </c>
      <c r="U243" s="38">
        <f>IFERROR(VLOOKUP(A243,'[2]2017年假台账'!$A:$AN,39,0),"0")-T243</f>
        <v>10</v>
      </c>
      <c r="V243" s="40">
        <f t="shared" si="58"/>
        <v>4</v>
      </c>
      <c r="W243" s="23">
        <f t="shared" si="59"/>
        <v>4</v>
      </c>
      <c r="X243" s="29">
        <f>VLOOKUP(A243,[3]考勤!$B$4:$N$1081,12,0)</f>
        <v>1</v>
      </c>
      <c r="Y243" s="29">
        <f>VLOOKUP(A243,[4]考勤!$B$4:$O$997,12,0)</f>
        <v>0</v>
      </c>
      <c r="Z243" s="29">
        <f>VLOOKUP(A243,[5]考勤!$B$4:$N$989,12,0)</f>
        <v>0</v>
      </c>
      <c r="AA243" s="29">
        <f>VLOOKUP(A243,[6]考勤!$B$4:$N$977,12,0)</f>
        <v>0</v>
      </c>
      <c r="AB243" s="29">
        <f>VLOOKUP(A243,[7]考勤!$B$4:$P$975,12,0)</f>
        <v>0</v>
      </c>
      <c r="AC243" s="29">
        <f>VLOOKUP(A243,[8]考勤!$B$1:$W$958,12,0)</f>
        <v>0</v>
      </c>
      <c r="AD243" s="29">
        <f>VLOOKUP(A243,[9]考勤!$B:$W,12,0)</f>
        <v>1</v>
      </c>
      <c r="AE243" s="29">
        <f>VLOOKUP(A243,[10]考勤!$B:$X,12,0)</f>
        <v>4</v>
      </c>
      <c r="AF243" s="29">
        <f>VLOOKUP(A243,[11]考勤!$B:$Z,12,0)</f>
        <v>0</v>
      </c>
      <c r="AG243" s="29"/>
      <c r="AH243" s="29"/>
      <c r="AI243" s="32"/>
      <c r="AJ243" s="29">
        <f t="shared" si="60"/>
        <v>6</v>
      </c>
      <c r="AK243" s="29">
        <f t="shared" si="61"/>
        <v>0</v>
      </c>
      <c r="AL243" s="22">
        <f t="shared" si="62"/>
        <v>14</v>
      </c>
      <c r="AM243" s="46">
        <f t="shared" si="63"/>
        <v>10</v>
      </c>
      <c r="AN243" s="11"/>
      <c r="AP243" s="11" t="str">
        <f>VLOOKUP(A243,[12]当前人员名单!$E:$AE,2,0)</f>
        <v>442000198205020866</v>
      </c>
    </row>
    <row r="244" spans="1:236" s="10" customFormat="1" ht="15.75" customHeight="1" x14ac:dyDescent="0.15">
      <c r="A244" s="53" t="s">
        <v>199</v>
      </c>
      <c r="B244" s="48" t="s">
        <v>22</v>
      </c>
      <c r="C244" s="3">
        <v>32905</v>
      </c>
      <c r="D244" s="3">
        <v>35796</v>
      </c>
      <c r="E244" s="24">
        <v>43100</v>
      </c>
      <c r="F244" s="24">
        <v>43101</v>
      </c>
      <c r="G244" s="24">
        <v>43342</v>
      </c>
      <c r="H244" s="24">
        <v>43465</v>
      </c>
      <c r="I244" s="21">
        <f t="shared" ca="1" si="53"/>
        <v>28.8</v>
      </c>
      <c r="J244" s="21">
        <f t="shared" ca="1" si="54"/>
        <v>20.89</v>
      </c>
      <c r="K244" s="21" t="str">
        <f t="shared" ca="1" si="55"/>
        <v>是</v>
      </c>
      <c r="L244" s="21">
        <f t="shared" si="56"/>
        <v>28</v>
      </c>
      <c r="M244" s="29">
        <f t="shared" si="57"/>
        <v>15</v>
      </c>
      <c r="N244" s="29"/>
      <c r="O244" s="31"/>
      <c r="P244" s="24"/>
      <c r="Q244" s="29"/>
      <c r="R244" s="31"/>
      <c r="S244" s="30">
        <f t="shared" si="64"/>
        <v>15</v>
      </c>
      <c r="T244" s="22">
        <f>VLOOKUP(A244,[1]考勤!$B:$M,12,0)</f>
        <v>1</v>
      </c>
      <c r="U244" s="38">
        <f>IFERROR(VLOOKUP(A244,'[2]2017年假台账'!$A:$AN,39,0),"0")-T244</f>
        <v>12.5</v>
      </c>
      <c r="V244" s="40">
        <f t="shared" si="58"/>
        <v>7</v>
      </c>
      <c r="W244" s="23">
        <f t="shared" si="59"/>
        <v>7</v>
      </c>
      <c r="X244" s="29">
        <f>VLOOKUP(A244,[3]考勤!$B$4:$N$1081,12,0)</f>
        <v>0</v>
      </c>
      <c r="Y244" s="29">
        <f>VLOOKUP(A244,[4]考勤!$B$4:$O$997,12,0)</f>
        <v>1</v>
      </c>
      <c r="Z244" s="29">
        <f>VLOOKUP(A244,[5]考勤!$B$4:$N$989,12,0)</f>
        <v>2</v>
      </c>
      <c r="AA244" s="29">
        <f>VLOOKUP(A244,[6]考勤!$B$4:$N$977,12,0)</f>
        <v>0</v>
      </c>
      <c r="AB244" s="29">
        <f>VLOOKUP(A244,[7]考勤!$B$4:$P$975,12,0)</f>
        <v>0.5</v>
      </c>
      <c r="AC244" s="29">
        <f>VLOOKUP(A244,[8]考勤!$B$1:$W$958,12,0)</f>
        <v>1</v>
      </c>
      <c r="AD244" s="29">
        <f>VLOOKUP(A244,[9]考勤!$B:$W,12,0)</f>
        <v>0</v>
      </c>
      <c r="AE244" s="29">
        <f>VLOOKUP(A244,[10]考勤!$B:$X,12,0)</f>
        <v>1</v>
      </c>
      <c r="AF244" s="29">
        <f>VLOOKUP(A244,[11]考勤!$B:$Z,12,0)</f>
        <v>0</v>
      </c>
      <c r="AG244" s="29"/>
      <c r="AH244" s="29"/>
      <c r="AI244" s="32"/>
      <c r="AJ244" s="29">
        <f t="shared" si="60"/>
        <v>5.5</v>
      </c>
      <c r="AK244" s="29">
        <f t="shared" si="61"/>
        <v>0</v>
      </c>
      <c r="AL244" s="22">
        <f t="shared" si="62"/>
        <v>22</v>
      </c>
      <c r="AM244" s="46">
        <f t="shared" si="63"/>
        <v>15</v>
      </c>
      <c r="AN244" s="11"/>
      <c r="AP244" s="11" t="str">
        <f>VLOOKUP(A244,[12]当前人员名单!$E:$AE,2,0)</f>
        <v>440620197009263686</v>
      </c>
    </row>
    <row r="245" spans="1:236" s="10" customFormat="1" ht="15.75" customHeight="1" x14ac:dyDescent="0.15">
      <c r="A245" s="53" t="s">
        <v>200</v>
      </c>
      <c r="B245" s="48" t="s">
        <v>22</v>
      </c>
      <c r="C245" s="9">
        <v>39273</v>
      </c>
      <c r="D245" s="9">
        <v>39273</v>
      </c>
      <c r="E245" s="24">
        <v>43100</v>
      </c>
      <c r="F245" s="24">
        <v>43101</v>
      </c>
      <c r="G245" s="24">
        <v>43342</v>
      </c>
      <c r="H245" s="24">
        <v>43465</v>
      </c>
      <c r="I245" s="21">
        <f t="shared" ca="1" si="53"/>
        <v>11.4</v>
      </c>
      <c r="J245" s="21">
        <f t="shared" ca="1" si="54"/>
        <v>11.36</v>
      </c>
      <c r="K245" s="21" t="str">
        <f t="shared" ca="1" si="55"/>
        <v>是</v>
      </c>
      <c r="L245" s="21">
        <f t="shared" si="56"/>
        <v>11</v>
      </c>
      <c r="M245" s="29">
        <f t="shared" si="57"/>
        <v>10</v>
      </c>
      <c r="N245" s="29"/>
      <c r="O245" s="31"/>
      <c r="P245" s="24"/>
      <c r="Q245" s="29"/>
      <c r="R245" s="31"/>
      <c r="S245" s="30">
        <f t="shared" si="64"/>
        <v>10</v>
      </c>
      <c r="T245" s="22">
        <f>VLOOKUP(A245,[1]考勤!$B:$M,12,0)</f>
        <v>0</v>
      </c>
      <c r="U245" s="38">
        <f>IFERROR(VLOOKUP(A245,'[2]2017年假台账'!$A:$AN,39,0),"0")-T245</f>
        <v>7.4</v>
      </c>
      <c r="V245" s="40">
        <f t="shared" si="58"/>
        <v>0.40000000000000036</v>
      </c>
      <c r="W245" s="23">
        <f t="shared" si="59"/>
        <v>0.40000000000000036</v>
      </c>
      <c r="X245" s="29">
        <f>VLOOKUP(A245,[3]考勤!$B$4:$N$1081,12,0)</f>
        <v>0</v>
      </c>
      <c r="Y245" s="29">
        <f>VLOOKUP(A245,[4]考勤!$B$4:$O$997,12,0)</f>
        <v>0</v>
      </c>
      <c r="Z245" s="29">
        <f>VLOOKUP(A245,[5]考勤!$B$4:$N$989,12,0)</f>
        <v>0</v>
      </c>
      <c r="AA245" s="29">
        <f>VLOOKUP(A245,[6]考勤!$B$4:$N$977,12,0)</f>
        <v>0</v>
      </c>
      <c r="AB245" s="29">
        <f>VLOOKUP(A245,[7]考勤!$B$4:$P$975,12,0)</f>
        <v>0</v>
      </c>
      <c r="AC245" s="29">
        <f>VLOOKUP(A245,[8]考勤!$B$1:$W$958,12,0)</f>
        <v>0</v>
      </c>
      <c r="AD245" s="29">
        <f>VLOOKUP(A245,[9]考勤!$B:$W,12,0)</f>
        <v>0</v>
      </c>
      <c r="AE245" s="29">
        <f>VLOOKUP(A245,[10]考勤!$B:$X,12,0)</f>
        <v>7</v>
      </c>
      <c r="AF245" s="29">
        <f>VLOOKUP(A245,[11]考勤!$B:$Z,12,0)</f>
        <v>0</v>
      </c>
      <c r="AG245" s="29"/>
      <c r="AH245" s="29"/>
      <c r="AI245" s="29"/>
      <c r="AJ245" s="29">
        <f t="shared" si="60"/>
        <v>7</v>
      </c>
      <c r="AK245" s="29">
        <f t="shared" si="61"/>
        <v>0</v>
      </c>
      <c r="AL245" s="22">
        <f t="shared" si="62"/>
        <v>10.4</v>
      </c>
      <c r="AM245" s="46">
        <f t="shared" si="63"/>
        <v>10</v>
      </c>
      <c r="AN245" s="11"/>
      <c r="AO245" s="11"/>
      <c r="AP245" s="11" t="str">
        <f>VLOOKUP(A245,[12]当前人员名单!$E:$AE,2,0)</f>
        <v>210402198305103861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</row>
    <row r="246" spans="1:236" s="10" customFormat="1" ht="15.75" customHeight="1" x14ac:dyDescent="0.15">
      <c r="A246" s="53" t="s">
        <v>178</v>
      </c>
      <c r="B246" s="48" t="s">
        <v>987</v>
      </c>
      <c r="C246" s="9">
        <v>37135</v>
      </c>
      <c r="D246" s="9">
        <v>37712</v>
      </c>
      <c r="E246" s="24">
        <v>43100</v>
      </c>
      <c r="F246" s="24">
        <v>43101</v>
      </c>
      <c r="G246" s="24">
        <v>43342</v>
      </c>
      <c r="H246" s="24">
        <v>43465</v>
      </c>
      <c r="I246" s="21">
        <f t="shared" ca="1" si="53"/>
        <v>17.2</v>
      </c>
      <c r="J246" s="21">
        <f t="shared" ca="1" si="54"/>
        <v>15.64</v>
      </c>
      <c r="K246" s="21" t="str">
        <f t="shared" ca="1" si="55"/>
        <v>是</v>
      </c>
      <c r="L246" s="21">
        <f t="shared" si="56"/>
        <v>17</v>
      </c>
      <c r="M246" s="29">
        <f t="shared" si="57"/>
        <v>10</v>
      </c>
      <c r="N246" s="29"/>
      <c r="O246" s="30"/>
      <c r="P246" s="24"/>
      <c r="Q246" s="29"/>
      <c r="R246" s="30"/>
      <c r="S246" s="30">
        <f t="shared" si="64"/>
        <v>10</v>
      </c>
      <c r="T246" s="22">
        <f>VLOOKUP(A246,[1]考勤!$B:$M,12,0)</f>
        <v>1</v>
      </c>
      <c r="U246" s="38">
        <f>IFERROR(VLOOKUP(A246,'[2]2017年假台账'!$A:$AN,39,0),"0")-T246</f>
        <v>8</v>
      </c>
      <c r="V246" s="40">
        <f t="shared" si="58"/>
        <v>-1</v>
      </c>
      <c r="W246" s="23">
        <f t="shared" si="59"/>
        <v>0</v>
      </c>
      <c r="X246" s="29">
        <f>VLOOKUP(A246,[3]考勤!$B$4:$N$1081,12,0)</f>
        <v>0</v>
      </c>
      <c r="Y246" s="29">
        <f>VLOOKUP(A246,[4]考勤!$B$4:$O$997,12,0)</f>
        <v>3</v>
      </c>
      <c r="Z246" s="29">
        <f>VLOOKUP(A246,[5]考勤!$B$4:$N$989,12,0)</f>
        <v>0</v>
      </c>
      <c r="AA246" s="29">
        <f>VLOOKUP(A246,[6]考勤!$B$4:$N$977,12,0)</f>
        <v>0</v>
      </c>
      <c r="AB246" s="29">
        <f>VLOOKUP(A246,[7]考勤!$B$4:$P$975,12,0)</f>
        <v>1</v>
      </c>
      <c r="AC246" s="29">
        <f>VLOOKUP(A246,[8]考勤!$B$1:$W$958,12,0)</f>
        <v>1</v>
      </c>
      <c r="AD246" s="29">
        <f>VLOOKUP(A246,[9]考勤!$B:$W,12,0)</f>
        <v>0</v>
      </c>
      <c r="AE246" s="29">
        <f>VLOOKUP(A246,[10]考勤!$B:$X,12,0)</f>
        <v>4</v>
      </c>
      <c r="AF246" s="29">
        <f>VLOOKUP(A246,[11]考勤!$B:$Z,12,0)</f>
        <v>0</v>
      </c>
      <c r="AG246" s="29"/>
      <c r="AH246" s="29"/>
      <c r="AI246" s="29"/>
      <c r="AJ246" s="29">
        <f t="shared" si="60"/>
        <v>9</v>
      </c>
      <c r="AK246" s="29">
        <f t="shared" si="61"/>
        <v>0</v>
      </c>
      <c r="AL246" s="22">
        <f t="shared" si="62"/>
        <v>9</v>
      </c>
      <c r="AM246" s="46">
        <f t="shared" si="63"/>
        <v>9</v>
      </c>
      <c r="AN246" s="11"/>
      <c r="AO246" s="11"/>
      <c r="AP246" s="11" t="str">
        <f>VLOOKUP(A246,[12]当前人员名单!$E:$AE,2,0)</f>
        <v>441424198312234845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</row>
    <row r="247" spans="1:236" s="10" customFormat="1" ht="15.75" customHeight="1" x14ac:dyDescent="0.15">
      <c r="A247" s="53" t="s">
        <v>177</v>
      </c>
      <c r="B247" s="48" t="s">
        <v>18</v>
      </c>
      <c r="C247" s="9">
        <v>39972</v>
      </c>
      <c r="D247" s="9">
        <v>39972</v>
      </c>
      <c r="E247" s="24">
        <v>43100</v>
      </c>
      <c r="F247" s="24">
        <v>43101</v>
      </c>
      <c r="G247" s="24">
        <v>43342</v>
      </c>
      <c r="H247" s="24">
        <v>43465</v>
      </c>
      <c r="I247" s="21">
        <f t="shared" ca="1" si="53"/>
        <v>9.4</v>
      </c>
      <c r="J247" s="21">
        <f t="shared" ca="1" si="54"/>
        <v>9.4499999999999993</v>
      </c>
      <c r="K247" s="21" t="str">
        <f t="shared" ca="1" si="55"/>
        <v>是</v>
      </c>
      <c r="L247" s="21">
        <f t="shared" si="56"/>
        <v>9</v>
      </c>
      <c r="M247" s="29">
        <f t="shared" si="57"/>
        <v>5</v>
      </c>
      <c r="N247" s="29"/>
      <c r="O247" s="30"/>
      <c r="P247" s="24"/>
      <c r="Q247" s="29"/>
      <c r="R247" s="30"/>
      <c r="S247" s="30">
        <f t="shared" si="64"/>
        <v>5</v>
      </c>
      <c r="T247" s="22">
        <f>VLOOKUP(A247,[1]考勤!$B:$M,12,0)</f>
        <v>0</v>
      </c>
      <c r="U247" s="38">
        <f>IFERROR(VLOOKUP(A247,'[2]2017年假台账'!$A:$AN,39,0),"0")-T247</f>
        <v>5</v>
      </c>
      <c r="V247" s="40">
        <f t="shared" si="58"/>
        <v>-5</v>
      </c>
      <c r="W247" s="23">
        <f t="shared" si="59"/>
        <v>0</v>
      </c>
      <c r="X247" s="29">
        <f>VLOOKUP(A247,[3]考勤!$B$4:$N$1081,12,0)</f>
        <v>0</v>
      </c>
      <c r="Y247" s="29">
        <f>VLOOKUP(A247,[4]考勤!$B$4:$O$997,12,0)</f>
        <v>0</v>
      </c>
      <c r="Z247" s="29">
        <f>VLOOKUP(A247,[5]考勤!$B$4:$N$989,12,0)</f>
        <v>0</v>
      </c>
      <c r="AA247" s="29">
        <f>VLOOKUP(A247,[6]考勤!$B$4:$N$977,12,0)</f>
        <v>0</v>
      </c>
      <c r="AB247" s="29">
        <f>VLOOKUP(A247,[7]考勤!$B$4:$P$975,12,0)</f>
        <v>0</v>
      </c>
      <c r="AC247" s="29">
        <f>VLOOKUP(A247,[8]考勤!$B$1:$W$958,12,0)</f>
        <v>0</v>
      </c>
      <c r="AD247" s="29">
        <f>VLOOKUP(A247,[9]考勤!$B:$W,12,0)</f>
        <v>0</v>
      </c>
      <c r="AE247" s="29">
        <f>VLOOKUP(A247,[10]考勤!$B:$X,12,0)</f>
        <v>10</v>
      </c>
      <c r="AF247" s="29">
        <f>VLOOKUP(A247,[11]考勤!$B:$Z,12,0)</f>
        <v>0</v>
      </c>
      <c r="AG247" s="29"/>
      <c r="AH247" s="29"/>
      <c r="AI247" s="29"/>
      <c r="AJ247" s="29">
        <f t="shared" si="60"/>
        <v>10</v>
      </c>
      <c r="AK247" s="29">
        <f t="shared" si="61"/>
        <v>0</v>
      </c>
      <c r="AL247" s="22">
        <f t="shared" si="62"/>
        <v>0</v>
      </c>
      <c r="AM247" s="46">
        <f t="shared" si="63"/>
        <v>0</v>
      </c>
      <c r="AN247" s="11"/>
      <c r="AO247" s="11"/>
      <c r="AP247" s="11" t="str">
        <f>VLOOKUP(A247,[12]当前人员名单!$E:$AE,2,0)</f>
        <v>130183198610272532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</row>
    <row r="248" spans="1:236" s="10" customFormat="1" ht="15.75" customHeight="1" x14ac:dyDescent="0.15">
      <c r="A248" s="53" t="s">
        <v>256</v>
      </c>
      <c r="B248" s="48" t="s">
        <v>799</v>
      </c>
      <c r="C248" s="9">
        <v>36708</v>
      </c>
      <c r="D248" s="9">
        <v>36708</v>
      </c>
      <c r="E248" s="24">
        <v>43100</v>
      </c>
      <c r="F248" s="24">
        <v>43101</v>
      </c>
      <c r="G248" s="24">
        <v>43342</v>
      </c>
      <c r="H248" s="24">
        <v>43465</v>
      </c>
      <c r="I248" s="21">
        <f t="shared" ca="1" si="53"/>
        <v>18.399999999999999</v>
      </c>
      <c r="J248" s="21">
        <f t="shared" ca="1" si="54"/>
        <v>18.39</v>
      </c>
      <c r="K248" s="21" t="str">
        <f t="shared" ca="1" si="55"/>
        <v>是</v>
      </c>
      <c r="L248" s="21">
        <f t="shared" si="56"/>
        <v>18</v>
      </c>
      <c r="M248" s="29">
        <f t="shared" si="57"/>
        <v>10</v>
      </c>
      <c r="N248" s="29"/>
      <c r="O248" s="30"/>
      <c r="P248" s="24"/>
      <c r="Q248" s="29"/>
      <c r="R248" s="30"/>
      <c r="S248" s="30">
        <f t="shared" si="64"/>
        <v>10</v>
      </c>
      <c r="T248" s="22">
        <f>VLOOKUP(A248,[1]考勤!$B:$M,12,0)</f>
        <v>0</v>
      </c>
      <c r="U248" s="38">
        <f>IFERROR(VLOOKUP(A248,'[2]2017年假台账'!$A:$AN,39,0),"0")-T248</f>
        <v>10</v>
      </c>
      <c r="V248" s="40">
        <f t="shared" si="58"/>
        <v>0</v>
      </c>
      <c r="W248" s="23">
        <f t="shared" si="59"/>
        <v>0</v>
      </c>
      <c r="X248" s="29">
        <f>VLOOKUP(A248,[3]考勤!$B$4:$N$1081,12,0)</f>
        <v>0</v>
      </c>
      <c r="Y248" s="29">
        <f>VLOOKUP(A248,[4]考勤!$B$4:$O$997,12,0)</f>
        <v>5</v>
      </c>
      <c r="Z248" s="29">
        <f>VLOOKUP(A248,[5]考勤!$B$4:$N$989,12,0)</f>
        <v>0</v>
      </c>
      <c r="AA248" s="29">
        <f>VLOOKUP(A248,[6]考勤!$B$4:$N$977,12,0)</f>
        <v>0</v>
      </c>
      <c r="AB248" s="29">
        <f>VLOOKUP(A248,[7]考勤!$B$4:$P$975,12,0)</f>
        <v>0</v>
      </c>
      <c r="AC248" s="29">
        <f>VLOOKUP(A248,[8]考勤!$B$1:$W$958,12,0)</f>
        <v>0</v>
      </c>
      <c r="AD248" s="29">
        <f>VLOOKUP(A248,[9]考勤!$B:$W,12,0)</f>
        <v>0</v>
      </c>
      <c r="AE248" s="29">
        <f>VLOOKUP(A248,[10]考勤!$B:$X,12,0)</f>
        <v>5</v>
      </c>
      <c r="AF248" s="29">
        <f>VLOOKUP(A248,[11]考勤!$B:$Z,12,0)</f>
        <v>0</v>
      </c>
      <c r="AG248" s="29"/>
      <c r="AH248" s="29"/>
      <c r="AI248" s="29"/>
      <c r="AJ248" s="29">
        <f t="shared" si="60"/>
        <v>10</v>
      </c>
      <c r="AK248" s="29">
        <f t="shared" si="61"/>
        <v>0</v>
      </c>
      <c r="AL248" s="22">
        <f t="shared" si="62"/>
        <v>10</v>
      </c>
      <c r="AM248" s="46">
        <f t="shared" si="63"/>
        <v>10</v>
      </c>
      <c r="AN248" s="11"/>
      <c r="AO248" s="11"/>
      <c r="AP248" s="11" t="str">
        <f>VLOOKUP(A248,[12]当前人员名单!$E:$AE,2,0)</f>
        <v>44142519770910176X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</row>
    <row r="249" spans="1:236" s="10" customFormat="1" ht="15.75" customHeight="1" x14ac:dyDescent="0.15">
      <c r="A249" s="53" t="s">
        <v>198</v>
      </c>
      <c r="B249" s="48" t="s">
        <v>951</v>
      </c>
      <c r="C249" s="9" t="s">
        <v>779</v>
      </c>
      <c r="D249" s="9">
        <v>41822</v>
      </c>
      <c r="E249" s="24">
        <v>43100</v>
      </c>
      <c r="F249" s="24">
        <v>43101</v>
      </c>
      <c r="G249" s="24">
        <v>43342</v>
      </c>
      <c r="H249" s="24">
        <v>43465</v>
      </c>
      <c r="I249" s="21">
        <f t="shared" ca="1" si="53"/>
        <v>4.4000000000000004</v>
      </c>
      <c r="J249" s="21">
        <f t="shared" ca="1" si="54"/>
        <v>4.38</v>
      </c>
      <c r="K249" s="21" t="str">
        <f t="shared" ca="1" si="55"/>
        <v>是</v>
      </c>
      <c r="L249" s="21">
        <f t="shared" si="56"/>
        <v>4</v>
      </c>
      <c r="M249" s="29">
        <f t="shared" si="57"/>
        <v>5</v>
      </c>
      <c r="N249" s="29"/>
      <c r="O249" s="30"/>
      <c r="P249" s="24"/>
      <c r="Q249" s="29"/>
      <c r="R249" s="30"/>
      <c r="S249" s="30">
        <f t="shared" si="64"/>
        <v>5</v>
      </c>
      <c r="T249" s="22">
        <f>VLOOKUP(A249,[1]考勤!$B:$M,12,0)</f>
        <v>0</v>
      </c>
      <c r="U249" s="38">
        <f>IFERROR(VLOOKUP(A249,'[2]2017年假台账'!$A:$AN,39,0),"0")-T249</f>
        <v>5</v>
      </c>
      <c r="V249" s="40">
        <f t="shared" si="58"/>
        <v>0</v>
      </c>
      <c r="W249" s="23">
        <f t="shared" si="59"/>
        <v>0</v>
      </c>
      <c r="X249" s="29">
        <f>VLOOKUP(A249,[3]考勤!$B$4:$N$1081,12,0)</f>
        <v>2</v>
      </c>
      <c r="Y249" s="29">
        <f>VLOOKUP(A249,[4]考勤!$B$4:$O$997,12,0)</f>
        <v>0</v>
      </c>
      <c r="Z249" s="29">
        <f>VLOOKUP(A249,[5]考勤!$B$4:$N$989,12,0)</f>
        <v>0</v>
      </c>
      <c r="AA249" s="29">
        <f>VLOOKUP(A249,[6]考勤!$B$4:$N$977,12,0)</f>
        <v>0</v>
      </c>
      <c r="AB249" s="29">
        <f>VLOOKUP(A249,[7]考勤!$B$4:$P$975,12,0)</f>
        <v>0</v>
      </c>
      <c r="AC249" s="29">
        <f>VLOOKUP(A249,[8]考勤!$B$1:$W$958,12,0)</f>
        <v>0</v>
      </c>
      <c r="AD249" s="29">
        <f>VLOOKUP(A249,[9]考勤!$B:$W,12,0)</f>
        <v>0</v>
      </c>
      <c r="AE249" s="29">
        <f>VLOOKUP(A249,[10]考勤!$B:$X,12,0)</f>
        <v>3</v>
      </c>
      <c r="AF249" s="29">
        <f>VLOOKUP(A249,[11]考勤!$B:$Z,12,0)</f>
        <v>0</v>
      </c>
      <c r="AG249" s="29"/>
      <c r="AH249" s="29"/>
      <c r="AI249" s="29"/>
      <c r="AJ249" s="29">
        <f t="shared" si="60"/>
        <v>5</v>
      </c>
      <c r="AK249" s="29">
        <f t="shared" si="61"/>
        <v>0</v>
      </c>
      <c r="AL249" s="22">
        <f t="shared" si="62"/>
        <v>5</v>
      </c>
      <c r="AM249" s="46">
        <f t="shared" si="63"/>
        <v>5</v>
      </c>
      <c r="AN249" s="11"/>
      <c r="AP249" s="11" t="str">
        <f>VLOOKUP(A249,[12]当前人员名单!$E:$AE,2,0)</f>
        <v>441781199007012224</v>
      </c>
    </row>
    <row r="250" spans="1:236" s="10" customFormat="1" ht="15.75" customHeight="1" x14ac:dyDescent="0.15">
      <c r="A250" s="53" t="s">
        <v>192</v>
      </c>
      <c r="B250" s="48" t="s">
        <v>951</v>
      </c>
      <c r="C250" s="9">
        <v>38425</v>
      </c>
      <c r="D250" s="9">
        <v>38425</v>
      </c>
      <c r="E250" s="24">
        <v>43100</v>
      </c>
      <c r="F250" s="24">
        <v>43101</v>
      </c>
      <c r="G250" s="24">
        <v>43342</v>
      </c>
      <c r="H250" s="24">
        <v>43465</v>
      </c>
      <c r="I250" s="21">
        <f t="shared" ca="1" si="53"/>
        <v>13.7</v>
      </c>
      <c r="J250" s="21">
        <f t="shared" ca="1" si="54"/>
        <v>13.68</v>
      </c>
      <c r="K250" s="21" t="str">
        <f t="shared" ca="1" si="55"/>
        <v>是</v>
      </c>
      <c r="L250" s="21">
        <f t="shared" si="56"/>
        <v>13</v>
      </c>
      <c r="M250" s="29">
        <f t="shared" si="57"/>
        <v>10</v>
      </c>
      <c r="N250" s="29"/>
      <c r="O250" s="30"/>
      <c r="P250" s="24"/>
      <c r="Q250" s="29"/>
      <c r="R250" s="30"/>
      <c r="S250" s="30">
        <f t="shared" si="64"/>
        <v>10</v>
      </c>
      <c r="T250" s="22">
        <f>VLOOKUP(A250,[1]考勤!$B:$M,12,0)</f>
        <v>0</v>
      </c>
      <c r="U250" s="38">
        <f>IFERROR(VLOOKUP(A250,'[2]2017年假台账'!$A:$AN,39,0),"0")-T250</f>
        <v>13</v>
      </c>
      <c r="V250" s="40">
        <f t="shared" si="58"/>
        <v>8</v>
      </c>
      <c r="W250" s="23">
        <f t="shared" si="59"/>
        <v>8</v>
      </c>
      <c r="X250" s="29">
        <f>VLOOKUP(A250,[3]考勤!$B$4:$N$1081,12,0)</f>
        <v>0</v>
      </c>
      <c r="Y250" s="29">
        <f>VLOOKUP(A250,[4]考勤!$B$4:$O$997,12,0)</f>
        <v>0</v>
      </c>
      <c r="Z250" s="29">
        <f>VLOOKUP(A250,[5]考勤!$B$4:$N$989,12,0)</f>
        <v>0</v>
      </c>
      <c r="AA250" s="29">
        <f>VLOOKUP(A250,[6]考勤!$B$4:$N$977,12,0)</f>
        <v>0</v>
      </c>
      <c r="AB250" s="29">
        <f>VLOOKUP(A250,[7]考勤!$B$4:$P$975,12,0)</f>
        <v>0</v>
      </c>
      <c r="AC250" s="29">
        <f>VLOOKUP(A250,[8]考勤!$B$1:$W$958,12,0)</f>
        <v>0</v>
      </c>
      <c r="AD250" s="29">
        <f>VLOOKUP(A250,[9]考勤!$B:$W,12,0)</f>
        <v>0</v>
      </c>
      <c r="AE250" s="29">
        <f>VLOOKUP(A250,[10]考勤!$B:$X,12,0)</f>
        <v>5</v>
      </c>
      <c r="AF250" s="29">
        <f>VLOOKUP(A250,[11]考勤!$B:$Z,12,0)</f>
        <v>0</v>
      </c>
      <c r="AG250" s="29"/>
      <c r="AH250" s="29"/>
      <c r="AI250" s="32"/>
      <c r="AJ250" s="29">
        <f t="shared" si="60"/>
        <v>5</v>
      </c>
      <c r="AK250" s="29">
        <f t="shared" si="61"/>
        <v>0</v>
      </c>
      <c r="AL250" s="22">
        <f t="shared" si="62"/>
        <v>18</v>
      </c>
      <c r="AM250" s="46">
        <f t="shared" si="63"/>
        <v>10</v>
      </c>
      <c r="AN250" s="11"/>
      <c r="AO250" s="11"/>
      <c r="AP250" s="11" t="str">
        <f>VLOOKUP(A250,[12]当前人员名单!$E:$AE,2,0)</f>
        <v>44018319810219282x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</row>
    <row r="251" spans="1:236" s="10" customFormat="1" ht="15.75" customHeight="1" x14ac:dyDescent="0.15">
      <c r="A251" s="53" t="s">
        <v>193</v>
      </c>
      <c r="B251" s="48" t="s">
        <v>951</v>
      </c>
      <c r="C251" s="9">
        <v>33451</v>
      </c>
      <c r="D251" s="9">
        <v>35796</v>
      </c>
      <c r="E251" s="24">
        <v>43100</v>
      </c>
      <c r="F251" s="24">
        <v>43101</v>
      </c>
      <c r="G251" s="24">
        <v>43342</v>
      </c>
      <c r="H251" s="24">
        <v>43465</v>
      </c>
      <c r="I251" s="21">
        <f t="shared" ca="1" si="53"/>
        <v>27.3</v>
      </c>
      <c r="J251" s="21">
        <f t="shared" ca="1" si="54"/>
        <v>20.89</v>
      </c>
      <c r="K251" s="21" t="str">
        <f t="shared" ca="1" si="55"/>
        <v>是</v>
      </c>
      <c r="L251" s="21">
        <f t="shared" si="56"/>
        <v>27</v>
      </c>
      <c r="M251" s="29">
        <f t="shared" si="57"/>
        <v>15</v>
      </c>
      <c r="N251" s="29"/>
      <c r="O251" s="30"/>
      <c r="P251" s="24"/>
      <c r="Q251" s="29"/>
      <c r="R251" s="30"/>
      <c r="S251" s="30">
        <f t="shared" si="64"/>
        <v>15</v>
      </c>
      <c r="T251" s="22">
        <f>VLOOKUP(A251,[1]考勤!$B:$M,12,0)</f>
        <v>0</v>
      </c>
      <c r="U251" s="38">
        <f>IFERROR(VLOOKUP(A251,'[2]2017年假台账'!$A:$AN,39,0),"0")-T251</f>
        <v>15</v>
      </c>
      <c r="V251" s="40">
        <f t="shared" si="58"/>
        <v>0</v>
      </c>
      <c r="W251" s="23">
        <f t="shared" si="59"/>
        <v>0</v>
      </c>
      <c r="X251" s="29">
        <f>VLOOKUP(A251,[3]考勤!$B$4:$N$1081,12,0)</f>
        <v>8</v>
      </c>
      <c r="Y251" s="29">
        <f>VLOOKUP(A251,[4]考勤!$B$4:$O$997,12,0)</f>
        <v>2</v>
      </c>
      <c r="Z251" s="29">
        <f>VLOOKUP(A251,[5]考勤!$B$4:$N$989,12,0)</f>
        <v>0</v>
      </c>
      <c r="AA251" s="29">
        <f>VLOOKUP(A251,[6]考勤!$B$4:$N$977,12,0)</f>
        <v>0</v>
      </c>
      <c r="AB251" s="29">
        <f>VLOOKUP(A251,[7]考勤!$B$4:$P$975,12,0)</f>
        <v>0</v>
      </c>
      <c r="AC251" s="29">
        <f>VLOOKUP(A251,[8]考勤!$B$1:$W$958,12,0)</f>
        <v>0</v>
      </c>
      <c r="AD251" s="29">
        <f>VLOOKUP(A251,[9]考勤!$B:$W,12,0)</f>
        <v>0</v>
      </c>
      <c r="AE251" s="29">
        <f>VLOOKUP(A251,[10]考勤!$B:$X,12,0)</f>
        <v>5</v>
      </c>
      <c r="AF251" s="29">
        <f>VLOOKUP(A251,[11]考勤!$B:$Z,12,0)</f>
        <v>4</v>
      </c>
      <c r="AG251" s="29"/>
      <c r="AH251" s="29"/>
      <c r="AI251" s="29"/>
      <c r="AJ251" s="29">
        <f t="shared" si="60"/>
        <v>15</v>
      </c>
      <c r="AK251" s="29">
        <f t="shared" si="61"/>
        <v>4</v>
      </c>
      <c r="AL251" s="22">
        <f t="shared" si="62"/>
        <v>15</v>
      </c>
      <c r="AM251" s="46">
        <f t="shared" si="63"/>
        <v>11</v>
      </c>
      <c r="AN251" s="11"/>
      <c r="AP251" s="11" t="str">
        <f>VLOOKUP(A251,[12]当前人员名单!$E:$AE,2,0)</f>
        <v>442000197302040020</v>
      </c>
    </row>
    <row r="252" spans="1:236" s="10" customFormat="1" ht="15.75" customHeight="1" x14ac:dyDescent="0.15">
      <c r="A252" s="53" t="s">
        <v>197</v>
      </c>
      <c r="B252" s="48" t="s">
        <v>951</v>
      </c>
      <c r="C252" s="3">
        <v>39600</v>
      </c>
      <c r="D252" s="3">
        <v>39600</v>
      </c>
      <c r="E252" s="24">
        <v>43100</v>
      </c>
      <c r="F252" s="24">
        <v>43101</v>
      </c>
      <c r="G252" s="24">
        <v>43342</v>
      </c>
      <c r="H252" s="24">
        <v>43465</v>
      </c>
      <c r="I252" s="21">
        <f t="shared" ca="1" si="53"/>
        <v>10.5</v>
      </c>
      <c r="J252" s="21">
        <f t="shared" ca="1" si="54"/>
        <v>10.47</v>
      </c>
      <c r="K252" s="21" t="str">
        <f t="shared" ca="1" si="55"/>
        <v>是</v>
      </c>
      <c r="L252" s="21">
        <f t="shared" si="56"/>
        <v>10</v>
      </c>
      <c r="M252" s="29">
        <f t="shared" si="57"/>
        <v>10</v>
      </c>
      <c r="N252" s="29">
        <f>DATEDIF(F252,P252,"d")</f>
        <v>151</v>
      </c>
      <c r="O252" s="30">
        <f>ROUND(N252/365*5,2)</f>
        <v>2.0699999999999998</v>
      </c>
      <c r="P252" s="24">
        <f>EDATE(C252,120)</f>
        <v>43252</v>
      </c>
      <c r="Q252" s="29">
        <f>DATEDIF(P252,H252,"d")</f>
        <v>213</v>
      </c>
      <c r="R252" s="31">
        <f>ROUND(Q252/365*M252,2)</f>
        <v>5.84</v>
      </c>
      <c r="S252" s="30">
        <f>O252+R252</f>
        <v>7.91</v>
      </c>
      <c r="T252" s="22">
        <f>VLOOKUP(A252,[1]考勤!$B:$M,12,0)</f>
        <v>0</v>
      </c>
      <c r="U252" s="38">
        <f>IFERROR(VLOOKUP(A252,'[2]2017年假台账'!$A:$AN,39,0),"0")-T252</f>
        <v>8</v>
      </c>
      <c r="V252" s="40">
        <f t="shared" si="58"/>
        <v>-3</v>
      </c>
      <c r="W252" s="23">
        <f t="shared" si="59"/>
        <v>0</v>
      </c>
      <c r="X252" s="29">
        <f>VLOOKUP(A252,[3]考勤!$B$4:$N$1081,12,0)</f>
        <v>0</v>
      </c>
      <c r="Y252" s="29">
        <f>VLOOKUP(A252,[4]考勤!$B$4:$O$997,12,0)</f>
        <v>1</v>
      </c>
      <c r="Z252" s="29">
        <f>VLOOKUP(A252,[5]考勤!$B$4:$N$989,12,0)</f>
        <v>0</v>
      </c>
      <c r="AA252" s="29">
        <f>VLOOKUP(A252,[6]考勤!$B$4:$N$977,12,0)</f>
        <v>0</v>
      </c>
      <c r="AB252" s="29">
        <f>VLOOKUP(A252,[7]考勤!$B$4:$P$975,12,0)</f>
        <v>0</v>
      </c>
      <c r="AC252" s="29">
        <f>VLOOKUP(A252,[8]考勤!$B$1:$W$958,12,0)</f>
        <v>0</v>
      </c>
      <c r="AD252" s="29">
        <f>VLOOKUP(A252,[9]考勤!$B:$W,12,0)</f>
        <v>3</v>
      </c>
      <c r="AE252" s="29">
        <f>VLOOKUP(A252,[10]考勤!$B:$X,12,0)</f>
        <v>7</v>
      </c>
      <c r="AF252" s="29">
        <f>VLOOKUP(A252,[11]考勤!$B:$Z,12,0)</f>
        <v>0</v>
      </c>
      <c r="AG252" s="29"/>
      <c r="AH252" s="29"/>
      <c r="AI252" s="29"/>
      <c r="AJ252" s="29">
        <f t="shared" si="60"/>
        <v>11</v>
      </c>
      <c r="AK252" s="29">
        <f t="shared" si="61"/>
        <v>0</v>
      </c>
      <c r="AL252" s="22">
        <f t="shared" si="62"/>
        <v>4.91</v>
      </c>
      <c r="AM252" s="46">
        <f t="shared" si="63"/>
        <v>4.9000000000000004</v>
      </c>
      <c r="AN252" s="11"/>
      <c r="AP252" s="11" t="str">
        <f>VLOOKUP(A252,[12]当前人员名单!$E:$AE,2,0)</f>
        <v>442000198503235734</v>
      </c>
    </row>
    <row r="253" spans="1:236" s="10" customFormat="1" ht="15.75" customHeight="1" x14ac:dyDescent="0.15">
      <c r="A253" s="53" t="s">
        <v>191</v>
      </c>
      <c r="B253" s="48" t="s">
        <v>951</v>
      </c>
      <c r="C253" s="9">
        <v>32752</v>
      </c>
      <c r="D253" s="9">
        <v>35886</v>
      </c>
      <c r="E253" s="24">
        <v>43100</v>
      </c>
      <c r="F253" s="24">
        <v>43101</v>
      </c>
      <c r="G253" s="24">
        <v>43342</v>
      </c>
      <c r="H253" s="24">
        <v>43465</v>
      </c>
      <c r="I253" s="21">
        <f t="shared" ca="1" si="53"/>
        <v>29.2</v>
      </c>
      <c r="J253" s="21">
        <f t="shared" ca="1" si="54"/>
        <v>20.64</v>
      </c>
      <c r="K253" s="21" t="str">
        <f t="shared" ca="1" si="55"/>
        <v>是</v>
      </c>
      <c r="L253" s="21">
        <f t="shared" si="56"/>
        <v>29</v>
      </c>
      <c r="M253" s="29">
        <f t="shared" si="57"/>
        <v>15</v>
      </c>
      <c r="N253" s="29"/>
      <c r="O253" s="30"/>
      <c r="P253" s="24"/>
      <c r="Q253" s="29"/>
      <c r="R253" s="30"/>
      <c r="S253" s="30">
        <f>M253</f>
        <v>15</v>
      </c>
      <c r="T253" s="22">
        <f>VLOOKUP(A253,[1]考勤!$B:$M,12,0)</f>
        <v>0</v>
      </c>
      <c r="U253" s="38">
        <f>IFERROR(VLOOKUP(A253,'[2]2017年假台账'!$A:$AN,39,0),"0")-T253</f>
        <v>15</v>
      </c>
      <c r="V253" s="40">
        <f t="shared" si="58"/>
        <v>1</v>
      </c>
      <c r="W253" s="23">
        <f t="shared" si="59"/>
        <v>1</v>
      </c>
      <c r="X253" s="29">
        <f>VLOOKUP(A253,[3]考勤!$B$4:$N$1081,12,0)</f>
        <v>0</v>
      </c>
      <c r="Y253" s="29">
        <f>VLOOKUP(A253,[4]考勤!$B$4:$O$997,12,0)</f>
        <v>2</v>
      </c>
      <c r="Z253" s="29">
        <f>VLOOKUP(A253,[5]考勤!$B$4:$N$989,12,0)</f>
        <v>2</v>
      </c>
      <c r="AA253" s="29">
        <f>VLOOKUP(A253,[6]考勤!$B$4:$N$977,12,0)</f>
        <v>0</v>
      </c>
      <c r="AB253" s="29">
        <f>VLOOKUP(A253,[7]考勤!$B$4:$P$975,12,0)</f>
        <v>0</v>
      </c>
      <c r="AC253" s="29">
        <f>VLOOKUP(A253,[8]考勤!$B$1:$W$958,12,0)</f>
        <v>0</v>
      </c>
      <c r="AD253" s="29">
        <f>VLOOKUP(A253,[9]考勤!$B:$W,12,0)</f>
        <v>0</v>
      </c>
      <c r="AE253" s="29">
        <f>VLOOKUP(A253,[10]考勤!$B:$X,12,0)</f>
        <v>10</v>
      </c>
      <c r="AF253" s="29">
        <f>VLOOKUP(A253,[11]考勤!$B:$Z,12,0)</f>
        <v>0</v>
      </c>
      <c r="AG253" s="29"/>
      <c r="AH253" s="29"/>
      <c r="AI253" s="29"/>
      <c r="AJ253" s="29">
        <f t="shared" si="60"/>
        <v>14</v>
      </c>
      <c r="AK253" s="29">
        <f t="shared" si="61"/>
        <v>0</v>
      </c>
      <c r="AL253" s="22">
        <f t="shared" si="62"/>
        <v>16</v>
      </c>
      <c r="AM253" s="46">
        <f t="shared" si="63"/>
        <v>15</v>
      </c>
      <c r="AN253" s="11"/>
      <c r="AO253" s="11"/>
      <c r="AP253" s="11" t="str">
        <f>VLOOKUP(A253,[12]当前人员名单!$E:$AE,2,0)</f>
        <v>44012619681028274X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</row>
    <row r="254" spans="1:236" s="10" customFormat="1" ht="15.75" customHeight="1" x14ac:dyDescent="0.15">
      <c r="A254" s="53" t="s">
        <v>638</v>
      </c>
      <c r="B254" s="48" t="s">
        <v>951</v>
      </c>
      <c r="C254" s="9">
        <v>41091</v>
      </c>
      <c r="D254" s="9">
        <v>41136</v>
      </c>
      <c r="E254" s="24">
        <v>43100</v>
      </c>
      <c r="F254" s="24">
        <v>43101</v>
      </c>
      <c r="G254" s="24">
        <v>43342</v>
      </c>
      <c r="H254" s="24">
        <v>43465</v>
      </c>
      <c r="I254" s="21">
        <f t="shared" ca="1" si="53"/>
        <v>6.4</v>
      </c>
      <c r="J254" s="21">
        <f t="shared" ca="1" si="54"/>
        <v>6.26</v>
      </c>
      <c r="K254" s="21" t="str">
        <f t="shared" ca="1" si="55"/>
        <v>是</v>
      </c>
      <c r="L254" s="21">
        <f t="shared" si="56"/>
        <v>6</v>
      </c>
      <c r="M254" s="29">
        <f t="shared" si="57"/>
        <v>5</v>
      </c>
      <c r="N254" s="29"/>
      <c r="O254" s="30"/>
      <c r="P254" s="24"/>
      <c r="Q254" s="29"/>
      <c r="R254" s="30"/>
      <c r="S254" s="30">
        <f>M254</f>
        <v>5</v>
      </c>
      <c r="T254" s="22">
        <f>VLOOKUP(A254,[1]考勤!$B:$M,12,0)</f>
        <v>0</v>
      </c>
      <c r="U254" s="38">
        <f>IFERROR(VLOOKUP(A254,'[2]2017年假台账'!$A:$AN,39,0),"0")-T254</f>
        <v>3</v>
      </c>
      <c r="V254" s="40">
        <f t="shared" si="58"/>
        <v>0</v>
      </c>
      <c r="W254" s="23">
        <f t="shared" si="59"/>
        <v>0</v>
      </c>
      <c r="X254" s="29">
        <f>VLOOKUP(A254,[3]考勤!$B$4:$N$1081,12,0)</f>
        <v>0</v>
      </c>
      <c r="Y254" s="29">
        <f>VLOOKUP(A254,[4]考勤!$B$4:$O$997,12,0)</f>
        <v>0</v>
      </c>
      <c r="Z254" s="29">
        <f>VLOOKUP(A254,[5]考勤!$B$4:$N$989,12,0)</f>
        <v>0</v>
      </c>
      <c r="AA254" s="29">
        <f>VLOOKUP(A254,[6]考勤!$B$4:$N$977,12,0)</f>
        <v>0</v>
      </c>
      <c r="AB254" s="29">
        <f>VLOOKUP(A254,[7]考勤!$B$4:$P$975,12,0)</f>
        <v>0</v>
      </c>
      <c r="AC254" s="29">
        <f>VLOOKUP(A254,[8]考勤!$B$1:$W$958,12,0)</f>
        <v>0</v>
      </c>
      <c r="AD254" s="29">
        <f>VLOOKUP(A254,[9]考勤!$B:$W,12,0)</f>
        <v>0</v>
      </c>
      <c r="AE254" s="29">
        <f>VLOOKUP(A254,[10]考勤!$B:$X,12,0)</f>
        <v>3</v>
      </c>
      <c r="AF254" s="29">
        <f>VLOOKUP(A254,[11]考勤!$B:$Z,12,0)</f>
        <v>0</v>
      </c>
      <c r="AG254" s="29"/>
      <c r="AH254" s="29"/>
      <c r="AI254" s="29"/>
      <c r="AJ254" s="29">
        <f t="shared" si="60"/>
        <v>3</v>
      </c>
      <c r="AK254" s="29">
        <f t="shared" si="61"/>
        <v>0</v>
      </c>
      <c r="AL254" s="22">
        <f t="shared" si="62"/>
        <v>5</v>
      </c>
      <c r="AM254" s="46">
        <f t="shared" si="63"/>
        <v>5</v>
      </c>
      <c r="AN254" s="11"/>
      <c r="AO254" s="11"/>
      <c r="AP254" s="11" t="str">
        <f>VLOOKUP(A254,[12]当前人员名单!$E:$AE,2,0)</f>
        <v>442000198904267665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</row>
    <row r="255" spans="1:236" s="10" customFormat="1" ht="15.75" customHeight="1" x14ac:dyDescent="0.15">
      <c r="A255" s="53" t="s">
        <v>189</v>
      </c>
      <c r="B255" s="48" t="s">
        <v>978</v>
      </c>
      <c r="C255" s="9">
        <v>34912</v>
      </c>
      <c r="D255" s="9">
        <v>35796</v>
      </c>
      <c r="E255" s="24">
        <v>43100</v>
      </c>
      <c r="F255" s="24">
        <v>43101</v>
      </c>
      <c r="G255" s="24">
        <v>43342</v>
      </c>
      <c r="H255" s="24">
        <v>43465</v>
      </c>
      <c r="I255" s="21">
        <f t="shared" ca="1" si="53"/>
        <v>23.3</v>
      </c>
      <c r="J255" s="21">
        <f t="shared" ca="1" si="54"/>
        <v>20.89</v>
      </c>
      <c r="K255" s="21" t="str">
        <f t="shared" ca="1" si="55"/>
        <v>是</v>
      </c>
      <c r="L255" s="21">
        <f t="shared" si="56"/>
        <v>23</v>
      </c>
      <c r="M255" s="29">
        <f t="shared" si="57"/>
        <v>15</v>
      </c>
      <c r="N255" s="29"/>
      <c r="O255" s="30"/>
      <c r="P255" s="24"/>
      <c r="Q255" s="29"/>
      <c r="R255" s="30"/>
      <c r="S255" s="30">
        <f>M255</f>
        <v>15</v>
      </c>
      <c r="T255" s="22">
        <f>VLOOKUP(A255,[1]考勤!$B:$M,12,0)</f>
        <v>0</v>
      </c>
      <c r="U255" s="38">
        <f>IFERROR(VLOOKUP(A255,'[2]2017年假台账'!$A:$AN,39,0),"0")-T255</f>
        <v>0</v>
      </c>
      <c r="V255" s="40">
        <f t="shared" si="58"/>
        <v>-7</v>
      </c>
      <c r="W255" s="23">
        <f t="shared" si="59"/>
        <v>0</v>
      </c>
      <c r="X255" s="29">
        <f>VLOOKUP(A255,[3]考勤!$B$4:$N$1081,12,0)</f>
        <v>0</v>
      </c>
      <c r="Y255" s="29">
        <f>VLOOKUP(A255,[4]考勤!$B$4:$O$997,12,0)</f>
        <v>0</v>
      </c>
      <c r="Z255" s="29">
        <f>VLOOKUP(A255,[5]考勤!$B$4:$N$989,12,0)</f>
        <v>0</v>
      </c>
      <c r="AA255" s="29">
        <f>VLOOKUP(A255,[6]考勤!$B$4:$N$977,12,0)</f>
        <v>7</v>
      </c>
      <c r="AB255" s="29">
        <f>VLOOKUP(A255,[7]考勤!$B$4:$P$975,12,0)</f>
        <v>0</v>
      </c>
      <c r="AC255" s="29">
        <f>VLOOKUP(A255,[8]考勤!$B$1:$W$958,12,0)</f>
        <v>0</v>
      </c>
      <c r="AD255" s="29">
        <f>VLOOKUP(A255,[9]考勤!$B:$W,12,0)</f>
        <v>0</v>
      </c>
      <c r="AE255" s="29">
        <f>VLOOKUP(A255,[10]考勤!$B:$X,12,0)</f>
        <v>0</v>
      </c>
      <c r="AF255" s="29">
        <f>VLOOKUP(A255,[11]考勤!$B:$Z,12,0)</f>
        <v>3</v>
      </c>
      <c r="AG255" s="29"/>
      <c r="AH255" s="29"/>
      <c r="AI255" s="29"/>
      <c r="AJ255" s="29">
        <f t="shared" si="60"/>
        <v>7</v>
      </c>
      <c r="AK255" s="29">
        <f t="shared" si="61"/>
        <v>3</v>
      </c>
      <c r="AL255" s="22">
        <f t="shared" si="62"/>
        <v>8</v>
      </c>
      <c r="AM255" s="46">
        <f t="shared" si="63"/>
        <v>5</v>
      </c>
      <c r="AN255" s="11"/>
      <c r="AO255" s="11"/>
      <c r="AP255" s="11" t="str">
        <f>VLOOKUP(A255,[12]当前人员名单!$E:$AE,2,0)</f>
        <v>442000197609180546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</row>
    <row r="256" spans="1:236" s="10" customFormat="1" ht="15.75" customHeight="1" x14ac:dyDescent="0.15">
      <c r="A256" s="53" t="s">
        <v>196</v>
      </c>
      <c r="B256" s="48" t="s">
        <v>951</v>
      </c>
      <c r="C256" s="9">
        <v>38565</v>
      </c>
      <c r="D256" s="9">
        <v>39022</v>
      </c>
      <c r="E256" s="24">
        <v>43100</v>
      </c>
      <c r="F256" s="24">
        <v>43101</v>
      </c>
      <c r="G256" s="24">
        <v>43342</v>
      </c>
      <c r="H256" s="24">
        <v>43465</v>
      </c>
      <c r="I256" s="21">
        <f t="shared" ca="1" si="53"/>
        <v>13.3</v>
      </c>
      <c r="J256" s="21">
        <f t="shared" ca="1" si="54"/>
        <v>12.05</v>
      </c>
      <c r="K256" s="21" t="str">
        <f t="shared" ca="1" si="55"/>
        <v>是</v>
      </c>
      <c r="L256" s="21">
        <f t="shared" si="56"/>
        <v>13</v>
      </c>
      <c r="M256" s="29">
        <f t="shared" si="57"/>
        <v>10</v>
      </c>
      <c r="N256" s="29"/>
      <c r="O256" s="30"/>
      <c r="P256" s="24"/>
      <c r="Q256" s="29"/>
      <c r="R256" s="30"/>
      <c r="S256" s="30">
        <f>M256</f>
        <v>10</v>
      </c>
      <c r="T256" s="22">
        <f>VLOOKUP(A256,[1]考勤!$B:$M,12,0)</f>
        <v>0</v>
      </c>
      <c r="U256" s="38">
        <f>IFERROR(VLOOKUP(A256,'[2]2017年假台账'!$A:$AN,39,0),"0")-T256</f>
        <v>13</v>
      </c>
      <c r="V256" s="40">
        <f t="shared" si="58"/>
        <v>-4</v>
      </c>
      <c r="W256" s="23">
        <f t="shared" si="59"/>
        <v>0</v>
      </c>
      <c r="X256" s="29">
        <f>VLOOKUP(A256,[3]考勤!$B$4:$N$1081,12,0)</f>
        <v>0</v>
      </c>
      <c r="Y256" s="29">
        <f>VLOOKUP(A256,[4]考勤!$B$4:$O$997,12,0)</f>
        <v>7</v>
      </c>
      <c r="Z256" s="29">
        <f>VLOOKUP(A256,[5]考勤!$B$4:$N$989,12,0)</f>
        <v>0</v>
      </c>
      <c r="AA256" s="29">
        <f>VLOOKUP(A256,[6]考勤!$B$4:$N$977,12,0)</f>
        <v>0</v>
      </c>
      <c r="AB256" s="29">
        <f>VLOOKUP(A256,[7]考勤!$B$4:$P$975,12,0)</f>
        <v>0</v>
      </c>
      <c r="AC256" s="29">
        <f>VLOOKUP(A256,[8]考勤!$B$1:$W$958,12,0)</f>
        <v>5</v>
      </c>
      <c r="AD256" s="29">
        <f>VLOOKUP(A256,[9]考勤!$B:$W,12,0)</f>
        <v>0</v>
      </c>
      <c r="AE256" s="29">
        <f>VLOOKUP(A256,[10]考勤!$B:$X,12,0)</f>
        <v>5</v>
      </c>
      <c r="AF256" s="29">
        <f>VLOOKUP(A256,[11]考勤!$B:$Z,12,0)</f>
        <v>0</v>
      </c>
      <c r="AG256" s="29"/>
      <c r="AH256" s="29"/>
      <c r="AI256" s="29"/>
      <c r="AJ256" s="29">
        <f t="shared" si="60"/>
        <v>17</v>
      </c>
      <c r="AK256" s="29">
        <f t="shared" si="61"/>
        <v>0</v>
      </c>
      <c r="AL256" s="22">
        <f t="shared" si="62"/>
        <v>6</v>
      </c>
      <c r="AM256" s="46">
        <f t="shared" si="63"/>
        <v>6</v>
      </c>
      <c r="AN256" s="11"/>
      <c r="AO256" s="11"/>
      <c r="AP256" s="11" t="str">
        <f>VLOOKUP(A256,[12]当前人员名单!$E:$AE,2,0)</f>
        <v>441521198310078515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</row>
    <row r="257" spans="1:236" s="10" customFormat="1" ht="15.75" customHeight="1" x14ac:dyDescent="0.15">
      <c r="A257" s="53" t="s">
        <v>194</v>
      </c>
      <c r="B257" s="48" t="s">
        <v>951</v>
      </c>
      <c r="C257" s="9">
        <v>35186</v>
      </c>
      <c r="D257" s="9">
        <v>37678</v>
      </c>
      <c r="E257" s="24">
        <v>43100</v>
      </c>
      <c r="F257" s="24">
        <v>43101</v>
      </c>
      <c r="G257" s="24">
        <v>43342</v>
      </c>
      <c r="H257" s="24">
        <v>43465</v>
      </c>
      <c r="I257" s="21">
        <f t="shared" ca="1" si="53"/>
        <v>22.6</v>
      </c>
      <c r="J257" s="21">
        <f t="shared" ca="1" si="54"/>
        <v>15.73</v>
      </c>
      <c r="K257" s="21" t="str">
        <f t="shared" ca="1" si="55"/>
        <v>是</v>
      </c>
      <c r="L257" s="21">
        <f t="shared" si="56"/>
        <v>22</v>
      </c>
      <c r="M257" s="29">
        <f t="shared" si="57"/>
        <v>15</v>
      </c>
      <c r="N257" s="29"/>
      <c r="O257" s="30"/>
      <c r="P257" s="24"/>
      <c r="Q257" s="29"/>
      <c r="R257" s="30"/>
      <c r="S257" s="30">
        <f>M257</f>
        <v>15</v>
      </c>
      <c r="T257" s="22">
        <f>VLOOKUP(A257,[1]考勤!$B:$M,12,0)</f>
        <v>0</v>
      </c>
      <c r="U257" s="38">
        <f>IFERROR(VLOOKUP(A257,'[2]2017年假台账'!$A:$AN,39,0),"0")-T257</f>
        <v>15</v>
      </c>
      <c r="V257" s="40">
        <f t="shared" si="58"/>
        <v>15</v>
      </c>
      <c r="W257" s="23">
        <f t="shared" si="59"/>
        <v>15</v>
      </c>
      <c r="X257" s="29">
        <f>VLOOKUP(A257,[3]考勤!$B$4:$N$1081,12,0)</f>
        <v>0</v>
      </c>
      <c r="Y257" s="29">
        <f>VLOOKUP(A257,[4]考勤!$B$4:$O$997,12,0)</f>
        <v>0</v>
      </c>
      <c r="Z257" s="29">
        <f>VLOOKUP(A257,[5]考勤!$B$4:$N$989,12,0)</f>
        <v>0</v>
      </c>
      <c r="AA257" s="29">
        <f>VLOOKUP(A257,[6]考勤!$B$4:$N$977,12,0)</f>
        <v>0</v>
      </c>
      <c r="AB257" s="29">
        <f>VLOOKUP(A257,[7]考勤!$B$4:$P$975,12,0)</f>
        <v>0</v>
      </c>
      <c r="AC257" s="29">
        <f>VLOOKUP(A257,[8]考勤!$B$1:$W$958,12,0)</f>
        <v>0</v>
      </c>
      <c r="AD257" s="29">
        <f>VLOOKUP(A257,[9]考勤!$B:$W,12,0)</f>
        <v>0</v>
      </c>
      <c r="AE257" s="29">
        <f>VLOOKUP(A257,[10]考勤!$B:$X,12,0)</f>
        <v>0</v>
      </c>
      <c r="AF257" s="29">
        <f>VLOOKUP(A257,[11]考勤!$B:$Z,12,0)</f>
        <v>0</v>
      </c>
      <c r="AG257" s="29"/>
      <c r="AH257" s="29"/>
      <c r="AI257" s="29"/>
      <c r="AJ257" s="29">
        <f t="shared" si="60"/>
        <v>0</v>
      </c>
      <c r="AK257" s="29">
        <f t="shared" si="61"/>
        <v>0</v>
      </c>
      <c r="AL257" s="22">
        <f t="shared" si="62"/>
        <v>30</v>
      </c>
      <c r="AM257" s="46">
        <f t="shared" si="63"/>
        <v>15</v>
      </c>
      <c r="AN257" s="11"/>
      <c r="AO257" s="11"/>
      <c r="AP257" s="11" t="str">
        <f>VLOOKUP(A257,[12]当前人员名单!$E:$AE,2,0)</f>
        <v>442000197802160926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</row>
    <row r="258" spans="1:236" s="10" customFormat="1" ht="15.75" customHeight="1" x14ac:dyDescent="0.15">
      <c r="A258" s="53" t="s">
        <v>195</v>
      </c>
      <c r="B258" s="48" t="s">
        <v>992</v>
      </c>
      <c r="C258" s="3">
        <v>39630</v>
      </c>
      <c r="D258" s="3">
        <v>39630</v>
      </c>
      <c r="E258" s="24">
        <v>43100</v>
      </c>
      <c r="F258" s="24">
        <v>43101</v>
      </c>
      <c r="G258" s="24">
        <v>43342</v>
      </c>
      <c r="H258" s="24">
        <v>43465</v>
      </c>
      <c r="I258" s="21">
        <f t="shared" ca="1" si="53"/>
        <v>10.4</v>
      </c>
      <c r="J258" s="21">
        <f t="shared" ca="1" si="54"/>
        <v>10.38</v>
      </c>
      <c r="K258" s="21" t="str">
        <f t="shared" ca="1" si="55"/>
        <v>是</v>
      </c>
      <c r="L258" s="21">
        <f t="shared" si="56"/>
        <v>10</v>
      </c>
      <c r="M258" s="29">
        <f t="shared" si="57"/>
        <v>10</v>
      </c>
      <c r="N258" s="29">
        <f>DATEDIF(F258,P258,"d")</f>
        <v>181</v>
      </c>
      <c r="O258" s="30">
        <f>ROUND(N258/365*5,2)</f>
        <v>2.48</v>
      </c>
      <c r="P258" s="24">
        <f>EDATE(C258,120)</f>
        <v>43282</v>
      </c>
      <c r="Q258" s="29">
        <f>DATEDIF(P258,H258,"d")</f>
        <v>183</v>
      </c>
      <c r="R258" s="31">
        <f>ROUND(Q258/365*M258,2)</f>
        <v>5.01</v>
      </c>
      <c r="S258" s="30">
        <f>O258+R258</f>
        <v>7.49</v>
      </c>
      <c r="T258" s="22">
        <f>VLOOKUP(A258,[1]考勤!$B:$M,12,0)</f>
        <v>0</v>
      </c>
      <c r="U258" s="38">
        <f>IFERROR(VLOOKUP(A258,'[2]2017年假台账'!$A:$AN,39,0),"0")-T258</f>
        <v>8</v>
      </c>
      <c r="V258" s="40">
        <f t="shared" si="58"/>
        <v>0</v>
      </c>
      <c r="W258" s="23">
        <f t="shared" si="59"/>
        <v>0</v>
      </c>
      <c r="X258" s="29">
        <f>VLOOKUP(A258,[3]考勤!$B$4:$N$1081,12,0)</f>
        <v>1</v>
      </c>
      <c r="Y258" s="29">
        <f>VLOOKUP(A258,[4]考勤!$B$4:$O$997,12,0)</f>
        <v>0</v>
      </c>
      <c r="Z258" s="29">
        <f>VLOOKUP(A258,[5]考勤!$B$4:$N$989,12,0)</f>
        <v>0</v>
      </c>
      <c r="AA258" s="29">
        <f>VLOOKUP(A258,[6]考勤!$B$4:$N$977,12,0)</f>
        <v>0</v>
      </c>
      <c r="AB258" s="29">
        <f>VLOOKUP(A258,[7]考勤!$B$4:$P$975,12,0)</f>
        <v>0</v>
      </c>
      <c r="AC258" s="29">
        <f>VLOOKUP(A258,[8]考勤!$B$1:$W$958,12,0)</f>
        <v>0</v>
      </c>
      <c r="AD258" s="29">
        <f>VLOOKUP(A258,[9]考勤!$B:$W,12,0)</f>
        <v>0</v>
      </c>
      <c r="AE258" s="29">
        <f>VLOOKUP(A258,[10]考勤!$B:$X,12,0)</f>
        <v>7</v>
      </c>
      <c r="AF258" s="29">
        <f>VLOOKUP(A258,[11]考勤!$B:$Z,12,0)</f>
        <v>0</v>
      </c>
      <c r="AG258" s="29"/>
      <c r="AH258" s="29"/>
      <c r="AI258" s="29"/>
      <c r="AJ258" s="29">
        <f t="shared" si="60"/>
        <v>8</v>
      </c>
      <c r="AK258" s="29">
        <f t="shared" si="61"/>
        <v>0</v>
      </c>
      <c r="AL258" s="22">
        <f t="shared" si="62"/>
        <v>7.49</v>
      </c>
      <c r="AM258" s="46">
        <f t="shared" si="63"/>
        <v>7.5</v>
      </c>
      <c r="AN258" s="11"/>
      <c r="AO258" s="11"/>
      <c r="AP258" s="11" t="str">
        <f>VLOOKUP(A258,[12]当前人员名单!$E:$AE,2,0)</f>
        <v>442000198509288407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</row>
    <row r="259" spans="1:236" s="10" customFormat="1" ht="15.75" customHeight="1" x14ac:dyDescent="0.15">
      <c r="A259" s="53" t="s">
        <v>174</v>
      </c>
      <c r="B259" s="48" t="s">
        <v>970</v>
      </c>
      <c r="C259" s="9">
        <v>38176</v>
      </c>
      <c r="D259" s="9">
        <v>38176</v>
      </c>
      <c r="E259" s="24">
        <v>43100</v>
      </c>
      <c r="F259" s="24">
        <v>43101</v>
      </c>
      <c r="G259" s="24">
        <v>43342</v>
      </c>
      <c r="H259" s="24">
        <v>43465</v>
      </c>
      <c r="I259" s="21">
        <f t="shared" ca="1" si="53"/>
        <v>14.4</v>
      </c>
      <c r="J259" s="21">
        <f t="shared" ca="1" si="54"/>
        <v>14.37</v>
      </c>
      <c r="K259" s="21" t="str">
        <f t="shared" ca="1" si="55"/>
        <v>是</v>
      </c>
      <c r="L259" s="21">
        <f t="shared" si="56"/>
        <v>14</v>
      </c>
      <c r="M259" s="29">
        <f t="shared" si="57"/>
        <v>10</v>
      </c>
      <c r="N259" s="29"/>
      <c r="O259" s="30"/>
      <c r="P259" s="24"/>
      <c r="Q259" s="29"/>
      <c r="R259" s="30"/>
      <c r="S259" s="30">
        <f t="shared" ref="S259:S270" si="65">M259</f>
        <v>10</v>
      </c>
      <c r="T259" s="22">
        <f>VLOOKUP(A259,[1]考勤!$B:$M,12,0)</f>
        <v>1</v>
      </c>
      <c r="U259" s="38">
        <f>IFERROR(VLOOKUP(A259,'[2]2017年假台账'!$A:$AN,39,0),"0")-T259</f>
        <v>11</v>
      </c>
      <c r="V259" s="40">
        <f t="shared" si="58"/>
        <v>0</v>
      </c>
      <c r="W259" s="23">
        <f t="shared" si="59"/>
        <v>0</v>
      </c>
      <c r="X259" s="29">
        <f>VLOOKUP(A259,[3]考勤!$B$4:$N$1081,12,0)</f>
        <v>0</v>
      </c>
      <c r="Y259" s="29">
        <f>VLOOKUP(A259,[4]考勤!$B$4:$O$997,12,0)</f>
        <v>0</v>
      </c>
      <c r="Z259" s="29">
        <f>VLOOKUP(A259,[5]考勤!$B$4:$N$989,12,0)</f>
        <v>3</v>
      </c>
      <c r="AA259" s="29">
        <f>VLOOKUP(A259,[6]考勤!$B$4:$N$977,12,0)</f>
        <v>0</v>
      </c>
      <c r="AB259" s="29">
        <f>VLOOKUP(A259,[7]考勤!$B$4:$P$975,12,0)</f>
        <v>0</v>
      </c>
      <c r="AC259" s="29">
        <f>VLOOKUP(A259,[8]考勤!$B$1:$W$958,12,0)</f>
        <v>0</v>
      </c>
      <c r="AD259" s="29">
        <f>VLOOKUP(A259,[9]考勤!$B:$W,12,0)</f>
        <v>5</v>
      </c>
      <c r="AE259" s="29">
        <f>VLOOKUP(A259,[10]考勤!$B:$X,12,0)</f>
        <v>3</v>
      </c>
      <c r="AF259" s="29">
        <f>VLOOKUP(A259,[11]考勤!$B:$Z,12,0)</f>
        <v>0</v>
      </c>
      <c r="AG259" s="29"/>
      <c r="AH259" s="29"/>
      <c r="AI259" s="29"/>
      <c r="AJ259" s="29">
        <f t="shared" si="60"/>
        <v>11</v>
      </c>
      <c r="AK259" s="29">
        <f t="shared" si="61"/>
        <v>0</v>
      </c>
      <c r="AL259" s="22">
        <f t="shared" si="62"/>
        <v>10</v>
      </c>
      <c r="AM259" s="46">
        <f t="shared" si="63"/>
        <v>10</v>
      </c>
      <c r="AN259" s="11"/>
      <c r="AO259" s="11"/>
      <c r="AP259" s="11" t="str">
        <f>VLOOKUP(A259,[12]当前人员名单!$E:$AE,2,0)</f>
        <v>44200019820312002X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</row>
    <row r="260" spans="1:236" s="10" customFormat="1" ht="15.75" customHeight="1" x14ac:dyDescent="0.15">
      <c r="A260" s="53" t="s">
        <v>813</v>
      </c>
      <c r="B260" s="48" t="s">
        <v>21</v>
      </c>
      <c r="C260" s="9">
        <v>42191</v>
      </c>
      <c r="D260" s="9">
        <v>42191</v>
      </c>
      <c r="E260" s="24">
        <v>43100</v>
      </c>
      <c r="F260" s="24">
        <v>43101</v>
      </c>
      <c r="G260" s="24">
        <v>43342</v>
      </c>
      <c r="H260" s="24">
        <v>43465</v>
      </c>
      <c r="I260" s="21">
        <f t="shared" ca="1" si="53"/>
        <v>3.4</v>
      </c>
      <c r="J260" s="21">
        <f t="shared" ca="1" si="54"/>
        <v>3.37</v>
      </c>
      <c r="K260" s="21" t="str">
        <f t="shared" ca="1" si="55"/>
        <v>是</v>
      </c>
      <c r="L260" s="21">
        <f t="shared" si="56"/>
        <v>3</v>
      </c>
      <c r="M260" s="29">
        <f t="shared" si="57"/>
        <v>5</v>
      </c>
      <c r="N260" s="29"/>
      <c r="O260" s="30"/>
      <c r="P260" s="24"/>
      <c r="Q260" s="29"/>
      <c r="R260" s="30"/>
      <c r="S260" s="30">
        <f t="shared" si="65"/>
        <v>5</v>
      </c>
      <c r="T260" s="22">
        <f>VLOOKUP(A260,[1]考勤!$B:$M,12,0)</f>
        <v>0</v>
      </c>
      <c r="U260" s="38">
        <f>IFERROR(VLOOKUP(A260,'[2]2017年假台账'!$A:$AN,39,0),"0")-T260</f>
        <v>1.5</v>
      </c>
      <c r="V260" s="40">
        <f t="shared" si="58"/>
        <v>-1.5</v>
      </c>
      <c r="W260" s="23">
        <f t="shared" si="59"/>
        <v>0</v>
      </c>
      <c r="X260" s="29">
        <f>VLOOKUP(A260,[3]考勤!$B$4:$N$1081,12,0)</f>
        <v>0</v>
      </c>
      <c r="Y260" s="29">
        <f>VLOOKUP(A260,[4]考勤!$B$4:$O$997,12,0)</f>
        <v>0</v>
      </c>
      <c r="Z260" s="29">
        <f>VLOOKUP(A260,[5]考勤!$B$4:$N$989,12,0)</f>
        <v>0</v>
      </c>
      <c r="AA260" s="29">
        <f>VLOOKUP(A260,[6]考勤!$B$4:$N$977,12,0)</f>
        <v>1.5</v>
      </c>
      <c r="AB260" s="29">
        <f>VLOOKUP(A260,[7]考勤!$B$4:$P$975,12,0)</f>
        <v>0</v>
      </c>
      <c r="AC260" s="29">
        <f>VLOOKUP(A260,[8]考勤!$B$1:$W$958,12,0)</f>
        <v>1</v>
      </c>
      <c r="AD260" s="29">
        <f>VLOOKUP(A260,[9]考勤!$B:$W,12,0)</f>
        <v>0.5</v>
      </c>
      <c r="AE260" s="29">
        <f>VLOOKUP(A260,[10]考勤!$B:$X,12,0)</f>
        <v>0</v>
      </c>
      <c r="AF260" s="29">
        <f>VLOOKUP(A260,[11]考勤!$B:$Z,12,0)</f>
        <v>0</v>
      </c>
      <c r="AG260" s="29"/>
      <c r="AH260" s="29"/>
      <c r="AI260" s="29"/>
      <c r="AJ260" s="29">
        <f t="shared" si="60"/>
        <v>3</v>
      </c>
      <c r="AK260" s="29">
        <f t="shared" si="61"/>
        <v>0</v>
      </c>
      <c r="AL260" s="22">
        <f t="shared" si="62"/>
        <v>3.5</v>
      </c>
      <c r="AM260" s="46">
        <f t="shared" si="63"/>
        <v>3.5</v>
      </c>
      <c r="AN260" s="11"/>
      <c r="AO260" s="11"/>
      <c r="AP260" s="11" t="str">
        <f>VLOOKUP(A260,[12]当前人员名单!$E:$AE,2,0)</f>
        <v>440902199301280427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</row>
    <row r="261" spans="1:236" s="10" customFormat="1" ht="15.75" customHeight="1" x14ac:dyDescent="0.15">
      <c r="A261" s="53" t="s">
        <v>170</v>
      </c>
      <c r="B261" s="48" t="s">
        <v>15</v>
      </c>
      <c r="C261" s="9">
        <v>37500</v>
      </c>
      <c r="D261" s="9">
        <v>37722</v>
      </c>
      <c r="E261" s="24">
        <v>43100</v>
      </c>
      <c r="F261" s="24">
        <v>43101</v>
      </c>
      <c r="G261" s="24">
        <v>43342</v>
      </c>
      <c r="H261" s="24">
        <v>43465</v>
      </c>
      <c r="I261" s="21">
        <f t="shared" ca="1" si="53"/>
        <v>16.2</v>
      </c>
      <c r="J261" s="21">
        <f t="shared" ca="1" si="54"/>
        <v>15.61</v>
      </c>
      <c r="K261" s="21" t="str">
        <f t="shared" ca="1" si="55"/>
        <v>是</v>
      </c>
      <c r="L261" s="21">
        <f t="shared" si="56"/>
        <v>16</v>
      </c>
      <c r="M261" s="29">
        <f t="shared" si="57"/>
        <v>10</v>
      </c>
      <c r="N261" s="29"/>
      <c r="O261" s="31"/>
      <c r="P261" s="24"/>
      <c r="Q261" s="29"/>
      <c r="R261" s="31"/>
      <c r="S261" s="30">
        <f t="shared" si="65"/>
        <v>10</v>
      </c>
      <c r="T261" s="22">
        <f>VLOOKUP(A261,[1]考勤!$B:$M,12,0)</f>
        <v>0</v>
      </c>
      <c r="U261" s="38">
        <f>IFERROR(VLOOKUP(A261,'[2]2017年假台账'!$A:$AN,39,0),"0")-T261</f>
        <v>9</v>
      </c>
      <c r="V261" s="40">
        <f t="shared" si="58"/>
        <v>-2</v>
      </c>
      <c r="W261" s="23">
        <f t="shared" si="59"/>
        <v>0</v>
      </c>
      <c r="X261" s="29">
        <f>VLOOKUP(A261,[3]考勤!$B$4:$N$1081,12,0)</f>
        <v>0</v>
      </c>
      <c r="Y261" s="29">
        <f>VLOOKUP(A261,[4]考勤!$B$4:$O$997,12,0)</f>
        <v>6</v>
      </c>
      <c r="Z261" s="29">
        <f>VLOOKUP(A261,[5]考勤!$B$4:$N$989,12,0)</f>
        <v>0</v>
      </c>
      <c r="AA261" s="29">
        <f>VLOOKUP(A261,[6]考勤!$B$4:$N$977,12,0)</f>
        <v>0</v>
      </c>
      <c r="AB261" s="29">
        <f>VLOOKUP(A261,[7]考勤!$B$4:$P$975,12,0)</f>
        <v>0</v>
      </c>
      <c r="AC261" s="29">
        <f>VLOOKUP(A261,[8]考勤!$B$1:$W$958,12,0)</f>
        <v>0</v>
      </c>
      <c r="AD261" s="29">
        <f>VLOOKUP(A261,[9]考勤!$B:$W,12,0)</f>
        <v>0</v>
      </c>
      <c r="AE261" s="29">
        <f>VLOOKUP(A261,[10]考勤!$B:$X,12,0)</f>
        <v>5</v>
      </c>
      <c r="AF261" s="29">
        <f>VLOOKUP(A261,[11]考勤!$B:$Z,12,0)</f>
        <v>0</v>
      </c>
      <c r="AG261" s="29"/>
      <c r="AH261" s="29"/>
      <c r="AI261" s="29"/>
      <c r="AJ261" s="29">
        <f t="shared" si="60"/>
        <v>11</v>
      </c>
      <c r="AK261" s="29">
        <f t="shared" si="61"/>
        <v>0</v>
      </c>
      <c r="AL261" s="22">
        <f t="shared" si="62"/>
        <v>8</v>
      </c>
      <c r="AM261" s="46">
        <f t="shared" si="63"/>
        <v>8</v>
      </c>
      <c r="AN261" s="11"/>
      <c r="AO261" s="11"/>
      <c r="AP261" s="11" t="str">
        <f>VLOOKUP(A261,[12]当前人员名单!$E:$AE,2,0)</f>
        <v>511121197902287531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</row>
    <row r="262" spans="1:236" s="10" customFormat="1" ht="15.75" customHeight="1" x14ac:dyDescent="0.15">
      <c r="A262" s="53" t="s">
        <v>169</v>
      </c>
      <c r="B262" s="48" t="s">
        <v>970</v>
      </c>
      <c r="C262" s="9">
        <v>38565</v>
      </c>
      <c r="D262" s="9">
        <v>39142</v>
      </c>
      <c r="E262" s="24">
        <v>43100</v>
      </c>
      <c r="F262" s="24">
        <v>43101</v>
      </c>
      <c r="G262" s="24">
        <v>43342</v>
      </c>
      <c r="H262" s="24">
        <v>43465</v>
      </c>
      <c r="I262" s="21">
        <f t="shared" ca="1" si="53"/>
        <v>13.3</v>
      </c>
      <c r="J262" s="21">
        <f t="shared" ca="1" si="54"/>
        <v>11.72</v>
      </c>
      <c r="K262" s="21" t="str">
        <f t="shared" ca="1" si="55"/>
        <v>是</v>
      </c>
      <c r="L262" s="21">
        <f t="shared" si="56"/>
        <v>13</v>
      </c>
      <c r="M262" s="29">
        <f t="shared" si="57"/>
        <v>10</v>
      </c>
      <c r="N262" s="29"/>
      <c r="O262" s="30"/>
      <c r="P262" s="24"/>
      <c r="Q262" s="29"/>
      <c r="R262" s="30"/>
      <c r="S262" s="30">
        <f t="shared" si="65"/>
        <v>10</v>
      </c>
      <c r="T262" s="22">
        <f>VLOOKUP(A262,[1]考勤!$B:$M,12,0)</f>
        <v>0</v>
      </c>
      <c r="U262" s="38">
        <f>IFERROR(VLOOKUP(A262,'[2]2017年假台账'!$A:$AN,39,0),"0")-T262</f>
        <v>11</v>
      </c>
      <c r="V262" s="40">
        <f t="shared" si="58"/>
        <v>6</v>
      </c>
      <c r="W262" s="23">
        <f t="shared" si="59"/>
        <v>6</v>
      </c>
      <c r="X262" s="29">
        <f>VLOOKUP(A262,[3]考勤!$B$4:$N$1081,12,0)</f>
        <v>1</v>
      </c>
      <c r="Y262" s="29">
        <f>VLOOKUP(A262,[4]考勤!$B$4:$O$997,12,0)</f>
        <v>2</v>
      </c>
      <c r="Z262" s="29">
        <f>VLOOKUP(A262,[5]考勤!$B$4:$N$989,12,0)</f>
        <v>0</v>
      </c>
      <c r="AA262" s="29">
        <f>VLOOKUP(A262,[6]考勤!$B$4:$N$977,12,0)</f>
        <v>0</v>
      </c>
      <c r="AB262" s="29">
        <f>VLOOKUP(A262,[7]考勤!$B$4:$P$975,12,0)</f>
        <v>0</v>
      </c>
      <c r="AC262" s="29">
        <f>VLOOKUP(A262,[8]考勤!$B$1:$W$958,12,0)</f>
        <v>0</v>
      </c>
      <c r="AD262" s="29">
        <f>VLOOKUP(A262,[9]考勤!$B:$W,12,0)</f>
        <v>2</v>
      </c>
      <c r="AE262" s="29">
        <f>VLOOKUP(A262,[10]考勤!$B:$X,12,0)</f>
        <v>0</v>
      </c>
      <c r="AF262" s="29">
        <f>VLOOKUP(A262,[11]考勤!$B:$Z,12,0)</f>
        <v>0</v>
      </c>
      <c r="AG262" s="29"/>
      <c r="AH262" s="29"/>
      <c r="AI262" s="29"/>
      <c r="AJ262" s="29">
        <f t="shared" si="60"/>
        <v>5</v>
      </c>
      <c r="AK262" s="29">
        <f t="shared" si="61"/>
        <v>0</v>
      </c>
      <c r="AL262" s="22">
        <f t="shared" si="62"/>
        <v>16</v>
      </c>
      <c r="AM262" s="46">
        <f t="shared" si="63"/>
        <v>10</v>
      </c>
      <c r="AN262" s="11"/>
      <c r="AO262" s="11"/>
      <c r="AP262" s="11" t="str">
        <f>VLOOKUP(A262,[12]当前人员名单!$E:$AE,2,0)</f>
        <v>442000198210282975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</row>
    <row r="263" spans="1:236" s="10" customFormat="1" ht="15.75" customHeight="1" x14ac:dyDescent="0.15">
      <c r="A263" s="53" t="s">
        <v>172</v>
      </c>
      <c r="B263" s="48" t="s">
        <v>970</v>
      </c>
      <c r="C263" s="9">
        <v>36342</v>
      </c>
      <c r="D263" s="9">
        <v>37895</v>
      </c>
      <c r="E263" s="24">
        <v>43100</v>
      </c>
      <c r="F263" s="24">
        <v>43101</v>
      </c>
      <c r="G263" s="24">
        <v>43342</v>
      </c>
      <c r="H263" s="24">
        <v>43465</v>
      </c>
      <c r="I263" s="21">
        <f t="shared" ca="1" si="53"/>
        <v>19.399999999999999</v>
      </c>
      <c r="J263" s="21">
        <f t="shared" ca="1" si="54"/>
        <v>15.14</v>
      </c>
      <c r="K263" s="21" t="str">
        <f t="shared" ca="1" si="55"/>
        <v>是</v>
      </c>
      <c r="L263" s="21">
        <f t="shared" si="56"/>
        <v>19</v>
      </c>
      <c r="M263" s="29">
        <f t="shared" si="57"/>
        <v>10</v>
      </c>
      <c r="N263" s="29"/>
      <c r="O263" s="30"/>
      <c r="P263" s="24"/>
      <c r="Q263" s="29"/>
      <c r="R263" s="30"/>
      <c r="S263" s="30">
        <f t="shared" si="65"/>
        <v>10</v>
      </c>
      <c r="T263" s="22">
        <f>VLOOKUP(A263,[1]考勤!$B:$M,12,0)</f>
        <v>0</v>
      </c>
      <c r="U263" s="38">
        <f>IFERROR(VLOOKUP(A263,'[2]2017年假台账'!$A:$AN,39,0),"0")-T263</f>
        <v>12</v>
      </c>
      <c r="V263" s="40">
        <f t="shared" si="58"/>
        <v>0</v>
      </c>
      <c r="W263" s="23">
        <f t="shared" si="59"/>
        <v>0</v>
      </c>
      <c r="X263" s="29">
        <f>VLOOKUP(A263,[3]考勤!$B$4:$N$1081,12,0)</f>
        <v>0</v>
      </c>
      <c r="Y263" s="29">
        <f>VLOOKUP(A263,[4]考勤!$B$4:$O$997,12,0)</f>
        <v>0</v>
      </c>
      <c r="Z263" s="29">
        <f>VLOOKUP(A263,[5]考勤!$B$4:$N$989,12,0)</f>
        <v>0</v>
      </c>
      <c r="AA263" s="29">
        <f>VLOOKUP(A263,[6]考勤!$B$4:$N$977,12,0)</f>
        <v>0</v>
      </c>
      <c r="AB263" s="29">
        <f>VLOOKUP(A263,[7]考勤!$B$4:$P$975,12,0)</f>
        <v>1</v>
      </c>
      <c r="AC263" s="29">
        <f>VLOOKUP(A263,[8]考勤!$B$1:$W$958,12,0)</f>
        <v>0</v>
      </c>
      <c r="AD263" s="29">
        <f>VLOOKUP(A263,[9]考勤!$B:$W,12,0)</f>
        <v>5</v>
      </c>
      <c r="AE263" s="29">
        <f>VLOOKUP(A263,[10]考勤!$B:$X,12,0)</f>
        <v>6</v>
      </c>
      <c r="AF263" s="29">
        <f>VLOOKUP(A263,[11]考勤!$B:$Z,12,0)</f>
        <v>0</v>
      </c>
      <c r="AG263" s="29"/>
      <c r="AH263" s="29"/>
      <c r="AI263" s="29"/>
      <c r="AJ263" s="29">
        <f t="shared" si="60"/>
        <v>12</v>
      </c>
      <c r="AK263" s="29">
        <f t="shared" si="61"/>
        <v>0</v>
      </c>
      <c r="AL263" s="22">
        <f t="shared" si="62"/>
        <v>10</v>
      </c>
      <c r="AM263" s="46">
        <f t="shared" si="63"/>
        <v>10</v>
      </c>
      <c r="AN263" s="11"/>
      <c r="AP263" s="11" t="str">
        <f>VLOOKUP(A263,[12]当前人员名单!$E:$AE,2,0)</f>
        <v>442000197703257669</v>
      </c>
    </row>
    <row r="264" spans="1:236" s="10" customFormat="1" ht="15.75" customHeight="1" x14ac:dyDescent="0.15">
      <c r="A264" s="53" t="s">
        <v>171</v>
      </c>
      <c r="B264" s="48" t="s">
        <v>970</v>
      </c>
      <c r="C264" s="9">
        <v>38469</v>
      </c>
      <c r="D264" s="9">
        <v>38469</v>
      </c>
      <c r="E264" s="24">
        <v>43100</v>
      </c>
      <c r="F264" s="24">
        <v>43101</v>
      </c>
      <c r="G264" s="24">
        <v>43342</v>
      </c>
      <c r="H264" s="24">
        <v>43465</v>
      </c>
      <c r="I264" s="21">
        <f t="shared" ca="1" si="53"/>
        <v>13.6</v>
      </c>
      <c r="J264" s="21">
        <f t="shared" ca="1" si="54"/>
        <v>13.56</v>
      </c>
      <c r="K264" s="21" t="str">
        <f t="shared" ca="1" si="55"/>
        <v>是</v>
      </c>
      <c r="L264" s="21">
        <f t="shared" si="56"/>
        <v>13</v>
      </c>
      <c r="M264" s="29">
        <f t="shared" si="57"/>
        <v>10</v>
      </c>
      <c r="N264" s="29"/>
      <c r="O264" s="30"/>
      <c r="P264" s="24"/>
      <c r="Q264" s="29"/>
      <c r="R264" s="30"/>
      <c r="S264" s="30">
        <f t="shared" si="65"/>
        <v>10</v>
      </c>
      <c r="T264" s="22">
        <f>VLOOKUP(A264,[1]考勤!$B:$M,12,0)</f>
        <v>0</v>
      </c>
      <c r="U264" s="38">
        <f>IFERROR(VLOOKUP(A264,'[2]2017年假台账'!$A:$AN,39,0),"0")-T264</f>
        <v>3</v>
      </c>
      <c r="V264" s="40">
        <f t="shared" si="58"/>
        <v>-0.5</v>
      </c>
      <c r="W264" s="23">
        <f t="shared" si="59"/>
        <v>0</v>
      </c>
      <c r="X264" s="29">
        <f>VLOOKUP(A264,[3]考勤!$B$4:$N$1081,12,0)</f>
        <v>0</v>
      </c>
      <c r="Y264" s="29">
        <f>VLOOKUP(A264,[4]考勤!$B$4:$O$997,12,0)</f>
        <v>0</v>
      </c>
      <c r="Z264" s="29">
        <f>VLOOKUP(A264,[5]考勤!$B$4:$N$989,12,0)</f>
        <v>0</v>
      </c>
      <c r="AA264" s="29">
        <f>VLOOKUP(A264,[6]考勤!$B$4:$N$977,12,0)</f>
        <v>0.5</v>
      </c>
      <c r="AB264" s="29">
        <f>VLOOKUP(A264,[7]考勤!$B$4:$P$975,12,0)</f>
        <v>0.5</v>
      </c>
      <c r="AC264" s="29">
        <f>VLOOKUP(A264,[8]考勤!$B$1:$W$958,12,0)</f>
        <v>1.5</v>
      </c>
      <c r="AD264" s="29">
        <f>VLOOKUP(A264,[9]考勤!$B:$W,12,0)</f>
        <v>1</v>
      </c>
      <c r="AE264" s="29">
        <f>VLOOKUP(A264,[10]考勤!$B:$X,12,0)</f>
        <v>0</v>
      </c>
      <c r="AF264" s="29">
        <f>VLOOKUP(A264,[11]考勤!$B:$Z,12,0)</f>
        <v>0</v>
      </c>
      <c r="AG264" s="29"/>
      <c r="AH264" s="29"/>
      <c r="AI264" s="29"/>
      <c r="AJ264" s="29">
        <f t="shared" si="60"/>
        <v>3.5</v>
      </c>
      <c r="AK264" s="29">
        <f t="shared" si="61"/>
        <v>0</v>
      </c>
      <c r="AL264" s="22">
        <f t="shared" si="62"/>
        <v>9.5</v>
      </c>
      <c r="AM264" s="46">
        <f t="shared" si="63"/>
        <v>9.5</v>
      </c>
      <c r="AN264" s="11"/>
      <c r="AO264" s="11"/>
      <c r="AP264" s="11" t="str">
        <f>VLOOKUP(A264,[12]当前人员名单!$E:$AE,2,0)</f>
        <v>442000198401070860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</row>
    <row r="265" spans="1:236" s="10" customFormat="1" ht="15.75" customHeight="1" x14ac:dyDescent="0.15">
      <c r="A265" s="53" t="s">
        <v>641</v>
      </c>
      <c r="B265" s="48" t="s">
        <v>775</v>
      </c>
      <c r="C265" s="9">
        <v>37438</v>
      </c>
      <c r="D265" s="9">
        <v>37438</v>
      </c>
      <c r="E265" s="24">
        <v>43100</v>
      </c>
      <c r="F265" s="24">
        <v>43101</v>
      </c>
      <c r="G265" s="24">
        <v>43342</v>
      </c>
      <c r="H265" s="24">
        <v>43465</v>
      </c>
      <c r="I265" s="21">
        <f t="shared" ca="1" si="53"/>
        <v>16.399999999999999</v>
      </c>
      <c r="J265" s="21">
        <f t="shared" ca="1" si="54"/>
        <v>16.39</v>
      </c>
      <c r="K265" s="21" t="str">
        <f t="shared" ca="1" si="55"/>
        <v>是</v>
      </c>
      <c r="L265" s="21">
        <f t="shared" si="56"/>
        <v>16</v>
      </c>
      <c r="M265" s="29">
        <f t="shared" si="57"/>
        <v>10</v>
      </c>
      <c r="N265" s="29"/>
      <c r="O265" s="30"/>
      <c r="P265" s="24"/>
      <c r="Q265" s="29"/>
      <c r="R265" s="30"/>
      <c r="S265" s="30">
        <f t="shared" si="65"/>
        <v>10</v>
      </c>
      <c r="T265" s="22">
        <f>VLOOKUP(A265,[1]考勤!$B:$M,12,0)</f>
        <v>1</v>
      </c>
      <c r="U265" s="38">
        <f>IFERROR(VLOOKUP(A265,'[2]2017年假台账'!$A:$AN,39,0),"0")-T265</f>
        <v>0</v>
      </c>
      <c r="V265" s="40">
        <f t="shared" si="58"/>
        <v>-7</v>
      </c>
      <c r="W265" s="23">
        <f t="shared" si="59"/>
        <v>0</v>
      </c>
      <c r="X265" s="29">
        <f>VLOOKUP(A265,[3]考勤!$B$4:$N$1081,12,0)</f>
        <v>2</v>
      </c>
      <c r="Y265" s="29">
        <f>VLOOKUP(A265,[4]考勤!$B$4:$O$997,12,0)</f>
        <v>1</v>
      </c>
      <c r="Z265" s="29">
        <f>VLOOKUP(A265,[5]考勤!$B$4:$N$989,12,0)</f>
        <v>0</v>
      </c>
      <c r="AA265" s="29">
        <f>VLOOKUP(A265,[6]考勤!$B$4:$N$977,12,0)</f>
        <v>0</v>
      </c>
      <c r="AB265" s="29">
        <f>VLOOKUP(A265,[7]考勤!$B$4:$P$975,12,0)</f>
        <v>2</v>
      </c>
      <c r="AC265" s="29">
        <f>VLOOKUP(A265,[8]考勤!$B$1:$W$958,12,0)</f>
        <v>0</v>
      </c>
      <c r="AD265" s="29">
        <f>VLOOKUP(A265,[9]考勤!$B:$W,12,0)</f>
        <v>0</v>
      </c>
      <c r="AE265" s="29">
        <f>VLOOKUP(A265,[10]考勤!$B:$X,12,0)</f>
        <v>2</v>
      </c>
      <c r="AF265" s="29">
        <f>VLOOKUP(A265,[11]考勤!$B:$Z,12,0)</f>
        <v>0</v>
      </c>
      <c r="AG265" s="29"/>
      <c r="AH265" s="29"/>
      <c r="AI265" s="29"/>
      <c r="AJ265" s="29">
        <f t="shared" si="60"/>
        <v>7</v>
      </c>
      <c r="AK265" s="29">
        <f t="shared" si="61"/>
        <v>0</v>
      </c>
      <c r="AL265" s="22">
        <f t="shared" si="62"/>
        <v>3</v>
      </c>
      <c r="AM265" s="46">
        <f t="shared" si="63"/>
        <v>3</v>
      </c>
      <c r="AN265" s="11"/>
      <c r="AO265" s="11"/>
      <c r="AP265" s="11" t="str">
        <f>VLOOKUP(A265,[12]当前人员名单!$E:$AE,2,0)</f>
        <v>430981198410180926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</row>
    <row r="266" spans="1:236" s="10" customFormat="1" ht="15.75" customHeight="1" x14ac:dyDescent="0.15">
      <c r="A266" s="53" t="s">
        <v>165</v>
      </c>
      <c r="B266" s="48" t="s">
        <v>19</v>
      </c>
      <c r="C266" s="3">
        <v>37438</v>
      </c>
      <c r="D266" s="3">
        <v>37987</v>
      </c>
      <c r="E266" s="24">
        <v>43100</v>
      </c>
      <c r="F266" s="24">
        <v>43101</v>
      </c>
      <c r="G266" s="24">
        <v>43342</v>
      </c>
      <c r="H266" s="24">
        <v>43465</v>
      </c>
      <c r="I266" s="21">
        <f t="shared" ca="1" si="53"/>
        <v>16.399999999999999</v>
      </c>
      <c r="J266" s="21">
        <f t="shared" ca="1" si="54"/>
        <v>14.88</v>
      </c>
      <c r="K266" s="21" t="str">
        <f t="shared" ca="1" si="55"/>
        <v>是</v>
      </c>
      <c r="L266" s="21">
        <f t="shared" si="56"/>
        <v>16</v>
      </c>
      <c r="M266" s="29">
        <f t="shared" si="57"/>
        <v>10</v>
      </c>
      <c r="N266" s="29"/>
      <c r="O266" s="30"/>
      <c r="P266" s="24"/>
      <c r="Q266" s="29"/>
      <c r="R266" s="30"/>
      <c r="S266" s="30">
        <f t="shared" si="65"/>
        <v>10</v>
      </c>
      <c r="T266" s="22">
        <f>VLOOKUP(A266,[1]考勤!$B:$M,12,0)</f>
        <v>0</v>
      </c>
      <c r="U266" s="38">
        <f>IFERROR(VLOOKUP(A266,'[2]2017年假台账'!$A:$AN,39,0),"0")-T266</f>
        <v>10</v>
      </c>
      <c r="V266" s="40">
        <f t="shared" si="58"/>
        <v>3</v>
      </c>
      <c r="W266" s="23">
        <f t="shared" si="59"/>
        <v>3</v>
      </c>
      <c r="X266" s="29">
        <f>VLOOKUP(A266,[3]考勤!$B$4:$N$1081,12,0)</f>
        <v>0</v>
      </c>
      <c r="Y266" s="29">
        <f>VLOOKUP(A266,[4]考勤!$B$4:$O$997,12,0)</f>
        <v>0</v>
      </c>
      <c r="Z266" s="29">
        <f>VLOOKUP(A266,[5]考勤!$B$4:$N$989,12,0)</f>
        <v>0</v>
      </c>
      <c r="AA266" s="29">
        <f>VLOOKUP(A266,[6]考勤!$B$4:$N$977,12,0)</f>
        <v>0</v>
      </c>
      <c r="AB266" s="29">
        <f>VLOOKUP(A266,[7]考勤!$B$4:$P$975,12,0)</f>
        <v>0</v>
      </c>
      <c r="AC266" s="29">
        <f>VLOOKUP(A266,[8]考勤!$B$1:$W$958,12,0)</f>
        <v>1</v>
      </c>
      <c r="AD266" s="29">
        <f>VLOOKUP(A266,[9]考勤!$B:$W,12,0)</f>
        <v>0</v>
      </c>
      <c r="AE266" s="29">
        <f>VLOOKUP(A266,[10]考勤!$B:$X,12,0)</f>
        <v>6</v>
      </c>
      <c r="AF266" s="29">
        <f>VLOOKUP(A266,[11]考勤!$B:$Z,12,0)</f>
        <v>0</v>
      </c>
      <c r="AG266" s="29"/>
      <c r="AH266" s="29"/>
      <c r="AI266" s="29"/>
      <c r="AJ266" s="29">
        <f t="shared" si="60"/>
        <v>7</v>
      </c>
      <c r="AK266" s="29">
        <f t="shared" si="61"/>
        <v>0</v>
      </c>
      <c r="AL266" s="22">
        <f t="shared" si="62"/>
        <v>13</v>
      </c>
      <c r="AM266" s="46">
        <f t="shared" si="63"/>
        <v>10</v>
      </c>
      <c r="AN266" s="11"/>
      <c r="AP266" s="11" t="str">
        <f>VLOOKUP(A266,[12]当前人员名单!$E:$AE,2,0)</f>
        <v>342128197806300314</v>
      </c>
    </row>
    <row r="267" spans="1:236" s="10" customFormat="1" ht="15.75" customHeight="1" x14ac:dyDescent="0.15">
      <c r="A267" s="53" t="s">
        <v>187</v>
      </c>
      <c r="B267" s="48" t="s">
        <v>19</v>
      </c>
      <c r="C267" s="9">
        <v>34232</v>
      </c>
      <c r="D267" s="9">
        <v>38169</v>
      </c>
      <c r="E267" s="24">
        <v>43100</v>
      </c>
      <c r="F267" s="24">
        <v>43101</v>
      </c>
      <c r="G267" s="24">
        <v>43342</v>
      </c>
      <c r="H267" s="24">
        <v>43465</v>
      </c>
      <c r="I267" s="21">
        <f t="shared" ca="1" si="53"/>
        <v>25.2</v>
      </c>
      <c r="J267" s="21">
        <f t="shared" ca="1" si="54"/>
        <v>14.39</v>
      </c>
      <c r="K267" s="21" t="str">
        <f t="shared" ca="1" si="55"/>
        <v>是</v>
      </c>
      <c r="L267" s="21">
        <f t="shared" si="56"/>
        <v>25</v>
      </c>
      <c r="M267" s="29">
        <f t="shared" si="57"/>
        <v>15</v>
      </c>
      <c r="N267" s="29"/>
      <c r="O267" s="30"/>
      <c r="P267" s="24"/>
      <c r="Q267" s="29"/>
      <c r="R267" s="30"/>
      <c r="S267" s="30">
        <f t="shared" si="65"/>
        <v>15</v>
      </c>
      <c r="T267" s="22">
        <f>VLOOKUP(A267,[1]考勤!$B:$M,12,0)</f>
        <v>0</v>
      </c>
      <c r="U267" s="38">
        <f>IFERROR(VLOOKUP(A267,'[2]2017年假台账'!$A:$AN,39,0),"0")-T267</f>
        <v>14</v>
      </c>
      <c r="V267" s="40">
        <f t="shared" si="58"/>
        <v>4</v>
      </c>
      <c r="W267" s="23">
        <f t="shared" si="59"/>
        <v>4</v>
      </c>
      <c r="X267" s="29">
        <f>VLOOKUP(A267,[3]考勤!$B$4:$N$1081,12,0)</f>
        <v>0</v>
      </c>
      <c r="Y267" s="29">
        <f>VLOOKUP(A267,[4]考勤!$B$4:$O$997,12,0)</f>
        <v>0</v>
      </c>
      <c r="Z267" s="29">
        <f>VLOOKUP(A267,[5]考勤!$B$4:$N$989,12,0)</f>
        <v>0</v>
      </c>
      <c r="AA267" s="29">
        <f>VLOOKUP(A267,[6]考勤!$B$4:$N$977,12,0)</f>
        <v>0</v>
      </c>
      <c r="AB267" s="29">
        <f>VLOOKUP(A267,[7]考勤!$B$4:$P$975,12,0)</f>
        <v>0</v>
      </c>
      <c r="AC267" s="29">
        <f>VLOOKUP(A267,[8]考勤!$B$1:$W$958,12,0)</f>
        <v>0</v>
      </c>
      <c r="AD267" s="29">
        <f>VLOOKUP(A267,[9]考勤!$B:$W,12,0)</f>
        <v>5</v>
      </c>
      <c r="AE267" s="29">
        <f>VLOOKUP(A267,[10]考勤!$B:$X,12,0)</f>
        <v>5</v>
      </c>
      <c r="AF267" s="29">
        <f>VLOOKUP(A267,[11]考勤!$B:$Z,12,0)</f>
        <v>0</v>
      </c>
      <c r="AG267" s="29"/>
      <c r="AH267" s="29"/>
      <c r="AI267" s="32"/>
      <c r="AJ267" s="29">
        <f t="shared" si="60"/>
        <v>10</v>
      </c>
      <c r="AK267" s="29">
        <f t="shared" si="61"/>
        <v>0</v>
      </c>
      <c r="AL267" s="22">
        <f t="shared" si="62"/>
        <v>19</v>
      </c>
      <c r="AM267" s="46">
        <f t="shared" si="63"/>
        <v>15</v>
      </c>
      <c r="AN267" s="11"/>
      <c r="AO267" s="11"/>
      <c r="AP267" s="11" t="str">
        <f>VLOOKUP(A267,[12]当前人员名单!$E:$AE,2,0)</f>
        <v>432502197302110031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</row>
    <row r="268" spans="1:236" s="10" customFormat="1" ht="15.75" customHeight="1" x14ac:dyDescent="0.15">
      <c r="A268" s="53" t="s">
        <v>633</v>
      </c>
      <c r="B268" s="48" t="s">
        <v>978</v>
      </c>
      <c r="C268" s="3">
        <v>37803</v>
      </c>
      <c r="D268" s="3">
        <v>37803</v>
      </c>
      <c r="E268" s="24">
        <v>43100</v>
      </c>
      <c r="F268" s="24">
        <v>43101</v>
      </c>
      <c r="G268" s="24">
        <v>43342</v>
      </c>
      <c r="H268" s="24">
        <v>43465</v>
      </c>
      <c r="I268" s="21">
        <f t="shared" ca="1" si="53"/>
        <v>15.4</v>
      </c>
      <c r="J268" s="21">
        <f t="shared" ca="1" si="54"/>
        <v>15.39</v>
      </c>
      <c r="K268" s="21" t="str">
        <f t="shared" ca="1" si="55"/>
        <v>是</v>
      </c>
      <c r="L268" s="21">
        <f t="shared" si="56"/>
        <v>15</v>
      </c>
      <c r="M268" s="29">
        <f t="shared" si="57"/>
        <v>10</v>
      </c>
      <c r="N268" s="29"/>
      <c r="O268" s="30"/>
      <c r="P268" s="24"/>
      <c r="Q268" s="29"/>
      <c r="R268" s="30"/>
      <c r="S268" s="30">
        <f t="shared" si="65"/>
        <v>10</v>
      </c>
      <c r="T268" s="22">
        <f>VLOOKUP(A268,[1]考勤!$B:$M,12,0)</f>
        <v>0</v>
      </c>
      <c r="U268" s="38">
        <f>IFERROR(VLOOKUP(A268,'[2]2017年假台账'!$A:$AN,39,0),"0")-T268</f>
        <v>4</v>
      </c>
      <c r="V268" s="40">
        <f t="shared" si="58"/>
        <v>-4</v>
      </c>
      <c r="W268" s="23">
        <f t="shared" si="59"/>
        <v>0</v>
      </c>
      <c r="X268" s="29">
        <f>VLOOKUP(A268,[3]考勤!$B$4:$N$1081,12,0)</f>
        <v>0</v>
      </c>
      <c r="Y268" s="29">
        <f>VLOOKUP(A268,[4]考勤!$B$4:$O$997,12,0)</f>
        <v>2</v>
      </c>
      <c r="Z268" s="29">
        <f>VLOOKUP(A268,[5]考勤!$B$4:$N$989,12,0)</f>
        <v>0</v>
      </c>
      <c r="AA268" s="29">
        <f>VLOOKUP(A268,[6]考勤!$B$4:$N$977,12,0)</f>
        <v>0</v>
      </c>
      <c r="AB268" s="29">
        <f>VLOOKUP(A268,[7]考勤!$B$4:$P$975,12,0)</f>
        <v>0</v>
      </c>
      <c r="AC268" s="29">
        <f>VLOOKUP(A268,[8]考勤!$B$1:$W$958,12,0)</f>
        <v>1</v>
      </c>
      <c r="AD268" s="29">
        <f>VLOOKUP(A268,[9]考勤!$B:$W,12,0)</f>
        <v>0</v>
      </c>
      <c r="AE268" s="29">
        <f>VLOOKUP(A268,[10]考勤!$B:$X,12,0)</f>
        <v>5</v>
      </c>
      <c r="AF268" s="29">
        <f>VLOOKUP(A268,[11]考勤!$B:$Z,12,0)</f>
        <v>2</v>
      </c>
      <c r="AG268" s="29"/>
      <c r="AH268" s="29"/>
      <c r="AI268" s="32"/>
      <c r="AJ268" s="29">
        <f t="shared" si="60"/>
        <v>8</v>
      </c>
      <c r="AK268" s="29">
        <f t="shared" si="61"/>
        <v>2</v>
      </c>
      <c r="AL268" s="22">
        <f t="shared" si="62"/>
        <v>6</v>
      </c>
      <c r="AM268" s="46">
        <f t="shared" si="63"/>
        <v>4</v>
      </c>
      <c r="AN268" s="11"/>
      <c r="AP268" s="11" t="str">
        <f>VLOOKUP(A268,[12]当前人员名单!$E:$AE,2,0)</f>
        <v>44050919810415602X</v>
      </c>
    </row>
    <row r="269" spans="1:236" s="10" customFormat="1" ht="15.75" customHeight="1" x14ac:dyDescent="0.15">
      <c r="A269" s="53" t="s">
        <v>94</v>
      </c>
      <c r="B269" s="48" t="s">
        <v>973</v>
      </c>
      <c r="C269" s="9">
        <v>37073</v>
      </c>
      <c r="D269" s="9">
        <v>37956</v>
      </c>
      <c r="E269" s="24">
        <v>43100</v>
      </c>
      <c r="F269" s="24">
        <v>43101</v>
      </c>
      <c r="G269" s="24">
        <v>43342</v>
      </c>
      <c r="H269" s="24">
        <v>43465</v>
      </c>
      <c r="I269" s="21">
        <f t="shared" ca="1" si="53"/>
        <v>17.399999999999999</v>
      </c>
      <c r="J269" s="21">
        <f t="shared" ca="1" si="54"/>
        <v>14.97</v>
      </c>
      <c r="K269" s="21" t="str">
        <f t="shared" ca="1" si="55"/>
        <v>是</v>
      </c>
      <c r="L269" s="21">
        <f t="shared" si="56"/>
        <v>17</v>
      </c>
      <c r="M269" s="29">
        <f t="shared" si="57"/>
        <v>10</v>
      </c>
      <c r="N269" s="29"/>
      <c r="O269" s="30"/>
      <c r="P269" s="24"/>
      <c r="Q269" s="29"/>
      <c r="R269" s="30"/>
      <c r="S269" s="30">
        <f t="shared" si="65"/>
        <v>10</v>
      </c>
      <c r="T269" s="22">
        <f>VLOOKUP(A269,[1]考勤!$B:$M,12,0)</f>
        <v>0</v>
      </c>
      <c r="U269" s="38">
        <f>IFERROR(VLOOKUP(A269,'[2]2017年假台账'!$A:$AN,39,0),"0")-T269</f>
        <v>13</v>
      </c>
      <c r="V269" s="40">
        <f t="shared" si="58"/>
        <v>9</v>
      </c>
      <c r="W269" s="23">
        <f t="shared" si="59"/>
        <v>9</v>
      </c>
      <c r="X269" s="29">
        <f>VLOOKUP(A269,[3]考勤!$B$4:$N$1081,12,0)</f>
        <v>0</v>
      </c>
      <c r="Y269" s="29">
        <f>VLOOKUP(A269,[4]考勤!$B$4:$O$997,12,0)</f>
        <v>0</v>
      </c>
      <c r="Z269" s="29">
        <f>VLOOKUP(A269,[5]考勤!$B$4:$N$989,12,0)</f>
        <v>0</v>
      </c>
      <c r="AA269" s="29">
        <f>VLOOKUP(A269,[6]考勤!$B$4:$N$977,12,0)</f>
        <v>0</v>
      </c>
      <c r="AB269" s="29">
        <f>VLOOKUP(A269,[7]考勤!$B$4:$P$975,12,0)</f>
        <v>0</v>
      </c>
      <c r="AC269" s="29">
        <f>VLOOKUP(A269,[8]考勤!$B$1:$W$958,12,0)</f>
        <v>0</v>
      </c>
      <c r="AD269" s="29">
        <f>VLOOKUP(A269,[9]考勤!$B:$W,12,0)</f>
        <v>0</v>
      </c>
      <c r="AE269" s="29">
        <f>VLOOKUP(A269,[10]考勤!$B:$X,12,0)</f>
        <v>4</v>
      </c>
      <c r="AF269" s="29">
        <f>VLOOKUP(A269,[11]考勤!$B:$Z,12,0)</f>
        <v>0</v>
      </c>
      <c r="AG269" s="29"/>
      <c r="AH269" s="29"/>
      <c r="AI269" s="32"/>
      <c r="AJ269" s="29">
        <f t="shared" si="60"/>
        <v>4</v>
      </c>
      <c r="AK269" s="29">
        <f t="shared" si="61"/>
        <v>0</v>
      </c>
      <c r="AL269" s="22">
        <f t="shared" si="62"/>
        <v>19</v>
      </c>
      <c r="AM269" s="46">
        <f t="shared" si="63"/>
        <v>10</v>
      </c>
      <c r="AN269" s="11"/>
      <c r="AO269" s="11"/>
      <c r="AP269" s="11" t="str">
        <f>VLOOKUP(A269,[12]当前人员名单!$E:$AE,2,0)</f>
        <v>44200019790627205X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</row>
    <row r="270" spans="1:236" s="10" customFormat="1" ht="15.75" customHeight="1" x14ac:dyDescent="0.15">
      <c r="A270" s="53" t="s">
        <v>110</v>
      </c>
      <c r="B270" s="48" t="s">
        <v>973</v>
      </c>
      <c r="C270" s="9">
        <v>35370</v>
      </c>
      <c r="D270" s="9">
        <v>37770</v>
      </c>
      <c r="E270" s="24">
        <v>43100</v>
      </c>
      <c r="F270" s="24">
        <v>43101</v>
      </c>
      <c r="G270" s="24">
        <v>43342</v>
      </c>
      <c r="H270" s="24">
        <v>43465</v>
      </c>
      <c r="I270" s="21">
        <f t="shared" ca="1" si="53"/>
        <v>22.1</v>
      </c>
      <c r="J270" s="21">
        <f t="shared" ca="1" si="54"/>
        <v>15.48</v>
      </c>
      <c r="K270" s="21" t="str">
        <f t="shared" ca="1" si="55"/>
        <v>是</v>
      </c>
      <c r="L270" s="21">
        <f t="shared" si="56"/>
        <v>22</v>
      </c>
      <c r="M270" s="29">
        <f t="shared" si="57"/>
        <v>15</v>
      </c>
      <c r="N270" s="29"/>
      <c r="O270" s="30"/>
      <c r="P270" s="24"/>
      <c r="Q270" s="29"/>
      <c r="R270" s="30"/>
      <c r="S270" s="30">
        <f t="shared" si="65"/>
        <v>15</v>
      </c>
      <c r="T270" s="22">
        <f>VLOOKUP(A270,[1]考勤!$B:$M,12,0)</f>
        <v>0</v>
      </c>
      <c r="U270" s="38">
        <f>IFERROR(VLOOKUP(A270,'[2]2017年假台账'!$A:$AN,39,0),"0")-T270</f>
        <v>12.8</v>
      </c>
      <c r="V270" s="40">
        <f t="shared" si="58"/>
        <v>-0.19999999999999929</v>
      </c>
      <c r="W270" s="23">
        <f t="shared" si="59"/>
        <v>0</v>
      </c>
      <c r="X270" s="29">
        <f>VLOOKUP(A270,[3]考勤!$B$4:$N$1081,12,0)</f>
        <v>0</v>
      </c>
      <c r="Y270" s="29">
        <f>VLOOKUP(A270,[4]考勤!$B$4:$O$997,12,0)</f>
        <v>0</v>
      </c>
      <c r="Z270" s="29">
        <f>VLOOKUP(A270,[5]考勤!$B$4:$N$989,12,0)</f>
        <v>0</v>
      </c>
      <c r="AA270" s="29">
        <f>VLOOKUP(A270,[6]考勤!$B$4:$N$977,12,0)</f>
        <v>0</v>
      </c>
      <c r="AB270" s="29">
        <f>VLOOKUP(A270,[7]考勤!$B$4:$P$975,12,0)</f>
        <v>0</v>
      </c>
      <c r="AC270" s="29">
        <f>VLOOKUP(A270,[8]考勤!$B$1:$W$958,12,0)</f>
        <v>0</v>
      </c>
      <c r="AD270" s="29">
        <f>VLOOKUP(A270,[9]考勤!$B:$W,12,0)</f>
        <v>2</v>
      </c>
      <c r="AE270" s="29">
        <f>VLOOKUP(A270,[10]考勤!$B:$X,12,0)</f>
        <v>11</v>
      </c>
      <c r="AF270" s="29">
        <f>VLOOKUP(A270,[11]考勤!$B:$Z,12,0)</f>
        <v>0</v>
      </c>
      <c r="AG270" s="29"/>
      <c r="AH270" s="29"/>
      <c r="AI270" s="29"/>
      <c r="AJ270" s="29">
        <f t="shared" si="60"/>
        <v>13</v>
      </c>
      <c r="AK270" s="29">
        <f t="shared" si="61"/>
        <v>0</v>
      </c>
      <c r="AL270" s="22">
        <f t="shared" si="62"/>
        <v>14.8</v>
      </c>
      <c r="AM270" s="46">
        <f t="shared" si="63"/>
        <v>14.8</v>
      </c>
      <c r="AN270" s="11"/>
      <c r="AO270" s="11"/>
      <c r="AP270" s="11" t="str">
        <f>VLOOKUP(A270,[12]当前人员名单!$E:$AE,2,0)</f>
        <v>442000197311160032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</row>
    <row r="271" spans="1:236" s="10" customFormat="1" ht="15.75" customHeight="1" x14ac:dyDescent="0.15">
      <c r="A271" s="53" t="s">
        <v>291</v>
      </c>
      <c r="B271" s="48" t="s">
        <v>16</v>
      </c>
      <c r="C271" s="9">
        <v>39508</v>
      </c>
      <c r="D271" s="9">
        <v>40605</v>
      </c>
      <c r="E271" s="24">
        <v>43100</v>
      </c>
      <c r="F271" s="24">
        <v>43101</v>
      </c>
      <c r="G271" s="24">
        <v>43342</v>
      </c>
      <c r="H271" s="24">
        <v>43465</v>
      </c>
      <c r="I271" s="21">
        <f t="shared" ca="1" si="53"/>
        <v>10.7</v>
      </c>
      <c r="J271" s="21">
        <f t="shared" ca="1" si="54"/>
        <v>7.71</v>
      </c>
      <c r="K271" s="21" t="str">
        <f t="shared" ca="1" si="55"/>
        <v>是</v>
      </c>
      <c r="L271" s="21">
        <f t="shared" si="56"/>
        <v>10</v>
      </c>
      <c r="M271" s="29">
        <f t="shared" si="57"/>
        <v>10</v>
      </c>
      <c r="N271" s="29">
        <f>DATEDIF(F271,P271,"d")</f>
        <v>59</v>
      </c>
      <c r="O271" s="30">
        <f>ROUND(N271/365*5,2)</f>
        <v>0.81</v>
      </c>
      <c r="P271" s="24">
        <f>EDATE(C271,120)</f>
        <v>43160</v>
      </c>
      <c r="Q271" s="29">
        <f>DATEDIF(P271,H271,"d")</f>
        <v>305</v>
      </c>
      <c r="R271" s="31">
        <f>ROUND(Q271/365*M271,2)</f>
        <v>8.36</v>
      </c>
      <c r="S271" s="30">
        <f>O271+R271</f>
        <v>9.17</v>
      </c>
      <c r="T271" s="22">
        <f>VLOOKUP(A271,[1]考勤!$B:$M,12,0)</f>
        <v>1</v>
      </c>
      <c r="U271" s="38">
        <f>IFERROR(VLOOKUP(A271,'[2]2017年假台账'!$A:$AN,39,0),"0")-T271</f>
        <v>3</v>
      </c>
      <c r="V271" s="40">
        <f t="shared" si="58"/>
        <v>-4</v>
      </c>
      <c r="W271" s="23">
        <f t="shared" si="59"/>
        <v>0</v>
      </c>
      <c r="X271" s="29">
        <f>VLOOKUP(A271,[3]考勤!$B$4:$N$1081,12,0)</f>
        <v>0</v>
      </c>
      <c r="Y271" s="29">
        <f>VLOOKUP(A271,[4]考勤!$B$4:$O$997,12,0)</f>
        <v>0</v>
      </c>
      <c r="Z271" s="29">
        <f>VLOOKUP(A271,[5]考勤!$B$4:$N$989,12,0)</f>
        <v>0</v>
      </c>
      <c r="AA271" s="29">
        <f>VLOOKUP(A271,[6]考勤!$B$4:$N$977,12,0)</f>
        <v>3</v>
      </c>
      <c r="AB271" s="29">
        <f>VLOOKUP(A271,[7]考勤!$B$4:$P$975,12,0)</f>
        <v>0</v>
      </c>
      <c r="AC271" s="29">
        <f>VLOOKUP(A271,[8]考勤!$B$1:$W$958,12,0)</f>
        <v>2</v>
      </c>
      <c r="AD271" s="29">
        <f>VLOOKUP(A271,[9]考勤!$B:$W,12,0)</f>
        <v>0</v>
      </c>
      <c r="AE271" s="29">
        <f>VLOOKUP(A271,[10]考勤!$B:$X,12,0)</f>
        <v>2</v>
      </c>
      <c r="AF271" s="29">
        <f>VLOOKUP(A271,[11]考勤!$B:$Z,12,0)</f>
        <v>0</v>
      </c>
      <c r="AG271" s="29"/>
      <c r="AH271" s="29"/>
      <c r="AI271" s="29"/>
      <c r="AJ271" s="29">
        <f t="shared" si="60"/>
        <v>7</v>
      </c>
      <c r="AK271" s="29">
        <f t="shared" si="61"/>
        <v>0</v>
      </c>
      <c r="AL271" s="22">
        <f t="shared" si="62"/>
        <v>5.17</v>
      </c>
      <c r="AM271" s="46">
        <f t="shared" si="63"/>
        <v>5.2</v>
      </c>
      <c r="AN271" s="11"/>
      <c r="AP271" s="11" t="str">
        <f>VLOOKUP(A271,[12]当前人员名单!$E:$AE,2,0)</f>
        <v>442000198804047956</v>
      </c>
    </row>
    <row r="272" spans="1:236" s="10" customFormat="1" ht="15.75" customHeight="1" x14ac:dyDescent="0.15">
      <c r="A272" s="53" t="s">
        <v>292</v>
      </c>
      <c r="B272" s="48" t="s">
        <v>16</v>
      </c>
      <c r="C272" s="9">
        <v>40360</v>
      </c>
      <c r="D272" s="9">
        <v>40350</v>
      </c>
      <c r="E272" s="24">
        <v>43100</v>
      </c>
      <c r="F272" s="24">
        <v>43101</v>
      </c>
      <c r="G272" s="24">
        <v>43342</v>
      </c>
      <c r="H272" s="24">
        <v>43465</v>
      </c>
      <c r="I272" s="21">
        <f t="shared" ca="1" si="53"/>
        <v>8.4</v>
      </c>
      <c r="J272" s="21">
        <f t="shared" ca="1" si="54"/>
        <v>8.41</v>
      </c>
      <c r="K272" s="21" t="str">
        <f t="shared" ca="1" si="55"/>
        <v>是</v>
      </c>
      <c r="L272" s="21">
        <f t="shared" si="56"/>
        <v>8</v>
      </c>
      <c r="M272" s="29">
        <f t="shared" si="57"/>
        <v>5</v>
      </c>
      <c r="N272" s="29"/>
      <c r="O272" s="30"/>
      <c r="P272" s="24"/>
      <c r="Q272" s="29"/>
      <c r="R272" s="30"/>
      <c r="S272" s="30">
        <f t="shared" ref="S272:S284" si="66">M272</f>
        <v>5</v>
      </c>
      <c r="T272" s="22">
        <f>VLOOKUP(A272,[1]考勤!$B:$M,12,0)</f>
        <v>0</v>
      </c>
      <c r="U272" s="38">
        <f>IFERROR(VLOOKUP(A272,'[2]2017年假台账'!$A:$AN,39,0),"0")-T272</f>
        <v>0</v>
      </c>
      <c r="V272" s="40">
        <f t="shared" si="58"/>
        <v>-4</v>
      </c>
      <c r="W272" s="23">
        <f t="shared" si="59"/>
        <v>0</v>
      </c>
      <c r="X272" s="29">
        <f>VLOOKUP(A272,[3]考勤!$B$4:$N$1081,12,0)</f>
        <v>0</v>
      </c>
      <c r="Y272" s="29">
        <f>VLOOKUP(A272,[4]考勤!$B$4:$O$997,12,0)</f>
        <v>3</v>
      </c>
      <c r="Z272" s="29">
        <f>VLOOKUP(A272,[5]考勤!$B$4:$N$989,12,0)</f>
        <v>0</v>
      </c>
      <c r="AA272" s="29">
        <f>VLOOKUP(A272,[6]考勤!$B$4:$N$977,12,0)</f>
        <v>0</v>
      </c>
      <c r="AB272" s="29">
        <f>VLOOKUP(A272,[7]考勤!$B$4:$P$975,12,0)</f>
        <v>0</v>
      </c>
      <c r="AC272" s="29">
        <f>VLOOKUP(A272,[8]考勤!$B$1:$W$958,12,0)</f>
        <v>0</v>
      </c>
      <c r="AD272" s="29">
        <f>VLOOKUP(A272,[9]考勤!$B:$W,12,0)</f>
        <v>0</v>
      </c>
      <c r="AE272" s="29">
        <f>VLOOKUP(A272,[10]考勤!$B:$X,12,0)</f>
        <v>1</v>
      </c>
      <c r="AF272" s="29">
        <f>VLOOKUP(A272,[11]考勤!$B:$Z,12,0)</f>
        <v>0</v>
      </c>
      <c r="AG272" s="29"/>
      <c r="AH272" s="29"/>
      <c r="AI272" s="29"/>
      <c r="AJ272" s="29">
        <f t="shared" si="60"/>
        <v>4</v>
      </c>
      <c r="AK272" s="29">
        <f t="shared" si="61"/>
        <v>0</v>
      </c>
      <c r="AL272" s="22">
        <f t="shared" si="62"/>
        <v>1</v>
      </c>
      <c r="AM272" s="46">
        <f t="shared" si="63"/>
        <v>1</v>
      </c>
      <c r="AN272" s="11"/>
      <c r="AP272" s="11" t="str">
        <f>VLOOKUP(A272,[12]当前人员名单!$E:$AE,2,0)</f>
        <v>44522119850906621X</v>
      </c>
    </row>
    <row r="273" spans="1:236" s="10" customFormat="1" ht="15.75" customHeight="1" x14ac:dyDescent="0.15">
      <c r="A273" s="53" t="s">
        <v>152</v>
      </c>
      <c r="B273" s="48" t="s">
        <v>16</v>
      </c>
      <c r="C273" s="9">
        <v>40725</v>
      </c>
      <c r="D273" s="9">
        <v>40725</v>
      </c>
      <c r="E273" s="24">
        <v>43100</v>
      </c>
      <c r="F273" s="24">
        <v>43101</v>
      </c>
      <c r="G273" s="24">
        <v>43342</v>
      </c>
      <c r="H273" s="24">
        <v>43465</v>
      </c>
      <c r="I273" s="21">
        <f t="shared" ca="1" si="53"/>
        <v>7.4</v>
      </c>
      <c r="J273" s="21">
        <f t="shared" ca="1" si="54"/>
        <v>7.38</v>
      </c>
      <c r="K273" s="21" t="str">
        <f t="shared" ca="1" si="55"/>
        <v>是</v>
      </c>
      <c r="L273" s="21">
        <f t="shared" si="56"/>
        <v>7</v>
      </c>
      <c r="M273" s="29">
        <f t="shared" si="57"/>
        <v>5</v>
      </c>
      <c r="N273" s="29"/>
      <c r="O273" s="30"/>
      <c r="P273" s="24"/>
      <c r="Q273" s="29"/>
      <c r="R273" s="30"/>
      <c r="S273" s="30">
        <f t="shared" si="66"/>
        <v>5</v>
      </c>
      <c r="T273" s="22">
        <f>VLOOKUP(A273,[1]考勤!$B:$M,12,0)</f>
        <v>0</v>
      </c>
      <c r="U273" s="38">
        <f>IFERROR(VLOOKUP(A273,'[2]2017年假台账'!$A:$AN,39,0),"0")-T273</f>
        <v>1</v>
      </c>
      <c r="V273" s="40">
        <f t="shared" si="58"/>
        <v>-4</v>
      </c>
      <c r="W273" s="23">
        <f t="shared" si="59"/>
        <v>0</v>
      </c>
      <c r="X273" s="29">
        <f>VLOOKUP(A273,[3]考勤!$B$4:$N$1081,12,0)</f>
        <v>2</v>
      </c>
      <c r="Y273" s="29">
        <f>VLOOKUP(A273,[4]考勤!$B$4:$O$997,12,0)</f>
        <v>3</v>
      </c>
      <c r="Z273" s="29">
        <f>VLOOKUP(A273,[5]考勤!$B$4:$N$989,12,0)</f>
        <v>0</v>
      </c>
      <c r="AA273" s="29">
        <f>VLOOKUP(A273,[6]考勤!$B$4:$N$977,12,0)</f>
        <v>0</v>
      </c>
      <c r="AB273" s="29">
        <f>VLOOKUP(A273,[7]考勤!$B$4:$P$975,12,0)</f>
        <v>0</v>
      </c>
      <c r="AC273" s="29">
        <f>VLOOKUP(A273,[8]考勤!$B$1:$W$958,12,0)</f>
        <v>0</v>
      </c>
      <c r="AD273" s="29">
        <f>VLOOKUP(A273,[9]考勤!$B:$W,12,0)</f>
        <v>0</v>
      </c>
      <c r="AE273" s="29">
        <f>VLOOKUP(A273,[10]考勤!$B:$X,12,0)</f>
        <v>0</v>
      </c>
      <c r="AF273" s="29">
        <f>VLOOKUP(A273,[11]考勤!$B:$Z,12,0)</f>
        <v>0</v>
      </c>
      <c r="AG273" s="29"/>
      <c r="AH273" s="29"/>
      <c r="AI273" s="29"/>
      <c r="AJ273" s="29">
        <f t="shared" si="60"/>
        <v>5</v>
      </c>
      <c r="AK273" s="29">
        <f t="shared" si="61"/>
        <v>0</v>
      </c>
      <c r="AL273" s="22">
        <f t="shared" si="62"/>
        <v>1</v>
      </c>
      <c r="AM273" s="46">
        <f t="shared" si="63"/>
        <v>1</v>
      </c>
      <c r="AN273" s="11"/>
      <c r="AO273" s="11"/>
      <c r="AP273" s="11" t="str">
        <f>VLOOKUP(A273,[12]当前人员名单!$E:$AE,2,0)</f>
        <v>321323198806034537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</row>
    <row r="274" spans="1:236" s="10" customFormat="1" ht="15.75" customHeight="1" x14ac:dyDescent="0.15">
      <c r="A274" s="53" t="s">
        <v>107</v>
      </c>
      <c r="B274" s="48" t="s">
        <v>16</v>
      </c>
      <c r="C274" s="9">
        <v>35274</v>
      </c>
      <c r="D274" s="9">
        <v>37618</v>
      </c>
      <c r="E274" s="24">
        <v>43100</v>
      </c>
      <c r="F274" s="24">
        <v>43101</v>
      </c>
      <c r="G274" s="24">
        <v>43342</v>
      </c>
      <c r="H274" s="24">
        <v>43465</v>
      </c>
      <c r="I274" s="21">
        <f t="shared" ca="1" si="53"/>
        <v>22.3</v>
      </c>
      <c r="J274" s="21">
        <f t="shared" ca="1" si="54"/>
        <v>15.9</v>
      </c>
      <c r="K274" s="21" t="str">
        <f t="shared" ca="1" si="55"/>
        <v>是</v>
      </c>
      <c r="L274" s="21">
        <f t="shared" si="56"/>
        <v>22</v>
      </c>
      <c r="M274" s="29">
        <f t="shared" si="57"/>
        <v>15</v>
      </c>
      <c r="N274" s="29"/>
      <c r="O274" s="30"/>
      <c r="P274" s="24"/>
      <c r="Q274" s="29"/>
      <c r="R274" s="30"/>
      <c r="S274" s="30">
        <f t="shared" si="66"/>
        <v>15</v>
      </c>
      <c r="T274" s="22">
        <f>VLOOKUP(A274,[1]考勤!$B:$M,12,0)</f>
        <v>0</v>
      </c>
      <c r="U274" s="38">
        <f>IFERROR(VLOOKUP(A274,'[2]2017年假台账'!$A:$AN,39,0),"0")-T274</f>
        <v>15</v>
      </c>
      <c r="V274" s="40">
        <f t="shared" si="58"/>
        <v>1</v>
      </c>
      <c r="W274" s="23">
        <f t="shared" si="59"/>
        <v>1</v>
      </c>
      <c r="X274" s="29">
        <f>VLOOKUP(A274,[3]考勤!$B$4:$N$1081,12,0)</f>
        <v>0</v>
      </c>
      <c r="Y274" s="29">
        <f>VLOOKUP(A274,[4]考勤!$B$4:$O$997,12,0)</f>
        <v>4</v>
      </c>
      <c r="Z274" s="29">
        <f>VLOOKUP(A274,[5]考勤!$B$4:$N$989,12,0)</f>
        <v>0</v>
      </c>
      <c r="AA274" s="29">
        <f>VLOOKUP(A274,[6]考勤!$B$4:$N$977,12,0)</f>
        <v>0</v>
      </c>
      <c r="AB274" s="29">
        <f>VLOOKUP(A274,[7]考勤!$B$4:$P$975,12,0)</f>
        <v>0</v>
      </c>
      <c r="AC274" s="29">
        <f>VLOOKUP(A274,[8]考勤!$B$1:$W$958,12,0)</f>
        <v>0</v>
      </c>
      <c r="AD274" s="29">
        <f>VLOOKUP(A274,[9]考勤!$B:$W,12,0)</f>
        <v>0</v>
      </c>
      <c r="AE274" s="29">
        <f>VLOOKUP(A274,[10]考勤!$B:$X,12,0)</f>
        <v>10</v>
      </c>
      <c r="AF274" s="29">
        <f>VLOOKUP(A274,[11]考勤!$B:$Z,12,0)</f>
        <v>0</v>
      </c>
      <c r="AG274" s="29"/>
      <c r="AH274" s="29"/>
      <c r="AI274" s="29"/>
      <c r="AJ274" s="29">
        <f t="shared" si="60"/>
        <v>14</v>
      </c>
      <c r="AK274" s="29">
        <f t="shared" si="61"/>
        <v>0</v>
      </c>
      <c r="AL274" s="22">
        <f t="shared" si="62"/>
        <v>16</v>
      </c>
      <c r="AM274" s="46">
        <f t="shared" si="63"/>
        <v>15</v>
      </c>
      <c r="AN274" s="11"/>
      <c r="AO274" s="11"/>
      <c r="AP274" s="11" t="str">
        <f>VLOOKUP(A274,[12]当前人员名单!$E:$AE,2,0)</f>
        <v>442000197312280714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</row>
    <row r="275" spans="1:236" s="10" customFormat="1" ht="15.75" customHeight="1" x14ac:dyDescent="0.15">
      <c r="A275" s="53" t="s">
        <v>104</v>
      </c>
      <c r="B275" s="48" t="s">
        <v>777</v>
      </c>
      <c r="C275" s="9">
        <v>37438</v>
      </c>
      <c r="D275" s="9">
        <v>37438</v>
      </c>
      <c r="E275" s="24">
        <v>43100</v>
      </c>
      <c r="F275" s="24">
        <v>43101</v>
      </c>
      <c r="G275" s="24">
        <v>43342</v>
      </c>
      <c r="H275" s="24">
        <v>43465</v>
      </c>
      <c r="I275" s="21">
        <f t="shared" ca="1" si="53"/>
        <v>16.399999999999999</v>
      </c>
      <c r="J275" s="21">
        <f t="shared" ca="1" si="54"/>
        <v>16.39</v>
      </c>
      <c r="K275" s="21" t="str">
        <f t="shared" ca="1" si="55"/>
        <v>是</v>
      </c>
      <c r="L275" s="21">
        <f t="shared" si="56"/>
        <v>16</v>
      </c>
      <c r="M275" s="29">
        <f t="shared" si="57"/>
        <v>10</v>
      </c>
      <c r="N275" s="29"/>
      <c r="O275" s="30"/>
      <c r="P275" s="24"/>
      <c r="Q275" s="29"/>
      <c r="R275" s="30"/>
      <c r="S275" s="30">
        <f t="shared" si="66"/>
        <v>10</v>
      </c>
      <c r="T275" s="22">
        <f>VLOOKUP(A275,[1]考勤!$B:$M,12,0)</f>
        <v>0</v>
      </c>
      <c r="U275" s="38">
        <f>IFERROR(VLOOKUP(A275,'[2]2017年假台账'!$A:$AN,39,0),"0")-T275</f>
        <v>3</v>
      </c>
      <c r="V275" s="40">
        <f t="shared" si="58"/>
        <v>-5</v>
      </c>
      <c r="W275" s="23">
        <f t="shared" si="59"/>
        <v>0</v>
      </c>
      <c r="X275" s="29">
        <f>VLOOKUP(A275,[3]考勤!$B$4:$N$1081,12,0)</f>
        <v>5</v>
      </c>
      <c r="Y275" s="29">
        <f>VLOOKUP(A275,[4]考勤!$B$4:$O$997,12,0)</f>
        <v>0</v>
      </c>
      <c r="Z275" s="29">
        <f>VLOOKUP(A275,[5]考勤!$B$4:$N$989,12,0)</f>
        <v>0</v>
      </c>
      <c r="AA275" s="29">
        <f>VLOOKUP(A275,[6]考勤!$B$4:$N$977,12,0)</f>
        <v>3</v>
      </c>
      <c r="AB275" s="29">
        <f>VLOOKUP(A275,[7]考勤!$B$4:$P$975,12,0)</f>
        <v>0</v>
      </c>
      <c r="AC275" s="29">
        <f>VLOOKUP(A275,[8]考勤!$B$1:$W$958,12,0)</f>
        <v>0</v>
      </c>
      <c r="AD275" s="29">
        <f>VLOOKUP(A275,[9]考勤!$B:$W,12,0)</f>
        <v>0</v>
      </c>
      <c r="AE275" s="29">
        <f>VLOOKUP(A275,[10]考勤!$B:$X,12,0)</f>
        <v>0</v>
      </c>
      <c r="AF275" s="29">
        <f>VLOOKUP(A275,[11]考勤!$B:$Z,12,0)</f>
        <v>0</v>
      </c>
      <c r="AG275" s="29"/>
      <c r="AH275" s="29"/>
      <c r="AI275" s="29"/>
      <c r="AJ275" s="29">
        <f t="shared" si="60"/>
        <v>8</v>
      </c>
      <c r="AK275" s="29">
        <f t="shared" si="61"/>
        <v>0</v>
      </c>
      <c r="AL275" s="22">
        <f t="shared" si="62"/>
        <v>5</v>
      </c>
      <c r="AM275" s="46">
        <f t="shared" si="63"/>
        <v>5</v>
      </c>
      <c r="AN275" s="11"/>
      <c r="AP275" s="11" t="str">
        <f>VLOOKUP(A275,[12]当前人员名单!$E:$AE,2,0)</f>
        <v>452228197807300034</v>
      </c>
    </row>
    <row r="276" spans="1:236" s="10" customFormat="1" ht="15.75" customHeight="1" x14ac:dyDescent="0.15">
      <c r="A276" s="53" t="s">
        <v>108</v>
      </c>
      <c r="B276" s="48" t="s">
        <v>16</v>
      </c>
      <c r="C276" s="9">
        <v>34881</v>
      </c>
      <c r="D276" s="9">
        <v>37012</v>
      </c>
      <c r="E276" s="24">
        <v>43100</v>
      </c>
      <c r="F276" s="24">
        <v>43101</v>
      </c>
      <c r="G276" s="24">
        <v>43342</v>
      </c>
      <c r="H276" s="24">
        <v>43465</v>
      </c>
      <c r="I276" s="21">
        <f t="shared" ca="1" si="53"/>
        <v>23.4</v>
      </c>
      <c r="J276" s="21">
        <f t="shared" ca="1" si="54"/>
        <v>17.559999999999999</v>
      </c>
      <c r="K276" s="21" t="str">
        <f t="shared" ca="1" si="55"/>
        <v>是</v>
      </c>
      <c r="L276" s="21">
        <f t="shared" si="56"/>
        <v>23</v>
      </c>
      <c r="M276" s="29">
        <f t="shared" si="57"/>
        <v>15</v>
      </c>
      <c r="N276" s="29"/>
      <c r="O276" s="30"/>
      <c r="P276" s="24"/>
      <c r="Q276" s="29"/>
      <c r="R276" s="30"/>
      <c r="S276" s="30">
        <f t="shared" si="66"/>
        <v>15</v>
      </c>
      <c r="T276" s="22">
        <f>VLOOKUP(A276,[1]考勤!$B:$M,12,0)</f>
        <v>0</v>
      </c>
      <c r="U276" s="38">
        <f>IFERROR(VLOOKUP(A276,'[2]2017年假台账'!$A:$AN,39,0),"0")-T276</f>
        <v>6</v>
      </c>
      <c r="V276" s="40">
        <f t="shared" si="58"/>
        <v>-7</v>
      </c>
      <c r="W276" s="23">
        <f t="shared" si="59"/>
        <v>0</v>
      </c>
      <c r="X276" s="29">
        <f>VLOOKUP(A276,[3]考勤!$B$4:$N$1081,12,0)</f>
        <v>0</v>
      </c>
      <c r="Y276" s="29">
        <f>VLOOKUP(A276,[4]考勤!$B$4:$O$997,12,0)</f>
        <v>0</v>
      </c>
      <c r="Z276" s="29">
        <f>VLOOKUP(A276,[5]考勤!$B$4:$N$989,12,0)</f>
        <v>0</v>
      </c>
      <c r="AA276" s="29">
        <f>VLOOKUP(A276,[6]考勤!$B$4:$N$977,12,0)</f>
        <v>6</v>
      </c>
      <c r="AB276" s="29">
        <f>VLOOKUP(A276,[7]考勤!$B$4:$P$975,12,0)</f>
        <v>1</v>
      </c>
      <c r="AC276" s="29">
        <f>VLOOKUP(A276,[8]考勤!$B$1:$W$958,12,0)</f>
        <v>0</v>
      </c>
      <c r="AD276" s="29">
        <f>VLOOKUP(A276,[9]考勤!$B:$W,12,0)</f>
        <v>0</v>
      </c>
      <c r="AE276" s="29">
        <f>VLOOKUP(A276,[10]考勤!$B:$X,12,0)</f>
        <v>6</v>
      </c>
      <c r="AF276" s="29">
        <f>VLOOKUP(A276,[11]考勤!$B:$Z,12,0)</f>
        <v>0</v>
      </c>
      <c r="AG276" s="29"/>
      <c r="AH276" s="29"/>
      <c r="AI276" s="29"/>
      <c r="AJ276" s="29">
        <f t="shared" si="60"/>
        <v>13</v>
      </c>
      <c r="AK276" s="29">
        <f t="shared" si="61"/>
        <v>0</v>
      </c>
      <c r="AL276" s="22">
        <f t="shared" si="62"/>
        <v>8</v>
      </c>
      <c r="AM276" s="46">
        <f t="shared" si="63"/>
        <v>8</v>
      </c>
      <c r="AN276" s="11"/>
      <c r="AP276" s="11" t="str">
        <f>VLOOKUP(A276,[12]当前人员名单!$E:$AE,2,0)</f>
        <v>442000197410147669</v>
      </c>
    </row>
    <row r="277" spans="1:236" s="10" customFormat="1" ht="15.75" customHeight="1" x14ac:dyDescent="0.15">
      <c r="A277" s="53" t="s">
        <v>88</v>
      </c>
      <c r="B277" s="48" t="s">
        <v>16</v>
      </c>
      <c r="C277" s="3">
        <v>39264</v>
      </c>
      <c r="D277" s="3">
        <v>39264</v>
      </c>
      <c r="E277" s="24">
        <v>43100</v>
      </c>
      <c r="F277" s="24">
        <v>43101</v>
      </c>
      <c r="G277" s="24">
        <v>43342</v>
      </c>
      <c r="H277" s="24">
        <v>43465</v>
      </c>
      <c r="I277" s="21">
        <f t="shared" ca="1" si="53"/>
        <v>11.4</v>
      </c>
      <c r="J277" s="21">
        <f t="shared" ca="1" si="54"/>
        <v>11.39</v>
      </c>
      <c r="K277" s="21" t="str">
        <f t="shared" ca="1" si="55"/>
        <v>是</v>
      </c>
      <c r="L277" s="21">
        <f t="shared" si="56"/>
        <v>11</v>
      </c>
      <c r="M277" s="29">
        <f t="shared" si="57"/>
        <v>10</v>
      </c>
      <c r="N277" s="29"/>
      <c r="O277" s="30"/>
      <c r="P277" s="24"/>
      <c r="Q277" s="29"/>
      <c r="R277" s="30"/>
      <c r="S277" s="30">
        <f t="shared" si="66"/>
        <v>10</v>
      </c>
      <c r="T277" s="22">
        <f>VLOOKUP(A277,[1]考勤!$B:$M,12,0)</f>
        <v>0</v>
      </c>
      <c r="U277" s="38">
        <f>IFERROR(VLOOKUP(A277,'[2]2017年假台账'!$A:$AN,39,0),"0")-T277</f>
        <v>1.5</v>
      </c>
      <c r="V277" s="40">
        <f t="shared" si="58"/>
        <v>-3.5</v>
      </c>
      <c r="W277" s="23">
        <f t="shared" si="59"/>
        <v>0</v>
      </c>
      <c r="X277" s="29">
        <f>VLOOKUP(A277,[3]考勤!$B$4:$N$1081,12,0)</f>
        <v>0</v>
      </c>
      <c r="Y277" s="29">
        <f>VLOOKUP(A277,[4]考勤!$B$4:$O$997,12,0)</f>
        <v>2</v>
      </c>
      <c r="Z277" s="29">
        <f>VLOOKUP(A277,[5]考勤!$B$4:$N$989,12,0)</f>
        <v>0</v>
      </c>
      <c r="AA277" s="29">
        <f>VLOOKUP(A277,[6]考勤!$B$4:$N$977,12,0)</f>
        <v>0</v>
      </c>
      <c r="AB277" s="29">
        <f>VLOOKUP(A277,[7]考勤!$B$4:$P$975,12,0)</f>
        <v>0</v>
      </c>
      <c r="AC277" s="29">
        <f>VLOOKUP(A277,[8]考勤!$B$1:$W$958,12,0)</f>
        <v>0</v>
      </c>
      <c r="AD277" s="29">
        <f>VLOOKUP(A277,[9]考勤!$B:$W,12,0)</f>
        <v>0</v>
      </c>
      <c r="AE277" s="29">
        <f>VLOOKUP(A277,[10]考勤!$B:$X,12,0)</f>
        <v>3</v>
      </c>
      <c r="AF277" s="29">
        <f>VLOOKUP(A277,[11]考勤!$B:$Z,12,0)</f>
        <v>0</v>
      </c>
      <c r="AG277" s="29"/>
      <c r="AH277" s="29"/>
      <c r="AI277" s="32"/>
      <c r="AJ277" s="29">
        <f t="shared" si="60"/>
        <v>5</v>
      </c>
      <c r="AK277" s="29">
        <f t="shared" si="61"/>
        <v>0</v>
      </c>
      <c r="AL277" s="22">
        <f t="shared" si="62"/>
        <v>6.5</v>
      </c>
      <c r="AM277" s="46">
        <f t="shared" si="63"/>
        <v>6.5</v>
      </c>
      <c r="AN277" s="11"/>
      <c r="AP277" s="11" t="str">
        <f>VLOOKUP(A277,[12]当前人员名单!$E:$AE,2,0)</f>
        <v>440921198404050039</v>
      </c>
    </row>
    <row r="278" spans="1:236" s="10" customFormat="1" ht="15.75" customHeight="1" x14ac:dyDescent="0.15">
      <c r="A278" s="53" t="s">
        <v>105</v>
      </c>
      <c r="B278" s="48" t="s">
        <v>952</v>
      </c>
      <c r="C278" s="9">
        <v>38534</v>
      </c>
      <c r="D278" s="9">
        <v>39508</v>
      </c>
      <c r="E278" s="24">
        <v>43100</v>
      </c>
      <c r="F278" s="24">
        <v>43101</v>
      </c>
      <c r="G278" s="24">
        <v>43342</v>
      </c>
      <c r="H278" s="24">
        <v>43465</v>
      </c>
      <c r="I278" s="21">
        <f t="shared" ca="1" si="53"/>
        <v>13.4</v>
      </c>
      <c r="J278" s="21">
        <f t="shared" ca="1" si="54"/>
        <v>10.72</v>
      </c>
      <c r="K278" s="21" t="str">
        <f t="shared" ca="1" si="55"/>
        <v>是</v>
      </c>
      <c r="L278" s="21">
        <f t="shared" si="56"/>
        <v>13</v>
      </c>
      <c r="M278" s="29">
        <f t="shared" si="57"/>
        <v>10</v>
      </c>
      <c r="N278" s="29"/>
      <c r="O278" s="30"/>
      <c r="P278" s="24"/>
      <c r="Q278" s="29"/>
      <c r="R278" s="30"/>
      <c r="S278" s="30">
        <f t="shared" si="66"/>
        <v>10</v>
      </c>
      <c r="T278" s="22">
        <f>VLOOKUP(A278,[1]考勤!$B:$M,12,0)</f>
        <v>1</v>
      </c>
      <c r="U278" s="38">
        <f>IFERROR(VLOOKUP(A278,'[2]2017年假台账'!$A:$AN,39,0),"0")-T278</f>
        <v>9</v>
      </c>
      <c r="V278" s="40">
        <f t="shared" si="58"/>
        <v>0</v>
      </c>
      <c r="W278" s="23">
        <f t="shared" si="59"/>
        <v>0</v>
      </c>
      <c r="X278" s="29">
        <f>VLOOKUP(A278,[3]考勤!$B$4:$N$1081,12,0)</f>
        <v>0</v>
      </c>
      <c r="Y278" s="29">
        <f>VLOOKUP(A278,[4]考勤!$B$4:$O$997,12,0)</f>
        <v>0</v>
      </c>
      <c r="Z278" s="29">
        <f>VLOOKUP(A278,[5]考勤!$B$4:$N$989,12,0)</f>
        <v>0</v>
      </c>
      <c r="AA278" s="29">
        <f>VLOOKUP(A278,[6]考勤!$B$4:$N$977,12,0)</f>
        <v>5</v>
      </c>
      <c r="AB278" s="29">
        <f>VLOOKUP(A278,[7]考勤!$B$4:$P$975,12,0)</f>
        <v>0</v>
      </c>
      <c r="AC278" s="29">
        <f>VLOOKUP(A278,[8]考勤!$B$1:$W$958,12,0)</f>
        <v>0</v>
      </c>
      <c r="AD278" s="29">
        <f>VLOOKUP(A278,[9]考勤!$B:$W,12,0)</f>
        <v>0</v>
      </c>
      <c r="AE278" s="29">
        <f>VLOOKUP(A278,[10]考勤!$B:$X,12,0)</f>
        <v>4</v>
      </c>
      <c r="AF278" s="29">
        <f>VLOOKUP(A278,[11]考勤!$B:$Z,12,0)</f>
        <v>0</v>
      </c>
      <c r="AG278" s="29"/>
      <c r="AH278" s="29"/>
      <c r="AI278" s="29"/>
      <c r="AJ278" s="29">
        <f t="shared" si="60"/>
        <v>9</v>
      </c>
      <c r="AK278" s="29">
        <f t="shared" si="61"/>
        <v>0</v>
      </c>
      <c r="AL278" s="22">
        <f t="shared" si="62"/>
        <v>10</v>
      </c>
      <c r="AM278" s="46">
        <f t="shared" si="63"/>
        <v>10</v>
      </c>
      <c r="AN278" s="11"/>
      <c r="AO278" s="11"/>
      <c r="AP278" s="11" t="str">
        <f>VLOOKUP(A278,[12]当前人员名单!$E:$AE,2,0)</f>
        <v>410881198210203012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</row>
    <row r="279" spans="1:236" s="10" customFormat="1" ht="15.75" customHeight="1" x14ac:dyDescent="0.15">
      <c r="A279" s="53" t="s">
        <v>109</v>
      </c>
      <c r="B279" s="48" t="s">
        <v>16</v>
      </c>
      <c r="C279" s="9">
        <v>35643</v>
      </c>
      <c r="D279" s="9">
        <v>37902</v>
      </c>
      <c r="E279" s="24">
        <v>43100</v>
      </c>
      <c r="F279" s="24">
        <v>43101</v>
      </c>
      <c r="G279" s="24">
        <v>43342</v>
      </c>
      <c r="H279" s="24">
        <v>43465</v>
      </c>
      <c r="I279" s="21">
        <f t="shared" ca="1" si="53"/>
        <v>21.3</v>
      </c>
      <c r="J279" s="21">
        <f t="shared" ca="1" si="54"/>
        <v>15.12</v>
      </c>
      <c r="K279" s="21" t="str">
        <f t="shared" ca="1" si="55"/>
        <v>是</v>
      </c>
      <c r="L279" s="21">
        <f t="shared" si="56"/>
        <v>21</v>
      </c>
      <c r="M279" s="29">
        <f t="shared" si="57"/>
        <v>15</v>
      </c>
      <c r="N279" s="29"/>
      <c r="O279" s="30"/>
      <c r="P279" s="24"/>
      <c r="Q279" s="29"/>
      <c r="R279" s="30"/>
      <c r="S279" s="30">
        <f t="shared" si="66"/>
        <v>15</v>
      </c>
      <c r="T279" s="22">
        <f>VLOOKUP(A279,[1]考勤!$B:$M,12,0)</f>
        <v>0</v>
      </c>
      <c r="U279" s="38">
        <f>IFERROR(VLOOKUP(A279,'[2]2017年假台账'!$A:$AN,39,0),"0")-T279</f>
        <v>9.6</v>
      </c>
      <c r="V279" s="40">
        <f t="shared" si="58"/>
        <v>1.0999999999999996</v>
      </c>
      <c r="W279" s="23">
        <f t="shared" si="59"/>
        <v>1.0999999999999996</v>
      </c>
      <c r="X279" s="29">
        <f>VLOOKUP(A279,[3]考勤!$B$4:$N$1081,12,0)</f>
        <v>0.5</v>
      </c>
      <c r="Y279" s="29">
        <f>VLOOKUP(A279,[4]考勤!$B$4:$O$997,12,0)</f>
        <v>0</v>
      </c>
      <c r="Z279" s="29">
        <f>VLOOKUP(A279,[5]考勤!$B$4:$N$989,12,0)</f>
        <v>0</v>
      </c>
      <c r="AA279" s="29">
        <f>VLOOKUP(A279,[6]考勤!$B$4:$N$977,12,0)</f>
        <v>0</v>
      </c>
      <c r="AB279" s="29">
        <f>VLOOKUP(A279,[7]考勤!$B$4:$P$975,12,0)</f>
        <v>2</v>
      </c>
      <c r="AC279" s="29">
        <f>VLOOKUP(A279,[8]考勤!$B$1:$W$958,12,0)</f>
        <v>1</v>
      </c>
      <c r="AD279" s="29">
        <f>VLOOKUP(A279,[9]考勤!$B:$W,12,0)</f>
        <v>1</v>
      </c>
      <c r="AE279" s="29">
        <f>VLOOKUP(A279,[10]考勤!$B:$X,12,0)</f>
        <v>4</v>
      </c>
      <c r="AF279" s="29">
        <f>VLOOKUP(A279,[11]考勤!$B:$Z,12,0)</f>
        <v>0</v>
      </c>
      <c r="AG279" s="29"/>
      <c r="AH279" s="29"/>
      <c r="AI279" s="29"/>
      <c r="AJ279" s="29">
        <f t="shared" si="60"/>
        <v>8.5</v>
      </c>
      <c r="AK279" s="29">
        <f t="shared" si="61"/>
        <v>0</v>
      </c>
      <c r="AL279" s="22">
        <f t="shared" si="62"/>
        <v>16.100000000000001</v>
      </c>
      <c r="AM279" s="46">
        <f t="shared" si="63"/>
        <v>15</v>
      </c>
      <c r="AN279" s="11"/>
      <c r="AO279" s="11"/>
      <c r="AP279" s="11" t="str">
        <f>VLOOKUP(A279,[12]当前人员名单!$E:$AE,2,0)</f>
        <v>44200019790916234x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</row>
    <row r="280" spans="1:236" s="10" customFormat="1" ht="15.75" customHeight="1" x14ac:dyDescent="0.15">
      <c r="A280" s="53" t="s">
        <v>660</v>
      </c>
      <c r="B280" s="48" t="s">
        <v>28</v>
      </c>
      <c r="C280" s="9">
        <v>37803</v>
      </c>
      <c r="D280" s="9">
        <v>37803</v>
      </c>
      <c r="E280" s="24">
        <v>43100</v>
      </c>
      <c r="F280" s="24">
        <v>43101</v>
      </c>
      <c r="G280" s="24">
        <v>43342</v>
      </c>
      <c r="H280" s="24">
        <v>43465</v>
      </c>
      <c r="I280" s="21">
        <f t="shared" ca="1" si="53"/>
        <v>15.4</v>
      </c>
      <c r="J280" s="21">
        <f t="shared" ca="1" si="54"/>
        <v>15.39</v>
      </c>
      <c r="K280" s="21" t="str">
        <f t="shared" ca="1" si="55"/>
        <v>是</v>
      </c>
      <c r="L280" s="21">
        <f t="shared" si="56"/>
        <v>15</v>
      </c>
      <c r="M280" s="29">
        <f t="shared" si="57"/>
        <v>10</v>
      </c>
      <c r="N280" s="29"/>
      <c r="O280" s="30"/>
      <c r="P280" s="24"/>
      <c r="Q280" s="29"/>
      <c r="R280" s="30"/>
      <c r="S280" s="30">
        <f t="shared" si="66"/>
        <v>10</v>
      </c>
      <c r="T280" s="22">
        <f>VLOOKUP(A280,[1]考勤!$B:$M,12,0)</f>
        <v>1</v>
      </c>
      <c r="U280" s="38">
        <f>IFERROR(VLOOKUP(A280,'[2]2017年假台账'!$A:$AN,39,0),"0")-T280</f>
        <v>10</v>
      </c>
      <c r="V280" s="40">
        <f t="shared" si="58"/>
        <v>2.5</v>
      </c>
      <c r="W280" s="23">
        <f t="shared" si="59"/>
        <v>2.5</v>
      </c>
      <c r="X280" s="29">
        <f>VLOOKUP(A280,[3]考勤!$B$4:$N$1081,12,0)</f>
        <v>3</v>
      </c>
      <c r="Y280" s="29">
        <f>VLOOKUP(A280,[4]考勤!$B$4:$O$997,12,0)</f>
        <v>0</v>
      </c>
      <c r="Z280" s="29">
        <f>VLOOKUP(A280,[5]考勤!$B$4:$N$989,12,0)</f>
        <v>1</v>
      </c>
      <c r="AA280" s="29">
        <f>VLOOKUP(A280,[6]考勤!$B$4:$N$977,12,0)</f>
        <v>0</v>
      </c>
      <c r="AB280" s="29">
        <f>VLOOKUP(A280,[7]考勤!$B$4:$P$975,12,0)</f>
        <v>1</v>
      </c>
      <c r="AC280" s="29">
        <f>VLOOKUP(A280,[8]考勤!$B$1:$W$958,12,0)</f>
        <v>0</v>
      </c>
      <c r="AD280" s="29">
        <f>VLOOKUP(A280,[9]考勤!$B:$W,12,0)</f>
        <v>0.5</v>
      </c>
      <c r="AE280" s="29">
        <f>VLOOKUP(A280,[10]考勤!$B:$X,12,0)</f>
        <v>2</v>
      </c>
      <c r="AF280" s="29">
        <f>VLOOKUP(A280,[11]考勤!$B:$Z,12,0)</f>
        <v>0</v>
      </c>
      <c r="AG280" s="29"/>
      <c r="AH280" s="29"/>
      <c r="AI280" s="29"/>
      <c r="AJ280" s="29">
        <f t="shared" si="60"/>
        <v>7.5</v>
      </c>
      <c r="AK280" s="29">
        <f t="shared" si="61"/>
        <v>0</v>
      </c>
      <c r="AL280" s="22">
        <f t="shared" si="62"/>
        <v>12.5</v>
      </c>
      <c r="AM280" s="46">
        <f t="shared" si="63"/>
        <v>10</v>
      </c>
      <c r="AN280" s="11"/>
      <c r="AP280" s="11" t="str">
        <f>VLOOKUP(A280,[12]当前人员名单!$E:$AE,2,0)</f>
        <v>442000198101197659</v>
      </c>
    </row>
    <row r="281" spans="1:236" s="10" customFormat="1" ht="15.75" customHeight="1" x14ac:dyDescent="0.15">
      <c r="A281" s="56" t="s">
        <v>139</v>
      </c>
      <c r="B281" s="48" t="s">
        <v>28</v>
      </c>
      <c r="C281" s="9">
        <v>37879</v>
      </c>
      <c r="D281" s="9">
        <v>37879</v>
      </c>
      <c r="E281" s="24">
        <v>43100</v>
      </c>
      <c r="F281" s="24">
        <v>43101</v>
      </c>
      <c r="G281" s="24">
        <v>43342</v>
      </c>
      <c r="H281" s="24">
        <v>43465</v>
      </c>
      <c r="I281" s="21">
        <f t="shared" ca="1" si="53"/>
        <v>15.2</v>
      </c>
      <c r="J281" s="21">
        <f t="shared" ca="1" si="54"/>
        <v>15.18</v>
      </c>
      <c r="K281" s="21" t="str">
        <f t="shared" ca="1" si="55"/>
        <v>是</v>
      </c>
      <c r="L281" s="21">
        <f t="shared" si="56"/>
        <v>15</v>
      </c>
      <c r="M281" s="29">
        <f t="shared" si="57"/>
        <v>10</v>
      </c>
      <c r="N281" s="29"/>
      <c r="O281" s="30"/>
      <c r="P281" s="24"/>
      <c r="Q281" s="29"/>
      <c r="R281" s="30"/>
      <c r="S281" s="30">
        <f t="shared" si="66"/>
        <v>10</v>
      </c>
      <c r="T281" s="22">
        <f>VLOOKUP(A281,[1]考勤!$B:$M,12,0)</f>
        <v>0</v>
      </c>
      <c r="U281" s="38">
        <f>IFERROR(VLOOKUP(A281,'[2]2017年假台账'!$A:$AN,39,0),"0")-T281</f>
        <v>10</v>
      </c>
      <c r="V281" s="40">
        <f t="shared" si="58"/>
        <v>10</v>
      </c>
      <c r="W281" s="23">
        <f t="shared" si="59"/>
        <v>10</v>
      </c>
      <c r="X281" s="29">
        <f>VLOOKUP(A281,[3]考勤!$B$4:$N$1081,12,0)</f>
        <v>0</v>
      </c>
      <c r="Y281" s="29">
        <f>VLOOKUP(A281,[4]考勤!$B$4:$O$997,12,0)</f>
        <v>0</v>
      </c>
      <c r="Z281" s="29">
        <f>VLOOKUP(A281,[5]考勤!$B$4:$N$989,12,0)</f>
        <v>0</v>
      </c>
      <c r="AA281" s="29">
        <f>VLOOKUP(A281,[6]考勤!$B$4:$N$977,12,0)</f>
        <v>0</v>
      </c>
      <c r="AB281" s="29">
        <f>VLOOKUP(A281,[7]考勤!$B$4:$P$975,12,0)</f>
        <v>0</v>
      </c>
      <c r="AC281" s="29">
        <f>VLOOKUP(A281,[8]考勤!$B$1:$W$958,12,0)</f>
        <v>0</v>
      </c>
      <c r="AD281" s="29">
        <f>VLOOKUP(A281,[9]考勤!$B:$W,12,0)</f>
        <v>0</v>
      </c>
      <c r="AE281" s="29">
        <f>VLOOKUP(A281,[10]考勤!$B:$X,12,0)</f>
        <v>0</v>
      </c>
      <c r="AF281" s="29">
        <f>VLOOKUP(A281,[11]考勤!$B:$Z,12,0)</f>
        <v>0</v>
      </c>
      <c r="AG281" s="29"/>
      <c r="AH281" s="29"/>
      <c r="AI281" s="29"/>
      <c r="AJ281" s="29">
        <f t="shared" si="60"/>
        <v>0</v>
      </c>
      <c r="AK281" s="29">
        <f t="shared" si="61"/>
        <v>0</v>
      </c>
      <c r="AL281" s="22">
        <f t="shared" si="62"/>
        <v>20</v>
      </c>
      <c r="AM281" s="46">
        <f t="shared" si="63"/>
        <v>10</v>
      </c>
      <c r="AN281" s="11"/>
      <c r="AP281" s="11" t="str">
        <f>VLOOKUP(A281,[12]当前人员名单!$E:$AE,2,0)</f>
        <v>442000198312260531</v>
      </c>
    </row>
    <row r="282" spans="1:236" s="10" customFormat="1" ht="15.75" customHeight="1" x14ac:dyDescent="0.15">
      <c r="A282" s="53" t="s">
        <v>201</v>
      </c>
      <c r="B282" s="48" t="s">
        <v>27</v>
      </c>
      <c r="C282" s="9">
        <v>34546</v>
      </c>
      <c r="D282" s="9">
        <v>37073</v>
      </c>
      <c r="E282" s="24">
        <v>43100</v>
      </c>
      <c r="F282" s="24">
        <v>43101</v>
      </c>
      <c r="G282" s="24">
        <v>43342</v>
      </c>
      <c r="H282" s="24">
        <v>43465</v>
      </c>
      <c r="I282" s="21">
        <f t="shared" ca="1" si="53"/>
        <v>24.3</v>
      </c>
      <c r="J282" s="21">
        <f t="shared" ca="1" si="54"/>
        <v>17.39</v>
      </c>
      <c r="K282" s="21" t="str">
        <f t="shared" ca="1" si="55"/>
        <v>是</v>
      </c>
      <c r="L282" s="21">
        <f t="shared" si="56"/>
        <v>24</v>
      </c>
      <c r="M282" s="29">
        <f t="shared" si="57"/>
        <v>15</v>
      </c>
      <c r="N282" s="29"/>
      <c r="O282" s="30"/>
      <c r="P282" s="24"/>
      <c r="Q282" s="29"/>
      <c r="R282" s="30"/>
      <c r="S282" s="30">
        <f t="shared" si="66"/>
        <v>15</v>
      </c>
      <c r="T282" s="22">
        <f>VLOOKUP(A282,[1]考勤!$B:$M,12,0)</f>
        <v>0</v>
      </c>
      <c r="U282" s="38">
        <f>IFERROR(VLOOKUP(A282,'[2]2017年假台账'!$A:$AN,39,0),"0")-T282</f>
        <v>15</v>
      </c>
      <c r="V282" s="40">
        <f t="shared" si="58"/>
        <v>5</v>
      </c>
      <c r="W282" s="23">
        <f t="shared" si="59"/>
        <v>5</v>
      </c>
      <c r="X282" s="29">
        <f>VLOOKUP(A282,[3]考勤!$B$4:$N$1081,12,0)</f>
        <v>0</v>
      </c>
      <c r="Y282" s="29">
        <f>VLOOKUP(A282,[4]考勤!$B$4:$O$997,12,0)</f>
        <v>0</v>
      </c>
      <c r="Z282" s="29">
        <f>VLOOKUP(A282,[5]考勤!$B$4:$N$989,12,0)</f>
        <v>0</v>
      </c>
      <c r="AA282" s="29">
        <f>VLOOKUP(A282,[6]考勤!$B$4:$N$977,12,0)</f>
        <v>0</v>
      </c>
      <c r="AB282" s="29">
        <f>VLOOKUP(A282,[7]考勤!$B$4:$P$975,12,0)</f>
        <v>0</v>
      </c>
      <c r="AC282" s="29">
        <f>VLOOKUP(A282,[8]考勤!$B$1:$W$958,12,0)</f>
        <v>0</v>
      </c>
      <c r="AD282" s="29">
        <f>VLOOKUP(A282,[9]考勤!$B:$W,12,0)</f>
        <v>0</v>
      </c>
      <c r="AE282" s="29">
        <f>VLOOKUP(A282,[10]考勤!$B:$X,12,0)</f>
        <v>10</v>
      </c>
      <c r="AF282" s="29">
        <f>VLOOKUP(A282,[11]考勤!$B:$Z,12,0)</f>
        <v>0</v>
      </c>
      <c r="AG282" s="29"/>
      <c r="AH282" s="29"/>
      <c r="AI282" s="29"/>
      <c r="AJ282" s="29">
        <f t="shared" si="60"/>
        <v>10</v>
      </c>
      <c r="AK282" s="29">
        <f t="shared" si="61"/>
        <v>0</v>
      </c>
      <c r="AL282" s="22">
        <f t="shared" si="62"/>
        <v>20</v>
      </c>
      <c r="AM282" s="46">
        <f t="shared" si="63"/>
        <v>15</v>
      </c>
      <c r="AN282" s="11"/>
      <c r="AO282" s="11"/>
      <c r="AP282" s="11" t="str">
        <f>VLOOKUP(A282,[12]当前人员名单!$E:$AE,2,0)</f>
        <v>442000197607257669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</row>
    <row r="283" spans="1:236" s="10" customFormat="1" ht="15.75" customHeight="1" x14ac:dyDescent="0.15">
      <c r="A283" s="53" t="s">
        <v>100</v>
      </c>
      <c r="B283" s="48" t="s">
        <v>979</v>
      </c>
      <c r="C283" s="3">
        <v>35674</v>
      </c>
      <c r="D283" s="3">
        <v>39494</v>
      </c>
      <c r="E283" s="24">
        <v>43100</v>
      </c>
      <c r="F283" s="24">
        <v>43101</v>
      </c>
      <c r="G283" s="24">
        <v>43342</v>
      </c>
      <c r="H283" s="24">
        <v>43465</v>
      </c>
      <c r="I283" s="21">
        <f t="shared" ca="1" si="53"/>
        <v>21.2</v>
      </c>
      <c r="J283" s="21">
        <f t="shared" ca="1" si="54"/>
        <v>10.76</v>
      </c>
      <c r="K283" s="21" t="str">
        <f t="shared" ca="1" si="55"/>
        <v>是</v>
      </c>
      <c r="L283" s="21">
        <f t="shared" si="56"/>
        <v>21</v>
      </c>
      <c r="M283" s="29">
        <f t="shared" si="57"/>
        <v>15</v>
      </c>
      <c r="N283" s="29"/>
      <c r="O283" s="30"/>
      <c r="P283" s="24"/>
      <c r="Q283" s="29"/>
      <c r="R283" s="30"/>
      <c r="S283" s="30">
        <f t="shared" si="66"/>
        <v>15</v>
      </c>
      <c r="T283" s="22">
        <f>VLOOKUP(A283,[1]考勤!$B:$M,12,0)</f>
        <v>0</v>
      </c>
      <c r="U283" s="38">
        <f>IFERROR(VLOOKUP(A283,'[2]2017年假台账'!$A:$AN,39,0),"0")-T283</f>
        <v>11.6</v>
      </c>
      <c r="V283" s="40">
        <f t="shared" si="58"/>
        <v>8.6</v>
      </c>
      <c r="W283" s="23">
        <f t="shared" si="59"/>
        <v>8.6</v>
      </c>
      <c r="X283" s="29">
        <f>VLOOKUP(A283,[3]考勤!$B$4:$N$1081,12,0)</f>
        <v>0</v>
      </c>
      <c r="Y283" s="29">
        <f>VLOOKUP(A283,[4]考勤!$B$4:$O$997,12,0)</f>
        <v>0</v>
      </c>
      <c r="Z283" s="29">
        <f>VLOOKUP(A283,[5]考勤!$B$4:$N$989,12,0)</f>
        <v>0</v>
      </c>
      <c r="AA283" s="29">
        <f>VLOOKUP(A283,[6]考勤!$B$4:$N$977,12,0)</f>
        <v>0</v>
      </c>
      <c r="AB283" s="29">
        <f>VLOOKUP(A283,[7]考勤!$B$4:$P$975,12,0)</f>
        <v>0</v>
      </c>
      <c r="AC283" s="29">
        <f>VLOOKUP(A283,[8]考勤!$B$1:$W$958,12,0)</f>
        <v>3</v>
      </c>
      <c r="AD283" s="29">
        <f>VLOOKUP(A283,[9]考勤!$B:$W,12,0)</f>
        <v>0</v>
      </c>
      <c r="AE283" s="29">
        <f>VLOOKUP(A283,[10]考勤!$B:$X,12,0)</f>
        <v>0</v>
      </c>
      <c r="AF283" s="29">
        <f>VLOOKUP(A283,[11]考勤!$B:$Z,12,0)</f>
        <v>0</v>
      </c>
      <c r="AG283" s="29"/>
      <c r="AH283" s="29"/>
      <c r="AI283" s="29"/>
      <c r="AJ283" s="29">
        <f t="shared" si="60"/>
        <v>3</v>
      </c>
      <c r="AK283" s="29">
        <f t="shared" si="61"/>
        <v>0</v>
      </c>
      <c r="AL283" s="22">
        <f t="shared" si="62"/>
        <v>23.6</v>
      </c>
      <c r="AM283" s="46">
        <f t="shared" si="63"/>
        <v>15</v>
      </c>
      <c r="AN283" s="11"/>
      <c r="AP283" s="11" t="str">
        <f>VLOOKUP(A283,[12]当前人员名单!$E:$AE,2,0)</f>
        <v>440203197908271817</v>
      </c>
    </row>
    <row r="284" spans="1:236" s="10" customFormat="1" ht="15.75" customHeight="1" x14ac:dyDescent="0.15">
      <c r="A284" s="53" t="s">
        <v>106</v>
      </c>
      <c r="B284" s="48" t="s">
        <v>793</v>
      </c>
      <c r="C284" s="9">
        <v>37762</v>
      </c>
      <c r="D284" s="9">
        <v>37762</v>
      </c>
      <c r="E284" s="24">
        <v>43100</v>
      </c>
      <c r="F284" s="24">
        <v>43101</v>
      </c>
      <c r="G284" s="24">
        <v>43342</v>
      </c>
      <c r="H284" s="24">
        <v>43465</v>
      </c>
      <c r="I284" s="21">
        <f t="shared" ca="1" si="53"/>
        <v>15.5</v>
      </c>
      <c r="J284" s="21">
        <f t="shared" ca="1" si="54"/>
        <v>15.5</v>
      </c>
      <c r="K284" s="21" t="str">
        <f t="shared" ca="1" si="55"/>
        <v>是</v>
      </c>
      <c r="L284" s="21">
        <f t="shared" si="56"/>
        <v>15</v>
      </c>
      <c r="M284" s="29">
        <f t="shared" si="57"/>
        <v>10</v>
      </c>
      <c r="N284" s="29"/>
      <c r="O284" s="30"/>
      <c r="P284" s="24"/>
      <c r="Q284" s="29"/>
      <c r="R284" s="30"/>
      <c r="S284" s="30">
        <f t="shared" si="66"/>
        <v>10</v>
      </c>
      <c r="T284" s="22">
        <f>VLOOKUP(A284,[1]考勤!$B:$M,12,0)</f>
        <v>1</v>
      </c>
      <c r="U284" s="38">
        <f>IFERROR(VLOOKUP(A284,'[2]2017年假台账'!$A:$AN,39,0),"0")-T284</f>
        <v>9</v>
      </c>
      <c r="V284" s="40">
        <f t="shared" si="58"/>
        <v>0</v>
      </c>
      <c r="W284" s="23">
        <f t="shared" si="59"/>
        <v>0</v>
      </c>
      <c r="X284" s="29">
        <f>VLOOKUP(A284,[3]考勤!$B$4:$N$1081,12,0)</f>
        <v>4</v>
      </c>
      <c r="Y284" s="29">
        <f>VLOOKUP(A284,[4]考勤!$B$4:$O$997,12,0)</f>
        <v>2</v>
      </c>
      <c r="Z284" s="29">
        <f>VLOOKUP(A284,[5]考勤!$B$4:$N$989,12,0)</f>
        <v>0</v>
      </c>
      <c r="AA284" s="29">
        <f>VLOOKUP(A284,[6]考勤!$B$4:$N$977,12,0)</f>
        <v>0</v>
      </c>
      <c r="AB284" s="29">
        <f>VLOOKUP(A284,[7]考勤!$B$4:$P$975,12,0)</f>
        <v>0</v>
      </c>
      <c r="AC284" s="29">
        <f>VLOOKUP(A284,[8]考勤!$B$1:$W$958,12,0)</f>
        <v>0</v>
      </c>
      <c r="AD284" s="29">
        <f>VLOOKUP(A284,[9]考勤!$B:$W,12,0)</f>
        <v>0</v>
      </c>
      <c r="AE284" s="29">
        <f>VLOOKUP(A284,[10]考勤!$B:$X,12,0)</f>
        <v>3</v>
      </c>
      <c r="AF284" s="29">
        <f>VLOOKUP(A284,[11]考勤!$B:$Z,12,0)</f>
        <v>0</v>
      </c>
      <c r="AG284" s="29"/>
      <c r="AH284" s="29"/>
      <c r="AI284" s="29"/>
      <c r="AJ284" s="29">
        <f t="shared" si="60"/>
        <v>9</v>
      </c>
      <c r="AK284" s="29">
        <f t="shared" si="61"/>
        <v>0</v>
      </c>
      <c r="AL284" s="22">
        <f t="shared" si="62"/>
        <v>10</v>
      </c>
      <c r="AM284" s="46">
        <f t="shared" si="63"/>
        <v>10</v>
      </c>
      <c r="AN284" s="11"/>
      <c r="AO284" s="11"/>
      <c r="AP284" s="11" t="str">
        <f>VLOOKUP(A284,[12]当前人员名单!$E:$AE,2,0)</f>
        <v>441721198005114031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</row>
    <row r="285" spans="1:236" s="10" customFormat="1" ht="15.75" customHeight="1" x14ac:dyDescent="0.15">
      <c r="A285" s="53" t="s">
        <v>103</v>
      </c>
      <c r="B285" s="48" t="s">
        <v>979</v>
      </c>
      <c r="C285" s="9">
        <v>39630</v>
      </c>
      <c r="D285" s="9">
        <v>39630</v>
      </c>
      <c r="E285" s="24">
        <v>43100</v>
      </c>
      <c r="F285" s="24">
        <v>43101</v>
      </c>
      <c r="G285" s="24">
        <v>43342</v>
      </c>
      <c r="H285" s="24">
        <v>43465</v>
      </c>
      <c r="I285" s="21">
        <f t="shared" ca="1" si="53"/>
        <v>10.4</v>
      </c>
      <c r="J285" s="21">
        <f t="shared" ca="1" si="54"/>
        <v>10.38</v>
      </c>
      <c r="K285" s="21" t="str">
        <f t="shared" ca="1" si="55"/>
        <v>是</v>
      </c>
      <c r="L285" s="21">
        <f t="shared" si="56"/>
        <v>10</v>
      </c>
      <c r="M285" s="29">
        <f t="shared" si="57"/>
        <v>10</v>
      </c>
      <c r="N285" s="29">
        <f>DATEDIF(F285,P285,"d")</f>
        <v>181</v>
      </c>
      <c r="O285" s="30">
        <f>ROUND(N285/365*5,2)</f>
        <v>2.48</v>
      </c>
      <c r="P285" s="24">
        <f>EDATE(C285,120)</f>
        <v>43282</v>
      </c>
      <c r="Q285" s="29">
        <f>DATEDIF(P285,H285,"d")</f>
        <v>183</v>
      </c>
      <c r="R285" s="31">
        <f>ROUND(Q285/365*M285,2)</f>
        <v>5.01</v>
      </c>
      <c r="S285" s="30">
        <f>O285+R285</f>
        <v>7.49</v>
      </c>
      <c r="T285" s="22">
        <f>VLOOKUP(A285,[1]考勤!$B:$M,12,0)</f>
        <v>0</v>
      </c>
      <c r="U285" s="38">
        <f>IFERROR(VLOOKUP(A285,'[2]2017年假台账'!$A:$AN,39,0),"0")-T285</f>
        <v>7</v>
      </c>
      <c r="V285" s="40">
        <f t="shared" si="58"/>
        <v>2</v>
      </c>
      <c r="W285" s="23">
        <f t="shared" si="59"/>
        <v>2</v>
      </c>
      <c r="X285" s="29">
        <f>VLOOKUP(A285,[3]考勤!$B$4:$N$1081,12,0)</f>
        <v>2</v>
      </c>
      <c r="Y285" s="29">
        <f>VLOOKUP(A285,[4]考勤!$B$4:$O$997,12,0)</f>
        <v>0</v>
      </c>
      <c r="Z285" s="29">
        <f>VLOOKUP(A285,[5]考勤!$B$4:$N$989,12,0)</f>
        <v>0</v>
      </c>
      <c r="AA285" s="29">
        <f>VLOOKUP(A285,[6]考勤!$B$4:$N$977,12,0)</f>
        <v>0</v>
      </c>
      <c r="AB285" s="29">
        <f>VLOOKUP(A285,[7]考勤!$B$4:$P$975,12,0)</f>
        <v>0</v>
      </c>
      <c r="AC285" s="29">
        <f>VLOOKUP(A285,[8]考勤!$B$1:$W$958,12,0)</f>
        <v>0</v>
      </c>
      <c r="AD285" s="29">
        <f>VLOOKUP(A285,[9]考勤!$B:$W,12,0)</f>
        <v>0</v>
      </c>
      <c r="AE285" s="29">
        <f>VLOOKUP(A285,[10]考勤!$B:$X,12,0)</f>
        <v>3</v>
      </c>
      <c r="AF285" s="29">
        <f>VLOOKUP(A285,[11]考勤!$B:$Z,12,0)</f>
        <v>0</v>
      </c>
      <c r="AG285" s="29"/>
      <c r="AH285" s="29"/>
      <c r="AI285" s="29"/>
      <c r="AJ285" s="29">
        <f t="shared" si="60"/>
        <v>5</v>
      </c>
      <c r="AK285" s="29">
        <f t="shared" si="61"/>
        <v>0</v>
      </c>
      <c r="AL285" s="22">
        <f t="shared" si="62"/>
        <v>9.49</v>
      </c>
      <c r="AM285" s="46">
        <f t="shared" si="63"/>
        <v>7.5</v>
      </c>
      <c r="AN285" s="11"/>
      <c r="AO285" s="11"/>
      <c r="AP285" s="11" t="str">
        <f>VLOOKUP(A285,[12]当前人员名单!$E:$AE,2,0)</f>
        <v>442000198501305196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</row>
    <row r="286" spans="1:236" s="10" customFormat="1" ht="15.75" customHeight="1" x14ac:dyDescent="0.15">
      <c r="A286" s="53" t="s">
        <v>668</v>
      </c>
      <c r="B286" s="48" t="s">
        <v>803</v>
      </c>
      <c r="C286" s="9">
        <v>40875</v>
      </c>
      <c r="D286" s="9">
        <v>40875</v>
      </c>
      <c r="E286" s="24">
        <v>43100</v>
      </c>
      <c r="F286" s="24">
        <v>43101</v>
      </c>
      <c r="G286" s="24">
        <v>43342</v>
      </c>
      <c r="H286" s="24">
        <v>43465</v>
      </c>
      <c r="I286" s="21">
        <f t="shared" ca="1" si="53"/>
        <v>7</v>
      </c>
      <c r="J286" s="21">
        <f t="shared" ca="1" si="54"/>
        <v>6.97</v>
      </c>
      <c r="K286" s="21" t="str">
        <f t="shared" ca="1" si="55"/>
        <v>是</v>
      </c>
      <c r="L286" s="21">
        <f t="shared" si="56"/>
        <v>7</v>
      </c>
      <c r="M286" s="29">
        <f t="shared" si="57"/>
        <v>5</v>
      </c>
      <c r="N286" s="29"/>
      <c r="O286" s="30"/>
      <c r="P286" s="24"/>
      <c r="Q286" s="29"/>
      <c r="R286" s="30"/>
      <c r="S286" s="30">
        <f t="shared" ref="S286:S298" si="67">M286</f>
        <v>5</v>
      </c>
      <c r="T286" s="22">
        <f>VLOOKUP(A286,[1]考勤!$B:$M,12,0)</f>
        <v>2</v>
      </c>
      <c r="U286" s="38">
        <f>IFERROR(VLOOKUP(A286,'[2]2017年假台账'!$A:$AN,39,0),"0")-T286</f>
        <v>3</v>
      </c>
      <c r="V286" s="40">
        <f t="shared" si="58"/>
        <v>-1</v>
      </c>
      <c r="W286" s="23">
        <f t="shared" si="59"/>
        <v>0</v>
      </c>
      <c r="X286" s="29">
        <f>VLOOKUP(A286,[3]考勤!$B$4:$N$1081,12,0)</f>
        <v>0</v>
      </c>
      <c r="Y286" s="29">
        <f>VLOOKUP(A286,[4]考勤!$B$4:$O$997,12,0)</f>
        <v>0</v>
      </c>
      <c r="Z286" s="29">
        <f>VLOOKUP(A286,[5]考勤!$B$4:$N$989,12,0)</f>
        <v>0</v>
      </c>
      <c r="AA286" s="29">
        <f>VLOOKUP(A286,[6]考勤!$B$4:$N$977,12,0)</f>
        <v>0</v>
      </c>
      <c r="AB286" s="29">
        <f>VLOOKUP(A286,[7]考勤!$B$4:$P$975,12,0)</f>
        <v>0</v>
      </c>
      <c r="AC286" s="29">
        <f>VLOOKUP(A286,[8]考勤!$B$1:$W$958,12,0)</f>
        <v>1</v>
      </c>
      <c r="AD286" s="29">
        <f>VLOOKUP(A286,[9]考勤!$B:$W,12,0)</f>
        <v>3</v>
      </c>
      <c r="AE286" s="29">
        <f>VLOOKUP(A286,[10]考勤!$B:$X,12,0)</f>
        <v>0</v>
      </c>
      <c r="AF286" s="29">
        <f>VLOOKUP(A286,[11]考勤!$B:$Z,12,0)</f>
        <v>0</v>
      </c>
      <c r="AG286" s="29"/>
      <c r="AH286" s="29"/>
      <c r="AI286" s="32"/>
      <c r="AJ286" s="29">
        <f t="shared" si="60"/>
        <v>4</v>
      </c>
      <c r="AK286" s="29">
        <f t="shared" si="61"/>
        <v>0</v>
      </c>
      <c r="AL286" s="22">
        <f t="shared" si="62"/>
        <v>4</v>
      </c>
      <c r="AM286" s="46">
        <f t="shared" si="63"/>
        <v>4</v>
      </c>
      <c r="AN286" s="11"/>
      <c r="AO286" s="11"/>
      <c r="AP286" s="11" t="str">
        <f>VLOOKUP(A286,[12]当前人员名单!$E:$AE,2,0)</f>
        <v>442000198710214637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</row>
    <row r="287" spans="1:236" s="10" customFormat="1" ht="15.75" customHeight="1" x14ac:dyDescent="0.15">
      <c r="A287" s="53" t="s">
        <v>101</v>
      </c>
      <c r="B287" s="48" t="s">
        <v>23</v>
      </c>
      <c r="C287" s="9">
        <v>36708</v>
      </c>
      <c r="D287" s="9">
        <v>37073</v>
      </c>
      <c r="E287" s="24">
        <v>43100</v>
      </c>
      <c r="F287" s="24">
        <v>43101</v>
      </c>
      <c r="G287" s="24">
        <v>43342</v>
      </c>
      <c r="H287" s="24">
        <v>43465</v>
      </c>
      <c r="I287" s="21">
        <f t="shared" ca="1" si="53"/>
        <v>18.399999999999999</v>
      </c>
      <c r="J287" s="21">
        <f t="shared" ca="1" si="54"/>
        <v>17.39</v>
      </c>
      <c r="K287" s="21" t="str">
        <f t="shared" ca="1" si="55"/>
        <v>是</v>
      </c>
      <c r="L287" s="21">
        <f t="shared" si="56"/>
        <v>18</v>
      </c>
      <c r="M287" s="29">
        <f t="shared" si="57"/>
        <v>10</v>
      </c>
      <c r="N287" s="29"/>
      <c r="O287" s="30"/>
      <c r="P287" s="24"/>
      <c r="Q287" s="29"/>
      <c r="R287" s="30"/>
      <c r="S287" s="30">
        <f t="shared" si="67"/>
        <v>10</v>
      </c>
      <c r="T287" s="22">
        <f>VLOOKUP(A287,[1]考勤!$B:$M,12,0)</f>
        <v>10</v>
      </c>
      <c r="U287" s="38">
        <f>IFERROR(VLOOKUP(A287,'[2]2017年假台账'!$A:$AN,39,0),"0")-T287</f>
        <v>0</v>
      </c>
      <c r="V287" s="40">
        <f t="shared" si="58"/>
        <v>0</v>
      </c>
      <c r="W287" s="23">
        <f t="shared" si="59"/>
        <v>0</v>
      </c>
      <c r="X287" s="29">
        <f>VLOOKUP(A287,[3]考勤!$B$4:$N$1081,12,0)</f>
        <v>0</v>
      </c>
      <c r="Y287" s="29">
        <f>VLOOKUP(A287,[4]考勤!$B$4:$O$997,12,0)</f>
        <v>0</v>
      </c>
      <c r="Z287" s="29">
        <f>VLOOKUP(A287,[5]考勤!$B$4:$N$989,12,0)</f>
        <v>0</v>
      </c>
      <c r="AA287" s="29">
        <f>VLOOKUP(A287,[6]考勤!$B$4:$N$977,12,0)</f>
        <v>0</v>
      </c>
      <c r="AB287" s="29">
        <f>VLOOKUP(A287,[7]考勤!$B$4:$P$975,12,0)</f>
        <v>0</v>
      </c>
      <c r="AC287" s="29">
        <f>VLOOKUP(A287,[8]考勤!$B$1:$W$958,12,0)</f>
        <v>0</v>
      </c>
      <c r="AD287" s="29">
        <f>VLOOKUP(A287,[9]考勤!$B:$W,12,0)</f>
        <v>0</v>
      </c>
      <c r="AE287" s="29">
        <f>VLOOKUP(A287,[10]考勤!$B:$X,12,0)</f>
        <v>0</v>
      </c>
      <c r="AF287" s="29">
        <f>VLOOKUP(A287,[11]考勤!$B:$Z,12,0)</f>
        <v>0</v>
      </c>
      <c r="AG287" s="29"/>
      <c r="AH287" s="29"/>
      <c r="AI287" s="29"/>
      <c r="AJ287" s="29">
        <f t="shared" si="60"/>
        <v>0</v>
      </c>
      <c r="AK287" s="29">
        <f t="shared" si="61"/>
        <v>0</v>
      </c>
      <c r="AL287" s="22">
        <f t="shared" si="62"/>
        <v>10</v>
      </c>
      <c r="AM287" s="46">
        <f t="shared" si="63"/>
        <v>10</v>
      </c>
      <c r="AN287" s="11"/>
      <c r="AO287" s="11"/>
      <c r="AP287" s="11" t="str">
        <f>VLOOKUP(A287,[12]当前人员名单!$E:$AE,2,0)</f>
        <v>442000198101100028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</row>
    <row r="288" spans="1:236" s="10" customFormat="1" ht="15.75" customHeight="1" x14ac:dyDescent="0.15">
      <c r="A288" s="53" t="s">
        <v>99</v>
      </c>
      <c r="B288" s="48" t="s">
        <v>17</v>
      </c>
      <c r="C288" s="3">
        <v>31608</v>
      </c>
      <c r="D288" s="3">
        <v>36951</v>
      </c>
      <c r="E288" s="24">
        <v>43100</v>
      </c>
      <c r="F288" s="24">
        <v>43101</v>
      </c>
      <c r="G288" s="24">
        <v>43342</v>
      </c>
      <c r="H288" s="24">
        <v>43465</v>
      </c>
      <c r="I288" s="21">
        <f t="shared" ca="1" si="53"/>
        <v>32.4</v>
      </c>
      <c r="J288" s="21">
        <f t="shared" ca="1" si="54"/>
        <v>17.72</v>
      </c>
      <c r="K288" s="21" t="str">
        <f t="shared" ca="1" si="55"/>
        <v>是</v>
      </c>
      <c r="L288" s="21">
        <f t="shared" si="56"/>
        <v>32</v>
      </c>
      <c r="M288" s="29">
        <f t="shared" si="57"/>
        <v>15</v>
      </c>
      <c r="N288" s="29"/>
      <c r="O288" s="30"/>
      <c r="P288" s="24"/>
      <c r="Q288" s="29"/>
      <c r="R288" s="30"/>
      <c r="S288" s="30">
        <f t="shared" si="67"/>
        <v>15</v>
      </c>
      <c r="T288" s="22">
        <f>VLOOKUP(A288,[1]考勤!$B:$M,12,0)</f>
        <v>0</v>
      </c>
      <c r="U288" s="38">
        <f>IFERROR(VLOOKUP(A288,'[2]2017年假台账'!$A:$AN,39,0),"0")-T288</f>
        <v>15</v>
      </c>
      <c r="V288" s="40">
        <f t="shared" si="58"/>
        <v>15</v>
      </c>
      <c r="W288" s="23">
        <f t="shared" si="59"/>
        <v>15</v>
      </c>
      <c r="X288" s="29">
        <f>VLOOKUP(A288,[3]考勤!$B$4:$N$1081,12,0)</f>
        <v>0</v>
      </c>
      <c r="Y288" s="29">
        <f>VLOOKUP(A288,[4]考勤!$B$4:$O$997,12,0)</f>
        <v>0</v>
      </c>
      <c r="Z288" s="29">
        <f>VLOOKUP(A288,[5]考勤!$B$4:$N$989,12,0)</f>
        <v>0</v>
      </c>
      <c r="AA288" s="29">
        <f>VLOOKUP(A288,[6]考勤!$B$4:$N$977,12,0)</f>
        <v>0</v>
      </c>
      <c r="AB288" s="29">
        <f>VLOOKUP(A288,[7]考勤!$B$4:$P$975,12,0)</f>
        <v>0</v>
      </c>
      <c r="AC288" s="29">
        <f>VLOOKUP(A288,[8]考勤!$B$1:$W$958,12,0)</f>
        <v>0</v>
      </c>
      <c r="AD288" s="29">
        <f>VLOOKUP(A288,[9]考勤!$B:$W,12,0)</f>
        <v>0</v>
      </c>
      <c r="AE288" s="29">
        <f>VLOOKUP(A288,[10]考勤!$B:$X,12,0)</f>
        <v>0</v>
      </c>
      <c r="AF288" s="29">
        <f>VLOOKUP(A288,[11]考勤!$B:$Z,12,0)</f>
        <v>0</v>
      </c>
      <c r="AG288" s="29"/>
      <c r="AH288" s="29"/>
      <c r="AI288" s="32"/>
      <c r="AJ288" s="29">
        <f t="shared" si="60"/>
        <v>0</v>
      </c>
      <c r="AK288" s="29">
        <f t="shared" si="61"/>
        <v>0</v>
      </c>
      <c r="AL288" s="22">
        <f t="shared" si="62"/>
        <v>30</v>
      </c>
      <c r="AM288" s="46">
        <f t="shared" si="63"/>
        <v>15</v>
      </c>
      <c r="AN288" s="11"/>
      <c r="AP288" s="11" t="str">
        <f>VLOOKUP(A288,[12]当前人员名单!$E:$AE,2,0)</f>
        <v>420111196602044159</v>
      </c>
    </row>
    <row r="289" spans="1:236" s="10" customFormat="1" ht="15.75" customHeight="1" x14ac:dyDescent="0.15">
      <c r="A289" s="53" t="s">
        <v>102</v>
      </c>
      <c r="B289" s="48" t="s">
        <v>978</v>
      </c>
      <c r="C289" s="9">
        <v>38078</v>
      </c>
      <c r="D289" s="9">
        <v>39142</v>
      </c>
      <c r="E289" s="24">
        <v>43100</v>
      </c>
      <c r="F289" s="24">
        <v>43101</v>
      </c>
      <c r="G289" s="24">
        <v>43342</v>
      </c>
      <c r="H289" s="24">
        <v>43465</v>
      </c>
      <c r="I289" s="21">
        <f t="shared" ca="1" si="53"/>
        <v>14.6</v>
      </c>
      <c r="J289" s="21">
        <f t="shared" ca="1" si="54"/>
        <v>11.72</v>
      </c>
      <c r="K289" s="21" t="str">
        <f t="shared" ca="1" si="55"/>
        <v>是</v>
      </c>
      <c r="L289" s="21">
        <f t="shared" si="56"/>
        <v>14</v>
      </c>
      <c r="M289" s="29">
        <f t="shared" si="57"/>
        <v>10</v>
      </c>
      <c r="N289" s="29"/>
      <c r="O289" s="30"/>
      <c r="P289" s="24"/>
      <c r="Q289" s="29"/>
      <c r="R289" s="30"/>
      <c r="S289" s="30">
        <f t="shared" si="67"/>
        <v>10</v>
      </c>
      <c r="T289" s="22">
        <f>VLOOKUP(A289,[1]考勤!$B:$M,12,0)</f>
        <v>0</v>
      </c>
      <c r="U289" s="38">
        <f>IFERROR(VLOOKUP(A289,'[2]2017年假台账'!$A:$AN,39,0),"0")-T289</f>
        <v>11</v>
      </c>
      <c r="V289" s="40">
        <f t="shared" si="58"/>
        <v>1</v>
      </c>
      <c r="W289" s="23">
        <f t="shared" si="59"/>
        <v>1</v>
      </c>
      <c r="X289" s="29">
        <f>VLOOKUP(A289,[3]考勤!$B$4:$N$1081,12,0)</f>
        <v>0</v>
      </c>
      <c r="Y289" s="29">
        <f>VLOOKUP(A289,[4]考勤!$B$4:$O$997,12,0)</f>
        <v>5</v>
      </c>
      <c r="Z289" s="29">
        <f>VLOOKUP(A289,[5]考勤!$B$4:$N$989,12,0)</f>
        <v>0</v>
      </c>
      <c r="AA289" s="29">
        <f>VLOOKUP(A289,[6]考勤!$B$4:$N$977,12,0)</f>
        <v>0</v>
      </c>
      <c r="AB289" s="29">
        <f>VLOOKUP(A289,[7]考勤!$B$4:$P$975,12,0)</f>
        <v>0</v>
      </c>
      <c r="AC289" s="29">
        <f>VLOOKUP(A289,[8]考勤!$B$1:$W$958,12,0)</f>
        <v>0</v>
      </c>
      <c r="AD289" s="29">
        <f>VLOOKUP(A289,[9]考勤!$B:$W,12,0)</f>
        <v>5</v>
      </c>
      <c r="AE289" s="29">
        <f>VLOOKUP(A289,[10]考勤!$B:$X,12,0)</f>
        <v>0</v>
      </c>
      <c r="AF289" s="29">
        <f>VLOOKUP(A289,[11]考勤!$B:$Z,12,0)</f>
        <v>0</v>
      </c>
      <c r="AG289" s="29"/>
      <c r="AH289" s="29"/>
      <c r="AI289" s="29"/>
      <c r="AJ289" s="29">
        <f t="shared" si="60"/>
        <v>10</v>
      </c>
      <c r="AK289" s="29">
        <f t="shared" si="61"/>
        <v>0</v>
      </c>
      <c r="AL289" s="22">
        <f t="shared" si="62"/>
        <v>11</v>
      </c>
      <c r="AM289" s="46">
        <f t="shared" si="63"/>
        <v>10</v>
      </c>
      <c r="AN289" s="11"/>
      <c r="AO289" s="11"/>
      <c r="AP289" s="11" t="str">
        <f>VLOOKUP(A289,[12]当前人员名单!$E:$AE,2,0)</f>
        <v>441881197808066675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</row>
    <row r="290" spans="1:236" s="10" customFormat="1" ht="15.75" customHeight="1" x14ac:dyDescent="0.15">
      <c r="A290" s="53" t="s">
        <v>220</v>
      </c>
      <c r="B290" s="48" t="s">
        <v>29</v>
      </c>
      <c r="C290" s="9">
        <v>32295</v>
      </c>
      <c r="D290" s="9">
        <v>35796</v>
      </c>
      <c r="E290" s="24">
        <v>43100</v>
      </c>
      <c r="F290" s="24">
        <v>43101</v>
      </c>
      <c r="G290" s="24">
        <v>43342</v>
      </c>
      <c r="H290" s="24">
        <v>43465</v>
      </c>
      <c r="I290" s="21">
        <f t="shared" ca="1" si="53"/>
        <v>30.5</v>
      </c>
      <c r="J290" s="21">
        <f t="shared" ca="1" si="54"/>
        <v>20.89</v>
      </c>
      <c r="K290" s="21" t="str">
        <f t="shared" ca="1" si="55"/>
        <v>是</v>
      </c>
      <c r="L290" s="21">
        <f t="shared" si="56"/>
        <v>30</v>
      </c>
      <c r="M290" s="29">
        <f t="shared" si="57"/>
        <v>15</v>
      </c>
      <c r="N290" s="29"/>
      <c r="O290" s="30"/>
      <c r="P290" s="24"/>
      <c r="Q290" s="29"/>
      <c r="R290" s="30"/>
      <c r="S290" s="30">
        <f t="shared" si="67"/>
        <v>15</v>
      </c>
      <c r="T290" s="22">
        <f>VLOOKUP(A290,[1]考勤!$B:$M,12,0)</f>
        <v>3</v>
      </c>
      <c r="U290" s="38">
        <f>IFERROR(VLOOKUP(A290,'[2]2017年假台账'!$A:$AN,39,0),"0")-T290</f>
        <v>12</v>
      </c>
      <c r="V290" s="40">
        <f t="shared" si="58"/>
        <v>0</v>
      </c>
      <c r="W290" s="23">
        <f t="shared" si="59"/>
        <v>0</v>
      </c>
      <c r="X290" s="29">
        <f>VLOOKUP(A290,[3]考勤!$B$4:$N$1081,12,0)</f>
        <v>0</v>
      </c>
      <c r="Y290" s="29">
        <f>VLOOKUP(A290,[4]考勤!$B$4:$O$997,12,0)</f>
        <v>0</v>
      </c>
      <c r="Z290" s="29">
        <f>VLOOKUP(A290,[5]考勤!$B$4:$N$989,12,0)</f>
        <v>9</v>
      </c>
      <c r="AA290" s="29">
        <f>VLOOKUP(A290,[6]考勤!$B$4:$N$977,12,0)</f>
        <v>0</v>
      </c>
      <c r="AB290" s="29">
        <f>VLOOKUP(A290,[7]考勤!$B$4:$P$975,12,0)</f>
        <v>1</v>
      </c>
      <c r="AC290" s="29">
        <f>VLOOKUP(A290,[8]考勤!$B$1:$W$958,12,0)</f>
        <v>0</v>
      </c>
      <c r="AD290" s="29">
        <f>VLOOKUP(A290,[9]考勤!$B:$W,12,0)</f>
        <v>0</v>
      </c>
      <c r="AE290" s="29">
        <f>VLOOKUP(A290,[10]考勤!$B:$X,12,0)</f>
        <v>2</v>
      </c>
      <c r="AF290" s="29">
        <f>VLOOKUP(A290,[11]考勤!$B:$Z,12,0)</f>
        <v>0</v>
      </c>
      <c r="AG290" s="29"/>
      <c r="AH290" s="29"/>
      <c r="AI290" s="29"/>
      <c r="AJ290" s="29">
        <f t="shared" si="60"/>
        <v>12</v>
      </c>
      <c r="AK290" s="29">
        <f t="shared" si="61"/>
        <v>0</v>
      </c>
      <c r="AL290" s="22">
        <f t="shared" si="62"/>
        <v>15</v>
      </c>
      <c r="AM290" s="46">
        <f t="shared" si="63"/>
        <v>15</v>
      </c>
      <c r="AN290" s="11"/>
      <c r="AO290" s="11"/>
      <c r="AP290" s="11" t="str">
        <f>VLOOKUP(A290,[12]当前人员名单!$E:$AE,2,0)</f>
        <v>440620196911120327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</row>
    <row r="291" spans="1:236" s="10" customFormat="1" ht="15.75" customHeight="1" x14ac:dyDescent="0.15">
      <c r="A291" s="53" t="s">
        <v>221</v>
      </c>
      <c r="B291" s="48" t="s">
        <v>29</v>
      </c>
      <c r="C291" s="9" t="s">
        <v>779</v>
      </c>
      <c r="D291" s="9">
        <v>41822</v>
      </c>
      <c r="E291" s="24">
        <v>43100</v>
      </c>
      <c r="F291" s="24">
        <v>43101</v>
      </c>
      <c r="G291" s="24">
        <v>43342</v>
      </c>
      <c r="H291" s="24">
        <v>43465</v>
      </c>
      <c r="I291" s="21">
        <f t="shared" ca="1" si="53"/>
        <v>4.4000000000000004</v>
      </c>
      <c r="J291" s="21">
        <f t="shared" ca="1" si="54"/>
        <v>4.38</v>
      </c>
      <c r="K291" s="21" t="str">
        <f t="shared" ca="1" si="55"/>
        <v>是</v>
      </c>
      <c r="L291" s="21">
        <f t="shared" si="56"/>
        <v>4</v>
      </c>
      <c r="M291" s="29">
        <f t="shared" si="57"/>
        <v>5</v>
      </c>
      <c r="N291" s="29"/>
      <c r="O291" s="30"/>
      <c r="P291" s="24"/>
      <c r="Q291" s="29"/>
      <c r="R291" s="30"/>
      <c r="S291" s="30">
        <f t="shared" si="67"/>
        <v>5</v>
      </c>
      <c r="T291" s="22">
        <f>VLOOKUP(A291,[1]考勤!$B:$M,12,0)</f>
        <v>0</v>
      </c>
      <c r="U291" s="38">
        <f>IFERROR(VLOOKUP(A291,'[2]2017年假台账'!$A:$AN,39,0),"0")-T291</f>
        <v>0</v>
      </c>
      <c r="V291" s="40">
        <f t="shared" si="58"/>
        <v>0</v>
      </c>
      <c r="W291" s="23">
        <f t="shared" si="59"/>
        <v>0</v>
      </c>
      <c r="X291" s="29">
        <f>VLOOKUP(A291,[3]考勤!$B$4:$N$1081,12,0)</f>
        <v>0</v>
      </c>
      <c r="Y291" s="29">
        <f>VLOOKUP(A291,[4]考勤!$B$4:$O$997,12,0)</f>
        <v>0</v>
      </c>
      <c r="Z291" s="29">
        <f>VLOOKUP(A291,[5]考勤!$B$4:$N$989,12,0)</f>
        <v>0</v>
      </c>
      <c r="AA291" s="29">
        <f>VLOOKUP(A291,[6]考勤!$B$4:$N$977,12,0)</f>
        <v>0</v>
      </c>
      <c r="AB291" s="29">
        <f>VLOOKUP(A291,[7]考勤!$B$4:$P$975,12,0)</f>
        <v>0</v>
      </c>
      <c r="AC291" s="29">
        <f>VLOOKUP(A291,[8]考勤!$B$1:$W$958,12,0)</f>
        <v>0</v>
      </c>
      <c r="AD291" s="29">
        <f>VLOOKUP(A291,[9]考勤!$B:$W,12,0)</f>
        <v>0</v>
      </c>
      <c r="AE291" s="29">
        <f>VLOOKUP(A291,[10]考勤!$B:$X,12,0)</f>
        <v>0</v>
      </c>
      <c r="AF291" s="29">
        <f>VLOOKUP(A291,[11]考勤!$B:$Z,12,0)</f>
        <v>0</v>
      </c>
      <c r="AG291" s="29"/>
      <c r="AH291" s="29"/>
      <c r="AI291" s="29"/>
      <c r="AJ291" s="29">
        <f t="shared" si="60"/>
        <v>0</v>
      </c>
      <c r="AK291" s="29">
        <f t="shared" si="61"/>
        <v>0</v>
      </c>
      <c r="AL291" s="22">
        <f t="shared" si="62"/>
        <v>5</v>
      </c>
      <c r="AM291" s="46">
        <f t="shared" si="63"/>
        <v>5</v>
      </c>
      <c r="AN291" s="11"/>
      <c r="AO291" s="11"/>
      <c r="AP291" s="11" t="str">
        <f>VLOOKUP(A291,[12]当前人员名单!$E:$AE,2,0)</f>
        <v>22058219910714114X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</row>
    <row r="292" spans="1:236" s="10" customFormat="1" ht="15.75" customHeight="1" x14ac:dyDescent="0.15">
      <c r="A292" s="53" t="s">
        <v>222</v>
      </c>
      <c r="B292" s="48" t="s">
        <v>970</v>
      </c>
      <c r="C292" s="9">
        <v>36708</v>
      </c>
      <c r="D292" s="9">
        <v>40644</v>
      </c>
      <c r="E292" s="24">
        <v>43100</v>
      </c>
      <c r="F292" s="24">
        <v>43101</v>
      </c>
      <c r="G292" s="24">
        <v>43342</v>
      </c>
      <c r="H292" s="24">
        <v>43465</v>
      </c>
      <c r="I292" s="21">
        <f t="shared" ca="1" si="53"/>
        <v>18.399999999999999</v>
      </c>
      <c r="J292" s="21">
        <f t="shared" ca="1" si="54"/>
        <v>7.61</v>
      </c>
      <c r="K292" s="21" t="str">
        <f t="shared" ca="1" si="55"/>
        <v>是</v>
      </c>
      <c r="L292" s="21">
        <f t="shared" si="56"/>
        <v>18</v>
      </c>
      <c r="M292" s="29">
        <f t="shared" si="57"/>
        <v>10</v>
      </c>
      <c r="N292" s="29"/>
      <c r="O292" s="30"/>
      <c r="P292" s="24"/>
      <c r="Q292" s="29"/>
      <c r="R292" s="30"/>
      <c r="S292" s="30">
        <f t="shared" si="67"/>
        <v>10</v>
      </c>
      <c r="T292" s="22">
        <f>VLOOKUP(A292,[1]考勤!$B:$M,12,0)</f>
        <v>0</v>
      </c>
      <c r="U292" s="38">
        <f>IFERROR(VLOOKUP(A292,'[2]2017年假台账'!$A:$AN,39,0),"0")-T292</f>
        <v>0</v>
      </c>
      <c r="V292" s="40">
        <f t="shared" si="58"/>
        <v>-5</v>
      </c>
      <c r="W292" s="23">
        <f t="shared" si="59"/>
        <v>0</v>
      </c>
      <c r="X292" s="29">
        <f>VLOOKUP(A292,[3]考勤!$B$4:$N$1081,12,0)</f>
        <v>0</v>
      </c>
      <c r="Y292" s="29">
        <f>VLOOKUP(A292,[4]考勤!$B$4:$O$997,12,0)</f>
        <v>0</v>
      </c>
      <c r="Z292" s="29">
        <f>VLOOKUP(A292,[5]考勤!$B$4:$N$989,12,0)</f>
        <v>0</v>
      </c>
      <c r="AA292" s="29">
        <f>VLOOKUP(A292,[6]考勤!$B$4:$N$977,12,0)</f>
        <v>0</v>
      </c>
      <c r="AB292" s="29">
        <f>VLOOKUP(A292,[7]考勤!$B$4:$P$975,12,0)</f>
        <v>0</v>
      </c>
      <c r="AC292" s="29">
        <f>VLOOKUP(A292,[8]考勤!$B$1:$W$958,12,0)</f>
        <v>0</v>
      </c>
      <c r="AD292" s="29">
        <f>VLOOKUP(A292,[9]考勤!$B:$W,12,0)</f>
        <v>2</v>
      </c>
      <c r="AE292" s="29">
        <f>VLOOKUP(A292,[10]考勤!$B:$X,12,0)</f>
        <v>3</v>
      </c>
      <c r="AF292" s="29">
        <f>VLOOKUP(A292,[11]考勤!$B:$Z,12,0)</f>
        <v>0</v>
      </c>
      <c r="AG292" s="29"/>
      <c r="AH292" s="29"/>
      <c r="AI292" s="29"/>
      <c r="AJ292" s="29">
        <f t="shared" si="60"/>
        <v>5</v>
      </c>
      <c r="AK292" s="29">
        <f t="shared" si="61"/>
        <v>0</v>
      </c>
      <c r="AL292" s="22">
        <f t="shared" si="62"/>
        <v>5</v>
      </c>
      <c r="AM292" s="46">
        <f t="shared" si="63"/>
        <v>5</v>
      </c>
      <c r="AN292" s="11"/>
      <c r="AO292" s="11"/>
      <c r="AP292" s="11" t="str">
        <f>VLOOKUP(A292,[12]当前人员名单!$E:$AE,2,0)</f>
        <v>410305197803023529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</row>
    <row r="293" spans="1:236" s="10" customFormat="1" ht="15.75" customHeight="1" x14ac:dyDescent="0.15">
      <c r="A293" s="53" t="s">
        <v>86</v>
      </c>
      <c r="B293" s="48" t="s">
        <v>984</v>
      </c>
      <c r="C293" s="9">
        <v>38869</v>
      </c>
      <c r="D293" s="9">
        <v>39195</v>
      </c>
      <c r="E293" s="24">
        <v>43100</v>
      </c>
      <c r="F293" s="24">
        <v>43101</v>
      </c>
      <c r="G293" s="24">
        <v>43342</v>
      </c>
      <c r="H293" s="24">
        <v>43465</v>
      </c>
      <c r="I293" s="21">
        <f t="shared" ca="1" si="53"/>
        <v>12.5</v>
      </c>
      <c r="J293" s="21">
        <f t="shared" ca="1" si="54"/>
        <v>11.58</v>
      </c>
      <c r="K293" s="21" t="str">
        <f t="shared" ca="1" si="55"/>
        <v>是</v>
      </c>
      <c r="L293" s="21">
        <f t="shared" si="56"/>
        <v>12</v>
      </c>
      <c r="M293" s="29">
        <f t="shared" si="57"/>
        <v>10</v>
      </c>
      <c r="N293" s="29"/>
      <c r="O293" s="30"/>
      <c r="P293" s="24"/>
      <c r="Q293" s="29"/>
      <c r="R293" s="30"/>
      <c r="S293" s="30">
        <f t="shared" si="67"/>
        <v>10</v>
      </c>
      <c r="T293" s="22">
        <f>VLOOKUP(A293,[1]考勤!$B:$M,12,0)</f>
        <v>0</v>
      </c>
      <c r="U293" s="38">
        <f>IFERROR(VLOOKUP(A293,'[2]2017年假台账'!$A:$AN,39,0),"0")-T293</f>
        <v>13</v>
      </c>
      <c r="V293" s="40">
        <f t="shared" si="58"/>
        <v>4</v>
      </c>
      <c r="W293" s="23">
        <f t="shared" si="59"/>
        <v>4</v>
      </c>
      <c r="X293" s="29">
        <f>VLOOKUP(A293,[3]考勤!$B$4:$N$1081,12,0)</f>
        <v>0</v>
      </c>
      <c r="Y293" s="29">
        <f>VLOOKUP(A293,[4]考勤!$B$4:$O$997,12,0)</f>
        <v>4</v>
      </c>
      <c r="Z293" s="29">
        <f>VLOOKUP(A293,[5]考勤!$B$4:$N$989,12,0)</f>
        <v>0</v>
      </c>
      <c r="AA293" s="29">
        <f>VLOOKUP(A293,[6]考勤!$B$4:$N$977,12,0)</f>
        <v>0</v>
      </c>
      <c r="AB293" s="29">
        <f>VLOOKUP(A293,[7]考勤!$B$4:$P$975,12,0)</f>
        <v>0</v>
      </c>
      <c r="AC293" s="29">
        <f>VLOOKUP(A293,[8]考勤!$B$1:$W$958,12,0)</f>
        <v>0</v>
      </c>
      <c r="AD293" s="29">
        <f>VLOOKUP(A293,[9]考勤!$B:$W,12,0)</f>
        <v>5</v>
      </c>
      <c r="AE293" s="29">
        <f>VLOOKUP(A293,[10]考勤!$B:$X,12,0)</f>
        <v>0</v>
      </c>
      <c r="AF293" s="29">
        <f>VLOOKUP(A293,[11]考勤!$B:$Z,12,0)</f>
        <v>0</v>
      </c>
      <c r="AG293" s="29"/>
      <c r="AH293" s="29"/>
      <c r="AI293" s="29"/>
      <c r="AJ293" s="29">
        <f t="shared" si="60"/>
        <v>9</v>
      </c>
      <c r="AK293" s="29">
        <f t="shared" si="61"/>
        <v>0</v>
      </c>
      <c r="AL293" s="22">
        <f t="shared" si="62"/>
        <v>14</v>
      </c>
      <c r="AM293" s="46">
        <f t="shared" si="63"/>
        <v>10</v>
      </c>
      <c r="AN293" s="11"/>
      <c r="AO293" s="11"/>
      <c r="AP293" s="11" t="str">
        <f>VLOOKUP(A293,[12]当前人员名单!$E:$AE,2,0)</f>
        <v>442000198610064694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</row>
    <row r="294" spans="1:236" s="10" customFormat="1" ht="15.75" customHeight="1" x14ac:dyDescent="0.15">
      <c r="A294" s="53" t="s">
        <v>558</v>
      </c>
      <c r="B294" s="48" t="s">
        <v>800</v>
      </c>
      <c r="C294" s="9">
        <v>40391</v>
      </c>
      <c r="D294" s="9">
        <v>40833</v>
      </c>
      <c r="E294" s="24">
        <v>43100</v>
      </c>
      <c r="F294" s="24">
        <v>43101</v>
      </c>
      <c r="G294" s="24">
        <v>43342</v>
      </c>
      <c r="H294" s="24">
        <v>43465</v>
      </c>
      <c r="I294" s="21">
        <f t="shared" ref="I294:I342" ca="1" si="68">ROUND((TODAY()-C294)/365,1)</f>
        <v>8.3000000000000007</v>
      </c>
      <c r="J294" s="21">
        <f t="shared" ref="J294:J342" ca="1" si="69">ROUND((TODAY()-D294)/365,2)</f>
        <v>7.09</v>
      </c>
      <c r="K294" s="21" t="str">
        <f t="shared" ref="K294:K342" ca="1" si="70">IF(J294&gt;=1,"是","否")</f>
        <v>是</v>
      </c>
      <c r="L294" s="21">
        <f t="shared" ref="L294:L342" si="71">DATEDIF(C294,H294,"Y")</f>
        <v>8</v>
      </c>
      <c r="M294" s="29">
        <f t="shared" ref="M294:M342" si="72">IF(L294&gt;=20,15,IF(L294&gt;=10,10,IF(L294&gt;=1,5,0)))</f>
        <v>5</v>
      </c>
      <c r="N294" s="29"/>
      <c r="O294" s="30"/>
      <c r="P294" s="24"/>
      <c r="Q294" s="29"/>
      <c r="R294" s="30"/>
      <c r="S294" s="30">
        <f t="shared" si="67"/>
        <v>5</v>
      </c>
      <c r="T294" s="22">
        <f>VLOOKUP(A294,[1]考勤!$B:$M,12,0)</f>
        <v>0</v>
      </c>
      <c r="U294" s="38">
        <f>IFERROR(VLOOKUP(A294,'[2]2017年假台账'!$A:$AN,39,0),"0")-T294</f>
        <v>5</v>
      </c>
      <c r="V294" s="40">
        <f t="shared" ref="V294:V342" si="73">U294-AJ294</f>
        <v>0</v>
      </c>
      <c r="W294" s="23">
        <f t="shared" ref="W294:W342" si="74">IF(V294&gt;=0,V294,0)</f>
        <v>0</v>
      </c>
      <c r="X294" s="29">
        <f>VLOOKUP(A294,[3]考勤!$B$4:$N$1081,12,0)</f>
        <v>0</v>
      </c>
      <c r="Y294" s="29">
        <f>VLOOKUP(A294,[4]考勤!$B$4:$O$997,12,0)</f>
        <v>0</v>
      </c>
      <c r="Z294" s="29">
        <f>VLOOKUP(A294,[5]考勤!$B$4:$N$989,12,0)</f>
        <v>0</v>
      </c>
      <c r="AA294" s="29">
        <f>VLOOKUP(A294,[6]考勤!$B$4:$N$977,12,0)</f>
        <v>0</v>
      </c>
      <c r="AB294" s="29">
        <f>VLOOKUP(A294,[7]考勤!$B$4:$P$975,12,0)</f>
        <v>0</v>
      </c>
      <c r="AC294" s="29">
        <f>VLOOKUP(A294,[8]考勤!$B$1:$W$958,12,0)</f>
        <v>0</v>
      </c>
      <c r="AD294" s="29">
        <f>VLOOKUP(A294,[9]考勤!$B:$W,12,0)</f>
        <v>0</v>
      </c>
      <c r="AE294" s="29">
        <f>VLOOKUP(A294,[10]考勤!$B:$X,12,0)</f>
        <v>5</v>
      </c>
      <c r="AF294" s="29">
        <f>VLOOKUP(A294,[11]考勤!$B:$Z,12,0)</f>
        <v>0</v>
      </c>
      <c r="AG294" s="29"/>
      <c r="AH294" s="29"/>
      <c r="AI294" s="29"/>
      <c r="AJ294" s="29">
        <f t="shared" ref="AJ294:AJ342" si="75">SUM(X294:AE294)</f>
        <v>5</v>
      </c>
      <c r="AK294" s="29">
        <f t="shared" ref="AK294:AK342" si="76">SUM(AF294:AI294)</f>
        <v>0</v>
      </c>
      <c r="AL294" s="22">
        <f t="shared" ref="AL294:AL342" si="77">S294+V294+AN294</f>
        <v>5</v>
      </c>
      <c r="AM294" s="46">
        <f t="shared" ref="AM294:AM342" si="78">ROUND(S294+U294-AJ294-AK294-W294+AN294,1)</f>
        <v>5</v>
      </c>
      <c r="AN294" s="11"/>
      <c r="AO294" s="11"/>
      <c r="AP294" s="11" t="str">
        <f>VLOOKUP(A294,[12]当前人员名单!$E:$AE,2,0)</f>
        <v>442000198609192592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</row>
    <row r="295" spans="1:236" s="10" customFormat="1" ht="15.75" customHeight="1" x14ac:dyDescent="0.15">
      <c r="A295" s="53" t="s">
        <v>96</v>
      </c>
      <c r="B295" s="48" t="s">
        <v>800</v>
      </c>
      <c r="C295" s="3">
        <v>37681</v>
      </c>
      <c r="D295" s="3">
        <v>39203</v>
      </c>
      <c r="E295" s="24">
        <v>43100</v>
      </c>
      <c r="F295" s="24">
        <v>43101</v>
      </c>
      <c r="G295" s="24">
        <v>43342</v>
      </c>
      <c r="H295" s="24">
        <v>43465</v>
      </c>
      <c r="I295" s="21">
        <f t="shared" ca="1" si="68"/>
        <v>15.7</v>
      </c>
      <c r="J295" s="21">
        <f t="shared" ca="1" si="69"/>
        <v>11.55</v>
      </c>
      <c r="K295" s="21" t="str">
        <f t="shared" ca="1" si="70"/>
        <v>是</v>
      </c>
      <c r="L295" s="21">
        <f t="shared" si="71"/>
        <v>15</v>
      </c>
      <c r="M295" s="29">
        <f t="shared" si="72"/>
        <v>10</v>
      </c>
      <c r="N295" s="29"/>
      <c r="O295" s="30"/>
      <c r="P295" s="24"/>
      <c r="Q295" s="29"/>
      <c r="R295" s="30"/>
      <c r="S295" s="30">
        <f t="shared" si="67"/>
        <v>10</v>
      </c>
      <c r="T295" s="22">
        <f>VLOOKUP(A295,[1]考勤!$B:$M,12,0)</f>
        <v>0</v>
      </c>
      <c r="U295" s="38">
        <f>IFERROR(VLOOKUP(A295,'[2]2017年假台账'!$A:$AN,39,0),"0")-T295</f>
        <v>10</v>
      </c>
      <c r="V295" s="40">
        <f t="shared" si="73"/>
        <v>4</v>
      </c>
      <c r="W295" s="23">
        <f t="shared" si="74"/>
        <v>4</v>
      </c>
      <c r="X295" s="29">
        <f>VLOOKUP(A295,[3]考勤!$B$4:$N$1081,12,0)</f>
        <v>0</v>
      </c>
      <c r="Y295" s="29">
        <f>VLOOKUP(A295,[4]考勤!$B$4:$O$997,12,0)</f>
        <v>0</v>
      </c>
      <c r="Z295" s="29">
        <f>VLOOKUP(A295,[5]考勤!$B$4:$N$989,12,0)</f>
        <v>0</v>
      </c>
      <c r="AA295" s="29">
        <f>VLOOKUP(A295,[6]考勤!$B$4:$N$977,12,0)</f>
        <v>1</v>
      </c>
      <c r="AB295" s="29">
        <f>VLOOKUP(A295,[7]考勤!$B$4:$P$975,12,0)</f>
        <v>2</v>
      </c>
      <c r="AC295" s="29">
        <f>VLOOKUP(A295,[8]考勤!$B$1:$W$958,12,0)</f>
        <v>0</v>
      </c>
      <c r="AD295" s="29">
        <f>VLOOKUP(A295,[9]考勤!$B:$W,12,0)</f>
        <v>0</v>
      </c>
      <c r="AE295" s="29">
        <f>VLOOKUP(A295,[10]考勤!$B:$X,12,0)</f>
        <v>3</v>
      </c>
      <c r="AF295" s="29">
        <f>VLOOKUP(A295,[11]考勤!$B:$Z,12,0)</f>
        <v>0</v>
      </c>
      <c r="AG295" s="29"/>
      <c r="AH295" s="29"/>
      <c r="AI295" s="29"/>
      <c r="AJ295" s="29">
        <f t="shared" si="75"/>
        <v>6</v>
      </c>
      <c r="AK295" s="29">
        <f t="shared" si="76"/>
        <v>0</v>
      </c>
      <c r="AL295" s="22">
        <f t="shared" si="77"/>
        <v>14</v>
      </c>
      <c r="AM295" s="46">
        <f t="shared" si="78"/>
        <v>10</v>
      </c>
      <c r="AN295" s="11"/>
      <c r="AP295" s="11" t="str">
        <f>VLOOKUP(A295,[12]当前人员名单!$E:$AE,2,0)</f>
        <v>44200019800113815X</v>
      </c>
    </row>
    <row r="296" spans="1:236" s="10" customFormat="1" ht="15.75" customHeight="1" x14ac:dyDescent="0.15">
      <c r="A296" s="53" t="s">
        <v>156</v>
      </c>
      <c r="B296" s="48" t="s">
        <v>773</v>
      </c>
      <c r="C296" s="9" t="s">
        <v>779</v>
      </c>
      <c r="D296" s="9">
        <v>41822</v>
      </c>
      <c r="E296" s="24">
        <v>43100</v>
      </c>
      <c r="F296" s="24">
        <v>43101</v>
      </c>
      <c r="G296" s="24">
        <v>43342</v>
      </c>
      <c r="H296" s="24">
        <v>43465</v>
      </c>
      <c r="I296" s="21">
        <f t="shared" ca="1" si="68"/>
        <v>4.4000000000000004</v>
      </c>
      <c r="J296" s="21">
        <f t="shared" ca="1" si="69"/>
        <v>4.38</v>
      </c>
      <c r="K296" s="21" t="str">
        <f t="shared" ca="1" si="70"/>
        <v>是</v>
      </c>
      <c r="L296" s="21">
        <f t="shared" si="71"/>
        <v>4</v>
      </c>
      <c r="M296" s="29">
        <f t="shared" si="72"/>
        <v>5</v>
      </c>
      <c r="N296" s="29"/>
      <c r="O296" s="30"/>
      <c r="P296" s="24"/>
      <c r="Q296" s="29"/>
      <c r="R296" s="30"/>
      <c r="S296" s="30">
        <f t="shared" si="67"/>
        <v>5</v>
      </c>
      <c r="T296" s="22">
        <f>VLOOKUP(A296,[1]考勤!$B:$M,12,0)</f>
        <v>0</v>
      </c>
      <c r="U296" s="38">
        <f>IFERROR(VLOOKUP(A296,'[2]2017年假台账'!$A:$AN,39,0),"0")-T296</f>
        <v>0</v>
      </c>
      <c r="V296" s="40">
        <f t="shared" si="73"/>
        <v>0</v>
      </c>
      <c r="W296" s="23">
        <f t="shared" si="74"/>
        <v>0</v>
      </c>
      <c r="X296" s="29">
        <f>VLOOKUP(A296,[3]考勤!$B$4:$N$1081,12,0)</f>
        <v>0</v>
      </c>
      <c r="Y296" s="29">
        <f>VLOOKUP(A296,[4]考勤!$B$4:$O$997,12,0)</f>
        <v>0</v>
      </c>
      <c r="Z296" s="29">
        <f>VLOOKUP(A296,[5]考勤!$B$4:$N$989,12,0)</f>
        <v>0</v>
      </c>
      <c r="AA296" s="29">
        <f>VLOOKUP(A296,[6]考勤!$B$4:$N$977,12,0)</f>
        <v>0</v>
      </c>
      <c r="AB296" s="29">
        <f>VLOOKUP(A296,[7]考勤!$B$4:$P$975,12,0)</f>
        <v>0</v>
      </c>
      <c r="AC296" s="29">
        <f>VLOOKUP(A296,[8]考勤!$B$1:$W$958,12,0)</f>
        <v>0</v>
      </c>
      <c r="AD296" s="29">
        <f>VLOOKUP(A296,[9]考勤!$B:$W,12,0)</f>
        <v>0</v>
      </c>
      <c r="AE296" s="29">
        <f>VLOOKUP(A296,[10]考勤!$B:$X,12,0)</f>
        <v>0</v>
      </c>
      <c r="AF296" s="29">
        <f>VLOOKUP(A296,[11]考勤!$B:$Z,12,0)</f>
        <v>1</v>
      </c>
      <c r="AG296" s="29"/>
      <c r="AH296" s="29"/>
      <c r="AI296" s="29"/>
      <c r="AJ296" s="29">
        <f t="shared" si="75"/>
        <v>0</v>
      </c>
      <c r="AK296" s="29">
        <f t="shared" si="76"/>
        <v>1</v>
      </c>
      <c r="AL296" s="22">
        <f t="shared" si="77"/>
        <v>5</v>
      </c>
      <c r="AM296" s="46">
        <f t="shared" si="78"/>
        <v>4</v>
      </c>
      <c r="AN296" s="11"/>
      <c r="AO296" s="11"/>
      <c r="AP296" s="11" t="str">
        <f>VLOOKUP(A296,[12]当前人员名单!$E:$AE,2,0)</f>
        <v>442000199107074072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</row>
    <row r="297" spans="1:236" s="10" customFormat="1" ht="15.75" customHeight="1" x14ac:dyDescent="0.15">
      <c r="A297" s="53" t="s">
        <v>223</v>
      </c>
      <c r="B297" s="48" t="s">
        <v>22</v>
      </c>
      <c r="C297" s="3">
        <v>32295</v>
      </c>
      <c r="D297" s="3">
        <v>36161</v>
      </c>
      <c r="E297" s="24">
        <v>43100</v>
      </c>
      <c r="F297" s="24">
        <v>43101</v>
      </c>
      <c r="G297" s="24">
        <v>43342</v>
      </c>
      <c r="H297" s="24">
        <v>43465</v>
      </c>
      <c r="I297" s="21">
        <f t="shared" ca="1" si="68"/>
        <v>30.5</v>
      </c>
      <c r="J297" s="21">
        <f t="shared" ca="1" si="69"/>
        <v>19.89</v>
      </c>
      <c r="K297" s="21" t="str">
        <f t="shared" ca="1" si="70"/>
        <v>是</v>
      </c>
      <c r="L297" s="21">
        <f t="shared" si="71"/>
        <v>30</v>
      </c>
      <c r="M297" s="29">
        <f t="shared" si="72"/>
        <v>15</v>
      </c>
      <c r="N297" s="29"/>
      <c r="O297" s="30"/>
      <c r="P297" s="24"/>
      <c r="Q297" s="29"/>
      <c r="R297" s="30"/>
      <c r="S297" s="30">
        <f t="shared" si="67"/>
        <v>15</v>
      </c>
      <c r="T297" s="22">
        <f>VLOOKUP(A297,[1]考勤!$B:$M,12,0)</f>
        <v>0</v>
      </c>
      <c r="U297" s="38">
        <f>IFERROR(VLOOKUP(A297,'[2]2017年假台账'!$A:$AN,39,0),"0")-T297</f>
        <v>7</v>
      </c>
      <c r="V297" s="40">
        <f t="shared" si="73"/>
        <v>-1</v>
      </c>
      <c r="W297" s="23">
        <f t="shared" si="74"/>
        <v>0</v>
      </c>
      <c r="X297" s="29">
        <f>VLOOKUP(A297,[3]考勤!$B$4:$N$1081,12,0)</f>
        <v>0</v>
      </c>
      <c r="Y297" s="29">
        <f>VLOOKUP(A297,[4]考勤!$B$4:$O$997,12,0)</f>
        <v>0</v>
      </c>
      <c r="Z297" s="29">
        <f>VLOOKUP(A297,[5]考勤!$B$4:$N$989,12,0)</f>
        <v>0</v>
      </c>
      <c r="AA297" s="29">
        <f>VLOOKUP(A297,[6]考勤!$B$4:$N$977,12,0)</f>
        <v>0</v>
      </c>
      <c r="AB297" s="29">
        <f>VLOOKUP(A297,[7]考勤!$B$4:$P$975,12,0)</f>
        <v>6</v>
      </c>
      <c r="AC297" s="29">
        <f>VLOOKUP(A297,[8]考勤!$B$1:$W$958,12,0)</f>
        <v>0</v>
      </c>
      <c r="AD297" s="29">
        <f>VLOOKUP(A297,[9]考勤!$B:$W,12,0)</f>
        <v>0</v>
      </c>
      <c r="AE297" s="29">
        <f>VLOOKUP(A297,[10]考勤!$B:$X,12,0)</f>
        <v>2</v>
      </c>
      <c r="AF297" s="29">
        <f>VLOOKUP(A297,[11]考勤!$B:$Z,12,0)</f>
        <v>0</v>
      </c>
      <c r="AG297" s="29"/>
      <c r="AH297" s="29"/>
      <c r="AI297" s="29"/>
      <c r="AJ297" s="29">
        <f t="shared" si="75"/>
        <v>8</v>
      </c>
      <c r="AK297" s="29">
        <f t="shared" si="76"/>
        <v>0</v>
      </c>
      <c r="AL297" s="22">
        <f t="shared" si="77"/>
        <v>14</v>
      </c>
      <c r="AM297" s="46">
        <f t="shared" si="78"/>
        <v>14</v>
      </c>
      <c r="AN297" s="11"/>
      <c r="AO297" s="11"/>
      <c r="AP297" s="11" t="str">
        <f>VLOOKUP(A297,[12]当前人员名单!$E:$AE,2,0)</f>
        <v>43030319681223202X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</row>
    <row r="298" spans="1:236" s="10" customFormat="1" ht="15.75" customHeight="1" x14ac:dyDescent="0.15">
      <c r="A298" s="53" t="s">
        <v>119</v>
      </c>
      <c r="B298" s="48" t="s">
        <v>993</v>
      </c>
      <c r="C298" s="9">
        <v>37964</v>
      </c>
      <c r="D298" s="9">
        <v>37963</v>
      </c>
      <c r="E298" s="24">
        <v>43100</v>
      </c>
      <c r="F298" s="24">
        <v>43101</v>
      </c>
      <c r="G298" s="24">
        <v>43342</v>
      </c>
      <c r="H298" s="24">
        <v>43465</v>
      </c>
      <c r="I298" s="21">
        <f t="shared" ca="1" si="68"/>
        <v>14.9</v>
      </c>
      <c r="J298" s="21">
        <f t="shared" ca="1" si="69"/>
        <v>14.95</v>
      </c>
      <c r="K298" s="21" t="str">
        <f t="shared" ca="1" si="70"/>
        <v>是</v>
      </c>
      <c r="L298" s="21">
        <f t="shared" si="71"/>
        <v>15</v>
      </c>
      <c r="M298" s="29">
        <f t="shared" si="72"/>
        <v>10</v>
      </c>
      <c r="N298" s="29"/>
      <c r="O298" s="30"/>
      <c r="P298" s="24"/>
      <c r="Q298" s="29"/>
      <c r="R298" s="30"/>
      <c r="S298" s="30">
        <f t="shared" si="67"/>
        <v>10</v>
      </c>
      <c r="T298" s="22">
        <f>VLOOKUP(A298,[1]考勤!$B:$M,12,0)</f>
        <v>0</v>
      </c>
      <c r="U298" s="38">
        <f>IFERROR(VLOOKUP(A298,'[2]2017年假台账'!$A:$AN,39,0),"0")-T298</f>
        <v>13</v>
      </c>
      <c r="V298" s="40">
        <f t="shared" si="73"/>
        <v>11</v>
      </c>
      <c r="W298" s="23">
        <f t="shared" si="74"/>
        <v>11</v>
      </c>
      <c r="X298" s="29">
        <f>VLOOKUP(A298,[3]考勤!$B$4:$N$1081,12,0)</f>
        <v>0</v>
      </c>
      <c r="Y298" s="29">
        <f>VLOOKUP(A298,[4]考勤!$B$4:$O$997,12,0)</f>
        <v>0</v>
      </c>
      <c r="Z298" s="29">
        <f>VLOOKUP(A298,[5]考勤!$B$4:$N$989,12,0)</f>
        <v>0</v>
      </c>
      <c r="AA298" s="29">
        <f>VLOOKUP(A298,[6]考勤!$B$4:$N$977,12,0)</f>
        <v>0</v>
      </c>
      <c r="AB298" s="29">
        <f>VLOOKUP(A298,[7]考勤!$B$4:$P$975,12,0)</f>
        <v>0</v>
      </c>
      <c r="AC298" s="29">
        <f>VLOOKUP(A298,[8]考勤!$B$1:$W$958,12,0)</f>
        <v>0</v>
      </c>
      <c r="AD298" s="29">
        <f>VLOOKUP(A298,[9]考勤!$B:$W,12,0)</f>
        <v>0</v>
      </c>
      <c r="AE298" s="29">
        <f>VLOOKUP(A298,[10]考勤!$B:$X,12,0)</f>
        <v>2</v>
      </c>
      <c r="AF298" s="29">
        <f>VLOOKUP(A298,[11]考勤!$B:$Z,12,0)</f>
        <v>0</v>
      </c>
      <c r="AG298" s="29"/>
      <c r="AH298" s="29"/>
      <c r="AI298" s="29"/>
      <c r="AJ298" s="29">
        <f t="shared" si="75"/>
        <v>2</v>
      </c>
      <c r="AK298" s="29">
        <f t="shared" si="76"/>
        <v>0</v>
      </c>
      <c r="AL298" s="22">
        <f t="shared" si="77"/>
        <v>21</v>
      </c>
      <c r="AM298" s="46">
        <f t="shared" si="78"/>
        <v>10</v>
      </c>
      <c r="AN298" s="11"/>
      <c r="AO298" s="11"/>
      <c r="AP298" s="11" t="str">
        <f>VLOOKUP(A298,[12]当前人员名单!$E:$AE,2,0)</f>
        <v>430602198203293010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</row>
    <row r="299" spans="1:236" s="10" customFormat="1" ht="15.75" customHeight="1" x14ac:dyDescent="0.15">
      <c r="A299" s="53" t="s">
        <v>518</v>
      </c>
      <c r="B299" s="48" t="s">
        <v>993</v>
      </c>
      <c r="C299" s="9">
        <v>39630</v>
      </c>
      <c r="D299" s="9">
        <v>40603</v>
      </c>
      <c r="E299" s="24">
        <v>43100</v>
      </c>
      <c r="F299" s="24">
        <v>43101</v>
      </c>
      <c r="G299" s="24">
        <v>43342</v>
      </c>
      <c r="H299" s="24">
        <v>43465</v>
      </c>
      <c r="I299" s="21">
        <f t="shared" ca="1" si="68"/>
        <v>10.4</v>
      </c>
      <c r="J299" s="21">
        <f t="shared" ca="1" si="69"/>
        <v>7.72</v>
      </c>
      <c r="K299" s="21" t="str">
        <f t="shared" ca="1" si="70"/>
        <v>是</v>
      </c>
      <c r="L299" s="21">
        <f t="shared" si="71"/>
        <v>10</v>
      </c>
      <c r="M299" s="29">
        <f t="shared" si="72"/>
        <v>10</v>
      </c>
      <c r="N299" s="29">
        <f>DATEDIF(F299,P299,"d")</f>
        <v>181</v>
      </c>
      <c r="O299" s="30">
        <f>ROUND(N299/365*5,2)</f>
        <v>2.48</v>
      </c>
      <c r="P299" s="24">
        <f>EDATE(C299,120)</f>
        <v>43282</v>
      </c>
      <c r="Q299" s="29">
        <f>DATEDIF(P299,H299,"d")</f>
        <v>183</v>
      </c>
      <c r="R299" s="31">
        <f>ROUND(Q299/365*M299,2)</f>
        <v>5.01</v>
      </c>
      <c r="S299" s="30">
        <f>O299+R299</f>
        <v>7.49</v>
      </c>
      <c r="T299" s="22">
        <f>VLOOKUP(A299,[1]考勤!$B:$M,12,0)</f>
        <v>0</v>
      </c>
      <c r="U299" s="38">
        <f>IFERROR(VLOOKUP(A299,'[2]2017年假台账'!$A:$AN,39,0),"0")-T299</f>
        <v>5</v>
      </c>
      <c r="V299" s="40">
        <f t="shared" si="73"/>
        <v>0</v>
      </c>
      <c r="W299" s="23">
        <f t="shared" si="74"/>
        <v>0</v>
      </c>
      <c r="X299" s="29">
        <f>VLOOKUP(A299,[3]考勤!$B$4:$N$1081,12,0)</f>
        <v>0</v>
      </c>
      <c r="Y299" s="29">
        <f>VLOOKUP(A299,[4]考勤!$B$4:$O$997,12,0)</f>
        <v>0</v>
      </c>
      <c r="Z299" s="29">
        <f>VLOOKUP(A299,[5]考勤!$B$4:$N$989,12,0)</f>
        <v>0</v>
      </c>
      <c r="AA299" s="29">
        <f>VLOOKUP(A299,[6]考勤!$B$4:$N$977,12,0)</f>
        <v>0</v>
      </c>
      <c r="AB299" s="29">
        <f>VLOOKUP(A299,[7]考勤!$B$4:$P$975,12,0)</f>
        <v>0</v>
      </c>
      <c r="AC299" s="29">
        <f>VLOOKUP(A299,[8]考勤!$B$1:$W$958,12,0)</f>
        <v>3</v>
      </c>
      <c r="AD299" s="29">
        <f>VLOOKUP(A299,[9]考勤!$B:$W,12,0)</f>
        <v>0</v>
      </c>
      <c r="AE299" s="29">
        <f>VLOOKUP(A299,[10]考勤!$B:$X,12,0)</f>
        <v>2</v>
      </c>
      <c r="AF299" s="29">
        <f>VLOOKUP(A299,[11]考勤!$B:$Z,12,0)</f>
        <v>0</v>
      </c>
      <c r="AG299" s="29"/>
      <c r="AH299" s="29"/>
      <c r="AI299" s="29"/>
      <c r="AJ299" s="29">
        <f t="shared" si="75"/>
        <v>5</v>
      </c>
      <c r="AK299" s="29">
        <f t="shared" si="76"/>
        <v>0</v>
      </c>
      <c r="AL299" s="22">
        <f t="shared" si="77"/>
        <v>7.49</v>
      </c>
      <c r="AM299" s="46">
        <f t="shared" si="78"/>
        <v>7.5</v>
      </c>
      <c r="AN299" s="11"/>
      <c r="AO299" s="11"/>
      <c r="AP299" s="11" t="str">
        <f>VLOOKUP(A299,[12]当前人员名单!$E:$AE,2,0)</f>
        <v>441702198511052831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</row>
    <row r="300" spans="1:236" s="10" customFormat="1" ht="15.75" customHeight="1" x14ac:dyDescent="0.15">
      <c r="A300" s="53" t="s">
        <v>815</v>
      </c>
      <c r="B300" s="48" t="s">
        <v>27</v>
      </c>
      <c r="C300" s="9">
        <v>42191</v>
      </c>
      <c r="D300" s="9">
        <v>42191</v>
      </c>
      <c r="E300" s="24">
        <v>43100</v>
      </c>
      <c r="F300" s="24">
        <v>43101</v>
      </c>
      <c r="G300" s="24">
        <v>43342</v>
      </c>
      <c r="H300" s="24">
        <v>43465</v>
      </c>
      <c r="I300" s="21">
        <f t="shared" ca="1" si="68"/>
        <v>3.4</v>
      </c>
      <c r="J300" s="21">
        <f t="shared" ca="1" si="69"/>
        <v>3.37</v>
      </c>
      <c r="K300" s="21" t="str">
        <f t="shared" ca="1" si="70"/>
        <v>是</v>
      </c>
      <c r="L300" s="21">
        <f t="shared" si="71"/>
        <v>3</v>
      </c>
      <c r="M300" s="29">
        <f t="shared" si="72"/>
        <v>5</v>
      </c>
      <c r="N300" s="29"/>
      <c r="O300" s="31"/>
      <c r="P300" s="24"/>
      <c r="Q300" s="29"/>
      <c r="R300" s="31"/>
      <c r="S300" s="30">
        <f>M300</f>
        <v>5</v>
      </c>
      <c r="T300" s="22">
        <f>VLOOKUP(A300,[1]考勤!$B:$M,12,0)</f>
        <v>1</v>
      </c>
      <c r="U300" s="38">
        <f>IFERROR(VLOOKUP(A300,'[2]2017年假台账'!$A:$AN,39,0),"0")-T300</f>
        <v>3</v>
      </c>
      <c r="V300" s="40">
        <f t="shared" si="73"/>
        <v>0</v>
      </c>
      <c r="W300" s="23">
        <f t="shared" si="74"/>
        <v>0</v>
      </c>
      <c r="X300" s="29">
        <f>VLOOKUP(A300,[3]考勤!$B$4:$N$1081,12,0)</f>
        <v>2</v>
      </c>
      <c r="Y300" s="29">
        <f>VLOOKUP(A300,[4]考勤!$B$4:$O$997,12,0)</f>
        <v>0</v>
      </c>
      <c r="Z300" s="29">
        <f>VLOOKUP(A300,[5]考勤!$B$4:$N$989,12,0)</f>
        <v>0</v>
      </c>
      <c r="AA300" s="29">
        <f>VLOOKUP(A300,[6]考勤!$B$4:$N$977,12,0)</f>
        <v>1</v>
      </c>
      <c r="AB300" s="29">
        <f>VLOOKUP(A300,[7]考勤!$B$4:$P$975,12,0)</f>
        <v>0</v>
      </c>
      <c r="AC300" s="29">
        <f>VLOOKUP(A300,[8]考勤!$B$1:$W$958,12,0)</f>
        <v>0</v>
      </c>
      <c r="AD300" s="29">
        <f>VLOOKUP(A300,[9]考勤!$B:$W,12,0)</f>
        <v>0</v>
      </c>
      <c r="AE300" s="29">
        <f>VLOOKUP(A300,[10]考勤!$B:$X,12,0)</f>
        <v>0</v>
      </c>
      <c r="AF300" s="29">
        <f>VLOOKUP(A300,[11]考勤!$B:$Z,12,0)</f>
        <v>0.5</v>
      </c>
      <c r="AG300" s="29"/>
      <c r="AH300" s="29"/>
      <c r="AI300" s="29"/>
      <c r="AJ300" s="29">
        <f t="shared" si="75"/>
        <v>3</v>
      </c>
      <c r="AK300" s="29">
        <f t="shared" si="76"/>
        <v>0.5</v>
      </c>
      <c r="AL300" s="22">
        <f t="shared" si="77"/>
        <v>5</v>
      </c>
      <c r="AM300" s="46">
        <f t="shared" si="78"/>
        <v>4.5</v>
      </c>
      <c r="AN300" s="11"/>
      <c r="AO300" s="11"/>
      <c r="AP300" s="11" t="str">
        <f>VLOOKUP(A300,[12]当前人员名单!$E:$AE,2,0)</f>
        <v>440982199101301619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</row>
    <row r="301" spans="1:236" s="10" customFormat="1" ht="15.75" customHeight="1" x14ac:dyDescent="0.15">
      <c r="A301" s="53" t="s">
        <v>135</v>
      </c>
      <c r="B301" s="48" t="s">
        <v>27</v>
      </c>
      <c r="C301" s="3">
        <v>35977</v>
      </c>
      <c r="D301" s="3">
        <v>37110</v>
      </c>
      <c r="E301" s="24">
        <v>43100</v>
      </c>
      <c r="F301" s="24">
        <v>43101</v>
      </c>
      <c r="G301" s="24">
        <v>43342</v>
      </c>
      <c r="H301" s="24">
        <v>43465</v>
      </c>
      <c r="I301" s="21">
        <f t="shared" ca="1" si="68"/>
        <v>20.399999999999999</v>
      </c>
      <c r="J301" s="21">
        <f t="shared" ca="1" si="69"/>
        <v>17.29</v>
      </c>
      <c r="K301" s="21" t="str">
        <f t="shared" ca="1" si="70"/>
        <v>是</v>
      </c>
      <c r="L301" s="21">
        <f t="shared" si="71"/>
        <v>20</v>
      </c>
      <c r="M301" s="29">
        <f t="shared" si="72"/>
        <v>15</v>
      </c>
      <c r="N301" s="29">
        <f>DATEDIF(F301,P301,"d")</f>
        <v>181</v>
      </c>
      <c r="O301" s="30">
        <f>ROUND(N301/365*10,2)</f>
        <v>4.96</v>
      </c>
      <c r="P301" s="24">
        <f>EDATE(C301,240)</f>
        <v>43282</v>
      </c>
      <c r="Q301" s="29">
        <f>DATEDIF(P301,H301,"d")</f>
        <v>183</v>
      </c>
      <c r="R301" s="30">
        <f>ROUND(Q301/365*M301,2)</f>
        <v>7.52</v>
      </c>
      <c r="S301" s="30">
        <f>O301+R301</f>
        <v>12.48</v>
      </c>
      <c r="T301" s="22">
        <f>VLOOKUP(A301,[1]考勤!$B:$M,12,0)</f>
        <v>0</v>
      </c>
      <c r="U301" s="38">
        <f>IFERROR(VLOOKUP(A301,'[2]2017年假台账'!$A:$AN,39,0),"0")-T301</f>
        <v>10</v>
      </c>
      <c r="V301" s="40">
        <f t="shared" si="73"/>
        <v>0</v>
      </c>
      <c r="W301" s="23">
        <f t="shared" si="74"/>
        <v>0</v>
      </c>
      <c r="X301" s="29">
        <f>VLOOKUP(A301,[3]考勤!$B$4:$N$1081,12,0)</f>
        <v>0</v>
      </c>
      <c r="Y301" s="29">
        <f>VLOOKUP(A301,[4]考勤!$B$4:$O$997,12,0)</f>
        <v>3</v>
      </c>
      <c r="Z301" s="29">
        <f>VLOOKUP(A301,[5]考勤!$B$4:$N$989,12,0)</f>
        <v>0</v>
      </c>
      <c r="AA301" s="29">
        <f>VLOOKUP(A301,[6]考勤!$B$4:$N$977,12,0)</f>
        <v>0</v>
      </c>
      <c r="AB301" s="29">
        <f>VLOOKUP(A301,[7]考勤!$B$4:$P$975,12,0)</f>
        <v>0</v>
      </c>
      <c r="AC301" s="29">
        <f>VLOOKUP(A301,[8]考勤!$B$1:$W$958,12,0)</f>
        <v>0</v>
      </c>
      <c r="AD301" s="29">
        <f>VLOOKUP(A301,[9]考勤!$B:$W,12,0)</f>
        <v>5</v>
      </c>
      <c r="AE301" s="29">
        <f>VLOOKUP(A301,[10]考勤!$B:$X,12,0)</f>
        <v>2</v>
      </c>
      <c r="AF301" s="29">
        <f>VLOOKUP(A301,[11]考勤!$B:$Z,12,0)</f>
        <v>0</v>
      </c>
      <c r="AG301" s="29"/>
      <c r="AH301" s="29"/>
      <c r="AI301" s="29"/>
      <c r="AJ301" s="29">
        <f t="shared" si="75"/>
        <v>10</v>
      </c>
      <c r="AK301" s="29">
        <f t="shared" si="76"/>
        <v>0</v>
      </c>
      <c r="AL301" s="22">
        <f t="shared" si="77"/>
        <v>12.48</v>
      </c>
      <c r="AM301" s="46">
        <f t="shared" si="78"/>
        <v>12.5</v>
      </c>
      <c r="AN301" s="11"/>
      <c r="AP301" s="11" t="str">
        <f>VLOOKUP(A301,[12]当前人员名单!$E:$AE,2,0)</f>
        <v>442000197412280316</v>
      </c>
    </row>
    <row r="302" spans="1:236" s="10" customFormat="1" ht="15.75" customHeight="1" x14ac:dyDescent="0.15">
      <c r="A302" s="53" t="s">
        <v>133</v>
      </c>
      <c r="B302" s="48" t="s">
        <v>27</v>
      </c>
      <c r="C302" s="3">
        <v>37073</v>
      </c>
      <c r="D302" s="3">
        <v>38048</v>
      </c>
      <c r="E302" s="24">
        <v>43100</v>
      </c>
      <c r="F302" s="24">
        <v>43101</v>
      </c>
      <c r="G302" s="24">
        <v>43342</v>
      </c>
      <c r="H302" s="24">
        <v>43465</v>
      </c>
      <c r="I302" s="21">
        <f t="shared" ca="1" si="68"/>
        <v>17.399999999999999</v>
      </c>
      <c r="J302" s="21">
        <f t="shared" ca="1" si="69"/>
        <v>14.72</v>
      </c>
      <c r="K302" s="21" t="str">
        <f t="shared" ca="1" si="70"/>
        <v>是</v>
      </c>
      <c r="L302" s="21">
        <f t="shared" si="71"/>
        <v>17</v>
      </c>
      <c r="M302" s="29">
        <f t="shared" si="72"/>
        <v>10</v>
      </c>
      <c r="N302" s="29"/>
      <c r="O302" s="30"/>
      <c r="P302" s="24"/>
      <c r="Q302" s="29"/>
      <c r="R302" s="30"/>
      <c r="S302" s="30">
        <f t="shared" ref="S302:S318" si="79">M302</f>
        <v>10</v>
      </c>
      <c r="T302" s="22">
        <f>VLOOKUP(A302,[1]考勤!$B:$M,12,0)</f>
        <v>0</v>
      </c>
      <c r="U302" s="38">
        <f>IFERROR(VLOOKUP(A302,'[2]2017年假台账'!$A:$AN,39,0),"0")-T302</f>
        <v>10</v>
      </c>
      <c r="V302" s="40">
        <f t="shared" si="73"/>
        <v>0</v>
      </c>
      <c r="W302" s="23">
        <f t="shared" si="74"/>
        <v>0</v>
      </c>
      <c r="X302" s="29">
        <f>VLOOKUP(A302,[3]考勤!$B$4:$N$1081,12,0)</f>
        <v>1</v>
      </c>
      <c r="Y302" s="29">
        <f>VLOOKUP(A302,[4]考勤!$B$4:$O$997,12,0)</f>
        <v>0</v>
      </c>
      <c r="Z302" s="29">
        <f>VLOOKUP(A302,[5]考勤!$B$4:$N$989,12,0)</f>
        <v>0</v>
      </c>
      <c r="AA302" s="29">
        <f>VLOOKUP(A302,[6]考勤!$B$4:$N$977,12,0)</f>
        <v>3</v>
      </c>
      <c r="AB302" s="29">
        <f>VLOOKUP(A302,[7]考勤!$B$4:$P$975,12,0)</f>
        <v>0</v>
      </c>
      <c r="AC302" s="29">
        <f>VLOOKUP(A302,[8]考勤!$B$1:$W$958,12,0)</f>
        <v>0</v>
      </c>
      <c r="AD302" s="29">
        <f>VLOOKUP(A302,[9]考勤!$B:$W,12,0)</f>
        <v>1</v>
      </c>
      <c r="AE302" s="29">
        <f>VLOOKUP(A302,[10]考勤!$B:$X,12,0)</f>
        <v>5</v>
      </c>
      <c r="AF302" s="29">
        <f>VLOOKUP(A302,[11]考勤!$B:$Z,12,0)</f>
        <v>0</v>
      </c>
      <c r="AG302" s="29"/>
      <c r="AH302" s="29"/>
      <c r="AI302" s="29"/>
      <c r="AJ302" s="29">
        <f t="shared" si="75"/>
        <v>10</v>
      </c>
      <c r="AK302" s="29">
        <f t="shared" si="76"/>
        <v>0</v>
      </c>
      <c r="AL302" s="22">
        <f t="shared" si="77"/>
        <v>10</v>
      </c>
      <c r="AM302" s="46">
        <f t="shared" si="78"/>
        <v>10</v>
      </c>
      <c r="AN302" s="11"/>
      <c r="AO302" s="11"/>
      <c r="AP302" s="11" t="str">
        <f>VLOOKUP(A302,[12]当前人员名单!$E:$AE,2,0)</f>
        <v>442000197907220059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</row>
    <row r="303" spans="1:236" s="10" customFormat="1" ht="15.75" customHeight="1" x14ac:dyDescent="0.15">
      <c r="A303" s="53" t="s">
        <v>134</v>
      </c>
      <c r="B303" s="48" t="s">
        <v>774</v>
      </c>
      <c r="C303" s="3">
        <v>41091</v>
      </c>
      <c r="D303" s="3">
        <v>41091</v>
      </c>
      <c r="E303" s="24">
        <v>43100</v>
      </c>
      <c r="F303" s="24">
        <v>43101</v>
      </c>
      <c r="G303" s="24">
        <v>43342</v>
      </c>
      <c r="H303" s="24">
        <v>43465</v>
      </c>
      <c r="I303" s="21">
        <f t="shared" ca="1" si="68"/>
        <v>6.4</v>
      </c>
      <c r="J303" s="21">
        <f t="shared" ca="1" si="69"/>
        <v>6.38</v>
      </c>
      <c r="K303" s="21" t="str">
        <f t="shared" ca="1" si="70"/>
        <v>是</v>
      </c>
      <c r="L303" s="21">
        <f t="shared" si="71"/>
        <v>6</v>
      </c>
      <c r="M303" s="29">
        <f t="shared" si="72"/>
        <v>5</v>
      </c>
      <c r="N303" s="29"/>
      <c r="O303" s="30"/>
      <c r="P303" s="24"/>
      <c r="Q303" s="29"/>
      <c r="R303" s="30"/>
      <c r="S303" s="30">
        <f t="shared" si="79"/>
        <v>5</v>
      </c>
      <c r="T303" s="22">
        <f>VLOOKUP(A303,[1]考勤!$B:$M,12,0)</f>
        <v>0</v>
      </c>
      <c r="U303" s="38">
        <f>IFERROR(VLOOKUP(A303,'[2]2017年假台账'!$A:$AN,39,0),"0")-T303</f>
        <v>5</v>
      </c>
      <c r="V303" s="40">
        <f t="shared" si="73"/>
        <v>-1</v>
      </c>
      <c r="W303" s="23">
        <f t="shared" si="74"/>
        <v>0</v>
      </c>
      <c r="X303" s="29">
        <f>VLOOKUP(A303,[3]考勤!$B$4:$N$1081,12,0)</f>
        <v>0</v>
      </c>
      <c r="Y303" s="29">
        <f>VLOOKUP(A303,[4]考勤!$B$4:$O$997,12,0)</f>
        <v>3</v>
      </c>
      <c r="Z303" s="29">
        <f>VLOOKUP(A303,[5]考勤!$B$4:$N$989,12,0)</f>
        <v>1</v>
      </c>
      <c r="AA303" s="29">
        <f>VLOOKUP(A303,[6]考勤!$B$4:$N$977,12,0)</f>
        <v>0</v>
      </c>
      <c r="AB303" s="29">
        <f>VLOOKUP(A303,[7]考勤!$B$4:$P$975,12,0)</f>
        <v>0</v>
      </c>
      <c r="AC303" s="29">
        <f>VLOOKUP(A303,[8]考勤!$B$1:$W$958,12,0)</f>
        <v>2</v>
      </c>
      <c r="AD303" s="29">
        <f>VLOOKUP(A303,[9]考勤!$B:$W,12,0)</f>
        <v>0</v>
      </c>
      <c r="AE303" s="29">
        <f>VLOOKUP(A303,[10]考勤!$B:$X,12,0)</f>
        <v>0</v>
      </c>
      <c r="AF303" s="29">
        <f>VLOOKUP(A303,[11]考勤!$B:$Z,12,0)</f>
        <v>0</v>
      </c>
      <c r="AG303" s="29"/>
      <c r="AH303" s="29"/>
      <c r="AI303" s="29"/>
      <c r="AJ303" s="29">
        <f t="shared" si="75"/>
        <v>6</v>
      </c>
      <c r="AK303" s="29">
        <f t="shared" si="76"/>
        <v>0</v>
      </c>
      <c r="AL303" s="22">
        <f t="shared" si="77"/>
        <v>4</v>
      </c>
      <c r="AM303" s="46">
        <f t="shared" si="78"/>
        <v>4</v>
      </c>
      <c r="AN303" s="11"/>
      <c r="AP303" s="11" t="str">
        <f>VLOOKUP(A303,[12]当前人员名单!$E:$AE,2,0)</f>
        <v>370602199002161319</v>
      </c>
    </row>
    <row r="304" spans="1:236" s="10" customFormat="1" ht="15.75" customHeight="1" x14ac:dyDescent="0.15">
      <c r="A304" s="53" t="s">
        <v>138</v>
      </c>
      <c r="B304" s="48" t="s">
        <v>27</v>
      </c>
      <c r="C304" s="9" t="s">
        <v>779</v>
      </c>
      <c r="D304" s="9">
        <v>41822</v>
      </c>
      <c r="E304" s="24">
        <v>43100</v>
      </c>
      <c r="F304" s="24">
        <v>43101</v>
      </c>
      <c r="G304" s="24">
        <v>43342</v>
      </c>
      <c r="H304" s="24">
        <v>43465</v>
      </c>
      <c r="I304" s="21">
        <f t="shared" ca="1" si="68"/>
        <v>4.4000000000000004</v>
      </c>
      <c r="J304" s="21">
        <f t="shared" ca="1" si="69"/>
        <v>4.38</v>
      </c>
      <c r="K304" s="21" t="str">
        <f t="shared" ca="1" si="70"/>
        <v>是</v>
      </c>
      <c r="L304" s="21">
        <f t="shared" si="71"/>
        <v>4</v>
      </c>
      <c r="M304" s="29">
        <f t="shared" si="72"/>
        <v>5</v>
      </c>
      <c r="N304" s="29"/>
      <c r="O304" s="30"/>
      <c r="P304" s="24"/>
      <c r="Q304" s="29"/>
      <c r="R304" s="30"/>
      <c r="S304" s="30">
        <f t="shared" si="79"/>
        <v>5</v>
      </c>
      <c r="T304" s="22">
        <f>VLOOKUP(A304,[1]考勤!$B:$M,12,0)</f>
        <v>0</v>
      </c>
      <c r="U304" s="38">
        <f>IFERROR(VLOOKUP(A304,'[2]2017年假台账'!$A:$AN,39,0),"0")-T304</f>
        <v>7</v>
      </c>
      <c r="V304" s="40">
        <f t="shared" si="73"/>
        <v>2</v>
      </c>
      <c r="W304" s="23">
        <f t="shared" si="74"/>
        <v>2</v>
      </c>
      <c r="X304" s="29">
        <f>VLOOKUP(A304,[3]考勤!$B$4:$N$1081,12,0)</f>
        <v>0</v>
      </c>
      <c r="Y304" s="29">
        <f>VLOOKUP(A304,[4]考勤!$B$4:$O$997,12,0)</f>
        <v>0</v>
      </c>
      <c r="Z304" s="29">
        <f>VLOOKUP(A304,[5]考勤!$B$4:$N$989,12,0)</f>
        <v>0</v>
      </c>
      <c r="AA304" s="29">
        <f>VLOOKUP(A304,[6]考勤!$B$4:$N$977,12,0)</f>
        <v>0</v>
      </c>
      <c r="AB304" s="29">
        <f>VLOOKUP(A304,[7]考勤!$B$4:$P$975,12,0)</f>
        <v>0</v>
      </c>
      <c r="AC304" s="29">
        <f>VLOOKUP(A304,[8]考勤!$B$1:$W$958,12,0)</f>
        <v>0</v>
      </c>
      <c r="AD304" s="29">
        <f>VLOOKUP(A304,[9]考勤!$B:$W,12,0)</f>
        <v>0</v>
      </c>
      <c r="AE304" s="29">
        <f>VLOOKUP(A304,[10]考勤!$B:$X,12,0)</f>
        <v>5</v>
      </c>
      <c r="AF304" s="29">
        <f>VLOOKUP(A304,[11]考勤!$B:$Z,12,0)</f>
        <v>0</v>
      </c>
      <c r="AG304" s="29"/>
      <c r="AH304" s="29"/>
      <c r="AI304" s="29"/>
      <c r="AJ304" s="29">
        <f t="shared" si="75"/>
        <v>5</v>
      </c>
      <c r="AK304" s="29">
        <f t="shared" si="76"/>
        <v>0</v>
      </c>
      <c r="AL304" s="22">
        <f t="shared" si="77"/>
        <v>7</v>
      </c>
      <c r="AM304" s="46">
        <f t="shared" si="78"/>
        <v>5</v>
      </c>
      <c r="AN304" s="11"/>
      <c r="AO304" s="11"/>
      <c r="AP304" s="11" t="str">
        <f>VLOOKUP(A304,[12]当前人员名单!$E:$AE,2,0)</f>
        <v>412828198708223731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</row>
    <row r="305" spans="1:236" s="10" customFormat="1" ht="15.75" customHeight="1" x14ac:dyDescent="0.15">
      <c r="A305" s="53" t="s">
        <v>624</v>
      </c>
      <c r="B305" s="48" t="s">
        <v>27</v>
      </c>
      <c r="C305" s="9">
        <v>40725</v>
      </c>
      <c r="D305" s="9">
        <v>41463</v>
      </c>
      <c r="E305" s="24">
        <v>43100</v>
      </c>
      <c r="F305" s="24">
        <v>43101</v>
      </c>
      <c r="G305" s="24">
        <v>43342</v>
      </c>
      <c r="H305" s="24">
        <v>43465</v>
      </c>
      <c r="I305" s="21">
        <f t="shared" ca="1" si="68"/>
        <v>7.4</v>
      </c>
      <c r="J305" s="21">
        <f t="shared" ca="1" si="69"/>
        <v>5.36</v>
      </c>
      <c r="K305" s="21" t="str">
        <f t="shared" ca="1" si="70"/>
        <v>是</v>
      </c>
      <c r="L305" s="21">
        <f t="shared" si="71"/>
        <v>7</v>
      </c>
      <c r="M305" s="29">
        <f t="shared" si="72"/>
        <v>5</v>
      </c>
      <c r="N305" s="29"/>
      <c r="O305" s="30"/>
      <c r="P305" s="24"/>
      <c r="Q305" s="29"/>
      <c r="R305" s="30"/>
      <c r="S305" s="30">
        <f t="shared" si="79"/>
        <v>5</v>
      </c>
      <c r="T305" s="22">
        <f>VLOOKUP(A305,[1]考勤!$B:$M,12,0)</f>
        <v>0</v>
      </c>
      <c r="U305" s="38">
        <f>IFERROR(VLOOKUP(A305,'[2]2017年假台账'!$A:$AN,39,0),"0")-T305</f>
        <v>5</v>
      </c>
      <c r="V305" s="40">
        <f t="shared" si="73"/>
        <v>-1</v>
      </c>
      <c r="W305" s="23">
        <f t="shared" si="74"/>
        <v>0</v>
      </c>
      <c r="X305" s="29">
        <f>VLOOKUP(A305,[3]考勤!$B$4:$N$1081,12,0)</f>
        <v>0</v>
      </c>
      <c r="Y305" s="29">
        <f>VLOOKUP(A305,[4]考勤!$B$4:$O$997,12,0)</f>
        <v>1</v>
      </c>
      <c r="Z305" s="29">
        <f>VLOOKUP(A305,[5]考勤!$B$4:$N$989,12,0)</f>
        <v>1</v>
      </c>
      <c r="AA305" s="29">
        <f>VLOOKUP(A305,[6]考勤!$B$4:$N$977,12,0)</f>
        <v>0</v>
      </c>
      <c r="AB305" s="29">
        <f>VLOOKUP(A305,[7]考勤!$B$4:$P$975,12,0)</f>
        <v>0</v>
      </c>
      <c r="AC305" s="29">
        <f>VLOOKUP(A305,[8]考勤!$B$1:$W$958,12,0)</f>
        <v>2</v>
      </c>
      <c r="AD305" s="29">
        <f>VLOOKUP(A305,[9]考勤!$B:$W,12,0)</f>
        <v>0</v>
      </c>
      <c r="AE305" s="29">
        <f>VLOOKUP(A305,[10]考勤!$B:$X,12,0)</f>
        <v>2</v>
      </c>
      <c r="AF305" s="29">
        <f>VLOOKUP(A305,[11]考勤!$B:$Z,12,0)</f>
        <v>0</v>
      </c>
      <c r="AG305" s="29"/>
      <c r="AH305" s="29"/>
      <c r="AI305" s="29"/>
      <c r="AJ305" s="29">
        <f t="shared" si="75"/>
        <v>6</v>
      </c>
      <c r="AK305" s="29">
        <f t="shared" si="76"/>
        <v>0</v>
      </c>
      <c r="AL305" s="22">
        <f t="shared" si="77"/>
        <v>4</v>
      </c>
      <c r="AM305" s="46">
        <f t="shared" si="78"/>
        <v>4</v>
      </c>
      <c r="AN305" s="11"/>
      <c r="AO305" s="11"/>
      <c r="AP305" s="11" t="str">
        <f>VLOOKUP(A305,[12]当前人员名单!$E:$AE,2,0)</f>
        <v>440203198812051822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</row>
    <row r="306" spans="1:236" s="10" customFormat="1" ht="15.75" customHeight="1" x14ac:dyDescent="0.15">
      <c r="A306" s="53" t="s">
        <v>137</v>
      </c>
      <c r="B306" s="48" t="s">
        <v>27</v>
      </c>
      <c r="C306" s="9">
        <v>40532</v>
      </c>
      <c r="D306" s="9">
        <v>40532</v>
      </c>
      <c r="E306" s="24">
        <v>43100</v>
      </c>
      <c r="F306" s="24">
        <v>43101</v>
      </c>
      <c r="G306" s="24">
        <v>43342</v>
      </c>
      <c r="H306" s="24">
        <v>43465</v>
      </c>
      <c r="I306" s="21">
        <f t="shared" ca="1" si="68"/>
        <v>7.9</v>
      </c>
      <c r="J306" s="21">
        <f t="shared" ca="1" si="69"/>
        <v>7.91</v>
      </c>
      <c r="K306" s="21" t="str">
        <f t="shared" ca="1" si="70"/>
        <v>是</v>
      </c>
      <c r="L306" s="21">
        <f t="shared" si="71"/>
        <v>8</v>
      </c>
      <c r="M306" s="29">
        <f t="shared" si="72"/>
        <v>5</v>
      </c>
      <c r="N306" s="29"/>
      <c r="O306" s="30"/>
      <c r="P306" s="24"/>
      <c r="Q306" s="29"/>
      <c r="R306" s="30"/>
      <c r="S306" s="30">
        <f t="shared" si="79"/>
        <v>5</v>
      </c>
      <c r="T306" s="22">
        <f>VLOOKUP(A306,[1]考勤!$B:$M,12,0)</f>
        <v>0</v>
      </c>
      <c r="U306" s="38">
        <f>IFERROR(VLOOKUP(A306,'[2]2017年假台账'!$A:$AN,39,0),"0")-T306</f>
        <v>5</v>
      </c>
      <c r="V306" s="40">
        <f t="shared" si="73"/>
        <v>0</v>
      </c>
      <c r="W306" s="23">
        <f t="shared" si="74"/>
        <v>0</v>
      </c>
      <c r="X306" s="29">
        <f>VLOOKUP(A306,[3]考勤!$B$4:$N$1081,12,0)</f>
        <v>0</v>
      </c>
      <c r="Y306" s="29">
        <f>VLOOKUP(A306,[4]考勤!$B$4:$O$997,12,0)</f>
        <v>0</v>
      </c>
      <c r="Z306" s="29">
        <f>VLOOKUP(A306,[5]考勤!$B$4:$N$989,12,0)</f>
        <v>0</v>
      </c>
      <c r="AA306" s="29">
        <f>VLOOKUP(A306,[6]考勤!$B$4:$N$977,12,0)</f>
        <v>0</v>
      </c>
      <c r="AB306" s="29">
        <f>VLOOKUP(A306,[7]考勤!$B$4:$P$975,12,0)</f>
        <v>0</v>
      </c>
      <c r="AC306" s="29">
        <f>VLOOKUP(A306,[8]考勤!$B$1:$W$958,12,0)</f>
        <v>0</v>
      </c>
      <c r="AD306" s="29">
        <f>VLOOKUP(A306,[9]考勤!$B:$W,12,0)</f>
        <v>0</v>
      </c>
      <c r="AE306" s="29">
        <f>VLOOKUP(A306,[10]考勤!$B:$X,12,0)</f>
        <v>5</v>
      </c>
      <c r="AF306" s="29">
        <f>VLOOKUP(A306,[11]考勤!$B:$Z,12,0)</f>
        <v>0</v>
      </c>
      <c r="AG306" s="29"/>
      <c r="AH306" s="29"/>
      <c r="AI306" s="29"/>
      <c r="AJ306" s="29">
        <f t="shared" si="75"/>
        <v>5</v>
      </c>
      <c r="AK306" s="29">
        <f t="shared" si="76"/>
        <v>0</v>
      </c>
      <c r="AL306" s="22">
        <f t="shared" si="77"/>
        <v>5</v>
      </c>
      <c r="AM306" s="46">
        <f t="shared" si="78"/>
        <v>5</v>
      </c>
      <c r="AN306" s="11"/>
      <c r="AO306" s="11"/>
      <c r="AP306" s="11" t="str">
        <f>VLOOKUP(A306,[12]当前人员名单!$E:$AE,2,0)</f>
        <v>442000198706268405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</row>
    <row r="307" spans="1:236" s="10" customFormat="1" ht="15.75" customHeight="1" x14ac:dyDescent="0.15">
      <c r="A307" s="53" t="s">
        <v>657</v>
      </c>
      <c r="B307" s="48" t="s">
        <v>27</v>
      </c>
      <c r="C307" s="9">
        <v>41091</v>
      </c>
      <c r="D307" s="9">
        <v>41091</v>
      </c>
      <c r="E307" s="24">
        <v>43100</v>
      </c>
      <c r="F307" s="24">
        <v>43101</v>
      </c>
      <c r="G307" s="24">
        <v>43342</v>
      </c>
      <c r="H307" s="24">
        <v>43465</v>
      </c>
      <c r="I307" s="21">
        <f t="shared" ca="1" si="68"/>
        <v>6.4</v>
      </c>
      <c r="J307" s="21">
        <f t="shared" ca="1" si="69"/>
        <v>6.38</v>
      </c>
      <c r="K307" s="21" t="str">
        <f t="shared" ca="1" si="70"/>
        <v>是</v>
      </c>
      <c r="L307" s="21">
        <f t="shared" si="71"/>
        <v>6</v>
      </c>
      <c r="M307" s="29">
        <f t="shared" si="72"/>
        <v>5</v>
      </c>
      <c r="N307" s="29"/>
      <c r="O307" s="30"/>
      <c r="P307" s="24"/>
      <c r="Q307" s="29"/>
      <c r="R307" s="30"/>
      <c r="S307" s="30">
        <f t="shared" si="79"/>
        <v>5</v>
      </c>
      <c r="T307" s="22">
        <f>VLOOKUP(A307,[1]考勤!$B:$M,12,0)</f>
        <v>0</v>
      </c>
      <c r="U307" s="38">
        <f>IFERROR(VLOOKUP(A307,'[2]2017年假台账'!$A:$AN,39,0),"0")-T307</f>
        <v>4.5</v>
      </c>
      <c r="V307" s="40">
        <f t="shared" si="73"/>
        <v>-0.5</v>
      </c>
      <c r="W307" s="23">
        <f t="shared" si="74"/>
        <v>0</v>
      </c>
      <c r="X307" s="29">
        <f>VLOOKUP(A307,[3]考勤!$B$4:$N$1081,12,0)</f>
        <v>0</v>
      </c>
      <c r="Y307" s="29">
        <f>VLOOKUP(A307,[4]考勤!$B$4:$O$997,12,0)</f>
        <v>0</v>
      </c>
      <c r="Z307" s="29">
        <f>VLOOKUP(A307,[5]考勤!$B$4:$N$989,12,0)</f>
        <v>0</v>
      </c>
      <c r="AA307" s="29">
        <f>VLOOKUP(A307,[6]考勤!$B$4:$N$977,12,0)</f>
        <v>0</v>
      </c>
      <c r="AB307" s="29">
        <f>VLOOKUP(A307,[7]考勤!$B$4:$P$975,12,0)</f>
        <v>0</v>
      </c>
      <c r="AC307" s="29">
        <f>VLOOKUP(A307,[8]考勤!$B$1:$W$958,12,0)</f>
        <v>0</v>
      </c>
      <c r="AD307" s="29">
        <f>VLOOKUP(A307,[9]考勤!$B:$W,12,0)</f>
        <v>5</v>
      </c>
      <c r="AE307" s="29">
        <f>VLOOKUP(A307,[10]考勤!$B:$X,12,0)</f>
        <v>0</v>
      </c>
      <c r="AF307" s="29">
        <f>VLOOKUP(A307,[11]考勤!$B:$Z,12,0)</f>
        <v>0</v>
      </c>
      <c r="AG307" s="29"/>
      <c r="AH307" s="29"/>
      <c r="AI307" s="29"/>
      <c r="AJ307" s="29">
        <f t="shared" si="75"/>
        <v>5</v>
      </c>
      <c r="AK307" s="29">
        <f t="shared" si="76"/>
        <v>0</v>
      </c>
      <c r="AL307" s="22">
        <f t="shared" si="77"/>
        <v>4.5</v>
      </c>
      <c r="AM307" s="46">
        <f t="shared" si="78"/>
        <v>4.5</v>
      </c>
      <c r="AN307" s="11"/>
      <c r="AO307" s="11"/>
      <c r="AP307" s="11" t="str">
        <f>VLOOKUP(A307,[12]当前人员名单!$E:$AE,2,0)</f>
        <v>370982198902193117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</row>
    <row r="308" spans="1:236" s="10" customFormat="1" ht="15.75" customHeight="1" x14ac:dyDescent="0.15">
      <c r="A308" s="53" t="s">
        <v>533</v>
      </c>
      <c r="B308" s="48" t="s">
        <v>972</v>
      </c>
      <c r="C308" s="9">
        <v>39972</v>
      </c>
      <c r="D308" s="9">
        <v>39972</v>
      </c>
      <c r="E308" s="24">
        <v>43100</v>
      </c>
      <c r="F308" s="24">
        <v>43101</v>
      </c>
      <c r="G308" s="24">
        <v>43342</v>
      </c>
      <c r="H308" s="24">
        <v>43465</v>
      </c>
      <c r="I308" s="21">
        <f t="shared" ca="1" si="68"/>
        <v>9.4</v>
      </c>
      <c r="J308" s="21">
        <f t="shared" ca="1" si="69"/>
        <v>9.4499999999999993</v>
      </c>
      <c r="K308" s="21" t="str">
        <f t="shared" ca="1" si="70"/>
        <v>是</v>
      </c>
      <c r="L308" s="21">
        <f t="shared" si="71"/>
        <v>9</v>
      </c>
      <c r="M308" s="29">
        <f t="shared" si="72"/>
        <v>5</v>
      </c>
      <c r="N308" s="29"/>
      <c r="O308" s="30"/>
      <c r="P308" s="24"/>
      <c r="Q308" s="29"/>
      <c r="R308" s="30"/>
      <c r="S308" s="30">
        <f t="shared" si="79"/>
        <v>5</v>
      </c>
      <c r="T308" s="22">
        <f>VLOOKUP(A308,[1]考勤!$B:$M,12,0)</f>
        <v>0</v>
      </c>
      <c r="U308" s="38">
        <f>IFERROR(VLOOKUP(A308,'[2]2017年假台账'!$A:$AN,39,0),"0")-T308</f>
        <v>8</v>
      </c>
      <c r="V308" s="40">
        <f t="shared" si="73"/>
        <v>-5</v>
      </c>
      <c r="W308" s="23">
        <f t="shared" si="74"/>
        <v>0</v>
      </c>
      <c r="X308" s="29">
        <f>VLOOKUP(A308,[3]考勤!$B$4:$N$1081,12,0)</f>
        <v>0</v>
      </c>
      <c r="Y308" s="29">
        <f>VLOOKUP(A308,[4]考勤!$B$4:$O$997,12,0)</f>
        <v>0</v>
      </c>
      <c r="Z308" s="29">
        <f>VLOOKUP(A308,[5]考勤!$B$4:$N$989,12,0)</f>
        <v>0</v>
      </c>
      <c r="AA308" s="29">
        <f>VLOOKUP(A308,[6]考勤!$B$4:$N$977,12,0)</f>
        <v>0</v>
      </c>
      <c r="AB308" s="29">
        <f>VLOOKUP(A308,[7]考勤!$B$4:$P$975,12,0)</f>
        <v>13</v>
      </c>
      <c r="AC308" s="29">
        <f>VLOOKUP(A308,[8]考勤!$B$1:$W$958,12,0)</f>
        <v>0</v>
      </c>
      <c r="AD308" s="29">
        <f>VLOOKUP(A308,[9]考勤!$B:$W,12,0)</f>
        <v>0</v>
      </c>
      <c r="AE308" s="29">
        <f>VLOOKUP(A308,[10]考勤!$B:$X,12,0)</f>
        <v>0</v>
      </c>
      <c r="AF308" s="29">
        <f>VLOOKUP(A308,[11]考勤!$B:$Z,12,0)</f>
        <v>0</v>
      </c>
      <c r="AG308" s="29"/>
      <c r="AH308" s="29"/>
      <c r="AI308" s="29"/>
      <c r="AJ308" s="29">
        <f t="shared" si="75"/>
        <v>13</v>
      </c>
      <c r="AK308" s="29">
        <f t="shared" si="76"/>
        <v>0</v>
      </c>
      <c r="AL308" s="22">
        <f t="shared" si="77"/>
        <v>0</v>
      </c>
      <c r="AM308" s="46">
        <f t="shared" si="78"/>
        <v>0</v>
      </c>
      <c r="AN308" s="11"/>
      <c r="AP308" s="11" t="str">
        <f>VLOOKUP(A308,[12]当前人员名单!$E:$AE,2,0)</f>
        <v>442000198709220052</v>
      </c>
      <c r="AQ308" s="44"/>
    </row>
    <row r="309" spans="1:236" s="10" customFormat="1" ht="15.75" customHeight="1" x14ac:dyDescent="0.15">
      <c r="A309" s="53" t="s">
        <v>294</v>
      </c>
      <c r="B309" s="48" t="s">
        <v>18</v>
      </c>
      <c r="C309" s="9">
        <v>36647</v>
      </c>
      <c r="D309" s="9">
        <v>37073</v>
      </c>
      <c r="E309" s="24">
        <v>43100</v>
      </c>
      <c r="F309" s="24">
        <v>43101</v>
      </c>
      <c r="G309" s="24">
        <v>43342</v>
      </c>
      <c r="H309" s="24">
        <v>43465</v>
      </c>
      <c r="I309" s="21">
        <f t="shared" ca="1" si="68"/>
        <v>18.600000000000001</v>
      </c>
      <c r="J309" s="21">
        <f t="shared" ca="1" si="69"/>
        <v>17.39</v>
      </c>
      <c r="K309" s="21" t="str">
        <f t="shared" ca="1" si="70"/>
        <v>是</v>
      </c>
      <c r="L309" s="21">
        <f t="shared" si="71"/>
        <v>18</v>
      </c>
      <c r="M309" s="29">
        <f t="shared" si="72"/>
        <v>10</v>
      </c>
      <c r="N309" s="29"/>
      <c r="O309" s="30"/>
      <c r="P309" s="24"/>
      <c r="Q309" s="29"/>
      <c r="R309" s="30"/>
      <c r="S309" s="30">
        <f t="shared" si="79"/>
        <v>10</v>
      </c>
      <c r="T309" s="22">
        <f>VLOOKUP(A309,[1]考勤!$B:$M,12,0)</f>
        <v>0</v>
      </c>
      <c r="U309" s="38">
        <f>IFERROR(VLOOKUP(A309,'[2]2017年假台账'!$A:$AN,39,0),"0")-T309</f>
        <v>10</v>
      </c>
      <c r="V309" s="40">
        <f t="shared" si="73"/>
        <v>5</v>
      </c>
      <c r="W309" s="23">
        <f t="shared" si="74"/>
        <v>5</v>
      </c>
      <c r="X309" s="29">
        <f>VLOOKUP(A309,[3]考勤!$B$4:$N$1081,12,0)</f>
        <v>0</v>
      </c>
      <c r="Y309" s="29">
        <f>VLOOKUP(A309,[4]考勤!$B$4:$O$997,12,0)</f>
        <v>0</v>
      </c>
      <c r="Z309" s="29">
        <f>VLOOKUP(A309,[5]考勤!$B$4:$N$989,12,0)</f>
        <v>0</v>
      </c>
      <c r="AA309" s="29">
        <f>VLOOKUP(A309,[6]考勤!$B$4:$N$977,12,0)</f>
        <v>0</v>
      </c>
      <c r="AB309" s="29">
        <f>VLOOKUP(A309,[7]考勤!$B$4:$P$975,12,0)</f>
        <v>0</v>
      </c>
      <c r="AC309" s="29">
        <f>VLOOKUP(A309,[8]考勤!$B$1:$W$958,12,0)</f>
        <v>0</v>
      </c>
      <c r="AD309" s="29">
        <f>VLOOKUP(A309,[9]考勤!$B:$W,12,0)</f>
        <v>0</v>
      </c>
      <c r="AE309" s="29">
        <f>VLOOKUP(A309,[10]考勤!$B:$X,12,0)</f>
        <v>5</v>
      </c>
      <c r="AF309" s="29">
        <f>VLOOKUP(A309,[11]考勤!$B:$Z,12,0)</f>
        <v>1</v>
      </c>
      <c r="AG309" s="29"/>
      <c r="AH309" s="29"/>
      <c r="AI309" s="29"/>
      <c r="AJ309" s="29">
        <f t="shared" si="75"/>
        <v>5</v>
      </c>
      <c r="AK309" s="29">
        <f t="shared" si="76"/>
        <v>1</v>
      </c>
      <c r="AL309" s="22">
        <f t="shared" si="77"/>
        <v>15</v>
      </c>
      <c r="AM309" s="46">
        <f t="shared" si="78"/>
        <v>9</v>
      </c>
      <c r="AN309" s="11"/>
      <c r="AO309" s="11"/>
      <c r="AP309" s="11" t="str">
        <f>VLOOKUP(A309,[12]当前人员名单!$E:$AE,2,0)</f>
        <v>442000198009176441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</row>
    <row r="310" spans="1:236" s="10" customFormat="1" ht="15.75" customHeight="1" x14ac:dyDescent="0.15">
      <c r="A310" s="53" t="s">
        <v>91</v>
      </c>
      <c r="B310" s="48" t="s">
        <v>953</v>
      </c>
      <c r="C310" s="9">
        <v>39142</v>
      </c>
      <c r="D310" s="9">
        <v>39937</v>
      </c>
      <c r="E310" s="24">
        <v>43100</v>
      </c>
      <c r="F310" s="24">
        <v>43101</v>
      </c>
      <c r="G310" s="24">
        <v>43342</v>
      </c>
      <c r="H310" s="24">
        <v>43465</v>
      </c>
      <c r="I310" s="21">
        <f t="shared" ca="1" si="68"/>
        <v>11.7</v>
      </c>
      <c r="J310" s="21">
        <f t="shared" ca="1" si="69"/>
        <v>9.5399999999999991</v>
      </c>
      <c r="K310" s="21" t="str">
        <f t="shared" ca="1" si="70"/>
        <v>是</v>
      </c>
      <c r="L310" s="21">
        <f t="shared" si="71"/>
        <v>11</v>
      </c>
      <c r="M310" s="29">
        <f t="shared" si="72"/>
        <v>10</v>
      </c>
      <c r="N310" s="29"/>
      <c r="O310" s="30"/>
      <c r="P310" s="24"/>
      <c r="Q310" s="29"/>
      <c r="R310" s="30"/>
      <c r="S310" s="30">
        <f t="shared" si="79"/>
        <v>10</v>
      </c>
      <c r="T310" s="22">
        <f>VLOOKUP(A310,[1]考勤!$B:$M,12,0)</f>
        <v>0</v>
      </c>
      <c r="U310" s="38">
        <f>IFERROR(VLOOKUP(A310,'[2]2017年假台账'!$A:$AN,39,0),"0")-T310</f>
        <v>9.1999999999999993</v>
      </c>
      <c r="V310" s="40">
        <f t="shared" si="73"/>
        <v>5.1999999999999993</v>
      </c>
      <c r="W310" s="23">
        <f t="shared" si="74"/>
        <v>5.1999999999999993</v>
      </c>
      <c r="X310" s="29">
        <f>VLOOKUP(A310,[3]考勤!$B$4:$N$1081,12,0)</f>
        <v>0</v>
      </c>
      <c r="Y310" s="29">
        <f>VLOOKUP(A310,[4]考勤!$B$4:$O$997,12,0)</f>
        <v>0</v>
      </c>
      <c r="Z310" s="29">
        <f>VLOOKUP(A310,[5]考勤!$B$4:$N$989,12,0)</f>
        <v>0</v>
      </c>
      <c r="AA310" s="29">
        <f>VLOOKUP(A310,[6]考勤!$B$4:$N$977,12,0)</f>
        <v>0</v>
      </c>
      <c r="AB310" s="29">
        <f>VLOOKUP(A310,[7]考勤!$B$4:$P$975,12,0)</f>
        <v>0</v>
      </c>
      <c r="AC310" s="29">
        <f>VLOOKUP(A310,[8]考勤!$B$1:$W$958,12,0)</f>
        <v>0</v>
      </c>
      <c r="AD310" s="29">
        <f>VLOOKUP(A310,[9]考勤!$B:$W,12,0)</f>
        <v>4</v>
      </c>
      <c r="AE310" s="29">
        <f>VLOOKUP(A310,[10]考勤!$B:$X,12,0)</f>
        <v>0</v>
      </c>
      <c r="AF310" s="29">
        <f>VLOOKUP(A310,[11]考勤!$B:$Z,12,0)</f>
        <v>0</v>
      </c>
      <c r="AG310" s="29"/>
      <c r="AH310" s="29"/>
      <c r="AI310" s="29"/>
      <c r="AJ310" s="29">
        <f t="shared" si="75"/>
        <v>4</v>
      </c>
      <c r="AK310" s="29">
        <f t="shared" si="76"/>
        <v>0</v>
      </c>
      <c r="AL310" s="22">
        <f t="shared" si="77"/>
        <v>15.2</v>
      </c>
      <c r="AM310" s="46">
        <f t="shared" si="78"/>
        <v>10</v>
      </c>
      <c r="AN310" s="11"/>
      <c r="AO310" s="11"/>
      <c r="AP310" s="11" t="str">
        <f>VLOOKUP(A310,[12]当前人员名单!$E:$AE,2,0)</f>
        <v>442000198501037654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</row>
    <row r="311" spans="1:236" s="10" customFormat="1" ht="15.75" customHeight="1" x14ac:dyDescent="0.15">
      <c r="A311" s="53" t="s">
        <v>85</v>
      </c>
      <c r="B311" s="48" t="s">
        <v>952</v>
      </c>
      <c r="C311" s="3">
        <v>33025</v>
      </c>
      <c r="D311" s="3">
        <v>37083</v>
      </c>
      <c r="E311" s="24">
        <v>43100</v>
      </c>
      <c r="F311" s="24">
        <v>43101</v>
      </c>
      <c r="G311" s="24">
        <v>43342</v>
      </c>
      <c r="H311" s="24">
        <v>43465</v>
      </c>
      <c r="I311" s="21">
        <f t="shared" ca="1" si="68"/>
        <v>28.5</v>
      </c>
      <c r="J311" s="21">
        <f t="shared" ca="1" si="69"/>
        <v>17.36</v>
      </c>
      <c r="K311" s="21" t="str">
        <f t="shared" ca="1" si="70"/>
        <v>是</v>
      </c>
      <c r="L311" s="21">
        <f t="shared" si="71"/>
        <v>28</v>
      </c>
      <c r="M311" s="29">
        <f t="shared" si="72"/>
        <v>15</v>
      </c>
      <c r="N311" s="29"/>
      <c r="O311" s="30"/>
      <c r="P311" s="24"/>
      <c r="Q311" s="29"/>
      <c r="R311" s="30"/>
      <c r="S311" s="30">
        <f t="shared" si="79"/>
        <v>15</v>
      </c>
      <c r="T311" s="22">
        <f>VLOOKUP(A311,[1]考勤!$B:$M,12,0)</f>
        <v>0</v>
      </c>
      <c r="U311" s="38">
        <f>IFERROR(VLOOKUP(A311,'[2]2017年假台账'!$A:$AN,39,0),"0")-T311</f>
        <v>15</v>
      </c>
      <c r="V311" s="40">
        <f t="shared" si="73"/>
        <v>0</v>
      </c>
      <c r="W311" s="23">
        <f t="shared" si="74"/>
        <v>0</v>
      </c>
      <c r="X311" s="29">
        <f>VLOOKUP(A311,[3]考勤!$B$4:$N$1081,12,0)</f>
        <v>0</v>
      </c>
      <c r="Y311" s="29">
        <f>VLOOKUP(A311,[4]考勤!$B$4:$O$997,12,0)</f>
        <v>0</v>
      </c>
      <c r="Z311" s="29">
        <f>VLOOKUP(A311,[5]考勤!$B$4:$N$989,12,0)</f>
        <v>0</v>
      </c>
      <c r="AA311" s="29">
        <f>VLOOKUP(A311,[6]考勤!$B$4:$N$977,12,0)</f>
        <v>5</v>
      </c>
      <c r="AB311" s="29">
        <f>VLOOKUP(A311,[7]考勤!$B$4:$P$975,12,0)</f>
        <v>0</v>
      </c>
      <c r="AC311" s="29">
        <f>VLOOKUP(A311,[8]考勤!$B$1:$W$958,12,0)</f>
        <v>10</v>
      </c>
      <c r="AD311" s="29">
        <f>VLOOKUP(A311,[9]考勤!$B:$W,12,0)</f>
        <v>0</v>
      </c>
      <c r="AE311" s="29">
        <f>VLOOKUP(A311,[10]考勤!$B:$X,12,0)</f>
        <v>0</v>
      </c>
      <c r="AF311" s="29">
        <f>VLOOKUP(A311,[11]考勤!$B:$Z,12,0)</f>
        <v>3</v>
      </c>
      <c r="AG311" s="29"/>
      <c r="AH311" s="29"/>
      <c r="AI311" s="32"/>
      <c r="AJ311" s="29">
        <f t="shared" si="75"/>
        <v>15</v>
      </c>
      <c r="AK311" s="29">
        <f t="shared" si="76"/>
        <v>3</v>
      </c>
      <c r="AL311" s="22">
        <f t="shared" si="77"/>
        <v>15</v>
      </c>
      <c r="AM311" s="46">
        <f t="shared" si="78"/>
        <v>12</v>
      </c>
      <c r="AN311" s="11"/>
      <c r="AP311" s="11" t="str">
        <f>VLOOKUP(A311,[12]当前人员名单!$E:$AE,2,0)</f>
        <v>430603196712223077</v>
      </c>
    </row>
    <row r="312" spans="1:236" s="10" customFormat="1" ht="15.75" customHeight="1" x14ac:dyDescent="0.15">
      <c r="A312" s="53" t="s">
        <v>117</v>
      </c>
      <c r="B312" s="48" t="s">
        <v>993</v>
      </c>
      <c r="C312" s="9">
        <v>31959</v>
      </c>
      <c r="D312" s="9">
        <v>37987</v>
      </c>
      <c r="E312" s="24">
        <v>43100</v>
      </c>
      <c r="F312" s="24">
        <v>43101</v>
      </c>
      <c r="G312" s="24">
        <v>43342</v>
      </c>
      <c r="H312" s="24">
        <v>43465</v>
      </c>
      <c r="I312" s="21">
        <f t="shared" ca="1" si="68"/>
        <v>31.4</v>
      </c>
      <c r="J312" s="21">
        <f t="shared" ca="1" si="69"/>
        <v>14.88</v>
      </c>
      <c r="K312" s="21" t="str">
        <f t="shared" ca="1" si="70"/>
        <v>是</v>
      </c>
      <c r="L312" s="21">
        <f t="shared" si="71"/>
        <v>31</v>
      </c>
      <c r="M312" s="29">
        <f t="shared" si="72"/>
        <v>15</v>
      </c>
      <c r="N312" s="29"/>
      <c r="O312" s="30"/>
      <c r="P312" s="24"/>
      <c r="Q312" s="29"/>
      <c r="R312" s="30"/>
      <c r="S312" s="30">
        <f t="shared" si="79"/>
        <v>15</v>
      </c>
      <c r="T312" s="22">
        <f>VLOOKUP(A312,[1]考勤!$B:$M,12,0)</f>
        <v>1</v>
      </c>
      <c r="U312" s="38">
        <f>IFERROR(VLOOKUP(A312,'[2]2017年假台账'!$A:$AN,39,0),"0")-T312</f>
        <v>2.5</v>
      </c>
      <c r="V312" s="40">
        <f t="shared" si="73"/>
        <v>-8.5</v>
      </c>
      <c r="W312" s="23">
        <f t="shared" si="74"/>
        <v>0</v>
      </c>
      <c r="X312" s="29">
        <f>VLOOKUP(A312,[3]考勤!$B$4:$N$1081,12,0)</f>
        <v>0</v>
      </c>
      <c r="Y312" s="29">
        <f>VLOOKUP(A312,[4]考勤!$B$4:$O$997,12,0)</f>
        <v>3</v>
      </c>
      <c r="Z312" s="29">
        <f>VLOOKUP(A312,[5]考勤!$B$4:$N$989,12,0)</f>
        <v>0</v>
      </c>
      <c r="AA312" s="29">
        <f>VLOOKUP(A312,[6]考勤!$B$4:$N$977,12,0)</f>
        <v>0</v>
      </c>
      <c r="AB312" s="29">
        <f>VLOOKUP(A312,[7]考勤!$B$4:$P$975,12,0)</f>
        <v>0</v>
      </c>
      <c r="AC312" s="29">
        <f>VLOOKUP(A312,[8]考勤!$B$1:$W$958,12,0)</f>
        <v>0</v>
      </c>
      <c r="AD312" s="29">
        <f>VLOOKUP(A312,[9]考勤!$B:$W,12,0)</f>
        <v>5</v>
      </c>
      <c r="AE312" s="29">
        <f>VLOOKUP(A312,[10]考勤!$B:$X,12,0)</f>
        <v>3</v>
      </c>
      <c r="AF312" s="29">
        <f>VLOOKUP(A312,[11]考勤!$B:$Z,12,0)</f>
        <v>0</v>
      </c>
      <c r="AG312" s="29"/>
      <c r="AH312" s="29"/>
      <c r="AI312" s="29"/>
      <c r="AJ312" s="29">
        <f t="shared" si="75"/>
        <v>11</v>
      </c>
      <c r="AK312" s="29">
        <f t="shared" si="76"/>
        <v>0</v>
      </c>
      <c r="AL312" s="22">
        <f t="shared" si="77"/>
        <v>6.5</v>
      </c>
      <c r="AM312" s="46">
        <f t="shared" si="78"/>
        <v>6.5</v>
      </c>
      <c r="AN312" s="11"/>
      <c r="AO312" s="11"/>
      <c r="AP312" s="11" t="str">
        <f>VLOOKUP(A312,[12]当前人员名单!$E:$AE,2,0)</f>
        <v>44250119660316451X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</row>
    <row r="313" spans="1:236" s="10" customFormat="1" ht="15.75" customHeight="1" x14ac:dyDescent="0.15">
      <c r="A313" s="53" t="s">
        <v>90</v>
      </c>
      <c r="B313" s="48" t="s">
        <v>18</v>
      </c>
      <c r="C313" s="9">
        <v>39972</v>
      </c>
      <c r="D313" s="9">
        <v>39972</v>
      </c>
      <c r="E313" s="24">
        <v>43100</v>
      </c>
      <c r="F313" s="24">
        <v>43101</v>
      </c>
      <c r="G313" s="24">
        <v>43342</v>
      </c>
      <c r="H313" s="24">
        <v>43465</v>
      </c>
      <c r="I313" s="21">
        <f t="shared" ca="1" si="68"/>
        <v>9.4</v>
      </c>
      <c r="J313" s="21">
        <f t="shared" ca="1" si="69"/>
        <v>9.4499999999999993</v>
      </c>
      <c r="K313" s="21" t="str">
        <f t="shared" ca="1" si="70"/>
        <v>是</v>
      </c>
      <c r="L313" s="21">
        <f t="shared" si="71"/>
        <v>9</v>
      </c>
      <c r="M313" s="29">
        <f t="shared" si="72"/>
        <v>5</v>
      </c>
      <c r="N313" s="29"/>
      <c r="O313" s="30"/>
      <c r="P313" s="24"/>
      <c r="Q313" s="29"/>
      <c r="R313" s="30"/>
      <c r="S313" s="30">
        <f t="shared" si="79"/>
        <v>5</v>
      </c>
      <c r="T313" s="22">
        <f>VLOOKUP(A313,[1]考勤!$B:$M,12,0)</f>
        <v>0</v>
      </c>
      <c r="U313" s="38">
        <f>IFERROR(VLOOKUP(A313,'[2]2017年假台账'!$A:$AN,39,0),"0")-T313</f>
        <v>8</v>
      </c>
      <c r="V313" s="40">
        <f t="shared" si="73"/>
        <v>4</v>
      </c>
      <c r="W313" s="23">
        <f t="shared" si="74"/>
        <v>4</v>
      </c>
      <c r="X313" s="29">
        <f>VLOOKUP(A313,[3]考勤!$B$4:$N$1081,12,0)</f>
        <v>0</v>
      </c>
      <c r="Y313" s="29">
        <f>VLOOKUP(A313,[4]考勤!$B$4:$O$997,12,0)</f>
        <v>2</v>
      </c>
      <c r="Z313" s="29">
        <f>VLOOKUP(A313,[5]考勤!$B$4:$N$989,12,0)</f>
        <v>0</v>
      </c>
      <c r="AA313" s="29">
        <f>VLOOKUP(A313,[6]考勤!$B$4:$N$977,12,0)</f>
        <v>0</v>
      </c>
      <c r="AB313" s="29">
        <f>VLOOKUP(A313,[7]考勤!$B$4:$P$975,12,0)</f>
        <v>2</v>
      </c>
      <c r="AC313" s="29">
        <f>VLOOKUP(A313,[8]考勤!$B$1:$W$958,12,0)</f>
        <v>0</v>
      </c>
      <c r="AD313" s="29">
        <f>VLOOKUP(A313,[9]考勤!$B:$W,12,0)</f>
        <v>0</v>
      </c>
      <c r="AE313" s="29">
        <f>VLOOKUP(A313,[10]考勤!$B:$X,12,0)</f>
        <v>0</v>
      </c>
      <c r="AF313" s="29">
        <f>VLOOKUP(A313,[11]考勤!$B:$Z,12,0)</f>
        <v>0</v>
      </c>
      <c r="AG313" s="29"/>
      <c r="AH313" s="29"/>
      <c r="AI313" s="29"/>
      <c r="AJ313" s="29">
        <f t="shared" si="75"/>
        <v>4</v>
      </c>
      <c r="AK313" s="29">
        <f t="shared" si="76"/>
        <v>0</v>
      </c>
      <c r="AL313" s="22">
        <f t="shared" si="77"/>
        <v>9</v>
      </c>
      <c r="AM313" s="46">
        <f t="shared" si="78"/>
        <v>5</v>
      </c>
      <c r="AN313" s="11"/>
      <c r="AO313" s="11"/>
      <c r="AP313" s="11" t="str">
        <f>VLOOKUP(A313,[12]当前人员名单!$E:$AE,2,0)</f>
        <v>350824198505274172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</row>
    <row r="314" spans="1:236" s="10" customFormat="1" ht="15.75" customHeight="1" x14ac:dyDescent="0.15">
      <c r="A314" s="53" t="s">
        <v>120</v>
      </c>
      <c r="B314" s="48" t="s">
        <v>18</v>
      </c>
      <c r="C314" s="3">
        <v>41091</v>
      </c>
      <c r="D314" s="3">
        <v>41091</v>
      </c>
      <c r="E314" s="24">
        <v>43100</v>
      </c>
      <c r="F314" s="24">
        <v>43101</v>
      </c>
      <c r="G314" s="24">
        <v>43342</v>
      </c>
      <c r="H314" s="24">
        <v>43465</v>
      </c>
      <c r="I314" s="21">
        <f t="shared" ca="1" si="68"/>
        <v>6.4</v>
      </c>
      <c r="J314" s="21">
        <f t="shared" ca="1" si="69"/>
        <v>6.38</v>
      </c>
      <c r="K314" s="21" t="str">
        <f t="shared" ca="1" si="70"/>
        <v>是</v>
      </c>
      <c r="L314" s="21">
        <f t="shared" si="71"/>
        <v>6</v>
      </c>
      <c r="M314" s="29">
        <f t="shared" si="72"/>
        <v>5</v>
      </c>
      <c r="N314" s="29"/>
      <c r="O314" s="30"/>
      <c r="P314" s="24"/>
      <c r="Q314" s="29"/>
      <c r="R314" s="30"/>
      <c r="S314" s="30">
        <f t="shared" si="79"/>
        <v>5</v>
      </c>
      <c r="T314" s="22">
        <f>VLOOKUP(A314,[1]考勤!$B:$M,12,0)</f>
        <v>0</v>
      </c>
      <c r="U314" s="38">
        <f>IFERROR(VLOOKUP(A314,'[2]2017年假台账'!$A:$AN,39,0),"0")-T314</f>
        <v>3</v>
      </c>
      <c r="V314" s="40">
        <f t="shared" si="73"/>
        <v>-2</v>
      </c>
      <c r="W314" s="23">
        <f t="shared" si="74"/>
        <v>0</v>
      </c>
      <c r="X314" s="29">
        <f>VLOOKUP(A314,[3]考勤!$B$4:$N$1081,12,0)</f>
        <v>0</v>
      </c>
      <c r="Y314" s="29">
        <f>VLOOKUP(A314,[4]考勤!$B$4:$O$997,12,0)</f>
        <v>0</v>
      </c>
      <c r="Z314" s="29">
        <f>VLOOKUP(A314,[5]考勤!$B$4:$N$989,12,0)</f>
        <v>0</v>
      </c>
      <c r="AA314" s="29">
        <f>VLOOKUP(A314,[6]考勤!$B$4:$N$977,12,0)</f>
        <v>0</v>
      </c>
      <c r="AB314" s="29">
        <f>VLOOKUP(A314,[7]考勤!$B$4:$P$975,12,0)</f>
        <v>5</v>
      </c>
      <c r="AC314" s="29">
        <f>VLOOKUP(A314,[8]考勤!$B$1:$W$958,12,0)</f>
        <v>0</v>
      </c>
      <c r="AD314" s="29">
        <f>VLOOKUP(A314,[9]考勤!$B:$W,12,0)</f>
        <v>0</v>
      </c>
      <c r="AE314" s="29">
        <f>VLOOKUP(A314,[10]考勤!$B:$X,12,0)</f>
        <v>0</v>
      </c>
      <c r="AF314" s="29">
        <f>VLOOKUP(A314,[11]考勤!$B:$Z,12,0)</f>
        <v>0</v>
      </c>
      <c r="AG314" s="29"/>
      <c r="AH314" s="29"/>
      <c r="AI314" s="29"/>
      <c r="AJ314" s="29">
        <f t="shared" si="75"/>
        <v>5</v>
      </c>
      <c r="AK314" s="29">
        <f t="shared" si="76"/>
        <v>0</v>
      </c>
      <c r="AL314" s="22">
        <f t="shared" si="77"/>
        <v>3</v>
      </c>
      <c r="AM314" s="46">
        <f t="shared" si="78"/>
        <v>3</v>
      </c>
      <c r="AN314" s="11"/>
      <c r="AP314" s="11" t="str">
        <f>VLOOKUP(A314,[12]当前人员名单!$E:$AE,2,0)</f>
        <v>41272719861214309X</v>
      </c>
    </row>
    <row r="315" spans="1:236" s="10" customFormat="1" ht="15.75" customHeight="1" x14ac:dyDescent="0.15">
      <c r="A315" s="53" t="s">
        <v>89</v>
      </c>
      <c r="B315" s="48" t="s">
        <v>953</v>
      </c>
      <c r="C315" s="9">
        <v>36770</v>
      </c>
      <c r="D315" s="9">
        <v>38469</v>
      </c>
      <c r="E315" s="24">
        <v>43100</v>
      </c>
      <c r="F315" s="24">
        <v>43101</v>
      </c>
      <c r="G315" s="24">
        <v>43342</v>
      </c>
      <c r="H315" s="24">
        <v>43465</v>
      </c>
      <c r="I315" s="21">
        <f t="shared" ca="1" si="68"/>
        <v>18.2</v>
      </c>
      <c r="J315" s="21">
        <f t="shared" ca="1" si="69"/>
        <v>13.56</v>
      </c>
      <c r="K315" s="21" t="str">
        <f t="shared" ca="1" si="70"/>
        <v>是</v>
      </c>
      <c r="L315" s="21">
        <f t="shared" si="71"/>
        <v>18</v>
      </c>
      <c r="M315" s="29">
        <f t="shared" si="72"/>
        <v>10</v>
      </c>
      <c r="N315" s="29"/>
      <c r="O315" s="30"/>
      <c r="P315" s="24"/>
      <c r="Q315" s="29"/>
      <c r="R315" s="30"/>
      <c r="S315" s="30">
        <f t="shared" si="79"/>
        <v>10</v>
      </c>
      <c r="T315" s="22">
        <f>VLOOKUP(A315,[1]考勤!$B:$M,12,0)</f>
        <v>0</v>
      </c>
      <c r="U315" s="38">
        <f>IFERROR(VLOOKUP(A315,'[2]2017年假台账'!$A:$AN,39,0),"0")-T315</f>
        <v>10</v>
      </c>
      <c r="V315" s="40">
        <f t="shared" si="73"/>
        <v>5</v>
      </c>
      <c r="W315" s="23">
        <f t="shared" si="74"/>
        <v>5</v>
      </c>
      <c r="X315" s="29">
        <f>VLOOKUP(A315,[3]考勤!$B$4:$N$1081,12,0)</f>
        <v>0</v>
      </c>
      <c r="Y315" s="29">
        <f>VLOOKUP(A315,[4]考勤!$B$4:$O$997,12,0)</f>
        <v>0</v>
      </c>
      <c r="Z315" s="29">
        <f>VLOOKUP(A315,[5]考勤!$B$4:$N$989,12,0)</f>
        <v>0</v>
      </c>
      <c r="AA315" s="29">
        <f>VLOOKUP(A315,[6]考勤!$B$4:$N$977,12,0)</f>
        <v>0</v>
      </c>
      <c r="AB315" s="29">
        <f>VLOOKUP(A315,[7]考勤!$B$4:$P$975,12,0)</f>
        <v>0</v>
      </c>
      <c r="AC315" s="29">
        <f>VLOOKUP(A315,[8]考勤!$B$1:$W$958,12,0)</f>
        <v>0</v>
      </c>
      <c r="AD315" s="29">
        <f>VLOOKUP(A315,[9]考勤!$B:$W,12,0)</f>
        <v>0</v>
      </c>
      <c r="AE315" s="29">
        <f>VLOOKUP(A315,[10]考勤!$B:$X,12,0)</f>
        <v>5</v>
      </c>
      <c r="AF315" s="29">
        <f>VLOOKUP(A315,[11]考勤!$B:$Z,12,0)</f>
        <v>0</v>
      </c>
      <c r="AG315" s="29"/>
      <c r="AH315" s="29"/>
      <c r="AI315" s="29"/>
      <c r="AJ315" s="29">
        <f t="shared" si="75"/>
        <v>5</v>
      </c>
      <c r="AK315" s="29">
        <f t="shared" si="76"/>
        <v>0</v>
      </c>
      <c r="AL315" s="22">
        <f t="shared" si="77"/>
        <v>15</v>
      </c>
      <c r="AM315" s="46">
        <f t="shared" si="78"/>
        <v>10</v>
      </c>
      <c r="AN315" s="11"/>
      <c r="AO315" s="11"/>
      <c r="AP315" s="11" t="str">
        <f>VLOOKUP(A315,[12]当前人员名单!$E:$AE,2,0)</f>
        <v>441282198203204527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</row>
    <row r="316" spans="1:236" s="10" customFormat="1" ht="15.75" customHeight="1" x14ac:dyDescent="0.15">
      <c r="A316" s="53" t="s">
        <v>816</v>
      </c>
      <c r="B316" s="48" t="s">
        <v>773</v>
      </c>
      <c r="C316" s="9">
        <v>42191</v>
      </c>
      <c r="D316" s="9">
        <v>42191</v>
      </c>
      <c r="E316" s="24">
        <v>43100</v>
      </c>
      <c r="F316" s="24">
        <v>43101</v>
      </c>
      <c r="G316" s="24">
        <v>43342</v>
      </c>
      <c r="H316" s="24">
        <v>43465</v>
      </c>
      <c r="I316" s="21">
        <f t="shared" ca="1" si="68"/>
        <v>3.4</v>
      </c>
      <c r="J316" s="21">
        <f t="shared" ca="1" si="69"/>
        <v>3.37</v>
      </c>
      <c r="K316" s="21" t="str">
        <f t="shared" ca="1" si="70"/>
        <v>是</v>
      </c>
      <c r="L316" s="21">
        <f t="shared" si="71"/>
        <v>3</v>
      </c>
      <c r="M316" s="29">
        <f t="shared" si="72"/>
        <v>5</v>
      </c>
      <c r="N316" s="29"/>
      <c r="O316" s="30"/>
      <c r="P316" s="24"/>
      <c r="Q316" s="29"/>
      <c r="R316" s="30"/>
      <c r="S316" s="30">
        <f t="shared" si="79"/>
        <v>5</v>
      </c>
      <c r="T316" s="22">
        <f>VLOOKUP(A316,[1]考勤!$B:$M,12,0)</f>
        <v>0</v>
      </c>
      <c r="U316" s="38">
        <f>IFERROR(VLOOKUP(A316,'[2]2017年假台账'!$A:$AN,39,0),"0")-T316</f>
        <v>4.5</v>
      </c>
      <c r="V316" s="40">
        <f t="shared" si="73"/>
        <v>2.5</v>
      </c>
      <c r="W316" s="23">
        <f t="shared" si="74"/>
        <v>2.5</v>
      </c>
      <c r="X316" s="29">
        <f>VLOOKUP(A316,[3]考勤!$B$4:$N$1081,12,0)</f>
        <v>0</v>
      </c>
      <c r="Y316" s="29">
        <f>VLOOKUP(A316,[4]考勤!$B$4:$O$997,12,0)</f>
        <v>0</v>
      </c>
      <c r="Z316" s="29">
        <f>VLOOKUP(A316,[5]考勤!$B$4:$N$989,12,0)</f>
        <v>0</v>
      </c>
      <c r="AA316" s="29">
        <f>VLOOKUP(A316,[6]考勤!$B$4:$N$977,12,0)</f>
        <v>0</v>
      </c>
      <c r="AB316" s="29">
        <f>VLOOKUP(A316,[7]考勤!$B$4:$P$975,12,0)</f>
        <v>0</v>
      </c>
      <c r="AC316" s="29">
        <f>VLOOKUP(A316,[8]考勤!$B$1:$W$958,12,0)</f>
        <v>0</v>
      </c>
      <c r="AD316" s="29">
        <f>VLOOKUP(A316,[9]考勤!$B:$W,12,0)</f>
        <v>0</v>
      </c>
      <c r="AE316" s="29">
        <f>VLOOKUP(A316,[10]考勤!$B:$X,12,0)</f>
        <v>2</v>
      </c>
      <c r="AF316" s="29">
        <f>VLOOKUP(A316,[11]考勤!$B:$Z,12,0)</f>
        <v>0</v>
      </c>
      <c r="AG316" s="29"/>
      <c r="AH316" s="29"/>
      <c r="AI316" s="29"/>
      <c r="AJ316" s="29">
        <f t="shared" si="75"/>
        <v>2</v>
      </c>
      <c r="AK316" s="29">
        <f t="shared" si="76"/>
        <v>0</v>
      </c>
      <c r="AL316" s="22">
        <f t="shared" si="77"/>
        <v>7.5</v>
      </c>
      <c r="AM316" s="46">
        <f t="shared" si="78"/>
        <v>5</v>
      </c>
      <c r="AN316" s="11"/>
      <c r="AO316" s="11"/>
      <c r="AP316" s="11" t="str">
        <f>VLOOKUP(A316,[12]当前人员名单!$E:$AE,2,0)</f>
        <v>43092219930613852X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</row>
    <row r="317" spans="1:236" s="10" customFormat="1" ht="15.75" customHeight="1" x14ac:dyDescent="0.15">
      <c r="A317" s="53" t="s">
        <v>817</v>
      </c>
      <c r="B317" s="48" t="s">
        <v>797</v>
      </c>
      <c r="C317" s="9">
        <v>40360</v>
      </c>
      <c r="D317" s="9">
        <v>40360</v>
      </c>
      <c r="E317" s="24">
        <v>43100</v>
      </c>
      <c r="F317" s="24">
        <v>43101</v>
      </c>
      <c r="G317" s="24">
        <v>43342</v>
      </c>
      <c r="H317" s="24">
        <v>43465</v>
      </c>
      <c r="I317" s="21">
        <f t="shared" ca="1" si="68"/>
        <v>8.4</v>
      </c>
      <c r="J317" s="21">
        <f t="shared" ca="1" si="69"/>
        <v>8.3800000000000008</v>
      </c>
      <c r="K317" s="21" t="str">
        <f t="shared" ca="1" si="70"/>
        <v>是</v>
      </c>
      <c r="L317" s="21">
        <f t="shared" si="71"/>
        <v>8</v>
      </c>
      <c r="M317" s="29">
        <f t="shared" si="72"/>
        <v>5</v>
      </c>
      <c r="N317" s="29"/>
      <c r="O317" s="30"/>
      <c r="P317" s="24"/>
      <c r="Q317" s="29"/>
      <c r="R317" s="30"/>
      <c r="S317" s="30">
        <f t="shared" si="79"/>
        <v>5</v>
      </c>
      <c r="T317" s="22">
        <f>VLOOKUP(A317,[1]考勤!$B:$M,12,0)</f>
        <v>1</v>
      </c>
      <c r="U317" s="38">
        <f>IFERROR(VLOOKUP(A317,'[2]2017年假台账'!$A:$AN,39,0),"0")-T317</f>
        <v>0</v>
      </c>
      <c r="V317" s="40">
        <f t="shared" si="73"/>
        <v>0</v>
      </c>
      <c r="W317" s="23">
        <f t="shared" si="74"/>
        <v>0</v>
      </c>
      <c r="X317" s="29">
        <f>VLOOKUP(A317,[3]考勤!$B$4:$N$1081,12,0)</f>
        <v>0</v>
      </c>
      <c r="Y317" s="29">
        <f>VLOOKUP(A317,[4]考勤!$B$4:$O$997,12,0)</f>
        <v>0</v>
      </c>
      <c r="Z317" s="29">
        <f>VLOOKUP(A317,[5]考勤!$B$4:$N$989,12,0)</f>
        <v>0</v>
      </c>
      <c r="AA317" s="29">
        <f>VLOOKUP(A317,[6]考勤!$B$4:$N$977,12,0)</f>
        <v>0</v>
      </c>
      <c r="AB317" s="29">
        <f>VLOOKUP(A317,[7]考勤!$B$4:$P$975,12,0)</f>
        <v>0</v>
      </c>
      <c r="AC317" s="29">
        <f>VLOOKUP(A317,[8]考勤!$B$1:$W$958,12,0)</f>
        <v>0</v>
      </c>
      <c r="AD317" s="29">
        <f>VLOOKUP(A317,[9]考勤!$B:$W,12,0)</f>
        <v>0</v>
      </c>
      <c r="AE317" s="29">
        <f>VLOOKUP(A317,[10]考勤!$B:$X,12,0)</f>
        <v>0</v>
      </c>
      <c r="AF317" s="29">
        <f>VLOOKUP(A317,[11]考勤!$B:$Z,12,0)</f>
        <v>2</v>
      </c>
      <c r="AG317" s="29"/>
      <c r="AH317" s="29"/>
      <c r="AI317" s="29"/>
      <c r="AJ317" s="29">
        <f t="shared" si="75"/>
        <v>0</v>
      </c>
      <c r="AK317" s="29">
        <f t="shared" si="76"/>
        <v>2</v>
      </c>
      <c r="AL317" s="22">
        <f t="shared" si="77"/>
        <v>5</v>
      </c>
      <c r="AM317" s="46">
        <f t="shared" si="78"/>
        <v>3</v>
      </c>
      <c r="AN317" s="11"/>
      <c r="AP317" s="11" t="str">
        <f>VLOOKUP(A317,[12]当前人员名单!$E:$AE,2,0)</f>
        <v>460002198610182513</v>
      </c>
    </row>
    <row r="318" spans="1:236" s="10" customFormat="1" ht="15.75" customHeight="1" x14ac:dyDescent="0.15">
      <c r="A318" s="53" t="s">
        <v>517</v>
      </c>
      <c r="B318" s="48" t="s">
        <v>797</v>
      </c>
      <c r="C318" s="9">
        <v>39264</v>
      </c>
      <c r="D318" s="9">
        <v>39264</v>
      </c>
      <c r="E318" s="24">
        <v>43100</v>
      </c>
      <c r="F318" s="24">
        <v>43101</v>
      </c>
      <c r="G318" s="24">
        <v>43342</v>
      </c>
      <c r="H318" s="24">
        <v>43465</v>
      </c>
      <c r="I318" s="21">
        <f t="shared" ca="1" si="68"/>
        <v>11.4</v>
      </c>
      <c r="J318" s="21">
        <f t="shared" ca="1" si="69"/>
        <v>11.39</v>
      </c>
      <c r="K318" s="21" t="str">
        <f t="shared" ca="1" si="70"/>
        <v>是</v>
      </c>
      <c r="L318" s="21">
        <f t="shared" si="71"/>
        <v>11</v>
      </c>
      <c r="M318" s="29">
        <f t="shared" si="72"/>
        <v>10</v>
      </c>
      <c r="N318" s="29"/>
      <c r="O318" s="30"/>
      <c r="P318" s="24"/>
      <c r="Q318" s="29"/>
      <c r="R318" s="30"/>
      <c r="S318" s="30">
        <f t="shared" si="79"/>
        <v>10</v>
      </c>
      <c r="T318" s="22">
        <f>VLOOKUP(A318,[1]考勤!$B:$M,12,0)</f>
        <v>0</v>
      </c>
      <c r="U318" s="38">
        <f>IFERROR(VLOOKUP(A318,'[2]2017年假台账'!$A:$AN,39,0),"0")-T318</f>
        <v>7.5</v>
      </c>
      <c r="V318" s="40">
        <f t="shared" si="73"/>
        <v>-0.5</v>
      </c>
      <c r="W318" s="23">
        <f t="shared" si="74"/>
        <v>0</v>
      </c>
      <c r="X318" s="29">
        <f>VLOOKUP(A318,[3]考勤!$B$4:$N$1081,12,0)</f>
        <v>0</v>
      </c>
      <c r="Y318" s="29">
        <f>VLOOKUP(A318,[4]考勤!$B$4:$O$997,12,0)</f>
        <v>1</v>
      </c>
      <c r="Z318" s="29">
        <f>VLOOKUP(A318,[5]考勤!$B$4:$N$989,12,0)</f>
        <v>0</v>
      </c>
      <c r="AA318" s="29">
        <f>VLOOKUP(A318,[6]考勤!$B$4:$N$977,12,0)</f>
        <v>0</v>
      </c>
      <c r="AB318" s="29">
        <f>VLOOKUP(A318,[7]考勤!$B$4:$P$975,12,0)</f>
        <v>1</v>
      </c>
      <c r="AC318" s="29">
        <f>VLOOKUP(A318,[8]考勤!$B$1:$W$958,12,0)</f>
        <v>0</v>
      </c>
      <c r="AD318" s="29">
        <f>VLOOKUP(A318,[9]考勤!$B:$W,12,0)</f>
        <v>3</v>
      </c>
      <c r="AE318" s="29">
        <f>VLOOKUP(A318,[10]考勤!$B:$X,12,0)</f>
        <v>3</v>
      </c>
      <c r="AF318" s="29">
        <f>VLOOKUP(A318,[11]考勤!$B:$Z,12,0)</f>
        <v>0</v>
      </c>
      <c r="AG318" s="29"/>
      <c r="AH318" s="29"/>
      <c r="AI318" s="29"/>
      <c r="AJ318" s="29">
        <f t="shared" si="75"/>
        <v>8</v>
      </c>
      <c r="AK318" s="29">
        <f t="shared" si="76"/>
        <v>0</v>
      </c>
      <c r="AL318" s="22">
        <f t="shared" si="77"/>
        <v>9.5</v>
      </c>
      <c r="AM318" s="46">
        <f t="shared" si="78"/>
        <v>9.5</v>
      </c>
      <c r="AN318" s="11"/>
      <c r="AP318" s="11" t="str">
        <f>VLOOKUP(A318,[12]当前人员名单!$E:$AE,2,0)</f>
        <v>442000198405186617</v>
      </c>
    </row>
    <row r="319" spans="1:236" s="10" customFormat="1" ht="15.75" customHeight="1" x14ac:dyDescent="0.15">
      <c r="A319" s="53" t="s">
        <v>676</v>
      </c>
      <c r="B319" s="48" t="s">
        <v>793</v>
      </c>
      <c r="C319" s="3">
        <v>39539</v>
      </c>
      <c r="D319" s="3">
        <v>40833</v>
      </c>
      <c r="E319" s="24">
        <v>43100</v>
      </c>
      <c r="F319" s="24">
        <v>43101</v>
      </c>
      <c r="G319" s="24">
        <v>43342</v>
      </c>
      <c r="H319" s="24">
        <v>43465</v>
      </c>
      <c r="I319" s="21">
        <f t="shared" ca="1" si="68"/>
        <v>10.6</v>
      </c>
      <c r="J319" s="21">
        <f t="shared" ca="1" si="69"/>
        <v>7.09</v>
      </c>
      <c r="K319" s="21" t="str">
        <f t="shared" ca="1" si="70"/>
        <v>是</v>
      </c>
      <c r="L319" s="21">
        <f t="shared" si="71"/>
        <v>10</v>
      </c>
      <c r="M319" s="29">
        <f t="shared" si="72"/>
        <v>10</v>
      </c>
      <c r="N319" s="29">
        <f>DATEDIF(F319,P319,"d")</f>
        <v>90</v>
      </c>
      <c r="O319" s="30">
        <f>ROUND(N319/365*5,2)</f>
        <v>1.23</v>
      </c>
      <c r="P319" s="24">
        <f>EDATE(C319,120)</f>
        <v>43191</v>
      </c>
      <c r="Q319" s="29">
        <f>DATEDIF(P319,H319,"d")</f>
        <v>274</v>
      </c>
      <c r="R319" s="31">
        <f>ROUND(Q319/365*M319,2)</f>
        <v>7.51</v>
      </c>
      <c r="S319" s="30">
        <f>O319+R319</f>
        <v>8.74</v>
      </c>
      <c r="T319" s="22">
        <f>VLOOKUP(A319,[1]考勤!$B:$M,12,0)</f>
        <v>0</v>
      </c>
      <c r="U319" s="38">
        <f>IFERROR(VLOOKUP(A319,'[2]2017年假台账'!$A:$AN,39,0),"0")-T319</f>
        <v>5</v>
      </c>
      <c r="V319" s="40">
        <f t="shared" si="73"/>
        <v>-1</v>
      </c>
      <c r="W319" s="23">
        <f t="shared" si="74"/>
        <v>0</v>
      </c>
      <c r="X319" s="29">
        <f>VLOOKUP(A319,[3]考勤!$B$4:$N$1081,12,0)</f>
        <v>0</v>
      </c>
      <c r="Y319" s="29">
        <f>VLOOKUP(A319,[4]考勤!$B$4:$O$997,12,0)</f>
        <v>4</v>
      </c>
      <c r="Z319" s="29">
        <f>VLOOKUP(A319,[5]考勤!$B$4:$N$989,12,0)</f>
        <v>0</v>
      </c>
      <c r="AA319" s="29">
        <f>VLOOKUP(A319,[6]考勤!$B$4:$N$977,12,0)</f>
        <v>0</v>
      </c>
      <c r="AB319" s="29">
        <f>VLOOKUP(A319,[7]考勤!$B$4:$P$975,12,0)</f>
        <v>0</v>
      </c>
      <c r="AC319" s="29">
        <f>VLOOKUP(A319,[8]考勤!$B$1:$W$958,12,0)</f>
        <v>0</v>
      </c>
      <c r="AD319" s="29">
        <f>VLOOKUP(A319,[9]考勤!$B:$W,12,0)</f>
        <v>1</v>
      </c>
      <c r="AE319" s="29">
        <f>VLOOKUP(A319,[10]考勤!$B:$X,12,0)</f>
        <v>1</v>
      </c>
      <c r="AF319" s="29">
        <f>VLOOKUP(A319,[11]考勤!$B:$Z,12,0)</f>
        <v>2</v>
      </c>
      <c r="AG319" s="29"/>
      <c r="AH319" s="29"/>
      <c r="AI319" s="29"/>
      <c r="AJ319" s="29">
        <f t="shared" si="75"/>
        <v>6</v>
      </c>
      <c r="AK319" s="29">
        <f t="shared" si="76"/>
        <v>2</v>
      </c>
      <c r="AL319" s="22">
        <f t="shared" si="77"/>
        <v>7.74</v>
      </c>
      <c r="AM319" s="46">
        <f t="shared" si="78"/>
        <v>5.7</v>
      </c>
      <c r="AN319" s="11"/>
      <c r="AO319" s="11"/>
      <c r="AP319" s="11" t="str">
        <f>VLOOKUP(A319,[12]当前人员名单!$E:$AE,2,0)</f>
        <v>440921198502167118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</row>
    <row r="320" spans="1:236" s="10" customFormat="1" ht="15.75" customHeight="1" x14ac:dyDescent="0.15">
      <c r="A320" s="53" t="s">
        <v>87</v>
      </c>
      <c r="B320" s="48" t="s">
        <v>794</v>
      </c>
      <c r="C320" s="9">
        <v>35247</v>
      </c>
      <c r="D320" s="9">
        <v>38119</v>
      </c>
      <c r="E320" s="24">
        <v>43100</v>
      </c>
      <c r="F320" s="24">
        <v>43101</v>
      </c>
      <c r="G320" s="24">
        <v>43342</v>
      </c>
      <c r="H320" s="24">
        <v>43465</v>
      </c>
      <c r="I320" s="21">
        <f t="shared" ca="1" si="68"/>
        <v>22.4</v>
      </c>
      <c r="J320" s="21">
        <f t="shared" ca="1" si="69"/>
        <v>14.52</v>
      </c>
      <c r="K320" s="21" t="str">
        <f t="shared" ca="1" si="70"/>
        <v>是</v>
      </c>
      <c r="L320" s="21">
        <f t="shared" si="71"/>
        <v>22</v>
      </c>
      <c r="M320" s="29">
        <f t="shared" si="72"/>
        <v>15</v>
      </c>
      <c r="N320" s="29"/>
      <c r="O320" s="30"/>
      <c r="P320" s="24"/>
      <c r="Q320" s="29"/>
      <c r="R320" s="30"/>
      <c r="S320" s="30">
        <f t="shared" ref="S320:S335" si="80">M320</f>
        <v>15</v>
      </c>
      <c r="T320" s="22">
        <f>VLOOKUP(A320,[1]考勤!$B:$M,12,0)</f>
        <v>0</v>
      </c>
      <c r="U320" s="38">
        <f>IFERROR(VLOOKUP(A320,'[2]2017年假台账'!$A:$AN,39,0),"0")-T320</f>
        <v>15</v>
      </c>
      <c r="V320" s="40">
        <f t="shared" si="73"/>
        <v>5</v>
      </c>
      <c r="W320" s="23">
        <f t="shared" si="74"/>
        <v>5</v>
      </c>
      <c r="X320" s="29">
        <f>VLOOKUP(A320,[3]考勤!$B$4:$N$1081,12,0)</f>
        <v>0</v>
      </c>
      <c r="Y320" s="29">
        <f>VLOOKUP(A320,[4]考勤!$B$4:$O$997,12,0)</f>
        <v>0</v>
      </c>
      <c r="Z320" s="29">
        <f>VLOOKUP(A320,[5]考勤!$B$4:$N$989,12,0)</f>
        <v>0</v>
      </c>
      <c r="AA320" s="29">
        <f>VLOOKUP(A320,[6]考勤!$B$4:$N$977,12,0)</f>
        <v>5</v>
      </c>
      <c r="AB320" s="29">
        <f>VLOOKUP(A320,[7]考勤!$B$4:$P$975,12,0)</f>
        <v>0</v>
      </c>
      <c r="AC320" s="29">
        <f>VLOOKUP(A320,[8]考勤!$B$1:$W$958,12,0)</f>
        <v>0</v>
      </c>
      <c r="AD320" s="29">
        <f>VLOOKUP(A320,[9]考勤!$B:$W,12,0)</f>
        <v>0</v>
      </c>
      <c r="AE320" s="29">
        <f>VLOOKUP(A320,[10]考勤!$B:$X,12,0)</f>
        <v>5</v>
      </c>
      <c r="AF320" s="29">
        <f>VLOOKUP(A320,[11]考勤!$B:$Z,12,0)</f>
        <v>0</v>
      </c>
      <c r="AG320" s="29"/>
      <c r="AH320" s="29"/>
      <c r="AI320" s="29"/>
      <c r="AJ320" s="29">
        <f t="shared" si="75"/>
        <v>10</v>
      </c>
      <c r="AK320" s="29">
        <f t="shared" si="76"/>
        <v>0</v>
      </c>
      <c r="AL320" s="22">
        <f t="shared" si="77"/>
        <v>20</v>
      </c>
      <c r="AM320" s="46">
        <f t="shared" si="78"/>
        <v>15</v>
      </c>
      <c r="AN320" s="11"/>
      <c r="AP320" s="11" t="str">
        <f>VLOOKUP(A320,[12]当前人员名单!$E:$AE,2,0)</f>
        <v>440229197408200071</v>
      </c>
    </row>
    <row r="321" spans="1:236" s="10" customFormat="1" ht="15.75" customHeight="1" x14ac:dyDescent="0.15">
      <c r="A321" s="53" t="s">
        <v>127</v>
      </c>
      <c r="B321" s="48" t="s">
        <v>801</v>
      </c>
      <c r="C321" s="9">
        <v>41091</v>
      </c>
      <c r="D321" s="9">
        <v>41091</v>
      </c>
      <c r="E321" s="24">
        <v>43100</v>
      </c>
      <c r="F321" s="24">
        <v>43101</v>
      </c>
      <c r="G321" s="24">
        <v>43342</v>
      </c>
      <c r="H321" s="24">
        <v>43465</v>
      </c>
      <c r="I321" s="21">
        <f t="shared" ca="1" si="68"/>
        <v>6.4</v>
      </c>
      <c r="J321" s="21">
        <f t="shared" ca="1" si="69"/>
        <v>6.38</v>
      </c>
      <c r="K321" s="21" t="str">
        <f t="shared" ca="1" si="70"/>
        <v>是</v>
      </c>
      <c r="L321" s="21">
        <f t="shared" si="71"/>
        <v>6</v>
      </c>
      <c r="M321" s="29">
        <f t="shared" si="72"/>
        <v>5</v>
      </c>
      <c r="N321" s="29"/>
      <c r="O321" s="30"/>
      <c r="P321" s="24"/>
      <c r="Q321" s="29"/>
      <c r="R321" s="30"/>
      <c r="S321" s="30">
        <f t="shared" si="80"/>
        <v>5</v>
      </c>
      <c r="T321" s="22">
        <f>VLOOKUP(A321,[1]考勤!$B:$M,12,0)</f>
        <v>0</v>
      </c>
      <c r="U321" s="38">
        <f>IFERROR(VLOOKUP(A321,'[2]2017年假台账'!$A:$AN,39,0),"0")-T321</f>
        <v>0</v>
      </c>
      <c r="V321" s="40">
        <f t="shared" si="73"/>
        <v>-5</v>
      </c>
      <c r="W321" s="23">
        <f t="shared" si="74"/>
        <v>0</v>
      </c>
      <c r="X321" s="29">
        <f>VLOOKUP(A321,[3]考勤!$B$4:$N$1081,12,0)</f>
        <v>0</v>
      </c>
      <c r="Y321" s="29">
        <f>VLOOKUP(A321,[4]考勤!$B$4:$O$997,12,0)</f>
        <v>1</v>
      </c>
      <c r="Z321" s="29">
        <f>VLOOKUP(A321,[5]考勤!$B$4:$N$989,12,0)</f>
        <v>0</v>
      </c>
      <c r="AA321" s="29">
        <f>VLOOKUP(A321,[6]考勤!$B$4:$N$977,12,0)</f>
        <v>0</v>
      </c>
      <c r="AB321" s="29">
        <f>VLOOKUP(A321,[7]考勤!$B$4:$P$975,12,0)</f>
        <v>0</v>
      </c>
      <c r="AC321" s="29">
        <f>VLOOKUP(A321,[8]考勤!$B$1:$W$958,12,0)</f>
        <v>0</v>
      </c>
      <c r="AD321" s="29">
        <f>VLOOKUP(A321,[9]考勤!$B:$W,12,0)</f>
        <v>4</v>
      </c>
      <c r="AE321" s="29">
        <f>VLOOKUP(A321,[10]考勤!$B:$X,12,0)</f>
        <v>0</v>
      </c>
      <c r="AF321" s="29">
        <f>VLOOKUP(A321,[11]考勤!$B:$Z,12,0)</f>
        <v>0</v>
      </c>
      <c r="AG321" s="29"/>
      <c r="AH321" s="29"/>
      <c r="AI321" s="32"/>
      <c r="AJ321" s="29">
        <f t="shared" si="75"/>
        <v>5</v>
      </c>
      <c r="AK321" s="29">
        <f t="shared" si="76"/>
        <v>0</v>
      </c>
      <c r="AL321" s="22">
        <f t="shared" si="77"/>
        <v>0</v>
      </c>
      <c r="AM321" s="46">
        <f t="shared" si="78"/>
        <v>0</v>
      </c>
      <c r="AN321" s="11"/>
      <c r="AP321" s="11" t="str">
        <f>VLOOKUP(A321,[12]当前人员名单!$E:$AE,2,0)</f>
        <v>441481198904080031</v>
      </c>
    </row>
    <row r="322" spans="1:236" s="10" customFormat="1" ht="15.75" customHeight="1" x14ac:dyDescent="0.15">
      <c r="A322" s="53" t="s">
        <v>218</v>
      </c>
      <c r="B322" s="48" t="s">
        <v>21</v>
      </c>
      <c r="C322" s="9">
        <v>34516</v>
      </c>
      <c r="D322" s="9">
        <v>37155</v>
      </c>
      <c r="E322" s="24">
        <v>43100</v>
      </c>
      <c r="F322" s="24">
        <v>43101</v>
      </c>
      <c r="G322" s="24">
        <v>43342</v>
      </c>
      <c r="H322" s="24">
        <v>43465</v>
      </c>
      <c r="I322" s="21">
        <f t="shared" ca="1" si="68"/>
        <v>24.4</v>
      </c>
      <c r="J322" s="21">
        <f t="shared" ca="1" si="69"/>
        <v>17.16</v>
      </c>
      <c r="K322" s="21" t="str">
        <f t="shared" ca="1" si="70"/>
        <v>是</v>
      </c>
      <c r="L322" s="21">
        <f t="shared" si="71"/>
        <v>24</v>
      </c>
      <c r="M322" s="29">
        <f t="shared" si="72"/>
        <v>15</v>
      </c>
      <c r="N322" s="29"/>
      <c r="O322" s="30"/>
      <c r="P322" s="24"/>
      <c r="Q322" s="29"/>
      <c r="R322" s="30"/>
      <c r="S322" s="30">
        <f t="shared" si="80"/>
        <v>15</v>
      </c>
      <c r="T322" s="22">
        <f>VLOOKUP(A322,[1]考勤!$B:$M,12,0)</f>
        <v>0</v>
      </c>
      <c r="U322" s="38">
        <f>IFERROR(VLOOKUP(A322,'[2]2017年假台账'!$A:$AN,39,0),"0")-T322</f>
        <v>13</v>
      </c>
      <c r="V322" s="40">
        <f t="shared" si="73"/>
        <v>-1.5</v>
      </c>
      <c r="W322" s="23">
        <f t="shared" si="74"/>
        <v>0</v>
      </c>
      <c r="X322" s="29">
        <f>VLOOKUP(A322,[3]考勤!$B$4:$N$1081,12,0)</f>
        <v>1</v>
      </c>
      <c r="Y322" s="29">
        <f>VLOOKUP(A322,[4]考勤!$B$4:$O$997,12,0)</f>
        <v>4</v>
      </c>
      <c r="Z322" s="29">
        <f>VLOOKUP(A322,[5]考勤!$B$4:$N$989,12,0)</f>
        <v>1.5</v>
      </c>
      <c r="AA322" s="29">
        <f>VLOOKUP(A322,[6]考勤!$B$4:$N$977,12,0)</f>
        <v>0</v>
      </c>
      <c r="AB322" s="29">
        <f>VLOOKUP(A322,[7]考勤!$B$4:$P$975,12,0)</f>
        <v>1</v>
      </c>
      <c r="AC322" s="29">
        <f>VLOOKUP(A322,[8]考勤!$B$1:$W$958,12,0)</f>
        <v>2</v>
      </c>
      <c r="AD322" s="29">
        <f>VLOOKUP(A322,[9]考勤!$B:$W,12,0)</f>
        <v>0</v>
      </c>
      <c r="AE322" s="29">
        <f>VLOOKUP(A322,[10]考勤!$B:$X,12,0)</f>
        <v>5</v>
      </c>
      <c r="AF322" s="29">
        <f>VLOOKUP(A322,[11]考勤!$B:$Z,12,0)</f>
        <v>0.5</v>
      </c>
      <c r="AG322" s="29"/>
      <c r="AH322" s="29"/>
      <c r="AI322" s="29"/>
      <c r="AJ322" s="29">
        <f t="shared" si="75"/>
        <v>14.5</v>
      </c>
      <c r="AK322" s="29">
        <f t="shared" si="76"/>
        <v>0.5</v>
      </c>
      <c r="AL322" s="22">
        <f t="shared" si="77"/>
        <v>13.5</v>
      </c>
      <c r="AM322" s="46">
        <f t="shared" si="78"/>
        <v>13</v>
      </c>
      <c r="AN322" s="11"/>
      <c r="AO322" s="11"/>
      <c r="AP322" s="11" t="str">
        <f>VLOOKUP(A322,[12]当前人员名单!$E:$AE,2,0)</f>
        <v>510214197303183029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</row>
    <row r="323" spans="1:236" s="10" customFormat="1" ht="15.75" customHeight="1" x14ac:dyDescent="0.15">
      <c r="A323" s="53" t="s">
        <v>217</v>
      </c>
      <c r="B323" s="48" t="s">
        <v>21</v>
      </c>
      <c r="C323" s="3">
        <v>35247</v>
      </c>
      <c r="D323" s="3">
        <v>39203</v>
      </c>
      <c r="E323" s="24">
        <v>43100</v>
      </c>
      <c r="F323" s="24">
        <v>43101</v>
      </c>
      <c r="G323" s="24">
        <v>43342</v>
      </c>
      <c r="H323" s="24">
        <v>43465</v>
      </c>
      <c r="I323" s="21">
        <f t="shared" ca="1" si="68"/>
        <v>22.4</v>
      </c>
      <c r="J323" s="21">
        <f t="shared" ca="1" si="69"/>
        <v>11.55</v>
      </c>
      <c r="K323" s="21" t="str">
        <f t="shared" ca="1" si="70"/>
        <v>是</v>
      </c>
      <c r="L323" s="21">
        <f t="shared" si="71"/>
        <v>22</v>
      </c>
      <c r="M323" s="29">
        <f t="shared" si="72"/>
        <v>15</v>
      </c>
      <c r="N323" s="29"/>
      <c r="O323" s="30"/>
      <c r="P323" s="24"/>
      <c r="Q323" s="29"/>
      <c r="R323" s="30"/>
      <c r="S323" s="30">
        <f t="shared" si="80"/>
        <v>15</v>
      </c>
      <c r="T323" s="22">
        <f>VLOOKUP(A323,[1]考勤!$B:$M,12,0)</f>
        <v>3</v>
      </c>
      <c r="U323" s="38">
        <f>IFERROR(VLOOKUP(A323,'[2]2017年假台账'!$A:$AN,39,0),"0")-T323</f>
        <v>5</v>
      </c>
      <c r="V323" s="40">
        <f t="shared" si="73"/>
        <v>-8</v>
      </c>
      <c r="W323" s="23">
        <f t="shared" si="74"/>
        <v>0</v>
      </c>
      <c r="X323" s="29">
        <f>VLOOKUP(A323,[3]考勤!$B$4:$N$1081,12,0)</f>
        <v>7</v>
      </c>
      <c r="Y323" s="29">
        <f>VLOOKUP(A323,[4]考勤!$B$4:$O$997,12,0)</f>
        <v>2</v>
      </c>
      <c r="Z323" s="29">
        <f>VLOOKUP(A323,[5]考勤!$B$4:$N$989,12,0)</f>
        <v>1</v>
      </c>
      <c r="AA323" s="29">
        <f>VLOOKUP(A323,[6]考勤!$B$4:$N$977,12,0)</f>
        <v>0</v>
      </c>
      <c r="AB323" s="29">
        <f>VLOOKUP(A323,[7]考勤!$B$4:$P$975,12,0)</f>
        <v>1</v>
      </c>
      <c r="AC323" s="29">
        <f>VLOOKUP(A323,[8]考勤!$B$1:$W$958,12,0)</f>
        <v>0</v>
      </c>
      <c r="AD323" s="29">
        <f>VLOOKUP(A323,[9]考勤!$B:$W,12,0)</f>
        <v>0</v>
      </c>
      <c r="AE323" s="29">
        <f>VLOOKUP(A323,[10]考勤!$B:$X,12,0)</f>
        <v>2</v>
      </c>
      <c r="AF323" s="29">
        <f>VLOOKUP(A323,[11]考勤!$B:$Z,12,0)</f>
        <v>0</v>
      </c>
      <c r="AG323" s="29"/>
      <c r="AH323" s="29"/>
      <c r="AI323" s="29"/>
      <c r="AJ323" s="29">
        <f t="shared" si="75"/>
        <v>13</v>
      </c>
      <c r="AK323" s="29">
        <f t="shared" si="76"/>
        <v>0</v>
      </c>
      <c r="AL323" s="22">
        <f t="shared" si="77"/>
        <v>7</v>
      </c>
      <c r="AM323" s="46">
        <f t="shared" si="78"/>
        <v>7</v>
      </c>
      <c r="AN323" s="11"/>
      <c r="AP323" s="11" t="str">
        <f>VLOOKUP(A323,[12]当前人员名单!$E:$AE,2,0)</f>
        <v>442000197805164025</v>
      </c>
    </row>
    <row r="324" spans="1:236" s="10" customFormat="1" ht="15.75" customHeight="1" x14ac:dyDescent="0.15">
      <c r="A324" s="53" t="s">
        <v>421</v>
      </c>
      <c r="B324" s="48" t="s">
        <v>21</v>
      </c>
      <c r="C324" s="9">
        <v>41109</v>
      </c>
      <c r="D324" s="9">
        <v>41109</v>
      </c>
      <c r="E324" s="24">
        <v>43100</v>
      </c>
      <c r="F324" s="24">
        <v>43101</v>
      </c>
      <c r="G324" s="24">
        <v>43342</v>
      </c>
      <c r="H324" s="24">
        <v>43465</v>
      </c>
      <c r="I324" s="21">
        <f t="shared" ca="1" si="68"/>
        <v>6.3</v>
      </c>
      <c r="J324" s="21">
        <f t="shared" ca="1" si="69"/>
        <v>6.33</v>
      </c>
      <c r="K324" s="21" t="str">
        <f t="shared" ca="1" si="70"/>
        <v>是</v>
      </c>
      <c r="L324" s="21">
        <f t="shared" si="71"/>
        <v>6</v>
      </c>
      <c r="M324" s="29">
        <f t="shared" si="72"/>
        <v>5</v>
      </c>
      <c r="N324" s="29"/>
      <c r="O324" s="30"/>
      <c r="P324" s="24"/>
      <c r="Q324" s="29"/>
      <c r="R324" s="30"/>
      <c r="S324" s="30">
        <f t="shared" si="80"/>
        <v>5</v>
      </c>
      <c r="T324" s="22">
        <f>VLOOKUP(A324,[1]考勤!$B:$M,12,0)</f>
        <v>0</v>
      </c>
      <c r="U324" s="38">
        <f>IFERROR(VLOOKUP(A324,'[2]2017年假台账'!$A:$AN,39,0),"0")-T324</f>
        <v>8</v>
      </c>
      <c r="V324" s="40">
        <f t="shared" si="73"/>
        <v>1.5</v>
      </c>
      <c r="W324" s="23">
        <f t="shared" si="74"/>
        <v>1.5</v>
      </c>
      <c r="X324" s="29">
        <f>VLOOKUP(A324,[3]考勤!$B$4:$N$1081,12,0)</f>
        <v>5.5</v>
      </c>
      <c r="Y324" s="29">
        <f>VLOOKUP(A324,[4]考勤!$B$4:$O$997,12,0)</f>
        <v>0</v>
      </c>
      <c r="Z324" s="29">
        <f>VLOOKUP(A324,[5]考勤!$B$4:$N$989,12,0)</f>
        <v>0</v>
      </c>
      <c r="AA324" s="29">
        <f>VLOOKUP(A324,[6]考勤!$B$4:$N$977,12,0)</f>
        <v>1</v>
      </c>
      <c r="AB324" s="29">
        <f>VLOOKUP(A324,[7]考勤!$B$4:$P$975,12,0)</f>
        <v>0</v>
      </c>
      <c r="AC324" s="29">
        <f>VLOOKUP(A324,[8]考勤!$B$1:$W$958,12,0)</f>
        <v>0</v>
      </c>
      <c r="AD324" s="29">
        <f>VLOOKUP(A324,[9]考勤!$B:$W,12,0)</f>
        <v>0</v>
      </c>
      <c r="AE324" s="29">
        <f>VLOOKUP(A324,[10]考勤!$B:$X,12,0)</f>
        <v>0</v>
      </c>
      <c r="AF324" s="29">
        <f>VLOOKUP(A324,[11]考勤!$B:$Z,12,0)</f>
        <v>1</v>
      </c>
      <c r="AG324" s="29"/>
      <c r="AH324" s="29"/>
      <c r="AI324" s="29"/>
      <c r="AJ324" s="29">
        <f t="shared" si="75"/>
        <v>6.5</v>
      </c>
      <c r="AK324" s="29">
        <f t="shared" si="76"/>
        <v>1</v>
      </c>
      <c r="AL324" s="22">
        <f t="shared" si="77"/>
        <v>6.5</v>
      </c>
      <c r="AM324" s="46">
        <f t="shared" si="78"/>
        <v>4</v>
      </c>
      <c r="AN324" s="11"/>
      <c r="AO324" s="11"/>
      <c r="AP324" s="11" t="str">
        <f>VLOOKUP(A324,[12]当前人员名单!$E:$AE,2,0)</f>
        <v>441881198810297418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</row>
    <row r="325" spans="1:236" s="10" customFormat="1" ht="15.75" customHeight="1" x14ac:dyDescent="0.15">
      <c r="A325" s="53" t="s">
        <v>219</v>
      </c>
      <c r="B325" s="48" t="s">
        <v>21</v>
      </c>
      <c r="C325" s="9">
        <v>37773</v>
      </c>
      <c r="D325" s="9">
        <v>37773</v>
      </c>
      <c r="E325" s="24">
        <v>43100</v>
      </c>
      <c r="F325" s="24">
        <v>43101</v>
      </c>
      <c r="G325" s="24">
        <v>43342</v>
      </c>
      <c r="H325" s="24">
        <v>43465</v>
      </c>
      <c r="I325" s="21">
        <f t="shared" ca="1" si="68"/>
        <v>15.5</v>
      </c>
      <c r="J325" s="21">
        <f t="shared" ca="1" si="69"/>
        <v>15.47</v>
      </c>
      <c r="K325" s="21" t="str">
        <f t="shared" ca="1" si="70"/>
        <v>是</v>
      </c>
      <c r="L325" s="21">
        <f t="shared" si="71"/>
        <v>15</v>
      </c>
      <c r="M325" s="29">
        <f t="shared" si="72"/>
        <v>10</v>
      </c>
      <c r="N325" s="29"/>
      <c r="O325" s="30"/>
      <c r="P325" s="24"/>
      <c r="Q325" s="29"/>
      <c r="R325" s="30"/>
      <c r="S325" s="30">
        <f t="shared" si="80"/>
        <v>10</v>
      </c>
      <c r="T325" s="22">
        <f>VLOOKUP(A325,[1]考勤!$B:$M,12,0)</f>
        <v>1</v>
      </c>
      <c r="U325" s="38">
        <f>IFERROR(VLOOKUP(A325,'[2]2017年假台账'!$A:$AN,39,0),"0")-T325</f>
        <v>5</v>
      </c>
      <c r="V325" s="40">
        <f t="shared" si="73"/>
        <v>-5.5</v>
      </c>
      <c r="W325" s="23">
        <f t="shared" si="74"/>
        <v>0</v>
      </c>
      <c r="X325" s="29">
        <f>VLOOKUP(A325,[3]考勤!$B$4:$N$1081,12,0)</f>
        <v>1</v>
      </c>
      <c r="Y325" s="29">
        <f>VLOOKUP(A325,[4]考勤!$B$4:$O$997,12,0)</f>
        <v>4</v>
      </c>
      <c r="Z325" s="29">
        <f>VLOOKUP(A325,[5]考勤!$B$4:$N$989,12,0)</f>
        <v>0</v>
      </c>
      <c r="AA325" s="29">
        <f>VLOOKUP(A325,[6]考勤!$B$4:$N$977,12,0)</f>
        <v>0</v>
      </c>
      <c r="AB325" s="29">
        <f>VLOOKUP(A325,[7]考勤!$B$4:$P$975,12,0)</f>
        <v>0</v>
      </c>
      <c r="AC325" s="29">
        <f>VLOOKUP(A325,[8]考勤!$B$1:$W$958,12,0)</f>
        <v>0.5</v>
      </c>
      <c r="AD325" s="29">
        <f>VLOOKUP(A325,[9]考勤!$B:$W,12,0)</f>
        <v>0</v>
      </c>
      <c r="AE325" s="29">
        <f>VLOOKUP(A325,[10]考勤!$B:$X,12,0)</f>
        <v>5</v>
      </c>
      <c r="AF325" s="29">
        <f>VLOOKUP(A325,[11]考勤!$B:$Z,12,0)</f>
        <v>0</v>
      </c>
      <c r="AG325" s="29"/>
      <c r="AH325" s="29"/>
      <c r="AI325" s="29"/>
      <c r="AJ325" s="29">
        <f t="shared" si="75"/>
        <v>10.5</v>
      </c>
      <c r="AK325" s="29">
        <f t="shared" si="76"/>
        <v>0</v>
      </c>
      <c r="AL325" s="22">
        <f t="shared" si="77"/>
        <v>4.5</v>
      </c>
      <c r="AM325" s="46">
        <f t="shared" si="78"/>
        <v>4.5</v>
      </c>
      <c r="AN325" s="11"/>
      <c r="AP325" s="11" t="str">
        <f>VLOOKUP(A325,[12]当前人员名单!$E:$AE,2,0)</f>
        <v>360102198408294820</v>
      </c>
    </row>
    <row r="326" spans="1:236" s="10" customFormat="1" ht="15.75" customHeight="1" x14ac:dyDescent="0.15">
      <c r="A326" s="53" t="s">
        <v>225</v>
      </c>
      <c r="B326" s="48" t="s">
        <v>22</v>
      </c>
      <c r="C326" s="9">
        <v>35247</v>
      </c>
      <c r="D326" s="9">
        <v>37104</v>
      </c>
      <c r="E326" s="24">
        <v>43100</v>
      </c>
      <c r="F326" s="24">
        <v>43101</v>
      </c>
      <c r="G326" s="24">
        <v>43342</v>
      </c>
      <c r="H326" s="24">
        <v>43465</v>
      </c>
      <c r="I326" s="21">
        <f t="shared" ca="1" si="68"/>
        <v>22.4</v>
      </c>
      <c r="J326" s="21">
        <f t="shared" ca="1" si="69"/>
        <v>17.3</v>
      </c>
      <c r="K326" s="21" t="str">
        <f t="shared" ca="1" si="70"/>
        <v>是</v>
      </c>
      <c r="L326" s="21">
        <f t="shared" si="71"/>
        <v>22</v>
      </c>
      <c r="M326" s="29">
        <f t="shared" si="72"/>
        <v>15</v>
      </c>
      <c r="N326" s="29"/>
      <c r="O326" s="30"/>
      <c r="P326" s="24"/>
      <c r="Q326" s="29"/>
      <c r="R326" s="30"/>
      <c r="S326" s="30">
        <f t="shared" si="80"/>
        <v>15</v>
      </c>
      <c r="T326" s="22">
        <f>VLOOKUP(A326,[1]考勤!$B:$M,12,0)</f>
        <v>0</v>
      </c>
      <c r="U326" s="38">
        <f>IFERROR(VLOOKUP(A326,'[2]2017年假台账'!$A:$AN,39,0),"0")-T326</f>
        <v>14</v>
      </c>
      <c r="V326" s="40">
        <f t="shared" si="73"/>
        <v>0</v>
      </c>
      <c r="W326" s="23">
        <f t="shared" si="74"/>
        <v>0</v>
      </c>
      <c r="X326" s="29">
        <f>VLOOKUP(A326,[3]考勤!$B$4:$N$1081,12,0)</f>
        <v>0</v>
      </c>
      <c r="Y326" s="29">
        <f>VLOOKUP(A326,[4]考勤!$B$4:$O$997,12,0)</f>
        <v>2</v>
      </c>
      <c r="Z326" s="29">
        <f>VLOOKUP(A326,[5]考勤!$B$4:$N$989,12,0)</f>
        <v>0</v>
      </c>
      <c r="AA326" s="29">
        <f>VLOOKUP(A326,[6]考勤!$B$4:$N$977,12,0)</f>
        <v>0</v>
      </c>
      <c r="AB326" s="29">
        <f>VLOOKUP(A326,[7]考勤!$B$4:$P$975,12,0)</f>
        <v>2</v>
      </c>
      <c r="AC326" s="29">
        <f>VLOOKUP(A326,[8]考勤!$B$1:$W$958,12,0)</f>
        <v>3</v>
      </c>
      <c r="AD326" s="29">
        <f>VLOOKUP(A326,[9]考勤!$B:$W,12,0)</f>
        <v>4</v>
      </c>
      <c r="AE326" s="29">
        <f>VLOOKUP(A326,[10]考勤!$B:$X,12,0)</f>
        <v>3</v>
      </c>
      <c r="AF326" s="29">
        <f>VLOOKUP(A326,[11]考勤!$B:$Z,12,0)</f>
        <v>0</v>
      </c>
      <c r="AG326" s="29"/>
      <c r="AH326" s="29"/>
      <c r="AI326" s="29"/>
      <c r="AJ326" s="29">
        <f t="shared" si="75"/>
        <v>14</v>
      </c>
      <c r="AK326" s="29">
        <f t="shared" si="76"/>
        <v>0</v>
      </c>
      <c r="AL326" s="22">
        <f t="shared" si="77"/>
        <v>15</v>
      </c>
      <c r="AM326" s="46">
        <f t="shared" si="78"/>
        <v>15</v>
      </c>
      <c r="AN326" s="11"/>
      <c r="AO326" s="11"/>
      <c r="AP326" s="11" t="str">
        <f>VLOOKUP(A326,[12]当前人员名单!$E:$AE,2,0)</f>
        <v>442000197601271582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</row>
    <row r="327" spans="1:236" s="10" customFormat="1" ht="15.75" customHeight="1" x14ac:dyDescent="0.15">
      <c r="A327" s="53" t="s">
        <v>224</v>
      </c>
      <c r="B327" s="48" t="s">
        <v>22</v>
      </c>
      <c r="C327" s="9">
        <v>32994</v>
      </c>
      <c r="D327" s="9">
        <v>37073</v>
      </c>
      <c r="E327" s="24">
        <v>43100</v>
      </c>
      <c r="F327" s="24">
        <v>43101</v>
      </c>
      <c r="G327" s="24">
        <v>43342</v>
      </c>
      <c r="H327" s="24">
        <v>43465</v>
      </c>
      <c r="I327" s="21">
        <f t="shared" ca="1" si="68"/>
        <v>28.6</v>
      </c>
      <c r="J327" s="21">
        <f t="shared" ca="1" si="69"/>
        <v>17.39</v>
      </c>
      <c r="K327" s="21" t="str">
        <f t="shared" ca="1" si="70"/>
        <v>是</v>
      </c>
      <c r="L327" s="21">
        <f t="shared" si="71"/>
        <v>28</v>
      </c>
      <c r="M327" s="29">
        <f t="shared" si="72"/>
        <v>15</v>
      </c>
      <c r="N327" s="29"/>
      <c r="O327" s="30"/>
      <c r="P327" s="24"/>
      <c r="Q327" s="29"/>
      <c r="R327" s="30"/>
      <c r="S327" s="30">
        <f t="shared" si="80"/>
        <v>15</v>
      </c>
      <c r="T327" s="22">
        <f>VLOOKUP(A327,[1]考勤!$B:$M,12,0)</f>
        <v>3</v>
      </c>
      <c r="U327" s="38">
        <f>IFERROR(VLOOKUP(A327,'[2]2017年假台账'!$A:$AN,39,0),"0")-T327</f>
        <v>9</v>
      </c>
      <c r="V327" s="40">
        <f t="shared" si="73"/>
        <v>0</v>
      </c>
      <c r="W327" s="23">
        <f t="shared" si="74"/>
        <v>0</v>
      </c>
      <c r="X327" s="29">
        <f>VLOOKUP(A327,[3]考勤!$B$4:$N$1081,12,0)</f>
        <v>0</v>
      </c>
      <c r="Y327" s="29">
        <f>VLOOKUP(A327,[4]考勤!$B$4:$O$997,12,0)</f>
        <v>3</v>
      </c>
      <c r="Z327" s="29">
        <f>VLOOKUP(A327,[5]考勤!$B$4:$N$989,12,0)</f>
        <v>0</v>
      </c>
      <c r="AA327" s="29">
        <f>VLOOKUP(A327,[6]考勤!$B$4:$N$977,12,0)</f>
        <v>2</v>
      </c>
      <c r="AB327" s="29">
        <f>VLOOKUP(A327,[7]考勤!$B$4:$P$975,12,0)</f>
        <v>0</v>
      </c>
      <c r="AC327" s="29">
        <f>VLOOKUP(A327,[8]考勤!$B$1:$W$958,12,0)</f>
        <v>0</v>
      </c>
      <c r="AD327" s="29">
        <f>VLOOKUP(A327,[9]考勤!$B:$W,12,0)</f>
        <v>0</v>
      </c>
      <c r="AE327" s="29">
        <f>VLOOKUP(A327,[10]考勤!$B:$X,12,0)</f>
        <v>4</v>
      </c>
      <c r="AF327" s="29">
        <f>VLOOKUP(A327,[11]考勤!$B:$Z,12,0)</f>
        <v>0</v>
      </c>
      <c r="AG327" s="29"/>
      <c r="AH327" s="29"/>
      <c r="AI327" s="29"/>
      <c r="AJ327" s="29">
        <f t="shared" si="75"/>
        <v>9</v>
      </c>
      <c r="AK327" s="29">
        <f t="shared" si="76"/>
        <v>0</v>
      </c>
      <c r="AL327" s="22">
        <f t="shared" si="77"/>
        <v>15</v>
      </c>
      <c r="AM327" s="46">
        <f t="shared" si="78"/>
        <v>15</v>
      </c>
      <c r="AN327" s="11"/>
      <c r="AO327" s="11"/>
      <c r="AP327" s="11" t="str">
        <f>VLOOKUP(A327,[12]当前人员名单!$E:$AE,2,0)</f>
        <v>442000197303100726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</row>
    <row r="328" spans="1:236" s="10" customFormat="1" ht="15.75" customHeight="1" x14ac:dyDescent="0.15">
      <c r="A328" s="53" t="s">
        <v>780</v>
      </c>
      <c r="B328" s="48" t="s">
        <v>781</v>
      </c>
      <c r="C328" s="3">
        <v>41371</v>
      </c>
      <c r="D328" s="3">
        <v>41371</v>
      </c>
      <c r="E328" s="24">
        <v>43100</v>
      </c>
      <c r="F328" s="24">
        <v>43101</v>
      </c>
      <c r="G328" s="24">
        <v>43342</v>
      </c>
      <c r="H328" s="24">
        <v>43465</v>
      </c>
      <c r="I328" s="21">
        <f t="shared" ca="1" si="68"/>
        <v>5.6</v>
      </c>
      <c r="J328" s="21">
        <f t="shared" ca="1" si="69"/>
        <v>5.61</v>
      </c>
      <c r="K328" s="21" t="str">
        <f t="shared" ca="1" si="70"/>
        <v>是</v>
      </c>
      <c r="L328" s="21">
        <f t="shared" si="71"/>
        <v>5</v>
      </c>
      <c r="M328" s="29">
        <f t="shared" si="72"/>
        <v>5</v>
      </c>
      <c r="N328" s="29"/>
      <c r="O328" s="30"/>
      <c r="P328" s="24"/>
      <c r="Q328" s="29"/>
      <c r="R328" s="30"/>
      <c r="S328" s="30">
        <f t="shared" si="80"/>
        <v>5</v>
      </c>
      <c r="T328" s="22">
        <f>VLOOKUP(A328,[1]考勤!$B:$M,12,0)</f>
        <v>0</v>
      </c>
      <c r="U328" s="38">
        <f>IFERROR(VLOOKUP(A328,'[2]2017年假台账'!$A:$AN,39,0),"0")-T328</f>
        <v>5</v>
      </c>
      <c r="V328" s="40">
        <f t="shared" si="73"/>
        <v>0</v>
      </c>
      <c r="W328" s="23">
        <f t="shared" si="74"/>
        <v>0</v>
      </c>
      <c r="X328" s="29">
        <f>VLOOKUP(A328,[3]考勤!$B$4:$N$1081,12,0)</f>
        <v>0</v>
      </c>
      <c r="Y328" s="29">
        <f>VLOOKUP(A328,[4]考勤!$B$4:$O$997,12,0)</f>
        <v>0</v>
      </c>
      <c r="Z328" s="29">
        <f>VLOOKUP(A328,[5]考勤!$B$4:$N$989,12,0)</f>
        <v>0</v>
      </c>
      <c r="AA328" s="29">
        <f>VLOOKUP(A328,[6]考勤!$B$4:$N$977,12,0)</f>
        <v>1</v>
      </c>
      <c r="AB328" s="29">
        <f>VLOOKUP(A328,[7]考勤!$B$4:$P$975,12,0)</f>
        <v>1</v>
      </c>
      <c r="AC328" s="29">
        <f>VLOOKUP(A328,[8]考勤!$B$1:$W$958,12,0)</f>
        <v>1</v>
      </c>
      <c r="AD328" s="29">
        <f>VLOOKUP(A328,[9]考勤!$B:$W,12,0)</f>
        <v>2</v>
      </c>
      <c r="AE328" s="29">
        <f>VLOOKUP(A328,[10]考勤!$B:$X,12,0)</f>
        <v>0</v>
      </c>
      <c r="AF328" s="29">
        <f>VLOOKUP(A328,[11]考勤!$B:$Z,12,0)</f>
        <v>0</v>
      </c>
      <c r="AG328" s="29"/>
      <c r="AH328" s="29"/>
      <c r="AI328" s="29"/>
      <c r="AJ328" s="29">
        <f t="shared" si="75"/>
        <v>5</v>
      </c>
      <c r="AK328" s="29">
        <f t="shared" si="76"/>
        <v>0</v>
      </c>
      <c r="AL328" s="22">
        <f t="shared" si="77"/>
        <v>5</v>
      </c>
      <c r="AM328" s="46">
        <f t="shared" si="78"/>
        <v>5</v>
      </c>
      <c r="AN328" s="11"/>
      <c r="AP328" s="11" t="str">
        <f>VLOOKUP(A328,[12]当前人员名单!$E:$AE,2,0)</f>
        <v>44200019870227383X</v>
      </c>
    </row>
    <row r="329" spans="1:236" s="10" customFormat="1" ht="15.75" customHeight="1" x14ac:dyDescent="0.15">
      <c r="A329" s="53" t="s">
        <v>818</v>
      </c>
      <c r="B329" s="48" t="s">
        <v>27</v>
      </c>
      <c r="C329" s="9">
        <v>42555</v>
      </c>
      <c r="D329" s="9">
        <v>42555</v>
      </c>
      <c r="E329" s="24">
        <v>43100</v>
      </c>
      <c r="F329" s="24">
        <v>43101</v>
      </c>
      <c r="G329" s="24">
        <v>43342</v>
      </c>
      <c r="H329" s="24">
        <v>43465</v>
      </c>
      <c r="I329" s="21">
        <f t="shared" ca="1" si="68"/>
        <v>2.4</v>
      </c>
      <c r="J329" s="21">
        <f t="shared" ca="1" si="69"/>
        <v>2.37</v>
      </c>
      <c r="K329" s="21" t="str">
        <f t="shared" ca="1" si="70"/>
        <v>是</v>
      </c>
      <c r="L329" s="21">
        <f t="shared" si="71"/>
        <v>2</v>
      </c>
      <c r="M329" s="29">
        <f t="shared" si="72"/>
        <v>5</v>
      </c>
      <c r="N329" s="29"/>
      <c r="O329" s="30"/>
      <c r="P329" s="24"/>
      <c r="Q329" s="29"/>
      <c r="R329" s="30"/>
      <c r="S329" s="30">
        <f t="shared" si="80"/>
        <v>5</v>
      </c>
      <c r="T329" s="22">
        <f>VLOOKUP(A329,[1]考勤!$B:$M,12,0)</f>
        <v>0</v>
      </c>
      <c r="U329" s="38">
        <f>IFERROR(VLOOKUP(A329,'[2]2017年假台账'!$A:$AN,39,0),"0")-T329</f>
        <v>0.5</v>
      </c>
      <c r="V329" s="40">
        <f t="shared" si="73"/>
        <v>-4.5</v>
      </c>
      <c r="W329" s="23">
        <f t="shared" si="74"/>
        <v>0</v>
      </c>
      <c r="X329" s="29">
        <f>VLOOKUP(A329,[3]考勤!$B$4:$N$1081,12,0)</f>
        <v>0</v>
      </c>
      <c r="Y329" s="29">
        <f>VLOOKUP(A329,[4]考勤!$B$4:$O$997,12,0)</f>
        <v>3</v>
      </c>
      <c r="Z329" s="29">
        <f>VLOOKUP(A329,[5]考勤!$B$4:$N$989,12,0)</f>
        <v>0</v>
      </c>
      <c r="AA329" s="29">
        <f>VLOOKUP(A329,[6]考勤!$B$4:$N$977,12,0)</f>
        <v>2</v>
      </c>
      <c r="AB329" s="29">
        <f>VLOOKUP(A329,[7]考勤!$B$4:$P$975,12,0)</f>
        <v>0</v>
      </c>
      <c r="AC329" s="29">
        <f>VLOOKUP(A329,[8]考勤!$B$1:$W$958,12,0)</f>
        <v>0</v>
      </c>
      <c r="AD329" s="29">
        <f>VLOOKUP(A329,[9]考勤!$B:$W,12,0)</f>
        <v>0</v>
      </c>
      <c r="AE329" s="29">
        <f>VLOOKUP(A329,[10]考勤!$B:$X,12,0)</f>
        <v>0</v>
      </c>
      <c r="AF329" s="29">
        <f>VLOOKUP(A329,[11]考勤!$B:$Z,12,0)</f>
        <v>0</v>
      </c>
      <c r="AG329" s="29"/>
      <c r="AH329" s="29"/>
      <c r="AI329" s="29"/>
      <c r="AJ329" s="29">
        <f t="shared" si="75"/>
        <v>5</v>
      </c>
      <c r="AK329" s="29">
        <f t="shared" si="76"/>
        <v>0</v>
      </c>
      <c r="AL329" s="22">
        <f t="shared" si="77"/>
        <v>0.5</v>
      </c>
      <c r="AM329" s="46">
        <f t="shared" si="78"/>
        <v>0.5</v>
      </c>
      <c r="AN329" s="11"/>
      <c r="AO329" s="11"/>
      <c r="AP329" s="11" t="str">
        <f>VLOOKUP(A329,[12]当前人员名单!$E:$AE,2,0)</f>
        <v>431023198208061534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</row>
    <row r="330" spans="1:236" s="10" customFormat="1" ht="15.75" customHeight="1" x14ac:dyDescent="0.15">
      <c r="A330" s="53" t="s">
        <v>819</v>
      </c>
      <c r="B330" s="48" t="s">
        <v>19</v>
      </c>
      <c r="C330" s="9">
        <v>42555</v>
      </c>
      <c r="D330" s="9">
        <v>42555</v>
      </c>
      <c r="E330" s="24">
        <v>43100</v>
      </c>
      <c r="F330" s="24">
        <v>43101</v>
      </c>
      <c r="G330" s="24">
        <v>43342</v>
      </c>
      <c r="H330" s="24">
        <v>43465</v>
      </c>
      <c r="I330" s="21">
        <f t="shared" ca="1" si="68"/>
        <v>2.4</v>
      </c>
      <c r="J330" s="21">
        <f t="shared" ca="1" si="69"/>
        <v>2.37</v>
      </c>
      <c r="K330" s="21" t="str">
        <f t="shared" ca="1" si="70"/>
        <v>是</v>
      </c>
      <c r="L330" s="21">
        <f t="shared" si="71"/>
        <v>2</v>
      </c>
      <c r="M330" s="29">
        <f t="shared" si="72"/>
        <v>5</v>
      </c>
      <c r="N330" s="29"/>
      <c r="O330" s="30"/>
      <c r="P330" s="24"/>
      <c r="Q330" s="29"/>
      <c r="R330" s="30"/>
      <c r="S330" s="30">
        <f t="shared" si="80"/>
        <v>5</v>
      </c>
      <c r="T330" s="22">
        <f>VLOOKUP(A330,[1]考勤!$B:$M,12,0)</f>
        <v>0</v>
      </c>
      <c r="U330" s="38">
        <f>IFERROR(VLOOKUP(A330,'[2]2017年假台账'!$A:$AN,39,0),"0")-T330</f>
        <v>-0.5</v>
      </c>
      <c r="V330" s="40">
        <f t="shared" si="73"/>
        <v>-3.5</v>
      </c>
      <c r="W330" s="23">
        <f t="shared" si="74"/>
        <v>0</v>
      </c>
      <c r="X330" s="29">
        <f>VLOOKUP(A330,[3]考勤!$B$4:$N$1081,12,0)</f>
        <v>0</v>
      </c>
      <c r="Y330" s="29">
        <f>VLOOKUP(A330,[4]考勤!$B$4:$O$997,12,0)</f>
        <v>0</v>
      </c>
      <c r="Z330" s="29">
        <f>VLOOKUP(A330,[5]考勤!$B$4:$N$989,12,0)</f>
        <v>0</v>
      </c>
      <c r="AA330" s="29">
        <f>VLOOKUP(A330,[6]考勤!$B$4:$N$977,12,0)</f>
        <v>0</v>
      </c>
      <c r="AB330" s="29">
        <f>VLOOKUP(A330,[7]考勤!$B$4:$P$975,12,0)</f>
        <v>0</v>
      </c>
      <c r="AC330" s="29">
        <f>VLOOKUP(A330,[8]考勤!$B$1:$W$958,12,0)</f>
        <v>0</v>
      </c>
      <c r="AD330" s="29">
        <f>VLOOKUP(A330,[9]考勤!$B:$W,12,0)</f>
        <v>3</v>
      </c>
      <c r="AE330" s="29">
        <f>VLOOKUP(A330,[10]考勤!$B:$X,12,0)</f>
        <v>0</v>
      </c>
      <c r="AF330" s="29">
        <f>VLOOKUP(A330,[11]考勤!$B:$Z,12,0)</f>
        <v>0</v>
      </c>
      <c r="AG330" s="29"/>
      <c r="AH330" s="29"/>
      <c r="AI330" s="29"/>
      <c r="AJ330" s="29">
        <f t="shared" si="75"/>
        <v>3</v>
      </c>
      <c r="AK330" s="29">
        <f t="shared" si="76"/>
        <v>0</v>
      </c>
      <c r="AL330" s="22">
        <f t="shared" si="77"/>
        <v>1.5</v>
      </c>
      <c r="AM330" s="46">
        <f t="shared" si="78"/>
        <v>1.5</v>
      </c>
      <c r="AN330" s="11"/>
      <c r="AO330" s="11"/>
      <c r="AP330" s="11" t="str">
        <f>VLOOKUP(A330,[12]当前人员名单!$E:$AE,2,0)</f>
        <v>430624198808287551</v>
      </c>
      <c r="AQ330" s="44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</row>
    <row r="331" spans="1:236" s="10" customFormat="1" ht="15.75" customHeight="1" x14ac:dyDescent="0.15">
      <c r="A331" s="53" t="s">
        <v>820</v>
      </c>
      <c r="B331" s="48" t="s">
        <v>950</v>
      </c>
      <c r="C331" s="3">
        <v>42555</v>
      </c>
      <c r="D331" s="3">
        <v>42555</v>
      </c>
      <c r="E331" s="24">
        <v>43100</v>
      </c>
      <c r="F331" s="24">
        <v>43101</v>
      </c>
      <c r="G331" s="24">
        <v>43342</v>
      </c>
      <c r="H331" s="24">
        <v>43465</v>
      </c>
      <c r="I331" s="21">
        <f t="shared" ca="1" si="68"/>
        <v>2.4</v>
      </c>
      <c r="J331" s="21">
        <f t="shared" ca="1" si="69"/>
        <v>2.37</v>
      </c>
      <c r="K331" s="21" t="str">
        <f t="shared" ca="1" si="70"/>
        <v>是</v>
      </c>
      <c r="L331" s="21">
        <f t="shared" si="71"/>
        <v>2</v>
      </c>
      <c r="M331" s="29">
        <f t="shared" si="72"/>
        <v>5</v>
      </c>
      <c r="N331" s="29"/>
      <c r="O331" s="30"/>
      <c r="P331" s="24"/>
      <c r="Q331" s="29"/>
      <c r="R331" s="30"/>
      <c r="S331" s="30">
        <f t="shared" si="80"/>
        <v>5</v>
      </c>
      <c r="T331" s="22">
        <f>VLOOKUP(A331,[1]考勤!$B:$M,12,0)</f>
        <v>0</v>
      </c>
      <c r="U331" s="38">
        <f>IFERROR(VLOOKUP(A331,'[2]2017年假台账'!$A:$AN,39,0),"0")-T331</f>
        <v>2.5</v>
      </c>
      <c r="V331" s="40">
        <f t="shared" si="73"/>
        <v>-1.5</v>
      </c>
      <c r="W331" s="23">
        <f t="shared" si="74"/>
        <v>0</v>
      </c>
      <c r="X331" s="29">
        <f>VLOOKUP(A331,[3]考勤!$B$4:$N$1081,12,0)</f>
        <v>0</v>
      </c>
      <c r="Y331" s="29">
        <f>VLOOKUP(A331,[4]考勤!$B$4:$O$997,12,0)</f>
        <v>0</v>
      </c>
      <c r="Z331" s="29">
        <f>VLOOKUP(A331,[5]考勤!$B$4:$N$989,12,0)</f>
        <v>0</v>
      </c>
      <c r="AA331" s="29">
        <f>VLOOKUP(A331,[6]考勤!$B$4:$N$977,12,0)</f>
        <v>0</v>
      </c>
      <c r="AB331" s="29">
        <f>VLOOKUP(A331,[7]考勤!$B$4:$P$975,12,0)</f>
        <v>3</v>
      </c>
      <c r="AC331" s="29">
        <f>VLOOKUP(A331,[8]考勤!$B$1:$W$958,12,0)</f>
        <v>0</v>
      </c>
      <c r="AD331" s="29">
        <f>VLOOKUP(A331,[9]考勤!$B:$W,12,0)</f>
        <v>0</v>
      </c>
      <c r="AE331" s="29">
        <f>VLOOKUP(A331,[10]考勤!$B:$X,12,0)</f>
        <v>1</v>
      </c>
      <c r="AF331" s="29">
        <f>VLOOKUP(A331,[11]考勤!$B:$Z,12,0)</f>
        <v>0</v>
      </c>
      <c r="AG331" s="29"/>
      <c r="AH331" s="29"/>
      <c r="AI331" s="29"/>
      <c r="AJ331" s="29">
        <f t="shared" si="75"/>
        <v>4</v>
      </c>
      <c r="AK331" s="29">
        <f t="shared" si="76"/>
        <v>0</v>
      </c>
      <c r="AL331" s="22">
        <f t="shared" si="77"/>
        <v>3.5</v>
      </c>
      <c r="AM331" s="46">
        <f t="shared" si="78"/>
        <v>3.5</v>
      </c>
      <c r="AN331" s="11"/>
      <c r="AP331" s="11" t="str">
        <f>VLOOKUP(A331,[12]当前人员名单!$E:$AE,2,0)</f>
        <v>431023199103210542</v>
      </c>
    </row>
    <row r="332" spans="1:236" s="10" customFormat="1" ht="15.75" customHeight="1" x14ac:dyDescent="0.15">
      <c r="A332" s="50" t="s">
        <v>821</v>
      </c>
      <c r="B332" s="48" t="s">
        <v>950</v>
      </c>
      <c r="C332" s="9">
        <v>42555</v>
      </c>
      <c r="D332" s="9">
        <v>42555</v>
      </c>
      <c r="E332" s="24">
        <v>43100</v>
      </c>
      <c r="F332" s="24">
        <v>43101</v>
      </c>
      <c r="G332" s="24">
        <v>43342</v>
      </c>
      <c r="H332" s="24">
        <v>43465</v>
      </c>
      <c r="I332" s="21">
        <f t="shared" ca="1" si="68"/>
        <v>2.4</v>
      </c>
      <c r="J332" s="21">
        <f t="shared" ca="1" si="69"/>
        <v>2.37</v>
      </c>
      <c r="K332" s="21" t="str">
        <f t="shared" ca="1" si="70"/>
        <v>是</v>
      </c>
      <c r="L332" s="21">
        <f t="shared" si="71"/>
        <v>2</v>
      </c>
      <c r="M332" s="29">
        <f t="shared" si="72"/>
        <v>5</v>
      </c>
      <c r="N332" s="29"/>
      <c r="O332" s="30"/>
      <c r="P332" s="24"/>
      <c r="Q332" s="29"/>
      <c r="R332" s="30"/>
      <c r="S332" s="30">
        <f t="shared" si="80"/>
        <v>5</v>
      </c>
      <c r="T332" s="22">
        <f>VLOOKUP(A332,[1]考勤!$B:$M,12,0)</f>
        <v>0</v>
      </c>
      <c r="U332" s="38">
        <f>IFERROR(VLOOKUP(A332,'[2]2017年假台账'!$A:$AN,39,0),"0")-T332</f>
        <v>3.5</v>
      </c>
      <c r="V332" s="40">
        <f t="shared" si="73"/>
        <v>0.5</v>
      </c>
      <c r="W332" s="23">
        <f t="shared" si="74"/>
        <v>0.5</v>
      </c>
      <c r="X332" s="29">
        <f>VLOOKUP(A332,[3]考勤!$B$4:$N$1081,12,0)</f>
        <v>0</v>
      </c>
      <c r="Y332" s="29">
        <f>VLOOKUP(A332,[4]考勤!$B$4:$O$997,12,0)</f>
        <v>0</v>
      </c>
      <c r="Z332" s="29">
        <f>VLOOKUP(A332,[5]考勤!$B$4:$N$989,12,0)</f>
        <v>0</v>
      </c>
      <c r="AA332" s="29">
        <f>VLOOKUP(A332,[6]考勤!$B$4:$N$977,12,0)</f>
        <v>0</v>
      </c>
      <c r="AB332" s="29">
        <f>VLOOKUP(A332,[7]考勤!$B$4:$P$975,12,0)</f>
        <v>0</v>
      </c>
      <c r="AC332" s="29">
        <f>VLOOKUP(A332,[8]考勤!$B$1:$W$958,12,0)</f>
        <v>0</v>
      </c>
      <c r="AD332" s="29">
        <f>VLOOKUP(A332,[9]考勤!$B:$W,12,0)</f>
        <v>0</v>
      </c>
      <c r="AE332" s="29">
        <f>VLOOKUP(A332,[10]考勤!$B:$X,12,0)</f>
        <v>3</v>
      </c>
      <c r="AF332" s="29">
        <f>VLOOKUP(A332,[11]考勤!$B:$Z,12,0)</f>
        <v>0</v>
      </c>
      <c r="AG332" s="29"/>
      <c r="AH332" s="29"/>
      <c r="AI332" s="29"/>
      <c r="AJ332" s="29">
        <f t="shared" si="75"/>
        <v>3</v>
      </c>
      <c r="AK332" s="29">
        <f t="shared" si="76"/>
        <v>0</v>
      </c>
      <c r="AL332" s="22">
        <f t="shared" si="77"/>
        <v>5.5</v>
      </c>
      <c r="AM332" s="46">
        <f t="shared" si="78"/>
        <v>5</v>
      </c>
      <c r="AN332" s="11"/>
      <c r="AP332" s="11" t="str">
        <f>VLOOKUP(A332,[12]当前人员名单!$E:$AE,2,0)</f>
        <v>442000199306257357</v>
      </c>
    </row>
    <row r="333" spans="1:236" s="10" customFormat="1" ht="15.75" customHeight="1" x14ac:dyDescent="0.15">
      <c r="A333" s="52" t="s">
        <v>822</v>
      </c>
      <c r="B333" s="48" t="s">
        <v>25</v>
      </c>
      <c r="C333" s="9">
        <v>42555</v>
      </c>
      <c r="D333" s="9">
        <v>42555</v>
      </c>
      <c r="E333" s="24">
        <v>43100</v>
      </c>
      <c r="F333" s="24">
        <v>43101</v>
      </c>
      <c r="G333" s="24">
        <v>43342</v>
      </c>
      <c r="H333" s="24">
        <v>43465</v>
      </c>
      <c r="I333" s="21">
        <f t="shared" ca="1" si="68"/>
        <v>2.4</v>
      </c>
      <c r="J333" s="21">
        <f t="shared" ca="1" si="69"/>
        <v>2.37</v>
      </c>
      <c r="K333" s="21" t="str">
        <f t="shared" ca="1" si="70"/>
        <v>是</v>
      </c>
      <c r="L333" s="21">
        <f t="shared" si="71"/>
        <v>2</v>
      </c>
      <c r="M333" s="29">
        <f t="shared" si="72"/>
        <v>5</v>
      </c>
      <c r="N333" s="29"/>
      <c r="O333" s="30"/>
      <c r="P333" s="24"/>
      <c r="Q333" s="29"/>
      <c r="R333" s="30"/>
      <c r="S333" s="30">
        <f t="shared" si="80"/>
        <v>5</v>
      </c>
      <c r="T333" s="22">
        <f>VLOOKUP(A333,[1]考勤!$B:$M,12,0)</f>
        <v>0</v>
      </c>
      <c r="U333" s="38">
        <f>IFERROR(VLOOKUP(A333,'[2]2017年假台账'!$A:$AN,39,0),"0")-T333</f>
        <v>1.5</v>
      </c>
      <c r="V333" s="40">
        <f t="shared" si="73"/>
        <v>-0.5</v>
      </c>
      <c r="W333" s="23">
        <f t="shared" si="74"/>
        <v>0</v>
      </c>
      <c r="X333" s="29">
        <f>VLOOKUP(A333,[3]考勤!$B$4:$N$1081,12,0)</f>
        <v>0</v>
      </c>
      <c r="Y333" s="29">
        <f>VLOOKUP(A333,[4]考勤!$B$4:$O$997,12,0)</f>
        <v>0</v>
      </c>
      <c r="Z333" s="29">
        <f>VLOOKUP(A333,[5]考勤!$B$4:$N$989,12,0)</f>
        <v>0</v>
      </c>
      <c r="AA333" s="29">
        <f>VLOOKUP(A333,[6]考勤!$B$4:$N$977,12,0)</f>
        <v>0</v>
      </c>
      <c r="AB333" s="29">
        <f>VLOOKUP(A333,[7]考勤!$B$4:$P$975,12,0)</f>
        <v>0</v>
      </c>
      <c r="AC333" s="29">
        <f>VLOOKUP(A333,[8]考勤!$B$1:$W$958,12,0)</f>
        <v>0</v>
      </c>
      <c r="AD333" s="29">
        <f>VLOOKUP(A333,[9]考勤!$B:$W,12,0)</f>
        <v>0</v>
      </c>
      <c r="AE333" s="29">
        <f>VLOOKUP(A333,[10]考勤!$B:$X,12,0)</f>
        <v>2</v>
      </c>
      <c r="AF333" s="29">
        <f>VLOOKUP(A333,[11]考勤!$B:$Z,12,0)</f>
        <v>0</v>
      </c>
      <c r="AG333" s="29"/>
      <c r="AH333" s="29"/>
      <c r="AI333" s="29"/>
      <c r="AJ333" s="29">
        <f t="shared" si="75"/>
        <v>2</v>
      </c>
      <c r="AK333" s="29">
        <f t="shared" si="76"/>
        <v>0</v>
      </c>
      <c r="AL333" s="22">
        <f t="shared" si="77"/>
        <v>4.5</v>
      </c>
      <c r="AM333" s="46">
        <f t="shared" si="78"/>
        <v>4.5</v>
      </c>
      <c r="AN333" s="11"/>
      <c r="AP333" s="11" t="str">
        <f>VLOOKUP(A333,[12]当前人员名单!$E:$AE,2,0)</f>
        <v>440921199209302936</v>
      </c>
    </row>
    <row r="334" spans="1:236" s="10" customFormat="1" ht="15.75" customHeight="1" x14ac:dyDescent="0.15">
      <c r="A334" s="50" t="s">
        <v>823</v>
      </c>
      <c r="B334" s="48" t="s">
        <v>950</v>
      </c>
      <c r="C334" s="9">
        <v>42555</v>
      </c>
      <c r="D334" s="9">
        <v>42555</v>
      </c>
      <c r="E334" s="24">
        <v>43100</v>
      </c>
      <c r="F334" s="24">
        <v>43101</v>
      </c>
      <c r="G334" s="24">
        <v>43342</v>
      </c>
      <c r="H334" s="24">
        <v>43465</v>
      </c>
      <c r="I334" s="21">
        <f t="shared" ca="1" si="68"/>
        <v>2.4</v>
      </c>
      <c r="J334" s="21">
        <f t="shared" ca="1" si="69"/>
        <v>2.37</v>
      </c>
      <c r="K334" s="21" t="str">
        <f t="shared" ca="1" si="70"/>
        <v>是</v>
      </c>
      <c r="L334" s="21">
        <f t="shared" si="71"/>
        <v>2</v>
      </c>
      <c r="M334" s="29">
        <f t="shared" si="72"/>
        <v>5</v>
      </c>
      <c r="N334" s="29"/>
      <c r="O334" s="31"/>
      <c r="P334" s="24"/>
      <c r="Q334" s="29"/>
      <c r="R334" s="31"/>
      <c r="S334" s="30">
        <f t="shared" si="80"/>
        <v>5</v>
      </c>
      <c r="T334" s="22">
        <f>VLOOKUP(A334,[1]考勤!$B:$M,12,0)</f>
        <v>0</v>
      </c>
      <c r="U334" s="38">
        <f>IFERROR(VLOOKUP(A334,'[2]2017年假台账'!$A:$AN,39,0),"0")-T334</f>
        <v>2.5</v>
      </c>
      <c r="V334" s="40">
        <f t="shared" si="73"/>
        <v>0.5</v>
      </c>
      <c r="W334" s="23">
        <f t="shared" si="74"/>
        <v>0.5</v>
      </c>
      <c r="X334" s="29">
        <f>VLOOKUP(A334,[3]考勤!$B$4:$N$1081,12,0)</f>
        <v>0</v>
      </c>
      <c r="Y334" s="29">
        <f>VLOOKUP(A334,[4]考勤!$B$4:$O$997,12,0)</f>
        <v>0</v>
      </c>
      <c r="Z334" s="29">
        <f>VLOOKUP(A334,[5]考勤!$B$4:$N$989,12,0)</f>
        <v>0</v>
      </c>
      <c r="AA334" s="29">
        <f>VLOOKUP(A334,[6]考勤!$B$4:$N$977,12,0)</f>
        <v>0</v>
      </c>
      <c r="AB334" s="29">
        <f>VLOOKUP(A334,[7]考勤!$B$4:$P$975,12,0)</f>
        <v>0</v>
      </c>
      <c r="AC334" s="29">
        <f>VLOOKUP(A334,[8]考勤!$B$1:$W$958,12,0)</f>
        <v>0</v>
      </c>
      <c r="AD334" s="29">
        <f>VLOOKUP(A334,[9]考勤!$B:$W,12,0)</f>
        <v>0</v>
      </c>
      <c r="AE334" s="29">
        <f>VLOOKUP(A334,[10]考勤!$B:$X,12,0)</f>
        <v>2</v>
      </c>
      <c r="AF334" s="29">
        <f>VLOOKUP(A334,[11]考勤!$B:$Z,12,0)</f>
        <v>0</v>
      </c>
      <c r="AG334" s="29"/>
      <c r="AH334" s="29"/>
      <c r="AI334" s="32"/>
      <c r="AJ334" s="29">
        <f t="shared" si="75"/>
        <v>2</v>
      </c>
      <c r="AK334" s="29">
        <f t="shared" si="76"/>
        <v>0</v>
      </c>
      <c r="AL334" s="22">
        <f t="shared" si="77"/>
        <v>5.5</v>
      </c>
      <c r="AM334" s="46">
        <f t="shared" si="78"/>
        <v>5</v>
      </c>
      <c r="AN334" s="11"/>
      <c r="AP334" s="11" t="str">
        <f>VLOOKUP(A334,[12]当前人员名单!$E:$AE,2,0)</f>
        <v>440681199309040814</v>
      </c>
    </row>
    <row r="335" spans="1:236" s="10" customFormat="1" ht="15.75" customHeight="1" x14ac:dyDescent="0.15">
      <c r="A335" s="50" t="s">
        <v>824</v>
      </c>
      <c r="B335" s="48" t="s">
        <v>19</v>
      </c>
      <c r="C335" s="9">
        <v>42555</v>
      </c>
      <c r="D335" s="9">
        <v>42555</v>
      </c>
      <c r="E335" s="24">
        <v>43100</v>
      </c>
      <c r="F335" s="24">
        <v>43101</v>
      </c>
      <c r="G335" s="24">
        <v>43342</v>
      </c>
      <c r="H335" s="24">
        <v>43465</v>
      </c>
      <c r="I335" s="21">
        <f t="shared" ca="1" si="68"/>
        <v>2.4</v>
      </c>
      <c r="J335" s="21">
        <f t="shared" ca="1" si="69"/>
        <v>2.37</v>
      </c>
      <c r="K335" s="21" t="str">
        <f t="shared" ca="1" si="70"/>
        <v>是</v>
      </c>
      <c r="L335" s="21">
        <f t="shared" si="71"/>
        <v>2</v>
      </c>
      <c r="M335" s="29">
        <f t="shared" si="72"/>
        <v>5</v>
      </c>
      <c r="N335" s="29"/>
      <c r="O335" s="30"/>
      <c r="P335" s="24"/>
      <c r="Q335" s="29"/>
      <c r="R335" s="30"/>
      <c r="S335" s="30">
        <f t="shared" si="80"/>
        <v>5</v>
      </c>
      <c r="T335" s="22">
        <f>VLOOKUP(A335,[1]考勤!$B:$M,12,0)</f>
        <v>0</v>
      </c>
      <c r="U335" s="38">
        <f>IFERROR(VLOOKUP(A335,'[2]2017年假台账'!$A:$AN,39,0),"0")-T335</f>
        <v>0.5</v>
      </c>
      <c r="V335" s="40">
        <f t="shared" si="73"/>
        <v>-5.5</v>
      </c>
      <c r="W335" s="23">
        <f t="shared" si="74"/>
        <v>0</v>
      </c>
      <c r="X335" s="29">
        <f>VLOOKUP(A335,[3]考勤!$B$4:$N$1081,12,0)</f>
        <v>0</v>
      </c>
      <c r="Y335" s="29">
        <f>VLOOKUP(A335,[4]考勤!$B$4:$O$997,12,0)</f>
        <v>3</v>
      </c>
      <c r="Z335" s="29">
        <f>VLOOKUP(A335,[5]考勤!$B$4:$N$989,12,0)</f>
        <v>0</v>
      </c>
      <c r="AA335" s="29">
        <f>VLOOKUP(A335,[6]考勤!$B$4:$N$977,12,0)</f>
        <v>0</v>
      </c>
      <c r="AB335" s="29">
        <f>VLOOKUP(A335,[7]考勤!$B$4:$P$975,12,0)</f>
        <v>3</v>
      </c>
      <c r="AC335" s="29">
        <f>VLOOKUP(A335,[8]考勤!$B$1:$W$958,12,0)</f>
        <v>0</v>
      </c>
      <c r="AD335" s="29">
        <f>VLOOKUP(A335,[9]考勤!$B:$W,12,0)</f>
        <v>0</v>
      </c>
      <c r="AE335" s="29">
        <f>VLOOKUP(A335,[10]考勤!$B:$X,12,0)</f>
        <v>0</v>
      </c>
      <c r="AF335" s="29">
        <f>VLOOKUP(A335,[11]考勤!$B:$Z,12,0)</f>
        <v>0</v>
      </c>
      <c r="AG335" s="29"/>
      <c r="AH335" s="29"/>
      <c r="AI335" s="32"/>
      <c r="AJ335" s="29">
        <f t="shared" si="75"/>
        <v>6</v>
      </c>
      <c r="AK335" s="29">
        <f t="shared" si="76"/>
        <v>0</v>
      </c>
      <c r="AL335" s="22">
        <f t="shared" si="77"/>
        <v>-0.5</v>
      </c>
      <c r="AM335" s="46">
        <f t="shared" si="78"/>
        <v>-0.5</v>
      </c>
      <c r="AN335" s="11"/>
      <c r="AP335" s="11" t="str">
        <f>VLOOKUP(A335,[12]当前人员名单!$E:$AE,2,0)</f>
        <v>341122199408220618</v>
      </c>
    </row>
    <row r="336" spans="1:236" s="10" customFormat="1" ht="15.75" customHeight="1" x14ac:dyDescent="0.15">
      <c r="A336" s="58" t="s">
        <v>957</v>
      </c>
      <c r="B336" s="48" t="s">
        <v>27</v>
      </c>
      <c r="C336" s="3">
        <v>42919</v>
      </c>
      <c r="D336" s="3">
        <v>42917</v>
      </c>
      <c r="E336" s="24">
        <v>43100</v>
      </c>
      <c r="F336" s="24">
        <v>43101</v>
      </c>
      <c r="G336" s="24">
        <v>43342</v>
      </c>
      <c r="H336" s="24">
        <v>43465</v>
      </c>
      <c r="I336" s="21">
        <f t="shared" ca="1" si="68"/>
        <v>1.4</v>
      </c>
      <c r="J336" s="21">
        <f ca="1">ROUND((TODAY()-D336)/365,2)</f>
        <v>1.38</v>
      </c>
      <c r="K336" s="21" t="str">
        <f ca="1">IF(J336&gt;=1,"是","否")</f>
        <v>是</v>
      </c>
      <c r="L336" s="21">
        <f t="shared" si="71"/>
        <v>1</v>
      </c>
      <c r="M336" s="29">
        <f t="shared" si="72"/>
        <v>5</v>
      </c>
      <c r="N336" s="29">
        <f>DATEDIF(F336,P336,"d")</f>
        <v>181</v>
      </c>
      <c r="O336" s="30">
        <f>ROUND(N336/365*0,2)</f>
        <v>0</v>
      </c>
      <c r="P336" s="24">
        <f>EDATE(D336,12)</f>
        <v>43282</v>
      </c>
      <c r="Q336" s="29">
        <f>DATEDIF(P336,H336,"d")</f>
        <v>183</v>
      </c>
      <c r="R336" s="30">
        <f>ROUND(Q336/365*M336,2)</f>
        <v>2.5099999999999998</v>
      </c>
      <c r="S336" s="30">
        <f>O336+R336</f>
        <v>2.5099999999999998</v>
      </c>
      <c r="T336" s="22">
        <f>VLOOKUP(A336,[1]考勤!$B:$M,12,0)</f>
        <v>0</v>
      </c>
      <c r="U336" s="38">
        <f>IFERROR(VLOOKUP(A336,'[2]2017年假台账'!$A:$AN,39,0),"0")-T336</f>
        <v>0</v>
      </c>
      <c r="V336" s="40">
        <f t="shared" si="73"/>
        <v>-1</v>
      </c>
      <c r="W336" s="23">
        <f t="shared" si="74"/>
        <v>0</v>
      </c>
      <c r="X336" s="29">
        <f>VLOOKUP(A336,[3]考勤!$B$4:$N$1081,12,0)</f>
        <v>0</v>
      </c>
      <c r="Y336" s="29">
        <f>VLOOKUP(A336,[4]考勤!$B$4:$O$997,12,0)</f>
        <v>0</v>
      </c>
      <c r="Z336" s="29">
        <f>VLOOKUP(A336,[5]考勤!$B$4:$N$989,12,0)</f>
        <v>0</v>
      </c>
      <c r="AA336" s="29">
        <f>VLOOKUP(A336,[6]考勤!$B$4:$N$977,12,0)</f>
        <v>0</v>
      </c>
      <c r="AB336" s="29">
        <f>VLOOKUP(A336,[7]考勤!$B$4:$P$975,12,0)</f>
        <v>0</v>
      </c>
      <c r="AC336" s="29">
        <f>VLOOKUP(A336,[8]考勤!$B$1:$W$958,12,0)</f>
        <v>0</v>
      </c>
      <c r="AD336" s="29">
        <f>VLOOKUP(A336,[9]考勤!$B:$W,12,0)</f>
        <v>1</v>
      </c>
      <c r="AE336" s="29">
        <f>VLOOKUP(A336,[10]考勤!$B:$X,12,0)</f>
        <v>0</v>
      </c>
      <c r="AF336" s="29">
        <f>VLOOKUP(A336,[11]考勤!$B:$Z,12,0)</f>
        <v>0.5</v>
      </c>
      <c r="AG336" s="29"/>
      <c r="AH336" s="29"/>
      <c r="AI336" s="32"/>
      <c r="AJ336" s="29">
        <f t="shared" si="75"/>
        <v>1</v>
      </c>
      <c r="AK336" s="29">
        <f t="shared" si="76"/>
        <v>0.5</v>
      </c>
      <c r="AL336" s="22">
        <f t="shared" si="77"/>
        <v>1.5099999999999998</v>
      </c>
      <c r="AM336" s="46">
        <f t="shared" si="78"/>
        <v>1</v>
      </c>
      <c r="AN336" s="11"/>
      <c r="AO336" s="11"/>
      <c r="AP336" s="11" t="str">
        <f>VLOOKUP(A336,[12]当前人员名单!$E:$AE,2,0)</f>
        <v>442000199106107653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</row>
    <row r="337" spans="1:236" s="10" customFormat="1" ht="15.75" customHeight="1" x14ac:dyDescent="0.15">
      <c r="A337" s="50" t="s">
        <v>958</v>
      </c>
      <c r="B337" s="48" t="s">
        <v>950</v>
      </c>
      <c r="C337" s="9">
        <v>42919</v>
      </c>
      <c r="D337" s="3">
        <v>42917</v>
      </c>
      <c r="E337" s="24">
        <v>43100</v>
      </c>
      <c r="F337" s="24">
        <v>43101</v>
      </c>
      <c r="G337" s="24">
        <v>43342</v>
      </c>
      <c r="H337" s="24">
        <v>43465</v>
      </c>
      <c r="I337" s="21">
        <f t="shared" ca="1" si="68"/>
        <v>1.4</v>
      </c>
      <c r="J337" s="21">
        <f t="shared" ca="1" si="69"/>
        <v>1.38</v>
      </c>
      <c r="K337" s="21" t="str">
        <f t="shared" ca="1" si="70"/>
        <v>是</v>
      </c>
      <c r="L337" s="21">
        <f t="shared" si="71"/>
        <v>1</v>
      </c>
      <c r="M337" s="29">
        <f t="shared" si="72"/>
        <v>5</v>
      </c>
      <c r="N337" s="29">
        <f t="shared" ref="N337:N342" si="81">DATEDIF(F337,P337,"d")</f>
        <v>181</v>
      </c>
      <c r="O337" s="30">
        <f t="shared" ref="O337:O342" si="82">ROUND(N337/365*0,2)</f>
        <v>0</v>
      </c>
      <c r="P337" s="24">
        <f t="shared" ref="P337:P342" si="83">EDATE(D337,12)</f>
        <v>43282</v>
      </c>
      <c r="Q337" s="29">
        <f t="shared" ref="Q337:Q342" si="84">DATEDIF(P337,H337,"d")</f>
        <v>183</v>
      </c>
      <c r="R337" s="30">
        <f t="shared" ref="R337:R342" si="85">ROUND(Q337/365*M337,2)</f>
        <v>2.5099999999999998</v>
      </c>
      <c r="S337" s="30">
        <f t="shared" ref="S337:S342" si="86">O337+R337</f>
        <v>2.5099999999999998</v>
      </c>
      <c r="T337" s="22">
        <f>VLOOKUP(A337,[1]考勤!$B:$M,12,0)</f>
        <v>0</v>
      </c>
      <c r="U337" s="38">
        <f>IFERROR(VLOOKUP(A337,'[2]2017年假台账'!$A:$AN,39,0),"0")-T337</f>
        <v>0</v>
      </c>
      <c r="V337" s="40">
        <f t="shared" si="73"/>
        <v>0</v>
      </c>
      <c r="W337" s="23">
        <f t="shared" si="74"/>
        <v>0</v>
      </c>
      <c r="X337" s="29">
        <f>VLOOKUP(A337,[3]考勤!$B$4:$N$1081,12,0)</f>
        <v>0</v>
      </c>
      <c r="Y337" s="29">
        <f>VLOOKUP(A337,[4]考勤!$B$4:$O$997,12,0)</f>
        <v>0</v>
      </c>
      <c r="Z337" s="29">
        <f>VLOOKUP(A337,[5]考勤!$B$4:$N$989,12,0)</f>
        <v>0</v>
      </c>
      <c r="AA337" s="29">
        <f>VLOOKUP(A337,[6]考勤!$B$4:$N$977,12,0)</f>
        <v>0</v>
      </c>
      <c r="AB337" s="29">
        <f>VLOOKUP(A337,[7]考勤!$B$4:$P$975,12,0)</f>
        <v>0</v>
      </c>
      <c r="AC337" s="29">
        <f>VLOOKUP(A337,[8]考勤!$B$1:$W$958,12,0)</f>
        <v>0</v>
      </c>
      <c r="AD337" s="29">
        <f>VLOOKUP(A337,[9]考勤!$B:$W,12,0)</f>
        <v>0</v>
      </c>
      <c r="AE337" s="29">
        <f>VLOOKUP(A337,[10]考勤!$B:$X,12,0)</f>
        <v>0</v>
      </c>
      <c r="AF337" s="29">
        <f>VLOOKUP(A337,[11]考勤!$B:$Z,12,0)</f>
        <v>0</v>
      </c>
      <c r="AG337" s="29"/>
      <c r="AH337" s="29"/>
      <c r="AI337" s="32"/>
      <c r="AJ337" s="29">
        <f t="shared" si="75"/>
        <v>0</v>
      </c>
      <c r="AK337" s="29">
        <f t="shared" si="76"/>
        <v>0</v>
      </c>
      <c r="AL337" s="22">
        <f t="shared" si="77"/>
        <v>2.5099999999999998</v>
      </c>
      <c r="AM337" s="46">
        <f t="shared" si="78"/>
        <v>2.5</v>
      </c>
      <c r="AN337" s="11"/>
      <c r="AO337" s="11"/>
      <c r="AP337" s="11" t="str">
        <f>VLOOKUP(A337,[12]当前人员名单!$E:$AE,2,0)</f>
        <v>440221199211260319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</row>
    <row r="338" spans="1:236" s="10" customFormat="1" ht="15.75" customHeight="1" x14ac:dyDescent="0.15">
      <c r="A338" s="50" t="s">
        <v>959</v>
      </c>
      <c r="B338" s="48" t="s">
        <v>950</v>
      </c>
      <c r="C338" s="9">
        <v>42919</v>
      </c>
      <c r="D338" s="3">
        <v>42917</v>
      </c>
      <c r="E338" s="24">
        <v>43100</v>
      </c>
      <c r="F338" s="24">
        <v>43101</v>
      </c>
      <c r="G338" s="24">
        <v>43342</v>
      </c>
      <c r="H338" s="24">
        <v>43465</v>
      </c>
      <c r="I338" s="21">
        <f t="shared" ca="1" si="68"/>
        <v>1.4</v>
      </c>
      <c r="J338" s="21">
        <f t="shared" ca="1" si="69"/>
        <v>1.38</v>
      </c>
      <c r="K338" s="21" t="str">
        <f t="shared" ca="1" si="70"/>
        <v>是</v>
      </c>
      <c r="L338" s="21">
        <f t="shared" si="71"/>
        <v>1</v>
      </c>
      <c r="M338" s="29">
        <f t="shared" si="72"/>
        <v>5</v>
      </c>
      <c r="N338" s="29">
        <f t="shared" si="81"/>
        <v>181</v>
      </c>
      <c r="O338" s="30">
        <f t="shared" si="82"/>
        <v>0</v>
      </c>
      <c r="P338" s="24">
        <f t="shared" si="83"/>
        <v>43282</v>
      </c>
      <c r="Q338" s="29">
        <f t="shared" si="84"/>
        <v>183</v>
      </c>
      <c r="R338" s="30">
        <f t="shared" si="85"/>
        <v>2.5099999999999998</v>
      </c>
      <c r="S338" s="30">
        <f t="shared" si="86"/>
        <v>2.5099999999999998</v>
      </c>
      <c r="T338" s="22">
        <f>VLOOKUP(A338,[1]考勤!$B:$M,12,0)</f>
        <v>0</v>
      </c>
      <c r="U338" s="38">
        <f>IFERROR(VLOOKUP(A338,'[2]2017年假台账'!$A:$AN,39,0),"0")-T338</f>
        <v>0</v>
      </c>
      <c r="V338" s="40">
        <f t="shared" si="73"/>
        <v>0</v>
      </c>
      <c r="W338" s="23">
        <f t="shared" si="74"/>
        <v>0</v>
      </c>
      <c r="X338" s="29">
        <f>VLOOKUP(A338,[3]考勤!$B$4:$N$1081,12,0)</f>
        <v>0</v>
      </c>
      <c r="Y338" s="29">
        <f>VLOOKUP(A338,[4]考勤!$B$4:$O$997,12,0)</f>
        <v>0</v>
      </c>
      <c r="Z338" s="29">
        <f>VLOOKUP(A338,[5]考勤!$B$4:$N$989,12,0)</f>
        <v>0</v>
      </c>
      <c r="AA338" s="29">
        <f>VLOOKUP(A338,[6]考勤!$B$4:$N$977,12,0)</f>
        <v>0</v>
      </c>
      <c r="AB338" s="29">
        <f>VLOOKUP(A338,[7]考勤!$B$4:$P$975,12,0)</f>
        <v>0</v>
      </c>
      <c r="AC338" s="29">
        <f>VLOOKUP(A338,[8]考勤!$B$1:$W$958,12,0)</f>
        <v>0</v>
      </c>
      <c r="AD338" s="29">
        <f>VLOOKUP(A338,[9]考勤!$B:$W,12,0)</f>
        <v>0</v>
      </c>
      <c r="AE338" s="29">
        <f>VLOOKUP(A338,[10]考勤!$B:$X,12,0)</f>
        <v>0</v>
      </c>
      <c r="AF338" s="29">
        <f>VLOOKUP(A338,[11]考勤!$B:$Z,12,0)</f>
        <v>0</v>
      </c>
      <c r="AG338" s="29"/>
      <c r="AH338" s="29"/>
      <c r="AI338" s="32"/>
      <c r="AJ338" s="29">
        <f t="shared" si="75"/>
        <v>0</v>
      </c>
      <c r="AK338" s="29">
        <f t="shared" si="76"/>
        <v>0</v>
      </c>
      <c r="AL338" s="22">
        <f t="shared" si="77"/>
        <v>2.5099999999999998</v>
      </c>
      <c r="AM338" s="46">
        <f t="shared" si="78"/>
        <v>2.5</v>
      </c>
      <c r="AN338" s="11"/>
      <c r="AP338" s="11" t="str">
        <f>VLOOKUP(A338,[12]当前人员名单!$E:$AE,2,0)</f>
        <v>441424199004181387</v>
      </c>
    </row>
    <row r="339" spans="1:236" s="10" customFormat="1" ht="15.75" customHeight="1" x14ac:dyDescent="0.15">
      <c r="A339" s="53" t="s">
        <v>960</v>
      </c>
      <c r="B339" s="48" t="s">
        <v>24</v>
      </c>
      <c r="C339" s="3">
        <v>42919</v>
      </c>
      <c r="D339" s="3">
        <v>42917</v>
      </c>
      <c r="E339" s="24">
        <v>43100</v>
      </c>
      <c r="F339" s="24">
        <v>43101</v>
      </c>
      <c r="G339" s="24">
        <v>43342</v>
      </c>
      <c r="H339" s="24">
        <v>43465</v>
      </c>
      <c r="I339" s="21">
        <f t="shared" ca="1" si="68"/>
        <v>1.4</v>
      </c>
      <c r="J339" s="21">
        <f t="shared" ca="1" si="69"/>
        <v>1.38</v>
      </c>
      <c r="K339" s="21" t="str">
        <f t="shared" ca="1" si="70"/>
        <v>是</v>
      </c>
      <c r="L339" s="21">
        <f t="shared" si="71"/>
        <v>1</v>
      </c>
      <c r="M339" s="29">
        <f t="shared" si="72"/>
        <v>5</v>
      </c>
      <c r="N339" s="29">
        <f t="shared" si="81"/>
        <v>181</v>
      </c>
      <c r="O339" s="30">
        <f t="shared" si="82"/>
        <v>0</v>
      </c>
      <c r="P339" s="24">
        <f t="shared" si="83"/>
        <v>43282</v>
      </c>
      <c r="Q339" s="29">
        <f t="shared" si="84"/>
        <v>183</v>
      </c>
      <c r="R339" s="30">
        <f t="shared" si="85"/>
        <v>2.5099999999999998</v>
      </c>
      <c r="S339" s="30">
        <f t="shared" si="86"/>
        <v>2.5099999999999998</v>
      </c>
      <c r="T339" s="22">
        <f>VLOOKUP(A339,[1]考勤!$B:$M,12,0)</f>
        <v>0</v>
      </c>
      <c r="U339" s="38">
        <f>IFERROR(VLOOKUP(A339,'[2]2017年假台账'!$A:$AN,39,0),"0")-T339</f>
        <v>0</v>
      </c>
      <c r="V339" s="40">
        <f t="shared" si="73"/>
        <v>0</v>
      </c>
      <c r="W339" s="23">
        <f t="shared" si="74"/>
        <v>0</v>
      </c>
      <c r="X339" s="29">
        <f>VLOOKUP(A339,[3]考勤!$B$4:$N$1081,12,0)</f>
        <v>0</v>
      </c>
      <c r="Y339" s="29">
        <f>VLOOKUP(A339,[4]考勤!$B$4:$O$997,12,0)</f>
        <v>0</v>
      </c>
      <c r="Z339" s="29">
        <f>VLOOKUP(A339,[5]考勤!$B$4:$N$989,12,0)</f>
        <v>0</v>
      </c>
      <c r="AA339" s="29">
        <f>VLOOKUP(A339,[6]考勤!$B$4:$N$977,12,0)</f>
        <v>0</v>
      </c>
      <c r="AB339" s="29">
        <f>VLOOKUP(A339,[7]考勤!$B$4:$P$975,12,0)</f>
        <v>0</v>
      </c>
      <c r="AC339" s="29">
        <f>VLOOKUP(A339,[8]考勤!$B$1:$W$958,12,0)</f>
        <v>0</v>
      </c>
      <c r="AD339" s="29">
        <f>VLOOKUP(A339,[9]考勤!$B:$W,12,0)</f>
        <v>0</v>
      </c>
      <c r="AE339" s="29">
        <f>VLOOKUP(A339,[10]考勤!$B:$X,12,0)</f>
        <v>0</v>
      </c>
      <c r="AF339" s="29">
        <f>VLOOKUP(A339,[11]考勤!$B:$Z,12,0)</f>
        <v>0</v>
      </c>
      <c r="AG339" s="29"/>
      <c r="AH339" s="29"/>
      <c r="AI339" s="29"/>
      <c r="AJ339" s="29">
        <f t="shared" si="75"/>
        <v>0</v>
      </c>
      <c r="AK339" s="29">
        <f t="shared" si="76"/>
        <v>0</v>
      </c>
      <c r="AL339" s="22">
        <f t="shared" si="77"/>
        <v>2.5099999999999998</v>
      </c>
      <c r="AM339" s="46">
        <f t="shared" si="78"/>
        <v>2.5</v>
      </c>
      <c r="AN339" s="11"/>
      <c r="AP339" s="11" t="str">
        <f>VLOOKUP(A339,[12]当前人员名单!$E:$AE,2,0)</f>
        <v>442000199412318379</v>
      </c>
    </row>
    <row r="340" spans="1:236" s="10" customFormat="1" ht="15.75" customHeight="1" x14ac:dyDescent="0.15">
      <c r="A340" s="55" t="s">
        <v>961</v>
      </c>
      <c r="B340" s="48" t="s">
        <v>950</v>
      </c>
      <c r="C340" s="5">
        <v>42919</v>
      </c>
      <c r="D340" s="3">
        <v>42917</v>
      </c>
      <c r="E340" s="24">
        <v>43100</v>
      </c>
      <c r="F340" s="24">
        <v>43101</v>
      </c>
      <c r="G340" s="24">
        <v>43342</v>
      </c>
      <c r="H340" s="24">
        <v>43465</v>
      </c>
      <c r="I340" s="21">
        <f t="shared" ca="1" si="68"/>
        <v>1.4</v>
      </c>
      <c r="J340" s="21">
        <f t="shared" ca="1" si="69"/>
        <v>1.38</v>
      </c>
      <c r="K340" s="21" t="str">
        <f t="shared" ca="1" si="70"/>
        <v>是</v>
      </c>
      <c r="L340" s="21">
        <f t="shared" si="71"/>
        <v>1</v>
      </c>
      <c r="M340" s="29">
        <f t="shared" si="72"/>
        <v>5</v>
      </c>
      <c r="N340" s="29">
        <f t="shared" si="81"/>
        <v>181</v>
      </c>
      <c r="O340" s="30">
        <f t="shared" si="82"/>
        <v>0</v>
      </c>
      <c r="P340" s="24">
        <f t="shared" si="83"/>
        <v>43282</v>
      </c>
      <c r="Q340" s="29">
        <f t="shared" si="84"/>
        <v>183</v>
      </c>
      <c r="R340" s="30">
        <f t="shared" si="85"/>
        <v>2.5099999999999998</v>
      </c>
      <c r="S340" s="30">
        <f t="shared" si="86"/>
        <v>2.5099999999999998</v>
      </c>
      <c r="T340" s="22">
        <f>VLOOKUP(A340,[1]考勤!$B:$M,12,0)</f>
        <v>0</v>
      </c>
      <c r="U340" s="38">
        <f>IFERROR(VLOOKUP(A340,'[2]2017年假台账'!$A:$AN,39,0),"0")-T340</f>
        <v>0</v>
      </c>
      <c r="V340" s="40">
        <f t="shared" si="73"/>
        <v>0</v>
      </c>
      <c r="W340" s="23">
        <f t="shared" si="74"/>
        <v>0</v>
      </c>
      <c r="X340" s="29">
        <f>VLOOKUP(A340,[3]考勤!$B$4:$N$1081,12,0)</f>
        <v>0</v>
      </c>
      <c r="Y340" s="29">
        <f>VLOOKUP(A340,[4]考勤!$B$4:$O$997,12,0)</f>
        <v>0</v>
      </c>
      <c r="Z340" s="29">
        <f>VLOOKUP(A340,[5]考勤!$B$4:$N$989,12,0)</f>
        <v>0</v>
      </c>
      <c r="AA340" s="29">
        <f>VLOOKUP(A340,[6]考勤!$B$4:$N$977,12,0)</f>
        <v>0</v>
      </c>
      <c r="AB340" s="29">
        <f>VLOOKUP(A340,[7]考勤!$B$4:$P$975,12,0)</f>
        <v>0</v>
      </c>
      <c r="AC340" s="29">
        <f>VLOOKUP(A340,[8]考勤!$B$1:$W$958,12,0)</f>
        <v>0</v>
      </c>
      <c r="AD340" s="29">
        <f>VLOOKUP(A340,[9]考勤!$B:$W,12,0)</f>
        <v>0</v>
      </c>
      <c r="AE340" s="29">
        <f>VLOOKUP(A340,[10]考勤!$B:$X,12,0)</f>
        <v>0</v>
      </c>
      <c r="AF340" s="29">
        <f>VLOOKUP(A340,[11]考勤!$B:$Z,12,0)</f>
        <v>0</v>
      </c>
      <c r="AG340" s="29"/>
      <c r="AH340" s="29"/>
      <c r="AI340" s="29"/>
      <c r="AJ340" s="29">
        <f t="shared" si="75"/>
        <v>0</v>
      </c>
      <c r="AK340" s="29">
        <f t="shared" si="76"/>
        <v>0</v>
      </c>
      <c r="AL340" s="22">
        <f t="shared" si="77"/>
        <v>2.5099999999999998</v>
      </c>
      <c r="AM340" s="46">
        <f t="shared" si="78"/>
        <v>2.5</v>
      </c>
      <c r="AN340" s="11"/>
      <c r="AP340" s="11" t="str">
        <f>VLOOKUP(A340,[12]当前人员名单!$E:$AE,2,0)</f>
        <v>440882199309019318</v>
      </c>
    </row>
    <row r="341" spans="1:236" s="10" customFormat="1" ht="15.75" customHeight="1" x14ac:dyDescent="0.15">
      <c r="A341" s="53" t="s">
        <v>962</v>
      </c>
      <c r="B341" s="48" t="s">
        <v>23</v>
      </c>
      <c r="C341" s="3">
        <v>42919</v>
      </c>
      <c r="D341" s="3">
        <v>42917</v>
      </c>
      <c r="E341" s="24">
        <v>43100</v>
      </c>
      <c r="F341" s="24">
        <v>43101</v>
      </c>
      <c r="G341" s="24">
        <v>43342</v>
      </c>
      <c r="H341" s="24">
        <v>43465</v>
      </c>
      <c r="I341" s="21">
        <f t="shared" ca="1" si="68"/>
        <v>1.4</v>
      </c>
      <c r="J341" s="21">
        <f t="shared" ca="1" si="69"/>
        <v>1.38</v>
      </c>
      <c r="K341" s="21" t="str">
        <f t="shared" ca="1" si="70"/>
        <v>是</v>
      </c>
      <c r="L341" s="21">
        <f t="shared" si="71"/>
        <v>1</v>
      </c>
      <c r="M341" s="29">
        <f t="shared" si="72"/>
        <v>5</v>
      </c>
      <c r="N341" s="29">
        <f t="shared" si="81"/>
        <v>181</v>
      </c>
      <c r="O341" s="30">
        <f t="shared" si="82"/>
        <v>0</v>
      </c>
      <c r="P341" s="24">
        <f t="shared" si="83"/>
        <v>43282</v>
      </c>
      <c r="Q341" s="29">
        <f t="shared" si="84"/>
        <v>183</v>
      </c>
      <c r="R341" s="30">
        <f t="shared" si="85"/>
        <v>2.5099999999999998</v>
      </c>
      <c r="S341" s="30">
        <f t="shared" si="86"/>
        <v>2.5099999999999998</v>
      </c>
      <c r="T341" s="22">
        <f>VLOOKUP(A341,[1]考勤!$B:$M,12,0)</f>
        <v>0</v>
      </c>
      <c r="U341" s="38">
        <f>IFERROR(VLOOKUP(A341,'[2]2017年假台账'!$A:$AN,39,0),"0")-T341</f>
        <v>0</v>
      </c>
      <c r="V341" s="40">
        <f t="shared" si="73"/>
        <v>0</v>
      </c>
      <c r="W341" s="23">
        <f t="shared" si="74"/>
        <v>0</v>
      </c>
      <c r="X341" s="29">
        <f>VLOOKUP(A341,[3]考勤!$B$4:$N$1081,12,0)</f>
        <v>0</v>
      </c>
      <c r="Y341" s="29">
        <f>VLOOKUP(A341,[4]考勤!$B$4:$O$997,12,0)</f>
        <v>0</v>
      </c>
      <c r="Z341" s="29">
        <f>VLOOKUP(A341,[5]考勤!$B$4:$N$989,12,0)</f>
        <v>0</v>
      </c>
      <c r="AA341" s="29">
        <f>VLOOKUP(A341,[6]考勤!$B$4:$N$977,12,0)</f>
        <v>0</v>
      </c>
      <c r="AB341" s="29">
        <f>VLOOKUP(A341,[7]考勤!$B$4:$P$975,12,0)</f>
        <v>0</v>
      </c>
      <c r="AC341" s="29">
        <f>VLOOKUP(A341,[8]考勤!$B$1:$W$958,12,0)</f>
        <v>0</v>
      </c>
      <c r="AD341" s="29">
        <f>VLOOKUP(A341,[9]考勤!$B:$W,12,0)</f>
        <v>0</v>
      </c>
      <c r="AE341" s="29">
        <f>VLOOKUP(A341,[10]考勤!$B:$X,12,0)</f>
        <v>0</v>
      </c>
      <c r="AF341" s="29">
        <f>VLOOKUP(A341,[11]考勤!$B:$Z,12,0)</f>
        <v>0</v>
      </c>
      <c r="AG341" s="29"/>
      <c r="AH341" s="29"/>
      <c r="AI341" s="29"/>
      <c r="AJ341" s="29">
        <f t="shared" si="75"/>
        <v>0</v>
      </c>
      <c r="AK341" s="29">
        <f t="shared" si="76"/>
        <v>0</v>
      </c>
      <c r="AL341" s="22">
        <f t="shared" si="77"/>
        <v>2.5099999999999998</v>
      </c>
      <c r="AM341" s="46">
        <f t="shared" si="78"/>
        <v>2.5</v>
      </c>
      <c r="AN341" s="11"/>
      <c r="AP341" s="11" t="str">
        <f>VLOOKUP(A341,[12]当前人员名单!$E:$AE,2,0)</f>
        <v>445221199206281961</v>
      </c>
    </row>
    <row r="342" spans="1:236" s="10" customFormat="1" ht="15.75" customHeight="1" x14ac:dyDescent="0.15">
      <c r="A342" s="56" t="s">
        <v>963</v>
      </c>
      <c r="B342" s="48" t="s">
        <v>24</v>
      </c>
      <c r="C342" s="3">
        <v>42919</v>
      </c>
      <c r="D342" s="3">
        <v>42917</v>
      </c>
      <c r="E342" s="24">
        <v>43100</v>
      </c>
      <c r="F342" s="24">
        <v>43101</v>
      </c>
      <c r="G342" s="24">
        <v>43342</v>
      </c>
      <c r="H342" s="24">
        <v>43465</v>
      </c>
      <c r="I342" s="21">
        <f t="shared" ca="1" si="68"/>
        <v>1.4</v>
      </c>
      <c r="J342" s="21">
        <f t="shared" ca="1" si="69"/>
        <v>1.38</v>
      </c>
      <c r="K342" s="21" t="str">
        <f t="shared" ca="1" si="70"/>
        <v>是</v>
      </c>
      <c r="L342" s="21">
        <f t="shared" si="71"/>
        <v>1</v>
      </c>
      <c r="M342" s="29">
        <f t="shared" si="72"/>
        <v>5</v>
      </c>
      <c r="N342" s="29">
        <f t="shared" si="81"/>
        <v>181</v>
      </c>
      <c r="O342" s="30">
        <f t="shared" si="82"/>
        <v>0</v>
      </c>
      <c r="P342" s="24">
        <f t="shared" si="83"/>
        <v>43282</v>
      </c>
      <c r="Q342" s="29">
        <f t="shared" si="84"/>
        <v>183</v>
      </c>
      <c r="R342" s="30">
        <f t="shared" si="85"/>
        <v>2.5099999999999998</v>
      </c>
      <c r="S342" s="30">
        <f t="shared" si="86"/>
        <v>2.5099999999999998</v>
      </c>
      <c r="T342" s="22">
        <f>VLOOKUP(A342,[1]考勤!$B:$M,12,0)</f>
        <v>0</v>
      </c>
      <c r="U342" s="38">
        <f>IFERROR(VLOOKUP(A342,'[2]2017年假台账'!$A:$AN,39,0),"0")-T342</f>
        <v>0</v>
      </c>
      <c r="V342" s="40">
        <f t="shared" si="73"/>
        <v>-3</v>
      </c>
      <c r="W342" s="23">
        <f t="shared" si="74"/>
        <v>0</v>
      </c>
      <c r="X342" s="29">
        <f>VLOOKUP(A342,[3]考勤!$B$4:$N$1081,12,0)</f>
        <v>0</v>
      </c>
      <c r="Y342" s="29">
        <f>VLOOKUP(A342,[4]考勤!$B$4:$O$997,12,0)</f>
        <v>0</v>
      </c>
      <c r="Z342" s="29">
        <f>VLOOKUP(A342,[5]考勤!$B$4:$N$989,12,0)</f>
        <v>0</v>
      </c>
      <c r="AA342" s="29">
        <f>VLOOKUP(A342,[6]考勤!$B$4:$N$977,12,0)</f>
        <v>0</v>
      </c>
      <c r="AB342" s="29">
        <f>VLOOKUP(A342,[7]考勤!$B$4:$P$975,12,0)</f>
        <v>0</v>
      </c>
      <c r="AC342" s="29">
        <f>VLOOKUP(A342,[8]考勤!$B$1:$W$958,12,0)</f>
        <v>0</v>
      </c>
      <c r="AD342" s="29">
        <f>VLOOKUP(A342,[9]考勤!$B:$W,12,0)</f>
        <v>0</v>
      </c>
      <c r="AE342" s="29">
        <f>VLOOKUP(A342,[10]考勤!$B:$X,12,0)</f>
        <v>3</v>
      </c>
      <c r="AF342" s="29">
        <f>VLOOKUP(A342,[11]考勤!$B:$Z,12,0)</f>
        <v>0</v>
      </c>
      <c r="AG342" s="29"/>
      <c r="AH342" s="29"/>
      <c r="AI342" s="29"/>
      <c r="AJ342" s="29">
        <f t="shared" si="75"/>
        <v>3</v>
      </c>
      <c r="AK342" s="29">
        <f t="shared" si="76"/>
        <v>0</v>
      </c>
      <c r="AL342" s="22">
        <f t="shared" si="77"/>
        <v>-0.49000000000000021</v>
      </c>
      <c r="AM342" s="46">
        <f t="shared" si="78"/>
        <v>-0.5</v>
      </c>
      <c r="AN342" s="11"/>
      <c r="AP342" s="11" t="str">
        <f>VLOOKUP(A342,[12]当前人员名单!$E:$AE,2,0)</f>
        <v>442000199408232038</v>
      </c>
    </row>
    <row r="343" spans="1:236" s="10" customFormat="1" ht="15.75" customHeight="1" x14ac:dyDescent="0.15">
      <c r="A343" s="50" t="s">
        <v>433</v>
      </c>
      <c r="B343" s="48" t="s">
        <v>23</v>
      </c>
      <c r="C343" s="9">
        <v>40547</v>
      </c>
      <c r="D343" s="9">
        <v>40547</v>
      </c>
      <c r="E343" s="24">
        <v>43100</v>
      </c>
      <c r="F343" s="24">
        <v>43101</v>
      </c>
      <c r="G343" s="24">
        <v>43342</v>
      </c>
      <c r="H343" s="24">
        <v>43465</v>
      </c>
      <c r="I343" s="21">
        <f t="shared" ref="I343:I398" ca="1" si="87">ROUND((TODAY()-C343)/365,1)</f>
        <v>7.9</v>
      </c>
      <c r="J343" s="21">
        <f t="shared" ref="J343:J398" ca="1" si="88">ROUND((TODAY()-D343)/365,2)</f>
        <v>7.87</v>
      </c>
      <c r="K343" s="21" t="str">
        <f t="shared" ref="K343:K398" ca="1" si="89">IF(J343&gt;=1,"是","否")</f>
        <v>是</v>
      </c>
      <c r="L343" s="21">
        <f t="shared" ref="L343:L398" si="90">DATEDIF(C343,H343,"Y")</f>
        <v>7</v>
      </c>
      <c r="M343" s="29">
        <f t="shared" ref="M343:M398" si="91">IF(L343&gt;=20,15,IF(L343&gt;=10,10,IF(L343&gt;=1,5,0)))</f>
        <v>5</v>
      </c>
      <c r="N343" s="29"/>
      <c r="O343" s="30"/>
      <c r="P343" s="24"/>
      <c r="Q343" s="29"/>
      <c r="R343" s="30"/>
      <c r="S343" s="30">
        <f t="shared" ref="S343:S369" si="92">M343</f>
        <v>5</v>
      </c>
      <c r="T343" s="22">
        <f>VLOOKUP(A343,[1]考勤!$B:$M,12,0)</f>
        <v>0</v>
      </c>
      <c r="U343" s="38">
        <f>IFERROR(VLOOKUP(A343,'[2]2017年假台账'!$A:$AN,39,0),"0")-T343</f>
        <v>5</v>
      </c>
      <c r="V343" s="40">
        <f t="shared" ref="V343:V398" si="93">U343-AJ343</f>
        <v>0</v>
      </c>
      <c r="W343" s="23">
        <f t="shared" ref="W343:W398" si="94">IF(V343&gt;=0,V343,0)</f>
        <v>0</v>
      </c>
      <c r="X343" s="29">
        <f>VLOOKUP(A343,[3]考勤!$B$4:$N$1081,12,0)</f>
        <v>0</v>
      </c>
      <c r="Y343" s="29">
        <f>VLOOKUP(A343,[4]考勤!$B$4:$O$997,12,0)</f>
        <v>5</v>
      </c>
      <c r="Z343" s="29">
        <f>VLOOKUP(A343,[5]考勤!$B$4:$N$989,12,0)</f>
        <v>0</v>
      </c>
      <c r="AA343" s="29">
        <f>VLOOKUP(A343,[6]考勤!$B$4:$N$977,12,0)</f>
        <v>0</v>
      </c>
      <c r="AB343" s="29">
        <f>VLOOKUP(A343,[7]考勤!$B$4:$P$975,12,0)</f>
        <v>0</v>
      </c>
      <c r="AC343" s="29">
        <f>VLOOKUP(A343,[8]考勤!$B$1:$W$958,12,0)</f>
        <v>0</v>
      </c>
      <c r="AD343" s="29">
        <f>VLOOKUP(A343,[9]考勤!$B:$W,12,0)</f>
        <v>0</v>
      </c>
      <c r="AE343" s="29">
        <f>VLOOKUP(A343,[10]考勤!$B:$X,12,0)</f>
        <v>0</v>
      </c>
      <c r="AF343" s="29">
        <f>VLOOKUP(A343,[11]考勤!$B:$Z,12,0)</f>
        <v>0</v>
      </c>
      <c r="AG343" s="29"/>
      <c r="AH343" s="29"/>
      <c r="AI343" s="32"/>
      <c r="AJ343" s="29">
        <f t="shared" ref="AJ343:AJ398" si="95">SUM(X343:AE343)</f>
        <v>5</v>
      </c>
      <c r="AK343" s="29">
        <f t="shared" ref="AK343:AK398" si="96">SUM(AF343:AI343)</f>
        <v>0</v>
      </c>
      <c r="AL343" s="22">
        <f t="shared" ref="AL343:AL398" si="97">S343+V343+AN343</f>
        <v>5</v>
      </c>
      <c r="AM343" s="46">
        <f t="shared" ref="AM343:AM398" si="98">ROUND(S343+U343-AJ343-AK343-W343+AN343,1)</f>
        <v>5</v>
      </c>
      <c r="AN343" s="11"/>
      <c r="AP343" s="11" t="str">
        <f>VLOOKUP(A343,[12]当前人员名单!$E:$AE,2,0)</f>
        <v>44080219870513002X</v>
      </c>
    </row>
    <row r="344" spans="1:236" s="10" customFormat="1" ht="15.75" customHeight="1" x14ac:dyDescent="0.15">
      <c r="A344" s="53" t="s">
        <v>661</v>
      </c>
      <c r="B344" s="48" t="s">
        <v>972</v>
      </c>
      <c r="C344" s="3">
        <v>38808</v>
      </c>
      <c r="D344" s="3">
        <v>40168</v>
      </c>
      <c r="E344" s="24">
        <v>43100</v>
      </c>
      <c r="F344" s="24">
        <v>43101</v>
      </c>
      <c r="G344" s="24">
        <v>43342</v>
      </c>
      <c r="H344" s="24">
        <v>43465</v>
      </c>
      <c r="I344" s="21">
        <f t="shared" ca="1" si="87"/>
        <v>12.6</v>
      </c>
      <c r="J344" s="21">
        <f t="shared" ca="1" si="88"/>
        <v>8.91</v>
      </c>
      <c r="K344" s="21" t="str">
        <f t="shared" ca="1" si="89"/>
        <v>是</v>
      </c>
      <c r="L344" s="21">
        <f t="shared" si="90"/>
        <v>12</v>
      </c>
      <c r="M344" s="29">
        <f t="shared" si="91"/>
        <v>10</v>
      </c>
      <c r="N344" s="29"/>
      <c r="O344" s="30"/>
      <c r="P344" s="24"/>
      <c r="Q344" s="29"/>
      <c r="R344" s="30"/>
      <c r="S344" s="30">
        <f t="shared" si="92"/>
        <v>10</v>
      </c>
      <c r="T344" s="22">
        <f>VLOOKUP(A344,[1]考勤!$B:$M,12,0)</f>
        <v>0</v>
      </c>
      <c r="U344" s="38">
        <f>IFERROR(VLOOKUP(A344,'[2]2017年假台账'!$A:$AN,39,0),"0")-T344</f>
        <v>7.8</v>
      </c>
      <c r="V344" s="40">
        <f t="shared" si="93"/>
        <v>-7.2</v>
      </c>
      <c r="W344" s="23">
        <f t="shared" si="94"/>
        <v>0</v>
      </c>
      <c r="X344" s="29">
        <f>VLOOKUP(A344,[3]考勤!$B$4:$N$1081,12,0)</f>
        <v>2</v>
      </c>
      <c r="Y344" s="29">
        <f>VLOOKUP(A344,[4]考勤!$B$4:$O$997,12,0)</f>
        <v>3</v>
      </c>
      <c r="Z344" s="29">
        <f>VLOOKUP(A344,[5]考勤!$B$4:$N$989,12,0)</f>
        <v>0</v>
      </c>
      <c r="AA344" s="29">
        <f>VLOOKUP(A344,[6]考勤!$B$4:$N$977,12,0)</f>
        <v>8</v>
      </c>
      <c r="AB344" s="29">
        <f>VLOOKUP(A344,[7]考勤!$B$4:$P$975,12,0)</f>
        <v>0</v>
      </c>
      <c r="AC344" s="29">
        <f>VLOOKUP(A344,[8]考勤!$B$1:$W$958,12,0)</f>
        <v>2</v>
      </c>
      <c r="AD344" s="29">
        <f>VLOOKUP(A344,[9]考勤!$B:$W,12,0)</f>
        <v>0</v>
      </c>
      <c r="AE344" s="29">
        <f>VLOOKUP(A344,[10]考勤!$B:$X,12,0)</f>
        <v>0</v>
      </c>
      <c r="AF344" s="29">
        <f>VLOOKUP(A344,[11]考勤!$B:$Z,12,0)</f>
        <v>0</v>
      </c>
      <c r="AG344" s="29"/>
      <c r="AH344" s="29"/>
      <c r="AI344" s="32"/>
      <c r="AJ344" s="29">
        <f t="shared" si="95"/>
        <v>15</v>
      </c>
      <c r="AK344" s="29">
        <f t="shared" si="96"/>
        <v>0</v>
      </c>
      <c r="AL344" s="22">
        <f t="shared" si="97"/>
        <v>2.8</v>
      </c>
      <c r="AM344" s="46">
        <f t="shared" si="98"/>
        <v>2.8</v>
      </c>
      <c r="AN344" s="11"/>
      <c r="AO344" s="11"/>
      <c r="AP344" s="11" t="str">
        <f>VLOOKUP(A344,[12]当前人员名单!$E:$AE,2,0)</f>
        <v>43022319841009724X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</row>
    <row r="345" spans="1:236" s="10" customFormat="1" ht="15.75" customHeight="1" x14ac:dyDescent="0.15">
      <c r="A345" s="53" t="s">
        <v>674</v>
      </c>
      <c r="B345" s="48" t="s">
        <v>17</v>
      </c>
      <c r="C345" s="3">
        <v>35339</v>
      </c>
      <c r="D345" s="3">
        <v>37073</v>
      </c>
      <c r="E345" s="24">
        <v>43100</v>
      </c>
      <c r="F345" s="24">
        <v>43101</v>
      </c>
      <c r="G345" s="24">
        <v>43342</v>
      </c>
      <c r="H345" s="24">
        <v>43465</v>
      </c>
      <c r="I345" s="21">
        <f t="shared" ca="1" si="87"/>
        <v>22.1</v>
      </c>
      <c r="J345" s="21">
        <f t="shared" ca="1" si="88"/>
        <v>17.39</v>
      </c>
      <c r="K345" s="21" t="str">
        <f t="shared" ca="1" si="89"/>
        <v>是</v>
      </c>
      <c r="L345" s="21">
        <f t="shared" si="90"/>
        <v>22</v>
      </c>
      <c r="M345" s="29">
        <f t="shared" si="91"/>
        <v>15</v>
      </c>
      <c r="N345" s="29"/>
      <c r="O345" s="30"/>
      <c r="P345" s="24"/>
      <c r="Q345" s="29"/>
      <c r="R345" s="30"/>
      <c r="S345" s="30">
        <f t="shared" si="92"/>
        <v>15</v>
      </c>
      <c r="T345" s="22">
        <f>VLOOKUP(A345,[1]考勤!$B:$M,12,0)</f>
        <v>0</v>
      </c>
      <c r="U345" s="38">
        <f>IFERROR(VLOOKUP(A345,'[2]2017年假台账'!$A:$AN,39,0),"0")-T345</f>
        <v>1.8</v>
      </c>
      <c r="V345" s="40">
        <f t="shared" si="93"/>
        <v>-5.2</v>
      </c>
      <c r="W345" s="23">
        <f t="shared" si="94"/>
        <v>0</v>
      </c>
      <c r="X345" s="29">
        <f>VLOOKUP(A345,[3]考勤!$B$4:$N$1081,12,0)</f>
        <v>1</v>
      </c>
      <c r="Y345" s="29">
        <f>VLOOKUP(A345,[4]考勤!$B$4:$O$997,12,0)</f>
        <v>2</v>
      </c>
      <c r="Z345" s="29">
        <f>VLOOKUP(A345,[5]考勤!$B$4:$N$989,12,0)</f>
        <v>0</v>
      </c>
      <c r="AA345" s="29">
        <f>VLOOKUP(A345,[6]考勤!$B$4:$N$977,12,0)</f>
        <v>1.5</v>
      </c>
      <c r="AB345" s="29">
        <f>VLOOKUP(A345,[7]考勤!$B$4:$P$975,12,0)</f>
        <v>0</v>
      </c>
      <c r="AC345" s="29">
        <f>VLOOKUP(A345,[8]考勤!$B$1:$W$958,12,0)</f>
        <v>0</v>
      </c>
      <c r="AD345" s="29">
        <f>VLOOKUP(A345,[9]考勤!$B:$W,12,0)</f>
        <v>1</v>
      </c>
      <c r="AE345" s="29">
        <f>VLOOKUP(A345,[10]考勤!$B:$X,12,0)</f>
        <v>1.5</v>
      </c>
      <c r="AF345" s="29">
        <f>VLOOKUP(A345,[11]考勤!$B:$Z,12,0)</f>
        <v>0</v>
      </c>
      <c r="AG345" s="29"/>
      <c r="AH345" s="29"/>
      <c r="AI345" s="29"/>
      <c r="AJ345" s="29">
        <f t="shared" si="95"/>
        <v>7</v>
      </c>
      <c r="AK345" s="29">
        <f t="shared" si="96"/>
        <v>0</v>
      </c>
      <c r="AL345" s="22">
        <f t="shared" si="97"/>
        <v>9.8000000000000007</v>
      </c>
      <c r="AM345" s="46">
        <f t="shared" si="98"/>
        <v>9.8000000000000007</v>
      </c>
      <c r="AN345" s="11"/>
      <c r="AO345" s="11"/>
      <c r="AP345" s="11" t="str">
        <f>VLOOKUP(A345,[12]当前人员名单!$E:$AE,2,0)</f>
        <v>450403197603291844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</row>
    <row r="346" spans="1:236" s="10" customFormat="1" ht="15.75" customHeight="1" x14ac:dyDescent="0.15">
      <c r="A346" s="53" t="s">
        <v>582</v>
      </c>
      <c r="B346" s="48" t="s">
        <v>16</v>
      </c>
      <c r="C346" s="3">
        <v>38961</v>
      </c>
      <c r="D346" s="3">
        <v>39022</v>
      </c>
      <c r="E346" s="24">
        <v>43100</v>
      </c>
      <c r="F346" s="24">
        <v>43101</v>
      </c>
      <c r="G346" s="24">
        <v>43342</v>
      </c>
      <c r="H346" s="24">
        <v>43465</v>
      </c>
      <c r="I346" s="21">
        <f t="shared" ca="1" si="87"/>
        <v>12.2</v>
      </c>
      <c r="J346" s="21">
        <f t="shared" ca="1" si="88"/>
        <v>12.05</v>
      </c>
      <c r="K346" s="21" t="str">
        <f t="shared" ca="1" si="89"/>
        <v>是</v>
      </c>
      <c r="L346" s="21">
        <f t="shared" si="90"/>
        <v>12</v>
      </c>
      <c r="M346" s="29">
        <f t="shared" si="91"/>
        <v>10</v>
      </c>
      <c r="N346" s="29"/>
      <c r="O346" s="30"/>
      <c r="P346" s="24"/>
      <c r="Q346" s="29"/>
      <c r="R346" s="30"/>
      <c r="S346" s="30">
        <f t="shared" si="92"/>
        <v>10</v>
      </c>
      <c r="T346" s="22">
        <f>VLOOKUP(A346,[1]考勤!$B:$M,12,0)</f>
        <v>0.5</v>
      </c>
      <c r="U346" s="38">
        <f>IFERROR(VLOOKUP(A346,'[2]2017年假台账'!$A:$AN,39,0),"0")-T346</f>
        <v>6.7</v>
      </c>
      <c r="V346" s="40">
        <f t="shared" si="93"/>
        <v>-3.3</v>
      </c>
      <c r="W346" s="23">
        <f t="shared" si="94"/>
        <v>0</v>
      </c>
      <c r="X346" s="29">
        <f>VLOOKUP(A346,[3]考勤!$B$4:$N$1081,12,0)</f>
        <v>0</v>
      </c>
      <c r="Y346" s="29">
        <f>VLOOKUP(A346,[4]考勤!$B$4:$O$997,12,0)</f>
        <v>4</v>
      </c>
      <c r="Z346" s="29">
        <f>VLOOKUP(A346,[5]考勤!$B$4:$N$989,12,0)</f>
        <v>1</v>
      </c>
      <c r="AA346" s="29">
        <f>VLOOKUP(A346,[6]考勤!$B$4:$N$977,12,0)</f>
        <v>1</v>
      </c>
      <c r="AB346" s="29">
        <f>VLOOKUP(A346,[7]考勤!$B$4:$P$975,12,0)</f>
        <v>1</v>
      </c>
      <c r="AC346" s="29">
        <f>VLOOKUP(A346,[8]考勤!$B$1:$W$958,12,0)</f>
        <v>0</v>
      </c>
      <c r="AD346" s="29">
        <f>VLOOKUP(A346,[9]考勤!$B:$W,12,0)</f>
        <v>3</v>
      </c>
      <c r="AE346" s="29">
        <f>VLOOKUP(A346,[10]考勤!$B:$X,12,0)</f>
        <v>0</v>
      </c>
      <c r="AF346" s="29">
        <f>VLOOKUP(A346,[11]考勤!$B:$Z,12,0)</f>
        <v>0</v>
      </c>
      <c r="AG346" s="29"/>
      <c r="AH346" s="29"/>
      <c r="AI346" s="29"/>
      <c r="AJ346" s="29">
        <f t="shared" si="95"/>
        <v>10</v>
      </c>
      <c r="AK346" s="29">
        <f t="shared" si="96"/>
        <v>0</v>
      </c>
      <c r="AL346" s="22">
        <f t="shared" si="97"/>
        <v>6.7</v>
      </c>
      <c r="AM346" s="46">
        <f t="shared" si="98"/>
        <v>6.7</v>
      </c>
      <c r="AN346" s="11"/>
      <c r="AP346" s="11" t="str">
        <f>VLOOKUP(A346,[12]当前人员名单!$E:$AE,2,0)</f>
        <v>441424198606014864</v>
      </c>
    </row>
    <row r="347" spans="1:236" s="10" customFormat="1" ht="15.75" customHeight="1" x14ac:dyDescent="0.15">
      <c r="A347" s="53" t="s">
        <v>630</v>
      </c>
      <c r="B347" s="48" t="s">
        <v>978</v>
      </c>
      <c r="C347" s="3">
        <v>34090</v>
      </c>
      <c r="D347" s="3">
        <v>37073</v>
      </c>
      <c r="E347" s="24">
        <v>43100</v>
      </c>
      <c r="F347" s="24">
        <v>43101</v>
      </c>
      <c r="G347" s="24">
        <v>43342</v>
      </c>
      <c r="H347" s="24">
        <v>43465</v>
      </c>
      <c r="I347" s="21">
        <f t="shared" ca="1" si="87"/>
        <v>25.6</v>
      </c>
      <c r="J347" s="21">
        <f t="shared" ca="1" si="88"/>
        <v>17.39</v>
      </c>
      <c r="K347" s="21" t="str">
        <f t="shared" ca="1" si="89"/>
        <v>是</v>
      </c>
      <c r="L347" s="21">
        <f t="shared" si="90"/>
        <v>25</v>
      </c>
      <c r="M347" s="29">
        <f t="shared" si="91"/>
        <v>15</v>
      </c>
      <c r="N347" s="29"/>
      <c r="O347" s="30"/>
      <c r="P347" s="24"/>
      <c r="Q347" s="29"/>
      <c r="R347" s="30"/>
      <c r="S347" s="30">
        <f t="shared" si="92"/>
        <v>15</v>
      </c>
      <c r="T347" s="22">
        <f>VLOOKUP(A347,[1]考勤!$B:$M,12,0)</f>
        <v>0</v>
      </c>
      <c r="U347" s="38">
        <f>IFERROR(VLOOKUP(A347,'[2]2017年假台账'!$A:$AN,39,0),"0")-T347</f>
        <v>15</v>
      </c>
      <c r="V347" s="40">
        <f t="shared" si="93"/>
        <v>5</v>
      </c>
      <c r="W347" s="23">
        <f t="shared" si="94"/>
        <v>5</v>
      </c>
      <c r="X347" s="29">
        <f>VLOOKUP(A347,[3]考勤!$B$4:$N$1081,12,0)</f>
        <v>0</v>
      </c>
      <c r="Y347" s="29">
        <f>VLOOKUP(A347,[4]考勤!$B$4:$O$997,12,0)</f>
        <v>0</v>
      </c>
      <c r="Z347" s="29">
        <f>VLOOKUP(A347,[5]考勤!$B$4:$N$989,12,0)</f>
        <v>0</v>
      </c>
      <c r="AA347" s="29">
        <f>VLOOKUP(A347,[6]考勤!$B$4:$N$977,12,0)</f>
        <v>2</v>
      </c>
      <c r="AB347" s="29">
        <f>VLOOKUP(A347,[7]考勤!$B$4:$P$975,12,0)</f>
        <v>1</v>
      </c>
      <c r="AC347" s="29">
        <f>VLOOKUP(A347,[8]考勤!$B$1:$W$958,12,0)</f>
        <v>1</v>
      </c>
      <c r="AD347" s="29">
        <f>VLOOKUP(A347,[9]考勤!$B:$W,12,0)</f>
        <v>1</v>
      </c>
      <c r="AE347" s="29">
        <f>VLOOKUP(A347,[10]考勤!$B:$X,12,0)</f>
        <v>5</v>
      </c>
      <c r="AF347" s="29">
        <f>VLOOKUP(A347,[11]考勤!$B:$Z,12,0)</f>
        <v>0</v>
      </c>
      <c r="AG347" s="29"/>
      <c r="AH347" s="29"/>
      <c r="AI347" s="29"/>
      <c r="AJ347" s="29">
        <f t="shared" si="95"/>
        <v>10</v>
      </c>
      <c r="AK347" s="29">
        <f t="shared" si="96"/>
        <v>0</v>
      </c>
      <c r="AL347" s="22">
        <f t="shared" si="97"/>
        <v>20</v>
      </c>
      <c r="AM347" s="46">
        <f t="shared" si="98"/>
        <v>15</v>
      </c>
      <c r="AN347" s="11"/>
      <c r="AO347" s="11"/>
      <c r="AP347" s="11" t="str">
        <f>VLOOKUP(A347,[12]当前人员名单!$E:$AE,2,0)</f>
        <v>44200019750422002x</v>
      </c>
      <c r="AQ347" s="44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</row>
    <row r="348" spans="1:236" s="10" customFormat="1" ht="15.75" customHeight="1" x14ac:dyDescent="0.15">
      <c r="A348" s="53" t="s">
        <v>635</v>
      </c>
      <c r="B348" s="48" t="s">
        <v>978</v>
      </c>
      <c r="C348" s="3">
        <v>37803</v>
      </c>
      <c r="D348" s="3">
        <v>39377</v>
      </c>
      <c r="E348" s="24">
        <v>43100</v>
      </c>
      <c r="F348" s="24">
        <v>43101</v>
      </c>
      <c r="G348" s="24">
        <v>43342</v>
      </c>
      <c r="H348" s="24">
        <v>43465</v>
      </c>
      <c r="I348" s="21">
        <f t="shared" ca="1" si="87"/>
        <v>15.4</v>
      </c>
      <c r="J348" s="21">
        <f t="shared" ca="1" si="88"/>
        <v>11.08</v>
      </c>
      <c r="K348" s="21" t="str">
        <f t="shared" ca="1" si="89"/>
        <v>是</v>
      </c>
      <c r="L348" s="21">
        <f t="shared" si="90"/>
        <v>15</v>
      </c>
      <c r="M348" s="29">
        <f t="shared" si="91"/>
        <v>10</v>
      </c>
      <c r="N348" s="29"/>
      <c r="O348" s="30"/>
      <c r="P348" s="24"/>
      <c r="Q348" s="29"/>
      <c r="R348" s="30"/>
      <c r="S348" s="30">
        <f t="shared" si="92"/>
        <v>10</v>
      </c>
      <c r="T348" s="22">
        <f>VLOOKUP(A348,[1]考勤!$B:$M,12,0)</f>
        <v>0</v>
      </c>
      <c r="U348" s="38">
        <f>IFERROR(VLOOKUP(A348,'[2]2017年假台账'!$A:$AN,39,0),"0")-T348</f>
        <v>10</v>
      </c>
      <c r="V348" s="40">
        <f t="shared" si="93"/>
        <v>9</v>
      </c>
      <c r="W348" s="23">
        <f t="shared" si="94"/>
        <v>9</v>
      </c>
      <c r="X348" s="29">
        <f>VLOOKUP(A348,[3]考勤!$B$4:$N$1081,12,0)</f>
        <v>0</v>
      </c>
      <c r="Y348" s="29">
        <f>VLOOKUP(A348,[4]考勤!$B$4:$O$997,12,0)</f>
        <v>0</v>
      </c>
      <c r="Z348" s="29">
        <f>VLOOKUP(A348,[5]考勤!$B$4:$N$989,12,0)</f>
        <v>0</v>
      </c>
      <c r="AA348" s="29">
        <f>VLOOKUP(A348,[6]考勤!$B$4:$N$977,12,0)</f>
        <v>0</v>
      </c>
      <c r="AB348" s="29">
        <f>VLOOKUP(A348,[7]考勤!$B$4:$P$975,12,0)</f>
        <v>0</v>
      </c>
      <c r="AC348" s="29">
        <f>VLOOKUP(A348,[8]考勤!$B$1:$W$958,12,0)</f>
        <v>1</v>
      </c>
      <c r="AD348" s="29">
        <f>VLOOKUP(A348,[9]考勤!$B:$W,12,0)</f>
        <v>0</v>
      </c>
      <c r="AE348" s="29">
        <f>VLOOKUP(A348,[10]考勤!$B:$X,12,0)</f>
        <v>0</v>
      </c>
      <c r="AF348" s="29">
        <f>VLOOKUP(A348,[11]考勤!$B:$Z,12,0)</f>
        <v>0</v>
      </c>
      <c r="AG348" s="29"/>
      <c r="AH348" s="29"/>
      <c r="AI348" s="29"/>
      <c r="AJ348" s="29">
        <f t="shared" si="95"/>
        <v>1</v>
      </c>
      <c r="AK348" s="29">
        <f t="shared" si="96"/>
        <v>0</v>
      </c>
      <c r="AL348" s="22">
        <f t="shared" si="97"/>
        <v>19</v>
      </c>
      <c r="AM348" s="46">
        <f t="shared" si="98"/>
        <v>10</v>
      </c>
      <c r="AN348" s="11"/>
      <c r="AP348" s="11" t="str">
        <f>VLOOKUP(A348,[12]当前人员名单!$E:$AE,2,0)</f>
        <v>442000198201112368</v>
      </c>
    </row>
    <row r="349" spans="1:236" s="10" customFormat="1" ht="15.75" customHeight="1" x14ac:dyDescent="0.15">
      <c r="A349" s="53" t="s">
        <v>628</v>
      </c>
      <c r="B349" s="48" t="s">
        <v>951</v>
      </c>
      <c r="C349" s="3">
        <v>38899</v>
      </c>
      <c r="D349" s="3">
        <v>39335</v>
      </c>
      <c r="E349" s="24">
        <v>43100</v>
      </c>
      <c r="F349" s="24">
        <v>43101</v>
      </c>
      <c r="G349" s="24">
        <v>43342</v>
      </c>
      <c r="H349" s="24">
        <v>43465</v>
      </c>
      <c r="I349" s="21">
        <f t="shared" ca="1" si="87"/>
        <v>12.4</v>
      </c>
      <c r="J349" s="21">
        <f t="shared" ca="1" si="88"/>
        <v>11.19</v>
      </c>
      <c r="K349" s="21" t="str">
        <f t="shared" ca="1" si="89"/>
        <v>是</v>
      </c>
      <c r="L349" s="21">
        <f t="shared" si="90"/>
        <v>12</v>
      </c>
      <c r="M349" s="29">
        <f t="shared" si="91"/>
        <v>10</v>
      </c>
      <c r="N349" s="29"/>
      <c r="O349" s="30"/>
      <c r="P349" s="24"/>
      <c r="Q349" s="29"/>
      <c r="R349" s="30"/>
      <c r="S349" s="30">
        <f t="shared" si="92"/>
        <v>10</v>
      </c>
      <c r="T349" s="22">
        <f>VLOOKUP(A349,[1]考勤!$B:$M,12,0)</f>
        <v>0</v>
      </c>
      <c r="U349" s="38">
        <f>IFERROR(VLOOKUP(A349,'[2]2017年假台账'!$A:$AN,39,0),"0")-T349</f>
        <v>9.5</v>
      </c>
      <c r="V349" s="40">
        <f t="shared" si="93"/>
        <v>-0.5</v>
      </c>
      <c r="W349" s="23">
        <f t="shared" si="94"/>
        <v>0</v>
      </c>
      <c r="X349" s="29">
        <f>VLOOKUP(A349,[3]考勤!$B$4:$N$1081,12,0)</f>
        <v>0</v>
      </c>
      <c r="Y349" s="29">
        <f>VLOOKUP(A349,[4]考勤!$B$4:$O$997,12,0)</f>
        <v>0</v>
      </c>
      <c r="Z349" s="29">
        <f>VLOOKUP(A349,[5]考勤!$B$4:$N$989,12,0)</f>
        <v>0</v>
      </c>
      <c r="AA349" s="29">
        <f>VLOOKUP(A349,[6]考勤!$B$4:$N$977,12,0)</f>
        <v>0</v>
      </c>
      <c r="AB349" s="29">
        <f>VLOOKUP(A349,[7]考勤!$B$4:$P$975,12,0)</f>
        <v>0</v>
      </c>
      <c r="AC349" s="29">
        <f>VLOOKUP(A349,[8]考勤!$B$1:$W$958,12,0)</f>
        <v>2</v>
      </c>
      <c r="AD349" s="29">
        <f>VLOOKUP(A349,[9]考勤!$B:$W,12,0)</f>
        <v>0</v>
      </c>
      <c r="AE349" s="29">
        <f>VLOOKUP(A349,[10]考勤!$B:$X,12,0)</f>
        <v>8</v>
      </c>
      <c r="AF349" s="29">
        <f>VLOOKUP(A349,[11]考勤!$B:$Z,12,0)</f>
        <v>0</v>
      </c>
      <c r="AG349" s="29"/>
      <c r="AH349" s="29"/>
      <c r="AI349" s="29"/>
      <c r="AJ349" s="29">
        <f t="shared" si="95"/>
        <v>10</v>
      </c>
      <c r="AK349" s="29">
        <f t="shared" si="96"/>
        <v>0</v>
      </c>
      <c r="AL349" s="22">
        <f t="shared" si="97"/>
        <v>9.5</v>
      </c>
      <c r="AM349" s="46">
        <f t="shared" si="98"/>
        <v>9.5</v>
      </c>
      <c r="AN349" s="11"/>
      <c r="AP349" s="11" t="str">
        <f>VLOOKUP(A349,[12]当前人员名单!$E:$AE,2,0)</f>
        <v>441625198411100540</v>
      </c>
    </row>
    <row r="350" spans="1:236" s="10" customFormat="1" ht="15.75" customHeight="1" x14ac:dyDescent="0.15">
      <c r="A350" s="50" t="s">
        <v>637</v>
      </c>
      <c r="B350" s="48" t="s">
        <v>951</v>
      </c>
      <c r="C350" s="3">
        <v>39142</v>
      </c>
      <c r="D350" s="3">
        <v>39873</v>
      </c>
      <c r="E350" s="24">
        <v>43100</v>
      </c>
      <c r="F350" s="24">
        <v>43101</v>
      </c>
      <c r="G350" s="24">
        <v>43342</v>
      </c>
      <c r="H350" s="24">
        <v>43465</v>
      </c>
      <c r="I350" s="21">
        <f t="shared" ca="1" si="87"/>
        <v>11.7</v>
      </c>
      <c r="J350" s="21">
        <f t="shared" ca="1" si="88"/>
        <v>9.7200000000000006</v>
      </c>
      <c r="K350" s="21" t="str">
        <f t="shared" ca="1" si="89"/>
        <v>是</v>
      </c>
      <c r="L350" s="21">
        <f t="shared" si="90"/>
        <v>11</v>
      </c>
      <c r="M350" s="29">
        <f t="shared" si="91"/>
        <v>10</v>
      </c>
      <c r="N350" s="29"/>
      <c r="O350" s="30"/>
      <c r="P350" s="24"/>
      <c r="Q350" s="29"/>
      <c r="R350" s="30"/>
      <c r="S350" s="30">
        <f t="shared" si="92"/>
        <v>10</v>
      </c>
      <c r="T350" s="22">
        <f>VLOOKUP(A350,[1]考勤!$B:$M,12,0)</f>
        <v>0</v>
      </c>
      <c r="U350" s="38">
        <f>IFERROR(VLOOKUP(A350,'[2]2017年假台账'!$A:$AN,39,0),"0")-T350</f>
        <v>3.2</v>
      </c>
      <c r="V350" s="40">
        <f t="shared" si="93"/>
        <v>-4.8</v>
      </c>
      <c r="W350" s="23">
        <f t="shared" si="94"/>
        <v>0</v>
      </c>
      <c r="X350" s="29">
        <f>VLOOKUP(A350,[3]考勤!$B$4:$N$1081,12,0)</f>
        <v>0</v>
      </c>
      <c r="Y350" s="29">
        <f>VLOOKUP(A350,[4]考勤!$B$4:$O$997,12,0)</f>
        <v>0</v>
      </c>
      <c r="Z350" s="29">
        <f>VLOOKUP(A350,[5]考勤!$B$4:$N$989,12,0)</f>
        <v>0</v>
      </c>
      <c r="AA350" s="29">
        <f>VLOOKUP(A350,[6]考勤!$B$4:$N$977,12,0)</f>
        <v>8</v>
      </c>
      <c r="AB350" s="29">
        <f>VLOOKUP(A350,[7]考勤!$B$4:$P$975,12,0)</f>
        <v>0</v>
      </c>
      <c r="AC350" s="29">
        <f>VLOOKUP(A350,[8]考勤!$B$1:$W$958,12,0)</f>
        <v>0</v>
      </c>
      <c r="AD350" s="29">
        <f>VLOOKUP(A350,[9]考勤!$B:$W,12,0)</f>
        <v>0</v>
      </c>
      <c r="AE350" s="29">
        <f>VLOOKUP(A350,[10]考勤!$B:$X,12,0)</f>
        <v>0</v>
      </c>
      <c r="AF350" s="29">
        <f>VLOOKUP(A350,[11]考勤!$B:$Z,12,0)</f>
        <v>0</v>
      </c>
      <c r="AG350" s="29"/>
      <c r="AH350" s="29"/>
      <c r="AI350" s="29"/>
      <c r="AJ350" s="29">
        <f t="shared" si="95"/>
        <v>8</v>
      </c>
      <c r="AK350" s="29">
        <f t="shared" si="96"/>
        <v>0</v>
      </c>
      <c r="AL350" s="22">
        <f t="shared" si="97"/>
        <v>5.2</v>
      </c>
      <c r="AM350" s="46">
        <f t="shared" si="98"/>
        <v>5.2</v>
      </c>
      <c r="AN350" s="11"/>
      <c r="AP350" s="11" t="str">
        <f>VLOOKUP(A350,[12]当前人员名单!$E:$AE,2,0)</f>
        <v>44023319840126002x</v>
      </c>
    </row>
    <row r="351" spans="1:236" s="10" customFormat="1" ht="15.75" customHeight="1" x14ac:dyDescent="0.15">
      <c r="A351" s="53" t="s">
        <v>632</v>
      </c>
      <c r="B351" s="48" t="s">
        <v>774</v>
      </c>
      <c r="C351" s="3">
        <v>37530</v>
      </c>
      <c r="D351" s="3">
        <v>39286</v>
      </c>
      <c r="E351" s="24">
        <v>43100</v>
      </c>
      <c r="F351" s="24">
        <v>43101</v>
      </c>
      <c r="G351" s="24">
        <v>43342</v>
      </c>
      <c r="H351" s="24">
        <v>43465</v>
      </c>
      <c r="I351" s="21">
        <f t="shared" ca="1" si="87"/>
        <v>16.100000000000001</v>
      </c>
      <c r="J351" s="21">
        <f t="shared" ca="1" si="88"/>
        <v>11.33</v>
      </c>
      <c r="K351" s="21" t="str">
        <f t="shared" ca="1" si="89"/>
        <v>是</v>
      </c>
      <c r="L351" s="21">
        <f t="shared" si="90"/>
        <v>16</v>
      </c>
      <c r="M351" s="29">
        <f t="shared" si="91"/>
        <v>10</v>
      </c>
      <c r="N351" s="29"/>
      <c r="O351" s="30"/>
      <c r="P351" s="24"/>
      <c r="Q351" s="29"/>
      <c r="R351" s="30"/>
      <c r="S351" s="30">
        <f t="shared" si="92"/>
        <v>10</v>
      </c>
      <c r="T351" s="22">
        <f>VLOOKUP(A351,[1]考勤!$B:$M,12,0)</f>
        <v>0</v>
      </c>
      <c r="U351" s="38">
        <f>IFERROR(VLOOKUP(A351,'[2]2017年假台账'!$A:$AN,39,0),"0")-T351</f>
        <v>6</v>
      </c>
      <c r="V351" s="40">
        <f t="shared" si="93"/>
        <v>0</v>
      </c>
      <c r="W351" s="23">
        <f t="shared" si="94"/>
        <v>0</v>
      </c>
      <c r="X351" s="29">
        <f>VLOOKUP(A351,[3]考勤!$B$4:$N$1081,12,0)</f>
        <v>0</v>
      </c>
      <c r="Y351" s="29">
        <f>VLOOKUP(A351,[4]考勤!$B$4:$O$997,12,0)</f>
        <v>3</v>
      </c>
      <c r="Z351" s="29">
        <f>VLOOKUP(A351,[5]考勤!$B$4:$N$989,12,0)</f>
        <v>0</v>
      </c>
      <c r="AA351" s="29">
        <f>VLOOKUP(A351,[6]考勤!$B$4:$N$977,12,0)</f>
        <v>0</v>
      </c>
      <c r="AB351" s="29">
        <f>VLOOKUP(A351,[7]考勤!$B$4:$P$975,12,0)</f>
        <v>0</v>
      </c>
      <c r="AC351" s="29">
        <f>VLOOKUP(A351,[8]考勤!$B$1:$W$958,12,0)</f>
        <v>0</v>
      </c>
      <c r="AD351" s="29">
        <f>VLOOKUP(A351,[9]考勤!$B:$W,12,0)</f>
        <v>0</v>
      </c>
      <c r="AE351" s="29">
        <f>VLOOKUP(A351,[10]考勤!$B:$X,12,0)</f>
        <v>3</v>
      </c>
      <c r="AF351" s="29">
        <f>VLOOKUP(A351,[11]考勤!$B:$Z,12,0)</f>
        <v>0</v>
      </c>
      <c r="AG351" s="29"/>
      <c r="AH351" s="29"/>
      <c r="AI351" s="29"/>
      <c r="AJ351" s="29">
        <f t="shared" si="95"/>
        <v>6</v>
      </c>
      <c r="AK351" s="29">
        <f t="shared" si="96"/>
        <v>0</v>
      </c>
      <c r="AL351" s="22">
        <f t="shared" si="97"/>
        <v>10</v>
      </c>
      <c r="AM351" s="46">
        <f t="shared" si="98"/>
        <v>10</v>
      </c>
      <c r="AN351" s="11"/>
      <c r="AP351" s="11" t="str">
        <f>VLOOKUP(A351,[12]当前人员名单!$E:$AE,2,0)</f>
        <v>430382198411014085</v>
      </c>
    </row>
    <row r="352" spans="1:236" s="10" customFormat="1" ht="15.75" customHeight="1" x14ac:dyDescent="0.15">
      <c r="A352" s="53" t="s">
        <v>629</v>
      </c>
      <c r="B352" s="48" t="s">
        <v>951</v>
      </c>
      <c r="C352" s="3">
        <v>33756</v>
      </c>
      <c r="D352" s="3">
        <v>38425</v>
      </c>
      <c r="E352" s="24">
        <v>43100</v>
      </c>
      <c r="F352" s="24">
        <v>43101</v>
      </c>
      <c r="G352" s="24">
        <v>43342</v>
      </c>
      <c r="H352" s="24">
        <v>43465</v>
      </c>
      <c r="I352" s="21">
        <f t="shared" ca="1" si="87"/>
        <v>26.5</v>
      </c>
      <c r="J352" s="21">
        <f t="shared" ca="1" si="88"/>
        <v>13.68</v>
      </c>
      <c r="K352" s="21" t="str">
        <f t="shared" ca="1" si="89"/>
        <v>是</v>
      </c>
      <c r="L352" s="21">
        <f t="shared" si="90"/>
        <v>26</v>
      </c>
      <c r="M352" s="29">
        <f t="shared" si="91"/>
        <v>15</v>
      </c>
      <c r="N352" s="29"/>
      <c r="O352" s="30"/>
      <c r="P352" s="24"/>
      <c r="Q352" s="29"/>
      <c r="R352" s="30"/>
      <c r="S352" s="30">
        <f t="shared" si="92"/>
        <v>15</v>
      </c>
      <c r="T352" s="22">
        <f>VLOOKUP(A352,[1]考勤!$B:$M,12,0)</f>
        <v>0</v>
      </c>
      <c r="U352" s="38">
        <f>IFERROR(VLOOKUP(A352,'[2]2017年假台账'!$A:$AN,39,0),"0")-T352</f>
        <v>15</v>
      </c>
      <c r="V352" s="40">
        <f t="shared" si="93"/>
        <v>5</v>
      </c>
      <c r="W352" s="23">
        <f t="shared" si="94"/>
        <v>5</v>
      </c>
      <c r="X352" s="29">
        <f>VLOOKUP(A352,[3]考勤!$B$4:$N$1081,12,0)</f>
        <v>2</v>
      </c>
      <c r="Y352" s="29">
        <f>VLOOKUP(A352,[4]考勤!$B$4:$O$997,12,0)</f>
        <v>3</v>
      </c>
      <c r="Z352" s="29">
        <f>VLOOKUP(A352,[5]考勤!$B$4:$N$989,12,0)</f>
        <v>0</v>
      </c>
      <c r="AA352" s="29">
        <f>VLOOKUP(A352,[6]考勤!$B$4:$N$977,12,0)</f>
        <v>0</v>
      </c>
      <c r="AB352" s="29">
        <f>VLOOKUP(A352,[7]考勤!$B$4:$P$975,12,0)</f>
        <v>0</v>
      </c>
      <c r="AC352" s="29">
        <f>VLOOKUP(A352,[8]考勤!$B$1:$W$958,12,0)</f>
        <v>0</v>
      </c>
      <c r="AD352" s="29">
        <f>VLOOKUP(A352,[9]考勤!$B:$W,12,0)</f>
        <v>0</v>
      </c>
      <c r="AE352" s="29">
        <f>VLOOKUP(A352,[10]考勤!$B:$X,12,0)</f>
        <v>5</v>
      </c>
      <c r="AF352" s="29">
        <f>VLOOKUP(A352,[11]考勤!$B:$Z,12,0)</f>
        <v>0</v>
      </c>
      <c r="AG352" s="29"/>
      <c r="AH352" s="29"/>
      <c r="AI352" s="29"/>
      <c r="AJ352" s="29">
        <f t="shared" si="95"/>
        <v>10</v>
      </c>
      <c r="AK352" s="29">
        <f t="shared" si="96"/>
        <v>0</v>
      </c>
      <c r="AL352" s="22">
        <f t="shared" si="97"/>
        <v>20</v>
      </c>
      <c r="AM352" s="46">
        <f t="shared" si="98"/>
        <v>15</v>
      </c>
      <c r="AN352" s="11"/>
      <c r="AP352" s="11" t="str">
        <f>VLOOKUP(A352,[12]当前人员名单!$E:$AE,2,0)</f>
        <v>440202197205295365</v>
      </c>
      <c r="AQ352" s="11"/>
    </row>
    <row r="353" spans="1:236" s="10" customFormat="1" ht="15.75" customHeight="1" x14ac:dyDescent="0.15">
      <c r="A353" s="53" t="s">
        <v>564</v>
      </c>
      <c r="B353" s="48" t="s">
        <v>994</v>
      </c>
      <c r="C353" s="3">
        <v>40664</v>
      </c>
      <c r="D353" s="3">
        <v>40987</v>
      </c>
      <c r="E353" s="24">
        <v>43100</v>
      </c>
      <c r="F353" s="24">
        <v>43101</v>
      </c>
      <c r="G353" s="24">
        <v>43342</v>
      </c>
      <c r="H353" s="24">
        <v>43465</v>
      </c>
      <c r="I353" s="21">
        <f t="shared" ca="1" si="87"/>
        <v>7.6</v>
      </c>
      <c r="J353" s="21">
        <f t="shared" ca="1" si="88"/>
        <v>6.67</v>
      </c>
      <c r="K353" s="21" t="str">
        <f t="shared" ca="1" si="89"/>
        <v>是</v>
      </c>
      <c r="L353" s="21">
        <f t="shared" si="90"/>
        <v>7</v>
      </c>
      <c r="M353" s="29">
        <f t="shared" si="91"/>
        <v>5</v>
      </c>
      <c r="N353" s="29"/>
      <c r="O353" s="30"/>
      <c r="P353" s="24"/>
      <c r="Q353" s="29"/>
      <c r="R353" s="30"/>
      <c r="S353" s="30">
        <f t="shared" si="92"/>
        <v>5</v>
      </c>
      <c r="T353" s="22">
        <f>VLOOKUP(A353,[1]考勤!$B:$M,12,0)</f>
        <v>3</v>
      </c>
      <c r="U353" s="38">
        <f>IFERROR(VLOOKUP(A353,'[2]2017年假台账'!$A:$AN,39,0),"0")-T353</f>
        <v>4</v>
      </c>
      <c r="V353" s="40">
        <f t="shared" si="93"/>
        <v>-1</v>
      </c>
      <c r="W353" s="23">
        <f t="shared" si="94"/>
        <v>0</v>
      </c>
      <c r="X353" s="29">
        <f>VLOOKUP(A353,[3]考勤!$B$4:$N$1081,12,0)</f>
        <v>0</v>
      </c>
      <c r="Y353" s="29">
        <f>VLOOKUP(A353,[4]考勤!$B$4:$O$997,12,0)</f>
        <v>0</v>
      </c>
      <c r="Z353" s="29">
        <f>VLOOKUP(A353,[5]考勤!$B$4:$N$989,12,0)</f>
        <v>0</v>
      </c>
      <c r="AA353" s="29">
        <f>VLOOKUP(A353,[6]考勤!$B$4:$N$977,12,0)</f>
        <v>0</v>
      </c>
      <c r="AB353" s="29">
        <f>VLOOKUP(A353,[7]考勤!$B$4:$P$975,12,0)</f>
        <v>0</v>
      </c>
      <c r="AC353" s="29">
        <f>VLOOKUP(A353,[8]考勤!$B$1:$W$958,12,0)</f>
        <v>3</v>
      </c>
      <c r="AD353" s="29">
        <f>VLOOKUP(A353,[9]考勤!$B:$W,12,0)</f>
        <v>0</v>
      </c>
      <c r="AE353" s="29">
        <f>VLOOKUP(A353,[10]考勤!$B:$X,12,0)</f>
        <v>2</v>
      </c>
      <c r="AF353" s="29">
        <f>VLOOKUP(A353,[11]考勤!$B:$Z,12,0)</f>
        <v>0</v>
      </c>
      <c r="AG353" s="29"/>
      <c r="AH353" s="29"/>
      <c r="AI353" s="32"/>
      <c r="AJ353" s="29">
        <f t="shared" si="95"/>
        <v>5</v>
      </c>
      <c r="AK353" s="29">
        <f t="shared" si="96"/>
        <v>0</v>
      </c>
      <c r="AL353" s="22">
        <f t="shared" si="97"/>
        <v>4</v>
      </c>
      <c r="AM353" s="46">
        <f t="shared" si="98"/>
        <v>4</v>
      </c>
      <c r="AN353" s="11"/>
      <c r="AP353" s="11" t="str">
        <f>VLOOKUP(A353,[12]当前人员名单!$E:$AE,2,0)</f>
        <v>442000198812222347</v>
      </c>
    </row>
    <row r="354" spans="1:236" s="10" customFormat="1" ht="15.75" customHeight="1" x14ac:dyDescent="0.15">
      <c r="A354" s="52" t="s">
        <v>546</v>
      </c>
      <c r="B354" s="48" t="s">
        <v>15</v>
      </c>
      <c r="C354" s="3">
        <v>37956</v>
      </c>
      <c r="D354" s="3">
        <v>37956</v>
      </c>
      <c r="E354" s="24">
        <v>43100</v>
      </c>
      <c r="F354" s="24">
        <v>43101</v>
      </c>
      <c r="G354" s="24">
        <v>43342</v>
      </c>
      <c r="H354" s="24">
        <v>43465</v>
      </c>
      <c r="I354" s="21">
        <f t="shared" ca="1" si="87"/>
        <v>15</v>
      </c>
      <c r="J354" s="21">
        <f t="shared" ca="1" si="88"/>
        <v>14.97</v>
      </c>
      <c r="K354" s="21" t="str">
        <f t="shared" ca="1" si="89"/>
        <v>是</v>
      </c>
      <c r="L354" s="21">
        <f t="shared" si="90"/>
        <v>15</v>
      </c>
      <c r="M354" s="29">
        <f t="shared" si="91"/>
        <v>10</v>
      </c>
      <c r="N354" s="29"/>
      <c r="O354" s="30"/>
      <c r="P354" s="24"/>
      <c r="Q354" s="29"/>
      <c r="R354" s="30"/>
      <c r="S354" s="30">
        <f t="shared" si="92"/>
        <v>10</v>
      </c>
      <c r="T354" s="22">
        <f>VLOOKUP(A354,[1]考勤!$B:$M,12,0)</f>
        <v>0</v>
      </c>
      <c r="U354" s="38">
        <f>IFERROR(VLOOKUP(A354,'[2]2017年假台账'!$A:$AN,39,0),"0")-T354</f>
        <v>10</v>
      </c>
      <c r="V354" s="40">
        <f t="shared" si="93"/>
        <v>0</v>
      </c>
      <c r="W354" s="23">
        <f t="shared" si="94"/>
        <v>0</v>
      </c>
      <c r="X354" s="29">
        <f>VLOOKUP(A354,[3]考勤!$B$4:$N$1081,12,0)</f>
        <v>5</v>
      </c>
      <c r="Y354" s="29">
        <f>VLOOKUP(A354,[4]考勤!$B$4:$O$997,12,0)</f>
        <v>0</v>
      </c>
      <c r="Z354" s="29">
        <f>VLOOKUP(A354,[5]考勤!$B$4:$N$989,12,0)</f>
        <v>0</v>
      </c>
      <c r="AA354" s="29">
        <f>VLOOKUP(A354,[6]考勤!$B$4:$N$977,12,0)</f>
        <v>0</v>
      </c>
      <c r="AB354" s="29">
        <f>VLOOKUP(A354,[7]考勤!$B$4:$P$975,12,0)</f>
        <v>0</v>
      </c>
      <c r="AC354" s="29">
        <f>VLOOKUP(A354,[8]考勤!$B$1:$W$958,12,0)</f>
        <v>5</v>
      </c>
      <c r="AD354" s="29">
        <f>VLOOKUP(A354,[9]考勤!$B:$W,12,0)</f>
        <v>0</v>
      </c>
      <c r="AE354" s="29">
        <f>VLOOKUP(A354,[10]考勤!$B:$X,12,0)</f>
        <v>0</v>
      </c>
      <c r="AF354" s="29">
        <f>VLOOKUP(A354,[11]考勤!$B:$Z,12,0)</f>
        <v>0</v>
      </c>
      <c r="AG354" s="29"/>
      <c r="AH354" s="29"/>
      <c r="AI354" s="29"/>
      <c r="AJ354" s="29">
        <f t="shared" si="95"/>
        <v>10</v>
      </c>
      <c r="AK354" s="29">
        <f t="shared" si="96"/>
        <v>0</v>
      </c>
      <c r="AL354" s="22">
        <f t="shared" si="97"/>
        <v>10</v>
      </c>
      <c r="AM354" s="46">
        <f t="shared" si="98"/>
        <v>10</v>
      </c>
      <c r="AN354" s="11"/>
      <c r="AP354" s="11" t="str">
        <f>VLOOKUP(A354,[12]当前人员名单!$E:$AE,2,0)</f>
        <v>442000198603012941</v>
      </c>
      <c r="AQ354" s="11"/>
    </row>
    <row r="355" spans="1:236" s="10" customFormat="1" ht="15.75" customHeight="1" x14ac:dyDescent="0.15">
      <c r="A355" s="55" t="s">
        <v>534</v>
      </c>
      <c r="B355" s="48" t="s">
        <v>14</v>
      </c>
      <c r="C355" s="3">
        <v>37956</v>
      </c>
      <c r="D355" s="3">
        <v>37956</v>
      </c>
      <c r="E355" s="24">
        <v>43100</v>
      </c>
      <c r="F355" s="24">
        <v>43101</v>
      </c>
      <c r="G355" s="24">
        <v>43342</v>
      </c>
      <c r="H355" s="24">
        <v>43465</v>
      </c>
      <c r="I355" s="21">
        <f t="shared" ca="1" si="87"/>
        <v>15</v>
      </c>
      <c r="J355" s="21">
        <f t="shared" ca="1" si="88"/>
        <v>14.97</v>
      </c>
      <c r="K355" s="21" t="str">
        <f t="shared" ca="1" si="89"/>
        <v>是</v>
      </c>
      <c r="L355" s="21">
        <f t="shared" si="90"/>
        <v>15</v>
      </c>
      <c r="M355" s="29">
        <f t="shared" si="91"/>
        <v>10</v>
      </c>
      <c r="N355" s="29"/>
      <c r="O355" s="30"/>
      <c r="P355" s="24"/>
      <c r="Q355" s="29"/>
      <c r="R355" s="30"/>
      <c r="S355" s="30">
        <f t="shared" si="92"/>
        <v>10</v>
      </c>
      <c r="T355" s="22">
        <f>VLOOKUP(A355,[1]考勤!$B:$M,12,0)</f>
        <v>0</v>
      </c>
      <c r="U355" s="38">
        <f>IFERROR(VLOOKUP(A355,'[2]2017年假台账'!$A:$AN,39,0),"0")-T355</f>
        <v>5</v>
      </c>
      <c r="V355" s="40">
        <f t="shared" si="93"/>
        <v>-1</v>
      </c>
      <c r="W355" s="23">
        <f t="shared" si="94"/>
        <v>0</v>
      </c>
      <c r="X355" s="29">
        <f>VLOOKUP(A355,[3]考勤!$B$4:$N$1081,12,0)</f>
        <v>0</v>
      </c>
      <c r="Y355" s="29">
        <f>VLOOKUP(A355,[4]考勤!$B$4:$O$997,12,0)</f>
        <v>0</v>
      </c>
      <c r="Z355" s="29">
        <f>VLOOKUP(A355,[5]考勤!$B$4:$N$989,12,0)</f>
        <v>0</v>
      </c>
      <c r="AA355" s="29">
        <f>VLOOKUP(A355,[6]考勤!$B$4:$N$977,12,0)</f>
        <v>0</v>
      </c>
      <c r="AB355" s="29">
        <f>VLOOKUP(A355,[7]考勤!$B$4:$P$975,12,0)</f>
        <v>0</v>
      </c>
      <c r="AC355" s="29">
        <f>VLOOKUP(A355,[8]考勤!$B$1:$W$958,12,0)</f>
        <v>0</v>
      </c>
      <c r="AD355" s="29">
        <f>VLOOKUP(A355,[9]考勤!$B:$W,12,0)</f>
        <v>2</v>
      </c>
      <c r="AE355" s="29">
        <f>VLOOKUP(A355,[10]考勤!$B:$X,12,0)</f>
        <v>4</v>
      </c>
      <c r="AF355" s="29">
        <f>VLOOKUP(A355,[11]考勤!$B:$Z,12,0)</f>
        <v>0</v>
      </c>
      <c r="AG355" s="29"/>
      <c r="AH355" s="29"/>
      <c r="AI355" s="29"/>
      <c r="AJ355" s="29">
        <f t="shared" si="95"/>
        <v>6</v>
      </c>
      <c r="AK355" s="29">
        <f t="shared" si="96"/>
        <v>0</v>
      </c>
      <c r="AL355" s="22">
        <f t="shared" si="97"/>
        <v>9</v>
      </c>
      <c r="AM355" s="46">
        <f t="shared" si="98"/>
        <v>9</v>
      </c>
      <c r="AN355" s="11"/>
      <c r="AP355" s="11" t="str">
        <f>VLOOKUP(A355,[12]当前人员名单!$E:$AE,2,0)</f>
        <v>441225198112201323</v>
      </c>
      <c r="AQ355" s="11"/>
    </row>
    <row r="356" spans="1:236" s="10" customFormat="1" ht="15.75" customHeight="1" x14ac:dyDescent="0.15">
      <c r="A356" s="53" t="s">
        <v>426</v>
      </c>
      <c r="B356" s="48" t="s">
        <v>773</v>
      </c>
      <c r="C356" s="3">
        <v>36770</v>
      </c>
      <c r="D356" s="3">
        <v>37956</v>
      </c>
      <c r="E356" s="24">
        <v>43100</v>
      </c>
      <c r="F356" s="24">
        <v>43101</v>
      </c>
      <c r="G356" s="24">
        <v>43342</v>
      </c>
      <c r="H356" s="24">
        <v>43465</v>
      </c>
      <c r="I356" s="21">
        <f t="shared" ca="1" si="87"/>
        <v>18.2</v>
      </c>
      <c r="J356" s="21">
        <f t="shared" ca="1" si="88"/>
        <v>14.97</v>
      </c>
      <c r="K356" s="21" t="str">
        <f t="shared" ca="1" si="89"/>
        <v>是</v>
      </c>
      <c r="L356" s="21">
        <f t="shared" si="90"/>
        <v>18</v>
      </c>
      <c r="M356" s="29">
        <f t="shared" si="91"/>
        <v>10</v>
      </c>
      <c r="N356" s="29"/>
      <c r="O356" s="30"/>
      <c r="P356" s="24"/>
      <c r="Q356" s="29"/>
      <c r="R356" s="30"/>
      <c r="S356" s="30">
        <f t="shared" si="92"/>
        <v>10</v>
      </c>
      <c r="T356" s="22">
        <f>VLOOKUP(A356,[1]考勤!$B:$M,12,0)</f>
        <v>0</v>
      </c>
      <c r="U356" s="38">
        <f>IFERROR(VLOOKUP(A356,'[2]2017年假台账'!$A:$AN,39,0),"0")-T356</f>
        <v>10</v>
      </c>
      <c r="V356" s="40">
        <f t="shared" si="93"/>
        <v>3</v>
      </c>
      <c r="W356" s="23">
        <f t="shared" si="94"/>
        <v>3</v>
      </c>
      <c r="X356" s="29">
        <f>VLOOKUP(A356,[3]考勤!$B$4:$N$1081,12,0)</f>
        <v>0</v>
      </c>
      <c r="Y356" s="29">
        <f>VLOOKUP(A356,[4]考勤!$B$4:$O$997,12,0)</f>
        <v>0</v>
      </c>
      <c r="Z356" s="29">
        <f>VLOOKUP(A356,[5]考勤!$B$4:$N$989,12,0)</f>
        <v>0</v>
      </c>
      <c r="AA356" s="29">
        <f>VLOOKUP(A356,[6]考勤!$B$4:$N$977,12,0)</f>
        <v>0</v>
      </c>
      <c r="AB356" s="29">
        <f>VLOOKUP(A356,[7]考勤!$B$4:$P$975,12,0)</f>
        <v>0</v>
      </c>
      <c r="AC356" s="29">
        <f>VLOOKUP(A356,[8]考勤!$B$1:$W$958,12,0)</f>
        <v>2</v>
      </c>
      <c r="AD356" s="29">
        <f>VLOOKUP(A356,[9]考勤!$B:$W,12,0)</f>
        <v>0</v>
      </c>
      <c r="AE356" s="29">
        <f>VLOOKUP(A356,[10]考勤!$B:$X,12,0)</f>
        <v>5</v>
      </c>
      <c r="AF356" s="29">
        <f>VLOOKUP(A356,[11]考勤!$B:$Z,12,0)</f>
        <v>2</v>
      </c>
      <c r="AG356" s="29"/>
      <c r="AH356" s="29"/>
      <c r="AI356" s="29"/>
      <c r="AJ356" s="29">
        <f t="shared" si="95"/>
        <v>7</v>
      </c>
      <c r="AK356" s="29">
        <f t="shared" si="96"/>
        <v>2</v>
      </c>
      <c r="AL356" s="22">
        <f t="shared" si="97"/>
        <v>13</v>
      </c>
      <c r="AM356" s="46">
        <f t="shared" si="98"/>
        <v>8</v>
      </c>
      <c r="AN356" s="11"/>
      <c r="AP356" s="11" t="str">
        <f>VLOOKUP(A356,[12]当前人员名单!$E:$AE,2,0)</f>
        <v>441801198110242828</v>
      </c>
    </row>
    <row r="357" spans="1:236" s="10" customFormat="1" ht="15.75" customHeight="1" x14ac:dyDescent="0.15">
      <c r="A357" s="53" t="s">
        <v>425</v>
      </c>
      <c r="B357" s="48" t="s">
        <v>773</v>
      </c>
      <c r="C357" s="3">
        <v>34090</v>
      </c>
      <c r="D357" s="3">
        <v>37073</v>
      </c>
      <c r="E357" s="24">
        <v>43100</v>
      </c>
      <c r="F357" s="24">
        <v>43101</v>
      </c>
      <c r="G357" s="24">
        <v>43342</v>
      </c>
      <c r="H357" s="24">
        <v>43465</v>
      </c>
      <c r="I357" s="21">
        <f t="shared" ca="1" si="87"/>
        <v>25.6</v>
      </c>
      <c r="J357" s="21">
        <f t="shared" ca="1" si="88"/>
        <v>17.39</v>
      </c>
      <c r="K357" s="21" t="str">
        <f t="shared" ca="1" si="89"/>
        <v>是</v>
      </c>
      <c r="L357" s="21">
        <f t="shared" si="90"/>
        <v>25</v>
      </c>
      <c r="M357" s="29">
        <f t="shared" si="91"/>
        <v>15</v>
      </c>
      <c r="N357" s="29"/>
      <c r="O357" s="30"/>
      <c r="P357" s="24"/>
      <c r="Q357" s="29"/>
      <c r="R357" s="30"/>
      <c r="S357" s="30">
        <f t="shared" si="92"/>
        <v>15</v>
      </c>
      <c r="T357" s="22">
        <f>VLOOKUP(A357,[1]考勤!$B:$M,12,0)</f>
        <v>0</v>
      </c>
      <c r="U357" s="38">
        <f>IFERROR(VLOOKUP(A357,'[2]2017年假台账'!$A:$AN,39,0),"0")-T357</f>
        <v>15</v>
      </c>
      <c r="V357" s="40">
        <f t="shared" si="93"/>
        <v>-1</v>
      </c>
      <c r="W357" s="23">
        <f t="shared" si="94"/>
        <v>0</v>
      </c>
      <c r="X357" s="29">
        <f>VLOOKUP(A357,[3]考勤!$B$4:$N$1081,12,0)</f>
        <v>0</v>
      </c>
      <c r="Y357" s="29">
        <f>VLOOKUP(A357,[4]考勤!$B$4:$O$997,12,0)</f>
        <v>4</v>
      </c>
      <c r="Z357" s="29">
        <f>VLOOKUP(A357,[5]考勤!$B$4:$N$989,12,0)</f>
        <v>0</v>
      </c>
      <c r="AA357" s="29">
        <f>VLOOKUP(A357,[6]考勤!$B$4:$N$977,12,0)</f>
        <v>0</v>
      </c>
      <c r="AB357" s="29">
        <f>VLOOKUP(A357,[7]考勤!$B$4:$P$975,12,0)</f>
        <v>0</v>
      </c>
      <c r="AC357" s="29">
        <f>VLOOKUP(A357,[8]考勤!$B$1:$W$958,12,0)</f>
        <v>3</v>
      </c>
      <c r="AD357" s="29">
        <f>VLOOKUP(A357,[9]考勤!$B:$W,12,0)</f>
        <v>2</v>
      </c>
      <c r="AE357" s="29">
        <f>VLOOKUP(A357,[10]考勤!$B:$X,12,0)</f>
        <v>7</v>
      </c>
      <c r="AF357" s="29">
        <f>VLOOKUP(A357,[11]考勤!$B:$Z,12,0)</f>
        <v>0</v>
      </c>
      <c r="AG357" s="29"/>
      <c r="AH357" s="29"/>
      <c r="AI357" s="32"/>
      <c r="AJ357" s="29">
        <f t="shared" si="95"/>
        <v>16</v>
      </c>
      <c r="AK357" s="29">
        <f t="shared" si="96"/>
        <v>0</v>
      </c>
      <c r="AL357" s="22">
        <f t="shared" si="97"/>
        <v>14</v>
      </c>
      <c r="AM357" s="46">
        <f t="shared" si="98"/>
        <v>14</v>
      </c>
      <c r="AN357" s="11"/>
      <c r="AP357" s="11" t="str">
        <f>VLOOKUP(A357,[12]当前人员名单!$E:$AE,2,0)</f>
        <v>442000197502080027</v>
      </c>
    </row>
    <row r="358" spans="1:236" s="10" customFormat="1" ht="15.75" customHeight="1" x14ac:dyDescent="0.15">
      <c r="A358" s="53" t="s">
        <v>500</v>
      </c>
      <c r="B358" s="48" t="s">
        <v>981</v>
      </c>
      <c r="C358" s="3">
        <v>38215</v>
      </c>
      <c r="D358" s="3">
        <v>38215</v>
      </c>
      <c r="E358" s="24">
        <v>43100</v>
      </c>
      <c r="F358" s="24">
        <v>43101</v>
      </c>
      <c r="G358" s="24">
        <v>43342</v>
      </c>
      <c r="H358" s="24">
        <v>43465</v>
      </c>
      <c r="I358" s="21">
        <f t="shared" ca="1" si="87"/>
        <v>14.3</v>
      </c>
      <c r="J358" s="21">
        <f t="shared" ca="1" si="88"/>
        <v>14.26</v>
      </c>
      <c r="K358" s="21" t="str">
        <f t="shared" ca="1" si="89"/>
        <v>是</v>
      </c>
      <c r="L358" s="21">
        <f t="shared" si="90"/>
        <v>14</v>
      </c>
      <c r="M358" s="29">
        <f t="shared" si="91"/>
        <v>10</v>
      </c>
      <c r="N358" s="29"/>
      <c r="O358" s="30"/>
      <c r="P358" s="24"/>
      <c r="Q358" s="29"/>
      <c r="R358" s="30"/>
      <c r="S358" s="30">
        <f t="shared" si="92"/>
        <v>10</v>
      </c>
      <c r="T358" s="22">
        <f>VLOOKUP(A358,[1]考勤!$B:$M,12,0)</f>
        <v>0</v>
      </c>
      <c r="U358" s="38">
        <f>IFERROR(VLOOKUP(A358,'[2]2017年假台账'!$A:$AN,39,0),"0")-T358</f>
        <v>10</v>
      </c>
      <c r="V358" s="40">
        <f t="shared" si="93"/>
        <v>3</v>
      </c>
      <c r="W358" s="23">
        <f t="shared" si="94"/>
        <v>3</v>
      </c>
      <c r="X358" s="29">
        <f>VLOOKUP(A358,[3]考勤!$B$4:$N$1081,12,0)</f>
        <v>0</v>
      </c>
      <c r="Y358" s="29">
        <f>VLOOKUP(A358,[4]考勤!$B$4:$O$997,12,0)</f>
        <v>0</v>
      </c>
      <c r="Z358" s="29">
        <f>VLOOKUP(A358,[5]考勤!$B$4:$N$989,12,0)</f>
        <v>0</v>
      </c>
      <c r="AA358" s="29">
        <f>VLOOKUP(A358,[6]考勤!$B$4:$N$977,12,0)</f>
        <v>0</v>
      </c>
      <c r="AB358" s="29">
        <f>VLOOKUP(A358,[7]考勤!$B$4:$P$975,12,0)</f>
        <v>0</v>
      </c>
      <c r="AC358" s="29">
        <f>VLOOKUP(A358,[8]考勤!$B$1:$W$958,12,0)</f>
        <v>0</v>
      </c>
      <c r="AD358" s="29">
        <f>VLOOKUP(A358,[9]考勤!$B:$W,12,0)</f>
        <v>2</v>
      </c>
      <c r="AE358" s="29">
        <f>VLOOKUP(A358,[10]考勤!$B:$X,12,0)</f>
        <v>5</v>
      </c>
      <c r="AF358" s="29">
        <f>VLOOKUP(A358,[11]考勤!$B:$Z,12,0)</f>
        <v>0</v>
      </c>
      <c r="AG358" s="29"/>
      <c r="AH358" s="29"/>
      <c r="AI358" s="32"/>
      <c r="AJ358" s="29">
        <f t="shared" si="95"/>
        <v>7</v>
      </c>
      <c r="AK358" s="29">
        <f t="shared" si="96"/>
        <v>0</v>
      </c>
      <c r="AL358" s="22">
        <f t="shared" si="97"/>
        <v>13</v>
      </c>
      <c r="AM358" s="46">
        <f t="shared" si="98"/>
        <v>10</v>
      </c>
      <c r="AN358" s="11"/>
      <c r="AP358" s="11" t="str">
        <f>VLOOKUP(A358,[12]当前人员名单!$E:$AE,2,0)</f>
        <v>44200019840730092x</v>
      </c>
    </row>
    <row r="359" spans="1:236" s="10" customFormat="1" ht="15.75" customHeight="1" x14ac:dyDescent="0.15">
      <c r="A359" s="53" t="s">
        <v>498</v>
      </c>
      <c r="B359" s="48" t="s">
        <v>981</v>
      </c>
      <c r="C359" s="3">
        <v>37377</v>
      </c>
      <c r="D359" s="3">
        <v>37377</v>
      </c>
      <c r="E359" s="24">
        <v>43100</v>
      </c>
      <c r="F359" s="24">
        <v>43101</v>
      </c>
      <c r="G359" s="24">
        <v>43342</v>
      </c>
      <c r="H359" s="24">
        <v>43465</v>
      </c>
      <c r="I359" s="21">
        <f t="shared" ca="1" si="87"/>
        <v>16.600000000000001</v>
      </c>
      <c r="J359" s="21">
        <f t="shared" ca="1" si="88"/>
        <v>16.559999999999999</v>
      </c>
      <c r="K359" s="21" t="str">
        <f t="shared" ca="1" si="89"/>
        <v>是</v>
      </c>
      <c r="L359" s="21">
        <f t="shared" si="90"/>
        <v>16</v>
      </c>
      <c r="M359" s="29">
        <f t="shared" si="91"/>
        <v>10</v>
      </c>
      <c r="N359" s="29"/>
      <c r="O359" s="30"/>
      <c r="P359" s="24"/>
      <c r="Q359" s="29"/>
      <c r="R359" s="30"/>
      <c r="S359" s="30">
        <f t="shared" si="92"/>
        <v>10</v>
      </c>
      <c r="T359" s="22">
        <f>VLOOKUP(A359,[1]考勤!$B:$M,12,0)</f>
        <v>0</v>
      </c>
      <c r="U359" s="38">
        <f>IFERROR(VLOOKUP(A359,'[2]2017年假台账'!$A:$AN,39,0),"0")-T359</f>
        <v>10</v>
      </c>
      <c r="V359" s="40">
        <f t="shared" si="93"/>
        <v>2</v>
      </c>
      <c r="W359" s="23">
        <f t="shared" si="94"/>
        <v>2</v>
      </c>
      <c r="X359" s="29">
        <f>VLOOKUP(A359,[3]考勤!$B$4:$N$1081,12,0)</f>
        <v>0</v>
      </c>
      <c r="Y359" s="29">
        <f>VLOOKUP(A359,[4]考勤!$B$4:$O$997,12,0)</f>
        <v>0</v>
      </c>
      <c r="Z359" s="29">
        <f>VLOOKUP(A359,[5]考勤!$B$4:$N$989,12,0)</f>
        <v>0</v>
      </c>
      <c r="AA359" s="29">
        <f>VLOOKUP(A359,[6]考勤!$B$4:$N$977,12,0)</f>
        <v>1</v>
      </c>
      <c r="AB359" s="29">
        <f>VLOOKUP(A359,[7]考勤!$B$4:$P$975,12,0)</f>
        <v>0</v>
      </c>
      <c r="AC359" s="29">
        <f>VLOOKUP(A359,[8]考勤!$B$1:$W$958,12,0)</f>
        <v>0</v>
      </c>
      <c r="AD359" s="29">
        <f>VLOOKUP(A359,[9]考勤!$B:$W,12,0)</f>
        <v>2</v>
      </c>
      <c r="AE359" s="29">
        <f>VLOOKUP(A359,[10]考勤!$B:$X,12,0)</f>
        <v>5</v>
      </c>
      <c r="AF359" s="29">
        <f>VLOOKUP(A359,[11]考勤!$B:$Z,12,0)</f>
        <v>2</v>
      </c>
      <c r="AG359" s="29"/>
      <c r="AH359" s="29"/>
      <c r="AI359" s="29"/>
      <c r="AJ359" s="29">
        <f t="shared" si="95"/>
        <v>8</v>
      </c>
      <c r="AK359" s="29">
        <f t="shared" si="96"/>
        <v>2</v>
      </c>
      <c r="AL359" s="22">
        <f t="shared" si="97"/>
        <v>12</v>
      </c>
      <c r="AM359" s="46">
        <f t="shared" si="98"/>
        <v>8</v>
      </c>
      <c r="AN359" s="11"/>
      <c r="AP359" s="11" t="str">
        <f>VLOOKUP(A359,[12]当前人员名单!$E:$AE,2,0)</f>
        <v>445221198207071945</v>
      </c>
      <c r="AQ359" s="11"/>
    </row>
    <row r="360" spans="1:236" s="10" customFormat="1" ht="15.75" customHeight="1" x14ac:dyDescent="0.15">
      <c r="A360" s="53" t="s">
        <v>494</v>
      </c>
      <c r="B360" s="48" t="s">
        <v>777</v>
      </c>
      <c r="C360" s="3">
        <v>35765</v>
      </c>
      <c r="D360" s="3">
        <v>37117</v>
      </c>
      <c r="E360" s="24">
        <v>43100</v>
      </c>
      <c r="F360" s="24">
        <v>43101</v>
      </c>
      <c r="G360" s="24">
        <v>43342</v>
      </c>
      <c r="H360" s="24">
        <v>43465</v>
      </c>
      <c r="I360" s="21">
        <f t="shared" ca="1" si="87"/>
        <v>21</v>
      </c>
      <c r="J360" s="21">
        <f t="shared" ca="1" si="88"/>
        <v>17.27</v>
      </c>
      <c r="K360" s="21" t="str">
        <f t="shared" ca="1" si="89"/>
        <v>是</v>
      </c>
      <c r="L360" s="21">
        <f t="shared" si="90"/>
        <v>21</v>
      </c>
      <c r="M360" s="29">
        <f t="shared" si="91"/>
        <v>15</v>
      </c>
      <c r="N360" s="29"/>
      <c r="O360" s="30"/>
      <c r="P360" s="24"/>
      <c r="Q360" s="29"/>
      <c r="R360" s="30"/>
      <c r="S360" s="30">
        <f t="shared" si="92"/>
        <v>15</v>
      </c>
      <c r="T360" s="22">
        <f>VLOOKUP(A360,[1]考勤!$B:$M,12,0)</f>
        <v>0</v>
      </c>
      <c r="U360" s="38">
        <f>IFERROR(VLOOKUP(A360,'[2]2017年假台账'!$A:$AN,39,0),"0")-T360</f>
        <v>5.9</v>
      </c>
      <c r="V360" s="40">
        <f t="shared" si="93"/>
        <v>-3.0999999999999996</v>
      </c>
      <c r="W360" s="23">
        <f t="shared" si="94"/>
        <v>0</v>
      </c>
      <c r="X360" s="29">
        <f>VLOOKUP(A360,[3]考勤!$B$4:$N$1081,12,0)</f>
        <v>2</v>
      </c>
      <c r="Y360" s="29">
        <f>VLOOKUP(A360,[4]考勤!$B$4:$O$997,12,0)</f>
        <v>3</v>
      </c>
      <c r="Z360" s="29">
        <f>VLOOKUP(A360,[5]考勤!$B$4:$N$989,12,0)</f>
        <v>0</v>
      </c>
      <c r="AA360" s="29">
        <f>VLOOKUP(A360,[6]考勤!$B$4:$N$977,12,0)</f>
        <v>0</v>
      </c>
      <c r="AB360" s="29">
        <f>VLOOKUP(A360,[7]考勤!$B$4:$P$975,12,0)</f>
        <v>0</v>
      </c>
      <c r="AC360" s="29">
        <f>VLOOKUP(A360,[8]考勤!$B$1:$W$958,12,0)</f>
        <v>4</v>
      </c>
      <c r="AD360" s="29">
        <f>VLOOKUP(A360,[9]考勤!$B:$W,12,0)</f>
        <v>0</v>
      </c>
      <c r="AE360" s="29">
        <f>VLOOKUP(A360,[10]考勤!$B:$X,12,0)</f>
        <v>0</v>
      </c>
      <c r="AF360" s="29">
        <f>VLOOKUP(A360,[11]考勤!$B:$Z,12,0)</f>
        <v>0</v>
      </c>
      <c r="AG360" s="29"/>
      <c r="AH360" s="29"/>
      <c r="AI360" s="29"/>
      <c r="AJ360" s="29">
        <f t="shared" si="95"/>
        <v>9</v>
      </c>
      <c r="AK360" s="29">
        <f t="shared" si="96"/>
        <v>0</v>
      </c>
      <c r="AL360" s="22">
        <f t="shared" si="97"/>
        <v>11.9</v>
      </c>
      <c r="AM360" s="46">
        <f t="shared" si="98"/>
        <v>11.9</v>
      </c>
      <c r="AN360" s="11"/>
      <c r="AP360" s="11" t="str">
        <f>VLOOKUP(A360,[12]当前人员名单!$E:$AE,2,0)</f>
        <v>440204197810023723</v>
      </c>
      <c r="AQ360" s="11"/>
    </row>
    <row r="361" spans="1:236" s="10" customFormat="1" ht="15.75" customHeight="1" x14ac:dyDescent="0.15">
      <c r="A361" s="53" t="s">
        <v>477</v>
      </c>
      <c r="B361" s="48" t="s">
        <v>950</v>
      </c>
      <c r="C361" s="3">
        <v>38231</v>
      </c>
      <c r="D361" s="3">
        <v>39618</v>
      </c>
      <c r="E361" s="24">
        <v>43100</v>
      </c>
      <c r="F361" s="24">
        <v>43101</v>
      </c>
      <c r="G361" s="24">
        <v>43342</v>
      </c>
      <c r="H361" s="24">
        <v>43465</v>
      </c>
      <c r="I361" s="21">
        <f t="shared" ca="1" si="87"/>
        <v>14.2</v>
      </c>
      <c r="J361" s="21">
        <f t="shared" ca="1" si="88"/>
        <v>10.42</v>
      </c>
      <c r="K361" s="21" t="str">
        <f t="shared" ca="1" si="89"/>
        <v>是</v>
      </c>
      <c r="L361" s="21">
        <f t="shared" si="90"/>
        <v>14</v>
      </c>
      <c r="M361" s="29">
        <f t="shared" si="91"/>
        <v>10</v>
      </c>
      <c r="N361" s="29"/>
      <c r="O361" s="30"/>
      <c r="P361" s="24"/>
      <c r="Q361" s="29"/>
      <c r="R361" s="30"/>
      <c r="S361" s="30">
        <f t="shared" si="92"/>
        <v>10</v>
      </c>
      <c r="T361" s="22">
        <f>VLOOKUP(A361,[1]考勤!$B:$M,12,0)</f>
        <v>0</v>
      </c>
      <c r="U361" s="38">
        <f>IFERROR(VLOOKUP(A361,'[2]2017年假台账'!$A:$AN,39,0),"0")-T361</f>
        <v>9</v>
      </c>
      <c r="V361" s="40">
        <f t="shared" si="93"/>
        <v>0</v>
      </c>
      <c r="W361" s="23">
        <f t="shared" si="94"/>
        <v>0</v>
      </c>
      <c r="X361" s="29">
        <f>VLOOKUP(A361,[3]考勤!$B$4:$N$1081,12,0)</f>
        <v>0</v>
      </c>
      <c r="Y361" s="29">
        <f>VLOOKUP(A361,[4]考勤!$B$4:$O$997,12,0)</f>
        <v>5</v>
      </c>
      <c r="Z361" s="29">
        <f>VLOOKUP(A361,[5]考勤!$B$4:$N$989,12,0)</f>
        <v>0</v>
      </c>
      <c r="AA361" s="29">
        <f>VLOOKUP(A361,[6]考勤!$B$4:$N$977,12,0)</f>
        <v>0</v>
      </c>
      <c r="AB361" s="29">
        <f>VLOOKUP(A361,[7]考勤!$B$4:$P$975,12,0)</f>
        <v>0</v>
      </c>
      <c r="AC361" s="29">
        <f>VLOOKUP(A361,[8]考勤!$B$1:$W$958,12,0)</f>
        <v>0</v>
      </c>
      <c r="AD361" s="29">
        <f>VLOOKUP(A361,[9]考勤!$B:$W,12,0)</f>
        <v>0</v>
      </c>
      <c r="AE361" s="29">
        <f>VLOOKUP(A361,[10]考勤!$B:$X,12,0)</f>
        <v>4</v>
      </c>
      <c r="AF361" s="29">
        <f>VLOOKUP(A361,[11]考勤!$B:$Z,12,0)</f>
        <v>0</v>
      </c>
      <c r="AG361" s="29"/>
      <c r="AH361" s="29"/>
      <c r="AI361" s="29"/>
      <c r="AJ361" s="29">
        <f t="shared" si="95"/>
        <v>9</v>
      </c>
      <c r="AK361" s="29">
        <f t="shared" si="96"/>
        <v>0</v>
      </c>
      <c r="AL361" s="22">
        <f t="shared" si="97"/>
        <v>10</v>
      </c>
      <c r="AM361" s="46">
        <f t="shared" si="98"/>
        <v>10</v>
      </c>
      <c r="AN361" s="11"/>
      <c r="AP361" s="11" t="str">
        <f>VLOOKUP(A361,[12]当前人员名单!$E:$AE,2,0)</f>
        <v>441424198204284829</v>
      </c>
      <c r="AQ361" s="44"/>
    </row>
    <row r="362" spans="1:236" s="10" customFormat="1" ht="15.75" customHeight="1" x14ac:dyDescent="0.15">
      <c r="A362" s="53" t="s">
        <v>489</v>
      </c>
      <c r="B362" s="48" t="s">
        <v>950</v>
      </c>
      <c r="C362" s="3">
        <v>37043</v>
      </c>
      <c r="D362" s="3">
        <v>38271</v>
      </c>
      <c r="E362" s="24">
        <v>43100</v>
      </c>
      <c r="F362" s="24">
        <v>43101</v>
      </c>
      <c r="G362" s="24">
        <v>43342</v>
      </c>
      <c r="H362" s="24">
        <v>43465</v>
      </c>
      <c r="I362" s="21">
        <f t="shared" ca="1" si="87"/>
        <v>17.5</v>
      </c>
      <c r="J362" s="21">
        <f t="shared" ca="1" si="88"/>
        <v>14.11</v>
      </c>
      <c r="K362" s="21" t="str">
        <f t="shared" ca="1" si="89"/>
        <v>是</v>
      </c>
      <c r="L362" s="21">
        <f t="shared" si="90"/>
        <v>17</v>
      </c>
      <c r="M362" s="29">
        <f t="shared" si="91"/>
        <v>10</v>
      </c>
      <c r="N362" s="29"/>
      <c r="O362" s="30"/>
      <c r="P362" s="24"/>
      <c r="Q362" s="29"/>
      <c r="R362" s="30"/>
      <c r="S362" s="30">
        <f t="shared" si="92"/>
        <v>10</v>
      </c>
      <c r="T362" s="22">
        <f>VLOOKUP(A362,[1]考勤!$B:$M,12,0)</f>
        <v>0</v>
      </c>
      <c r="U362" s="38">
        <f>IFERROR(VLOOKUP(A362,'[2]2017年假台账'!$A:$AN,39,0),"0")-T362</f>
        <v>10</v>
      </c>
      <c r="V362" s="40">
        <f t="shared" si="93"/>
        <v>4</v>
      </c>
      <c r="W362" s="23">
        <f t="shared" si="94"/>
        <v>4</v>
      </c>
      <c r="X362" s="29">
        <f>VLOOKUP(A362,[3]考勤!$B$4:$N$1081,12,0)</f>
        <v>0</v>
      </c>
      <c r="Y362" s="29">
        <f>VLOOKUP(A362,[4]考勤!$B$4:$O$997,12,0)</f>
        <v>0</v>
      </c>
      <c r="Z362" s="29">
        <f>VLOOKUP(A362,[5]考勤!$B$4:$N$989,12,0)</f>
        <v>0</v>
      </c>
      <c r="AA362" s="29">
        <f>VLOOKUP(A362,[6]考勤!$B$4:$N$977,12,0)</f>
        <v>0</v>
      </c>
      <c r="AB362" s="29">
        <f>VLOOKUP(A362,[7]考勤!$B$4:$P$975,12,0)</f>
        <v>0</v>
      </c>
      <c r="AC362" s="29">
        <f>VLOOKUP(A362,[8]考勤!$B$1:$W$958,12,0)</f>
        <v>0</v>
      </c>
      <c r="AD362" s="29">
        <f>VLOOKUP(A362,[9]考勤!$B:$W,12,0)</f>
        <v>6</v>
      </c>
      <c r="AE362" s="29">
        <f>VLOOKUP(A362,[10]考勤!$B:$X,12,0)</f>
        <v>0</v>
      </c>
      <c r="AF362" s="29">
        <f>VLOOKUP(A362,[11]考勤!$B:$Z,12,0)</f>
        <v>0</v>
      </c>
      <c r="AG362" s="29"/>
      <c r="AH362" s="29"/>
      <c r="AI362" s="29"/>
      <c r="AJ362" s="29">
        <f t="shared" si="95"/>
        <v>6</v>
      </c>
      <c r="AK362" s="29">
        <f t="shared" si="96"/>
        <v>0</v>
      </c>
      <c r="AL362" s="22">
        <f t="shared" si="97"/>
        <v>14</v>
      </c>
      <c r="AM362" s="46">
        <f t="shared" si="98"/>
        <v>10</v>
      </c>
      <c r="AN362" s="11"/>
      <c r="AP362" s="11" t="str">
        <f>VLOOKUP(A362,[12]当前人员名单!$E:$AE,2,0)</f>
        <v>430681197702232619</v>
      </c>
    </row>
    <row r="363" spans="1:236" s="86" customFormat="1" ht="15.75" customHeight="1" x14ac:dyDescent="0.15">
      <c r="A363" s="65" t="s">
        <v>480</v>
      </c>
      <c r="B363" s="79" t="s">
        <v>952</v>
      </c>
      <c r="C363" s="87">
        <v>38808</v>
      </c>
      <c r="D363" s="87">
        <v>39888</v>
      </c>
      <c r="E363" s="80">
        <v>43100</v>
      </c>
      <c r="F363" s="80">
        <v>43101</v>
      </c>
      <c r="G363" s="80">
        <v>43342</v>
      </c>
      <c r="H363" s="80">
        <v>43465</v>
      </c>
      <c r="I363" s="81">
        <f t="shared" ca="1" si="87"/>
        <v>12.6</v>
      </c>
      <c r="J363" s="81">
        <f t="shared" ca="1" si="88"/>
        <v>9.68</v>
      </c>
      <c r="K363" s="81" t="str">
        <f t="shared" ca="1" si="89"/>
        <v>是</v>
      </c>
      <c r="L363" s="81">
        <f t="shared" si="90"/>
        <v>12</v>
      </c>
      <c r="M363" s="81">
        <f t="shared" si="91"/>
        <v>10</v>
      </c>
      <c r="N363" s="81"/>
      <c r="O363" s="82"/>
      <c r="P363" s="80"/>
      <c r="Q363" s="81"/>
      <c r="R363" s="82"/>
      <c r="S363" s="82">
        <f t="shared" si="92"/>
        <v>10</v>
      </c>
      <c r="T363" s="22">
        <f>VLOOKUP(A363,[1]考勤!$B:$M,12,0)</f>
        <v>1</v>
      </c>
      <c r="U363" s="83">
        <v>0</v>
      </c>
      <c r="V363" s="40">
        <f t="shared" si="93"/>
        <v>-3</v>
      </c>
      <c r="W363" s="83">
        <f t="shared" si="94"/>
        <v>0</v>
      </c>
      <c r="X363" s="29">
        <f>VLOOKUP(A363,[3]考勤!$B$4:$N$1081,12,0)</f>
        <v>0</v>
      </c>
      <c r="Y363" s="29">
        <f>VLOOKUP(A363,[4]考勤!$B$4:$O$997,12,0)</f>
        <v>1</v>
      </c>
      <c r="Z363" s="29">
        <f>VLOOKUP(A363,[5]考勤!$B$4:$N$989,12,0)</f>
        <v>0</v>
      </c>
      <c r="AA363" s="29">
        <f>VLOOKUP(A363,[6]考勤!$B$4:$N$977,12,0)</f>
        <v>1</v>
      </c>
      <c r="AB363" s="29">
        <f>VLOOKUP(A363,[7]考勤!$B$4:$P$975,12,0)</f>
        <v>0</v>
      </c>
      <c r="AC363" s="29">
        <f>VLOOKUP(A363,[8]考勤!$B$1:$W$958,12,0)</f>
        <v>0</v>
      </c>
      <c r="AD363" s="29">
        <f>VLOOKUP(A363,[9]考勤!$B:$W,12,0)</f>
        <v>1</v>
      </c>
      <c r="AE363" s="29">
        <f>VLOOKUP(A363,[10]考勤!$B:$X,12,0)</f>
        <v>0</v>
      </c>
      <c r="AF363" s="29">
        <f>VLOOKUP(A363,[11]考勤!$B:$Z,12,0)</f>
        <v>0</v>
      </c>
      <c r="AG363" s="81"/>
      <c r="AH363" s="81"/>
      <c r="AI363" s="81"/>
      <c r="AJ363" s="81">
        <f t="shared" si="95"/>
        <v>3</v>
      </c>
      <c r="AK363" s="81">
        <f t="shared" si="96"/>
        <v>0</v>
      </c>
      <c r="AL363" s="82">
        <f t="shared" si="97"/>
        <v>7</v>
      </c>
      <c r="AM363" s="84">
        <f t="shared" si="98"/>
        <v>7</v>
      </c>
      <c r="AN363" s="85"/>
      <c r="AP363" s="11" t="str">
        <f>VLOOKUP(A363,[12]当前人员名单!$E:$AE,2,0)</f>
        <v>44200019840804661X</v>
      </c>
    </row>
    <row r="364" spans="1:236" s="10" customFormat="1" ht="15.75" customHeight="1" x14ac:dyDescent="0.15">
      <c r="A364" s="50" t="s">
        <v>483</v>
      </c>
      <c r="B364" s="48" t="s">
        <v>950</v>
      </c>
      <c r="C364" s="9">
        <v>39264</v>
      </c>
      <c r="D364" s="9">
        <v>39365</v>
      </c>
      <c r="E364" s="24">
        <v>43100</v>
      </c>
      <c r="F364" s="24">
        <v>43101</v>
      </c>
      <c r="G364" s="24">
        <v>43342</v>
      </c>
      <c r="H364" s="24">
        <v>43465</v>
      </c>
      <c r="I364" s="21">
        <f t="shared" ca="1" si="87"/>
        <v>11.4</v>
      </c>
      <c r="J364" s="21">
        <f t="shared" ca="1" si="88"/>
        <v>11.11</v>
      </c>
      <c r="K364" s="21" t="str">
        <f t="shared" ca="1" si="89"/>
        <v>是</v>
      </c>
      <c r="L364" s="21">
        <f t="shared" si="90"/>
        <v>11</v>
      </c>
      <c r="M364" s="29">
        <f t="shared" si="91"/>
        <v>10</v>
      </c>
      <c r="N364" s="29"/>
      <c r="O364" s="30"/>
      <c r="P364" s="24"/>
      <c r="Q364" s="29"/>
      <c r="R364" s="30"/>
      <c r="S364" s="30">
        <f t="shared" si="92"/>
        <v>10</v>
      </c>
      <c r="T364" s="22">
        <f>VLOOKUP(A364,[1]考勤!$B:$M,12,0)</f>
        <v>1</v>
      </c>
      <c r="U364" s="38">
        <f>IFERROR(VLOOKUP(A364,'[2]2017年假台账'!$A:$AN,39,0),"0")-T364</f>
        <v>5.5</v>
      </c>
      <c r="V364" s="40">
        <f t="shared" si="93"/>
        <v>3.5</v>
      </c>
      <c r="W364" s="23">
        <f t="shared" si="94"/>
        <v>3.5</v>
      </c>
      <c r="X364" s="29">
        <f>VLOOKUP(A364,[3]考勤!$B$4:$N$1081,12,0)</f>
        <v>0</v>
      </c>
      <c r="Y364" s="29">
        <f>VLOOKUP(A364,[4]考勤!$B$4:$O$997,12,0)</f>
        <v>0</v>
      </c>
      <c r="Z364" s="29">
        <f>VLOOKUP(A364,[5]考勤!$B$4:$N$989,12,0)</f>
        <v>0</v>
      </c>
      <c r="AA364" s="29">
        <f>VLOOKUP(A364,[6]考勤!$B$4:$N$977,12,0)</f>
        <v>0</v>
      </c>
      <c r="AB364" s="29">
        <f>VLOOKUP(A364,[7]考勤!$B$4:$P$975,12,0)</f>
        <v>0</v>
      </c>
      <c r="AC364" s="29">
        <f>VLOOKUP(A364,[8]考勤!$B$1:$W$958,12,0)</f>
        <v>0</v>
      </c>
      <c r="AD364" s="29">
        <f>VLOOKUP(A364,[9]考勤!$B:$W,12,0)</f>
        <v>0</v>
      </c>
      <c r="AE364" s="29">
        <f>VLOOKUP(A364,[10]考勤!$B:$X,12,0)</f>
        <v>2</v>
      </c>
      <c r="AF364" s="29">
        <f>VLOOKUP(A364,[11]考勤!$B:$Z,12,0)</f>
        <v>1</v>
      </c>
      <c r="AG364" s="29"/>
      <c r="AH364" s="29"/>
      <c r="AI364" s="32"/>
      <c r="AJ364" s="29">
        <f t="shared" si="95"/>
        <v>2</v>
      </c>
      <c r="AK364" s="29">
        <f t="shared" si="96"/>
        <v>1</v>
      </c>
      <c r="AL364" s="22">
        <f t="shared" si="97"/>
        <v>13.5</v>
      </c>
      <c r="AM364" s="46">
        <f t="shared" si="98"/>
        <v>9</v>
      </c>
      <c r="AN364" s="11"/>
      <c r="AO364" s="11"/>
      <c r="AP364" s="11" t="str">
        <f>VLOOKUP(A364,[12]当前人员名单!$E:$AE,2,0)</f>
        <v>442000198403063314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</row>
    <row r="365" spans="1:236" s="10" customFormat="1" ht="15.75" customHeight="1" x14ac:dyDescent="0.15">
      <c r="A365" s="53" t="s">
        <v>690</v>
      </c>
      <c r="B365" s="48" t="s">
        <v>950</v>
      </c>
      <c r="C365" s="3">
        <v>40483</v>
      </c>
      <c r="D365" s="3">
        <v>40521</v>
      </c>
      <c r="E365" s="24">
        <v>43100</v>
      </c>
      <c r="F365" s="24">
        <v>43101</v>
      </c>
      <c r="G365" s="24">
        <v>43342</v>
      </c>
      <c r="H365" s="24">
        <v>43465</v>
      </c>
      <c r="I365" s="21">
        <f t="shared" ca="1" si="87"/>
        <v>8</v>
      </c>
      <c r="J365" s="21">
        <f t="shared" ca="1" si="88"/>
        <v>7.94</v>
      </c>
      <c r="K365" s="21" t="str">
        <f t="shared" ca="1" si="89"/>
        <v>是</v>
      </c>
      <c r="L365" s="21">
        <f t="shared" si="90"/>
        <v>8</v>
      </c>
      <c r="M365" s="29">
        <f t="shared" si="91"/>
        <v>5</v>
      </c>
      <c r="N365" s="29"/>
      <c r="O365" s="30"/>
      <c r="P365" s="24"/>
      <c r="Q365" s="29"/>
      <c r="R365" s="30"/>
      <c r="S365" s="30">
        <f t="shared" si="92"/>
        <v>5</v>
      </c>
      <c r="T365" s="22">
        <f>VLOOKUP(A365,[1]考勤!$B:$M,12,0)</f>
        <v>0</v>
      </c>
      <c r="U365" s="38">
        <f>IFERROR(VLOOKUP(A365,'[2]2017年假台账'!$A:$AN,39,0),"0")-T365</f>
        <v>4</v>
      </c>
      <c r="V365" s="40">
        <f t="shared" si="93"/>
        <v>0</v>
      </c>
      <c r="W365" s="23">
        <f t="shared" si="94"/>
        <v>0</v>
      </c>
      <c r="X365" s="29">
        <f>VLOOKUP(A365,[3]考勤!$B$4:$N$1081,12,0)</f>
        <v>0</v>
      </c>
      <c r="Y365" s="29">
        <f>VLOOKUP(A365,[4]考勤!$B$4:$O$997,12,0)</f>
        <v>3</v>
      </c>
      <c r="Z365" s="29">
        <f>VLOOKUP(A365,[5]考勤!$B$4:$N$989,12,0)</f>
        <v>0</v>
      </c>
      <c r="AA365" s="29">
        <f>VLOOKUP(A365,[6]考勤!$B$4:$N$977,12,0)</f>
        <v>0</v>
      </c>
      <c r="AB365" s="29">
        <f>VLOOKUP(A365,[7]考勤!$B$4:$P$975,12,0)</f>
        <v>0</v>
      </c>
      <c r="AC365" s="29">
        <f>VLOOKUP(A365,[8]考勤!$B$1:$W$958,12,0)</f>
        <v>0</v>
      </c>
      <c r="AD365" s="29">
        <f>VLOOKUP(A365,[9]考勤!$B:$W,12,0)</f>
        <v>0</v>
      </c>
      <c r="AE365" s="29">
        <f>VLOOKUP(A365,[10]考勤!$B:$X,12,0)</f>
        <v>1</v>
      </c>
      <c r="AF365" s="29">
        <f>VLOOKUP(A365,[11]考勤!$B:$Z,12,0)</f>
        <v>0</v>
      </c>
      <c r="AG365" s="29"/>
      <c r="AH365" s="29"/>
      <c r="AI365" s="32"/>
      <c r="AJ365" s="29">
        <f t="shared" si="95"/>
        <v>4</v>
      </c>
      <c r="AK365" s="29">
        <f t="shared" si="96"/>
        <v>0</v>
      </c>
      <c r="AL365" s="22">
        <f t="shared" si="97"/>
        <v>5</v>
      </c>
      <c r="AM365" s="46">
        <f t="shared" si="98"/>
        <v>5</v>
      </c>
      <c r="AN365" s="11"/>
      <c r="AP365" s="11" t="str">
        <f>VLOOKUP(A365,[12]当前人员名单!$E:$AE,2,0)</f>
        <v>442000198703070014</v>
      </c>
    </row>
    <row r="366" spans="1:236" s="10" customFormat="1" ht="15.75" customHeight="1" x14ac:dyDescent="0.15">
      <c r="A366" s="53" t="s">
        <v>646</v>
      </c>
      <c r="B366" s="48" t="s">
        <v>950</v>
      </c>
      <c r="C366" s="3">
        <v>29281</v>
      </c>
      <c r="D366" s="3">
        <v>37895</v>
      </c>
      <c r="E366" s="24">
        <v>43100</v>
      </c>
      <c r="F366" s="24">
        <v>43101</v>
      </c>
      <c r="G366" s="24">
        <v>43342</v>
      </c>
      <c r="H366" s="24">
        <v>43465</v>
      </c>
      <c r="I366" s="21">
        <f t="shared" ca="1" si="87"/>
        <v>38.700000000000003</v>
      </c>
      <c r="J366" s="21">
        <f t="shared" ca="1" si="88"/>
        <v>15.14</v>
      </c>
      <c r="K366" s="21" t="str">
        <f t="shared" ca="1" si="89"/>
        <v>是</v>
      </c>
      <c r="L366" s="21">
        <f t="shared" si="90"/>
        <v>38</v>
      </c>
      <c r="M366" s="29">
        <f t="shared" si="91"/>
        <v>15</v>
      </c>
      <c r="N366" s="29"/>
      <c r="O366" s="30"/>
      <c r="P366" s="24"/>
      <c r="Q366" s="29"/>
      <c r="R366" s="30"/>
      <c r="S366" s="30">
        <f t="shared" si="92"/>
        <v>15</v>
      </c>
      <c r="T366" s="22">
        <f>VLOOKUP(A366,[1]考勤!$B:$M,12,0)</f>
        <v>0</v>
      </c>
      <c r="U366" s="38">
        <f>IFERROR(VLOOKUP(A366,'[2]2017年假台账'!$A:$AN,39,0),"0")-T366</f>
        <v>3</v>
      </c>
      <c r="V366" s="40">
        <f t="shared" si="93"/>
        <v>-5</v>
      </c>
      <c r="W366" s="23">
        <f t="shared" si="94"/>
        <v>0</v>
      </c>
      <c r="X366" s="29">
        <f>VLOOKUP(A366,[3]考勤!$B$4:$N$1081,12,0)</f>
        <v>0</v>
      </c>
      <c r="Y366" s="29">
        <f>VLOOKUP(A366,[4]考勤!$B$4:$O$997,12,0)</f>
        <v>8</v>
      </c>
      <c r="Z366" s="29">
        <f>VLOOKUP(A366,[5]考勤!$B$4:$N$989,12,0)</f>
        <v>0</v>
      </c>
      <c r="AA366" s="29">
        <f>VLOOKUP(A366,[6]考勤!$B$4:$N$977,12,0)</f>
        <v>0</v>
      </c>
      <c r="AB366" s="29">
        <f>VLOOKUP(A366,[7]考勤!$B$4:$P$975,12,0)</f>
        <v>0</v>
      </c>
      <c r="AC366" s="29">
        <f>VLOOKUP(A366,[8]考勤!$B$1:$W$958,12,0)</f>
        <v>0</v>
      </c>
      <c r="AD366" s="29">
        <f>VLOOKUP(A366,[9]考勤!$B:$W,12,0)</f>
        <v>0</v>
      </c>
      <c r="AE366" s="29">
        <f>VLOOKUP(A366,[10]考勤!$B:$X,12,0)</f>
        <v>0</v>
      </c>
      <c r="AF366" s="29">
        <f>VLOOKUP(A366,[11]考勤!$B:$Z,12,0)</f>
        <v>0</v>
      </c>
      <c r="AG366" s="29"/>
      <c r="AH366" s="29"/>
      <c r="AI366" s="29"/>
      <c r="AJ366" s="29">
        <f t="shared" si="95"/>
        <v>8</v>
      </c>
      <c r="AK366" s="29">
        <f t="shared" si="96"/>
        <v>0</v>
      </c>
      <c r="AL366" s="22">
        <f t="shared" si="97"/>
        <v>10</v>
      </c>
      <c r="AM366" s="46">
        <f t="shared" si="98"/>
        <v>10</v>
      </c>
      <c r="AN366" s="11"/>
      <c r="AP366" s="11" t="str">
        <f>VLOOKUP(A366,[12]当前人员名单!$E:$AE,2,0)</f>
        <v>460028196211080012</v>
      </c>
    </row>
    <row r="367" spans="1:236" s="10" customFormat="1" ht="15.75" customHeight="1" x14ac:dyDescent="0.15">
      <c r="A367" s="53" t="s">
        <v>471</v>
      </c>
      <c r="B367" s="48" t="s">
        <v>950</v>
      </c>
      <c r="C367" s="4">
        <v>37405</v>
      </c>
      <c r="D367" s="4">
        <v>37405</v>
      </c>
      <c r="E367" s="24">
        <v>43100</v>
      </c>
      <c r="F367" s="24">
        <v>43101</v>
      </c>
      <c r="G367" s="24">
        <v>43342</v>
      </c>
      <c r="H367" s="24">
        <v>43465</v>
      </c>
      <c r="I367" s="21">
        <f t="shared" ca="1" si="87"/>
        <v>16.5</v>
      </c>
      <c r="J367" s="21">
        <f t="shared" ca="1" si="88"/>
        <v>16.48</v>
      </c>
      <c r="K367" s="21" t="str">
        <f t="shared" ca="1" si="89"/>
        <v>是</v>
      </c>
      <c r="L367" s="21">
        <f t="shared" si="90"/>
        <v>16</v>
      </c>
      <c r="M367" s="29">
        <f t="shared" si="91"/>
        <v>10</v>
      </c>
      <c r="N367" s="29"/>
      <c r="O367" s="30"/>
      <c r="P367" s="24"/>
      <c r="Q367" s="29"/>
      <c r="R367" s="30"/>
      <c r="S367" s="30">
        <f t="shared" si="92"/>
        <v>10</v>
      </c>
      <c r="T367" s="22">
        <f>VLOOKUP(A367,[1]考勤!$B:$M,12,0)</f>
        <v>0</v>
      </c>
      <c r="U367" s="38">
        <f>IFERROR(VLOOKUP(A367,'[2]2017年假台账'!$A:$AN,39,0),"0")-T367</f>
        <v>5</v>
      </c>
      <c r="V367" s="40">
        <f t="shared" si="93"/>
        <v>0</v>
      </c>
      <c r="W367" s="23">
        <f t="shared" si="94"/>
        <v>0</v>
      </c>
      <c r="X367" s="29">
        <f>VLOOKUP(A367,[3]考勤!$B$4:$N$1081,12,0)</f>
        <v>0</v>
      </c>
      <c r="Y367" s="29">
        <f>VLOOKUP(A367,[4]考勤!$B$4:$O$997,12,0)</f>
        <v>0</v>
      </c>
      <c r="Z367" s="29">
        <f>VLOOKUP(A367,[5]考勤!$B$4:$N$989,12,0)</f>
        <v>0</v>
      </c>
      <c r="AA367" s="29">
        <f>VLOOKUP(A367,[6]考勤!$B$4:$N$977,12,0)</f>
        <v>0</v>
      </c>
      <c r="AB367" s="29">
        <f>VLOOKUP(A367,[7]考勤!$B$4:$P$975,12,0)</f>
        <v>0</v>
      </c>
      <c r="AC367" s="29">
        <f>VLOOKUP(A367,[8]考勤!$B$1:$W$958,12,0)</f>
        <v>0</v>
      </c>
      <c r="AD367" s="29">
        <f>VLOOKUP(A367,[9]考勤!$B:$W,12,0)</f>
        <v>0</v>
      </c>
      <c r="AE367" s="29">
        <f>VLOOKUP(A367,[10]考勤!$B:$X,12,0)</f>
        <v>5</v>
      </c>
      <c r="AF367" s="29">
        <f>VLOOKUP(A367,[11]考勤!$B:$Z,12,0)</f>
        <v>0</v>
      </c>
      <c r="AG367" s="29"/>
      <c r="AH367" s="29"/>
      <c r="AI367" s="29"/>
      <c r="AJ367" s="29">
        <f t="shared" si="95"/>
        <v>5</v>
      </c>
      <c r="AK367" s="29">
        <f t="shared" si="96"/>
        <v>0</v>
      </c>
      <c r="AL367" s="22">
        <f t="shared" si="97"/>
        <v>10</v>
      </c>
      <c r="AM367" s="46">
        <f t="shared" si="98"/>
        <v>10</v>
      </c>
      <c r="AN367" s="11"/>
      <c r="AP367" s="11" t="str">
        <f>VLOOKUP(A367,[12]当前人员名单!$E:$AE,2,0)</f>
        <v>440182197912030311</v>
      </c>
    </row>
    <row r="368" spans="1:236" s="10" customFormat="1" ht="15.75" customHeight="1" x14ac:dyDescent="0.15">
      <c r="A368" s="53" t="s">
        <v>463</v>
      </c>
      <c r="B368" s="48" t="s">
        <v>13</v>
      </c>
      <c r="C368" s="3">
        <v>40210</v>
      </c>
      <c r="D368" s="3">
        <v>40588</v>
      </c>
      <c r="E368" s="24">
        <v>43100</v>
      </c>
      <c r="F368" s="24">
        <v>43101</v>
      </c>
      <c r="G368" s="24">
        <v>43342</v>
      </c>
      <c r="H368" s="24">
        <v>43465</v>
      </c>
      <c r="I368" s="21">
        <f t="shared" ca="1" si="87"/>
        <v>8.8000000000000007</v>
      </c>
      <c r="J368" s="21">
        <f t="shared" ca="1" si="88"/>
        <v>7.76</v>
      </c>
      <c r="K368" s="21" t="str">
        <f t="shared" ca="1" si="89"/>
        <v>是</v>
      </c>
      <c r="L368" s="21">
        <f t="shared" si="90"/>
        <v>8</v>
      </c>
      <c r="M368" s="29">
        <f t="shared" si="91"/>
        <v>5</v>
      </c>
      <c r="N368" s="29"/>
      <c r="O368" s="30"/>
      <c r="P368" s="24"/>
      <c r="Q368" s="29"/>
      <c r="R368" s="30"/>
      <c r="S368" s="30">
        <f t="shared" si="92"/>
        <v>5</v>
      </c>
      <c r="T368" s="22">
        <f>VLOOKUP(A368,[1]考勤!$B:$M,12,0)</f>
        <v>0</v>
      </c>
      <c r="U368" s="38">
        <f>IFERROR(VLOOKUP(A368,'[2]2017年假台账'!$A:$AN,39,0),"0")-T368</f>
        <v>2</v>
      </c>
      <c r="V368" s="40">
        <f t="shared" si="93"/>
        <v>0</v>
      </c>
      <c r="W368" s="23">
        <f t="shared" si="94"/>
        <v>0</v>
      </c>
      <c r="X368" s="29">
        <f>VLOOKUP(A368,[3]考勤!$B$4:$N$1081,12,0)</f>
        <v>0</v>
      </c>
      <c r="Y368" s="29">
        <f>VLOOKUP(A368,[4]考勤!$B$4:$O$997,12,0)</f>
        <v>0</v>
      </c>
      <c r="Z368" s="29">
        <f>VLOOKUP(A368,[5]考勤!$B$4:$N$989,12,0)</f>
        <v>0</v>
      </c>
      <c r="AA368" s="29">
        <f>VLOOKUP(A368,[6]考勤!$B$4:$N$977,12,0)</f>
        <v>0</v>
      </c>
      <c r="AB368" s="29">
        <f>VLOOKUP(A368,[7]考勤!$B$4:$P$975,12,0)</f>
        <v>0</v>
      </c>
      <c r="AC368" s="29">
        <f>VLOOKUP(A368,[8]考勤!$B$1:$W$958,12,0)</f>
        <v>0</v>
      </c>
      <c r="AD368" s="29">
        <f>VLOOKUP(A368,[9]考勤!$B:$W,12,0)</f>
        <v>0</v>
      </c>
      <c r="AE368" s="29">
        <f>VLOOKUP(A368,[10]考勤!$B:$X,12,0)</f>
        <v>2</v>
      </c>
      <c r="AF368" s="29">
        <f>VLOOKUP(A368,[11]考勤!$B:$Z,12,0)</f>
        <v>0</v>
      </c>
      <c r="AG368" s="29"/>
      <c r="AH368" s="29"/>
      <c r="AI368" s="32"/>
      <c r="AJ368" s="29">
        <f t="shared" si="95"/>
        <v>2</v>
      </c>
      <c r="AK368" s="29">
        <f t="shared" si="96"/>
        <v>0</v>
      </c>
      <c r="AL368" s="22">
        <f t="shared" si="97"/>
        <v>5</v>
      </c>
      <c r="AM368" s="46">
        <f t="shared" si="98"/>
        <v>5</v>
      </c>
      <c r="AN368" s="11"/>
      <c r="AO368" s="11"/>
      <c r="AP368" s="11" t="str">
        <f>VLOOKUP(A368,[12]当前人员名单!$E:$AE,2,0)</f>
        <v>44200019881222422X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</row>
    <row r="369" spans="1:236" s="10" customFormat="1" ht="15.75" customHeight="1" x14ac:dyDescent="0.15">
      <c r="A369" s="50" t="s">
        <v>689</v>
      </c>
      <c r="B369" s="48" t="s">
        <v>987</v>
      </c>
      <c r="C369" s="9">
        <v>38200</v>
      </c>
      <c r="D369" s="9">
        <v>38499</v>
      </c>
      <c r="E369" s="24">
        <v>43100</v>
      </c>
      <c r="F369" s="24">
        <v>43101</v>
      </c>
      <c r="G369" s="24">
        <v>43342</v>
      </c>
      <c r="H369" s="24">
        <v>43465</v>
      </c>
      <c r="I369" s="21">
        <f t="shared" ca="1" si="87"/>
        <v>14.3</v>
      </c>
      <c r="J369" s="21">
        <f t="shared" ca="1" si="88"/>
        <v>13.48</v>
      </c>
      <c r="K369" s="21" t="str">
        <f t="shared" ca="1" si="89"/>
        <v>是</v>
      </c>
      <c r="L369" s="21">
        <f t="shared" si="90"/>
        <v>14</v>
      </c>
      <c r="M369" s="29">
        <f t="shared" si="91"/>
        <v>10</v>
      </c>
      <c r="N369" s="29"/>
      <c r="O369" s="30"/>
      <c r="P369" s="24"/>
      <c r="Q369" s="29"/>
      <c r="R369" s="30"/>
      <c r="S369" s="30">
        <f t="shared" si="92"/>
        <v>10</v>
      </c>
      <c r="T369" s="22">
        <f>VLOOKUP(A369,[1]考勤!$B:$M,12,0)</f>
        <v>0</v>
      </c>
      <c r="U369" s="38">
        <f>IFERROR(VLOOKUP(A369,'[2]2017年假台账'!$A:$AN,39,0),"0")-T369</f>
        <v>10</v>
      </c>
      <c r="V369" s="40">
        <f t="shared" si="93"/>
        <v>1</v>
      </c>
      <c r="W369" s="23">
        <f t="shared" si="94"/>
        <v>1</v>
      </c>
      <c r="X369" s="29">
        <f>VLOOKUP(A369,[3]考勤!$B$4:$N$1081,12,0)</f>
        <v>0</v>
      </c>
      <c r="Y369" s="29">
        <f>VLOOKUP(A369,[4]考勤!$B$4:$O$997,12,0)</f>
        <v>0</v>
      </c>
      <c r="Z369" s="29">
        <f>VLOOKUP(A369,[5]考勤!$B$4:$N$989,12,0)</f>
        <v>0</v>
      </c>
      <c r="AA369" s="29">
        <f>VLOOKUP(A369,[6]考勤!$B$4:$N$977,12,0)</f>
        <v>3</v>
      </c>
      <c r="AB369" s="29">
        <f>VLOOKUP(A369,[7]考勤!$B$4:$P$975,12,0)</f>
        <v>0</v>
      </c>
      <c r="AC369" s="29">
        <f>VLOOKUP(A369,[8]考勤!$B$1:$W$958,12,0)</f>
        <v>0</v>
      </c>
      <c r="AD369" s="29">
        <f>VLOOKUP(A369,[9]考勤!$B:$W,12,0)</f>
        <v>1</v>
      </c>
      <c r="AE369" s="29">
        <f>VLOOKUP(A369,[10]考勤!$B:$X,12,0)</f>
        <v>5</v>
      </c>
      <c r="AF369" s="29">
        <f>VLOOKUP(A369,[11]考勤!$B:$Z,12,0)</f>
        <v>3</v>
      </c>
      <c r="AG369" s="29"/>
      <c r="AH369" s="29"/>
      <c r="AI369" s="29"/>
      <c r="AJ369" s="29">
        <f t="shared" si="95"/>
        <v>9</v>
      </c>
      <c r="AK369" s="29">
        <f t="shared" si="96"/>
        <v>3</v>
      </c>
      <c r="AL369" s="22">
        <f t="shared" si="97"/>
        <v>11</v>
      </c>
      <c r="AM369" s="46">
        <f t="shared" si="98"/>
        <v>7</v>
      </c>
      <c r="AN369" s="11"/>
      <c r="AP369" s="11" t="str">
        <f>VLOOKUP(A369,[12]当前人员名单!$E:$AE,2,0)</f>
        <v>445122198305170024</v>
      </c>
    </row>
    <row r="370" spans="1:236" s="10" customFormat="1" ht="15.75" customHeight="1" x14ac:dyDescent="0.15">
      <c r="A370" s="53" t="s">
        <v>432</v>
      </c>
      <c r="B370" s="48" t="s">
        <v>24</v>
      </c>
      <c r="C370" s="3">
        <v>39995</v>
      </c>
      <c r="D370" s="3">
        <v>40001</v>
      </c>
      <c r="E370" s="24">
        <v>43100</v>
      </c>
      <c r="F370" s="24">
        <v>43101</v>
      </c>
      <c r="G370" s="24">
        <v>43342</v>
      </c>
      <c r="H370" s="24">
        <v>43465</v>
      </c>
      <c r="I370" s="21">
        <f t="shared" ca="1" si="87"/>
        <v>9.4</v>
      </c>
      <c r="J370" s="21">
        <f t="shared" ca="1" si="88"/>
        <v>9.3699999999999992</v>
      </c>
      <c r="K370" s="21" t="str">
        <f t="shared" ca="1" si="89"/>
        <v>是</v>
      </c>
      <c r="L370" s="21">
        <f t="shared" si="90"/>
        <v>9</v>
      </c>
      <c r="M370" s="29">
        <f t="shared" si="91"/>
        <v>5</v>
      </c>
      <c r="N370" s="29"/>
      <c r="O370" s="30"/>
      <c r="P370" s="24"/>
      <c r="Q370" s="29"/>
      <c r="R370" s="30"/>
      <c r="S370" s="30">
        <f t="shared" ref="S370:S381" si="99">M370</f>
        <v>5</v>
      </c>
      <c r="T370" s="22">
        <f>VLOOKUP(A370,[1]考勤!$B:$M,12,0)</f>
        <v>0</v>
      </c>
      <c r="U370" s="38">
        <f>IFERROR(VLOOKUP(A370,'[2]2017年假台账'!$A:$AN,39,0),"0")-T370</f>
        <v>5</v>
      </c>
      <c r="V370" s="40">
        <f t="shared" si="93"/>
        <v>1</v>
      </c>
      <c r="W370" s="23">
        <f t="shared" si="94"/>
        <v>1</v>
      </c>
      <c r="X370" s="29">
        <f>VLOOKUP(A370,[3]考勤!$B$4:$N$1081,12,0)</f>
        <v>0</v>
      </c>
      <c r="Y370" s="29">
        <f>VLOOKUP(A370,[4]考勤!$B$4:$O$997,12,0)</f>
        <v>0</v>
      </c>
      <c r="Z370" s="29">
        <f>VLOOKUP(A370,[5]考勤!$B$4:$N$989,12,0)</f>
        <v>0</v>
      </c>
      <c r="AA370" s="29">
        <f>VLOOKUP(A370,[6]考勤!$B$4:$N$977,12,0)</f>
        <v>0</v>
      </c>
      <c r="AB370" s="29">
        <f>VLOOKUP(A370,[7]考勤!$B$4:$P$975,12,0)</f>
        <v>0</v>
      </c>
      <c r="AC370" s="29">
        <f>VLOOKUP(A370,[8]考勤!$B$1:$W$958,12,0)</f>
        <v>0</v>
      </c>
      <c r="AD370" s="29">
        <f>VLOOKUP(A370,[9]考勤!$B:$W,12,0)</f>
        <v>0</v>
      </c>
      <c r="AE370" s="29">
        <f>VLOOKUP(A370,[10]考勤!$B:$X,12,0)</f>
        <v>4</v>
      </c>
      <c r="AF370" s="29">
        <f>VLOOKUP(A370,[11]考勤!$B:$Z,12,0)</f>
        <v>1</v>
      </c>
      <c r="AG370" s="29"/>
      <c r="AH370" s="29"/>
      <c r="AI370" s="32"/>
      <c r="AJ370" s="29">
        <f t="shared" si="95"/>
        <v>4</v>
      </c>
      <c r="AK370" s="29">
        <f t="shared" si="96"/>
        <v>1</v>
      </c>
      <c r="AL370" s="22">
        <f t="shared" si="97"/>
        <v>6</v>
      </c>
      <c r="AM370" s="46">
        <f t="shared" si="98"/>
        <v>4</v>
      </c>
      <c r="AN370" s="11"/>
      <c r="AP370" s="11" t="str">
        <f>VLOOKUP(A370,[12]当前人员名单!$E:$AE,2,0)</f>
        <v>442000198409230013</v>
      </c>
    </row>
    <row r="371" spans="1:236" s="10" customFormat="1" ht="15.75" customHeight="1" x14ac:dyDescent="0.15">
      <c r="A371" s="50" t="s">
        <v>427</v>
      </c>
      <c r="B371" s="48" t="s">
        <v>774</v>
      </c>
      <c r="C371" s="9">
        <v>35612</v>
      </c>
      <c r="D371" s="9">
        <v>37073</v>
      </c>
      <c r="E371" s="24">
        <v>43100</v>
      </c>
      <c r="F371" s="24">
        <v>43101</v>
      </c>
      <c r="G371" s="24">
        <v>43342</v>
      </c>
      <c r="H371" s="24">
        <v>43465</v>
      </c>
      <c r="I371" s="21">
        <f t="shared" ca="1" si="87"/>
        <v>21.4</v>
      </c>
      <c r="J371" s="21">
        <f t="shared" ca="1" si="88"/>
        <v>17.39</v>
      </c>
      <c r="K371" s="21" t="str">
        <f t="shared" ca="1" si="89"/>
        <v>是</v>
      </c>
      <c r="L371" s="21">
        <f t="shared" si="90"/>
        <v>21</v>
      </c>
      <c r="M371" s="29">
        <f t="shared" si="91"/>
        <v>15</v>
      </c>
      <c r="N371" s="29"/>
      <c r="O371" s="30"/>
      <c r="P371" s="24"/>
      <c r="Q371" s="29"/>
      <c r="R371" s="30"/>
      <c r="S371" s="30">
        <f t="shared" si="99"/>
        <v>15</v>
      </c>
      <c r="T371" s="22">
        <f>VLOOKUP(A371,[1]考勤!$B:$M,12,0)</f>
        <v>0</v>
      </c>
      <c r="U371" s="38">
        <f>IFERROR(VLOOKUP(A371,'[2]2017年假台账'!$A:$AN,39,0),"0")-T371</f>
        <v>12.5</v>
      </c>
      <c r="V371" s="40">
        <f t="shared" si="93"/>
        <v>6.5</v>
      </c>
      <c r="W371" s="23">
        <f t="shared" si="94"/>
        <v>6.5</v>
      </c>
      <c r="X371" s="29">
        <f>VLOOKUP(A371,[3]考勤!$B$4:$N$1081,12,0)</f>
        <v>0</v>
      </c>
      <c r="Y371" s="29">
        <f>VLOOKUP(A371,[4]考勤!$B$4:$O$997,12,0)</f>
        <v>0</v>
      </c>
      <c r="Z371" s="29">
        <f>VLOOKUP(A371,[5]考勤!$B$4:$N$989,12,0)</f>
        <v>0</v>
      </c>
      <c r="AA371" s="29">
        <f>VLOOKUP(A371,[6]考勤!$B$4:$N$977,12,0)</f>
        <v>0</v>
      </c>
      <c r="AB371" s="29">
        <f>VLOOKUP(A371,[7]考勤!$B$4:$P$975,12,0)</f>
        <v>0</v>
      </c>
      <c r="AC371" s="29">
        <f>VLOOKUP(A371,[8]考勤!$B$1:$W$958,12,0)</f>
        <v>0</v>
      </c>
      <c r="AD371" s="29">
        <f>VLOOKUP(A371,[9]考勤!$B:$W,12,0)</f>
        <v>3</v>
      </c>
      <c r="AE371" s="29">
        <f>VLOOKUP(A371,[10]考勤!$B:$X,12,0)</f>
        <v>3</v>
      </c>
      <c r="AF371" s="29">
        <f>VLOOKUP(A371,[11]考勤!$B:$Z,12,0)</f>
        <v>0</v>
      </c>
      <c r="AG371" s="29"/>
      <c r="AH371" s="29"/>
      <c r="AI371" s="29"/>
      <c r="AJ371" s="29">
        <f t="shared" si="95"/>
        <v>6</v>
      </c>
      <c r="AK371" s="29">
        <f t="shared" si="96"/>
        <v>0</v>
      </c>
      <c r="AL371" s="22">
        <f t="shared" si="97"/>
        <v>21.5</v>
      </c>
      <c r="AM371" s="46">
        <f t="shared" si="98"/>
        <v>15</v>
      </c>
      <c r="AN371" s="11"/>
      <c r="AP371" s="11" t="str">
        <f>VLOOKUP(A371,[12]当前人员名单!$E:$AE,2,0)</f>
        <v>442000197908260546</v>
      </c>
    </row>
    <row r="372" spans="1:236" s="10" customFormat="1" ht="15.75" customHeight="1" x14ac:dyDescent="0.15">
      <c r="A372" s="53" t="s">
        <v>424</v>
      </c>
      <c r="B372" s="48" t="s">
        <v>23</v>
      </c>
      <c r="C372" s="3">
        <v>35278</v>
      </c>
      <c r="D372" s="3">
        <v>36613</v>
      </c>
      <c r="E372" s="24">
        <v>43100</v>
      </c>
      <c r="F372" s="24">
        <v>43101</v>
      </c>
      <c r="G372" s="24">
        <v>43342</v>
      </c>
      <c r="H372" s="24">
        <v>43465</v>
      </c>
      <c r="I372" s="21">
        <f t="shared" ca="1" si="87"/>
        <v>22.3</v>
      </c>
      <c r="J372" s="21">
        <f t="shared" ca="1" si="88"/>
        <v>18.649999999999999</v>
      </c>
      <c r="K372" s="21" t="str">
        <f t="shared" ca="1" si="89"/>
        <v>是</v>
      </c>
      <c r="L372" s="21">
        <f t="shared" si="90"/>
        <v>22</v>
      </c>
      <c r="M372" s="29">
        <f t="shared" si="91"/>
        <v>15</v>
      </c>
      <c r="N372" s="29"/>
      <c r="O372" s="31"/>
      <c r="P372" s="24"/>
      <c r="Q372" s="29"/>
      <c r="R372" s="31"/>
      <c r="S372" s="30">
        <f t="shared" si="99"/>
        <v>15</v>
      </c>
      <c r="T372" s="22">
        <f>VLOOKUP(A372,[1]考勤!$B:$M,12,0)</f>
        <v>0</v>
      </c>
      <c r="U372" s="38">
        <f>IFERROR(VLOOKUP(A372,'[2]2017年假台账'!$A:$AN,39,0),"0")-T372</f>
        <v>15</v>
      </c>
      <c r="V372" s="40">
        <f t="shared" si="93"/>
        <v>5</v>
      </c>
      <c r="W372" s="23">
        <f t="shared" si="94"/>
        <v>5</v>
      </c>
      <c r="X372" s="29">
        <f>VLOOKUP(A372,[3]考勤!$B$4:$N$1081,12,0)</f>
        <v>0</v>
      </c>
      <c r="Y372" s="29">
        <f>VLOOKUP(A372,[4]考勤!$B$4:$O$997,12,0)</f>
        <v>4</v>
      </c>
      <c r="Z372" s="29">
        <f>VLOOKUP(A372,[5]考勤!$B$4:$N$989,12,0)</f>
        <v>0</v>
      </c>
      <c r="AA372" s="29">
        <f>VLOOKUP(A372,[6]考勤!$B$4:$N$977,12,0)</f>
        <v>0</v>
      </c>
      <c r="AB372" s="29">
        <f>VLOOKUP(A372,[7]考勤!$B$4:$P$975,12,0)</f>
        <v>0</v>
      </c>
      <c r="AC372" s="29">
        <f>VLOOKUP(A372,[8]考勤!$B$1:$W$958,12,0)</f>
        <v>0</v>
      </c>
      <c r="AD372" s="29">
        <f>VLOOKUP(A372,[9]考勤!$B:$W,12,0)</f>
        <v>1</v>
      </c>
      <c r="AE372" s="29">
        <f>VLOOKUP(A372,[10]考勤!$B:$X,12,0)</f>
        <v>5</v>
      </c>
      <c r="AF372" s="29">
        <f>VLOOKUP(A372,[11]考勤!$B:$Z,12,0)</f>
        <v>0</v>
      </c>
      <c r="AG372" s="29"/>
      <c r="AH372" s="29"/>
      <c r="AI372" s="29"/>
      <c r="AJ372" s="29">
        <f t="shared" si="95"/>
        <v>10</v>
      </c>
      <c r="AK372" s="29">
        <f t="shared" si="96"/>
        <v>0</v>
      </c>
      <c r="AL372" s="22">
        <f t="shared" si="97"/>
        <v>20</v>
      </c>
      <c r="AM372" s="46">
        <f t="shared" si="98"/>
        <v>15</v>
      </c>
      <c r="AN372" s="11"/>
      <c r="AP372" s="11" t="str">
        <f>VLOOKUP(A372,[12]当前人员名单!$E:$AE,2,0)</f>
        <v>442000197710012045</v>
      </c>
    </row>
    <row r="373" spans="1:236" s="10" customFormat="1" ht="15.75" customHeight="1" x14ac:dyDescent="0.15">
      <c r="A373" s="53" t="s">
        <v>515</v>
      </c>
      <c r="B373" s="48" t="s">
        <v>798</v>
      </c>
      <c r="C373" s="3">
        <v>41022</v>
      </c>
      <c r="D373" s="3">
        <v>41022</v>
      </c>
      <c r="E373" s="24">
        <v>43100</v>
      </c>
      <c r="F373" s="24">
        <v>43101</v>
      </c>
      <c r="G373" s="24">
        <v>43342</v>
      </c>
      <c r="H373" s="24">
        <v>43465</v>
      </c>
      <c r="I373" s="21">
        <f t="shared" ca="1" si="87"/>
        <v>6.6</v>
      </c>
      <c r="J373" s="21">
        <f t="shared" ca="1" si="88"/>
        <v>6.57</v>
      </c>
      <c r="K373" s="21" t="str">
        <f t="shared" ca="1" si="89"/>
        <v>是</v>
      </c>
      <c r="L373" s="21">
        <f t="shared" si="90"/>
        <v>6</v>
      </c>
      <c r="M373" s="29">
        <f t="shared" si="91"/>
        <v>5</v>
      </c>
      <c r="N373" s="29"/>
      <c r="O373" s="30"/>
      <c r="P373" s="24"/>
      <c r="Q373" s="29"/>
      <c r="R373" s="30"/>
      <c r="S373" s="30">
        <f t="shared" si="99"/>
        <v>5</v>
      </c>
      <c r="T373" s="22">
        <f>VLOOKUP(A373,[1]考勤!$B:$M,12,0)</f>
        <v>0</v>
      </c>
      <c r="U373" s="38">
        <f>IFERROR(VLOOKUP(A373,'[2]2017年假台账'!$A:$AN,39,0),"0")-T373</f>
        <v>5</v>
      </c>
      <c r="V373" s="40">
        <f t="shared" si="93"/>
        <v>-1</v>
      </c>
      <c r="W373" s="23">
        <f t="shared" si="94"/>
        <v>0</v>
      </c>
      <c r="X373" s="29">
        <f>VLOOKUP(A373,[3]考勤!$B$4:$N$1081,12,0)</f>
        <v>0</v>
      </c>
      <c r="Y373" s="29">
        <f>VLOOKUP(A373,[4]考勤!$B$4:$O$997,12,0)</f>
        <v>0</v>
      </c>
      <c r="Z373" s="29">
        <f>VLOOKUP(A373,[5]考勤!$B$4:$N$989,12,0)</f>
        <v>0</v>
      </c>
      <c r="AA373" s="29">
        <f>VLOOKUP(A373,[6]考勤!$B$4:$N$977,12,0)</f>
        <v>2</v>
      </c>
      <c r="AB373" s="29">
        <f>VLOOKUP(A373,[7]考勤!$B$4:$P$975,12,0)</f>
        <v>0</v>
      </c>
      <c r="AC373" s="29">
        <f>VLOOKUP(A373,[8]考勤!$B$1:$W$958,12,0)</f>
        <v>0</v>
      </c>
      <c r="AD373" s="29">
        <f>VLOOKUP(A373,[9]考勤!$B:$W,12,0)</f>
        <v>0</v>
      </c>
      <c r="AE373" s="29">
        <f>VLOOKUP(A373,[10]考勤!$B:$X,12,0)</f>
        <v>4</v>
      </c>
      <c r="AF373" s="29">
        <f>VLOOKUP(A373,[11]考勤!$B:$Z,12,0)</f>
        <v>0</v>
      </c>
      <c r="AG373" s="29"/>
      <c r="AH373" s="29"/>
      <c r="AI373" s="32"/>
      <c r="AJ373" s="29">
        <f t="shared" si="95"/>
        <v>6</v>
      </c>
      <c r="AK373" s="29">
        <f t="shared" si="96"/>
        <v>0</v>
      </c>
      <c r="AL373" s="22">
        <f t="shared" si="97"/>
        <v>4</v>
      </c>
      <c r="AM373" s="46">
        <f t="shared" si="98"/>
        <v>4</v>
      </c>
      <c r="AN373" s="11"/>
      <c r="AP373" s="11" t="str">
        <f>VLOOKUP(A373,[12]当前人员名单!$E:$AE,2,0)</f>
        <v>412825198412254142</v>
      </c>
      <c r="AQ373" s="11"/>
    </row>
    <row r="374" spans="1:236" s="10" customFormat="1" ht="15.75" customHeight="1" x14ac:dyDescent="0.15">
      <c r="A374" s="53" t="s">
        <v>693</v>
      </c>
      <c r="B374" s="48" t="s">
        <v>797</v>
      </c>
      <c r="C374" s="3">
        <v>36676</v>
      </c>
      <c r="D374" s="3">
        <v>37907</v>
      </c>
      <c r="E374" s="24">
        <v>43100</v>
      </c>
      <c r="F374" s="24">
        <v>43101</v>
      </c>
      <c r="G374" s="24">
        <v>43342</v>
      </c>
      <c r="H374" s="24">
        <v>43465</v>
      </c>
      <c r="I374" s="21">
        <f t="shared" ca="1" si="87"/>
        <v>18.5</v>
      </c>
      <c r="J374" s="21">
        <f t="shared" ca="1" si="88"/>
        <v>15.1</v>
      </c>
      <c r="K374" s="21" t="str">
        <f t="shared" ca="1" si="89"/>
        <v>是</v>
      </c>
      <c r="L374" s="21">
        <f t="shared" si="90"/>
        <v>18</v>
      </c>
      <c r="M374" s="29">
        <f t="shared" si="91"/>
        <v>10</v>
      </c>
      <c r="N374" s="29"/>
      <c r="O374" s="30"/>
      <c r="P374" s="24"/>
      <c r="Q374" s="29"/>
      <c r="R374" s="30"/>
      <c r="S374" s="30">
        <f t="shared" si="99"/>
        <v>10</v>
      </c>
      <c r="T374" s="22">
        <f>VLOOKUP(A374,[1]考勤!$B:$M,12,0)</f>
        <v>0</v>
      </c>
      <c r="U374" s="38">
        <f>IFERROR(VLOOKUP(A374,'[2]2017年假台账'!$A:$AN,39,0),"0")-T374</f>
        <v>8</v>
      </c>
      <c r="V374" s="40">
        <f t="shared" si="93"/>
        <v>-1</v>
      </c>
      <c r="W374" s="23">
        <f t="shared" si="94"/>
        <v>0</v>
      </c>
      <c r="X374" s="29">
        <f>VLOOKUP(A374,[3]考勤!$B$4:$N$1081,12,0)</f>
        <v>0</v>
      </c>
      <c r="Y374" s="29">
        <f>VLOOKUP(A374,[4]考勤!$B$4:$O$997,12,0)</f>
        <v>1</v>
      </c>
      <c r="Z374" s="29">
        <f>VLOOKUP(A374,[5]考勤!$B$4:$N$989,12,0)</f>
        <v>2</v>
      </c>
      <c r="AA374" s="29">
        <f>VLOOKUP(A374,[6]考勤!$B$4:$N$977,12,0)</f>
        <v>0</v>
      </c>
      <c r="AB374" s="29">
        <f>VLOOKUP(A374,[7]考勤!$B$4:$P$975,12,0)</f>
        <v>2</v>
      </c>
      <c r="AC374" s="29">
        <f>VLOOKUP(A374,[8]考勤!$B$1:$W$958,12,0)</f>
        <v>1</v>
      </c>
      <c r="AD374" s="29">
        <f>VLOOKUP(A374,[9]考勤!$B:$W,12,0)</f>
        <v>1</v>
      </c>
      <c r="AE374" s="29">
        <f>VLOOKUP(A374,[10]考勤!$B:$X,12,0)</f>
        <v>2</v>
      </c>
      <c r="AF374" s="29">
        <f>VLOOKUP(A374,[11]考勤!$B:$Z,12,0)</f>
        <v>0</v>
      </c>
      <c r="AG374" s="29"/>
      <c r="AH374" s="29"/>
      <c r="AI374" s="32"/>
      <c r="AJ374" s="29">
        <f t="shared" si="95"/>
        <v>9</v>
      </c>
      <c r="AK374" s="29">
        <f t="shared" si="96"/>
        <v>0</v>
      </c>
      <c r="AL374" s="22">
        <f t="shared" si="97"/>
        <v>9</v>
      </c>
      <c r="AM374" s="46">
        <f t="shared" si="98"/>
        <v>9</v>
      </c>
      <c r="AN374" s="11"/>
      <c r="AP374" s="11" t="str">
        <f>VLOOKUP(A374,[12]当前人员名单!$E:$AE,2,0)</f>
        <v>441322198003055837</v>
      </c>
    </row>
    <row r="375" spans="1:236" s="10" customFormat="1" ht="15.75" customHeight="1" x14ac:dyDescent="0.15">
      <c r="A375" s="53" t="s">
        <v>675</v>
      </c>
      <c r="B375" s="48" t="s">
        <v>797</v>
      </c>
      <c r="C375" s="3">
        <v>37807</v>
      </c>
      <c r="D375" s="3">
        <v>38098</v>
      </c>
      <c r="E375" s="24">
        <v>43100</v>
      </c>
      <c r="F375" s="24">
        <v>43101</v>
      </c>
      <c r="G375" s="24">
        <v>43342</v>
      </c>
      <c r="H375" s="24">
        <v>43465</v>
      </c>
      <c r="I375" s="21">
        <f t="shared" ca="1" si="87"/>
        <v>15.4</v>
      </c>
      <c r="J375" s="21">
        <f t="shared" ca="1" si="88"/>
        <v>14.58</v>
      </c>
      <c r="K375" s="21" t="str">
        <f t="shared" ca="1" si="89"/>
        <v>是</v>
      </c>
      <c r="L375" s="21">
        <f t="shared" si="90"/>
        <v>15</v>
      </c>
      <c r="M375" s="29">
        <f t="shared" si="91"/>
        <v>10</v>
      </c>
      <c r="N375" s="29"/>
      <c r="O375" s="30"/>
      <c r="P375" s="24"/>
      <c r="Q375" s="29"/>
      <c r="R375" s="30"/>
      <c r="S375" s="30">
        <f t="shared" si="99"/>
        <v>10</v>
      </c>
      <c r="T375" s="22">
        <f>VLOOKUP(A375,[1]考勤!$B:$M,12,0)</f>
        <v>0</v>
      </c>
      <c r="U375" s="38">
        <f>IFERROR(VLOOKUP(A375,'[2]2017年假台账'!$A:$AN,39,0),"0")-T375</f>
        <v>10</v>
      </c>
      <c r="V375" s="40">
        <f t="shared" si="93"/>
        <v>0</v>
      </c>
      <c r="W375" s="23">
        <f t="shared" si="94"/>
        <v>0</v>
      </c>
      <c r="X375" s="29">
        <f>VLOOKUP(A375,[3]考勤!$B$4:$N$1081,12,0)</f>
        <v>0</v>
      </c>
      <c r="Y375" s="29">
        <f>VLOOKUP(A375,[4]考勤!$B$4:$O$997,12,0)</f>
        <v>3</v>
      </c>
      <c r="Z375" s="29">
        <f>VLOOKUP(A375,[5]考勤!$B$4:$N$989,12,0)</f>
        <v>0</v>
      </c>
      <c r="AA375" s="29">
        <f>VLOOKUP(A375,[6]考勤!$B$4:$N$977,12,0)</f>
        <v>0</v>
      </c>
      <c r="AB375" s="29">
        <f>VLOOKUP(A375,[7]考勤!$B$4:$P$975,12,0)</f>
        <v>0</v>
      </c>
      <c r="AC375" s="29">
        <f>VLOOKUP(A375,[8]考勤!$B$1:$W$958,12,0)</f>
        <v>0</v>
      </c>
      <c r="AD375" s="29">
        <f>VLOOKUP(A375,[9]考勤!$B:$W,12,0)</f>
        <v>2</v>
      </c>
      <c r="AE375" s="29">
        <f>VLOOKUP(A375,[10]考勤!$B:$X,12,0)</f>
        <v>5</v>
      </c>
      <c r="AF375" s="29">
        <f>VLOOKUP(A375,[11]考勤!$B:$Z,12,0)</f>
        <v>0</v>
      </c>
      <c r="AG375" s="29"/>
      <c r="AH375" s="29"/>
      <c r="AI375" s="32"/>
      <c r="AJ375" s="29">
        <f t="shared" si="95"/>
        <v>10</v>
      </c>
      <c r="AK375" s="29">
        <f t="shared" si="96"/>
        <v>0</v>
      </c>
      <c r="AL375" s="22">
        <f t="shared" si="97"/>
        <v>10</v>
      </c>
      <c r="AM375" s="46">
        <f t="shared" si="98"/>
        <v>10</v>
      </c>
      <c r="AN375" s="11"/>
      <c r="AO375" s="11"/>
      <c r="AP375" s="11" t="str">
        <f>VLOOKUP(A375,[12]当前人员名单!$E:$AE,2,0)</f>
        <v>442000198110125454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</row>
    <row r="376" spans="1:236" s="10" customFormat="1" ht="15.75" customHeight="1" x14ac:dyDescent="0.15">
      <c r="A376" s="50" t="s">
        <v>667</v>
      </c>
      <c r="B376" s="48" t="s">
        <v>797</v>
      </c>
      <c r="C376" s="9">
        <v>40388</v>
      </c>
      <c r="D376" s="9">
        <v>40388</v>
      </c>
      <c r="E376" s="24">
        <v>43100</v>
      </c>
      <c r="F376" s="24">
        <v>43101</v>
      </c>
      <c r="G376" s="24">
        <v>43342</v>
      </c>
      <c r="H376" s="24">
        <v>43465</v>
      </c>
      <c r="I376" s="21">
        <f t="shared" ca="1" si="87"/>
        <v>8.3000000000000007</v>
      </c>
      <c r="J376" s="21">
        <f t="shared" ca="1" si="88"/>
        <v>8.31</v>
      </c>
      <c r="K376" s="21" t="str">
        <f t="shared" ca="1" si="89"/>
        <v>是</v>
      </c>
      <c r="L376" s="21">
        <f t="shared" si="90"/>
        <v>8</v>
      </c>
      <c r="M376" s="29">
        <f t="shared" si="91"/>
        <v>5</v>
      </c>
      <c r="N376" s="29"/>
      <c r="O376" s="30"/>
      <c r="P376" s="24"/>
      <c r="Q376" s="29"/>
      <c r="R376" s="30"/>
      <c r="S376" s="30">
        <f t="shared" si="99"/>
        <v>5</v>
      </c>
      <c r="T376" s="22">
        <f>VLOOKUP(A376,[1]考勤!$B:$M,12,0)</f>
        <v>0</v>
      </c>
      <c r="U376" s="38">
        <f>IFERROR(VLOOKUP(A376,'[2]2017年假台账'!$A:$AN,39,0),"0")-T376</f>
        <v>5</v>
      </c>
      <c r="V376" s="40">
        <f t="shared" si="93"/>
        <v>5</v>
      </c>
      <c r="W376" s="23">
        <f t="shared" si="94"/>
        <v>5</v>
      </c>
      <c r="X376" s="29">
        <f>VLOOKUP(A376,[3]考勤!$B$4:$N$1081,12,0)</f>
        <v>0</v>
      </c>
      <c r="Y376" s="29">
        <f>VLOOKUP(A376,[4]考勤!$B$4:$O$997,12,0)</f>
        <v>0</v>
      </c>
      <c r="Z376" s="29">
        <f>VLOOKUP(A376,[5]考勤!$B$4:$N$989,12,0)</f>
        <v>0</v>
      </c>
      <c r="AA376" s="29">
        <f>VLOOKUP(A376,[6]考勤!$B$4:$N$977,12,0)</f>
        <v>0</v>
      </c>
      <c r="AB376" s="29">
        <f>VLOOKUP(A376,[7]考勤!$B$4:$P$975,12,0)</f>
        <v>0</v>
      </c>
      <c r="AC376" s="29">
        <f>VLOOKUP(A376,[8]考勤!$B$1:$W$958,12,0)</f>
        <v>0</v>
      </c>
      <c r="AD376" s="29">
        <f>VLOOKUP(A376,[9]考勤!$B:$W,12,0)</f>
        <v>0</v>
      </c>
      <c r="AE376" s="29">
        <f>VLOOKUP(A376,[10]考勤!$B:$X,12,0)</f>
        <v>0</v>
      </c>
      <c r="AF376" s="29">
        <f>VLOOKUP(A376,[11]考勤!$B:$Z,12,0)</f>
        <v>0</v>
      </c>
      <c r="AG376" s="29"/>
      <c r="AH376" s="29"/>
      <c r="AI376" s="29"/>
      <c r="AJ376" s="29">
        <f t="shared" si="95"/>
        <v>0</v>
      </c>
      <c r="AK376" s="29">
        <f t="shared" si="96"/>
        <v>0</v>
      </c>
      <c r="AL376" s="22">
        <f t="shared" si="97"/>
        <v>10</v>
      </c>
      <c r="AM376" s="46">
        <f t="shared" si="98"/>
        <v>5</v>
      </c>
      <c r="AN376" s="11"/>
      <c r="AP376" s="11" t="str">
        <f>VLOOKUP(A376,[12]当前人员名单!$E:$AE,2,0)</f>
        <v>440782198603083345</v>
      </c>
    </row>
    <row r="377" spans="1:236" s="10" customFormat="1" ht="15.75" customHeight="1" x14ac:dyDescent="0.15">
      <c r="A377" s="59" t="s">
        <v>516</v>
      </c>
      <c r="B377" s="48" t="s">
        <v>797</v>
      </c>
      <c r="C377" s="3">
        <v>34090</v>
      </c>
      <c r="D377" s="3">
        <v>37073</v>
      </c>
      <c r="E377" s="24">
        <v>43100</v>
      </c>
      <c r="F377" s="24">
        <v>43101</v>
      </c>
      <c r="G377" s="24">
        <v>43342</v>
      </c>
      <c r="H377" s="24">
        <v>43465</v>
      </c>
      <c r="I377" s="21">
        <f t="shared" ca="1" si="87"/>
        <v>25.6</v>
      </c>
      <c r="J377" s="21">
        <f t="shared" ca="1" si="88"/>
        <v>17.39</v>
      </c>
      <c r="K377" s="21" t="str">
        <f t="shared" ca="1" si="89"/>
        <v>是</v>
      </c>
      <c r="L377" s="21">
        <f t="shared" si="90"/>
        <v>25</v>
      </c>
      <c r="M377" s="29">
        <f t="shared" si="91"/>
        <v>15</v>
      </c>
      <c r="N377" s="29"/>
      <c r="O377" s="30"/>
      <c r="P377" s="24"/>
      <c r="Q377" s="29"/>
      <c r="R377" s="30"/>
      <c r="S377" s="30">
        <f t="shared" si="99"/>
        <v>15</v>
      </c>
      <c r="T377" s="22">
        <f>VLOOKUP(A377,[1]考勤!$B:$M,12,0)</f>
        <v>2</v>
      </c>
      <c r="U377" s="38">
        <f>IFERROR(VLOOKUP(A377,'[2]2017年假台账'!$A:$AN,39,0),"0")-T377</f>
        <v>13</v>
      </c>
      <c r="V377" s="40">
        <f t="shared" si="93"/>
        <v>-4</v>
      </c>
      <c r="W377" s="23">
        <f t="shared" si="94"/>
        <v>0</v>
      </c>
      <c r="X377" s="29">
        <f>VLOOKUP(A377,[3]考勤!$B$4:$N$1081,12,0)</f>
        <v>0</v>
      </c>
      <c r="Y377" s="29">
        <f>VLOOKUP(A377,[4]考勤!$B$4:$O$997,12,0)</f>
        <v>0</v>
      </c>
      <c r="Z377" s="29">
        <f>VLOOKUP(A377,[5]考勤!$B$4:$N$989,12,0)</f>
        <v>0</v>
      </c>
      <c r="AA377" s="29">
        <f>VLOOKUP(A377,[6]考勤!$B$4:$N$977,12,0)</f>
        <v>4</v>
      </c>
      <c r="AB377" s="29">
        <f>VLOOKUP(A377,[7]考勤!$B$4:$P$975,12,0)</f>
        <v>0</v>
      </c>
      <c r="AC377" s="29">
        <f>VLOOKUP(A377,[8]考勤!$B$1:$W$958,12,0)</f>
        <v>2</v>
      </c>
      <c r="AD377" s="29">
        <f>VLOOKUP(A377,[9]考勤!$B:$W,12,0)</f>
        <v>5</v>
      </c>
      <c r="AE377" s="29">
        <f>VLOOKUP(A377,[10]考勤!$B:$X,12,0)</f>
        <v>6</v>
      </c>
      <c r="AF377" s="29">
        <f>VLOOKUP(A377,[11]考勤!$B:$Z,12,0)</f>
        <v>2</v>
      </c>
      <c r="AG377" s="29"/>
      <c r="AH377" s="29"/>
      <c r="AI377" s="32"/>
      <c r="AJ377" s="29">
        <f t="shared" si="95"/>
        <v>17</v>
      </c>
      <c r="AK377" s="29">
        <f t="shared" si="96"/>
        <v>2</v>
      </c>
      <c r="AL377" s="22">
        <f t="shared" si="97"/>
        <v>11</v>
      </c>
      <c r="AM377" s="46">
        <f t="shared" si="98"/>
        <v>9</v>
      </c>
      <c r="AN377" s="11"/>
      <c r="AO377" s="11"/>
      <c r="AP377" s="11" t="str">
        <f>VLOOKUP(A377,[12]当前人员名单!$E:$AE,2,0)</f>
        <v>441221197403096113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</row>
    <row r="378" spans="1:236" s="10" customFormat="1" ht="15.75" customHeight="1" x14ac:dyDescent="0.15">
      <c r="A378" s="53" t="s">
        <v>673</v>
      </c>
      <c r="B378" s="48" t="s">
        <v>17</v>
      </c>
      <c r="C378" s="3">
        <v>38749</v>
      </c>
      <c r="D378" s="3">
        <v>38612</v>
      </c>
      <c r="E378" s="24">
        <v>43100</v>
      </c>
      <c r="F378" s="24">
        <v>43101</v>
      </c>
      <c r="G378" s="24">
        <v>43342</v>
      </c>
      <c r="H378" s="24">
        <v>43465</v>
      </c>
      <c r="I378" s="21">
        <f t="shared" ca="1" si="87"/>
        <v>12.8</v>
      </c>
      <c r="J378" s="21">
        <f t="shared" ca="1" si="88"/>
        <v>13.17</v>
      </c>
      <c r="K378" s="21" t="str">
        <f t="shared" ca="1" si="89"/>
        <v>是</v>
      </c>
      <c r="L378" s="21">
        <f t="shared" si="90"/>
        <v>12</v>
      </c>
      <c r="M378" s="29">
        <f t="shared" si="91"/>
        <v>10</v>
      </c>
      <c r="N378" s="29"/>
      <c r="O378" s="30"/>
      <c r="P378" s="24"/>
      <c r="Q378" s="29"/>
      <c r="R378" s="30"/>
      <c r="S378" s="30">
        <f t="shared" si="99"/>
        <v>10</v>
      </c>
      <c r="T378" s="22">
        <f>VLOOKUP(A378,[1]考勤!$B:$M,12,0)</f>
        <v>1</v>
      </c>
      <c r="U378" s="38">
        <f>IFERROR(VLOOKUP(A378,'[2]2017年假台账'!$A:$AN,39,0),"0")-T378</f>
        <v>9</v>
      </c>
      <c r="V378" s="40">
        <f t="shared" si="93"/>
        <v>4</v>
      </c>
      <c r="W378" s="23">
        <f t="shared" si="94"/>
        <v>4</v>
      </c>
      <c r="X378" s="29">
        <f>VLOOKUP(A378,[3]考勤!$B$4:$N$1081,12,0)</f>
        <v>0</v>
      </c>
      <c r="Y378" s="29">
        <f>VLOOKUP(A378,[4]考勤!$B$4:$O$997,12,0)</f>
        <v>1</v>
      </c>
      <c r="Z378" s="29">
        <f>VLOOKUP(A378,[5]考勤!$B$4:$N$989,12,0)</f>
        <v>0</v>
      </c>
      <c r="AA378" s="29">
        <f>VLOOKUP(A378,[6]考勤!$B$4:$N$977,12,0)</f>
        <v>0</v>
      </c>
      <c r="AB378" s="29">
        <f>VLOOKUP(A378,[7]考勤!$B$4:$P$975,12,0)</f>
        <v>0</v>
      </c>
      <c r="AC378" s="29">
        <f>VLOOKUP(A378,[8]考勤!$B$1:$W$958,12,0)</f>
        <v>0</v>
      </c>
      <c r="AD378" s="29">
        <f>VLOOKUP(A378,[9]考勤!$B:$W,12,0)</f>
        <v>0</v>
      </c>
      <c r="AE378" s="29">
        <f>VLOOKUP(A378,[10]考勤!$B:$X,12,0)</f>
        <v>4</v>
      </c>
      <c r="AF378" s="29">
        <f>VLOOKUP(A378,[11]考勤!$B:$Z,12,0)</f>
        <v>0</v>
      </c>
      <c r="AG378" s="29"/>
      <c r="AH378" s="29"/>
      <c r="AI378" s="29"/>
      <c r="AJ378" s="29">
        <f t="shared" si="95"/>
        <v>5</v>
      </c>
      <c r="AK378" s="29">
        <f t="shared" si="96"/>
        <v>0</v>
      </c>
      <c r="AL378" s="22">
        <f t="shared" si="97"/>
        <v>14</v>
      </c>
      <c r="AM378" s="46">
        <f t="shared" si="98"/>
        <v>10</v>
      </c>
      <c r="AN378" s="11"/>
      <c r="AP378" s="11" t="str">
        <f>VLOOKUP(A378,[12]当前人员名单!$E:$AE,2,0)</f>
        <v>442000198601206136</v>
      </c>
    </row>
    <row r="379" spans="1:236" s="10" customFormat="1" ht="15.75" customHeight="1" x14ac:dyDescent="0.15">
      <c r="A379" s="52" t="s">
        <v>529</v>
      </c>
      <c r="B379" s="48" t="s">
        <v>18</v>
      </c>
      <c r="C379" s="9">
        <v>34151</v>
      </c>
      <c r="D379" s="9">
        <v>40640</v>
      </c>
      <c r="E379" s="24">
        <v>43100</v>
      </c>
      <c r="F379" s="24">
        <v>43101</v>
      </c>
      <c r="G379" s="24">
        <v>43342</v>
      </c>
      <c r="H379" s="24">
        <v>43465</v>
      </c>
      <c r="I379" s="21">
        <f t="shared" ca="1" si="87"/>
        <v>25.4</v>
      </c>
      <c r="J379" s="21">
        <f t="shared" ca="1" si="88"/>
        <v>7.62</v>
      </c>
      <c r="K379" s="21" t="str">
        <f t="shared" ca="1" si="89"/>
        <v>是</v>
      </c>
      <c r="L379" s="21">
        <f t="shared" si="90"/>
        <v>25</v>
      </c>
      <c r="M379" s="29">
        <f t="shared" si="91"/>
        <v>15</v>
      </c>
      <c r="N379" s="29"/>
      <c r="O379" s="30"/>
      <c r="P379" s="24"/>
      <c r="Q379" s="29"/>
      <c r="R379" s="30"/>
      <c r="S379" s="30">
        <f t="shared" si="99"/>
        <v>15</v>
      </c>
      <c r="T379" s="22">
        <f>VLOOKUP(A379,[1]考勤!$B:$M,12,0)</f>
        <v>0</v>
      </c>
      <c r="U379" s="38">
        <f>IFERROR(VLOOKUP(A379,'[2]2017年假台账'!$A:$AN,39,0),"0")-T379</f>
        <v>15</v>
      </c>
      <c r="V379" s="40">
        <f t="shared" si="93"/>
        <v>8</v>
      </c>
      <c r="W379" s="23">
        <f t="shared" si="94"/>
        <v>8</v>
      </c>
      <c r="X379" s="29">
        <f>VLOOKUP(A379,[3]考勤!$B$4:$N$1081,12,0)</f>
        <v>0</v>
      </c>
      <c r="Y379" s="29">
        <f>VLOOKUP(A379,[4]考勤!$B$4:$O$997,12,0)</f>
        <v>0</v>
      </c>
      <c r="Z379" s="29">
        <f>VLOOKUP(A379,[5]考勤!$B$4:$N$989,12,0)</f>
        <v>0</v>
      </c>
      <c r="AA379" s="29">
        <f>VLOOKUP(A379,[6]考勤!$B$4:$N$977,12,0)</f>
        <v>1</v>
      </c>
      <c r="AB379" s="29">
        <f>VLOOKUP(A379,[7]考勤!$B$4:$P$975,12,0)</f>
        <v>0</v>
      </c>
      <c r="AC379" s="29">
        <f>VLOOKUP(A379,[8]考勤!$B$1:$W$958,12,0)</f>
        <v>0</v>
      </c>
      <c r="AD379" s="29">
        <f>VLOOKUP(A379,[9]考勤!$B:$W,12,0)</f>
        <v>3</v>
      </c>
      <c r="AE379" s="29">
        <f>VLOOKUP(A379,[10]考勤!$B:$X,12,0)</f>
        <v>3</v>
      </c>
      <c r="AF379" s="29">
        <f>VLOOKUP(A379,[11]考勤!$B:$Z,12,0)</f>
        <v>0</v>
      </c>
      <c r="AG379" s="29"/>
      <c r="AH379" s="29"/>
      <c r="AI379" s="29"/>
      <c r="AJ379" s="29">
        <f t="shared" si="95"/>
        <v>7</v>
      </c>
      <c r="AK379" s="29">
        <f t="shared" si="96"/>
        <v>0</v>
      </c>
      <c r="AL379" s="22">
        <f t="shared" si="97"/>
        <v>23</v>
      </c>
      <c r="AM379" s="46">
        <f t="shared" si="98"/>
        <v>15</v>
      </c>
      <c r="AN379" s="11"/>
      <c r="AP379" s="11" t="str">
        <f>VLOOKUP(A379,[12]当前人员名单!$E:$AE,2,0)</f>
        <v>442000197302210544</v>
      </c>
    </row>
    <row r="380" spans="1:236" s="10" customFormat="1" ht="15.75" customHeight="1" x14ac:dyDescent="0.15">
      <c r="A380" s="59" t="s">
        <v>709</v>
      </c>
      <c r="B380" s="48" t="s">
        <v>18</v>
      </c>
      <c r="C380" s="3">
        <v>37135</v>
      </c>
      <c r="D380" s="3">
        <v>38292</v>
      </c>
      <c r="E380" s="24">
        <v>43100</v>
      </c>
      <c r="F380" s="24">
        <v>43101</v>
      </c>
      <c r="G380" s="24">
        <v>43342</v>
      </c>
      <c r="H380" s="24">
        <v>43465</v>
      </c>
      <c r="I380" s="21">
        <f t="shared" ca="1" si="87"/>
        <v>17.2</v>
      </c>
      <c r="J380" s="21">
        <f t="shared" ca="1" si="88"/>
        <v>14.05</v>
      </c>
      <c r="K380" s="21" t="str">
        <f t="shared" ca="1" si="89"/>
        <v>是</v>
      </c>
      <c r="L380" s="21">
        <f t="shared" si="90"/>
        <v>17</v>
      </c>
      <c r="M380" s="29">
        <f t="shared" si="91"/>
        <v>10</v>
      </c>
      <c r="N380" s="29"/>
      <c r="O380" s="30"/>
      <c r="P380" s="24"/>
      <c r="Q380" s="29"/>
      <c r="R380" s="30"/>
      <c r="S380" s="30">
        <f t="shared" si="99"/>
        <v>10</v>
      </c>
      <c r="T380" s="22">
        <f>VLOOKUP(A380,[1]考勤!$B:$M,12,0)</f>
        <v>0</v>
      </c>
      <c r="U380" s="38">
        <f>IFERROR(VLOOKUP(A380,'[2]2017年假台账'!$A:$AN,39,0),"0")-T380</f>
        <v>10</v>
      </c>
      <c r="V380" s="40">
        <f t="shared" si="93"/>
        <v>0</v>
      </c>
      <c r="W380" s="23">
        <f t="shared" si="94"/>
        <v>0</v>
      </c>
      <c r="X380" s="29">
        <f>VLOOKUP(A380,[3]考勤!$B$4:$N$1081,12,0)</f>
        <v>0</v>
      </c>
      <c r="Y380" s="29">
        <f>VLOOKUP(A380,[4]考勤!$B$4:$O$997,12,0)</f>
        <v>0</v>
      </c>
      <c r="Z380" s="29">
        <f>VLOOKUP(A380,[5]考勤!$B$4:$N$989,12,0)</f>
        <v>0</v>
      </c>
      <c r="AA380" s="29">
        <f>VLOOKUP(A380,[6]考勤!$B$4:$N$977,12,0)</f>
        <v>0</v>
      </c>
      <c r="AB380" s="29">
        <f>VLOOKUP(A380,[7]考勤!$B$4:$P$975,12,0)</f>
        <v>0</v>
      </c>
      <c r="AC380" s="29">
        <f>VLOOKUP(A380,[8]考勤!$B$1:$W$958,12,0)</f>
        <v>0</v>
      </c>
      <c r="AD380" s="29">
        <f>VLOOKUP(A380,[9]考勤!$B:$W,12,0)</f>
        <v>5</v>
      </c>
      <c r="AE380" s="29">
        <f>VLOOKUP(A380,[10]考勤!$B:$X,12,0)</f>
        <v>5</v>
      </c>
      <c r="AF380" s="29">
        <f>VLOOKUP(A380,[11]考勤!$B:$Z,12,0)</f>
        <v>0</v>
      </c>
      <c r="AG380" s="29"/>
      <c r="AH380" s="29"/>
      <c r="AI380" s="32"/>
      <c r="AJ380" s="29">
        <f t="shared" si="95"/>
        <v>10</v>
      </c>
      <c r="AK380" s="29">
        <f t="shared" si="96"/>
        <v>0</v>
      </c>
      <c r="AL380" s="22">
        <f t="shared" si="97"/>
        <v>10</v>
      </c>
      <c r="AM380" s="46">
        <f t="shared" si="98"/>
        <v>10</v>
      </c>
      <c r="AN380" s="11"/>
      <c r="AO380" s="11"/>
      <c r="AP380" s="11" t="str">
        <f>VLOOKUP(A380,[12]当前人员名单!$E:$AE,2,0)</f>
        <v>442000198204011589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</row>
    <row r="381" spans="1:236" s="10" customFormat="1" ht="15.75" customHeight="1" x14ac:dyDescent="0.15">
      <c r="A381" s="50" t="s">
        <v>694</v>
      </c>
      <c r="B381" s="48" t="s">
        <v>18</v>
      </c>
      <c r="C381" s="9">
        <v>36678</v>
      </c>
      <c r="D381" s="9">
        <v>37073</v>
      </c>
      <c r="E381" s="24">
        <v>43100</v>
      </c>
      <c r="F381" s="24">
        <v>43101</v>
      </c>
      <c r="G381" s="24">
        <v>43342</v>
      </c>
      <c r="H381" s="24">
        <v>43465</v>
      </c>
      <c r="I381" s="21">
        <f t="shared" ca="1" si="87"/>
        <v>18.5</v>
      </c>
      <c r="J381" s="21">
        <f t="shared" ca="1" si="88"/>
        <v>17.39</v>
      </c>
      <c r="K381" s="21" t="str">
        <f t="shared" ca="1" si="89"/>
        <v>是</v>
      </c>
      <c r="L381" s="21">
        <f t="shared" si="90"/>
        <v>18</v>
      </c>
      <c r="M381" s="29">
        <f t="shared" si="91"/>
        <v>10</v>
      </c>
      <c r="N381" s="29"/>
      <c r="O381" s="30"/>
      <c r="P381" s="24"/>
      <c r="Q381" s="29"/>
      <c r="R381" s="30"/>
      <c r="S381" s="30">
        <f t="shared" si="99"/>
        <v>10</v>
      </c>
      <c r="T381" s="22">
        <f>VLOOKUP(A381,[1]考勤!$B:$M,12,0)</f>
        <v>6</v>
      </c>
      <c r="U381" s="38">
        <f>IFERROR(VLOOKUP(A381,'[2]2017年假台账'!$A:$AN,39,0),"0")-T381</f>
        <v>4</v>
      </c>
      <c r="V381" s="40">
        <f t="shared" si="93"/>
        <v>0</v>
      </c>
      <c r="W381" s="23">
        <f t="shared" si="94"/>
        <v>0</v>
      </c>
      <c r="X381" s="29">
        <f>VLOOKUP(A381,[3]考勤!$B$4:$N$1081,12,0)</f>
        <v>0</v>
      </c>
      <c r="Y381" s="29">
        <f>VLOOKUP(A381,[4]考勤!$B$4:$O$997,12,0)</f>
        <v>0</v>
      </c>
      <c r="Z381" s="29">
        <f>VLOOKUP(A381,[5]考勤!$B$4:$N$989,12,0)</f>
        <v>0</v>
      </c>
      <c r="AA381" s="29">
        <f>VLOOKUP(A381,[6]考勤!$B$4:$N$977,12,0)</f>
        <v>0</v>
      </c>
      <c r="AB381" s="29">
        <f>VLOOKUP(A381,[7]考勤!$B$4:$P$975,12,0)</f>
        <v>0</v>
      </c>
      <c r="AC381" s="29">
        <f>VLOOKUP(A381,[8]考勤!$B$1:$W$958,12,0)</f>
        <v>0</v>
      </c>
      <c r="AD381" s="29">
        <f>VLOOKUP(A381,[9]考勤!$B:$W,12,0)</f>
        <v>0</v>
      </c>
      <c r="AE381" s="29">
        <f>VLOOKUP(A381,[10]考勤!$B:$X,12,0)</f>
        <v>4</v>
      </c>
      <c r="AF381" s="29">
        <f>VLOOKUP(A381,[11]考勤!$B:$Z,12,0)</f>
        <v>0</v>
      </c>
      <c r="AG381" s="29"/>
      <c r="AH381" s="29"/>
      <c r="AI381" s="32"/>
      <c r="AJ381" s="29">
        <f t="shared" si="95"/>
        <v>4</v>
      </c>
      <c r="AK381" s="29">
        <f t="shared" si="96"/>
        <v>0</v>
      </c>
      <c r="AL381" s="22">
        <f t="shared" si="97"/>
        <v>10</v>
      </c>
      <c r="AM381" s="46">
        <f t="shared" si="98"/>
        <v>10</v>
      </c>
      <c r="AN381" s="11"/>
      <c r="AP381" s="11" t="str">
        <f>VLOOKUP(A381,[12]当前人员名单!$E:$AE,2,0)</f>
        <v>442000198312143802</v>
      </c>
    </row>
    <row r="382" spans="1:236" s="10" customFormat="1" ht="15.75" customHeight="1" x14ac:dyDescent="0.15">
      <c r="A382" s="50" t="s">
        <v>523</v>
      </c>
      <c r="B382" s="48" t="s">
        <v>18</v>
      </c>
      <c r="C382" s="9">
        <v>39508</v>
      </c>
      <c r="D382" s="9">
        <v>40317</v>
      </c>
      <c r="E382" s="24">
        <v>43100</v>
      </c>
      <c r="F382" s="24">
        <v>43101</v>
      </c>
      <c r="G382" s="24">
        <v>43342</v>
      </c>
      <c r="H382" s="24">
        <v>43465</v>
      </c>
      <c r="I382" s="21">
        <f t="shared" ca="1" si="87"/>
        <v>10.7</v>
      </c>
      <c r="J382" s="21">
        <f t="shared" ca="1" si="88"/>
        <v>8.5</v>
      </c>
      <c r="K382" s="21" t="str">
        <f t="shared" ca="1" si="89"/>
        <v>是</v>
      </c>
      <c r="L382" s="21">
        <f t="shared" si="90"/>
        <v>10</v>
      </c>
      <c r="M382" s="29">
        <f t="shared" si="91"/>
        <v>10</v>
      </c>
      <c r="N382" s="29">
        <f>DATEDIF(F382,P382,"d")</f>
        <v>59</v>
      </c>
      <c r="O382" s="30">
        <f>ROUND(N382/365*5,2)</f>
        <v>0.81</v>
      </c>
      <c r="P382" s="24">
        <f>EDATE(C382,120)</f>
        <v>43160</v>
      </c>
      <c r="Q382" s="29">
        <f>DATEDIF(P382,H382,"d")</f>
        <v>305</v>
      </c>
      <c r="R382" s="31">
        <f>ROUND(Q382/365*M382,2)</f>
        <v>8.36</v>
      </c>
      <c r="S382" s="30">
        <f>O382+R382</f>
        <v>9.17</v>
      </c>
      <c r="T382" s="22">
        <f>VLOOKUP(A382,[1]考勤!$B:$M,12,0)</f>
        <v>0</v>
      </c>
      <c r="U382" s="38">
        <f>IFERROR(VLOOKUP(A382,'[2]2017年假台账'!$A:$AN,39,0),"0")-T382</f>
        <v>4</v>
      </c>
      <c r="V382" s="40">
        <f t="shared" si="93"/>
        <v>-1</v>
      </c>
      <c r="W382" s="23">
        <f t="shared" si="94"/>
        <v>0</v>
      </c>
      <c r="X382" s="29">
        <f>VLOOKUP(A382,[3]考勤!$B$4:$N$1081,12,0)</f>
        <v>0</v>
      </c>
      <c r="Y382" s="29">
        <f>VLOOKUP(A382,[4]考勤!$B$4:$O$997,12,0)</f>
        <v>0</v>
      </c>
      <c r="Z382" s="29">
        <f>VLOOKUP(A382,[5]考勤!$B$4:$N$989,12,0)</f>
        <v>0</v>
      </c>
      <c r="AA382" s="29">
        <f>VLOOKUP(A382,[6]考勤!$B$4:$N$977,12,0)</f>
        <v>0</v>
      </c>
      <c r="AB382" s="29">
        <f>VLOOKUP(A382,[7]考勤!$B$4:$P$975,12,0)</f>
        <v>0</v>
      </c>
      <c r="AC382" s="29">
        <f>VLOOKUP(A382,[8]考勤!$B$1:$W$958,12,0)</f>
        <v>0</v>
      </c>
      <c r="AD382" s="29">
        <f>VLOOKUP(A382,[9]考勤!$B:$W,12,0)</f>
        <v>0</v>
      </c>
      <c r="AE382" s="29">
        <f>VLOOKUP(A382,[10]考勤!$B:$X,12,0)</f>
        <v>5</v>
      </c>
      <c r="AF382" s="29">
        <f>VLOOKUP(A382,[11]考勤!$B:$Z,12,0)</f>
        <v>0</v>
      </c>
      <c r="AG382" s="29"/>
      <c r="AH382" s="29"/>
      <c r="AI382" s="32"/>
      <c r="AJ382" s="29">
        <f t="shared" si="95"/>
        <v>5</v>
      </c>
      <c r="AK382" s="29">
        <f t="shared" si="96"/>
        <v>0</v>
      </c>
      <c r="AL382" s="22">
        <f t="shared" si="97"/>
        <v>8.17</v>
      </c>
      <c r="AM382" s="46">
        <f t="shared" si="98"/>
        <v>8.1999999999999993</v>
      </c>
      <c r="AN382" s="11"/>
      <c r="AO382" s="11"/>
      <c r="AP382" s="11" t="str">
        <f>VLOOKUP(A382,[12]当前人员名单!$E:$AE,2,0)</f>
        <v>442000198702160026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</row>
    <row r="383" spans="1:236" s="10" customFormat="1" ht="15.75" customHeight="1" x14ac:dyDescent="0.15">
      <c r="A383" s="52" t="s">
        <v>736</v>
      </c>
      <c r="B383" s="48" t="s">
        <v>972</v>
      </c>
      <c r="C383" s="9">
        <v>39722</v>
      </c>
      <c r="D383" s="9">
        <v>41708</v>
      </c>
      <c r="E383" s="24">
        <v>43100</v>
      </c>
      <c r="F383" s="24">
        <v>43101</v>
      </c>
      <c r="G383" s="24">
        <v>43342</v>
      </c>
      <c r="H383" s="24">
        <v>43465</v>
      </c>
      <c r="I383" s="21">
        <f t="shared" ca="1" si="87"/>
        <v>10.1</v>
      </c>
      <c r="J383" s="21">
        <f t="shared" ca="1" si="88"/>
        <v>4.6900000000000004</v>
      </c>
      <c r="K383" s="21" t="str">
        <f t="shared" ca="1" si="89"/>
        <v>是</v>
      </c>
      <c r="L383" s="21">
        <f t="shared" si="90"/>
        <v>10</v>
      </c>
      <c r="M383" s="29">
        <f t="shared" si="91"/>
        <v>10</v>
      </c>
      <c r="N383" s="29">
        <f>DATEDIF(F383,P383,"d")</f>
        <v>273</v>
      </c>
      <c r="O383" s="30">
        <f>ROUND(N383/365*5,2)</f>
        <v>3.74</v>
      </c>
      <c r="P383" s="24">
        <f>EDATE(C383,120)</f>
        <v>43374</v>
      </c>
      <c r="Q383" s="29">
        <f>DATEDIF(P383,H383,"d")</f>
        <v>91</v>
      </c>
      <c r="R383" s="31">
        <f>ROUND(Q383/365*M383,2)</f>
        <v>2.4900000000000002</v>
      </c>
      <c r="S383" s="30">
        <f>O383+R383</f>
        <v>6.23</v>
      </c>
      <c r="T383" s="22">
        <f>VLOOKUP(A383,[1]考勤!$B:$M,12,0)</f>
        <v>0</v>
      </c>
      <c r="U383" s="38">
        <f>IFERROR(VLOOKUP(A383,'[2]2017年假台账'!$A:$AN,39,0),"0")-T383</f>
        <v>2</v>
      </c>
      <c r="V383" s="40">
        <f t="shared" si="93"/>
        <v>0</v>
      </c>
      <c r="W383" s="23">
        <f t="shared" si="94"/>
        <v>0</v>
      </c>
      <c r="X383" s="29">
        <f>VLOOKUP(A383,[3]考勤!$B$4:$N$1081,12,0)</f>
        <v>0</v>
      </c>
      <c r="Y383" s="29">
        <f>VLOOKUP(A383,[4]考勤!$B$4:$O$997,12,0)</f>
        <v>0</v>
      </c>
      <c r="Z383" s="29">
        <f>VLOOKUP(A383,[5]考勤!$B$4:$N$989,12,0)</f>
        <v>0</v>
      </c>
      <c r="AA383" s="29">
        <f>VLOOKUP(A383,[6]考勤!$B$4:$N$977,12,0)</f>
        <v>0</v>
      </c>
      <c r="AB383" s="29">
        <f>VLOOKUP(A383,[7]考勤!$B$4:$P$975,12,0)</f>
        <v>0</v>
      </c>
      <c r="AC383" s="29">
        <f>VLOOKUP(A383,[8]考勤!$B$1:$W$958,12,0)</f>
        <v>0</v>
      </c>
      <c r="AD383" s="29">
        <f>VLOOKUP(A383,[9]考勤!$B:$W,12,0)</f>
        <v>0</v>
      </c>
      <c r="AE383" s="29">
        <f>VLOOKUP(A383,[10]考勤!$B:$X,12,0)</f>
        <v>2</v>
      </c>
      <c r="AF383" s="29">
        <f>VLOOKUP(A383,[11]考勤!$B:$Z,12,0)</f>
        <v>0</v>
      </c>
      <c r="AG383" s="29"/>
      <c r="AH383" s="29"/>
      <c r="AI383" s="32"/>
      <c r="AJ383" s="29">
        <f t="shared" si="95"/>
        <v>2</v>
      </c>
      <c r="AK383" s="29">
        <f t="shared" si="96"/>
        <v>0</v>
      </c>
      <c r="AL383" s="22">
        <f t="shared" si="97"/>
        <v>6.23</v>
      </c>
      <c r="AM383" s="46">
        <f t="shared" si="98"/>
        <v>6.2</v>
      </c>
      <c r="AN383" s="11"/>
      <c r="AO383" s="11"/>
      <c r="AP383" s="11" t="str">
        <f>VLOOKUP(A383,[12]当前人员名单!$E:$AE,2,0)</f>
        <v>441424198909191577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</row>
    <row r="384" spans="1:236" s="10" customFormat="1" ht="15.75" customHeight="1" x14ac:dyDescent="0.15">
      <c r="A384" s="50" t="s">
        <v>714</v>
      </c>
      <c r="B384" s="48" t="s">
        <v>972</v>
      </c>
      <c r="C384" s="9">
        <v>38062</v>
      </c>
      <c r="D384" s="9">
        <v>38056</v>
      </c>
      <c r="E384" s="24">
        <v>43100</v>
      </c>
      <c r="F384" s="24">
        <v>43101</v>
      </c>
      <c r="G384" s="24">
        <v>43342</v>
      </c>
      <c r="H384" s="24">
        <v>43465</v>
      </c>
      <c r="I384" s="21">
        <f t="shared" ca="1" si="87"/>
        <v>14.7</v>
      </c>
      <c r="J384" s="21">
        <f t="shared" ca="1" si="88"/>
        <v>14.7</v>
      </c>
      <c r="K384" s="21" t="str">
        <f t="shared" ca="1" si="89"/>
        <v>是</v>
      </c>
      <c r="L384" s="21">
        <f t="shared" si="90"/>
        <v>14</v>
      </c>
      <c r="M384" s="29">
        <f t="shared" si="91"/>
        <v>10</v>
      </c>
      <c r="N384" s="29"/>
      <c r="O384" s="30"/>
      <c r="P384" s="24"/>
      <c r="Q384" s="29"/>
      <c r="R384" s="30"/>
      <c r="S384" s="30">
        <f>M384</f>
        <v>10</v>
      </c>
      <c r="T384" s="22">
        <f>VLOOKUP(A384,[1]考勤!$B:$M,12,0)</f>
        <v>0</v>
      </c>
      <c r="U384" s="38">
        <f>IFERROR(VLOOKUP(A384,'[2]2017年假台账'!$A:$AN,39,0),"0")-T384</f>
        <v>10</v>
      </c>
      <c r="V384" s="40">
        <f t="shared" si="93"/>
        <v>10</v>
      </c>
      <c r="W384" s="23">
        <f t="shared" si="94"/>
        <v>10</v>
      </c>
      <c r="X384" s="29">
        <f>VLOOKUP(A384,[3]考勤!$B$4:$N$1081,12,0)</f>
        <v>0</v>
      </c>
      <c r="Y384" s="29">
        <f>VLOOKUP(A384,[4]考勤!$B$4:$O$997,12,0)</f>
        <v>0</v>
      </c>
      <c r="Z384" s="29">
        <f>VLOOKUP(A384,[5]考勤!$B$4:$N$989,12,0)</f>
        <v>0</v>
      </c>
      <c r="AA384" s="29">
        <f>VLOOKUP(A384,[6]考勤!$B$4:$N$977,12,0)</f>
        <v>0</v>
      </c>
      <c r="AB384" s="29">
        <f>VLOOKUP(A384,[7]考勤!$B$4:$P$975,12,0)</f>
        <v>0</v>
      </c>
      <c r="AC384" s="29">
        <f>VLOOKUP(A384,[8]考勤!$B$1:$W$958,12,0)</f>
        <v>0</v>
      </c>
      <c r="AD384" s="29">
        <f>VLOOKUP(A384,[9]考勤!$B:$W,12,0)</f>
        <v>0</v>
      </c>
      <c r="AE384" s="29">
        <f>VLOOKUP(A384,[10]考勤!$B:$X,12,0)</f>
        <v>0</v>
      </c>
      <c r="AF384" s="29">
        <f>VLOOKUP(A384,[11]考勤!$B:$Z,12,0)</f>
        <v>0</v>
      </c>
      <c r="AG384" s="29"/>
      <c r="AH384" s="29"/>
      <c r="AI384" s="29"/>
      <c r="AJ384" s="29">
        <f t="shared" si="95"/>
        <v>0</v>
      </c>
      <c r="AK384" s="29">
        <f t="shared" si="96"/>
        <v>0</v>
      </c>
      <c r="AL384" s="22">
        <f t="shared" si="97"/>
        <v>20</v>
      </c>
      <c r="AM384" s="46">
        <f t="shared" si="98"/>
        <v>10</v>
      </c>
      <c r="AN384" s="11"/>
      <c r="AP384" s="11" t="str">
        <f>VLOOKUP(A384,[12]当前人员名单!$E:$AE,2,0)</f>
        <v>442000198101150017</v>
      </c>
    </row>
    <row r="385" spans="1:236" s="10" customFormat="1" ht="15.75" customHeight="1" x14ac:dyDescent="0.15">
      <c r="A385" s="52" t="s">
        <v>609</v>
      </c>
      <c r="B385" s="48" t="s">
        <v>27</v>
      </c>
      <c r="C385" s="9">
        <v>39783</v>
      </c>
      <c r="D385" s="9">
        <v>40218</v>
      </c>
      <c r="E385" s="24">
        <v>43100</v>
      </c>
      <c r="F385" s="24">
        <v>43101</v>
      </c>
      <c r="G385" s="24">
        <v>43342</v>
      </c>
      <c r="H385" s="24">
        <v>43465</v>
      </c>
      <c r="I385" s="21">
        <f t="shared" ca="1" si="87"/>
        <v>10</v>
      </c>
      <c r="J385" s="21">
        <f t="shared" ca="1" si="88"/>
        <v>8.77</v>
      </c>
      <c r="K385" s="21" t="str">
        <f t="shared" ca="1" si="89"/>
        <v>是</v>
      </c>
      <c r="L385" s="21">
        <f t="shared" si="90"/>
        <v>10</v>
      </c>
      <c r="M385" s="29">
        <f t="shared" si="91"/>
        <v>10</v>
      </c>
      <c r="N385" s="29">
        <f>DATEDIF(F385,P385,"d")</f>
        <v>334</v>
      </c>
      <c r="O385" s="30">
        <f>ROUND(N385/365*5,2)</f>
        <v>4.58</v>
      </c>
      <c r="P385" s="24">
        <f>EDATE(C385,120)</f>
        <v>43435</v>
      </c>
      <c r="Q385" s="29">
        <f>DATEDIF(P385,H385,"d")</f>
        <v>30</v>
      </c>
      <c r="R385" s="31">
        <f>ROUND(Q385/365*M385,2)</f>
        <v>0.82</v>
      </c>
      <c r="S385" s="30">
        <f>O385+R385</f>
        <v>5.4</v>
      </c>
      <c r="T385" s="22">
        <f>VLOOKUP(A385,[1]考勤!$B:$M,12,0)</f>
        <v>0</v>
      </c>
      <c r="U385" s="38">
        <f>IFERROR(VLOOKUP(A385,'[2]2017年假台账'!$A:$AN,39,0),"0")-T385</f>
        <v>2.5</v>
      </c>
      <c r="V385" s="40">
        <f t="shared" si="93"/>
        <v>-4.5</v>
      </c>
      <c r="W385" s="23">
        <f t="shared" si="94"/>
        <v>0</v>
      </c>
      <c r="X385" s="29">
        <f>VLOOKUP(A385,[3]考勤!$B$4:$N$1081,12,0)</f>
        <v>1</v>
      </c>
      <c r="Y385" s="29">
        <f>VLOOKUP(A385,[4]考勤!$B$4:$O$997,12,0)</f>
        <v>2</v>
      </c>
      <c r="Z385" s="29">
        <f>VLOOKUP(A385,[5]考勤!$B$4:$N$989,12,0)</f>
        <v>0</v>
      </c>
      <c r="AA385" s="29">
        <f>VLOOKUP(A385,[6]考勤!$B$4:$N$977,12,0)</f>
        <v>0</v>
      </c>
      <c r="AB385" s="29">
        <f>VLOOKUP(A385,[7]考勤!$B$4:$P$975,12,0)</f>
        <v>0</v>
      </c>
      <c r="AC385" s="29">
        <f>VLOOKUP(A385,[8]考勤!$B$1:$W$958,12,0)</f>
        <v>1</v>
      </c>
      <c r="AD385" s="29">
        <f>VLOOKUP(A385,[9]考勤!$B:$W,12,0)</f>
        <v>1</v>
      </c>
      <c r="AE385" s="29">
        <f>VLOOKUP(A385,[10]考勤!$B:$X,12,0)</f>
        <v>2</v>
      </c>
      <c r="AF385" s="29">
        <f>VLOOKUP(A385,[11]考勤!$B:$Z,12,0)</f>
        <v>1</v>
      </c>
      <c r="AG385" s="29"/>
      <c r="AH385" s="29"/>
      <c r="AI385" s="29"/>
      <c r="AJ385" s="29">
        <f t="shared" si="95"/>
        <v>7</v>
      </c>
      <c r="AK385" s="29">
        <f t="shared" si="96"/>
        <v>1</v>
      </c>
      <c r="AL385" s="22">
        <f t="shared" si="97"/>
        <v>0.90000000000000036</v>
      </c>
      <c r="AM385" s="46">
        <f t="shared" si="98"/>
        <v>-0.1</v>
      </c>
      <c r="AN385" s="11"/>
      <c r="AP385" s="11" t="str">
        <f>VLOOKUP(A385,[12]当前人员名单!$E:$AE,2,0)</f>
        <v>44098219871209102X</v>
      </c>
      <c r="AQ385" s="11"/>
    </row>
    <row r="386" spans="1:236" s="10" customFormat="1" ht="15.75" customHeight="1" x14ac:dyDescent="0.15">
      <c r="A386" s="50" t="s">
        <v>447</v>
      </c>
      <c r="B386" s="48" t="s">
        <v>800</v>
      </c>
      <c r="C386" s="9">
        <v>38412</v>
      </c>
      <c r="D386" s="9">
        <v>38460</v>
      </c>
      <c r="E386" s="24">
        <v>43100</v>
      </c>
      <c r="F386" s="24">
        <v>43101</v>
      </c>
      <c r="G386" s="24">
        <v>43342</v>
      </c>
      <c r="H386" s="24">
        <v>43465</v>
      </c>
      <c r="I386" s="21">
        <f t="shared" ca="1" si="87"/>
        <v>13.7</v>
      </c>
      <c r="J386" s="21">
        <f t="shared" ca="1" si="88"/>
        <v>13.59</v>
      </c>
      <c r="K386" s="21" t="str">
        <f t="shared" ca="1" si="89"/>
        <v>是</v>
      </c>
      <c r="L386" s="21">
        <f t="shared" si="90"/>
        <v>13</v>
      </c>
      <c r="M386" s="29">
        <f t="shared" si="91"/>
        <v>10</v>
      </c>
      <c r="N386" s="29"/>
      <c r="O386" s="30"/>
      <c r="P386" s="24"/>
      <c r="Q386" s="29"/>
      <c r="R386" s="30"/>
      <c r="S386" s="30">
        <f t="shared" ref="S386:S413" si="100">M386</f>
        <v>10</v>
      </c>
      <c r="T386" s="22">
        <f>VLOOKUP(A386,[1]考勤!$B:$M,12,0)</f>
        <v>0</v>
      </c>
      <c r="U386" s="38">
        <f>IFERROR(VLOOKUP(A386,'[2]2017年假台账'!$A:$AN,39,0),"0")-T386</f>
        <v>10</v>
      </c>
      <c r="V386" s="40">
        <f t="shared" si="93"/>
        <v>1</v>
      </c>
      <c r="W386" s="23">
        <f t="shared" si="94"/>
        <v>1</v>
      </c>
      <c r="X386" s="29">
        <f>VLOOKUP(A386,[3]考勤!$B$4:$N$1081,12,0)</f>
        <v>0</v>
      </c>
      <c r="Y386" s="29">
        <f>VLOOKUP(A386,[4]考勤!$B$4:$O$997,12,0)</f>
        <v>0</v>
      </c>
      <c r="Z386" s="29">
        <f>VLOOKUP(A386,[5]考勤!$B$4:$N$989,12,0)</f>
        <v>0</v>
      </c>
      <c r="AA386" s="29">
        <f>VLOOKUP(A386,[6]考勤!$B$4:$N$977,12,0)</f>
        <v>0</v>
      </c>
      <c r="AB386" s="29">
        <f>VLOOKUP(A386,[7]考勤!$B$4:$P$975,12,0)</f>
        <v>0</v>
      </c>
      <c r="AC386" s="29">
        <f>VLOOKUP(A386,[8]考勤!$B$1:$W$958,12,0)</f>
        <v>0</v>
      </c>
      <c r="AD386" s="29">
        <f>VLOOKUP(A386,[9]考勤!$B:$W,12,0)</f>
        <v>1</v>
      </c>
      <c r="AE386" s="29">
        <f>VLOOKUP(A386,[10]考勤!$B:$X,12,0)</f>
        <v>8</v>
      </c>
      <c r="AF386" s="29">
        <f>VLOOKUP(A386,[11]考勤!$B:$Z,12,0)</f>
        <v>0</v>
      </c>
      <c r="AG386" s="29"/>
      <c r="AH386" s="29"/>
      <c r="AI386" s="32"/>
      <c r="AJ386" s="29">
        <f t="shared" si="95"/>
        <v>9</v>
      </c>
      <c r="AK386" s="29">
        <f t="shared" si="96"/>
        <v>0</v>
      </c>
      <c r="AL386" s="22">
        <f t="shared" si="97"/>
        <v>11</v>
      </c>
      <c r="AM386" s="46">
        <f t="shared" si="98"/>
        <v>10</v>
      </c>
      <c r="AN386" s="11"/>
      <c r="AO386" s="11"/>
      <c r="AP386" s="11" t="str">
        <f>VLOOKUP(A386,[12]当前人员名单!$E:$AE,2,0)</f>
        <v>441521198603040027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</row>
    <row r="387" spans="1:236" s="10" customFormat="1" ht="15.75" customHeight="1" x14ac:dyDescent="0.15">
      <c r="A387" s="53" t="s">
        <v>461</v>
      </c>
      <c r="B387" s="48" t="s">
        <v>800</v>
      </c>
      <c r="C387" s="3">
        <v>40621</v>
      </c>
      <c r="D387" s="3">
        <v>40621</v>
      </c>
      <c r="E387" s="24">
        <v>43100</v>
      </c>
      <c r="F387" s="24">
        <v>43101</v>
      </c>
      <c r="G387" s="24">
        <v>43342</v>
      </c>
      <c r="H387" s="24">
        <v>43465</v>
      </c>
      <c r="I387" s="21">
        <f t="shared" ca="1" si="87"/>
        <v>7.7</v>
      </c>
      <c r="J387" s="21">
        <f t="shared" ca="1" si="88"/>
        <v>7.67</v>
      </c>
      <c r="K387" s="21" t="str">
        <f t="shared" ca="1" si="89"/>
        <v>是</v>
      </c>
      <c r="L387" s="21">
        <f t="shared" si="90"/>
        <v>7</v>
      </c>
      <c r="M387" s="29">
        <f t="shared" si="91"/>
        <v>5</v>
      </c>
      <c r="N387" s="29"/>
      <c r="O387" s="30"/>
      <c r="P387" s="24"/>
      <c r="Q387" s="29"/>
      <c r="R387" s="30"/>
      <c r="S387" s="30">
        <f t="shared" si="100"/>
        <v>5</v>
      </c>
      <c r="T387" s="22">
        <f>VLOOKUP(A387,[1]考勤!$B:$M,12,0)</f>
        <v>0</v>
      </c>
      <c r="U387" s="38">
        <f>IFERROR(VLOOKUP(A387,'[2]2017年假台账'!$A:$AN,39,0),"0")-T387</f>
        <v>5</v>
      </c>
      <c r="V387" s="40">
        <f t="shared" si="93"/>
        <v>-2</v>
      </c>
      <c r="W387" s="23">
        <f t="shared" si="94"/>
        <v>0</v>
      </c>
      <c r="X387" s="29">
        <f>VLOOKUP(A387,[3]考勤!$B$4:$N$1081,12,0)</f>
        <v>3</v>
      </c>
      <c r="Y387" s="29">
        <f>VLOOKUP(A387,[4]考勤!$B$4:$O$997,12,0)</f>
        <v>0</v>
      </c>
      <c r="Z387" s="29">
        <f>VLOOKUP(A387,[5]考勤!$B$4:$N$989,12,0)</f>
        <v>0</v>
      </c>
      <c r="AA387" s="29">
        <f>VLOOKUP(A387,[6]考勤!$B$4:$N$977,12,0)</f>
        <v>1</v>
      </c>
      <c r="AB387" s="29">
        <f>VLOOKUP(A387,[7]考勤!$B$4:$P$975,12,0)</f>
        <v>0</v>
      </c>
      <c r="AC387" s="29">
        <f>VLOOKUP(A387,[8]考勤!$B$1:$W$958,12,0)</f>
        <v>0</v>
      </c>
      <c r="AD387" s="29">
        <f>VLOOKUP(A387,[9]考勤!$B:$W,12,0)</f>
        <v>3</v>
      </c>
      <c r="AE387" s="29">
        <f>VLOOKUP(A387,[10]考勤!$B:$X,12,0)</f>
        <v>0</v>
      </c>
      <c r="AF387" s="29">
        <f>VLOOKUP(A387,[11]考勤!$B:$Z,12,0)</f>
        <v>0</v>
      </c>
      <c r="AG387" s="29"/>
      <c r="AH387" s="29"/>
      <c r="AI387" s="29"/>
      <c r="AJ387" s="29">
        <f t="shared" si="95"/>
        <v>7</v>
      </c>
      <c r="AK387" s="29">
        <f t="shared" si="96"/>
        <v>0</v>
      </c>
      <c r="AL387" s="22">
        <f t="shared" si="97"/>
        <v>3</v>
      </c>
      <c r="AM387" s="46">
        <f t="shared" si="98"/>
        <v>3</v>
      </c>
      <c r="AN387" s="11"/>
      <c r="AP387" s="11" t="str">
        <f>VLOOKUP(A387,[12]当前人员名单!$E:$AE,2,0)</f>
        <v>442000198910107158</v>
      </c>
    </row>
    <row r="388" spans="1:236" s="10" customFormat="1" ht="15.75" customHeight="1" x14ac:dyDescent="0.15">
      <c r="A388" s="53" t="s">
        <v>460</v>
      </c>
      <c r="B388" s="48" t="s">
        <v>800</v>
      </c>
      <c r="C388" s="4">
        <v>40057</v>
      </c>
      <c r="D388" s="4">
        <v>40253</v>
      </c>
      <c r="E388" s="24">
        <v>43100</v>
      </c>
      <c r="F388" s="24">
        <v>43101</v>
      </c>
      <c r="G388" s="24">
        <v>43342</v>
      </c>
      <c r="H388" s="24">
        <v>43465</v>
      </c>
      <c r="I388" s="21">
        <f t="shared" ca="1" si="87"/>
        <v>9.1999999999999993</v>
      </c>
      <c r="J388" s="21">
        <f t="shared" ca="1" si="88"/>
        <v>8.68</v>
      </c>
      <c r="K388" s="21" t="str">
        <f t="shared" ca="1" si="89"/>
        <v>是</v>
      </c>
      <c r="L388" s="21">
        <f t="shared" si="90"/>
        <v>9</v>
      </c>
      <c r="M388" s="29">
        <f t="shared" si="91"/>
        <v>5</v>
      </c>
      <c r="N388" s="29"/>
      <c r="O388" s="30"/>
      <c r="P388" s="24"/>
      <c r="Q388" s="29"/>
      <c r="R388" s="30"/>
      <c r="S388" s="30">
        <f t="shared" si="100"/>
        <v>5</v>
      </c>
      <c r="T388" s="22">
        <f>VLOOKUP(A388,[1]考勤!$B:$M,12,0)</f>
        <v>0</v>
      </c>
      <c r="U388" s="38">
        <f>IFERROR(VLOOKUP(A388,'[2]2017年假台账'!$A:$AN,39,0),"0")-T388</f>
        <v>5</v>
      </c>
      <c r="V388" s="40">
        <f t="shared" si="93"/>
        <v>-1</v>
      </c>
      <c r="W388" s="23">
        <f t="shared" si="94"/>
        <v>0</v>
      </c>
      <c r="X388" s="29">
        <f>VLOOKUP(A388,[3]考勤!$B$4:$N$1081,12,0)</f>
        <v>0</v>
      </c>
      <c r="Y388" s="29">
        <f>VLOOKUP(A388,[4]考勤!$B$4:$O$997,12,0)</f>
        <v>0</v>
      </c>
      <c r="Z388" s="29">
        <f>VLOOKUP(A388,[5]考勤!$B$4:$N$989,12,0)</f>
        <v>0</v>
      </c>
      <c r="AA388" s="29">
        <f>VLOOKUP(A388,[6]考勤!$B$4:$N$977,12,0)</f>
        <v>0</v>
      </c>
      <c r="AB388" s="29">
        <f>VLOOKUP(A388,[7]考勤!$B$4:$P$975,12,0)</f>
        <v>0</v>
      </c>
      <c r="AC388" s="29">
        <f>VLOOKUP(A388,[8]考勤!$B$1:$W$958,12,0)</f>
        <v>2</v>
      </c>
      <c r="AD388" s="29">
        <f>VLOOKUP(A388,[9]考勤!$B:$W,12,0)</f>
        <v>2</v>
      </c>
      <c r="AE388" s="29">
        <f>VLOOKUP(A388,[10]考勤!$B:$X,12,0)</f>
        <v>2</v>
      </c>
      <c r="AF388" s="29">
        <f>VLOOKUP(A388,[11]考勤!$B:$Z,12,0)</f>
        <v>0</v>
      </c>
      <c r="AG388" s="29"/>
      <c r="AH388" s="29"/>
      <c r="AI388" s="29"/>
      <c r="AJ388" s="29">
        <f t="shared" si="95"/>
        <v>6</v>
      </c>
      <c r="AK388" s="29">
        <f t="shared" si="96"/>
        <v>0</v>
      </c>
      <c r="AL388" s="22">
        <f t="shared" si="97"/>
        <v>4</v>
      </c>
      <c r="AM388" s="46">
        <f t="shared" si="98"/>
        <v>4</v>
      </c>
      <c r="AN388" s="11"/>
      <c r="AP388" s="11" t="str">
        <f>VLOOKUP(A388,[12]当前人员名单!$E:$AE,2,0)</f>
        <v>43072119861207311X</v>
      </c>
    </row>
    <row r="389" spans="1:236" s="10" customFormat="1" ht="15.75" customHeight="1" x14ac:dyDescent="0.15">
      <c r="A389" s="53" t="s">
        <v>462</v>
      </c>
      <c r="B389" s="48" t="s">
        <v>983</v>
      </c>
      <c r="C389" s="4">
        <v>40057</v>
      </c>
      <c r="D389" s="4">
        <v>40118</v>
      </c>
      <c r="E389" s="24">
        <v>43100</v>
      </c>
      <c r="F389" s="24">
        <v>43101</v>
      </c>
      <c r="G389" s="24">
        <v>43342</v>
      </c>
      <c r="H389" s="24">
        <v>43465</v>
      </c>
      <c r="I389" s="21">
        <f t="shared" ca="1" si="87"/>
        <v>9.1999999999999993</v>
      </c>
      <c r="J389" s="21">
        <f t="shared" ca="1" si="88"/>
        <v>9.0500000000000007</v>
      </c>
      <c r="K389" s="21" t="str">
        <f t="shared" ca="1" si="89"/>
        <v>是</v>
      </c>
      <c r="L389" s="21">
        <f t="shared" si="90"/>
        <v>9</v>
      </c>
      <c r="M389" s="29">
        <f t="shared" si="91"/>
        <v>5</v>
      </c>
      <c r="N389" s="29"/>
      <c r="O389" s="30"/>
      <c r="P389" s="24"/>
      <c r="Q389" s="29"/>
      <c r="R389" s="30"/>
      <c r="S389" s="30">
        <f t="shared" si="100"/>
        <v>5</v>
      </c>
      <c r="T389" s="22">
        <f>VLOOKUP(A389,[1]考勤!$B:$M,12,0)</f>
        <v>0</v>
      </c>
      <c r="U389" s="38">
        <f>IFERROR(VLOOKUP(A389,'[2]2017年假台账'!$A:$AN,39,0),"0")-T389</f>
        <v>5</v>
      </c>
      <c r="V389" s="40">
        <f t="shared" si="93"/>
        <v>5</v>
      </c>
      <c r="W389" s="23">
        <f t="shared" si="94"/>
        <v>5</v>
      </c>
      <c r="X389" s="29">
        <f>VLOOKUP(A389,[3]考勤!$B$4:$N$1081,12,0)</f>
        <v>0</v>
      </c>
      <c r="Y389" s="29">
        <f>VLOOKUP(A389,[4]考勤!$B$4:$O$997,12,0)</f>
        <v>0</v>
      </c>
      <c r="Z389" s="29">
        <f>VLOOKUP(A389,[5]考勤!$B$4:$N$989,12,0)</f>
        <v>0</v>
      </c>
      <c r="AA389" s="29">
        <f>VLOOKUP(A389,[6]考勤!$B$4:$N$977,12,0)</f>
        <v>0</v>
      </c>
      <c r="AB389" s="29">
        <f>VLOOKUP(A389,[7]考勤!$B$4:$P$975,12,0)</f>
        <v>0</v>
      </c>
      <c r="AC389" s="29">
        <f>VLOOKUP(A389,[8]考勤!$B$1:$W$958,12,0)</f>
        <v>0</v>
      </c>
      <c r="AD389" s="29">
        <f>VLOOKUP(A389,[9]考勤!$B:$W,12,0)</f>
        <v>0</v>
      </c>
      <c r="AE389" s="29">
        <f>VLOOKUP(A389,[10]考勤!$B:$X,12,0)</f>
        <v>0</v>
      </c>
      <c r="AF389" s="29">
        <f>VLOOKUP(A389,[11]考勤!$B:$Z,12,0)</f>
        <v>0</v>
      </c>
      <c r="AG389" s="29"/>
      <c r="AH389" s="29"/>
      <c r="AI389" s="29"/>
      <c r="AJ389" s="29">
        <f t="shared" si="95"/>
        <v>0</v>
      </c>
      <c r="AK389" s="29">
        <f t="shared" si="96"/>
        <v>0</v>
      </c>
      <c r="AL389" s="22">
        <f t="shared" si="97"/>
        <v>10</v>
      </c>
      <c r="AM389" s="46">
        <f t="shared" si="98"/>
        <v>5</v>
      </c>
      <c r="AN389" s="11"/>
      <c r="AP389" s="11" t="str">
        <f>VLOOKUP(A389,[12]当前人员名单!$E:$AE,2,0)</f>
        <v>442000198710194293</v>
      </c>
    </row>
    <row r="390" spans="1:236" s="10" customFormat="1" ht="15.75" customHeight="1" x14ac:dyDescent="0.15">
      <c r="A390" s="50" t="s">
        <v>712</v>
      </c>
      <c r="B390" s="48" t="s">
        <v>984</v>
      </c>
      <c r="C390" s="9">
        <v>40802</v>
      </c>
      <c r="D390" s="9">
        <v>40802</v>
      </c>
      <c r="E390" s="24">
        <v>43100</v>
      </c>
      <c r="F390" s="24">
        <v>43101</v>
      </c>
      <c r="G390" s="24">
        <v>43342</v>
      </c>
      <c r="H390" s="24">
        <v>43465</v>
      </c>
      <c r="I390" s="21">
        <f t="shared" ca="1" si="87"/>
        <v>7.2</v>
      </c>
      <c r="J390" s="21">
        <f t="shared" ca="1" si="88"/>
        <v>7.17</v>
      </c>
      <c r="K390" s="21" t="str">
        <f t="shared" ca="1" si="89"/>
        <v>是</v>
      </c>
      <c r="L390" s="21">
        <f t="shared" si="90"/>
        <v>7</v>
      </c>
      <c r="M390" s="29">
        <f t="shared" si="91"/>
        <v>5</v>
      </c>
      <c r="N390" s="29"/>
      <c r="O390" s="30"/>
      <c r="P390" s="24"/>
      <c r="Q390" s="29"/>
      <c r="R390" s="30"/>
      <c r="S390" s="30">
        <f t="shared" si="100"/>
        <v>5</v>
      </c>
      <c r="T390" s="22">
        <f>VLOOKUP(A390,[1]考勤!$B:$M,12,0)</f>
        <v>0</v>
      </c>
      <c r="U390" s="38">
        <f>IFERROR(VLOOKUP(A390,'[2]2017年假台账'!$A:$AN,39,0),"0")-T390</f>
        <v>5</v>
      </c>
      <c r="V390" s="40">
        <f t="shared" si="93"/>
        <v>2</v>
      </c>
      <c r="W390" s="23">
        <f t="shared" si="94"/>
        <v>2</v>
      </c>
      <c r="X390" s="29">
        <f>VLOOKUP(A390,[3]考勤!$B$4:$N$1081,12,0)</f>
        <v>0</v>
      </c>
      <c r="Y390" s="29">
        <f>VLOOKUP(A390,[4]考勤!$B$4:$O$997,12,0)</f>
        <v>0</v>
      </c>
      <c r="Z390" s="29">
        <f>VLOOKUP(A390,[5]考勤!$B$4:$N$989,12,0)</f>
        <v>0</v>
      </c>
      <c r="AA390" s="29">
        <f>VLOOKUP(A390,[6]考勤!$B$4:$N$977,12,0)</f>
        <v>0</v>
      </c>
      <c r="AB390" s="29">
        <f>VLOOKUP(A390,[7]考勤!$B$4:$P$975,12,0)</f>
        <v>0</v>
      </c>
      <c r="AC390" s="29">
        <f>VLOOKUP(A390,[8]考勤!$B$1:$W$958,12,0)</f>
        <v>0</v>
      </c>
      <c r="AD390" s="29">
        <f>VLOOKUP(A390,[9]考勤!$B:$W,12,0)</f>
        <v>0</v>
      </c>
      <c r="AE390" s="29">
        <f>VLOOKUP(A390,[10]考勤!$B:$X,12,0)</f>
        <v>3</v>
      </c>
      <c r="AF390" s="29">
        <f>VLOOKUP(A390,[11]考勤!$B:$Z,12,0)</f>
        <v>0</v>
      </c>
      <c r="AG390" s="29"/>
      <c r="AH390" s="29"/>
      <c r="AI390" s="32"/>
      <c r="AJ390" s="29">
        <f t="shared" si="95"/>
        <v>3</v>
      </c>
      <c r="AK390" s="29">
        <f t="shared" si="96"/>
        <v>0</v>
      </c>
      <c r="AL390" s="22">
        <f t="shared" si="97"/>
        <v>7</v>
      </c>
      <c r="AM390" s="46">
        <f t="shared" si="98"/>
        <v>5</v>
      </c>
      <c r="AN390" s="11"/>
      <c r="AO390" s="11"/>
      <c r="AP390" s="11" t="str">
        <f>VLOOKUP(A390,[12]当前人员名单!$E:$AE,2,0)</f>
        <v>44200019880111085X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</row>
    <row r="391" spans="1:236" s="10" customFormat="1" ht="15.75" customHeight="1" x14ac:dyDescent="0.15">
      <c r="A391" s="53" t="s">
        <v>627</v>
      </c>
      <c r="B391" s="48" t="s">
        <v>17</v>
      </c>
      <c r="C391" s="4">
        <v>41079</v>
      </c>
      <c r="D391" s="4">
        <v>41058</v>
      </c>
      <c r="E391" s="24">
        <v>43100</v>
      </c>
      <c r="F391" s="24">
        <v>43101</v>
      </c>
      <c r="G391" s="24">
        <v>43342</v>
      </c>
      <c r="H391" s="24">
        <v>43465</v>
      </c>
      <c r="I391" s="21">
        <f t="shared" ca="1" si="87"/>
        <v>6.4</v>
      </c>
      <c r="J391" s="21">
        <f t="shared" ca="1" si="88"/>
        <v>6.47</v>
      </c>
      <c r="K391" s="21" t="str">
        <f t="shared" ca="1" si="89"/>
        <v>是</v>
      </c>
      <c r="L391" s="21">
        <f t="shared" si="90"/>
        <v>6</v>
      </c>
      <c r="M391" s="29">
        <f t="shared" si="91"/>
        <v>5</v>
      </c>
      <c r="N391" s="29"/>
      <c r="O391" s="30"/>
      <c r="P391" s="24"/>
      <c r="Q391" s="29"/>
      <c r="R391" s="30"/>
      <c r="S391" s="30">
        <f t="shared" si="100"/>
        <v>5</v>
      </c>
      <c r="T391" s="22">
        <f>VLOOKUP(A391,[1]考勤!$B:$M,12,0)</f>
        <v>0</v>
      </c>
      <c r="U391" s="38">
        <f>IFERROR(VLOOKUP(A391,'[2]2017年假台账'!$A:$AN,39,0),"0")-T391</f>
        <v>5</v>
      </c>
      <c r="V391" s="40">
        <f t="shared" si="93"/>
        <v>0</v>
      </c>
      <c r="W391" s="23">
        <f t="shared" si="94"/>
        <v>0</v>
      </c>
      <c r="X391" s="29">
        <f>VLOOKUP(A391,[3]考勤!$B$4:$N$1081,12,0)</f>
        <v>0</v>
      </c>
      <c r="Y391" s="29">
        <f>VLOOKUP(A391,[4]考勤!$B$4:$O$997,12,0)</f>
        <v>0</v>
      </c>
      <c r="Z391" s="29">
        <f>VLOOKUP(A391,[5]考勤!$B$4:$N$989,12,0)</f>
        <v>0</v>
      </c>
      <c r="AA391" s="29">
        <f>VLOOKUP(A391,[6]考勤!$B$4:$N$977,12,0)</f>
        <v>0</v>
      </c>
      <c r="AB391" s="29">
        <f>VLOOKUP(A391,[7]考勤!$B$4:$P$975,12,0)</f>
        <v>0</v>
      </c>
      <c r="AC391" s="29">
        <f>VLOOKUP(A391,[8]考勤!$B$1:$W$958,12,0)</f>
        <v>0</v>
      </c>
      <c r="AD391" s="29">
        <f>VLOOKUP(A391,[9]考勤!$B:$W,12,0)</f>
        <v>0</v>
      </c>
      <c r="AE391" s="29">
        <f>VLOOKUP(A391,[10]考勤!$B:$X,12,0)</f>
        <v>5</v>
      </c>
      <c r="AF391" s="29">
        <f>VLOOKUP(A391,[11]考勤!$B:$Z,12,0)</f>
        <v>0</v>
      </c>
      <c r="AG391" s="29"/>
      <c r="AH391" s="29"/>
      <c r="AI391" s="29"/>
      <c r="AJ391" s="29">
        <f t="shared" si="95"/>
        <v>5</v>
      </c>
      <c r="AK391" s="29">
        <f t="shared" si="96"/>
        <v>0</v>
      </c>
      <c r="AL391" s="22">
        <f t="shared" si="97"/>
        <v>5</v>
      </c>
      <c r="AM391" s="46">
        <f t="shared" si="98"/>
        <v>5</v>
      </c>
      <c r="AN391" s="11"/>
      <c r="AP391" s="11" t="str">
        <f>VLOOKUP(A391,[12]当前人员名单!$E:$AE,2,0)</f>
        <v>430725198111023718</v>
      </c>
    </row>
    <row r="392" spans="1:236" s="10" customFormat="1" ht="15.75" customHeight="1" x14ac:dyDescent="0.15">
      <c r="A392" s="55" t="s">
        <v>672</v>
      </c>
      <c r="B392" s="48" t="s">
        <v>17</v>
      </c>
      <c r="C392" s="3">
        <v>36831</v>
      </c>
      <c r="D392" s="3">
        <v>38565</v>
      </c>
      <c r="E392" s="24">
        <v>43100</v>
      </c>
      <c r="F392" s="24">
        <v>43101</v>
      </c>
      <c r="G392" s="24">
        <v>43342</v>
      </c>
      <c r="H392" s="24">
        <v>43465</v>
      </c>
      <c r="I392" s="21">
        <f t="shared" ca="1" si="87"/>
        <v>18.100000000000001</v>
      </c>
      <c r="J392" s="21">
        <f t="shared" ca="1" si="88"/>
        <v>13.3</v>
      </c>
      <c r="K392" s="21" t="str">
        <f t="shared" ca="1" si="89"/>
        <v>是</v>
      </c>
      <c r="L392" s="21">
        <f t="shared" si="90"/>
        <v>18</v>
      </c>
      <c r="M392" s="29">
        <f t="shared" si="91"/>
        <v>10</v>
      </c>
      <c r="N392" s="29"/>
      <c r="O392" s="30"/>
      <c r="P392" s="24"/>
      <c r="Q392" s="29"/>
      <c r="R392" s="30"/>
      <c r="S392" s="30">
        <f t="shared" si="100"/>
        <v>10</v>
      </c>
      <c r="T392" s="22">
        <f>VLOOKUP(A392,[1]考勤!$B:$M,12,0)</f>
        <v>0</v>
      </c>
      <c r="U392" s="38">
        <f>IFERROR(VLOOKUP(A392,'[2]2017年假台账'!$A:$AN,39,0),"0")-T392</f>
        <v>9</v>
      </c>
      <c r="V392" s="40">
        <f t="shared" si="93"/>
        <v>2</v>
      </c>
      <c r="W392" s="23">
        <f t="shared" si="94"/>
        <v>2</v>
      </c>
      <c r="X392" s="29">
        <f>VLOOKUP(A392,[3]考勤!$B$4:$N$1081,12,0)</f>
        <v>1</v>
      </c>
      <c r="Y392" s="29">
        <f>VLOOKUP(A392,[4]考勤!$B$4:$O$997,12,0)</f>
        <v>0</v>
      </c>
      <c r="Z392" s="29">
        <f>VLOOKUP(A392,[5]考勤!$B$4:$N$989,12,0)</f>
        <v>0</v>
      </c>
      <c r="AA392" s="29">
        <f>VLOOKUP(A392,[6]考勤!$B$4:$N$977,12,0)</f>
        <v>1</v>
      </c>
      <c r="AB392" s="29">
        <f>VLOOKUP(A392,[7]考勤!$B$4:$P$975,12,0)</f>
        <v>0</v>
      </c>
      <c r="AC392" s="29">
        <f>VLOOKUP(A392,[8]考勤!$B$1:$W$958,12,0)</f>
        <v>0</v>
      </c>
      <c r="AD392" s="29">
        <f>VLOOKUP(A392,[9]考勤!$B:$W,12,0)</f>
        <v>1</v>
      </c>
      <c r="AE392" s="29">
        <f>VLOOKUP(A392,[10]考勤!$B:$X,12,0)</f>
        <v>4</v>
      </c>
      <c r="AF392" s="29">
        <f>VLOOKUP(A392,[11]考勤!$B:$Z,12,0)</f>
        <v>2</v>
      </c>
      <c r="AG392" s="29"/>
      <c r="AH392" s="29"/>
      <c r="AI392" s="32"/>
      <c r="AJ392" s="29">
        <f t="shared" si="95"/>
        <v>7</v>
      </c>
      <c r="AK392" s="29">
        <f t="shared" si="96"/>
        <v>2</v>
      </c>
      <c r="AL392" s="22">
        <f t="shared" si="97"/>
        <v>12</v>
      </c>
      <c r="AM392" s="46">
        <f t="shared" si="98"/>
        <v>8</v>
      </c>
      <c r="AN392" s="11"/>
      <c r="AO392" s="11"/>
      <c r="AP392" s="11" t="str">
        <f>VLOOKUP(A392,[12]当前人员名单!$E:$AE,2,0)</f>
        <v>440782198304145921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</row>
    <row r="393" spans="1:236" s="10" customFormat="1" ht="15.75" customHeight="1" x14ac:dyDescent="0.15">
      <c r="A393" s="50" t="s">
        <v>677</v>
      </c>
      <c r="B393" s="48" t="s">
        <v>979</v>
      </c>
      <c r="C393" s="9">
        <v>40756</v>
      </c>
      <c r="D393" s="9">
        <v>41338</v>
      </c>
      <c r="E393" s="24">
        <v>43100</v>
      </c>
      <c r="F393" s="24">
        <v>43101</v>
      </c>
      <c r="G393" s="24">
        <v>43342</v>
      </c>
      <c r="H393" s="24">
        <v>43465</v>
      </c>
      <c r="I393" s="21">
        <f t="shared" ca="1" si="87"/>
        <v>7.3</v>
      </c>
      <c r="J393" s="21">
        <f t="shared" ca="1" si="88"/>
        <v>5.7</v>
      </c>
      <c r="K393" s="21" t="str">
        <f t="shared" ca="1" si="89"/>
        <v>是</v>
      </c>
      <c r="L393" s="21">
        <f t="shared" si="90"/>
        <v>7</v>
      </c>
      <c r="M393" s="29">
        <f t="shared" si="91"/>
        <v>5</v>
      </c>
      <c r="N393" s="29"/>
      <c r="O393" s="30"/>
      <c r="P393" s="24"/>
      <c r="Q393" s="29"/>
      <c r="R393" s="30"/>
      <c r="S393" s="30">
        <f t="shared" si="100"/>
        <v>5</v>
      </c>
      <c r="T393" s="22">
        <f>VLOOKUP(A393,[1]考勤!$B:$M,12,0)</f>
        <v>1</v>
      </c>
      <c r="U393" s="38">
        <f>IFERROR(VLOOKUP(A393,'[2]2017年假台账'!$A:$AN,39,0),"0")-T393</f>
        <v>4</v>
      </c>
      <c r="V393" s="40">
        <f t="shared" si="93"/>
        <v>4</v>
      </c>
      <c r="W393" s="23">
        <f t="shared" si="94"/>
        <v>4</v>
      </c>
      <c r="X393" s="29">
        <f>VLOOKUP(A393,[3]考勤!$B$4:$N$1081,12,0)</f>
        <v>0</v>
      </c>
      <c r="Y393" s="29">
        <f>VLOOKUP(A393,[4]考勤!$B$4:$O$997,12,0)</f>
        <v>0</v>
      </c>
      <c r="Z393" s="29">
        <f>VLOOKUP(A393,[5]考勤!$B$4:$N$989,12,0)</f>
        <v>0</v>
      </c>
      <c r="AA393" s="29">
        <f>VLOOKUP(A393,[6]考勤!$B$4:$N$977,12,0)</f>
        <v>0</v>
      </c>
      <c r="AB393" s="29">
        <f>VLOOKUP(A393,[7]考勤!$B$4:$P$975,12,0)</f>
        <v>0</v>
      </c>
      <c r="AC393" s="29">
        <f>VLOOKUP(A393,[8]考勤!$B$1:$W$958,12,0)</f>
        <v>0</v>
      </c>
      <c r="AD393" s="29">
        <f>VLOOKUP(A393,[9]考勤!$B:$W,12,0)</f>
        <v>0</v>
      </c>
      <c r="AE393" s="29">
        <f>VLOOKUP(A393,[10]考勤!$B:$X,12,0)</f>
        <v>0</v>
      </c>
      <c r="AF393" s="29">
        <f>VLOOKUP(A393,[11]考勤!$B:$Z,12,0)</f>
        <v>0</v>
      </c>
      <c r="AG393" s="29"/>
      <c r="AH393" s="29"/>
      <c r="AI393" s="29"/>
      <c r="AJ393" s="29">
        <f t="shared" si="95"/>
        <v>0</v>
      </c>
      <c r="AK393" s="29">
        <f t="shared" si="96"/>
        <v>0</v>
      </c>
      <c r="AL393" s="22">
        <f t="shared" si="97"/>
        <v>9</v>
      </c>
      <c r="AM393" s="46">
        <f t="shared" si="98"/>
        <v>5</v>
      </c>
      <c r="AN393" s="11"/>
      <c r="AP393" s="11" t="str">
        <f>VLOOKUP(A393,[12]当前人员名单!$E:$AE,2,0)</f>
        <v>440782198808117318</v>
      </c>
    </row>
    <row r="394" spans="1:236" s="10" customFormat="1" ht="15.75" customHeight="1" x14ac:dyDescent="0.15">
      <c r="A394" s="50" t="s">
        <v>678</v>
      </c>
      <c r="B394" s="48" t="s">
        <v>980</v>
      </c>
      <c r="C394" s="9">
        <v>41387</v>
      </c>
      <c r="D394" s="9">
        <v>41387</v>
      </c>
      <c r="E394" s="24">
        <v>43100</v>
      </c>
      <c r="F394" s="24">
        <v>43101</v>
      </c>
      <c r="G394" s="24">
        <v>43342</v>
      </c>
      <c r="H394" s="24">
        <v>43465</v>
      </c>
      <c r="I394" s="21">
        <f t="shared" ca="1" si="87"/>
        <v>5.6</v>
      </c>
      <c r="J394" s="21">
        <f t="shared" ca="1" si="88"/>
        <v>5.57</v>
      </c>
      <c r="K394" s="21" t="str">
        <f t="shared" ca="1" si="89"/>
        <v>是</v>
      </c>
      <c r="L394" s="21">
        <f t="shared" si="90"/>
        <v>5</v>
      </c>
      <c r="M394" s="29">
        <f t="shared" si="91"/>
        <v>5</v>
      </c>
      <c r="N394" s="29"/>
      <c r="O394" s="30"/>
      <c r="P394" s="24"/>
      <c r="Q394" s="29"/>
      <c r="R394" s="30"/>
      <c r="S394" s="30">
        <f t="shared" si="100"/>
        <v>5</v>
      </c>
      <c r="T394" s="22">
        <f>VLOOKUP(A394,[1]考勤!$B:$M,12,0)</f>
        <v>0</v>
      </c>
      <c r="U394" s="38">
        <f>IFERROR(VLOOKUP(A394,'[2]2017年假台账'!$A:$AN,39,0),"0")-T394</f>
        <v>5</v>
      </c>
      <c r="V394" s="40">
        <f t="shared" si="93"/>
        <v>0</v>
      </c>
      <c r="W394" s="23">
        <f t="shared" si="94"/>
        <v>0</v>
      </c>
      <c r="X394" s="29">
        <f>VLOOKUP(A394,[3]考勤!$B$4:$N$1081,12,0)</f>
        <v>0</v>
      </c>
      <c r="Y394" s="29">
        <f>VLOOKUP(A394,[4]考勤!$B$4:$O$997,12,0)</f>
        <v>0</v>
      </c>
      <c r="Z394" s="29">
        <f>VLOOKUP(A394,[5]考勤!$B$4:$N$989,12,0)</f>
        <v>0</v>
      </c>
      <c r="AA394" s="29">
        <f>VLOOKUP(A394,[6]考勤!$B$4:$N$977,12,0)</f>
        <v>0</v>
      </c>
      <c r="AB394" s="29">
        <f>VLOOKUP(A394,[7]考勤!$B$4:$P$975,12,0)</f>
        <v>0</v>
      </c>
      <c r="AC394" s="29">
        <f>VLOOKUP(A394,[8]考勤!$B$1:$W$958,12,0)</f>
        <v>0</v>
      </c>
      <c r="AD394" s="29">
        <f>VLOOKUP(A394,[9]考勤!$B:$W,12,0)</f>
        <v>0</v>
      </c>
      <c r="AE394" s="29">
        <f>VLOOKUP(A394,[10]考勤!$B:$X,12,0)</f>
        <v>5</v>
      </c>
      <c r="AF394" s="29">
        <f>VLOOKUP(A394,[11]考勤!$B:$Z,12,0)</f>
        <v>0</v>
      </c>
      <c r="AG394" s="29"/>
      <c r="AH394" s="29"/>
      <c r="AI394" s="32"/>
      <c r="AJ394" s="29">
        <f t="shared" si="95"/>
        <v>5</v>
      </c>
      <c r="AK394" s="29">
        <f t="shared" si="96"/>
        <v>0</v>
      </c>
      <c r="AL394" s="22">
        <f t="shared" si="97"/>
        <v>5</v>
      </c>
      <c r="AM394" s="46">
        <f t="shared" si="98"/>
        <v>5</v>
      </c>
      <c r="AN394" s="11"/>
      <c r="AO394" s="11"/>
      <c r="AP394" s="11" t="str">
        <f>VLOOKUP(A394,[12]当前人员名单!$E:$AE,2,0)</f>
        <v>445321199101252537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</row>
    <row r="395" spans="1:236" s="10" customFormat="1" ht="15.75" customHeight="1" x14ac:dyDescent="0.15">
      <c r="A395" s="50" t="s">
        <v>580</v>
      </c>
      <c r="B395" s="48" t="s">
        <v>28</v>
      </c>
      <c r="C395" s="9">
        <v>40966</v>
      </c>
      <c r="D395" s="9">
        <v>40966</v>
      </c>
      <c r="E395" s="24">
        <v>43100</v>
      </c>
      <c r="F395" s="24">
        <v>43101</v>
      </c>
      <c r="G395" s="24">
        <v>43342</v>
      </c>
      <c r="H395" s="24">
        <v>43465</v>
      </c>
      <c r="I395" s="21">
        <f t="shared" ca="1" si="87"/>
        <v>6.7</v>
      </c>
      <c r="J395" s="21">
        <f t="shared" ca="1" si="88"/>
        <v>6.72</v>
      </c>
      <c r="K395" s="21" t="str">
        <f t="shared" ca="1" si="89"/>
        <v>是</v>
      </c>
      <c r="L395" s="21">
        <f t="shared" si="90"/>
        <v>6</v>
      </c>
      <c r="M395" s="29">
        <f t="shared" si="91"/>
        <v>5</v>
      </c>
      <c r="N395" s="29"/>
      <c r="O395" s="30"/>
      <c r="P395" s="24"/>
      <c r="Q395" s="29"/>
      <c r="R395" s="30"/>
      <c r="S395" s="30">
        <f t="shared" si="100"/>
        <v>5</v>
      </c>
      <c r="T395" s="22">
        <f>VLOOKUP(A395,[1]考勤!$B:$M,12,0)</f>
        <v>0</v>
      </c>
      <c r="U395" s="38">
        <f>IFERROR(VLOOKUP(A395,'[2]2017年假台账'!$A:$AN,39,0),"0")-T395</f>
        <v>3</v>
      </c>
      <c r="V395" s="40">
        <f t="shared" si="93"/>
        <v>-3</v>
      </c>
      <c r="W395" s="23">
        <f t="shared" si="94"/>
        <v>0</v>
      </c>
      <c r="X395" s="29">
        <f>VLOOKUP(A395,[3]考勤!$B$4:$N$1081,12,0)</f>
        <v>0</v>
      </c>
      <c r="Y395" s="29">
        <f>VLOOKUP(A395,[4]考勤!$B$4:$O$997,12,0)</f>
        <v>0</v>
      </c>
      <c r="Z395" s="29">
        <f>VLOOKUP(A395,[5]考勤!$B$4:$N$989,12,0)</f>
        <v>0</v>
      </c>
      <c r="AA395" s="29">
        <f>VLOOKUP(A395,[6]考勤!$B$4:$N$977,12,0)</f>
        <v>0</v>
      </c>
      <c r="AB395" s="29">
        <f>VLOOKUP(A395,[7]考勤!$B$4:$P$975,12,0)</f>
        <v>0</v>
      </c>
      <c r="AC395" s="29">
        <f>VLOOKUP(A395,[8]考勤!$B$1:$W$958,12,0)</f>
        <v>6</v>
      </c>
      <c r="AD395" s="29">
        <f>VLOOKUP(A395,[9]考勤!$B:$W,12,0)</f>
        <v>0</v>
      </c>
      <c r="AE395" s="29">
        <f>VLOOKUP(A395,[10]考勤!$B:$X,12,0)</f>
        <v>0</v>
      </c>
      <c r="AF395" s="29">
        <f>VLOOKUP(A395,[11]考勤!$B:$Z,12,0)</f>
        <v>0</v>
      </c>
      <c r="AG395" s="29"/>
      <c r="AH395" s="29"/>
      <c r="AI395" s="32"/>
      <c r="AJ395" s="29">
        <f t="shared" si="95"/>
        <v>6</v>
      </c>
      <c r="AK395" s="29">
        <f t="shared" si="96"/>
        <v>0</v>
      </c>
      <c r="AL395" s="22">
        <f t="shared" si="97"/>
        <v>2</v>
      </c>
      <c r="AM395" s="46">
        <f t="shared" si="98"/>
        <v>2</v>
      </c>
      <c r="AN395" s="11"/>
      <c r="AO395" s="11"/>
      <c r="AP395" s="11" t="str">
        <f>VLOOKUP(A395,[12]当前人员名单!$E:$AE,2,0)</f>
        <v>442000198910200862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</row>
    <row r="396" spans="1:236" s="10" customFormat="1" ht="15.75" customHeight="1" x14ac:dyDescent="0.15">
      <c r="A396" s="50" t="s">
        <v>366</v>
      </c>
      <c r="B396" s="48" t="s">
        <v>25</v>
      </c>
      <c r="C396" s="9">
        <v>37834</v>
      </c>
      <c r="D396" s="9">
        <v>41956</v>
      </c>
      <c r="E396" s="24">
        <v>43100</v>
      </c>
      <c r="F396" s="24">
        <v>43101</v>
      </c>
      <c r="G396" s="24">
        <v>43342</v>
      </c>
      <c r="H396" s="24">
        <v>43465</v>
      </c>
      <c r="I396" s="21">
        <f t="shared" ca="1" si="87"/>
        <v>15.3</v>
      </c>
      <c r="J396" s="21">
        <f t="shared" ca="1" si="88"/>
        <v>4.01</v>
      </c>
      <c r="K396" s="21" t="str">
        <f t="shared" ca="1" si="89"/>
        <v>是</v>
      </c>
      <c r="L396" s="21">
        <f t="shared" si="90"/>
        <v>15</v>
      </c>
      <c r="M396" s="29">
        <f t="shared" si="91"/>
        <v>10</v>
      </c>
      <c r="N396" s="29"/>
      <c r="O396" s="30"/>
      <c r="P396" s="24"/>
      <c r="Q396" s="29"/>
      <c r="R396" s="30"/>
      <c r="S396" s="30">
        <f t="shared" si="100"/>
        <v>10</v>
      </c>
      <c r="T396" s="22">
        <f>VLOOKUP(A396,[1]考勤!$B:$M,12,0)</f>
        <v>0</v>
      </c>
      <c r="U396" s="38">
        <f>IFERROR(VLOOKUP(A396,'[2]2017年假台账'!$A:$AN,39,0),"0")-T396</f>
        <v>10</v>
      </c>
      <c r="V396" s="40">
        <f t="shared" si="93"/>
        <v>10</v>
      </c>
      <c r="W396" s="23">
        <f t="shared" si="94"/>
        <v>10</v>
      </c>
      <c r="X396" s="29">
        <f>VLOOKUP(A396,[3]考勤!$B$4:$N$1081,12,0)</f>
        <v>0</v>
      </c>
      <c r="Y396" s="29">
        <f>VLOOKUP(A396,[4]考勤!$B$4:$O$997,12,0)</f>
        <v>0</v>
      </c>
      <c r="Z396" s="29">
        <f>VLOOKUP(A396,[5]考勤!$B$4:$N$989,12,0)</f>
        <v>0</v>
      </c>
      <c r="AA396" s="29">
        <f>VLOOKUP(A396,[6]考勤!$B$4:$N$977,12,0)</f>
        <v>0</v>
      </c>
      <c r="AB396" s="29">
        <f>VLOOKUP(A396,[7]考勤!$B$4:$P$975,12,0)</f>
        <v>0</v>
      </c>
      <c r="AC396" s="29">
        <f>VLOOKUP(A396,[8]考勤!$B$1:$W$958,12,0)</f>
        <v>0</v>
      </c>
      <c r="AD396" s="29">
        <f>VLOOKUP(A396,[9]考勤!$B:$W,12,0)</f>
        <v>0</v>
      </c>
      <c r="AE396" s="29">
        <f>VLOOKUP(A396,[10]考勤!$B:$X,12,0)</f>
        <v>0</v>
      </c>
      <c r="AF396" s="29">
        <f>VLOOKUP(A396,[11]考勤!$B:$Z,12,0)</f>
        <v>0</v>
      </c>
      <c r="AG396" s="29"/>
      <c r="AH396" s="29"/>
      <c r="AI396" s="32"/>
      <c r="AJ396" s="29">
        <f t="shared" si="95"/>
        <v>0</v>
      </c>
      <c r="AK396" s="29">
        <f t="shared" si="96"/>
        <v>0</v>
      </c>
      <c r="AL396" s="22">
        <f t="shared" si="97"/>
        <v>20</v>
      </c>
      <c r="AM396" s="46">
        <f t="shared" si="98"/>
        <v>10</v>
      </c>
      <c r="AN396" s="11"/>
      <c r="AO396" s="11"/>
      <c r="AP396" s="11" t="str">
        <f>VLOOKUP(A396,[12]当前人员名单!$E:$AE,2,0)</f>
        <v>442000198502280541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</row>
    <row r="397" spans="1:236" s="10" customFormat="1" ht="15.75" customHeight="1" x14ac:dyDescent="0.15">
      <c r="A397" s="52" t="s">
        <v>648</v>
      </c>
      <c r="B397" s="48" t="s">
        <v>16</v>
      </c>
      <c r="C397" s="9">
        <v>33786</v>
      </c>
      <c r="D397" s="9">
        <v>37905</v>
      </c>
      <c r="E397" s="24">
        <v>43100</v>
      </c>
      <c r="F397" s="24">
        <v>43101</v>
      </c>
      <c r="G397" s="24">
        <v>43342</v>
      </c>
      <c r="H397" s="24">
        <v>43465</v>
      </c>
      <c r="I397" s="21">
        <f t="shared" ca="1" si="87"/>
        <v>26.4</v>
      </c>
      <c r="J397" s="21">
        <f t="shared" ca="1" si="88"/>
        <v>15.11</v>
      </c>
      <c r="K397" s="21" t="str">
        <f t="shared" ca="1" si="89"/>
        <v>是</v>
      </c>
      <c r="L397" s="21">
        <f t="shared" si="90"/>
        <v>26</v>
      </c>
      <c r="M397" s="29">
        <f t="shared" si="91"/>
        <v>15</v>
      </c>
      <c r="N397" s="29"/>
      <c r="O397" s="30"/>
      <c r="P397" s="24"/>
      <c r="Q397" s="29"/>
      <c r="R397" s="30"/>
      <c r="S397" s="30">
        <f t="shared" si="100"/>
        <v>15</v>
      </c>
      <c r="T397" s="22">
        <f>VLOOKUP(A397,[1]考勤!$B:$M,12,0)</f>
        <v>0</v>
      </c>
      <c r="U397" s="38">
        <f>IFERROR(VLOOKUP(A397,'[2]2017年假台账'!$A:$AN,39,0),"0")-T397</f>
        <v>15</v>
      </c>
      <c r="V397" s="40">
        <f t="shared" si="93"/>
        <v>0</v>
      </c>
      <c r="W397" s="23">
        <f t="shared" si="94"/>
        <v>0</v>
      </c>
      <c r="X397" s="29">
        <f>VLOOKUP(A397,[3]考勤!$B$4:$N$1081,12,0)</f>
        <v>0</v>
      </c>
      <c r="Y397" s="29">
        <f>VLOOKUP(A397,[4]考勤!$B$4:$O$997,12,0)</f>
        <v>0</v>
      </c>
      <c r="Z397" s="29">
        <f>VLOOKUP(A397,[5]考勤!$B$4:$N$989,12,0)</f>
        <v>0</v>
      </c>
      <c r="AA397" s="29">
        <f>VLOOKUP(A397,[6]考勤!$B$4:$N$977,12,0)</f>
        <v>1</v>
      </c>
      <c r="AB397" s="29">
        <f>VLOOKUP(A397,[7]考勤!$B$4:$P$975,12,0)</f>
        <v>0</v>
      </c>
      <c r="AC397" s="29">
        <f>VLOOKUP(A397,[8]考勤!$B$1:$W$958,12,0)</f>
        <v>0</v>
      </c>
      <c r="AD397" s="29">
        <f>VLOOKUP(A397,[9]考勤!$B:$W,12,0)</f>
        <v>5</v>
      </c>
      <c r="AE397" s="29">
        <f>VLOOKUP(A397,[10]考勤!$B:$X,12,0)</f>
        <v>9</v>
      </c>
      <c r="AF397" s="29">
        <f>VLOOKUP(A397,[11]考勤!$B:$Z,12,0)</f>
        <v>0</v>
      </c>
      <c r="AG397" s="29"/>
      <c r="AH397" s="29"/>
      <c r="AI397" s="29"/>
      <c r="AJ397" s="29">
        <f t="shared" si="95"/>
        <v>15</v>
      </c>
      <c r="AK397" s="29">
        <f t="shared" si="96"/>
        <v>0</v>
      </c>
      <c r="AL397" s="22">
        <f t="shared" si="97"/>
        <v>15</v>
      </c>
      <c r="AM397" s="46">
        <f t="shared" si="98"/>
        <v>15</v>
      </c>
      <c r="AN397" s="11"/>
      <c r="AP397" s="11" t="str">
        <f>VLOOKUP(A397,[12]当前人员名单!$E:$AE,2,0)</f>
        <v>442000197010102031</v>
      </c>
    </row>
    <row r="398" spans="1:236" s="10" customFormat="1" ht="15.75" customHeight="1" x14ac:dyDescent="0.15">
      <c r="A398" s="52" t="s">
        <v>654</v>
      </c>
      <c r="B398" s="48" t="s">
        <v>16</v>
      </c>
      <c r="C398" s="9">
        <v>41284</v>
      </c>
      <c r="D398" s="9">
        <v>41284</v>
      </c>
      <c r="E398" s="24">
        <v>43100</v>
      </c>
      <c r="F398" s="24">
        <v>43101</v>
      </c>
      <c r="G398" s="24">
        <v>43342</v>
      </c>
      <c r="H398" s="24">
        <v>43465</v>
      </c>
      <c r="I398" s="21">
        <f t="shared" ca="1" si="87"/>
        <v>5.9</v>
      </c>
      <c r="J398" s="21">
        <f t="shared" ca="1" si="88"/>
        <v>5.85</v>
      </c>
      <c r="K398" s="21" t="str">
        <f t="shared" ca="1" si="89"/>
        <v>是</v>
      </c>
      <c r="L398" s="21">
        <f t="shared" si="90"/>
        <v>5</v>
      </c>
      <c r="M398" s="29">
        <f t="shared" si="91"/>
        <v>5</v>
      </c>
      <c r="N398" s="29"/>
      <c r="O398" s="30"/>
      <c r="P398" s="24"/>
      <c r="Q398" s="29"/>
      <c r="R398" s="30"/>
      <c r="S398" s="30">
        <f t="shared" si="100"/>
        <v>5</v>
      </c>
      <c r="T398" s="22">
        <f>VLOOKUP(A398,[1]考勤!$B:$M,12,0)</f>
        <v>0</v>
      </c>
      <c r="U398" s="38">
        <f>IFERROR(VLOOKUP(A398,'[2]2017年假台账'!$A:$AN,39,0),"0")-T398</f>
        <v>0</v>
      </c>
      <c r="V398" s="40">
        <f t="shared" si="93"/>
        <v>-4</v>
      </c>
      <c r="W398" s="23">
        <f t="shared" si="94"/>
        <v>0</v>
      </c>
      <c r="X398" s="29">
        <f>VLOOKUP(A398,[3]考勤!$B$4:$N$1081,12,0)</f>
        <v>0</v>
      </c>
      <c r="Y398" s="29">
        <f>VLOOKUP(A398,[4]考勤!$B$4:$O$997,12,0)</f>
        <v>0</v>
      </c>
      <c r="Z398" s="29">
        <f>VLOOKUP(A398,[5]考勤!$B$4:$N$989,12,0)</f>
        <v>0</v>
      </c>
      <c r="AA398" s="29">
        <f>VLOOKUP(A398,[6]考勤!$B$4:$N$977,12,0)</f>
        <v>0</v>
      </c>
      <c r="AB398" s="29">
        <f>VLOOKUP(A398,[7]考勤!$B$4:$P$975,12,0)</f>
        <v>4</v>
      </c>
      <c r="AC398" s="29">
        <f>VLOOKUP(A398,[8]考勤!$B$1:$W$958,12,0)</f>
        <v>0</v>
      </c>
      <c r="AD398" s="29">
        <f>VLOOKUP(A398,[9]考勤!$B:$W,12,0)</f>
        <v>0</v>
      </c>
      <c r="AE398" s="29">
        <f>VLOOKUP(A398,[10]考勤!$B:$X,12,0)</f>
        <v>0</v>
      </c>
      <c r="AF398" s="29">
        <f>VLOOKUP(A398,[11]考勤!$B:$Z,12,0)</f>
        <v>0</v>
      </c>
      <c r="AG398" s="29"/>
      <c r="AH398" s="29"/>
      <c r="AI398" s="29"/>
      <c r="AJ398" s="29">
        <f t="shared" si="95"/>
        <v>4</v>
      </c>
      <c r="AK398" s="29">
        <f t="shared" si="96"/>
        <v>0</v>
      </c>
      <c r="AL398" s="22">
        <f t="shared" si="97"/>
        <v>1</v>
      </c>
      <c r="AM398" s="46">
        <f t="shared" si="98"/>
        <v>1</v>
      </c>
      <c r="AN398" s="11"/>
      <c r="AP398" s="11" t="str">
        <f>VLOOKUP(A398,[12]当前人员名单!$E:$AE,2,0)</f>
        <v>440881198908203116</v>
      </c>
    </row>
    <row r="399" spans="1:236" s="10" customFormat="1" ht="15.75" customHeight="1" x14ac:dyDescent="0.15">
      <c r="A399" s="50" t="s">
        <v>642</v>
      </c>
      <c r="B399" s="48" t="s">
        <v>973</v>
      </c>
      <c r="C399" s="9">
        <v>36586</v>
      </c>
      <c r="D399" s="9">
        <v>38086</v>
      </c>
      <c r="E399" s="24">
        <v>43100</v>
      </c>
      <c r="F399" s="24">
        <v>43101</v>
      </c>
      <c r="G399" s="24">
        <v>43342</v>
      </c>
      <c r="H399" s="24">
        <v>43465</v>
      </c>
      <c r="I399" s="21">
        <f t="shared" ref="I399:I452" ca="1" si="101">ROUND((TODAY()-C399)/365,1)</f>
        <v>18.7</v>
      </c>
      <c r="J399" s="21">
        <f t="shared" ref="J399:J452" ca="1" si="102">ROUND((TODAY()-D399)/365,2)</f>
        <v>14.61</v>
      </c>
      <c r="K399" s="21" t="str">
        <f t="shared" ref="K399:K452" ca="1" si="103">IF(J399&gt;=1,"是","否")</f>
        <v>是</v>
      </c>
      <c r="L399" s="21">
        <f t="shared" ref="L399:L452" si="104">DATEDIF(C399,H399,"Y")</f>
        <v>18</v>
      </c>
      <c r="M399" s="29">
        <f t="shared" ref="M399:M452" si="105">IF(L399&gt;=20,15,IF(L399&gt;=10,10,IF(L399&gt;=1,5,0)))</f>
        <v>10</v>
      </c>
      <c r="N399" s="29"/>
      <c r="O399" s="30"/>
      <c r="P399" s="24"/>
      <c r="Q399" s="29"/>
      <c r="R399" s="30"/>
      <c r="S399" s="30">
        <f t="shared" si="100"/>
        <v>10</v>
      </c>
      <c r="T399" s="22">
        <f>VLOOKUP(A399,[1]考勤!$B:$M,12,0)</f>
        <v>0</v>
      </c>
      <c r="U399" s="38">
        <f>IFERROR(VLOOKUP(A399,'[2]2017年假台账'!$A:$AN,39,0),"0")-T399</f>
        <v>2</v>
      </c>
      <c r="V399" s="40">
        <f t="shared" ref="V399:V452" si="106">U399-AJ399</f>
        <v>-7</v>
      </c>
      <c r="W399" s="23">
        <f t="shared" ref="W399:W452" si="107">IF(V399&gt;=0,V399,0)</f>
        <v>0</v>
      </c>
      <c r="X399" s="29">
        <f>VLOOKUP(A399,[3]考勤!$B$4:$N$1081,12,0)</f>
        <v>0</v>
      </c>
      <c r="Y399" s="29">
        <f>VLOOKUP(A399,[4]考勤!$B$4:$O$997,12,0)</f>
        <v>4</v>
      </c>
      <c r="Z399" s="29">
        <f>VLOOKUP(A399,[5]考勤!$B$4:$N$989,12,0)</f>
        <v>0</v>
      </c>
      <c r="AA399" s="29">
        <f>VLOOKUP(A399,[6]考勤!$B$4:$N$977,12,0)</f>
        <v>0</v>
      </c>
      <c r="AB399" s="29">
        <f>VLOOKUP(A399,[7]考勤!$B$4:$P$975,12,0)</f>
        <v>0</v>
      </c>
      <c r="AC399" s="29">
        <f>VLOOKUP(A399,[8]考勤!$B$1:$W$958,12,0)</f>
        <v>0</v>
      </c>
      <c r="AD399" s="29">
        <f>VLOOKUP(A399,[9]考勤!$B:$W,12,0)</f>
        <v>5</v>
      </c>
      <c r="AE399" s="29">
        <f>VLOOKUP(A399,[10]考勤!$B:$X,12,0)</f>
        <v>0</v>
      </c>
      <c r="AF399" s="29">
        <f>VLOOKUP(A399,[11]考勤!$B:$Z,12,0)</f>
        <v>1</v>
      </c>
      <c r="AG399" s="29"/>
      <c r="AH399" s="29"/>
      <c r="AI399" s="32"/>
      <c r="AJ399" s="29">
        <f t="shared" ref="AJ399:AJ452" si="108">SUM(X399:AE399)</f>
        <v>9</v>
      </c>
      <c r="AK399" s="29">
        <f t="shared" ref="AK399:AK452" si="109">SUM(AF399:AI399)</f>
        <v>1</v>
      </c>
      <c r="AL399" s="22">
        <f t="shared" ref="AL399:AL452" si="110">S399+V399+AN399</f>
        <v>3</v>
      </c>
      <c r="AM399" s="46">
        <f t="shared" ref="AM399:AM452" si="111">ROUND(S399+U399-AJ399-AK399-W399+AN399,1)</f>
        <v>2</v>
      </c>
      <c r="AN399" s="11"/>
      <c r="AO399" s="11"/>
      <c r="AP399" s="11" t="str">
        <f>VLOOKUP(A399,[12]当前人员名单!$E:$AE,2,0)</f>
        <v>422801197803021836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</row>
    <row r="400" spans="1:236" s="10" customFormat="1" ht="15.75" customHeight="1" x14ac:dyDescent="0.15">
      <c r="A400" s="50" t="s">
        <v>645</v>
      </c>
      <c r="B400" s="48" t="s">
        <v>973</v>
      </c>
      <c r="C400" s="9">
        <v>41017</v>
      </c>
      <c r="D400" s="9">
        <v>41017</v>
      </c>
      <c r="E400" s="24">
        <v>43100</v>
      </c>
      <c r="F400" s="24">
        <v>43101</v>
      </c>
      <c r="G400" s="24">
        <v>43342</v>
      </c>
      <c r="H400" s="24">
        <v>43465</v>
      </c>
      <c r="I400" s="21">
        <f t="shared" ca="1" si="101"/>
        <v>6.6</v>
      </c>
      <c r="J400" s="21">
        <f t="shared" ca="1" si="102"/>
        <v>6.58</v>
      </c>
      <c r="K400" s="21" t="str">
        <f t="shared" ca="1" si="103"/>
        <v>是</v>
      </c>
      <c r="L400" s="21">
        <f t="shared" si="104"/>
        <v>6</v>
      </c>
      <c r="M400" s="29">
        <f t="shared" si="105"/>
        <v>5</v>
      </c>
      <c r="N400" s="29"/>
      <c r="O400" s="30"/>
      <c r="P400" s="24"/>
      <c r="Q400" s="29"/>
      <c r="R400" s="30"/>
      <c r="S400" s="30">
        <f t="shared" si="100"/>
        <v>5</v>
      </c>
      <c r="T400" s="22">
        <f>VLOOKUP(A400,[1]考勤!$B:$M,12,0)</f>
        <v>0</v>
      </c>
      <c r="U400" s="38">
        <f>IFERROR(VLOOKUP(A400,'[2]2017年假台账'!$A:$AN,39,0),"0")-T400</f>
        <v>0</v>
      </c>
      <c r="V400" s="40">
        <f t="shared" si="106"/>
        <v>-3</v>
      </c>
      <c r="W400" s="23">
        <f t="shared" si="107"/>
        <v>0</v>
      </c>
      <c r="X400" s="29">
        <f>VLOOKUP(A400,[3]考勤!$B$4:$N$1081,12,0)</f>
        <v>0</v>
      </c>
      <c r="Y400" s="29">
        <f>VLOOKUP(A400,[4]考勤!$B$4:$O$997,12,0)</f>
        <v>3</v>
      </c>
      <c r="Z400" s="29">
        <f>VLOOKUP(A400,[5]考勤!$B$4:$N$989,12,0)</f>
        <v>0</v>
      </c>
      <c r="AA400" s="29">
        <f>VLOOKUP(A400,[6]考勤!$B$4:$N$977,12,0)</f>
        <v>0</v>
      </c>
      <c r="AB400" s="29">
        <f>VLOOKUP(A400,[7]考勤!$B$4:$P$975,12,0)</f>
        <v>0</v>
      </c>
      <c r="AC400" s="29">
        <f>VLOOKUP(A400,[8]考勤!$B$1:$W$958,12,0)</f>
        <v>0</v>
      </c>
      <c r="AD400" s="29">
        <f>VLOOKUP(A400,[9]考勤!$B:$W,12,0)</f>
        <v>0</v>
      </c>
      <c r="AE400" s="29">
        <f>VLOOKUP(A400,[10]考勤!$B:$X,12,0)</f>
        <v>0</v>
      </c>
      <c r="AF400" s="29">
        <f>VLOOKUP(A400,[11]考勤!$B:$Z,12,0)</f>
        <v>0</v>
      </c>
      <c r="AG400" s="29"/>
      <c r="AH400" s="29"/>
      <c r="AI400" s="32"/>
      <c r="AJ400" s="29">
        <f t="shared" si="108"/>
        <v>3</v>
      </c>
      <c r="AK400" s="29">
        <f t="shared" si="109"/>
        <v>0</v>
      </c>
      <c r="AL400" s="22">
        <f t="shared" si="110"/>
        <v>2</v>
      </c>
      <c r="AM400" s="46">
        <f t="shared" si="111"/>
        <v>2</v>
      </c>
      <c r="AN400" s="11"/>
      <c r="AO400" s="11"/>
      <c r="AP400" s="11" t="str">
        <f>VLOOKUP(A400,[12]当前人员名单!$E:$AE,2,0)</f>
        <v>430623198908078312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</row>
    <row r="401" spans="1:236" s="10" customFormat="1" ht="15.75" customHeight="1" x14ac:dyDescent="0.15">
      <c r="A401" s="50" t="s">
        <v>726</v>
      </c>
      <c r="B401" s="48" t="s">
        <v>973</v>
      </c>
      <c r="C401" s="9">
        <v>41548</v>
      </c>
      <c r="D401" s="9">
        <v>41696</v>
      </c>
      <c r="E401" s="24">
        <v>43100</v>
      </c>
      <c r="F401" s="24">
        <v>43101</v>
      </c>
      <c r="G401" s="24">
        <v>43342</v>
      </c>
      <c r="H401" s="24">
        <v>43465</v>
      </c>
      <c r="I401" s="21">
        <f t="shared" ca="1" si="101"/>
        <v>5.0999999999999996</v>
      </c>
      <c r="J401" s="21">
        <f t="shared" ca="1" si="102"/>
        <v>4.72</v>
      </c>
      <c r="K401" s="21" t="str">
        <f t="shared" ca="1" si="103"/>
        <v>是</v>
      </c>
      <c r="L401" s="21">
        <f t="shared" si="104"/>
        <v>5</v>
      </c>
      <c r="M401" s="29">
        <f t="shared" si="105"/>
        <v>5</v>
      </c>
      <c r="N401" s="29"/>
      <c r="O401" s="30"/>
      <c r="P401" s="24"/>
      <c r="Q401" s="29"/>
      <c r="R401" s="30"/>
      <c r="S401" s="30">
        <f t="shared" si="100"/>
        <v>5</v>
      </c>
      <c r="T401" s="22">
        <f>VLOOKUP(A401,[1]考勤!$B:$M,12,0)</f>
        <v>0</v>
      </c>
      <c r="U401" s="38">
        <f>IFERROR(VLOOKUP(A401,'[2]2017年假台账'!$A:$AN,39,0),"0")-T401</f>
        <v>3</v>
      </c>
      <c r="V401" s="40">
        <f t="shared" si="106"/>
        <v>-2</v>
      </c>
      <c r="W401" s="23">
        <f t="shared" si="107"/>
        <v>0</v>
      </c>
      <c r="X401" s="29">
        <f>VLOOKUP(A401,[3]考勤!$B$4:$N$1081,12,0)</f>
        <v>0</v>
      </c>
      <c r="Y401" s="29">
        <f>VLOOKUP(A401,[4]考勤!$B$4:$O$997,12,0)</f>
        <v>0</v>
      </c>
      <c r="Z401" s="29">
        <f>VLOOKUP(A401,[5]考勤!$B$4:$N$989,12,0)</f>
        <v>0</v>
      </c>
      <c r="AA401" s="29">
        <f>VLOOKUP(A401,[6]考勤!$B$4:$N$977,12,0)</f>
        <v>5</v>
      </c>
      <c r="AB401" s="29">
        <f>VLOOKUP(A401,[7]考勤!$B$4:$P$975,12,0)</f>
        <v>0</v>
      </c>
      <c r="AC401" s="29">
        <f>VLOOKUP(A401,[8]考勤!$B$1:$W$958,12,0)</f>
        <v>0</v>
      </c>
      <c r="AD401" s="29">
        <f>VLOOKUP(A401,[9]考勤!$B:$W,12,0)</f>
        <v>0</v>
      </c>
      <c r="AE401" s="29">
        <f>VLOOKUP(A401,[10]考勤!$B:$X,12,0)</f>
        <v>0</v>
      </c>
      <c r="AF401" s="29">
        <f>VLOOKUP(A401,[11]考勤!$B:$Z,12,0)</f>
        <v>3</v>
      </c>
      <c r="AG401" s="29"/>
      <c r="AH401" s="29"/>
      <c r="AI401" s="29"/>
      <c r="AJ401" s="29">
        <f t="shared" si="108"/>
        <v>5</v>
      </c>
      <c r="AK401" s="29">
        <f t="shared" si="109"/>
        <v>3</v>
      </c>
      <c r="AL401" s="22">
        <f t="shared" si="110"/>
        <v>3</v>
      </c>
      <c r="AM401" s="46">
        <f t="shared" si="111"/>
        <v>0</v>
      </c>
      <c r="AN401" s="11"/>
      <c r="AP401" s="11" t="str">
        <f>VLOOKUP(A401,[12]当前人员名单!$E:$AE,2,0)</f>
        <v>431003198904206535</v>
      </c>
    </row>
    <row r="402" spans="1:236" s="10" customFormat="1" ht="15.75" customHeight="1" x14ac:dyDescent="0.15">
      <c r="A402" s="53" t="s">
        <v>644</v>
      </c>
      <c r="B402" s="48" t="s">
        <v>973</v>
      </c>
      <c r="C402" s="3">
        <v>37956</v>
      </c>
      <c r="D402" s="3">
        <v>37956</v>
      </c>
      <c r="E402" s="24">
        <v>43100</v>
      </c>
      <c r="F402" s="24">
        <v>43101</v>
      </c>
      <c r="G402" s="24">
        <v>43342</v>
      </c>
      <c r="H402" s="24">
        <v>43465</v>
      </c>
      <c r="I402" s="21">
        <f t="shared" ca="1" si="101"/>
        <v>15</v>
      </c>
      <c r="J402" s="21">
        <f t="shared" ca="1" si="102"/>
        <v>14.97</v>
      </c>
      <c r="K402" s="21" t="str">
        <f t="shared" ca="1" si="103"/>
        <v>是</v>
      </c>
      <c r="L402" s="21">
        <f t="shared" si="104"/>
        <v>15</v>
      </c>
      <c r="M402" s="29">
        <f t="shared" si="105"/>
        <v>10</v>
      </c>
      <c r="N402" s="29"/>
      <c r="O402" s="30"/>
      <c r="P402" s="24"/>
      <c r="Q402" s="29"/>
      <c r="R402" s="30"/>
      <c r="S402" s="30">
        <f t="shared" si="100"/>
        <v>10</v>
      </c>
      <c r="T402" s="22">
        <f>VLOOKUP(A402,[1]考勤!$B:$M,12,0)</f>
        <v>0</v>
      </c>
      <c r="U402" s="38">
        <f>IFERROR(VLOOKUP(A402,'[2]2017年假台账'!$A:$AN,39,0),"0")-T402</f>
        <v>10</v>
      </c>
      <c r="V402" s="40">
        <f t="shared" si="106"/>
        <v>0</v>
      </c>
      <c r="W402" s="23">
        <f t="shared" si="107"/>
        <v>0</v>
      </c>
      <c r="X402" s="29">
        <f>VLOOKUP(A402,[3]考勤!$B$4:$N$1081,12,0)</f>
        <v>0</v>
      </c>
      <c r="Y402" s="29">
        <f>VLOOKUP(A402,[4]考勤!$B$4:$O$997,12,0)</f>
        <v>5</v>
      </c>
      <c r="Z402" s="29">
        <f>VLOOKUP(A402,[5]考勤!$B$4:$N$989,12,0)</f>
        <v>0</v>
      </c>
      <c r="AA402" s="29">
        <f>VLOOKUP(A402,[6]考勤!$B$4:$N$977,12,0)</f>
        <v>0</v>
      </c>
      <c r="AB402" s="29">
        <f>VLOOKUP(A402,[7]考勤!$B$4:$P$975,12,0)</f>
        <v>0</v>
      </c>
      <c r="AC402" s="29">
        <f>VLOOKUP(A402,[8]考勤!$B$1:$W$958,12,0)</f>
        <v>0</v>
      </c>
      <c r="AD402" s="29">
        <f>VLOOKUP(A402,[9]考勤!$B:$W,12,0)</f>
        <v>5</v>
      </c>
      <c r="AE402" s="29">
        <f>VLOOKUP(A402,[10]考勤!$B:$X,12,0)</f>
        <v>0</v>
      </c>
      <c r="AF402" s="29">
        <f>VLOOKUP(A402,[11]考勤!$B:$Z,12,0)</f>
        <v>0</v>
      </c>
      <c r="AG402" s="29"/>
      <c r="AH402" s="29"/>
      <c r="AI402" s="29"/>
      <c r="AJ402" s="29">
        <f t="shared" si="108"/>
        <v>10</v>
      </c>
      <c r="AK402" s="29">
        <f t="shared" si="109"/>
        <v>0</v>
      </c>
      <c r="AL402" s="22">
        <f t="shared" si="110"/>
        <v>10</v>
      </c>
      <c r="AM402" s="46">
        <f t="shared" si="111"/>
        <v>10</v>
      </c>
      <c r="AN402" s="11"/>
      <c r="AP402" s="11" t="str">
        <f>VLOOKUP(A402,[12]当前人员名单!$E:$AE,2,0)</f>
        <v>44200019850607733X</v>
      </c>
    </row>
    <row r="403" spans="1:236" s="10" customFormat="1" ht="15.75" customHeight="1" x14ac:dyDescent="0.15">
      <c r="A403" s="50" t="s">
        <v>640</v>
      </c>
      <c r="B403" s="48" t="s">
        <v>970</v>
      </c>
      <c r="C403" s="9">
        <v>37257</v>
      </c>
      <c r="D403" s="9">
        <v>39281</v>
      </c>
      <c r="E403" s="24">
        <v>43100</v>
      </c>
      <c r="F403" s="24">
        <v>43101</v>
      </c>
      <c r="G403" s="24">
        <v>43342</v>
      </c>
      <c r="H403" s="24">
        <v>43465</v>
      </c>
      <c r="I403" s="21">
        <f t="shared" ca="1" si="101"/>
        <v>16.899999999999999</v>
      </c>
      <c r="J403" s="21">
        <f t="shared" ca="1" si="102"/>
        <v>11.34</v>
      </c>
      <c r="K403" s="21" t="str">
        <f t="shared" ca="1" si="103"/>
        <v>是</v>
      </c>
      <c r="L403" s="21">
        <f t="shared" si="104"/>
        <v>16</v>
      </c>
      <c r="M403" s="29">
        <f t="shared" si="105"/>
        <v>10</v>
      </c>
      <c r="N403" s="29"/>
      <c r="O403" s="30"/>
      <c r="P403" s="24"/>
      <c r="Q403" s="29"/>
      <c r="R403" s="30"/>
      <c r="S403" s="30">
        <f t="shared" si="100"/>
        <v>10</v>
      </c>
      <c r="T403" s="22">
        <f>VLOOKUP(A403,[1]考勤!$B:$M,12,0)</f>
        <v>0.5</v>
      </c>
      <c r="U403" s="38">
        <f>IFERROR(VLOOKUP(A403,'[2]2017年假台账'!$A:$AN,39,0),"0")-T403</f>
        <v>9</v>
      </c>
      <c r="V403" s="40">
        <f t="shared" si="106"/>
        <v>-7</v>
      </c>
      <c r="W403" s="23">
        <f t="shared" si="107"/>
        <v>0</v>
      </c>
      <c r="X403" s="29">
        <f>VLOOKUP(A403,[3]考勤!$B$4:$N$1081,12,0)</f>
        <v>6</v>
      </c>
      <c r="Y403" s="29">
        <f>VLOOKUP(A403,[4]考勤!$B$4:$O$997,12,0)</f>
        <v>0</v>
      </c>
      <c r="Z403" s="29">
        <f>VLOOKUP(A403,[5]考勤!$B$4:$N$989,12,0)</f>
        <v>0</v>
      </c>
      <c r="AA403" s="29">
        <f>VLOOKUP(A403,[6]考勤!$B$4:$N$977,12,0)</f>
        <v>0</v>
      </c>
      <c r="AB403" s="29">
        <f>VLOOKUP(A403,[7]考勤!$B$4:$P$975,12,0)</f>
        <v>0</v>
      </c>
      <c r="AC403" s="29">
        <f>VLOOKUP(A403,[8]考勤!$B$1:$W$958,12,0)</f>
        <v>0</v>
      </c>
      <c r="AD403" s="29">
        <f>VLOOKUP(A403,[9]考勤!$B:$W,12,0)</f>
        <v>0</v>
      </c>
      <c r="AE403" s="29">
        <f>VLOOKUP(A403,[10]考勤!$B:$X,12,0)</f>
        <v>10</v>
      </c>
      <c r="AF403" s="29">
        <f>VLOOKUP(A403,[11]考勤!$B:$Z,12,0)</f>
        <v>0</v>
      </c>
      <c r="AG403" s="29"/>
      <c r="AH403" s="29"/>
      <c r="AI403" s="29"/>
      <c r="AJ403" s="29">
        <f t="shared" si="108"/>
        <v>16</v>
      </c>
      <c r="AK403" s="29">
        <f t="shared" si="109"/>
        <v>0</v>
      </c>
      <c r="AL403" s="22">
        <f t="shared" si="110"/>
        <v>3</v>
      </c>
      <c r="AM403" s="46">
        <f t="shared" si="111"/>
        <v>3</v>
      </c>
      <c r="AN403" s="11"/>
      <c r="AP403" s="11" t="str">
        <f>VLOOKUP(A403,[12]当前人员名单!$E:$AE,2,0)</f>
        <v>445281197801266720</v>
      </c>
    </row>
    <row r="404" spans="1:236" s="10" customFormat="1" ht="15.75" customHeight="1" x14ac:dyDescent="0.15">
      <c r="A404" s="50" t="s">
        <v>639</v>
      </c>
      <c r="B404" s="48" t="s">
        <v>970</v>
      </c>
      <c r="C404" s="9">
        <v>39873</v>
      </c>
      <c r="D404" s="9">
        <v>40434</v>
      </c>
      <c r="E404" s="24">
        <v>43100</v>
      </c>
      <c r="F404" s="24">
        <v>43101</v>
      </c>
      <c r="G404" s="24">
        <v>43342</v>
      </c>
      <c r="H404" s="24">
        <v>43465</v>
      </c>
      <c r="I404" s="21">
        <f t="shared" ca="1" si="101"/>
        <v>9.6999999999999993</v>
      </c>
      <c r="J404" s="21">
        <f t="shared" ca="1" si="102"/>
        <v>8.18</v>
      </c>
      <c r="K404" s="21" t="str">
        <f t="shared" ca="1" si="103"/>
        <v>是</v>
      </c>
      <c r="L404" s="21">
        <f t="shared" si="104"/>
        <v>9</v>
      </c>
      <c r="M404" s="29">
        <f t="shared" si="105"/>
        <v>5</v>
      </c>
      <c r="N404" s="29"/>
      <c r="O404" s="30"/>
      <c r="P404" s="24"/>
      <c r="Q404" s="29"/>
      <c r="R404" s="30"/>
      <c r="S404" s="30">
        <f t="shared" si="100"/>
        <v>5</v>
      </c>
      <c r="T404" s="22">
        <f>VLOOKUP(A404,[1]考勤!$B:$M,12,0)</f>
        <v>0</v>
      </c>
      <c r="U404" s="38">
        <f>IFERROR(VLOOKUP(A404,'[2]2017年假台账'!$A:$AN,39,0),"0")-T404</f>
        <v>1</v>
      </c>
      <c r="V404" s="40">
        <f t="shared" si="106"/>
        <v>-5</v>
      </c>
      <c r="W404" s="23">
        <f t="shared" si="107"/>
        <v>0</v>
      </c>
      <c r="X404" s="29">
        <f>VLOOKUP(A404,[3]考勤!$B$4:$N$1081,12,0)</f>
        <v>0</v>
      </c>
      <c r="Y404" s="29">
        <f>VLOOKUP(A404,[4]考勤!$B$4:$O$997,12,0)</f>
        <v>3</v>
      </c>
      <c r="Z404" s="29">
        <f>VLOOKUP(A404,[5]考勤!$B$4:$N$989,12,0)</f>
        <v>0</v>
      </c>
      <c r="AA404" s="29">
        <f>VLOOKUP(A404,[6]考勤!$B$4:$N$977,12,0)</f>
        <v>0</v>
      </c>
      <c r="AB404" s="29">
        <f>VLOOKUP(A404,[7]考勤!$B$4:$P$975,12,0)</f>
        <v>1</v>
      </c>
      <c r="AC404" s="29">
        <f>VLOOKUP(A404,[8]考勤!$B$1:$W$958,12,0)</f>
        <v>0</v>
      </c>
      <c r="AD404" s="29">
        <f>VLOOKUP(A404,[9]考勤!$B:$W,12,0)</f>
        <v>0</v>
      </c>
      <c r="AE404" s="29">
        <f>VLOOKUP(A404,[10]考勤!$B:$X,12,0)</f>
        <v>2</v>
      </c>
      <c r="AF404" s="29">
        <f>VLOOKUP(A404,[11]考勤!$B:$Z,12,0)</f>
        <v>0</v>
      </c>
      <c r="AG404" s="29"/>
      <c r="AH404" s="29"/>
      <c r="AI404" s="32"/>
      <c r="AJ404" s="29">
        <f t="shared" si="108"/>
        <v>6</v>
      </c>
      <c r="AK404" s="29">
        <f t="shared" si="109"/>
        <v>0</v>
      </c>
      <c r="AL404" s="22">
        <f t="shared" si="110"/>
        <v>0</v>
      </c>
      <c r="AM404" s="46">
        <f t="shared" si="111"/>
        <v>0</v>
      </c>
      <c r="AN404" s="11"/>
      <c r="AO404" s="11"/>
      <c r="AP404" s="11" t="str">
        <f>VLOOKUP(A404,[12]当前人员名单!$E:$AE,2,0)</f>
        <v>441424198703121602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</row>
    <row r="405" spans="1:236" s="10" customFormat="1" ht="15.75" customHeight="1" x14ac:dyDescent="0.15">
      <c r="A405" s="50" t="s">
        <v>738</v>
      </c>
      <c r="B405" s="48" t="s">
        <v>951</v>
      </c>
      <c r="C405" s="9">
        <v>41709</v>
      </c>
      <c r="D405" s="9">
        <v>41709</v>
      </c>
      <c r="E405" s="24">
        <v>43100</v>
      </c>
      <c r="F405" s="24">
        <v>43101</v>
      </c>
      <c r="G405" s="24">
        <v>43342</v>
      </c>
      <c r="H405" s="24">
        <v>43465</v>
      </c>
      <c r="I405" s="21">
        <f t="shared" ca="1" si="101"/>
        <v>4.7</v>
      </c>
      <c r="J405" s="21">
        <f t="shared" ca="1" si="102"/>
        <v>4.6900000000000004</v>
      </c>
      <c r="K405" s="21" t="str">
        <f t="shared" ca="1" si="103"/>
        <v>是</v>
      </c>
      <c r="L405" s="21">
        <f t="shared" si="104"/>
        <v>4</v>
      </c>
      <c r="M405" s="29">
        <f t="shared" si="105"/>
        <v>5</v>
      </c>
      <c r="N405" s="29"/>
      <c r="O405" s="30"/>
      <c r="P405" s="24"/>
      <c r="Q405" s="29"/>
      <c r="R405" s="30"/>
      <c r="S405" s="30">
        <f t="shared" si="100"/>
        <v>5</v>
      </c>
      <c r="T405" s="22">
        <f>VLOOKUP(A405,[1]考勤!$B:$M,12,0)</f>
        <v>0</v>
      </c>
      <c r="U405" s="38">
        <f>IFERROR(VLOOKUP(A405,'[2]2017年假台账'!$A:$AN,39,0),"0")-T405</f>
        <v>5</v>
      </c>
      <c r="V405" s="40">
        <f t="shared" si="106"/>
        <v>0</v>
      </c>
      <c r="W405" s="23">
        <f t="shared" si="107"/>
        <v>0</v>
      </c>
      <c r="X405" s="29">
        <f>VLOOKUP(A405,[3]考勤!$B$4:$N$1081,12,0)</f>
        <v>0</v>
      </c>
      <c r="Y405" s="29">
        <f>VLOOKUP(A405,[4]考勤!$B$4:$O$997,12,0)</f>
        <v>0</v>
      </c>
      <c r="Z405" s="29">
        <f>VLOOKUP(A405,[5]考勤!$B$4:$N$989,12,0)</f>
        <v>0</v>
      </c>
      <c r="AA405" s="29">
        <f>VLOOKUP(A405,[6]考勤!$B$4:$N$977,12,0)</f>
        <v>1</v>
      </c>
      <c r="AB405" s="29">
        <f>VLOOKUP(A405,[7]考勤!$B$4:$P$975,12,0)</f>
        <v>0</v>
      </c>
      <c r="AC405" s="29">
        <f>VLOOKUP(A405,[8]考勤!$B$1:$W$958,12,0)</f>
        <v>0</v>
      </c>
      <c r="AD405" s="29">
        <f>VLOOKUP(A405,[9]考勤!$B:$W,12,0)</f>
        <v>0</v>
      </c>
      <c r="AE405" s="29">
        <f>VLOOKUP(A405,[10]考勤!$B:$X,12,0)</f>
        <v>4</v>
      </c>
      <c r="AF405" s="29">
        <f>VLOOKUP(A405,[11]考勤!$B:$Z,12,0)</f>
        <v>0</v>
      </c>
      <c r="AG405" s="29"/>
      <c r="AH405" s="29"/>
      <c r="AI405" s="29"/>
      <c r="AJ405" s="29">
        <f t="shared" si="108"/>
        <v>5</v>
      </c>
      <c r="AK405" s="29">
        <f t="shared" si="109"/>
        <v>0</v>
      </c>
      <c r="AL405" s="22">
        <f t="shared" si="110"/>
        <v>5</v>
      </c>
      <c r="AM405" s="46">
        <f t="shared" si="111"/>
        <v>5</v>
      </c>
      <c r="AN405" s="11"/>
      <c r="AP405" s="11" t="str">
        <f>VLOOKUP(A405,[12]当前人员名单!$E:$AE,2,0)</f>
        <v>445122198912023245</v>
      </c>
    </row>
    <row r="406" spans="1:236" s="10" customFormat="1" ht="15.75" customHeight="1" x14ac:dyDescent="0.15">
      <c r="A406" s="53" t="s">
        <v>581</v>
      </c>
      <c r="B406" s="48" t="s">
        <v>951</v>
      </c>
      <c r="C406" s="3">
        <v>38492</v>
      </c>
      <c r="D406" s="3">
        <v>38492</v>
      </c>
      <c r="E406" s="24">
        <v>43100</v>
      </c>
      <c r="F406" s="24">
        <v>43101</v>
      </c>
      <c r="G406" s="24">
        <v>43342</v>
      </c>
      <c r="H406" s="24">
        <v>43465</v>
      </c>
      <c r="I406" s="21">
        <f t="shared" ca="1" si="101"/>
        <v>13.5</v>
      </c>
      <c r="J406" s="21">
        <f t="shared" ca="1" si="102"/>
        <v>13.5</v>
      </c>
      <c r="K406" s="21" t="str">
        <f t="shared" ca="1" si="103"/>
        <v>是</v>
      </c>
      <c r="L406" s="21">
        <f t="shared" si="104"/>
        <v>13</v>
      </c>
      <c r="M406" s="29">
        <f t="shared" si="105"/>
        <v>10</v>
      </c>
      <c r="N406" s="29"/>
      <c r="O406" s="30"/>
      <c r="P406" s="24"/>
      <c r="Q406" s="29"/>
      <c r="R406" s="30"/>
      <c r="S406" s="30">
        <f t="shared" si="100"/>
        <v>10</v>
      </c>
      <c r="T406" s="22">
        <f>VLOOKUP(A406,[1]考勤!$B:$M,12,0)</f>
        <v>0</v>
      </c>
      <c r="U406" s="38">
        <f>IFERROR(VLOOKUP(A406,'[2]2017年假台账'!$A:$AN,39,0),"0")-T406</f>
        <v>8</v>
      </c>
      <c r="V406" s="40">
        <f t="shared" si="106"/>
        <v>3</v>
      </c>
      <c r="W406" s="23">
        <f t="shared" si="107"/>
        <v>3</v>
      </c>
      <c r="X406" s="29">
        <f>VLOOKUP(A406,[3]考勤!$B$4:$N$1081,12,0)</f>
        <v>0</v>
      </c>
      <c r="Y406" s="29">
        <f>VLOOKUP(A406,[4]考勤!$B$4:$O$997,12,0)</f>
        <v>1</v>
      </c>
      <c r="Z406" s="29">
        <f>VLOOKUP(A406,[5]考勤!$B$4:$N$989,12,0)</f>
        <v>0</v>
      </c>
      <c r="AA406" s="29">
        <f>VLOOKUP(A406,[6]考勤!$B$4:$N$977,12,0)</f>
        <v>0</v>
      </c>
      <c r="AB406" s="29">
        <f>VLOOKUP(A406,[7]考勤!$B$4:$P$975,12,0)</f>
        <v>0</v>
      </c>
      <c r="AC406" s="29">
        <f>VLOOKUP(A406,[8]考勤!$B$1:$W$958,12,0)</f>
        <v>0</v>
      </c>
      <c r="AD406" s="29">
        <f>VLOOKUP(A406,[9]考勤!$B:$W,12,0)</f>
        <v>0</v>
      </c>
      <c r="AE406" s="29">
        <f>VLOOKUP(A406,[10]考勤!$B:$X,12,0)</f>
        <v>4</v>
      </c>
      <c r="AF406" s="29">
        <f>VLOOKUP(A406,[11]考勤!$B:$Z,12,0)</f>
        <v>0</v>
      </c>
      <c r="AG406" s="29"/>
      <c r="AH406" s="29"/>
      <c r="AI406" s="29"/>
      <c r="AJ406" s="29">
        <f t="shared" si="108"/>
        <v>5</v>
      </c>
      <c r="AK406" s="29">
        <f t="shared" si="109"/>
        <v>0</v>
      </c>
      <c r="AL406" s="22">
        <f t="shared" si="110"/>
        <v>13</v>
      </c>
      <c r="AM406" s="46">
        <f t="shared" si="111"/>
        <v>10</v>
      </c>
      <c r="AN406" s="11"/>
      <c r="AO406" s="11"/>
      <c r="AP406" s="11" t="str">
        <f>VLOOKUP(A406,[12]当前人员名单!$E:$AE,2,0)</f>
        <v>440825198205052365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</row>
    <row r="407" spans="1:236" s="10" customFormat="1" ht="15.75" customHeight="1" x14ac:dyDescent="0.15">
      <c r="A407" s="53" t="s">
        <v>606</v>
      </c>
      <c r="B407" s="48" t="s">
        <v>22</v>
      </c>
      <c r="C407" s="4">
        <v>39326</v>
      </c>
      <c r="D407" s="4">
        <v>39951</v>
      </c>
      <c r="E407" s="24">
        <v>43100</v>
      </c>
      <c r="F407" s="24">
        <v>43101</v>
      </c>
      <c r="G407" s="24">
        <v>43342</v>
      </c>
      <c r="H407" s="24">
        <v>43465</v>
      </c>
      <c r="I407" s="21">
        <f t="shared" ca="1" si="101"/>
        <v>11.2</v>
      </c>
      <c r="J407" s="21">
        <f t="shared" ca="1" si="102"/>
        <v>9.5</v>
      </c>
      <c r="K407" s="21" t="str">
        <f t="shared" ca="1" si="103"/>
        <v>是</v>
      </c>
      <c r="L407" s="21">
        <f t="shared" si="104"/>
        <v>11</v>
      </c>
      <c r="M407" s="29">
        <f t="shared" si="105"/>
        <v>10</v>
      </c>
      <c r="N407" s="29"/>
      <c r="O407" s="30"/>
      <c r="P407" s="24"/>
      <c r="Q407" s="29"/>
      <c r="R407" s="30"/>
      <c r="S407" s="30">
        <f t="shared" si="100"/>
        <v>10</v>
      </c>
      <c r="T407" s="22">
        <f>VLOOKUP(A407,[1]考勤!$B:$M,12,0)</f>
        <v>0</v>
      </c>
      <c r="U407" s="38">
        <f>IFERROR(VLOOKUP(A407,'[2]2017年假台账'!$A:$AN,39,0),"0")-T407</f>
        <v>9.6999999999999993</v>
      </c>
      <c r="V407" s="40">
        <f t="shared" si="106"/>
        <v>-0.30000000000000071</v>
      </c>
      <c r="W407" s="23">
        <f t="shared" si="107"/>
        <v>0</v>
      </c>
      <c r="X407" s="29">
        <f>VLOOKUP(A407,[3]考勤!$B$4:$N$1081,12,0)</f>
        <v>0</v>
      </c>
      <c r="Y407" s="29">
        <f>VLOOKUP(A407,[4]考勤!$B$4:$O$997,12,0)</f>
        <v>6</v>
      </c>
      <c r="Z407" s="29">
        <f>VLOOKUP(A407,[5]考勤!$B$4:$N$989,12,0)</f>
        <v>4</v>
      </c>
      <c r="AA407" s="29">
        <f>VLOOKUP(A407,[6]考勤!$B$4:$N$977,12,0)</f>
        <v>0</v>
      </c>
      <c r="AB407" s="29">
        <f>VLOOKUP(A407,[7]考勤!$B$4:$P$975,12,0)</f>
        <v>0</v>
      </c>
      <c r="AC407" s="29">
        <f>VLOOKUP(A407,[8]考勤!$B$1:$W$958,12,0)</f>
        <v>0</v>
      </c>
      <c r="AD407" s="29">
        <f>VLOOKUP(A407,[9]考勤!$B:$W,12,0)</f>
        <v>0</v>
      </c>
      <c r="AE407" s="29">
        <f>VLOOKUP(A407,[10]考勤!$B:$X,12,0)</f>
        <v>0</v>
      </c>
      <c r="AF407" s="29">
        <f>VLOOKUP(A407,[11]考勤!$B:$Z,12,0)</f>
        <v>0</v>
      </c>
      <c r="AG407" s="29"/>
      <c r="AH407" s="29"/>
      <c r="AI407" s="29"/>
      <c r="AJ407" s="29">
        <f t="shared" si="108"/>
        <v>10</v>
      </c>
      <c r="AK407" s="29">
        <f t="shared" si="109"/>
        <v>0</v>
      </c>
      <c r="AL407" s="22">
        <f t="shared" si="110"/>
        <v>9.6999999999999993</v>
      </c>
      <c r="AM407" s="46">
        <f t="shared" si="111"/>
        <v>9.6999999999999993</v>
      </c>
      <c r="AN407" s="11"/>
      <c r="AP407" s="11" t="str">
        <f>VLOOKUP(A407,[12]当前人员名单!$E:$AE,2,0)</f>
        <v>441781198411174140</v>
      </c>
    </row>
    <row r="408" spans="1:236" s="10" customFormat="1" ht="15.75" customHeight="1" x14ac:dyDescent="0.15">
      <c r="A408" s="53" t="s">
        <v>585</v>
      </c>
      <c r="B408" s="48" t="s">
        <v>22</v>
      </c>
      <c r="C408" s="4">
        <v>33878</v>
      </c>
      <c r="D408" s="4">
        <v>37073</v>
      </c>
      <c r="E408" s="24">
        <v>43100</v>
      </c>
      <c r="F408" s="24">
        <v>43101</v>
      </c>
      <c r="G408" s="24">
        <v>43342</v>
      </c>
      <c r="H408" s="24">
        <v>43465</v>
      </c>
      <c r="I408" s="21">
        <f t="shared" ca="1" si="101"/>
        <v>26.1</v>
      </c>
      <c r="J408" s="21">
        <f t="shared" ca="1" si="102"/>
        <v>17.39</v>
      </c>
      <c r="K408" s="21" t="str">
        <f t="shared" ca="1" si="103"/>
        <v>是</v>
      </c>
      <c r="L408" s="21">
        <f t="shared" si="104"/>
        <v>26</v>
      </c>
      <c r="M408" s="29">
        <f t="shared" si="105"/>
        <v>15</v>
      </c>
      <c r="N408" s="29"/>
      <c r="O408" s="30"/>
      <c r="P408" s="24"/>
      <c r="Q408" s="29"/>
      <c r="R408" s="30"/>
      <c r="S408" s="30">
        <f t="shared" si="100"/>
        <v>15</v>
      </c>
      <c r="T408" s="22">
        <f>VLOOKUP(A408,[1]考勤!$B:$M,12,0)</f>
        <v>3</v>
      </c>
      <c r="U408" s="38">
        <f>IFERROR(VLOOKUP(A408,'[2]2017年假台账'!$A:$AN,39,0),"0")-T408</f>
        <v>1</v>
      </c>
      <c r="V408" s="40">
        <f t="shared" si="106"/>
        <v>-8</v>
      </c>
      <c r="W408" s="23">
        <f t="shared" si="107"/>
        <v>0</v>
      </c>
      <c r="X408" s="29">
        <f>VLOOKUP(A408,[3]考勤!$B$4:$N$1081,12,0)</f>
        <v>1</v>
      </c>
      <c r="Y408" s="29">
        <f>VLOOKUP(A408,[4]考勤!$B$4:$O$997,12,0)</f>
        <v>0</v>
      </c>
      <c r="Z408" s="29">
        <f>VLOOKUP(A408,[5]考勤!$B$4:$N$989,12,0)</f>
        <v>2</v>
      </c>
      <c r="AA408" s="29">
        <f>VLOOKUP(A408,[6]考勤!$B$4:$N$977,12,0)</f>
        <v>2</v>
      </c>
      <c r="AB408" s="29">
        <f>VLOOKUP(A408,[7]考勤!$B$4:$P$975,12,0)</f>
        <v>2</v>
      </c>
      <c r="AC408" s="29">
        <f>VLOOKUP(A408,[8]考勤!$B$1:$W$958,12,0)</f>
        <v>0</v>
      </c>
      <c r="AD408" s="29">
        <f>VLOOKUP(A408,[9]考勤!$B:$W,12,0)</f>
        <v>1</v>
      </c>
      <c r="AE408" s="29">
        <f>VLOOKUP(A408,[10]考勤!$B:$X,12,0)</f>
        <v>1</v>
      </c>
      <c r="AF408" s="29">
        <f>VLOOKUP(A408,[11]考勤!$B:$Z,12,0)</f>
        <v>2</v>
      </c>
      <c r="AG408" s="29"/>
      <c r="AH408" s="29"/>
      <c r="AI408" s="29"/>
      <c r="AJ408" s="29">
        <f t="shared" si="108"/>
        <v>9</v>
      </c>
      <c r="AK408" s="29">
        <f t="shared" si="109"/>
        <v>2</v>
      </c>
      <c r="AL408" s="22">
        <f t="shared" si="110"/>
        <v>7</v>
      </c>
      <c r="AM408" s="46">
        <f t="shared" si="111"/>
        <v>5</v>
      </c>
      <c r="AN408" s="11"/>
      <c r="AP408" s="11" t="str">
        <f>VLOOKUP(A408,[12]当前人员名单!$E:$AE,2,0)</f>
        <v>442000197308280543</v>
      </c>
    </row>
    <row r="409" spans="1:236" s="10" customFormat="1" ht="15.75" customHeight="1" x14ac:dyDescent="0.15">
      <c r="A409" s="50" t="s">
        <v>604</v>
      </c>
      <c r="B409" s="48" t="s">
        <v>22</v>
      </c>
      <c r="C409" s="9">
        <v>39120</v>
      </c>
      <c r="D409" s="9">
        <v>39120</v>
      </c>
      <c r="E409" s="24">
        <v>43100</v>
      </c>
      <c r="F409" s="24">
        <v>43101</v>
      </c>
      <c r="G409" s="24">
        <v>43342</v>
      </c>
      <c r="H409" s="24">
        <v>43465</v>
      </c>
      <c r="I409" s="21">
        <f t="shared" ca="1" si="101"/>
        <v>11.8</v>
      </c>
      <c r="J409" s="21">
        <f t="shared" ca="1" si="102"/>
        <v>11.78</v>
      </c>
      <c r="K409" s="21" t="str">
        <f t="shared" ca="1" si="103"/>
        <v>是</v>
      </c>
      <c r="L409" s="21">
        <f t="shared" si="104"/>
        <v>11</v>
      </c>
      <c r="M409" s="29">
        <f t="shared" si="105"/>
        <v>10</v>
      </c>
      <c r="N409" s="29"/>
      <c r="O409" s="30"/>
      <c r="P409" s="24"/>
      <c r="Q409" s="29"/>
      <c r="R409" s="30"/>
      <c r="S409" s="30">
        <f t="shared" si="100"/>
        <v>10</v>
      </c>
      <c r="T409" s="22">
        <f>VLOOKUP(A409,[1]考勤!$B:$M,12,0)</f>
        <v>1</v>
      </c>
      <c r="U409" s="38">
        <f>IFERROR(VLOOKUP(A409,'[2]2017年假台账'!$A:$AN,39,0),"0")-T409</f>
        <v>5.5</v>
      </c>
      <c r="V409" s="40">
        <f t="shared" si="106"/>
        <v>-0.5</v>
      </c>
      <c r="W409" s="23">
        <f t="shared" si="107"/>
        <v>0</v>
      </c>
      <c r="X409" s="29">
        <f>VLOOKUP(A409,[3]考勤!$B$4:$N$1081,12,0)</f>
        <v>1</v>
      </c>
      <c r="Y409" s="29">
        <f>VLOOKUP(A409,[4]考勤!$B$4:$O$997,12,0)</f>
        <v>0</v>
      </c>
      <c r="Z409" s="29">
        <f>VLOOKUP(A409,[5]考勤!$B$4:$N$989,12,0)</f>
        <v>1</v>
      </c>
      <c r="AA409" s="29">
        <f>VLOOKUP(A409,[6]考勤!$B$4:$N$977,12,0)</f>
        <v>0</v>
      </c>
      <c r="AB409" s="29">
        <f>VLOOKUP(A409,[7]考勤!$B$4:$P$975,12,0)</f>
        <v>0</v>
      </c>
      <c r="AC409" s="29">
        <f>VLOOKUP(A409,[8]考勤!$B$1:$W$958,12,0)</f>
        <v>0</v>
      </c>
      <c r="AD409" s="29">
        <f>VLOOKUP(A409,[9]考勤!$B:$W,12,0)</f>
        <v>2</v>
      </c>
      <c r="AE409" s="29">
        <f>VLOOKUP(A409,[10]考勤!$B:$X,12,0)</f>
        <v>2</v>
      </c>
      <c r="AF409" s="29">
        <f>VLOOKUP(A409,[11]考勤!$B:$Z,12,0)</f>
        <v>0</v>
      </c>
      <c r="AG409" s="29"/>
      <c r="AH409" s="29"/>
      <c r="AI409" s="29"/>
      <c r="AJ409" s="29">
        <f t="shared" si="108"/>
        <v>6</v>
      </c>
      <c r="AK409" s="29">
        <f t="shared" si="109"/>
        <v>0</v>
      </c>
      <c r="AL409" s="22">
        <f t="shared" si="110"/>
        <v>9.5</v>
      </c>
      <c r="AM409" s="46">
        <f t="shared" si="111"/>
        <v>9.5</v>
      </c>
      <c r="AN409" s="11"/>
      <c r="AP409" s="11" t="str">
        <f>VLOOKUP(A409,[12]当前人员名单!$E:$AE,2,0)</f>
        <v>442000198801212960</v>
      </c>
    </row>
    <row r="410" spans="1:236" s="10" customFormat="1" ht="15.75" customHeight="1" x14ac:dyDescent="0.15">
      <c r="A410" s="50" t="s">
        <v>599</v>
      </c>
      <c r="B410" s="48" t="s">
        <v>22</v>
      </c>
      <c r="C410" s="9">
        <v>37438</v>
      </c>
      <c r="D410" s="9">
        <v>37446</v>
      </c>
      <c r="E410" s="24">
        <v>43100</v>
      </c>
      <c r="F410" s="24">
        <v>43101</v>
      </c>
      <c r="G410" s="24">
        <v>43342</v>
      </c>
      <c r="H410" s="24">
        <v>43465</v>
      </c>
      <c r="I410" s="21">
        <f t="shared" ca="1" si="101"/>
        <v>16.399999999999999</v>
      </c>
      <c r="J410" s="21">
        <f t="shared" ca="1" si="102"/>
        <v>16.37</v>
      </c>
      <c r="K410" s="21" t="str">
        <f t="shared" ca="1" si="103"/>
        <v>是</v>
      </c>
      <c r="L410" s="21">
        <f t="shared" si="104"/>
        <v>16</v>
      </c>
      <c r="M410" s="29">
        <f t="shared" si="105"/>
        <v>10</v>
      </c>
      <c r="N410" s="29"/>
      <c r="O410" s="30"/>
      <c r="P410" s="24"/>
      <c r="Q410" s="29"/>
      <c r="R410" s="30"/>
      <c r="S410" s="30">
        <f t="shared" si="100"/>
        <v>10</v>
      </c>
      <c r="T410" s="22">
        <f>VLOOKUP(A410,[1]考勤!$B:$M,12,0)</f>
        <v>0</v>
      </c>
      <c r="U410" s="38">
        <f>IFERROR(VLOOKUP(A410,'[2]2017年假台账'!$A:$AN,39,0),"0")-T410</f>
        <v>7</v>
      </c>
      <c r="V410" s="40">
        <f t="shared" si="106"/>
        <v>0</v>
      </c>
      <c r="W410" s="23">
        <f t="shared" si="107"/>
        <v>0</v>
      </c>
      <c r="X410" s="29">
        <f>VLOOKUP(A410,[3]考勤!$B$4:$N$1081,12,0)</f>
        <v>0</v>
      </c>
      <c r="Y410" s="29">
        <f>VLOOKUP(A410,[4]考勤!$B$4:$O$997,12,0)</f>
        <v>0</v>
      </c>
      <c r="Z410" s="29">
        <f>VLOOKUP(A410,[5]考勤!$B$4:$N$989,12,0)</f>
        <v>0</v>
      </c>
      <c r="AA410" s="29">
        <f>VLOOKUP(A410,[6]考勤!$B$4:$N$977,12,0)</f>
        <v>0</v>
      </c>
      <c r="AB410" s="29">
        <f>VLOOKUP(A410,[7]考勤!$B$4:$P$975,12,0)</f>
        <v>0</v>
      </c>
      <c r="AC410" s="29">
        <f>VLOOKUP(A410,[8]考勤!$B$1:$W$958,12,0)</f>
        <v>0</v>
      </c>
      <c r="AD410" s="29">
        <f>VLOOKUP(A410,[9]考勤!$B:$W,12,0)</f>
        <v>5</v>
      </c>
      <c r="AE410" s="29">
        <f>VLOOKUP(A410,[10]考勤!$B:$X,12,0)</f>
        <v>2</v>
      </c>
      <c r="AF410" s="29">
        <f>VLOOKUP(A410,[11]考勤!$B:$Z,12,0)</f>
        <v>0</v>
      </c>
      <c r="AG410" s="29"/>
      <c r="AH410" s="29"/>
      <c r="AI410" s="32"/>
      <c r="AJ410" s="29">
        <f t="shared" si="108"/>
        <v>7</v>
      </c>
      <c r="AK410" s="29">
        <f t="shared" si="109"/>
        <v>0</v>
      </c>
      <c r="AL410" s="22">
        <f t="shared" si="110"/>
        <v>10</v>
      </c>
      <c r="AM410" s="46">
        <f t="shared" si="111"/>
        <v>10</v>
      </c>
      <c r="AN410" s="11"/>
      <c r="AO410" s="11"/>
      <c r="AP410" s="11" t="str">
        <f>VLOOKUP(A410,[12]当前人员名单!$E:$AE,2,0)</f>
        <v>441225198208251026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</row>
    <row r="411" spans="1:236" s="10" customFormat="1" ht="15.75" customHeight="1" x14ac:dyDescent="0.15">
      <c r="A411" s="60" t="s">
        <v>594</v>
      </c>
      <c r="B411" s="48" t="s">
        <v>22</v>
      </c>
      <c r="C411" s="6">
        <v>36342</v>
      </c>
      <c r="D411" s="6">
        <v>37681</v>
      </c>
      <c r="E411" s="24">
        <v>43100</v>
      </c>
      <c r="F411" s="24">
        <v>43101</v>
      </c>
      <c r="G411" s="24">
        <v>43342</v>
      </c>
      <c r="H411" s="24">
        <v>43465</v>
      </c>
      <c r="I411" s="21">
        <f t="shared" ca="1" si="101"/>
        <v>19.399999999999999</v>
      </c>
      <c r="J411" s="21">
        <f t="shared" ca="1" si="102"/>
        <v>15.72</v>
      </c>
      <c r="K411" s="21" t="str">
        <f t="shared" ca="1" si="103"/>
        <v>是</v>
      </c>
      <c r="L411" s="21">
        <f t="shared" si="104"/>
        <v>19</v>
      </c>
      <c r="M411" s="29">
        <f t="shared" si="105"/>
        <v>10</v>
      </c>
      <c r="N411" s="29"/>
      <c r="O411" s="30"/>
      <c r="P411" s="24"/>
      <c r="Q411" s="29"/>
      <c r="R411" s="30"/>
      <c r="S411" s="30">
        <f t="shared" si="100"/>
        <v>10</v>
      </c>
      <c r="T411" s="22">
        <f>VLOOKUP(A411,[1]考勤!$B:$M,12,0)</f>
        <v>2</v>
      </c>
      <c r="U411" s="38">
        <f>IFERROR(VLOOKUP(A411,'[2]2017年假台账'!$A:$AN,39,0),"0")-T411</f>
        <v>6</v>
      </c>
      <c r="V411" s="40">
        <f t="shared" si="106"/>
        <v>0</v>
      </c>
      <c r="W411" s="23">
        <f t="shared" si="107"/>
        <v>0</v>
      </c>
      <c r="X411" s="29">
        <f>VLOOKUP(A411,[3]考勤!$B$4:$N$1081,12,0)</f>
        <v>1</v>
      </c>
      <c r="Y411" s="29">
        <f>VLOOKUP(A411,[4]考勤!$B$4:$O$997,12,0)</f>
        <v>1</v>
      </c>
      <c r="Z411" s="29">
        <f>VLOOKUP(A411,[5]考勤!$B$4:$N$989,12,0)</f>
        <v>0</v>
      </c>
      <c r="AA411" s="29">
        <f>VLOOKUP(A411,[6]考勤!$B$4:$N$977,12,0)</f>
        <v>0</v>
      </c>
      <c r="AB411" s="29">
        <f>VLOOKUP(A411,[7]考勤!$B$4:$P$975,12,0)</f>
        <v>0</v>
      </c>
      <c r="AC411" s="29">
        <f>VLOOKUP(A411,[8]考勤!$B$1:$W$958,12,0)</f>
        <v>0</v>
      </c>
      <c r="AD411" s="29">
        <f>VLOOKUP(A411,[9]考勤!$B:$W,12,0)</f>
        <v>0</v>
      </c>
      <c r="AE411" s="29">
        <f>VLOOKUP(A411,[10]考勤!$B:$X,12,0)</f>
        <v>4</v>
      </c>
      <c r="AF411" s="29">
        <f>VLOOKUP(A411,[11]考勤!$B:$Z,12,0)</f>
        <v>0</v>
      </c>
      <c r="AG411" s="29"/>
      <c r="AH411" s="29"/>
      <c r="AI411" s="29"/>
      <c r="AJ411" s="29">
        <f t="shared" si="108"/>
        <v>6</v>
      </c>
      <c r="AK411" s="29">
        <f t="shared" si="109"/>
        <v>0</v>
      </c>
      <c r="AL411" s="22">
        <f t="shared" si="110"/>
        <v>10</v>
      </c>
      <c r="AM411" s="46">
        <f t="shared" si="111"/>
        <v>10</v>
      </c>
      <c r="AN411" s="11"/>
      <c r="AP411" s="11" t="str">
        <f>VLOOKUP(A411,[12]当前人员名单!$E:$AE,2,0)</f>
        <v>442000197907192043</v>
      </c>
    </row>
    <row r="412" spans="1:236" s="10" customFormat="1" ht="15.75" customHeight="1" x14ac:dyDescent="0.15">
      <c r="A412" s="55" t="s">
        <v>586</v>
      </c>
      <c r="B412" s="48" t="s">
        <v>22</v>
      </c>
      <c r="C412" s="5">
        <v>34547</v>
      </c>
      <c r="D412" s="5">
        <v>37119</v>
      </c>
      <c r="E412" s="24">
        <v>43100</v>
      </c>
      <c r="F412" s="24">
        <v>43101</v>
      </c>
      <c r="G412" s="24">
        <v>43342</v>
      </c>
      <c r="H412" s="24">
        <v>43465</v>
      </c>
      <c r="I412" s="21">
        <f t="shared" ca="1" si="101"/>
        <v>24.3</v>
      </c>
      <c r="J412" s="21">
        <f t="shared" ca="1" si="102"/>
        <v>17.260000000000002</v>
      </c>
      <c r="K412" s="21" t="str">
        <f t="shared" ca="1" si="103"/>
        <v>是</v>
      </c>
      <c r="L412" s="21">
        <f t="shared" si="104"/>
        <v>24</v>
      </c>
      <c r="M412" s="29">
        <f t="shared" si="105"/>
        <v>15</v>
      </c>
      <c r="N412" s="29"/>
      <c r="O412" s="30"/>
      <c r="P412" s="24"/>
      <c r="Q412" s="29"/>
      <c r="R412" s="30"/>
      <c r="S412" s="30">
        <f t="shared" si="100"/>
        <v>15</v>
      </c>
      <c r="T412" s="22">
        <f>VLOOKUP(A412,[1]考勤!$B:$M,12,0)</f>
        <v>2</v>
      </c>
      <c r="U412" s="38">
        <f>IFERROR(VLOOKUP(A412,'[2]2017年假台账'!$A:$AN,39,0),"0")-T412</f>
        <v>3</v>
      </c>
      <c r="V412" s="40">
        <f t="shared" si="106"/>
        <v>-2</v>
      </c>
      <c r="W412" s="23">
        <f t="shared" si="107"/>
        <v>0</v>
      </c>
      <c r="X412" s="29">
        <f>VLOOKUP(A412,[3]考勤!$B$4:$N$1081,12,0)</f>
        <v>2</v>
      </c>
      <c r="Y412" s="29">
        <f>VLOOKUP(A412,[4]考勤!$B$4:$O$997,12,0)</f>
        <v>0</v>
      </c>
      <c r="Z412" s="29">
        <f>VLOOKUP(A412,[5]考勤!$B$4:$N$989,12,0)</f>
        <v>1</v>
      </c>
      <c r="AA412" s="29">
        <f>VLOOKUP(A412,[6]考勤!$B$4:$N$977,12,0)</f>
        <v>0</v>
      </c>
      <c r="AB412" s="29">
        <f>VLOOKUP(A412,[7]考勤!$B$4:$P$975,12,0)</f>
        <v>0</v>
      </c>
      <c r="AC412" s="29">
        <f>VLOOKUP(A412,[8]考勤!$B$1:$W$958,12,0)</f>
        <v>0</v>
      </c>
      <c r="AD412" s="29">
        <f>VLOOKUP(A412,[9]考勤!$B:$W,12,0)</f>
        <v>0</v>
      </c>
      <c r="AE412" s="29">
        <f>VLOOKUP(A412,[10]考勤!$B:$X,12,0)</f>
        <v>2</v>
      </c>
      <c r="AF412" s="29">
        <f>VLOOKUP(A412,[11]考勤!$B:$Z,12,0)</f>
        <v>0</v>
      </c>
      <c r="AG412" s="29"/>
      <c r="AH412" s="29"/>
      <c r="AI412" s="29"/>
      <c r="AJ412" s="29">
        <f t="shared" si="108"/>
        <v>5</v>
      </c>
      <c r="AK412" s="29">
        <f t="shared" si="109"/>
        <v>0</v>
      </c>
      <c r="AL412" s="22">
        <f t="shared" si="110"/>
        <v>13</v>
      </c>
      <c r="AM412" s="46">
        <f t="shared" si="111"/>
        <v>13</v>
      </c>
      <c r="AN412" s="11"/>
      <c r="AP412" s="11" t="str">
        <f>VLOOKUP(A412,[12]当前人员名单!$E:$AE,2,0)</f>
        <v>442000197601271267</v>
      </c>
    </row>
    <row r="413" spans="1:236" s="10" customFormat="1" ht="15.75" customHeight="1" x14ac:dyDescent="0.15">
      <c r="A413" s="53" t="s">
        <v>614</v>
      </c>
      <c r="B413" s="48" t="s">
        <v>25</v>
      </c>
      <c r="C413" s="3">
        <v>40168</v>
      </c>
      <c r="D413" s="3">
        <v>40168</v>
      </c>
      <c r="E413" s="24">
        <v>43100</v>
      </c>
      <c r="F413" s="24">
        <v>43101</v>
      </c>
      <c r="G413" s="24">
        <v>43342</v>
      </c>
      <c r="H413" s="24">
        <v>43465</v>
      </c>
      <c r="I413" s="21">
        <f t="shared" ca="1" si="101"/>
        <v>8.9</v>
      </c>
      <c r="J413" s="21">
        <f t="shared" ca="1" si="102"/>
        <v>8.91</v>
      </c>
      <c r="K413" s="21" t="str">
        <f t="shared" ca="1" si="103"/>
        <v>是</v>
      </c>
      <c r="L413" s="21">
        <f t="shared" si="104"/>
        <v>9</v>
      </c>
      <c r="M413" s="29">
        <f t="shared" si="105"/>
        <v>5</v>
      </c>
      <c r="N413" s="29"/>
      <c r="O413" s="30"/>
      <c r="P413" s="24"/>
      <c r="Q413" s="29"/>
      <c r="R413" s="30"/>
      <c r="S413" s="30">
        <f t="shared" si="100"/>
        <v>5</v>
      </c>
      <c r="T413" s="22">
        <f>VLOOKUP(A413,[1]考勤!$B:$M,12,0)</f>
        <v>0</v>
      </c>
      <c r="U413" s="38">
        <f>IFERROR(VLOOKUP(A413,'[2]2017年假台账'!$A:$AN,39,0),"0")-T413</f>
        <v>0</v>
      </c>
      <c r="V413" s="40">
        <f t="shared" si="106"/>
        <v>-2</v>
      </c>
      <c r="W413" s="23">
        <f t="shared" si="107"/>
        <v>0</v>
      </c>
      <c r="X413" s="29">
        <f>VLOOKUP(A413,[3]考勤!$B$4:$N$1081,12,0)</f>
        <v>0</v>
      </c>
      <c r="Y413" s="29">
        <f>VLOOKUP(A413,[4]考勤!$B$4:$O$997,12,0)</f>
        <v>0</v>
      </c>
      <c r="Z413" s="29">
        <f>VLOOKUP(A413,[5]考勤!$B$4:$N$989,12,0)</f>
        <v>0</v>
      </c>
      <c r="AA413" s="29">
        <f>VLOOKUP(A413,[6]考勤!$B$4:$N$977,12,0)</f>
        <v>0</v>
      </c>
      <c r="AB413" s="29">
        <f>VLOOKUP(A413,[7]考勤!$B$4:$P$975,12,0)</f>
        <v>0</v>
      </c>
      <c r="AC413" s="29">
        <f>VLOOKUP(A413,[8]考勤!$B$1:$W$958,12,0)</f>
        <v>0</v>
      </c>
      <c r="AD413" s="29">
        <f>VLOOKUP(A413,[9]考勤!$B:$W,12,0)</f>
        <v>1</v>
      </c>
      <c r="AE413" s="29">
        <f>VLOOKUP(A413,[10]考勤!$B:$X,12,0)</f>
        <v>1</v>
      </c>
      <c r="AF413" s="29">
        <f>VLOOKUP(A413,[11]考勤!$B:$Z,12,0)</f>
        <v>0</v>
      </c>
      <c r="AG413" s="29"/>
      <c r="AH413" s="29"/>
      <c r="AI413" s="29"/>
      <c r="AJ413" s="29">
        <f t="shared" si="108"/>
        <v>2</v>
      </c>
      <c r="AK413" s="29">
        <f t="shared" si="109"/>
        <v>0</v>
      </c>
      <c r="AL413" s="22">
        <f t="shared" si="110"/>
        <v>3</v>
      </c>
      <c r="AM413" s="46">
        <f t="shared" si="111"/>
        <v>3</v>
      </c>
      <c r="AN413" s="11"/>
      <c r="AP413" s="11" t="str">
        <f>VLOOKUP(A413,[12]当前人员名单!$E:$AE,2,0)</f>
        <v>442000198811080869</v>
      </c>
      <c r="AQ413" s="44"/>
    </row>
    <row r="414" spans="1:236" s="10" customFormat="1" ht="15.75" customHeight="1" x14ac:dyDescent="0.15">
      <c r="A414" s="50" t="s">
        <v>608</v>
      </c>
      <c r="B414" s="48" t="s">
        <v>22</v>
      </c>
      <c r="C414" s="9">
        <v>39630</v>
      </c>
      <c r="D414" s="9">
        <v>39630</v>
      </c>
      <c r="E414" s="24">
        <v>43100</v>
      </c>
      <c r="F414" s="24">
        <v>43101</v>
      </c>
      <c r="G414" s="24">
        <v>43342</v>
      </c>
      <c r="H414" s="24">
        <v>43465</v>
      </c>
      <c r="I414" s="21">
        <f t="shared" ca="1" si="101"/>
        <v>10.4</v>
      </c>
      <c r="J414" s="21">
        <f t="shared" ca="1" si="102"/>
        <v>10.38</v>
      </c>
      <c r="K414" s="21" t="str">
        <f t="shared" ca="1" si="103"/>
        <v>是</v>
      </c>
      <c r="L414" s="21">
        <f t="shared" si="104"/>
        <v>10</v>
      </c>
      <c r="M414" s="29">
        <f t="shared" si="105"/>
        <v>10</v>
      </c>
      <c r="N414" s="29">
        <f>DATEDIF(F414,P414,"d")</f>
        <v>181</v>
      </c>
      <c r="O414" s="30">
        <f>ROUND(N414/365*5,2)</f>
        <v>2.48</v>
      </c>
      <c r="P414" s="24">
        <f>EDATE(C414,120)</f>
        <v>43282</v>
      </c>
      <c r="Q414" s="29">
        <f>DATEDIF(P414,H414,"d")</f>
        <v>183</v>
      </c>
      <c r="R414" s="31">
        <f>ROUND(Q414/365*M414,2)</f>
        <v>5.01</v>
      </c>
      <c r="S414" s="30">
        <f>O414+R414</f>
        <v>7.49</v>
      </c>
      <c r="T414" s="22">
        <f>VLOOKUP(A414,[1]考勤!$B:$M,12,0)</f>
        <v>0</v>
      </c>
      <c r="U414" s="38">
        <f>IFERROR(VLOOKUP(A414,'[2]2017年假台账'!$A:$AN,39,0),"0")-T414</f>
        <v>5</v>
      </c>
      <c r="V414" s="40">
        <f t="shared" si="106"/>
        <v>5</v>
      </c>
      <c r="W414" s="23">
        <f t="shared" si="107"/>
        <v>5</v>
      </c>
      <c r="X414" s="29">
        <f>VLOOKUP(A414,[3]考勤!$B$4:$N$1081,12,0)</f>
        <v>0</v>
      </c>
      <c r="Y414" s="29">
        <f>VLOOKUP(A414,[4]考勤!$B$4:$O$997,12,0)</f>
        <v>0</v>
      </c>
      <c r="Z414" s="29">
        <f>VLOOKUP(A414,[5]考勤!$B$4:$N$989,12,0)</f>
        <v>0</v>
      </c>
      <c r="AA414" s="29">
        <f>VLOOKUP(A414,[6]考勤!$B$4:$N$977,12,0)</f>
        <v>0</v>
      </c>
      <c r="AB414" s="29">
        <f>VLOOKUP(A414,[7]考勤!$B$4:$P$975,12,0)</f>
        <v>0</v>
      </c>
      <c r="AC414" s="29">
        <f>VLOOKUP(A414,[8]考勤!$B$1:$W$958,12,0)</f>
        <v>0</v>
      </c>
      <c r="AD414" s="29">
        <f>VLOOKUP(A414,[9]考勤!$B:$W,12,0)</f>
        <v>0</v>
      </c>
      <c r="AE414" s="29">
        <f>VLOOKUP(A414,[10]考勤!$B:$X,12,0)</f>
        <v>0</v>
      </c>
      <c r="AF414" s="29">
        <f>VLOOKUP(A414,[11]考勤!$B:$Z,12,0)</f>
        <v>0</v>
      </c>
      <c r="AG414" s="29"/>
      <c r="AH414" s="29"/>
      <c r="AI414" s="29"/>
      <c r="AJ414" s="29">
        <f t="shared" si="108"/>
        <v>0</v>
      </c>
      <c r="AK414" s="29">
        <f t="shared" si="109"/>
        <v>0</v>
      </c>
      <c r="AL414" s="22">
        <f t="shared" si="110"/>
        <v>12.49</v>
      </c>
      <c r="AM414" s="46">
        <f t="shared" si="111"/>
        <v>7.5</v>
      </c>
      <c r="AN414" s="11"/>
      <c r="AP414" s="11" t="str">
        <f>VLOOKUP(A414,[12]当前人员名单!$E:$AE,2,0)</f>
        <v>440602198605112122</v>
      </c>
      <c r="AQ414" s="11"/>
    </row>
    <row r="415" spans="1:236" s="10" customFormat="1" ht="15.75" customHeight="1" x14ac:dyDescent="0.15">
      <c r="A415" s="53" t="s">
        <v>607</v>
      </c>
      <c r="B415" s="48" t="s">
        <v>22</v>
      </c>
      <c r="C415" s="3">
        <v>39120</v>
      </c>
      <c r="D415" s="3">
        <v>39120</v>
      </c>
      <c r="E415" s="24">
        <v>43100</v>
      </c>
      <c r="F415" s="24">
        <v>43101</v>
      </c>
      <c r="G415" s="24">
        <v>43342</v>
      </c>
      <c r="H415" s="24">
        <v>43465</v>
      </c>
      <c r="I415" s="21">
        <f t="shared" ca="1" si="101"/>
        <v>11.8</v>
      </c>
      <c r="J415" s="21">
        <f t="shared" ca="1" si="102"/>
        <v>11.78</v>
      </c>
      <c r="K415" s="21" t="str">
        <f t="shared" ca="1" si="103"/>
        <v>是</v>
      </c>
      <c r="L415" s="21">
        <f t="shared" si="104"/>
        <v>11</v>
      </c>
      <c r="M415" s="29">
        <f t="shared" si="105"/>
        <v>10</v>
      </c>
      <c r="N415" s="29"/>
      <c r="O415" s="30"/>
      <c r="P415" s="24"/>
      <c r="Q415" s="29"/>
      <c r="R415" s="30"/>
      <c r="S415" s="30">
        <f t="shared" ref="S415:S442" si="112">M415</f>
        <v>10</v>
      </c>
      <c r="T415" s="22">
        <f>VLOOKUP(A415,[1]考勤!$B:$M,12,0)</f>
        <v>0</v>
      </c>
      <c r="U415" s="38">
        <f>IFERROR(VLOOKUP(A415,'[2]2017年假台账'!$A:$AN,39,0),"0")-T415</f>
        <v>-0.5</v>
      </c>
      <c r="V415" s="40">
        <f t="shared" si="106"/>
        <v>-5.5</v>
      </c>
      <c r="W415" s="23">
        <f t="shared" si="107"/>
        <v>0</v>
      </c>
      <c r="X415" s="29">
        <f>VLOOKUP(A415,[3]考勤!$B$4:$N$1081,12,0)</f>
        <v>0</v>
      </c>
      <c r="Y415" s="29">
        <f>VLOOKUP(A415,[4]考勤!$B$4:$O$997,12,0)</f>
        <v>0</v>
      </c>
      <c r="Z415" s="29">
        <f>VLOOKUP(A415,[5]考勤!$B$4:$N$989,12,0)</f>
        <v>0</v>
      </c>
      <c r="AA415" s="29">
        <f>VLOOKUP(A415,[6]考勤!$B$4:$N$977,12,0)</f>
        <v>0</v>
      </c>
      <c r="AB415" s="29">
        <f>VLOOKUP(A415,[7]考勤!$B$4:$P$975,12,0)</f>
        <v>0</v>
      </c>
      <c r="AC415" s="29">
        <f>VLOOKUP(A415,[8]考勤!$B$1:$W$958,12,0)</f>
        <v>0</v>
      </c>
      <c r="AD415" s="29">
        <f>VLOOKUP(A415,[9]考勤!$B:$W,12,0)</f>
        <v>1</v>
      </c>
      <c r="AE415" s="29">
        <f>VLOOKUP(A415,[10]考勤!$B:$X,12,0)</f>
        <v>4</v>
      </c>
      <c r="AF415" s="29">
        <f>VLOOKUP(A415,[11]考勤!$B:$Z,12,0)</f>
        <v>1</v>
      </c>
      <c r="AG415" s="29"/>
      <c r="AH415" s="29"/>
      <c r="AI415" s="32"/>
      <c r="AJ415" s="29">
        <f t="shared" si="108"/>
        <v>5</v>
      </c>
      <c r="AK415" s="29">
        <f t="shared" si="109"/>
        <v>1</v>
      </c>
      <c r="AL415" s="22">
        <f t="shared" si="110"/>
        <v>4.5</v>
      </c>
      <c r="AM415" s="46">
        <f t="shared" si="111"/>
        <v>3.5</v>
      </c>
      <c r="AN415" s="11"/>
      <c r="AP415" s="11" t="str">
        <f>VLOOKUP(A415,[12]当前人员名单!$E:$AE,2,0)</f>
        <v>44200019880613296X</v>
      </c>
    </row>
    <row r="416" spans="1:236" s="10" customFormat="1" ht="15.75" customHeight="1" x14ac:dyDescent="0.15">
      <c r="A416" s="52" t="s">
        <v>622</v>
      </c>
      <c r="B416" s="48" t="s">
        <v>22</v>
      </c>
      <c r="C416" s="9">
        <v>40725</v>
      </c>
      <c r="D416" s="9">
        <v>41162</v>
      </c>
      <c r="E416" s="24">
        <v>43100</v>
      </c>
      <c r="F416" s="24">
        <v>43101</v>
      </c>
      <c r="G416" s="24">
        <v>43342</v>
      </c>
      <c r="H416" s="24">
        <v>43465</v>
      </c>
      <c r="I416" s="21">
        <f t="shared" ca="1" si="101"/>
        <v>7.4</v>
      </c>
      <c r="J416" s="21">
        <f t="shared" ca="1" si="102"/>
        <v>6.19</v>
      </c>
      <c r="K416" s="21" t="str">
        <f t="shared" ca="1" si="103"/>
        <v>是</v>
      </c>
      <c r="L416" s="21">
        <f t="shared" si="104"/>
        <v>7</v>
      </c>
      <c r="M416" s="29">
        <f t="shared" si="105"/>
        <v>5</v>
      </c>
      <c r="N416" s="29"/>
      <c r="O416" s="30"/>
      <c r="P416" s="24"/>
      <c r="Q416" s="29"/>
      <c r="R416" s="30"/>
      <c r="S416" s="30">
        <f t="shared" si="112"/>
        <v>5</v>
      </c>
      <c r="T416" s="22">
        <f>VLOOKUP(A416,[1]考勤!$B:$M,12,0)</f>
        <v>1</v>
      </c>
      <c r="U416" s="38">
        <f>IFERROR(VLOOKUP(A416,'[2]2017年假台账'!$A:$AN,39,0),"0")-T416</f>
        <v>1</v>
      </c>
      <c r="V416" s="40">
        <f t="shared" si="106"/>
        <v>-1</v>
      </c>
      <c r="W416" s="23">
        <f t="shared" si="107"/>
        <v>0</v>
      </c>
      <c r="X416" s="29">
        <f>VLOOKUP(A416,[3]考勤!$B$4:$N$1081,12,0)</f>
        <v>0</v>
      </c>
      <c r="Y416" s="29">
        <f>VLOOKUP(A416,[4]考勤!$B$4:$O$997,12,0)</f>
        <v>0</v>
      </c>
      <c r="Z416" s="29">
        <f>VLOOKUP(A416,[5]考勤!$B$4:$N$989,12,0)</f>
        <v>0</v>
      </c>
      <c r="AA416" s="29">
        <f>VLOOKUP(A416,[6]考勤!$B$4:$N$977,12,0)</f>
        <v>0</v>
      </c>
      <c r="AB416" s="29">
        <f>VLOOKUP(A416,[7]考勤!$B$4:$P$975,12,0)</f>
        <v>0</v>
      </c>
      <c r="AC416" s="29">
        <f>VLOOKUP(A416,[8]考勤!$B$1:$W$958,12,0)</f>
        <v>1</v>
      </c>
      <c r="AD416" s="29">
        <f>VLOOKUP(A416,[9]考勤!$B:$W,12,0)</f>
        <v>0</v>
      </c>
      <c r="AE416" s="29">
        <f>VLOOKUP(A416,[10]考勤!$B:$X,12,0)</f>
        <v>1</v>
      </c>
      <c r="AF416" s="29">
        <f>VLOOKUP(A416,[11]考勤!$B:$Z,12,0)</f>
        <v>0</v>
      </c>
      <c r="AG416" s="29"/>
      <c r="AH416" s="29"/>
      <c r="AI416" s="29"/>
      <c r="AJ416" s="29">
        <f t="shared" si="108"/>
        <v>2</v>
      </c>
      <c r="AK416" s="29">
        <f t="shared" si="109"/>
        <v>0</v>
      </c>
      <c r="AL416" s="22">
        <f t="shared" si="110"/>
        <v>4</v>
      </c>
      <c r="AM416" s="46">
        <f t="shared" si="111"/>
        <v>4</v>
      </c>
      <c r="AN416" s="11"/>
      <c r="AP416" s="11" t="str">
        <f>VLOOKUP(A416,[12]当前人员名单!$E:$AE,2,0)</f>
        <v>442000198911038406</v>
      </c>
    </row>
    <row r="417" spans="1:236" s="10" customFormat="1" ht="15.75" customHeight="1" x14ac:dyDescent="0.15">
      <c r="A417" s="53" t="s">
        <v>719</v>
      </c>
      <c r="B417" s="48" t="s">
        <v>22</v>
      </c>
      <c r="C417" s="3">
        <v>41757</v>
      </c>
      <c r="D417" s="3">
        <v>41757</v>
      </c>
      <c r="E417" s="24">
        <v>43100</v>
      </c>
      <c r="F417" s="24">
        <v>43101</v>
      </c>
      <c r="G417" s="24">
        <v>43342</v>
      </c>
      <c r="H417" s="24">
        <v>43465</v>
      </c>
      <c r="I417" s="21">
        <f t="shared" ca="1" si="101"/>
        <v>4.5999999999999996</v>
      </c>
      <c r="J417" s="21">
        <f t="shared" ca="1" si="102"/>
        <v>4.5599999999999996</v>
      </c>
      <c r="K417" s="21" t="str">
        <f t="shared" ca="1" si="103"/>
        <v>是</v>
      </c>
      <c r="L417" s="21">
        <f t="shared" si="104"/>
        <v>4</v>
      </c>
      <c r="M417" s="29">
        <f t="shared" si="105"/>
        <v>5</v>
      </c>
      <c r="N417" s="29"/>
      <c r="O417" s="30"/>
      <c r="P417" s="24"/>
      <c r="Q417" s="29"/>
      <c r="R417" s="30"/>
      <c r="S417" s="30">
        <f t="shared" si="112"/>
        <v>5</v>
      </c>
      <c r="T417" s="22">
        <f>VLOOKUP(A417,[1]考勤!$B:$M,12,0)</f>
        <v>1</v>
      </c>
      <c r="U417" s="38">
        <f>IFERROR(VLOOKUP(A417,'[2]2017年假台账'!$A:$AN,39,0),"0")-T417</f>
        <v>0</v>
      </c>
      <c r="V417" s="40">
        <f t="shared" si="106"/>
        <v>-2</v>
      </c>
      <c r="W417" s="23">
        <f t="shared" si="107"/>
        <v>0</v>
      </c>
      <c r="X417" s="29">
        <f>VLOOKUP(A417,[3]考勤!$B$4:$N$1081,12,0)</f>
        <v>1</v>
      </c>
      <c r="Y417" s="29">
        <f>VLOOKUP(A417,[4]考勤!$B$4:$O$997,12,0)</f>
        <v>1</v>
      </c>
      <c r="Z417" s="29">
        <f>VLOOKUP(A417,[5]考勤!$B$4:$N$989,12,0)</f>
        <v>0</v>
      </c>
      <c r="AA417" s="29">
        <f>VLOOKUP(A417,[6]考勤!$B$4:$N$977,12,0)</f>
        <v>0</v>
      </c>
      <c r="AB417" s="29">
        <f>VLOOKUP(A417,[7]考勤!$B$4:$P$975,12,0)</f>
        <v>0</v>
      </c>
      <c r="AC417" s="29">
        <f>VLOOKUP(A417,[8]考勤!$B$1:$W$958,12,0)</f>
        <v>0</v>
      </c>
      <c r="AD417" s="29">
        <f>VLOOKUP(A417,[9]考勤!$B:$W,12,0)</f>
        <v>0</v>
      </c>
      <c r="AE417" s="29">
        <f>VLOOKUP(A417,[10]考勤!$B:$X,12,0)</f>
        <v>0</v>
      </c>
      <c r="AF417" s="29">
        <f>VLOOKUP(A417,[11]考勤!$B:$Z,12,0)</f>
        <v>1</v>
      </c>
      <c r="AG417" s="29"/>
      <c r="AH417" s="29"/>
      <c r="AI417" s="29"/>
      <c r="AJ417" s="29">
        <f t="shared" si="108"/>
        <v>2</v>
      </c>
      <c r="AK417" s="29">
        <f t="shared" si="109"/>
        <v>1</v>
      </c>
      <c r="AL417" s="22">
        <f t="shared" si="110"/>
        <v>3</v>
      </c>
      <c r="AM417" s="46">
        <f t="shared" si="111"/>
        <v>2</v>
      </c>
      <c r="AN417" s="11"/>
      <c r="AP417" s="11" t="str">
        <f>VLOOKUP(A417,[12]当前人员名单!$E:$AE,2,0)</f>
        <v>421022199308015451</v>
      </c>
    </row>
    <row r="418" spans="1:236" s="10" customFormat="1" ht="15.75" customHeight="1" x14ac:dyDescent="0.15">
      <c r="A418" s="50" t="s">
        <v>369</v>
      </c>
      <c r="B418" s="48" t="s">
        <v>22</v>
      </c>
      <c r="C418" s="9">
        <v>41864</v>
      </c>
      <c r="D418" s="9">
        <v>41864</v>
      </c>
      <c r="E418" s="24">
        <v>43100</v>
      </c>
      <c r="F418" s="24">
        <v>43101</v>
      </c>
      <c r="G418" s="24">
        <v>43342</v>
      </c>
      <c r="H418" s="24">
        <v>43465</v>
      </c>
      <c r="I418" s="21">
        <f t="shared" ca="1" si="101"/>
        <v>4.3</v>
      </c>
      <c r="J418" s="21">
        <f t="shared" ca="1" si="102"/>
        <v>4.26</v>
      </c>
      <c r="K418" s="21" t="str">
        <f t="shared" ca="1" si="103"/>
        <v>是</v>
      </c>
      <c r="L418" s="21">
        <f t="shared" si="104"/>
        <v>4</v>
      </c>
      <c r="M418" s="29">
        <f t="shared" si="105"/>
        <v>5</v>
      </c>
      <c r="N418" s="29"/>
      <c r="O418" s="30"/>
      <c r="P418" s="24"/>
      <c r="Q418" s="29"/>
      <c r="R418" s="30"/>
      <c r="S418" s="30">
        <f t="shared" si="112"/>
        <v>5</v>
      </c>
      <c r="T418" s="22">
        <f>VLOOKUP(A418,[1]考勤!$B:$M,12,0)</f>
        <v>1</v>
      </c>
      <c r="U418" s="38">
        <f>IFERROR(VLOOKUP(A418,'[2]2017年假台账'!$A:$AN,39,0),"0")-T418</f>
        <v>3</v>
      </c>
      <c r="V418" s="40">
        <f t="shared" si="106"/>
        <v>0</v>
      </c>
      <c r="W418" s="23">
        <f t="shared" si="107"/>
        <v>0</v>
      </c>
      <c r="X418" s="29">
        <f>VLOOKUP(A418,[3]考勤!$B$4:$N$1081,12,0)</f>
        <v>0</v>
      </c>
      <c r="Y418" s="29">
        <f>VLOOKUP(A418,[4]考勤!$B$4:$O$997,12,0)</f>
        <v>0</v>
      </c>
      <c r="Z418" s="29">
        <f>VLOOKUP(A418,[5]考勤!$B$4:$N$989,12,0)</f>
        <v>1</v>
      </c>
      <c r="AA418" s="29">
        <f>VLOOKUP(A418,[6]考勤!$B$4:$N$977,12,0)</f>
        <v>0</v>
      </c>
      <c r="AB418" s="29">
        <f>VLOOKUP(A418,[7]考勤!$B$4:$P$975,12,0)</f>
        <v>0</v>
      </c>
      <c r="AC418" s="29">
        <f>VLOOKUP(A418,[8]考勤!$B$1:$W$958,12,0)</f>
        <v>0</v>
      </c>
      <c r="AD418" s="29">
        <f>VLOOKUP(A418,[9]考勤!$B:$W,12,0)</f>
        <v>0</v>
      </c>
      <c r="AE418" s="29">
        <f>VLOOKUP(A418,[10]考勤!$B:$X,12,0)</f>
        <v>2</v>
      </c>
      <c r="AF418" s="29">
        <f>VLOOKUP(A418,[11]考勤!$B:$Z,12,0)</f>
        <v>3</v>
      </c>
      <c r="AG418" s="29"/>
      <c r="AH418" s="29"/>
      <c r="AI418" s="32"/>
      <c r="AJ418" s="29">
        <f t="shared" si="108"/>
        <v>3</v>
      </c>
      <c r="AK418" s="29">
        <f t="shared" si="109"/>
        <v>3</v>
      </c>
      <c r="AL418" s="22">
        <f t="shared" si="110"/>
        <v>5</v>
      </c>
      <c r="AM418" s="46">
        <f t="shared" si="111"/>
        <v>2</v>
      </c>
      <c r="AN418" s="11"/>
      <c r="AP418" s="11" t="str">
        <f>VLOOKUP(A418,[12]当前人员名单!$E:$AE,2,0)</f>
        <v>442000199211118928</v>
      </c>
    </row>
    <row r="419" spans="1:236" s="10" customFormat="1" ht="15.75" customHeight="1" x14ac:dyDescent="0.15">
      <c r="A419" s="55" t="s">
        <v>615</v>
      </c>
      <c r="B419" s="48" t="s">
        <v>22</v>
      </c>
      <c r="C419" s="7">
        <v>40168</v>
      </c>
      <c r="D419" s="7">
        <v>40168</v>
      </c>
      <c r="E419" s="24">
        <v>43100</v>
      </c>
      <c r="F419" s="24">
        <v>43101</v>
      </c>
      <c r="G419" s="24">
        <v>43342</v>
      </c>
      <c r="H419" s="24">
        <v>43465</v>
      </c>
      <c r="I419" s="21">
        <f t="shared" ca="1" si="101"/>
        <v>8.9</v>
      </c>
      <c r="J419" s="21">
        <f t="shared" ca="1" si="102"/>
        <v>8.91</v>
      </c>
      <c r="K419" s="21" t="str">
        <f t="shared" ca="1" si="103"/>
        <v>是</v>
      </c>
      <c r="L419" s="21">
        <f t="shared" si="104"/>
        <v>9</v>
      </c>
      <c r="M419" s="29">
        <f t="shared" si="105"/>
        <v>5</v>
      </c>
      <c r="N419" s="29"/>
      <c r="O419" s="30"/>
      <c r="P419" s="24"/>
      <c r="Q419" s="29"/>
      <c r="R419" s="30"/>
      <c r="S419" s="30">
        <f t="shared" si="112"/>
        <v>5</v>
      </c>
      <c r="T419" s="22">
        <f>VLOOKUP(A419,[1]考勤!$B:$M,12,0)</f>
        <v>0</v>
      </c>
      <c r="U419" s="38">
        <f>IFERROR(VLOOKUP(A419,'[2]2017年假台账'!$A:$AN,39,0),"0")-T419</f>
        <v>0</v>
      </c>
      <c r="V419" s="40">
        <f t="shared" si="106"/>
        <v>0</v>
      </c>
      <c r="W419" s="23">
        <f t="shared" si="107"/>
        <v>0</v>
      </c>
      <c r="X419" s="29">
        <f>VLOOKUP(A419,[3]考勤!$B$4:$N$1081,12,0)</f>
        <v>0</v>
      </c>
      <c r="Y419" s="29">
        <f>VLOOKUP(A419,[4]考勤!$B$4:$O$997,12,0)</f>
        <v>0</v>
      </c>
      <c r="Z419" s="29">
        <f>VLOOKUP(A419,[5]考勤!$B$4:$N$989,12,0)</f>
        <v>0</v>
      </c>
      <c r="AA419" s="29">
        <f>VLOOKUP(A419,[6]考勤!$B$4:$N$977,12,0)</f>
        <v>0</v>
      </c>
      <c r="AB419" s="29">
        <f>VLOOKUP(A419,[7]考勤!$B$4:$P$975,12,0)</f>
        <v>0</v>
      </c>
      <c r="AC419" s="29">
        <f>VLOOKUP(A419,[8]考勤!$B$1:$W$958,12,0)</f>
        <v>0</v>
      </c>
      <c r="AD419" s="29">
        <f>VLOOKUP(A419,[9]考勤!$B:$W,12,0)</f>
        <v>0</v>
      </c>
      <c r="AE419" s="29">
        <f>VLOOKUP(A419,[10]考勤!$B:$X,12,0)</f>
        <v>0</v>
      </c>
      <c r="AF419" s="29">
        <f>VLOOKUP(A419,[11]考勤!$B:$Z,12,0)</f>
        <v>0</v>
      </c>
      <c r="AG419" s="29"/>
      <c r="AH419" s="29"/>
      <c r="AI419" s="29"/>
      <c r="AJ419" s="29">
        <f t="shared" si="108"/>
        <v>0</v>
      </c>
      <c r="AK419" s="29">
        <f t="shared" si="109"/>
        <v>0</v>
      </c>
      <c r="AL419" s="22">
        <f t="shared" si="110"/>
        <v>5</v>
      </c>
      <c r="AM419" s="46">
        <f t="shared" si="111"/>
        <v>5</v>
      </c>
      <c r="AN419" s="11"/>
      <c r="AP419" s="11" t="str">
        <f>VLOOKUP(A419,[12]当前人员名单!$E:$AE,2,0)</f>
        <v>442000198803312607</v>
      </c>
    </row>
    <row r="420" spans="1:236" s="10" customFormat="1" ht="15.75" customHeight="1" x14ac:dyDescent="0.15">
      <c r="A420" s="53" t="s">
        <v>584</v>
      </c>
      <c r="B420" s="48" t="s">
        <v>22</v>
      </c>
      <c r="C420" s="4">
        <v>33786</v>
      </c>
      <c r="D420" s="4">
        <v>38108</v>
      </c>
      <c r="E420" s="24">
        <v>43100</v>
      </c>
      <c r="F420" s="24">
        <v>43101</v>
      </c>
      <c r="G420" s="24">
        <v>43342</v>
      </c>
      <c r="H420" s="24">
        <v>43465</v>
      </c>
      <c r="I420" s="21">
        <f t="shared" ca="1" si="101"/>
        <v>26.4</v>
      </c>
      <c r="J420" s="21">
        <f t="shared" ca="1" si="102"/>
        <v>14.55</v>
      </c>
      <c r="K420" s="21" t="str">
        <f t="shared" ca="1" si="103"/>
        <v>是</v>
      </c>
      <c r="L420" s="21">
        <f t="shared" si="104"/>
        <v>26</v>
      </c>
      <c r="M420" s="29">
        <f t="shared" si="105"/>
        <v>15</v>
      </c>
      <c r="N420" s="29"/>
      <c r="O420" s="30"/>
      <c r="P420" s="24"/>
      <c r="Q420" s="29"/>
      <c r="R420" s="30"/>
      <c r="S420" s="30">
        <f t="shared" si="112"/>
        <v>15</v>
      </c>
      <c r="T420" s="22">
        <f>VLOOKUP(A420,[1]考勤!$B:$M,12,0)</f>
        <v>2</v>
      </c>
      <c r="U420" s="38">
        <f>IFERROR(VLOOKUP(A420,'[2]2017年假台账'!$A:$AN,39,0),"0")-T420</f>
        <v>12.5</v>
      </c>
      <c r="V420" s="40">
        <f t="shared" si="106"/>
        <v>-3.5</v>
      </c>
      <c r="W420" s="23">
        <f t="shared" si="107"/>
        <v>0</v>
      </c>
      <c r="X420" s="29">
        <f>VLOOKUP(A420,[3]考勤!$B$4:$N$1081,12,0)</f>
        <v>4</v>
      </c>
      <c r="Y420" s="29">
        <f>VLOOKUP(A420,[4]考勤!$B$4:$O$997,12,0)</f>
        <v>0</v>
      </c>
      <c r="Z420" s="29">
        <f>VLOOKUP(A420,[5]考勤!$B$4:$N$989,12,0)</f>
        <v>2</v>
      </c>
      <c r="AA420" s="29">
        <f>VLOOKUP(A420,[6]考勤!$B$4:$N$977,12,0)</f>
        <v>0</v>
      </c>
      <c r="AB420" s="29">
        <f>VLOOKUP(A420,[7]考勤!$B$4:$P$975,12,0)</f>
        <v>0</v>
      </c>
      <c r="AC420" s="29">
        <f>VLOOKUP(A420,[8]考勤!$B$1:$W$958,12,0)</f>
        <v>0</v>
      </c>
      <c r="AD420" s="29">
        <f>VLOOKUP(A420,[9]考勤!$B:$W,12,0)</f>
        <v>5</v>
      </c>
      <c r="AE420" s="29">
        <f>VLOOKUP(A420,[10]考勤!$B:$X,12,0)</f>
        <v>5</v>
      </c>
      <c r="AF420" s="29">
        <f>VLOOKUP(A420,[11]考勤!$B:$Z,12,0)</f>
        <v>0</v>
      </c>
      <c r="AG420" s="29"/>
      <c r="AH420" s="29"/>
      <c r="AI420" s="29"/>
      <c r="AJ420" s="29">
        <f t="shared" si="108"/>
        <v>16</v>
      </c>
      <c r="AK420" s="29">
        <f t="shared" si="109"/>
        <v>0</v>
      </c>
      <c r="AL420" s="22">
        <f t="shared" si="110"/>
        <v>11.5</v>
      </c>
      <c r="AM420" s="46">
        <f t="shared" si="111"/>
        <v>11.5</v>
      </c>
      <c r="AN420" s="11"/>
      <c r="AP420" s="11" t="str">
        <f>VLOOKUP(A420,[12]当前人员名单!$E:$AE,2,0)</f>
        <v>442000197404260745</v>
      </c>
    </row>
    <row r="421" spans="1:236" s="10" customFormat="1" ht="15.75" customHeight="1" x14ac:dyDescent="0.15">
      <c r="A421" s="50" t="s">
        <v>600</v>
      </c>
      <c r="B421" s="48" t="s">
        <v>22</v>
      </c>
      <c r="C421" s="9">
        <v>37773</v>
      </c>
      <c r="D421" s="9">
        <v>37779</v>
      </c>
      <c r="E421" s="24">
        <v>43100</v>
      </c>
      <c r="F421" s="24">
        <v>43101</v>
      </c>
      <c r="G421" s="24">
        <v>43342</v>
      </c>
      <c r="H421" s="24">
        <v>43465</v>
      </c>
      <c r="I421" s="21">
        <f t="shared" ca="1" si="101"/>
        <v>15.5</v>
      </c>
      <c r="J421" s="21">
        <f t="shared" ca="1" si="102"/>
        <v>15.45</v>
      </c>
      <c r="K421" s="21" t="str">
        <f t="shared" ca="1" si="103"/>
        <v>是</v>
      </c>
      <c r="L421" s="21">
        <f t="shared" si="104"/>
        <v>15</v>
      </c>
      <c r="M421" s="29">
        <f t="shared" si="105"/>
        <v>10</v>
      </c>
      <c r="N421" s="29"/>
      <c r="O421" s="30"/>
      <c r="P421" s="24"/>
      <c r="Q421" s="29"/>
      <c r="R421" s="30"/>
      <c r="S421" s="30">
        <f t="shared" si="112"/>
        <v>10</v>
      </c>
      <c r="T421" s="22">
        <f>VLOOKUP(A421,[1]考勤!$B:$M,12,0)</f>
        <v>2</v>
      </c>
      <c r="U421" s="38">
        <f>IFERROR(VLOOKUP(A421,'[2]2017年假台账'!$A:$AN,39,0),"0")-T421</f>
        <v>7</v>
      </c>
      <c r="V421" s="40">
        <f t="shared" si="106"/>
        <v>3</v>
      </c>
      <c r="W421" s="23">
        <f t="shared" si="107"/>
        <v>3</v>
      </c>
      <c r="X421" s="29">
        <f>VLOOKUP(A421,[3]考勤!$B$4:$N$1081,12,0)</f>
        <v>1</v>
      </c>
      <c r="Y421" s="29">
        <f>VLOOKUP(A421,[4]考勤!$B$4:$O$997,12,0)</f>
        <v>0</v>
      </c>
      <c r="Z421" s="29">
        <f>VLOOKUP(A421,[5]考勤!$B$4:$N$989,12,0)</f>
        <v>0</v>
      </c>
      <c r="AA421" s="29">
        <f>VLOOKUP(A421,[6]考勤!$B$4:$N$977,12,0)</f>
        <v>0</v>
      </c>
      <c r="AB421" s="29">
        <f>VLOOKUP(A421,[7]考勤!$B$4:$P$975,12,0)</f>
        <v>0</v>
      </c>
      <c r="AC421" s="29">
        <f>VLOOKUP(A421,[8]考勤!$B$1:$W$958,12,0)</f>
        <v>0</v>
      </c>
      <c r="AD421" s="29">
        <f>VLOOKUP(A421,[9]考勤!$B:$W,12,0)</f>
        <v>1</v>
      </c>
      <c r="AE421" s="29">
        <f>VLOOKUP(A421,[10]考勤!$B:$X,12,0)</f>
        <v>2</v>
      </c>
      <c r="AF421" s="29">
        <f>VLOOKUP(A421,[11]考勤!$B:$Z,12,0)</f>
        <v>0</v>
      </c>
      <c r="AG421" s="29"/>
      <c r="AH421" s="29"/>
      <c r="AI421" s="29"/>
      <c r="AJ421" s="29">
        <f t="shared" si="108"/>
        <v>4</v>
      </c>
      <c r="AK421" s="29">
        <f t="shared" si="109"/>
        <v>0</v>
      </c>
      <c r="AL421" s="22">
        <f t="shared" si="110"/>
        <v>13</v>
      </c>
      <c r="AM421" s="46">
        <f t="shared" si="111"/>
        <v>10</v>
      </c>
      <c r="AN421" s="11"/>
      <c r="AP421" s="11" t="str">
        <f>VLOOKUP(A421,[12]当前人员名单!$E:$AE,2,0)</f>
        <v>442000198110170327</v>
      </c>
    </row>
    <row r="422" spans="1:236" s="10" customFormat="1" ht="15.75" customHeight="1" x14ac:dyDescent="0.15">
      <c r="A422" s="53" t="s">
        <v>595</v>
      </c>
      <c r="B422" s="48" t="s">
        <v>22</v>
      </c>
      <c r="C422" s="3">
        <v>36434</v>
      </c>
      <c r="D422" s="3">
        <v>37712</v>
      </c>
      <c r="E422" s="24">
        <v>43100</v>
      </c>
      <c r="F422" s="24">
        <v>43101</v>
      </c>
      <c r="G422" s="24">
        <v>43342</v>
      </c>
      <c r="H422" s="24">
        <v>43465</v>
      </c>
      <c r="I422" s="21">
        <f t="shared" ca="1" si="101"/>
        <v>19.100000000000001</v>
      </c>
      <c r="J422" s="21">
        <f t="shared" ca="1" si="102"/>
        <v>15.64</v>
      </c>
      <c r="K422" s="21" t="str">
        <f t="shared" ca="1" si="103"/>
        <v>是</v>
      </c>
      <c r="L422" s="21">
        <f t="shared" si="104"/>
        <v>19</v>
      </c>
      <c r="M422" s="29">
        <f t="shared" si="105"/>
        <v>10</v>
      </c>
      <c r="N422" s="29"/>
      <c r="O422" s="30"/>
      <c r="P422" s="24"/>
      <c r="Q422" s="29"/>
      <c r="R422" s="30"/>
      <c r="S422" s="30">
        <f t="shared" si="112"/>
        <v>10</v>
      </c>
      <c r="T422" s="22">
        <f>VLOOKUP(A422,[1]考勤!$B:$M,12,0)</f>
        <v>0</v>
      </c>
      <c r="U422" s="38">
        <f>IFERROR(VLOOKUP(A422,'[2]2017年假台账'!$A:$AN,39,0),"0")-T422</f>
        <v>10</v>
      </c>
      <c r="V422" s="40">
        <f t="shared" si="106"/>
        <v>0</v>
      </c>
      <c r="W422" s="23">
        <f t="shared" si="107"/>
        <v>0</v>
      </c>
      <c r="X422" s="29">
        <f>VLOOKUP(A422,[3]考勤!$B$4:$N$1081,12,0)</f>
        <v>0</v>
      </c>
      <c r="Y422" s="29">
        <f>VLOOKUP(A422,[4]考勤!$B$4:$O$997,12,0)</f>
        <v>0</v>
      </c>
      <c r="Z422" s="29">
        <f>VLOOKUP(A422,[5]考勤!$B$4:$N$989,12,0)</f>
        <v>0</v>
      </c>
      <c r="AA422" s="29">
        <f>VLOOKUP(A422,[6]考勤!$B$4:$N$977,12,0)</f>
        <v>0</v>
      </c>
      <c r="AB422" s="29">
        <f>VLOOKUP(A422,[7]考勤!$B$4:$P$975,12,0)</f>
        <v>0</v>
      </c>
      <c r="AC422" s="29">
        <f>VLOOKUP(A422,[8]考勤!$B$1:$W$958,12,0)</f>
        <v>2</v>
      </c>
      <c r="AD422" s="29">
        <f>VLOOKUP(A422,[9]考勤!$B:$W,12,0)</f>
        <v>5</v>
      </c>
      <c r="AE422" s="29">
        <f>VLOOKUP(A422,[10]考勤!$B:$X,12,0)</f>
        <v>3</v>
      </c>
      <c r="AF422" s="29">
        <f>VLOOKUP(A422,[11]考勤!$B:$Z,12,0)</f>
        <v>0</v>
      </c>
      <c r="AG422" s="29"/>
      <c r="AH422" s="29"/>
      <c r="AI422" s="29"/>
      <c r="AJ422" s="29">
        <f t="shared" si="108"/>
        <v>10</v>
      </c>
      <c r="AK422" s="29">
        <f t="shared" si="109"/>
        <v>0</v>
      </c>
      <c r="AL422" s="22">
        <f t="shared" si="110"/>
        <v>10</v>
      </c>
      <c r="AM422" s="46">
        <f t="shared" si="111"/>
        <v>10</v>
      </c>
      <c r="AN422" s="11"/>
      <c r="AO422" s="11"/>
      <c r="AP422" s="11" t="str">
        <f>VLOOKUP(A422,[12]当前人员名单!$E:$AE,2,0)</f>
        <v>440822197909130225</v>
      </c>
      <c r="AQ422" s="44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</row>
    <row r="423" spans="1:236" s="10" customFormat="1" ht="15.75" customHeight="1" x14ac:dyDescent="0.15">
      <c r="A423" s="56" t="s">
        <v>1060</v>
      </c>
      <c r="B423" s="48" t="s">
        <v>22</v>
      </c>
      <c r="C423" s="4">
        <v>36526</v>
      </c>
      <c r="D423" s="4">
        <v>39317</v>
      </c>
      <c r="E423" s="24">
        <v>43100</v>
      </c>
      <c r="F423" s="24">
        <v>43101</v>
      </c>
      <c r="G423" s="24">
        <v>43342</v>
      </c>
      <c r="H423" s="24">
        <v>43465</v>
      </c>
      <c r="I423" s="21">
        <f t="shared" ca="1" si="101"/>
        <v>18.899999999999999</v>
      </c>
      <c r="J423" s="21">
        <f t="shared" ca="1" si="102"/>
        <v>11.24</v>
      </c>
      <c r="K423" s="21" t="str">
        <f t="shared" ca="1" si="103"/>
        <v>是</v>
      </c>
      <c r="L423" s="21">
        <f t="shared" si="104"/>
        <v>18</v>
      </c>
      <c r="M423" s="29">
        <f t="shared" si="105"/>
        <v>10</v>
      </c>
      <c r="N423" s="29"/>
      <c r="O423" s="30"/>
      <c r="P423" s="24"/>
      <c r="Q423" s="29"/>
      <c r="R423" s="30"/>
      <c r="S423" s="30">
        <f t="shared" si="112"/>
        <v>10</v>
      </c>
      <c r="T423" s="22">
        <f>VLOOKUP(A423,[1]考勤!$B:$M,12,0)</f>
        <v>0</v>
      </c>
      <c r="U423" s="38">
        <f>IFERROR(VLOOKUP(A423,'[2]2017年假台账'!$A:$AN,39,0),"0")-T423</f>
        <v>8</v>
      </c>
      <c r="V423" s="40">
        <f t="shared" si="106"/>
        <v>0</v>
      </c>
      <c r="W423" s="23">
        <f t="shared" si="107"/>
        <v>0</v>
      </c>
      <c r="X423" s="29">
        <f>VLOOKUP(A423,[3]考勤!$B$4:$N$1081,12,0)</f>
        <v>0</v>
      </c>
      <c r="Y423" s="29">
        <f>VLOOKUP(A423,[4]考勤!$B$4:$O$997,12,0)</f>
        <v>3</v>
      </c>
      <c r="Z423" s="29">
        <f>VLOOKUP(A423,[5]考勤!$B$4:$N$989,12,0)</f>
        <v>0</v>
      </c>
      <c r="AA423" s="29">
        <f>VLOOKUP(A423,[6]考勤!$B$4:$N$977,12,0)</f>
        <v>0</v>
      </c>
      <c r="AB423" s="29">
        <f>VLOOKUP(A423,[7]考勤!$B$4:$P$975,12,0)</f>
        <v>0</v>
      </c>
      <c r="AC423" s="29">
        <f>VLOOKUP(A423,[8]考勤!$B$1:$W$958,12,0)</f>
        <v>0</v>
      </c>
      <c r="AD423" s="29">
        <f>VLOOKUP(A423,[9]考勤!$B:$W,12,0)</f>
        <v>2</v>
      </c>
      <c r="AE423" s="29">
        <f>VLOOKUP(A423,[10]考勤!$B:$X,12,0)</f>
        <v>3</v>
      </c>
      <c r="AF423" s="29">
        <f>VLOOKUP(A423,[11]考勤!$B:$Z,12,0)</f>
        <v>0</v>
      </c>
      <c r="AG423" s="29"/>
      <c r="AH423" s="29"/>
      <c r="AI423" s="29"/>
      <c r="AJ423" s="29">
        <f t="shared" si="108"/>
        <v>8</v>
      </c>
      <c r="AK423" s="29">
        <f t="shared" si="109"/>
        <v>0</v>
      </c>
      <c r="AL423" s="22">
        <f t="shared" si="110"/>
        <v>10</v>
      </c>
      <c r="AM423" s="46">
        <f t="shared" si="111"/>
        <v>10</v>
      </c>
      <c r="AN423" s="11"/>
      <c r="AP423" s="11" t="str">
        <f>VLOOKUP(A423,[12]当前人员名单!$E:$AE,2,0)</f>
        <v>441821198207122748</v>
      </c>
    </row>
    <row r="424" spans="1:236" s="10" customFormat="1" ht="15.75" customHeight="1" x14ac:dyDescent="0.15">
      <c r="A424" s="50" t="s">
        <v>601</v>
      </c>
      <c r="B424" s="48" t="s">
        <v>22</v>
      </c>
      <c r="C424" s="9">
        <v>37803</v>
      </c>
      <c r="D424" s="9">
        <v>38531</v>
      </c>
      <c r="E424" s="24">
        <v>43100</v>
      </c>
      <c r="F424" s="24">
        <v>43101</v>
      </c>
      <c r="G424" s="24">
        <v>43342</v>
      </c>
      <c r="H424" s="24">
        <v>43465</v>
      </c>
      <c r="I424" s="21">
        <f t="shared" ca="1" si="101"/>
        <v>15.4</v>
      </c>
      <c r="J424" s="21">
        <f t="shared" ca="1" si="102"/>
        <v>13.39</v>
      </c>
      <c r="K424" s="21" t="str">
        <f t="shared" ca="1" si="103"/>
        <v>是</v>
      </c>
      <c r="L424" s="21">
        <f t="shared" si="104"/>
        <v>15</v>
      </c>
      <c r="M424" s="29">
        <f t="shared" si="105"/>
        <v>10</v>
      </c>
      <c r="N424" s="29"/>
      <c r="O424" s="30"/>
      <c r="P424" s="24"/>
      <c r="Q424" s="29"/>
      <c r="R424" s="30"/>
      <c r="S424" s="30">
        <f t="shared" si="112"/>
        <v>10</v>
      </c>
      <c r="T424" s="22">
        <f>VLOOKUP(A424,[1]考勤!$B:$M,12,0)</f>
        <v>0</v>
      </c>
      <c r="U424" s="38">
        <f>IFERROR(VLOOKUP(A424,'[2]2017年假台账'!$A:$AN,39,0),"0")-T424</f>
        <v>0</v>
      </c>
      <c r="V424" s="40">
        <f t="shared" si="106"/>
        <v>-7</v>
      </c>
      <c r="W424" s="23">
        <f t="shared" si="107"/>
        <v>0</v>
      </c>
      <c r="X424" s="29">
        <f>VLOOKUP(A424,[3]考勤!$B$4:$N$1081,12,0)</f>
        <v>0</v>
      </c>
      <c r="Y424" s="29">
        <f>VLOOKUP(A424,[4]考勤!$B$4:$O$997,12,0)</f>
        <v>0</v>
      </c>
      <c r="Z424" s="29">
        <f>VLOOKUP(A424,[5]考勤!$B$4:$N$989,12,0)</f>
        <v>0</v>
      </c>
      <c r="AA424" s="29">
        <f>VLOOKUP(A424,[6]考勤!$B$4:$N$977,12,0)</f>
        <v>0</v>
      </c>
      <c r="AB424" s="29">
        <f>VLOOKUP(A424,[7]考勤!$B$4:$P$975,12,0)</f>
        <v>4</v>
      </c>
      <c r="AC424" s="29">
        <f>VLOOKUP(A424,[8]考勤!$B$1:$W$958,12,0)</f>
        <v>3</v>
      </c>
      <c r="AD424" s="29">
        <f>VLOOKUP(A424,[9]考勤!$B:$W,12,0)</f>
        <v>0</v>
      </c>
      <c r="AE424" s="29">
        <f>VLOOKUP(A424,[10]考勤!$B:$X,12,0)</f>
        <v>0</v>
      </c>
      <c r="AF424" s="29">
        <f>VLOOKUP(A424,[11]考勤!$B:$Z,12,0)</f>
        <v>0</v>
      </c>
      <c r="AG424" s="29"/>
      <c r="AH424" s="29"/>
      <c r="AI424" s="32"/>
      <c r="AJ424" s="29">
        <f t="shared" si="108"/>
        <v>7</v>
      </c>
      <c r="AK424" s="29">
        <f t="shared" si="109"/>
        <v>0</v>
      </c>
      <c r="AL424" s="22">
        <f t="shared" si="110"/>
        <v>3</v>
      </c>
      <c r="AM424" s="46">
        <f t="shared" si="111"/>
        <v>3</v>
      </c>
      <c r="AN424" s="11"/>
      <c r="AO424" s="11"/>
      <c r="AP424" s="11" t="str">
        <f>VLOOKUP(A424,[12]当前人员名单!$E:$AE,2,0)</f>
        <v>441621198307196428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</row>
    <row r="425" spans="1:236" s="10" customFormat="1" ht="15.75" customHeight="1" x14ac:dyDescent="0.15">
      <c r="A425" s="50" t="s">
        <v>619</v>
      </c>
      <c r="B425" s="48" t="s">
        <v>18</v>
      </c>
      <c r="C425" s="9">
        <v>40360</v>
      </c>
      <c r="D425" s="9">
        <v>40603</v>
      </c>
      <c r="E425" s="24">
        <v>43100</v>
      </c>
      <c r="F425" s="24">
        <v>43101</v>
      </c>
      <c r="G425" s="24">
        <v>43342</v>
      </c>
      <c r="H425" s="24">
        <v>43465</v>
      </c>
      <c r="I425" s="21">
        <f t="shared" ca="1" si="101"/>
        <v>8.4</v>
      </c>
      <c r="J425" s="21">
        <f t="shared" ca="1" si="102"/>
        <v>7.72</v>
      </c>
      <c r="K425" s="21" t="str">
        <f t="shared" ca="1" si="103"/>
        <v>是</v>
      </c>
      <c r="L425" s="21">
        <f t="shared" si="104"/>
        <v>8</v>
      </c>
      <c r="M425" s="29">
        <f t="shared" si="105"/>
        <v>5</v>
      </c>
      <c r="N425" s="29"/>
      <c r="O425" s="30"/>
      <c r="P425" s="24"/>
      <c r="Q425" s="29"/>
      <c r="R425" s="30"/>
      <c r="S425" s="30">
        <f t="shared" si="112"/>
        <v>5</v>
      </c>
      <c r="T425" s="22">
        <f>VLOOKUP(A425,[1]考勤!$B:$M,12,0)</f>
        <v>0</v>
      </c>
      <c r="U425" s="38">
        <f>IFERROR(VLOOKUP(A425,'[2]2017年假台账'!$A:$AN,39,0),"0")-T425</f>
        <v>5</v>
      </c>
      <c r="V425" s="40">
        <f t="shared" si="106"/>
        <v>2</v>
      </c>
      <c r="W425" s="23">
        <f t="shared" si="107"/>
        <v>2</v>
      </c>
      <c r="X425" s="29">
        <f>VLOOKUP(A425,[3]考勤!$B$4:$N$1081,12,0)</f>
        <v>0</v>
      </c>
      <c r="Y425" s="29">
        <f>VLOOKUP(A425,[4]考勤!$B$4:$O$997,12,0)</f>
        <v>0</v>
      </c>
      <c r="Z425" s="29">
        <f>VLOOKUP(A425,[5]考勤!$B$4:$N$989,12,0)</f>
        <v>0</v>
      </c>
      <c r="AA425" s="29">
        <f>VLOOKUP(A425,[6]考勤!$B$4:$N$977,12,0)</f>
        <v>0</v>
      </c>
      <c r="AB425" s="29">
        <f>VLOOKUP(A425,[7]考勤!$B$4:$P$975,12,0)</f>
        <v>0</v>
      </c>
      <c r="AC425" s="29">
        <f>VLOOKUP(A425,[8]考勤!$B$1:$W$958,12,0)</f>
        <v>3</v>
      </c>
      <c r="AD425" s="29">
        <f>VLOOKUP(A425,[9]考勤!$B:$W,12,0)</f>
        <v>0</v>
      </c>
      <c r="AE425" s="29">
        <f>VLOOKUP(A425,[10]考勤!$B:$X,12,0)</f>
        <v>0</v>
      </c>
      <c r="AF425" s="29">
        <f>VLOOKUP(A425,[11]考勤!$B:$Z,12,0)</f>
        <v>0</v>
      </c>
      <c r="AG425" s="29"/>
      <c r="AH425" s="29"/>
      <c r="AI425" s="32"/>
      <c r="AJ425" s="29">
        <f t="shared" si="108"/>
        <v>3</v>
      </c>
      <c r="AK425" s="29">
        <f t="shared" si="109"/>
        <v>0</v>
      </c>
      <c r="AL425" s="22">
        <f t="shared" si="110"/>
        <v>7</v>
      </c>
      <c r="AM425" s="46">
        <f t="shared" si="111"/>
        <v>5</v>
      </c>
      <c r="AN425" s="11"/>
      <c r="AO425" s="11"/>
      <c r="AP425" s="11" t="str">
        <f>VLOOKUP(A425,[12]当前人员名单!$E:$AE,2,0)</f>
        <v>440881198905280423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</row>
    <row r="426" spans="1:236" s="10" customFormat="1" ht="15.75" customHeight="1" x14ac:dyDescent="0.15">
      <c r="A426" s="50" t="s">
        <v>620</v>
      </c>
      <c r="B426" s="48" t="s">
        <v>22</v>
      </c>
      <c r="C426" s="9">
        <v>40483</v>
      </c>
      <c r="D426" s="9">
        <v>40521</v>
      </c>
      <c r="E426" s="24">
        <v>43100</v>
      </c>
      <c r="F426" s="24">
        <v>43101</v>
      </c>
      <c r="G426" s="24">
        <v>43342</v>
      </c>
      <c r="H426" s="24">
        <v>43465</v>
      </c>
      <c r="I426" s="21">
        <f t="shared" ca="1" si="101"/>
        <v>8</v>
      </c>
      <c r="J426" s="21">
        <f t="shared" ca="1" si="102"/>
        <v>7.94</v>
      </c>
      <c r="K426" s="21" t="str">
        <f t="shared" ca="1" si="103"/>
        <v>是</v>
      </c>
      <c r="L426" s="21">
        <f t="shared" si="104"/>
        <v>8</v>
      </c>
      <c r="M426" s="29">
        <f t="shared" si="105"/>
        <v>5</v>
      </c>
      <c r="N426" s="29"/>
      <c r="O426" s="30"/>
      <c r="P426" s="24"/>
      <c r="Q426" s="29"/>
      <c r="R426" s="30"/>
      <c r="S426" s="30">
        <f t="shared" si="112"/>
        <v>5</v>
      </c>
      <c r="T426" s="22">
        <f>VLOOKUP(A426,[1]考勤!$B:$M,12,0)</f>
        <v>0</v>
      </c>
      <c r="U426" s="38">
        <f>IFERROR(VLOOKUP(A426,'[2]2017年假台账'!$A:$AN,39,0),"0")-T426</f>
        <v>0</v>
      </c>
      <c r="V426" s="40">
        <f t="shared" si="106"/>
        <v>0</v>
      </c>
      <c r="W426" s="23">
        <f t="shared" si="107"/>
        <v>0</v>
      </c>
      <c r="X426" s="29">
        <f>VLOOKUP(A426,[3]考勤!$B$4:$N$1081,12,0)</f>
        <v>0</v>
      </c>
      <c r="Y426" s="29">
        <f>VLOOKUP(A426,[4]考勤!$B$4:$O$997,12,0)</f>
        <v>0</v>
      </c>
      <c r="Z426" s="29">
        <f>VLOOKUP(A426,[5]考勤!$B$4:$N$989,12,0)</f>
        <v>0</v>
      </c>
      <c r="AA426" s="29">
        <f>VLOOKUP(A426,[6]考勤!$B$4:$N$977,12,0)</f>
        <v>0</v>
      </c>
      <c r="AB426" s="29">
        <f>VLOOKUP(A426,[7]考勤!$B$4:$P$975,12,0)</f>
        <v>0</v>
      </c>
      <c r="AC426" s="29">
        <f>VLOOKUP(A426,[8]考勤!$B$1:$W$958,12,0)</f>
        <v>0</v>
      </c>
      <c r="AD426" s="29">
        <f>VLOOKUP(A426,[9]考勤!$B:$W,12,0)</f>
        <v>0</v>
      </c>
      <c r="AE426" s="29">
        <f>VLOOKUP(A426,[10]考勤!$B:$X,12,0)</f>
        <v>0</v>
      </c>
      <c r="AF426" s="29">
        <f>VLOOKUP(A426,[11]考勤!$B:$Z,12,0)</f>
        <v>0</v>
      </c>
      <c r="AG426" s="29"/>
      <c r="AH426" s="29"/>
      <c r="AI426" s="29"/>
      <c r="AJ426" s="29">
        <f t="shared" si="108"/>
        <v>0</v>
      </c>
      <c r="AK426" s="29">
        <f t="shared" si="109"/>
        <v>0</v>
      </c>
      <c r="AL426" s="22">
        <f t="shared" si="110"/>
        <v>5</v>
      </c>
      <c r="AM426" s="46">
        <f t="shared" si="111"/>
        <v>5</v>
      </c>
      <c r="AN426" s="11"/>
      <c r="AP426" s="11" t="str">
        <f>VLOOKUP(A426,[12]当前人员名单!$E:$AE,2,0)</f>
        <v>441422198903124522</v>
      </c>
    </row>
    <row r="427" spans="1:236" s="10" customFormat="1" ht="15.75" customHeight="1" x14ac:dyDescent="0.15">
      <c r="A427" s="50" t="s">
        <v>613</v>
      </c>
      <c r="B427" s="48" t="s">
        <v>22</v>
      </c>
      <c r="C427" s="9">
        <v>40391</v>
      </c>
      <c r="D427" s="9">
        <v>40771</v>
      </c>
      <c r="E427" s="24">
        <v>43100</v>
      </c>
      <c r="F427" s="24">
        <v>43101</v>
      </c>
      <c r="G427" s="24">
        <v>43342</v>
      </c>
      <c r="H427" s="24">
        <v>43465</v>
      </c>
      <c r="I427" s="21">
        <f t="shared" ca="1" si="101"/>
        <v>8.3000000000000007</v>
      </c>
      <c r="J427" s="21">
        <f t="shared" ca="1" si="102"/>
        <v>7.26</v>
      </c>
      <c r="K427" s="21" t="str">
        <f t="shared" ca="1" si="103"/>
        <v>是</v>
      </c>
      <c r="L427" s="21">
        <f t="shared" si="104"/>
        <v>8</v>
      </c>
      <c r="M427" s="29">
        <f t="shared" si="105"/>
        <v>5</v>
      </c>
      <c r="N427" s="29"/>
      <c r="O427" s="30"/>
      <c r="P427" s="24"/>
      <c r="Q427" s="29"/>
      <c r="R427" s="30"/>
      <c r="S427" s="30">
        <f t="shared" si="112"/>
        <v>5</v>
      </c>
      <c r="T427" s="22">
        <f>VLOOKUP(A427,[1]考勤!$B:$M,12,0)</f>
        <v>1</v>
      </c>
      <c r="U427" s="38">
        <f>IFERROR(VLOOKUP(A427,'[2]2017年假台账'!$A:$AN,39,0),"0")-T427</f>
        <v>0</v>
      </c>
      <c r="V427" s="40">
        <f t="shared" si="106"/>
        <v>0</v>
      </c>
      <c r="W427" s="23">
        <f t="shared" si="107"/>
        <v>0</v>
      </c>
      <c r="X427" s="29">
        <f>VLOOKUP(A427,[3]考勤!$B$4:$N$1081,12,0)</f>
        <v>0</v>
      </c>
      <c r="Y427" s="29">
        <f>VLOOKUP(A427,[4]考勤!$B$4:$O$997,12,0)</f>
        <v>0</v>
      </c>
      <c r="Z427" s="29">
        <f>VLOOKUP(A427,[5]考勤!$B$4:$N$989,12,0)</f>
        <v>0</v>
      </c>
      <c r="AA427" s="29">
        <f>VLOOKUP(A427,[6]考勤!$B$4:$N$977,12,0)</f>
        <v>0</v>
      </c>
      <c r="AB427" s="29">
        <f>VLOOKUP(A427,[7]考勤!$B$4:$P$975,12,0)</f>
        <v>0</v>
      </c>
      <c r="AC427" s="29">
        <f>VLOOKUP(A427,[8]考勤!$B$1:$W$958,12,0)</f>
        <v>0</v>
      </c>
      <c r="AD427" s="29">
        <f>VLOOKUP(A427,[9]考勤!$B:$W,12,0)</f>
        <v>0</v>
      </c>
      <c r="AE427" s="29">
        <f>VLOOKUP(A427,[10]考勤!$B:$X,12,0)</f>
        <v>0</v>
      </c>
      <c r="AF427" s="29">
        <f>VLOOKUP(A427,[11]考勤!$B:$Z,12,0)</f>
        <v>0</v>
      </c>
      <c r="AG427" s="29"/>
      <c r="AH427" s="29"/>
      <c r="AI427" s="32"/>
      <c r="AJ427" s="29">
        <f t="shared" si="108"/>
        <v>0</v>
      </c>
      <c r="AK427" s="29">
        <f t="shared" si="109"/>
        <v>0</v>
      </c>
      <c r="AL427" s="22">
        <f t="shared" si="110"/>
        <v>5</v>
      </c>
      <c r="AM427" s="46">
        <f t="shared" si="111"/>
        <v>5</v>
      </c>
      <c r="AN427" s="11"/>
      <c r="AP427" s="11" t="str">
        <f>VLOOKUP(A427,[12]当前人员名单!$E:$AE,2,0)</f>
        <v>442000198811180421</v>
      </c>
    </row>
    <row r="428" spans="1:236" s="10" customFormat="1" ht="15.75" customHeight="1" x14ac:dyDescent="0.15">
      <c r="A428" s="50" t="s">
        <v>618</v>
      </c>
      <c r="B428" s="48" t="s">
        <v>27</v>
      </c>
      <c r="C428" s="9">
        <v>40238</v>
      </c>
      <c r="D428" s="9">
        <v>40854</v>
      </c>
      <c r="E428" s="24">
        <v>43100</v>
      </c>
      <c r="F428" s="24">
        <v>43101</v>
      </c>
      <c r="G428" s="24">
        <v>43342</v>
      </c>
      <c r="H428" s="24">
        <v>43465</v>
      </c>
      <c r="I428" s="21">
        <f t="shared" ca="1" si="101"/>
        <v>8.6999999999999993</v>
      </c>
      <c r="J428" s="21">
        <f t="shared" ca="1" si="102"/>
        <v>7.03</v>
      </c>
      <c r="K428" s="21" t="str">
        <f t="shared" ca="1" si="103"/>
        <v>是</v>
      </c>
      <c r="L428" s="21">
        <f t="shared" si="104"/>
        <v>8</v>
      </c>
      <c r="M428" s="29">
        <f t="shared" si="105"/>
        <v>5</v>
      </c>
      <c r="N428" s="29"/>
      <c r="O428" s="30"/>
      <c r="P428" s="24"/>
      <c r="Q428" s="29"/>
      <c r="R428" s="30"/>
      <c r="S428" s="30">
        <f t="shared" si="112"/>
        <v>5</v>
      </c>
      <c r="T428" s="22">
        <f>VLOOKUP(A428,[1]考勤!$B:$M,12,0)</f>
        <v>0</v>
      </c>
      <c r="U428" s="38">
        <f>IFERROR(VLOOKUP(A428,'[2]2017年假台账'!$A:$AN,39,0),"0")-T428</f>
        <v>5</v>
      </c>
      <c r="V428" s="40">
        <f t="shared" si="106"/>
        <v>0.5</v>
      </c>
      <c r="W428" s="23">
        <f t="shared" si="107"/>
        <v>0.5</v>
      </c>
      <c r="X428" s="29">
        <f>VLOOKUP(A428,[3]考勤!$B$4:$N$1081,12,0)</f>
        <v>0</v>
      </c>
      <c r="Y428" s="29">
        <f>VLOOKUP(A428,[4]考勤!$B$4:$O$997,12,0)</f>
        <v>2</v>
      </c>
      <c r="Z428" s="29">
        <f>VLOOKUP(A428,[5]考勤!$B$4:$N$989,12,0)</f>
        <v>0</v>
      </c>
      <c r="AA428" s="29">
        <f>VLOOKUP(A428,[6]考勤!$B$4:$N$977,12,0)</f>
        <v>0</v>
      </c>
      <c r="AB428" s="29">
        <f>VLOOKUP(A428,[7]考勤!$B$4:$P$975,12,0)</f>
        <v>0</v>
      </c>
      <c r="AC428" s="29">
        <f>VLOOKUP(A428,[8]考勤!$B$1:$W$958,12,0)</f>
        <v>0</v>
      </c>
      <c r="AD428" s="29">
        <f>VLOOKUP(A428,[9]考勤!$B:$W,12,0)</f>
        <v>0</v>
      </c>
      <c r="AE428" s="29">
        <f>VLOOKUP(A428,[10]考勤!$B:$X,12,0)</f>
        <v>2.5</v>
      </c>
      <c r="AF428" s="29">
        <f>VLOOKUP(A428,[11]考勤!$B:$Z,12,0)</f>
        <v>0</v>
      </c>
      <c r="AG428" s="29"/>
      <c r="AH428" s="29"/>
      <c r="AI428" s="32"/>
      <c r="AJ428" s="29">
        <f t="shared" si="108"/>
        <v>4.5</v>
      </c>
      <c r="AK428" s="29">
        <f t="shared" si="109"/>
        <v>0</v>
      </c>
      <c r="AL428" s="22">
        <f t="shared" si="110"/>
        <v>5.5</v>
      </c>
      <c r="AM428" s="46">
        <f t="shared" si="111"/>
        <v>5</v>
      </c>
      <c r="AN428" s="11"/>
      <c r="AO428" s="11"/>
      <c r="AP428" s="11" t="str">
        <f>VLOOKUP(A428,[12]当前人员名单!$E:$AE,2,0)</f>
        <v>442000198807280542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</row>
    <row r="429" spans="1:236" s="10" customFormat="1" ht="15.75" customHeight="1" x14ac:dyDescent="0.15">
      <c r="A429" s="50" t="s">
        <v>623</v>
      </c>
      <c r="B429" s="48" t="s">
        <v>22</v>
      </c>
      <c r="C429" s="9">
        <v>40875</v>
      </c>
      <c r="D429" s="9">
        <v>40875</v>
      </c>
      <c r="E429" s="24">
        <v>43100</v>
      </c>
      <c r="F429" s="24">
        <v>43101</v>
      </c>
      <c r="G429" s="24">
        <v>43342</v>
      </c>
      <c r="H429" s="24">
        <v>43465</v>
      </c>
      <c r="I429" s="21">
        <f t="shared" ca="1" si="101"/>
        <v>7</v>
      </c>
      <c r="J429" s="21">
        <f t="shared" ca="1" si="102"/>
        <v>6.97</v>
      </c>
      <c r="K429" s="21" t="str">
        <f t="shared" ca="1" si="103"/>
        <v>是</v>
      </c>
      <c r="L429" s="21">
        <f t="shared" si="104"/>
        <v>7</v>
      </c>
      <c r="M429" s="29">
        <f t="shared" si="105"/>
        <v>5</v>
      </c>
      <c r="N429" s="29"/>
      <c r="O429" s="30"/>
      <c r="P429" s="24"/>
      <c r="Q429" s="29"/>
      <c r="R429" s="30"/>
      <c r="S429" s="30">
        <f t="shared" si="112"/>
        <v>5</v>
      </c>
      <c r="T429" s="22">
        <f>VLOOKUP(A429,[1]考勤!$B:$M,12,0)</f>
        <v>0</v>
      </c>
      <c r="U429" s="38">
        <f>IFERROR(VLOOKUP(A429,'[2]2017年假台账'!$A:$AN,39,0),"0")-T429</f>
        <v>5</v>
      </c>
      <c r="V429" s="40">
        <f t="shared" si="106"/>
        <v>-1</v>
      </c>
      <c r="W429" s="23">
        <f t="shared" si="107"/>
        <v>0</v>
      </c>
      <c r="X429" s="29">
        <f>VLOOKUP(A429,[3]考勤!$B$4:$N$1081,12,0)</f>
        <v>0</v>
      </c>
      <c r="Y429" s="29">
        <f>VLOOKUP(A429,[4]考勤!$B$4:$O$997,12,0)</f>
        <v>0</v>
      </c>
      <c r="Z429" s="29">
        <f>VLOOKUP(A429,[5]考勤!$B$4:$N$989,12,0)</f>
        <v>0</v>
      </c>
      <c r="AA429" s="29">
        <f>VLOOKUP(A429,[6]考勤!$B$4:$N$977,12,0)</f>
        <v>3</v>
      </c>
      <c r="AB429" s="29">
        <f>VLOOKUP(A429,[7]考勤!$B$4:$P$975,12,0)</f>
        <v>3</v>
      </c>
      <c r="AC429" s="29">
        <f>VLOOKUP(A429,[8]考勤!$B$1:$W$958,12,0)</f>
        <v>0</v>
      </c>
      <c r="AD429" s="29">
        <f>VLOOKUP(A429,[9]考勤!$B:$W,12,0)</f>
        <v>0</v>
      </c>
      <c r="AE429" s="29">
        <f>VLOOKUP(A429,[10]考勤!$B:$X,12,0)</f>
        <v>0</v>
      </c>
      <c r="AF429" s="29">
        <f>VLOOKUP(A429,[11]考勤!$B:$Z,12,0)</f>
        <v>0</v>
      </c>
      <c r="AG429" s="29"/>
      <c r="AH429" s="29"/>
      <c r="AI429" s="32"/>
      <c r="AJ429" s="29">
        <f t="shared" si="108"/>
        <v>6</v>
      </c>
      <c r="AK429" s="29">
        <f t="shared" si="109"/>
        <v>0</v>
      </c>
      <c r="AL429" s="22">
        <f t="shared" si="110"/>
        <v>4</v>
      </c>
      <c r="AM429" s="46">
        <f t="shared" si="111"/>
        <v>4</v>
      </c>
      <c r="AN429" s="11"/>
      <c r="AO429" s="11"/>
      <c r="AP429" s="11" t="str">
        <f>VLOOKUP(A429,[12]当前人员名单!$E:$AE,2,0)</f>
        <v>440881199105013567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</row>
    <row r="430" spans="1:236" s="10" customFormat="1" ht="15.75" customHeight="1" x14ac:dyDescent="0.15">
      <c r="A430" s="53" t="s">
        <v>621</v>
      </c>
      <c r="B430" s="48" t="s">
        <v>22</v>
      </c>
      <c r="C430" s="4">
        <v>40544</v>
      </c>
      <c r="D430" s="4">
        <v>40969</v>
      </c>
      <c r="E430" s="24">
        <v>43100</v>
      </c>
      <c r="F430" s="24">
        <v>43101</v>
      </c>
      <c r="G430" s="24">
        <v>43342</v>
      </c>
      <c r="H430" s="24">
        <v>43465</v>
      </c>
      <c r="I430" s="21">
        <f t="shared" ca="1" si="101"/>
        <v>7.9</v>
      </c>
      <c r="J430" s="21">
        <f t="shared" ca="1" si="102"/>
        <v>6.72</v>
      </c>
      <c r="K430" s="21" t="str">
        <f t="shared" ca="1" si="103"/>
        <v>是</v>
      </c>
      <c r="L430" s="21">
        <f t="shared" si="104"/>
        <v>7</v>
      </c>
      <c r="M430" s="29">
        <f t="shared" si="105"/>
        <v>5</v>
      </c>
      <c r="N430" s="29"/>
      <c r="O430" s="30"/>
      <c r="P430" s="24"/>
      <c r="Q430" s="29"/>
      <c r="R430" s="30"/>
      <c r="S430" s="30">
        <f t="shared" si="112"/>
        <v>5</v>
      </c>
      <c r="T430" s="22">
        <f>VLOOKUP(A430,[1]考勤!$B:$M,12,0)</f>
        <v>0</v>
      </c>
      <c r="U430" s="38">
        <f>IFERROR(VLOOKUP(A430,'[2]2017年假台账'!$A:$AN,39,0),"0")-T430</f>
        <v>5</v>
      </c>
      <c r="V430" s="40">
        <f t="shared" si="106"/>
        <v>0</v>
      </c>
      <c r="W430" s="23">
        <f t="shared" si="107"/>
        <v>0</v>
      </c>
      <c r="X430" s="29">
        <f>VLOOKUP(A430,[3]考勤!$B$4:$N$1081,12,0)</f>
        <v>0</v>
      </c>
      <c r="Y430" s="29">
        <f>VLOOKUP(A430,[4]考勤!$B$4:$O$997,12,0)</f>
        <v>0</v>
      </c>
      <c r="Z430" s="29">
        <f>VLOOKUP(A430,[5]考勤!$B$4:$N$989,12,0)</f>
        <v>0</v>
      </c>
      <c r="AA430" s="29">
        <f>VLOOKUP(A430,[6]考勤!$B$4:$N$977,12,0)</f>
        <v>0</v>
      </c>
      <c r="AB430" s="29">
        <f>VLOOKUP(A430,[7]考勤!$B$4:$P$975,12,0)</f>
        <v>0</v>
      </c>
      <c r="AC430" s="29">
        <f>VLOOKUP(A430,[8]考勤!$B$1:$W$958,12,0)</f>
        <v>0</v>
      </c>
      <c r="AD430" s="29">
        <f>VLOOKUP(A430,[9]考勤!$B:$W,12,0)</f>
        <v>1</v>
      </c>
      <c r="AE430" s="29">
        <f>VLOOKUP(A430,[10]考勤!$B:$X,12,0)</f>
        <v>4</v>
      </c>
      <c r="AF430" s="29">
        <f>VLOOKUP(A430,[11]考勤!$B:$Z,12,0)</f>
        <v>0</v>
      </c>
      <c r="AG430" s="29"/>
      <c r="AH430" s="29"/>
      <c r="AI430" s="29"/>
      <c r="AJ430" s="29">
        <f t="shared" si="108"/>
        <v>5</v>
      </c>
      <c r="AK430" s="29">
        <f t="shared" si="109"/>
        <v>0</v>
      </c>
      <c r="AL430" s="22">
        <f t="shared" si="110"/>
        <v>5</v>
      </c>
      <c r="AM430" s="46">
        <f t="shared" si="111"/>
        <v>5</v>
      </c>
      <c r="AN430" s="11"/>
      <c r="AP430" s="11" t="str">
        <f>VLOOKUP(A430,[12]当前人员名单!$E:$AE,2,0)</f>
        <v>442000198901316601</v>
      </c>
    </row>
    <row r="431" spans="1:236" s="10" customFormat="1" ht="15.75" customHeight="1" x14ac:dyDescent="0.15">
      <c r="A431" s="61" t="s">
        <v>626</v>
      </c>
      <c r="B431" s="48" t="s">
        <v>28</v>
      </c>
      <c r="C431" s="5">
        <v>41426</v>
      </c>
      <c r="D431" s="5">
        <v>41521</v>
      </c>
      <c r="E431" s="24">
        <v>43100</v>
      </c>
      <c r="F431" s="24">
        <v>43101</v>
      </c>
      <c r="G431" s="24">
        <v>43342</v>
      </c>
      <c r="H431" s="24">
        <v>43465</v>
      </c>
      <c r="I431" s="21">
        <f t="shared" ca="1" si="101"/>
        <v>5.5</v>
      </c>
      <c r="J431" s="21">
        <f t="shared" ca="1" si="102"/>
        <v>5.2</v>
      </c>
      <c r="K431" s="21" t="str">
        <f t="shared" ca="1" si="103"/>
        <v>是</v>
      </c>
      <c r="L431" s="21">
        <f t="shared" si="104"/>
        <v>5</v>
      </c>
      <c r="M431" s="29">
        <f t="shared" si="105"/>
        <v>5</v>
      </c>
      <c r="N431" s="29"/>
      <c r="O431" s="30"/>
      <c r="P431" s="24"/>
      <c r="Q431" s="29"/>
      <c r="R431" s="30"/>
      <c r="S431" s="30">
        <f t="shared" si="112"/>
        <v>5</v>
      </c>
      <c r="T431" s="22">
        <f>VLOOKUP(A431,[1]考勤!$B:$M,12,0)</f>
        <v>0</v>
      </c>
      <c r="U431" s="38">
        <f>IFERROR(VLOOKUP(A431,'[2]2017年假台账'!$A:$AN,39,0),"0")-T431</f>
        <v>5</v>
      </c>
      <c r="V431" s="40">
        <f t="shared" si="106"/>
        <v>-2</v>
      </c>
      <c r="W431" s="23">
        <f t="shared" si="107"/>
        <v>0</v>
      </c>
      <c r="X431" s="29">
        <f>VLOOKUP(A431,[3]考勤!$B$4:$N$1081,12,0)</f>
        <v>0</v>
      </c>
      <c r="Y431" s="29">
        <f>VLOOKUP(A431,[4]考勤!$B$4:$O$997,12,0)</f>
        <v>0</v>
      </c>
      <c r="Z431" s="29">
        <f>VLOOKUP(A431,[5]考勤!$B$4:$N$989,12,0)</f>
        <v>2</v>
      </c>
      <c r="AA431" s="29">
        <f>VLOOKUP(A431,[6]考勤!$B$4:$N$977,12,0)</f>
        <v>3</v>
      </c>
      <c r="AB431" s="29">
        <f>VLOOKUP(A431,[7]考勤!$B$4:$P$975,12,0)</f>
        <v>0</v>
      </c>
      <c r="AC431" s="29">
        <f>VLOOKUP(A431,[8]考勤!$B$1:$W$958,12,0)</f>
        <v>0</v>
      </c>
      <c r="AD431" s="29">
        <f>VLOOKUP(A431,[9]考勤!$B:$W,12,0)</f>
        <v>0</v>
      </c>
      <c r="AE431" s="29">
        <f>VLOOKUP(A431,[10]考勤!$B:$X,12,0)</f>
        <v>2</v>
      </c>
      <c r="AF431" s="29">
        <f>VLOOKUP(A431,[11]考勤!$B:$Z,12,0)</f>
        <v>0</v>
      </c>
      <c r="AG431" s="29"/>
      <c r="AH431" s="29"/>
      <c r="AI431" s="29"/>
      <c r="AJ431" s="29">
        <f t="shared" si="108"/>
        <v>7</v>
      </c>
      <c r="AK431" s="29">
        <f t="shared" si="109"/>
        <v>0</v>
      </c>
      <c r="AL431" s="22">
        <f t="shared" si="110"/>
        <v>3</v>
      </c>
      <c r="AM431" s="46">
        <f t="shared" si="111"/>
        <v>3</v>
      </c>
      <c r="AN431" s="11"/>
      <c r="AP431" s="11" t="str">
        <f>VLOOKUP(A431,[12]当前人员名单!$E:$AE,2,0)</f>
        <v>440781199101117232</v>
      </c>
    </row>
    <row r="432" spans="1:236" s="10" customFormat="1" ht="15.75" customHeight="1" x14ac:dyDescent="0.15">
      <c r="A432" s="53" t="s">
        <v>625</v>
      </c>
      <c r="B432" s="48" t="s">
        <v>953</v>
      </c>
      <c r="C432" s="4">
        <v>41122</v>
      </c>
      <c r="D432" s="4">
        <v>41564</v>
      </c>
      <c r="E432" s="24">
        <v>43100</v>
      </c>
      <c r="F432" s="24">
        <v>43101</v>
      </c>
      <c r="G432" s="24">
        <v>43342</v>
      </c>
      <c r="H432" s="24">
        <v>43465</v>
      </c>
      <c r="I432" s="21">
        <f t="shared" ca="1" si="101"/>
        <v>6.3</v>
      </c>
      <c r="J432" s="21">
        <f t="shared" ca="1" si="102"/>
        <v>5.08</v>
      </c>
      <c r="K432" s="21" t="str">
        <f t="shared" ca="1" si="103"/>
        <v>是</v>
      </c>
      <c r="L432" s="21">
        <f t="shared" si="104"/>
        <v>6</v>
      </c>
      <c r="M432" s="29">
        <f t="shared" si="105"/>
        <v>5</v>
      </c>
      <c r="N432" s="29"/>
      <c r="O432" s="30"/>
      <c r="P432" s="24"/>
      <c r="Q432" s="29"/>
      <c r="R432" s="30"/>
      <c r="S432" s="30">
        <f t="shared" si="112"/>
        <v>5</v>
      </c>
      <c r="T432" s="22">
        <f>VLOOKUP(A432,[1]考勤!$B:$M,12,0)</f>
        <v>0</v>
      </c>
      <c r="U432" s="38">
        <f>IFERROR(VLOOKUP(A432,'[2]2017年假台账'!$A:$AN,39,0),"0")-T432</f>
        <v>5</v>
      </c>
      <c r="V432" s="40">
        <f t="shared" si="106"/>
        <v>5</v>
      </c>
      <c r="W432" s="23">
        <f t="shared" si="107"/>
        <v>5</v>
      </c>
      <c r="X432" s="29">
        <f>VLOOKUP(A432,[3]考勤!$B$4:$N$1081,12,0)</f>
        <v>0</v>
      </c>
      <c r="Y432" s="29">
        <f>VLOOKUP(A432,[4]考勤!$B$4:$O$997,12,0)</f>
        <v>0</v>
      </c>
      <c r="Z432" s="29">
        <f>VLOOKUP(A432,[5]考勤!$B$4:$N$989,12,0)</f>
        <v>0</v>
      </c>
      <c r="AA432" s="29">
        <f>VLOOKUP(A432,[6]考勤!$B$4:$N$977,12,0)</f>
        <v>0</v>
      </c>
      <c r="AB432" s="29">
        <f>VLOOKUP(A432,[7]考勤!$B$4:$P$975,12,0)</f>
        <v>0</v>
      </c>
      <c r="AC432" s="29">
        <f>VLOOKUP(A432,[8]考勤!$B$1:$W$958,12,0)</f>
        <v>0</v>
      </c>
      <c r="AD432" s="29">
        <f>VLOOKUP(A432,[9]考勤!$B:$W,12,0)</f>
        <v>0</v>
      </c>
      <c r="AE432" s="29">
        <f>VLOOKUP(A432,[10]考勤!$B:$X,12,0)</f>
        <v>0</v>
      </c>
      <c r="AF432" s="29">
        <f>VLOOKUP(A432,[11]考勤!$B:$Z,12,0)</f>
        <v>0</v>
      </c>
      <c r="AG432" s="29"/>
      <c r="AH432" s="29"/>
      <c r="AI432" s="29"/>
      <c r="AJ432" s="29">
        <f t="shared" si="108"/>
        <v>0</v>
      </c>
      <c r="AK432" s="29">
        <f t="shared" si="109"/>
        <v>0</v>
      </c>
      <c r="AL432" s="22">
        <f t="shared" si="110"/>
        <v>10</v>
      </c>
      <c r="AM432" s="46">
        <f t="shared" si="111"/>
        <v>5</v>
      </c>
      <c r="AN432" s="11"/>
      <c r="AP432" s="11" t="str">
        <f>VLOOKUP(A432,[12]当前人员名单!$E:$AE,2,0)</f>
        <v>44098119890426112X</v>
      </c>
    </row>
    <row r="433" spans="1:236" s="10" customFormat="1" ht="15.75" customHeight="1" x14ac:dyDescent="0.15">
      <c r="A433" s="53" t="s">
        <v>596</v>
      </c>
      <c r="B433" s="48" t="s">
        <v>22</v>
      </c>
      <c r="C433" s="3">
        <v>36404</v>
      </c>
      <c r="D433" s="3">
        <v>37368</v>
      </c>
      <c r="E433" s="24">
        <v>43100</v>
      </c>
      <c r="F433" s="24">
        <v>43101</v>
      </c>
      <c r="G433" s="24">
        <v>43342</v>
      </c>
      <c r="H433" s="24">
        <v>43465</v>
      </c>
      <c r="I433" s="21">
        <f t="shared" ca="1" si="101"/>
        <v>19.2</v>
      </c>
      <c r="J433" s="21">
        <f t="shared" ca="1" si="102"/>
        <v>16.579999999999998</v>
      </c>
      <c r="K433" s="21" t="str">
        <f t="shared" ca="1" si="103"/>
        <v>是</v>
      </c>
      <c r="L433" s="21">
        <f t="shared" si="104"/>
        <v>19</v>
      </c>
      <c r="M433" s="29">
        <f t="shared" si="105"/>
        <v>10</v>
      </c>
      <c r="N433" s="29"/>
      <c r="O433" s="30"/>
      <c r="P433" s="24"/>
      <c r="Q433" s="29"/>
      <c r="R433" s="30"/>
      <c r="S433" s="30">
        <f t="shared" si="112"/>
        <v>10</v>
      </c>
      <c r="T433" s="22">
        <f>VLOOKUP(A433,[1]考勤!$B:$M,12,0)</f>
        <v>3</v>
      </c>
      <c r="U433" s="38">
        <f>IFERROR(VLOOKUP(A433,'[2]2017年假台账'!$A:$AN,39,0),"0")-T433</f>
        <v>7</v>
      </c>
      <c r="V433" s="40">
        <f t="shared" si="106"/>
        <v>-2</v>
      </c>
      <c r="W433" s="23">
        <f t="shared" si="107"/>
        <v>0</v>
      </c>
      <c r="X433" s="29">
        <f>VLOOKUP(A433,[3]考勤!$B$4:$N$1081,12,0)</f>
        <v>2</v>
      </c>
      <c r="Y433" s="29">
        <f>VLOOKUP(A433,[4]考勤!$B$4:$O$997,12,0)</f>
        <v>0</v>
      </c>
      <c r="Z433" s="29">
        <f>VLOOKUP(A433,[5]考勤!$B$4:$N$989,12,0)</f>
        <v>1</v>
      </c>
      <c r="AA433" s="29">
        <f>VLOOKUP(A433,[6]考勤!$B$4:$N$977,12,0)</f>
        <v>1</v>
      </c>
      <c r="AB433" s="29">
        <f>VLOOKUP(A433,[7]考勤!$B$4:$P$975,12,0)</f>
        <v>2</v>
      </c>
      <c r="AC433" s="29">
        <f>VLOOKUP(A433,[8]考勤!$B$1:$W$958,12,0)</f>
        <v>1</v>
      </c>
      <c r="AD433" s="29">
        <f>VLOOKUP(A433,[9]考勤!$B:$W,12,0)</f>
        <v>1</v>
      </c>
      <c r="AE433" s="29">
        <f>VLOOKUP(A433,[10]考勤!$B:$X,12,0)</f>
        <v>1</v>
      </c>
      <c r="AF433" s="29">
        <f>VLOOKUP(A433,[11]考勤!$B:$Z,12,0)</f>
        <v>2</v>
      </c>
      <c r="AG433" s="29"/>
      <c r="AH433" s="29"/>
      <c r="AI433" s="29"/>
      <c r="AJ433" s="29">
        <f t="shared" si="108"/>
        <v>9</v>
      </c>
      <c r="AK433" s="29">
        <f t="shared" si="109"/>
        <v>2</v>
      </c>
      <c r="AL433" s="22">
        <f t="shared" si="110"/>
        <v>8</v>
      </c>
      <c r="AM433" s="46">
        <f t="shared" si="111"/>
        <v>6</v>
      </c>
      <c r="AN433" s="11"/>
      <c r="AO433" s="11"/>
      <c r="AP433" s="11" t="str">
        <f>VLOOKUP(A433,[12]当前人员名单!$E:$AE,2,0)</f>
        <v>442000198011041765</v>
      </c>
      <c r="AQ433" s="44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</row>
    <row r="434" spans="1:236" s="10" customFormat="1" ht="15.75" customHeight="1" x14ac:dyDescent="0.15">
      <c r="A434" s="50" t="s">
        <v>720</v>
      </c>
      <c r="B434" s="48" t="s">
        <v>27</v>
      </c>
      <c r="C434" s="9">
        <v>41732</v>
      </c>
      <c r="D434" s="9">
        <v>41732</v>
      </c>
      <c r="E434" s="24">
        <v>43100</v>
      </c>
      <c r="F434" s="24">
        <v>43101</v>
      </c>
      <c r="G434" s="24">
        <v>43342</v>
      </c>
      <c r="H434" s="24">
        <v>43465</v>
      </c>
      <c r="I434" s="21">
        <f t="shared" ca="1" si="101"/>
        <v>4.5999999999999996</v>
      </c>
      <c r="J434" s="21">
        <f t="shared" ca="1" si="102"/>
        <v>4.62</v>
      </c>
      <c r="K434" s="21" t="str">
        <f t="shared" ca="1" si="103"/>
        <v>是</v>
      </c>
      <c r="L434" s="21">
        <f t="shared" si="104"/>
        <v>4</v>
      </c>
      <c r="M434" s="29">
        <f t="shared" si="105"/>
        <v>5</v>
      </c>
      <c r="N434" s="29"/>
      <c r="O434" s="30"/>
      <c r="P434" s="24"/>
      <c r="Q434" s="29"/>
      <c r="R434" s="30"/>
      <c r="S434" s="30">
        <f t="shared" si="112"/>
        <v>5</v>
      </c>
      <c r="T434" s="22">
        <f>VLOOKUP(A434,[1]考勤!$B:$M,12,0)</f>
        <v>0</v>
      </c>
      <c r="U434" s="38">
        <f>IFERROR(VLOOKUP(A434,'[2]2017年假台账'!$A:$AN,39,0),"0")-T434</f>
        <v>5</v>
      </c>
      <c r="V434" s="40">
        <f t="shared" si="106"/>
        <v>3</v>
      </c>
      <c r="W434" s="23">
        <f t="shared" si="107"/>
        <v>3</v>
      </c>
      <c r="X434" s="29">
        <f>VLOOKUP(A434,[3]考勤!$B$4:$N$1081,12,0)</f>
        <v>0</v>
      </c>
      <c r="Y434" s="29">
        <f>VLOOKUP(A434,[4]考勤!$B$4:$O$997,12,0)</f>
        <v>0</v>
      </c>
      <c r="Z434" s="29">
        <f>VLOOKUP(A434,[5]考勤!$B$4:$N$989,12,0)</f>
        <v>0</v>
      </c>
      <c r="AA434" s="29">
        <f>VLOOKUP(A434,[6]考勤!$B$4:$N$977,12,0)</f>
        <v>0</v>
      </c>
      <c r="AB434" s="29">
        <f>VLOOKUP(A434,[7]考勤!$B$4:$P$975,12,0)</f>
        <v>1</v>
      </c>
      <c r="AC434" s="29">
        <f>VLOOKUP(A434,[8]考勤!$B$1:$W$958,12,0)</f>
        <v>0</v>
      </c>
      <c r="AD434" s="29">
        <f>VLOOKUP(A434,[9]考勤!$B:$W,12,0)</f>
        <v>0</v>
      </c>
      <c r="AE434" s="29">
        <f>VLOOKUP(A434,[10]考勤!$B:$X,12,0)</f>
        <v>1</v>
      </c>
      <c r="AF434" s="29">
        <f>VLOOKUP(A434,[11]考勤!$B:$Z,12,0)</f>
        <v>5</v>
      </c>
      <c r="AG434" s="29"/>
      <c r="AH434" s="29"/>
      <c r="AI434" s="32"/>
      <c r="AJ434" s="29">
        <f t="shared" si="108"/>
        <v>2</v>
      </c>
      <c r="AK434" s="29">
        <f t="shared" si="109"/>
        <v>5</v>
      </c>
      <c r="AL434" s="22">
        <f t="shared" si="110"/>
        <v>8</v>
      </c>
      <c r="AM434" s="46">
        <f t="shared" si="111"/>
        <v>0</v>
      </c>
      <c r="AN434" s="11"/>
      <c r="AO434" s="11"/>
      <c r="AP434" s="11" t="str">
        <f>VLOOKUP(A434,[12]当前人员名单!$E:$AE,2,0)</f>
        <v>442000199205120554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</row>
    <row r="435" spans="1:236" s="10" customFormat="1" ht="15.75" customHeight="1" x14ac:dyDescent="0.15">
      <c r="A435" s="50" t="s">
        <v>735</v>
      </c>
      <c r="B435" s="48" t="s">
        <v>22</v>
      </c>
      <c r="C435" s="9">
        <v>41334</v>
      </c>
      <c r="D435" s="9">
        <v>41704</v>
      </c>
      <c r="E435" s="24">
        <v>43100</v>
      </c>
      <c r="F435" s="24">
        <v>43101</v>
      </c>
      <c r="G435" s="24">
        <v>43342</v>
      </c>
      <c r="H435" s="24">
        <v>43465</v>
      </c>
      <c r="I435" s="21">
        <f t="shared" ca="1" si="101"/>
        <v>5.7</v>
      </c>
      <c r="J435" s="21">
        <f t="shared" ca="1" si="102"/>
        <v>4.7</v>
      </c>
      <c r="K435" s="21" t="str">
        <f t="shared" ca="1" si="103"/>
        <v>是</v>
      </c>
      <c r="L435" s="21">
        <f t="shared" si="104"/>
        <v>5</v>
      </c>
      <c r="M435" s="29">
        <f t="shared" si="105"/>
        <v>5</v>
      </c>
      <c r="N435" s="29"/>
      <c r="O435" s="30"/>
      <c r="P435" s="24"/>
      <c r="Q435" s="29"/>
      <c r="R435" s="30"/>
      <c r="S435" s="30">
        <f t="shared" si="112"/>
        <v>5</v>
      </c>
      <c r="T435" s="22">
        <f>VLOOKUP(A435,[1]考勤!$B:$M,12,0)</f>
        <v>0</v>
      </c>
      <c r="U435" s="38">
        <f>IFERROR(VLOOKUP(A435,'[2]2017年假台账'!$A:$AN,39,0),"0")-T435</f>
        <v>4</v>
      </c>
      <c r="V435" s="40">
        <f t="shared" si="106"/>
        <v>-3</v>
      </c>
      <c r="W435" s="23">
        <f t="shared" si="107"/>
        <v>0</v>
      </c>
      <c r="X435" s="29">
        <f>VLOOKUP(A435,[3]考勤!$B$4:$N$1081,12,0)</f>
        <v>0</v>
      </c>
      <c r="Y435" s="29">
        <f>VLOOKUP(A435,[4]考勤!$B$4:$O$997,12,0)</f>
        <v>0</v>
      </c>
      <c r="Z435" s="29">
        <f>VLOOKUP(A435,[5]考勤!$B$4:$N$989,12,0)</f>
        <v>0</v>
      </c>
      <c r="AA435" s="29">
        <f>VLOOKUP(A435,[6]考勤!$B$4:$N$977,12,0)</f>
        <v>4</v>
      </c>
      <c r="AB435" s="29">
        <f>VLOOKUP(A435,[7]考勤!$B$4:$P$975,12,0)</f>
        <v>3</v>
      </c>
      <c r="AC435" s="29">
        <f>VLOOKUP(A435,[8]考勤!$B$1:$W$958,12,0)</f>
        <v>0</v>
      </c>
      <c r="AD435" s="29">
        <f>VLOOKUP(A435,[9]考勤!$B:$W,12,0)</f>
        <v>0</v>
      </c>
      <c r="AE435" s="29">
        <f>VLOOKUP(A435,[10]考勤!$B:$X,12,0)</f>
        <v>0</v>
      </c>
      <c r="AF435" s="29">
        <f>VLOOKUP(A435,[11]考勤!$B:$Z,12,0)</f>
        <v>0</v>
      </c>
      <c r="AG435" s="29"/>
      <c r="AH435" s="29"/>
      <c r="AI435" s="32"/>
      <c r="AJ435" s="29">
        <f t="shared" si="108"/>
        <v>7</v>
      </c>
      <c r="AK435" s="29">
        <f t="shared" si="109"/>
        <v>0</v>
      </c>
      <c r="AL435" s="22">
        <f t="shared" si="110"/>
        <v>2</v>
      </c>
      <c r="AM435" s="46">
        <f t="shared" si="111"/>
        <v>2</v>
      </c>
      <c r="AN435" s="11"/>
      <c r="AO435" s="11"/>
      <c r="AP435" s="11" t="str">
        <f>VLOOKUP(A435,[12]当前人员名单!$E:$AE,2,0)</f>
        <v>442000199205098385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</row>
    <row r="436" spans="1:236" s="10" customFormat="1" ht="15.75" customHeight="1" x14ac:dyDescent="0.15">
      <c r="A436" s="50" t="s">
        <v>748</v>
      </c>
      <c r="B436" s="48" t="s">
        <v>22</v>
      </c>
      <c r="C436" s="9">
        <v>41751</v>
      </c>
      <c r="D436" s="9">
        <v>41751</v>
      </c>
      <c r="E436" s="24">
        <v>43100</v>
      </c>
      <c r="F436" s="24">
        <v>43101</v>
      </c>
      <c r="G436" s="24">
        <v>43342</v>
      </c>
      <c r="H436" s="24">
        <v>43465</v>
      </c>
      <c r="I436" s="21">
        <f t="shared" ca="1" si="101"/>
        <v>4.5999999999999996</v>
      </c>
      <c r="J436" s="21">
        <f t="shared" ca="1" si="102"/>
        <v>4.57</v>
      </c>
      <c r="K436" s="21" t="str">
        <f t="shared" ca="1" si="103"/>
        <v>是</v>
      </c>
      <c r="L436" s="21">
        <f t="shared" si="104"/>
        <v>4</v>
      </c>
      <c r="M436" s="29">
        <f t="shared" si="105"/>
        <v>5</v>
      </c>
      <c r="N436" s="29"/>
      <c r="O436" s="30"/>
      <c r="P436" s="24"/>
      <c r="Q436" s="29"/>
      <c r="R436" s="30"/>
      <c r="S436" s="30">
        <f t="shared" si="112"/>
        <v>5</v>
      </c>
      <c r="T436" s="22">
        <f>VLOOKUP(A436,[1]考勤!$B:$M,12,0)</f>
        <v>0</v>
      </c>
      <c r="U436" s="38">
        <f>IFERROR(VLOOKUP(A436,'[2]2017年假台账'!$A:$AN,39,0),"0")-T436</f>
        <v>4</v>
      </c>
      <c r="V436" s="40">
        <f t="shared" si="106"/>
        <v>0</v>
      </c>
      <c r="W436" s="23">
        <f t="shared" si="107"/>
        <v>0</v>
      </c>
      <c r="X436" s="29">
        <f>VLOOKUP(A436,[3]考勤!$B$4:$N$1081,12,0)</f>
        <v>1</v>
      </c>
      <c r="Y436" s="29">
        <f>VLOOKUP(A436,[4]考勤!$B$4:$O$997,12,0)</f>
        <v>0</v>
      </c>
      <c r="Z436" s="29">
        <f>VLOOKUP(A436,[5]考勤!$B$4:$N$989,12,0)</f>
        <v>0</v>
      </c>
      <c r="AA436" s="29">
        <f>VLOOKUP(A436,[6]考勤!$B$4:$N$977,12,0)</f>
        <v>0</v>
      </c>
      <c r="AB436" s="29">
        <f>VLOOKUP(A436,[7]考勤!$B$4:$P$975,12,0)</f>
        <v>1</v>
      </c>
      <c r="AC436" s="29">
        <f>VLOOKUP(A436,[8]考勤!$B$1:$W$958,12,0)</f>
        <v>0</v>
      </c>
      <c r="AD436" s="29">
        <f>VLOOKUP(A436,[9]考勤!$B:$W,12,0)</f>
        <v>0</v>
      </c>
      <c r="AE436" s="29">
        <f>VLOOKUP(A436,[10]考勤!$B:$X,12,0)</f>
        <v>2</v>
      </c>
      <c r="AF436" s="29">
        <f>VLOOKUP(A436,[11]考勤!$B:$Z,12,0)</f>
        <v>0</v>
      </c>
      <c r="AG436" s="29"/>
      <c r="AH436" s="29"/>
      <c r="AI436" s="29"/>
      <c r="AJ436" s="29">
        <f t="shared" si="108"/>
        <v>4</v>
      </c>
      <c r="AK436" s="29">
        <f t="shared" si="109"/>
        <v>0</v>
      </c>
      <c r="AL436" s="22">
        <f t="shared" si="110"/>
        <v>5</v>
      </c>
      <c r="AM436" s="46">
        <f t="shared" si="111"/>
        <v>5</v>
      </c>
      <c r="AN436" s="11"/>
      <c r="AP436" s="11" t="str">
        <f>VLOOKUP(A436,[12]当前人员名单!$E:$AE,2,0)</f>
        <v>44200019910502766X</v>
      </c>
    </row>
    <row r="437" spans="1:236" s="10" customFormat="1" ht="15.75" customHeight="1" x14ac:dyDescent="0.15">
      <c r="A437" s="53" t="s">
        <v>367</v>
      </c>
      <c r="B437" s="48" t="s">
        <v>22</v>
      </c>
      <c r="C437" s="4">
        <v>41926</v>
      </c>
      <c r="D437" s="4">
        <v>41926</v>
      </c>
      <c r="E437" s="24">
        <v>43100</v>
      </c>
      <c r="F437" s="24">
        <v>43101</v>
      </c>
      <c r="G437" s="24">
        <v>43342</v>
      </c>
      <c r="H437" s="24">
        <v>43465</v>
      </c>
      <c r="I437" s="21">
        <f t="shared" ca="1" si="101"/>
        <v>4.0999999999999996</v>
      </c>
      <c r="J437" s="21">
        <f t="shared" ca="1" si="102"/>
        <v>4.09</v>
      </c>
      <c r="K437" s="21" t="str">
        <f t="shared" ca="1" si="103"/>
        <v>是</v>
      </c>
      <c r="L437" s="21">
        <f t="shared" si="104"/>
        <v>4</v>
      </c>
      <c r="M437" s="29">
        <f t="shared" si="105"/>
        <v>5</v>
      </c>
      <c r="N437" s="29"/>
      <c r="O437" s="30"/>
      <c r="P437" s="24"/>
      <c r="Q437" s="29"/>
      <c r="R437" s="30"/>
      <c r="S437" s="30">
        <f t="shared" si="112"/>
        <v>5</v>
      </c>
      <c r="T437" s="22">
        <f>VLOOKUP(A437,[1]考勤!$B:$M,12,0)</f>
        <v>0</v>
      </c>
      <c r="U437" s="38">
        <f>IFERROR(VLOOKUP(A437,'[2]2017年假台账'!$A:$AN,39,0),"0")-T437</f>
        <v>5</v>
      </c>
      <c r="V437" s="40">
        <f t="shared" si="106"/>
        <v>0</v>
      </c>
      <c r="W437" s="23">
        <f t="shared" si="107"/>
        <v>0</v>
      </c>
      <c r="X437" s="29">
        <f>VLOOKUP(A437,[3]考勤!$B$4:$N$1081,12,0)</f>
        <v>0</v>
      </c>
      <c r="Y437" s="29">
        <f>VLOOKUP(A437,[4]考勤!$B$4:$O$997,12,0)</f>
        <v>1</v>
      </c>
      <c r="Z437" s="29">
        <f>VLOOKUP(A437,[5]考勤!$B$4:$N$989,12,0)</f>
        <v>0</v>
      </c>
      <c r="AA437" s="29">
        <f>VLOOKUP(A437,[6]考勤!$B$4:$N$977,12,0)</f>
        <v>1</v>
      </c>
      <c r="AB437" s="29">
        <f>VLOOKUP(A437,[7]考勤!$B$4:$P$975,12,0)</f>
        <v>0</v>
      </c>
      <c r="AC437" s="29">
        <f>VLOOKUP(A437,[8]考勤!$B$1:$W$958,12,0)</f>
        <v>0</v>
      </c>
      <c r="AD437" s="29">
        <f>VLOOKUP(A437,[9]考勤!$B:$W,12,0)</f>
        <v>0</v>
      </c>
      <c r="AE437" s="29">
        <f>VLOOKUP(A437,[10]考勤!$B:$X,12,0)</f>
        <v>3</v>
      </c>
      <c r="AF437" s="29">
        <f>VLOOKUP(A437,[11]考勤!$B:$Z,12,0)</f>
        <v>0</v>
      </c>
      <c r="AG437" s="29"/>
      <c r="AH437" s="29"/>
      <c r="AI437" s="29"/>
      <c r="AJ437" s="29">
        <f t="shared" si="108"/>
        <v>5</v>
      </c>
      <c r="AK437" s="29">
        <f t="shared" si="109"/>
        <v>0</v>
      </c>
      <c r="AL437" s="22">
        <f t="shared" si="110"/>
        <v>5</v>
      </c>
      <c r="AM437" s="46">
        <f t="shared" si="111"/>
        <v>5</v>
      </c>
      <c r="AN437" s="11"/>
      <c r="AP437" s="11" t="str">
        <f>VLOOKUP(A437,[12]当前人员名单!$E:$AE,2,0)</f>
        <v>44200019920823838X</v>
      </c>
    </row>
    <row r="438" spans="1:236" s="10" customFormat="1" ht="15.75" customHeight="1" x14ac:dyDescent="0.15">
      <c r="A438" s="53" t="s">
        <v>368</v>
      </c>
      <c r="B438" s="48" t="s">
        <v>22</v>
      </c>
      <c r="C438" s="4">
        <v>41822</v>
      </c>
      <c r="D438" s="4">
        <v>41932</v>
      </c>
      <c r="E438" s="24">
        <v>43100</v>
      </c>
      <c r="F438" s="24">
        <v>43101</v>
      </c>
      <c r="G438" s="24">
        <v>43342</v>
      </c>
      <c r="H438" s="24">
        <v>43465</v>
      </c>
      <c r="I438" s="21">
        <f t="shared" ca="1" si="101"/>
        <v>4.4000000000000004</v>
      </c>
      <c r="J438" s="21">
        <f t="shared" ca="1" si="102"/>
        <v>4.08</v>
      </c>
      <c r="K438" s="21" t="str">
        <f t="shared" ca="1" si="103"/>
        <v>是</v>
      </c>
      <c r="L438" s="21">
        <f t="shared" si="104"/>
        <v>4</v>
      </c>
      <c r="M438" s="29">
        <f t="shared" si="105"/>
        <v>5</v>
      </c>
      <c r="N438" s="29"/>
      <c r="O438" s="30"/>
      <c r="P438" s="24"/>
      <c r="Q438" s="29"/>
      <c r="R438" s="30"/>
      <c r="S438" s="30">
        <f t="shared" si="112"/>
        <v>5</v>
      </c>
      <c r="T438" s="22">
        <f>VLOOKUP(A438,[1]考勤!$B:$M,12,0)</f>
        <v>0</v>
      </c>
      <c r="U438" s="38">
        <f>IFERROR(VLOOKUP(A438,'[2]2017年假台账'!$A:$AN,39,0),"0")-T438</f>
        <v>5</v>
      </c>
      <c r="V438" s="40">
        <f t="shared" si="106"/>
        <v>0</v>
      </c>
      <c r="W438" s="23">
        <f t="shared" si="107"/>
        <v>0</v>
      </c>
      <c r="X438" s="29">
        <f>VLOOKUP(A438,[3]考勤!$B$4:$N$1081,12,0)</f>
        <v>0</v>
      </c>
      <c r="Y438" s="29">
        <f>VLOOKUP(A438,[4]考勤!$B$4:$O$997,12,0)</f>
        <v>0</v>
      </c>
      <c r="Z438" s="29">
        <f>VLOOKUP(A438,[5]考勤!$B$4:$N$989,12,0)</f>
        <v>0</v>
      </c>
      <c r="AA438" s="29">
        <f>VLOOKUP(A438,[6]考勤!$B$4:$N$977,12,0)</f>
        <v>1</v>
      </c>
      <c r="AB438" s="29">
        <f>VLOOKUP(A438,[7]考勤!$B$4:$P$975,12,0)</f>
        <v>1</v>
      </c>
      <c r="AC438" s="29">
        <f>VLOOKUP(A438,[8]考勤!$B$1:$W$958,12,0)</f>
        <v>1</v>
      </c>
      <c r="AD438" s="29">
        <f>VLOOKUP(A438,[9]考勤!$B:$W,12,0)</f>
        <v>0</v>
      </c>
      <c r="AE438" s="29">
        <f>VLOOKUP(A438,[10]考勤!$B:$X,12,0)</f>
        <v>2</v>
      </c>
      <c r="AF438" s="29">
        <f>VLOOKUP(A438,[11]考勤!$B:$Z,12,0)</f>
        <v>0</v>
      </c>
      <c r="AG438" s="29"/>
      <c r="AH438" s="29"/>
      <c r="AI438" s="29"/>
      <c r="AJ438" s="29">
        <f t="shared" si="108"/>
        <v>5</v>
      </c>
      <c r="AK438" s="29">
        <f t="shared" si="109"/>
        <v>0</v>
      </c>
      <c r="AL438" s="22">
        <f t="shared" si="110"/>
        <v>5</v>
      </c>
      <c r="AM438" s="46">
        <f t="shared" si="111"/>
        <v>5</v>
      </c>
      <c r="AN438" s="11"/>
      <c r="AP438" s="11" t="str">
        <f>VLOOKUP(A438,[12]当前人员名单!$E:$AE,2,0)</f>
        <v>442000199104210921</v>
      </c>
    </row>
    <row r="439" spans="1:236" s="10" customFormat="1" ht="15.75" customHeight="1" x14ac:dyDescent="0.15">
      <c r="A439" s="53" t="s">
        <v>370</v>
      </c>
      <c r="B439" s="48" t="s">
        <v>22</v>
      </c>
      <c r="C439" s="3">
        <v>42009</v>
      </c>
      <c r="D439" s="3">
        <v>42009</v>
      </c>
      <c r="E439" s="24">
        <v>43100</v>
      </c>
      <c r="F439" s="24">
        <v>43101</v>
      </c>
      <c r="G439" s="24">
        <v>43342</v>
      </c>
      <c r="H439" s="24">
        <v>43465</v>
      </c>
      <c r="I439" s="21">
        <f t="shared" ca="1" si="101"/>
        <v>3.9</v>
      </c>
      <c r="J439" s="21">
        <f t="shared" ca="1" si="102"/>
        <v>3.87</v>
      </c>
      <c r="K439" s="21" t="str">
        <f t="shared" ca="1" si="103"/>
        <v>是</v>
      </c>
      <c r="L439" s="21">
        <f t="shared" si="104"/>
        <v>3</v>
      </c>
      <c r="M439" s="29">
        <f t="shared" si="105"/>
        <v>5</v>
      </c>
      <c r="N439" s="29"/>
      <c r="O439" s="30"/>
      <c r="P439" s="24"/>
      <c r="Q439" s="29"/>
      <c r="R439" s="30"/>
      <c r="S439" s="30">
        <f t="shared" si="112"/>
        <v>5</v>
      </c>
      <c r="T439" s="22">
        <f>VLOOKUP(A439,[1]考勤!$B:$M,12,0)</f>
        <v>0</v>
      </c>
      <c r="U439" s="38">
        <f>IFERROR(VLOOKUP(A439,'[2]2017年假台账'!$A:$AN,39,0),"0")-T439</f>
        <v>5</v>
      </c>
      <c r="V439" s="40">
        <f t="shared" si="106"/>
        <v>3</v>
      </c>
      <c r="W439" s="23">
        <f t="shared" si="107"/>
        <v>3</v>
      </c>
      <c r="X439" s="29">
        <f>VLOOKUP(A439,[3]考勤!$B$4:$N$1081,12,0)</f>
        <v>0</v>
      </c>
      <c r="Y439" s="29">
        <f>VLOOKUP(A439,[4]考勤!$B$4:$O$997,12,0)</f>
        <v>0</v>
      </c>
      <c r="Z439" s="29">
        <f>VLOOKUP(A439,[5]考勤!$B$4:$N$989,12,0)</f>
        <v>0</v>
      </c>
      <c r="AA439" s="29">
        <f>VLOOKUP(A439,[6]考勤!$B$4:$N$977,12,0)</f>
        <v>0</v>
      </c>
      <c r="AB439" s="29">
        <f>VLOOKUP(A439,[7]考勤!$B$4:$P$975,12,0)</f>
        <v>0</v>
      </c>
      <c r="AC439" s="29">
        <f>VLOOKUP(A439,[8]考勤!$B$1:$W$958,12,0)</f>
        <v>0</v>
      </c>
      <c r="AD439" s="29">
        <f>VLOOKUP(A439,[9]考勤!$B:$W,12,0)</f>
        <v>2</v>
      </c>
      <c r="AE439" s="29">
        <f>VLOOKUP(A439,[10]考勤!$B:$X,12,0)</f>
        <v>0</v>
      </c>
      <c r="AF439" s="29">
        <f>VLOOKUP(A439,[11]考勤!$B:$Z,12,0)</f>
        <v>0</v>
      </c>
      <c r="AG439" s="29"/>
      <c r="AH439" s="29"/>
      <c r="AI439" s="32"/>
      <c r="AJ439" s="29">
        <f t="shared" si="108"/>
        <v>2</v>
      </c>
      <c r="AK439" s="29">
        <f t="shared" si="109"/>
        <v>0</v>
      </c>
      <c r="AL439" s="22">
        <f t="shared" si="110"/>
        <v>8</v>
      </c>
      <c r="AM439" s="46">
        <f t="shared" si="111"/>
        <v>5</v>
      </c>
      <c r="AN439" s="11"/>
      <c r="AP439" s="11" t="str">
        <f>VLOOKUP(A439,[12]当前人员名单!$E:$AE,2,0)</f>
        <v>442000199211120315</v>
      </c>
    </row>
    <row r="440" spans="1:236" s="10" customFormat="1" ht="15.75" customHeight="1" x14ac:dyDescent="0.15">
      <c r="A440" s="50" t="s">
        <v>610</v>
      </c>
      <c r="B440" s="48" t="s">
        <v>22</v>
      </c>
      <c r="C440" s="9">
        <v>39873</v>
      </c>
      <c r="D440" s="9">
        <v>40987</v>
      </c>
      <c r="E440" s="24">
        <v>43100</v>
      </c>
      <c r="F440" s="24">
        <v>43101</v>
      </c>
      <c r="G440" s="24">
        <v>43342</v>
      </c>
      <c r="H440" s="24">
        <v>43465</v>
      </c>
      <c r="I440" s="21">
        <f t="shared" ca="1" si="101"/>
        <v>9.6999999999999993</v>
      </c>
      <c r="J440" s="21">
        <f t="shared" ca="1" si="102"/>
        <v>6.67</v>
      </c>
      <c r="K440" s="21" t="str">
        <f t="shared" ca="1" si="103"/>
        <v>是</v>
      </c>
      <c r="L440" s="21">
        <f t="shared" si="104"/>
        <v>9</v>
      </c>
      <c r="M440" s="29">
        <f t="shared" si="105"/>
        <v>5</v>
      </c>
      <c r="N440" s="29"/>
      <c r="O440" s="31"/>
      <c r="P440" s="24"/>
      <c r="Q440" s="29"/>
      <c r="R440" s="31"/>
      <c r="S440" s="30">
        <f t="shared" si="112"/>
        <v>5</v>
      </c>
      <c r="T440" s="22">
        <f>VLOOKUP(A440,[1]考勤!$B:$M,12,0)</f>
        <v>0</v>
      </c>
      <c r="U440" s="38">
        <f>IFERROR(VLOOKUP(A440,'[2]2017年假台账'!$A:$AN,39,0),"0")-T440</f>
        <v>5</v>
      </c>
      <c r="V440" s="40">
        <f t="shared" si="106"/>
        <v>0</v>
      </c>
      <c r="W440" s="23">
        <f t="shared" si="107"/>
        <v>0</v>
      </c>
      <c r="X440" s="29">
        <f>VLOOKUP(A440,[3]考勤!$B$4:$N$1081,12,0)</f>
        <v>0</v>
      </c>
      <c r="Y440" s="29">
        <f>VLOOKUP(A440,[4]考勤!$B$4:$O$997,12,0)</f>
        <v>0</v>
      </c>
      <c r="Z440" s="29">
        <f>VLOOKUP(A440,[5]考勤!$B$4:$N$989,12,0)</f>
        <v>0</v>
      </c>
      <c r="AA440" s="29">
        <f>VLOOKUP(A440,[6]考勤!$B$4:$N$977,12,0)</f>
        <v>0</v>
      </c>
      <c r="AB440" s="29">
        <f>VLOOKUP(A440,[7]考勤!$B$4:$P$975,12,0)</f>
        <v>0</v>
      </c>
      <c r="AC440" s="29">
        <f>VLOOKUP(A440,[8]考勤!$B$1:$W$958,12,0)</f>
        <v>0</v>
      </c>
      <c r="AD440" s="29">
        <f>VLOOKUP(A440,[9]考勤!$B:$W,12,0)</f>
        <v>5</v>
      </c>
      <c r="AE440" s="29">
        <f>VLOOKUP(A440,[10]考勤!$B:$X,12,0)</f>
        <v>0</v>
      </c>
      <c r="AF440" s="29">
        <f>VLOOKUP(A440,[11]考勤!$B:$Z,12,0)</f>
        <v>0</v>
      </c>
      <c r="AG440" s="29"/>
      <c r="AH440" s="29"/>
      <c r="AI440" s="32"/>
      <c r="AJ440" s="29">
        <f t="shared" si="108"/>
        <v>5</v>
      </c>
      <c r="AK440" s="29">
        <f t="shared" si="109"/>
        <v>0</v>
      </c>
      <c r="AL440" s="22">
        <f t="shared" si="110"/>
        <v>5</v>
      </c>
      <c r="AM440" s="46">
        <f t="shared" si="111"/>
        <v>5</v>
      </c>
      <c r="AN440" s="11"/>
      <c r="AO440" s="11"/>
      <c r="AP440" s="11" t="str">
        <f>VLOOKUP(A440,[12]当前人员名单!$E:$AE,2,0)</f>
        <v>445122198707235249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</row>
    <row r="441" spans="1:236" s="10" customFormat="1" ht="15.75" customHeight="1" x14ac:dyDescent="0.15">
      <c r="A441" s="53" t="s">
        <v>590</v>
      </c>
      <c r="B441" s="48" t="s">
        <v>22</v>
      </c>
      <c r="C441" s="3">
        <v>35247</v>
      </c>
      <c r="D441" s="3">
        <v>37073</v>
      </c>
      <c r="E441" s="24">
        <v>43100</v>
      </c>
      <c r="F441" s="24">
        <v>43101</v>
      </c>
      <c r="G441" s="24">
        <v>43342</v>
      </c>
      <c r="H441" s="24">
        <v>43465</v>
      </c>
      <c r="I441" s="21">
        <f t="shared" ca="1" si="101"/>
        <v>22.4</v>
      </c>
      <c r="J441" s="21">
        <f t="shared" ca="1" si="102"/>
        <v>17.39</v>
      </c>
      <c r="K441" s="21" t="str">
        <f t="shared" ca="1" si="103"/>
        <v>是</v>
      </c>
      <c r="L441" s="21">
        <f t="shared" si="104"/>
        <v>22</v>
      </c>
      <c r="M441" s="29">
        <f t="shared" si="105"/>
        <v>15</v>
      </c>
      <c r="N441" s="29"/>
      <c r="O441" s="30"/>
      <c r="P441" s="24"/>
      <c r="Q441" s="29"/>
      <c r="R441" s="30"/>
      <c r="S441" s="30">
        <f t="shared" si="112"/>
        <v>15</v>
      </c>
      <c r="T441" s="22">
        <f>VLOOKUP(A441,[1]考勤!$B:$M,12,0)</f>
        <v>2</v>
      </c>
      <c r="U441" s="38">
        <f>IFERROR(VLOOKUP(A441,'[2]2017年假台账'!$A:$AN,39,0),"0")-T441</f>
        <v>13</v>
      </c>
      <c r="V441" s="40">
        <f t="shared" si="106"/>
        <v>9</v>
      </c>
      <c r="W441" s="23">
        <f t="shared" si="107"/>
        <v>9</v>
      </c>
      <c r="X441" s="29">
        <f>VLOOKUP(A441,[3]考勤!$B$4:$N$1081,12,0)</f>
        <v>0</v>
      </c>
      <c r="Y441" s="29">
        <f>VLOOKUP(A441,[4]考勤!$B$4:$O$997,12,0)</f>
        <v>0</v>
      </c>
      <c r="Z441" s="29">
        <f>VLOOKUP(A441,[5]考勤!$B$4:$N$989,12,0)</f>
        <v>0</v>
      </c>
      <c r="AA441" s="29">
        <f>VLOOKUP(A441,[6]考勤!$B$4:$N$977,12,0)</f>
        <v>2</v>
      </c>
      <c r="AB441" s="29">
        <f>VLOOKUP(A441,[7]考勤!$B$4:$P$975,12,0)</f>
        <v>0</v>
      </c>
      <c r="AC441" s="29">
        <f>VLOOKUP(A441,[8]考勤!$B$1:$W$958,12,0)</f>
        <v>0</v>
      </c>
      <c r="AD441" s="29">
        <f>VLOOKUP(A441,[9]考勤!$B:$W,12,0)</f>
        <v>0</v>
      </c>
      <c r="AE441" s="29">
        <f>VLOOKUP(A441,[10]考勤!$B:$X,12,0)</f>
        <v>2</v>
      </c>
      <c r="AF441" s="29">
        <f>VLOOKUP(A441,[11]考勤!$B:$Z,12,0)</f>
        <v>0</v>
      </c>
      <c r="AG441" s="29"/>
      <c r="AH441" s="29"/>
      <c r="AI441" s="32"/>
      <c r="AJ441" s="29">
        <f t="shared" si="108"/>
        <v>4</v>
      </c>
      <c r="AK441" s="29">
        <f t="shared" si="109"/>
        <v>0</v>
      </c>
      <c r="AL441" s="22">
        <f t="shared" si="110"/>
        <v>24</v>
      </c>
      <c r="AM441" s="46">
        <f t="shared" si="111"/>
        <v>15</v>
      </c>
      <c r="AN441" s="11"/>
      <c r="AP441" s="11" t="str">
        <f>VLOOKUP(A441,[12]当前人员名单!$E:$AE,2,0)</f>
        <v>442000197811048426</v>
      </c>
    </row>
    <row r="442" spans="1:236" s="10" customFormat="1" ht="15.75" customHeight="1" x14ac:dyDescent="0.15">
      <c r="A442" s="53" t="s">
        <v>597</v>
      </c>
      <c r="B442" s="48" t="s">
        <v>22</v>
      </c>
      <c r="C442" s="4">
        <v>37165</v>
      </c>
      <c r="D442" s="4">
        <v>37906</v>
      </c>
      <c r="E442" s="24">
        <v>43100</v>
      </c>
      <c r="F442" s="24">
        <v>43101</v>
      </c>
      <c r="G442" s="24">
        <v>43342</v>
      </c>
      <c r="H442" s="24">
        <v>43465</v>
      </c>
      <c r="I442" s="21">
        <f t="shared" ca="1" si="101"/>
        <v>17.100000000000001</v>
      </c>
      <c r="J442" s="21">
        <f t="shared" ca="1" si="102"/>
        <v>15.11</v>
      </c>
      <c r="K442" s="21" t="str">
        <f t="shared" ca="1" si="103"/>
        <v>是</v>
      </c>
      <c r="L442" s="21">
        <f t="shared" si="104"/>
        <v>17</v>
      </c>
      <c r="M442" s="29">
        <f t="shared" si="105"/>
        <v>10</v>
      </c>
      <c r="N442" s="29"/>
      <c r="O442" s="31"/>
      <c r="P442" s="24"/>
      <c r="Q442" s="29"/>
      <c r="R442" s="31"/>
      <c r="S442" s="30">
        <f t="shared" si="112"/>
        <v>10</v>
      </c>
      <c r="T442" s="22">
        <f>VLOOKUP(A442,[1]考勤!$B:$M,12,0)</f>
        <v>2</v>
      </c>
      <c r="U442" s="38">
        <f>IFERROR(VLOOKUP(A442,'[2]2017年假台账'!$A:$AN,39,0),"0")-T442</f>
        <v>3</v>
      </c>
      <c r="V442" s="40">
        <f t="shared" si="106"/>
        <v>-4</v>
      </c>
      <c r="W442" s="23">
        <f t="shared" si="107"/>
        <v>0</v>
      </c>
      <c r="X442" s="29">
        <f>VLOOKUP(A442,[3]考勤!$B$4:$N$1081,12,0)</f>
        <v>0</v>
      </c>
      <c r="Y442" s="29">
        <f>VLOOKUP(A442,[4]考勤!$B$4:$O$997,12,0)</f>
        <v>2</v>
      </c>
      <c r="Z442" s="29">
        <f>VLOOKUP(A442,[5]考勤!$B$4:$N$989,12,0)</f>
        <v>0</v>
      </c>
      <c r="AA442" s="29">
        <f>VLOOKUP(A442,[6]考勤!$B$4:$N$977,12,0)</f>
        <v>0</v>
      </c>
      <c r="AB442" s="29">
        <f>VLOOKUP(A442,[7]考勤!$B$4:$P$975,12,0)</f>
        <v>0</v>
      </c>
      <c r="AC442" s="29">
        <f>VLOOKUP(A442,[8]考勤!$B$1:$W$958,12,0)</f>
        <v>3</v>
      </c>
      <c r="AD442" s="29">
        <f>VLOOKUP(A442,[9]考勤!$B:$W,12,0)</f>
        <v>0</v>
      </c>
      <c r="AE442" s="29">
        <f>VLOOKUP(A442,[10]考勤!$B:$X,12,0)</f>
        <v>2</v>
      </c>
      <c r="AF442" s="29">
        <f>VLOOKUP(A442,[11]考勤!$B:$Z,12,0)</f>
        <v>1</v>
      </c>
      <c r="AG442" s="29"/>
      <c r="AH442" s="29"/>
      <c r="AI442" s="29"/>
      <c r="AJ442" s="29">
        <f t="shared" si="108"/>
        <v>7</v>
      </c>
      <c r="AK442" s="29">
        <f t="shared" si="109"/>
        <v>1</v>
      </c>
      <c r="AL442" s="22">
        <f t="shared" si="110"/>
        <v>6</v>
      </c>
      <c r="AM442" s="46">
        <f t="shared" si="111"/>
        <v>5</v>
      </c>
      <c r="AN442" s="11"/>
      <c r="AP442" s="11" t="str">
        <f>VLOOKUP(A442,[12]当前人员名单!$E:$AE,2,0)</f>
        <v>442000198206242583</v>
      </c>
    </row>
    <row r="443" spans="1:236" s="10" customFormat="1" ht="15.75" customHeight="1" x14ac:dyDescent="0.15">
      <c r="A443" s="52" t="s">
        <v>592</v>
      </c>
      <c r="B443" s="48" t="s">
        <v>15</v>
      </c>
      <c r="C443" s="9">
        <v>35977</v>
      </c>
      <c r="D443" s="9">
        <v>37073</v>
      </c>
      <c r="E443" s="24">
        <v>43100</v>
      </c>
      <c r="F443" s="24">
        <v>43101</v>
      </c>
      <c r="G443" s="24">
        <v>43342</v>
      </c>
      <c r="H443" s="24">
        <v>43465</v>
      </c>
      <c r="I443" s="21">
        <f t="shared" ca="1" si="101"/>
        <v>20.399999999999999</v>
      </c>
      <c r="J443" s="21">
        <f t="shared" ca="1" si="102"/>
        <v>17.39</v>
      </c>
      <c r="K443" s="21" t="str">
        <f t="shared" ca="1" si="103"/>
        <v>是</v>
      </c>
      <c r="L443" s="21">
        <f t="shared" si="104"/>
        <v>20</v>
      </c>
      <c r="M443" s="29">
        <f t="shared" si="105"/>
        <v>15</v>
      </c>
      <c r="N443" s="29">
        <f>DATEDIF(F443,P443,"d")</f>
        <v>181</v>
      </c>
      <c r="O443" s="30">
        <f>ROUND(N443/365*10,2)</f>
        <v>4.96</v>
      </c>
      <c r="P443" s="24">
        <f>EDATE(C443,240)</f>
        <v>43282</v>
      </c>
      <c r="Q443" s="29">
        <f>DATEDIF(P443,H443,"d")</f>
        <v>183</v>
      </c>
      <c r="R443" s="30">
        <f>ROUND(Q443/365*M443,2)</f>
        <v>7.52</v>
      </c>
      <c r="S443" s="30">
        <f>O443+R443</f>
        <v>12.48</v>
      </c>
      <c r="T443" s="22">
        <f>VLOOKUP(A443,[1]考勤!$B:$M,12,0)</f>
        <v>0</v>
      </c>
      <c r="U443" s="38">
        <f>IFERROR(VLOOKUP(A443,'[2]2017年假台账'!$A:$AN,39,0),"0")-T443</f>
        <v>8</v>
      </c>
      <c r="V443" s="40">
        <f t="shared" si="106"/>
        <v>-1</v>
      </c>
      <c r="W443" s="23">
        <f t="shared" si="107"/>
        <v>0</v>
      </c>
      <c r="X443" s="29">
        <f>VLOOKUP(A443,[3]考勤!$B$4:$N$1081,12,0)</f>
        <v>0</v>
      </c>
      <c r="Y443" s="29">
        <f>VLOOKUP(A443,[4]考勤!$B$4:$O$997,12,0)</f>
        <v>2</v>
      </c>
      <c r="Z443" s="29">
        <f>VLOOKUP(A443,[5]考勤!$B$4:$N$989,12,0)</f>
        <v>0</v>
      </c>
      <c r="AA443" s="29">
        <f>VLOOKUP(A443,[6]考勤!$B$4:$N$977,12,0)</f>
        <v>0</v>
      </c>
      <c r="AB443" s="29">
        <f>VLOOKUP(A443,[7]考勤!$B$4:$P$975,12,0)</f>
        <v>0</v>
      </c>
      <c r="AC443" s="29">
        <f>VLOOKUP(A443,[8]考勤!$B$1:$W$958,12,0)</f>
        <v>0</v>
      </c>
      <c r="AD443" s="29">
        <f>VLOOKUP(A443,[9]考勤!$B:$W,12,0)</f>
        <v>3</v>
      </c>
      <c r="AE443" s="29">
        <f>VLOOKUP(A443,[10]考勤!$B:$X,12,0)</f>
        <v>4</v>
      </c>
      <c r="AF443" s="29">
        <f>VLOOKUP(A443,[11]考勤!$B:$Z,12,0)</f>
        <v>1</v>
      </c>
      <c r="AG443" s="29"/>
      <c r="AH443" s="29"/>
      <c r="AI443" s="29"/>
      <c r="AJ443" s="29">
        <f t="shared" si="108"/>
        <v>9</v>
      </c>
      <c r="AK443" s="29">
        <f t="shared" si="109"/>
        <v>1</v>
      </c>
      <c r="AL443" s="22">
        <f t="shared" si="110"/>
        <v>11.48</v>
      </c>
      <c r="AM443" s="46">
        <f t="shared" si="111"/>
        <v>10.5</v>
      </c>
      <c r="AN443" s="11"/>
      <c r="AP443" s="11" t="str">
        <f>VLOOKUP(A443,[12]当前人员名单!$E:$AE,2,0)</f>
        <v>442000197711133703</v>
      </c>
    </row>
    <row r="444" spans="1:236" s="10" customFormat="1" ht="15.75" customHeight="1" x14ac:dyDescent="0.15">
      <c r="A444" s="51" t="s">
        <v>603</v>
      </c>
      <c r="B444" s="48" t="s">
        <v>22</v>
      </c>
      <c r="C444" s="9">
        <v>38183</v>
      </c>
      <c r="D444" s="9">
        <v>38429</v>
      </c>
      <c r="E444" s="24">
        <v>43100</v>
      </c>
      <c r="F444" s="24">
        <v>43101</v>
      </c>
      <c r="G444" s="24">
        <v>43342</v>
      </c>
      <c r="H444" s="24">
        <v>43465</v>
      </c>
      <c r="I444" s="21">
        <f t="shared" ca="1" si="101"/>
        <v>14.3</v>
      </c>
      <c r="J444" s="21">
        <f t="shared" ca="1" si="102"/>
        <v>13.67</v>
      </c>
      <c r="K444" s="21" t="str">
        <f t="shared" ca="1" si="103"/>
        <v>是</v>
      </c>
      <c r="L444" s="21">
        <f t="shared" si="104"/>
        <v>14</v>
      </c>
      <c r="M444" s="29">
        <f t="shared" si="105"/>
        <v>10</v>
      </c>
      <c r="N444" s="29"/>
      <c r="O444" s="30"/>
      <c r="P444" s="24"/>
      <c r="Q444" s="29"/>
      <c r="R444" s="30"/>
      <c r="S444" s="30">
        <f t="shared" ref="S444:S467" si="113">M444</f>
        <v>10</v>
      </c>
      <c r="T444" s="22">
        <f>VLOOKUP(A444,[1]考勤!$B:$M,12,0)</f>
        <v>0</v>
      </c>
      <c r="U444" s="38">
        <f>IFERROR(VLOOKUP(A444,'[2]2017年假台账'!$A:$AN,39,0),"0")-T444</f>
        <v>10</v>
      </c>
      <c r="V444" s="40">
        <f t="shared" si="106"/>
        <v>2</v>
      </c>
      <c r="W444" s="23">
        <f t="shared" si="107"/>
        <v>2</v>
      </c>
      <c r="X444" s="29">
        <f>VLOOKUP(A444,[3]考勤!$B$4:$N$1081,12,0)</f>
        <v>0</v>
      </c>
      <c r="Y444" s="29">
        <f>VLOOKUP(A444,[4]考勤!$B$4:$O$997,12,0)</f>
        <v>0</v>
      </c>
      <c r="Z444" s="29">
        <f>VLOOKUP(A444,[5]考勤!$B$4:$N$989,12,0)</f>
        <v>0</v>
      </c>
      <c r="AA444" s="29">
        <f>VLOOKUP(A444,[6]考勤!$B$4:$N$977,12,0)</f>
        <v>0</v>
      </c>
      <c r="AB444" s="29">
        <f>VLOOKUP(A444,[7]考勤!$B$4:$P$975,12,0)</f>
        <v>0</v>
      </c>
      <c r="AC444" s="29">
        <f>VLOOKUP(A444,[8]考勤!$B$1:$W$958,12,0)</f>
        <v>0</v>
      </c>
      <c r="AD444" s="29">
        <f>VLOOKUP(A444,[9]考勤!$B:$W,12,0)</f>
        <v>2</v>
      </c>
      <c r="AE444" s="29">
        <f>VLOOKUP(A444,[10]考勤!$B:$X,12,0)</f>
        <v>6</v>
      </c>
      <c r="AF444" s="29">
        <f>VLOOKUP(A444,[11]考勤!$B:$Z,12,0)</f>
        <v>0</v>
      </c>
      <c r="AG444" s="29"/>
      <c r="AH444" s="29"/>
      <c r="AI444" s="32"/>
      <c r="AJ444" s="29">
        <f t="shared" si="108"/>
        <v>8</v>
      </c>
      <c r="AK444" s="29">
        <f t="shared" si="109"/>
        <v>0</v>
      </c>
      <c r="AL444" s="22">
        <f t="shared" si="110"/>
        <v>12</v>
      </c>
      <c r="AM444" s="46">
        <f t="shared" si="111"/>
        <v>10</v>
      </c>
      <c r="AN444" s="11"/>
      <c r="AO444" s="11"/>
      <c r="AP444" s="11" t="str">
        <f>VLOOKUP(A444,[12]当前人员名单!$E:$AE,2,0)</f>
        <v>442000198609220944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</row>
    <row r="445" spans="1:236" s="10" customFormat="1" ht="15.75" customHeight="1" x14ac:dyDescent="0.15">
      <c r="A445" s="50" t="s">
        <v>616</v>
      </c>
      <c r="B445" s="48" t="s">
        <v>22</v>
      </c>
      <c r="C445" s="9">
        <v>40217</v>
      </c>
      <c r="D445" s="9">
        <v>40217</v>
      </c>
      <c r="E445" s="24">
        <v>43100</v>
      </c>
      <c r="F445" s="24">
        <v>43101</v>
      </c>
      <c r="G445" s="24">
        <v>43342</v>
      </c>
      <c r="H445" s="24">
        <v>43465</v>
      </c>
      <c r="I445" s="21">
        <f t="shared" ca="1" si="101"/>
        <v>8.8000000000000007</v>
      </c>
      <c r="J445" s="21">
        <f t="shared" ca="1" si="102"/>
        <v>8.7799999999999994</v>
      </c>
      <c r="K445" s="21" t="str">
        <f t="shared" ca="1" si="103"/>
        <v>是</v>
      </c>
      <c r="L445" s="21">
        <f t="shared" si="104"/>
        <v>8</v>
      </c>
      <c r="M445" s="29">
        <f t="shared" si="105"/>
        <v>5</v>
      </c>
      <c r="N445" s="29"/>
      <c r="O445" s="30"/>
      <c r="P445" s="24"/>
      <c r="Q445" s="29"/>
      <c r="R445" s="30"/>
      <c r="S445" s="30">
        <f t="shared" si="113"/>
        <v>5</v>
      </c>
      <c r="T445" s="22">
        <f>VLOOKUP(A445,[1]考勤!$B:$M,12,0)</f>
        <v>0</v>
      </c>
      <c r="U445" s="38">
        <f>IFERROR(VLOOKUP(A445,'[2]2017年假台账'!$A:$AN,39,0),"0")-T445</f>
        <v>3</v>
      </c>
      <c r="V445" s="40">
        <f t="shared" si="106"/>
        <v>-2</v>
      </c>
      <c r="W445" s="23">
        <f t="shared" si="107"/>
        <v>0</v>
      </c>
      <c r="X445" s="29">
        <f>VLOOKUP(A445,[3]考勤!$B$4:$N$1081,12,0)</f>
        <v>0</v>
      </c>
      <c r="Y445" s="29">
        <f>VLOOKUP(A445,[4]考勤!$B$4:$O$997,12,0)</f>
        <v>0</v>
      </c>
      <c r="Z445" s="29">
        <f>VLOOKUP(A445,[5]考勤!$B$4:$N$989,12,0)</f>
        <v>0</v>
      </c>
      <c r="AA445" s="29">
        <f>VLOOKUP(A445,[6]考勤!$B$4:$N$977,12,0)</f>
        <v>0</v>
      </c>
      <c r="AB445" s="29">
        <f>VLOOKUP(A445,[7]考勤!$B$4:$P$975,12,0)</f>
        <v>4</v>
      </c>
      <c r="AC445" s="29">
        <f>VLOOKUP(A445,[8]考勤!$B$1:$W$958,12,0)</f>
        <v>1</v>
      </c>
      <c r="AD445" s="29">
        <f>VLOOKUP(A445,[9]考勤!$B:$W,12,0)</f>
        <v>0</v>
      </c>
      <c r="AE445" s="29">
        <f>VLOOKUP(A445,[10]考勤!$B:$X,12,0)</f>
        <v>0</v>
      </c>
      <c r="AF445" s="29">
        <f>VLOOKUP(A445,[11]考勤!$B:$Z,12,0)</f>
        <v>0</v>
      </c>
      <c r="AG445" s="29"/>
      <c r="AH445" s="29"/>
      <c r="AI445" s="32"/>
      <c r="AJ445" s="29">
        <f t="shared" si="108"/>
        <v>5</v>
      </c>
      <c r="AK445" s="29">
        <f t="shared" si="109"/>
        <v>0</v>
      </c>
      <c r="AL445" s="22">
        <f t="shared" si="110"/>
        <v>3</v>
      </c>
      <c r="AM445" s="46">
        <f t="shared" si="111"/>
        <v>3</v>
      </c>
      <c r="AN445" s="11"/>
      <c r="AO445" s="11"/>
      <c r="AP445" s="11" t="str">
        <f>VLOOKUP(A445,[12]当前人员名单!$E:$AE,2,0)</f>
        <v>442000198703050021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</row>
    <row r="446" spans="1:236" s="10" customFormat="1" ht="15.75" customHeight="1" x14ac:dyDescent="0.15">
      <c r="A446" s="53" t="s">
        <v>605</v>
      </c>
      <c r="B446" s="48" t="s">
        <v>22</v>
      </c>
      <c r="C446" s="4">
        <v>39326</v>
      </c>
      <c r="D446" s="4">
        <v>39602</v>
      </c>
      <c r="E446" s="24">
        <v>43100</v>
      </c>
      <c r="F446" s="24">
        <v>43101</v>
      </c>
      <c r="G446" s="24">
        <v>43342</v>
      </c>
      <c r="H446" s="24">
        <v>43465</v>
      </c>
      <c r="I446" s="21">
        <f t="shared" ca="1" si="101"/>
        <v>11.2</v>
      </c>
      <c r="J446" s="21">
        <f t="shared" ca="1" si="102"/>
        <v>10.46</v>
      </c>
      <c r="K446" s="21" t="str">
        <f t="shared" ca="1" si="103"/>
        <v>是</v>
      </c>
      <c r="L446" s="21">
        <f t="shared" si="104"/>
        <v>11</v>
      </c>
      <c r="M446" s="29">
        <f t="shared" si="105"/>
        <v>10</v>
      </c>
      <c r="N446" s="29"/>
      <c r="O446" s="30"/>
      <c r="P446" s="24"/>
      <c r="Q446" s="29"/>
      <c r="R446" s="30"/>
      <c r="S446" s="30">
        <f t="shared" si="113"/>
        <v>10</v>
      </c>
      <c r="T446" s="22">
        <f>VLOOKUP(A446,[1]考勤!$B:$M,12,0)</f>
        <v>0</v>
      </c>
      <c r="U446" s="38">
        <f>IFERROR(VLOOKUP(A446,'[2]2017年假台账'!$A:$AN,39,0),"0")-T446</f>
        <v>6.7</v>
      </c>
      <c r="V446" s="40">
        <f t="shared" si="106"/>
        <v>1.7000000000000002</v>
      </c>
      <c r="W446" s="23">
        <f t="shared" si="107"/>
        <v>1.7000000000000002</v>
      </c>
      <c r="X446" s="29">
        <f>VLOOKUP(A446,[3]考勤!$B$4:$N$1081,12,0)</f>
        <v>0</v>
      </c>
      <c r="Y446" s="29">
        <f>VLOOKUP(A446,[4]考勤!$B$4:$O$997,12,0)</f>
        <v>0</v>
      </c>
      <c r="Z446" s="29">
        <f>VLOOKUP(A446,[5]考勤!$B$4:$N$989,12,0)</f>
        <v>0</v>
      </c>
      <c r="AA446" s="29">
        <f>VLOOKUP(A446,[6]考勤!$B$4:$N$977,12,0)</f>
        <v>0</v>
      </c>
      <c r="AB446" s="29">
        <f>VLOOKUP(A446,[7]考勤!$B$4:$P$975,12,0)</f>
        <v>0</v>
      </c>
      <c r="AC446" s="29">
        <f>VLOOKUP(A446,[8]考勤!$B$1:$W$958,12,0)</f>
        <v>0</v>
      </c>
      <c r="AD446" s="29">
        <f>VLOOKUP(A446,[9]考勤!$B:$W,12,0)</f>
        <v>0</v>
      </c>
      <c r="AE446" s="29">
        <f>VLOOKUP(A446,[10]考勤!$B:$X,12,0)</f>
        <v>5</v>
      </c>
      <c r="AF446" s="29">
        <f>VLOOKUP(A446,[11]考勤!$B:$Z,12,0)</f>
        <v>0</v>
      </c>
      <c r="AG446" s="29"/>
      <c r="AH446" s="29"/>
      <c r="AI446" s="29"/>
      <c r="AJ446" s="29">
        <f t="shared" si="108"/>
        <v>5</v>
      </c>
      <c r="AK446" s="29">
        <f t="shared" si="109"/>
        <v>0</v>
      </c>
      <c r="AL446" s="22">
        <f t="shared" si="110"/>
        <v>11.7</v>
      </c>
      <c r="AM446" s="46">
        <f t="shared" si="111"/>
        <v>10</v>
      </c>
      <c r="AN446" s="11"/>
      <c r="AP446" s="11" t="str">
        <f>VLOOKUP(A446,[12]当前人员名单!$E:$AE,2,0)</f>
        <v>44200019860623710X</v>
      </c>
    </row>
    <row r="447" spans="1:236" s="10" customFormat="1" ht="15.75" customHeight="1" x14ac:dyDescent="0.15">
      <c r="A447" s="55" t="s">
        <v>612</v>
      </c>
      <c r="B447" s="48" t="s">
        <v>22</v>
      </c>
      <c r="C447" s="5">
        <v>40026</v>
      </c>
      <c r="D447" s="5">
        <v>40294</v>
      </c>
      <c r="E447" s="24">
        <v>43100</v>
      </c>
      <c r="F447" s="24">
        <v>43101</v>
      </c>
      <c r="G447" s="24">
        <v>43342</v>
      </c>
      <c r="H447" s="24">
        <v>43465</v>
      </c>
      <c r="I447" s="21">
        <f t="shared" ca="1" si="101"/>
        <v>9.3000000000000007</v>
      </c>
      <c r="J447" s="21">
        <f t="shared" ca="1" si="102"/>
        <v>8.56</v>
      </c>
      <c r="K447" s="21" t="str">
        <f t="shared" ca="1" si="103"/>
        <v>是</v>
      </c>
      <c r="L447" s="21">
        <f t="shared" si="104"/>
        <v>9</v>
      </c>
      <c r="M447" s="29">
        <f t="shared" si="105"/>
        <v>5</v>
      </c>
      <c r="N447" s="29"/>
      <c r="O447" s="30"/>
      <c r="P447" s="24"/>
      <c r="Q447" s="29"/>
      <c r="R447" s="30"/>
      <c r="S447" s="30">
        <f t="shared" si="113"/>
        <v>5</v>
      </c>
      <c r="T447" s="22">
        <f>VLOOKUP(A447,[1]考勤!$B:$M,12,0)</f>
        <v>4</v>
      </c>
      <c r="U447" s="38">
        <f>IFERROR(VLOOKUP(A447,'[2]2017年假台账'!$A:$AN,39,0),"0")-T447</f>
        <v>1</v>
      </c>
      <c r="V447" s="40">
        <f t="shared" si="106"/>
        <v>1</v>
      </c>
      <c r="W447" s="23">
        <f t="shared" si="107"/>
        <v>1</v>
      </c>
      <c r="X447" s="29">
        <f>VLOOKUP(A447,[3]考勤!$B$4:$N$1081,12,0)</f>
        <v>0</v>
      </c>
      <c r="Y447" s="29">
        <f>VLOOKUP(A447,[4]考勤!$B$4:$O$997,12,0)</f>
        <v>0</v>
      </c>
      <c r="Z447" s="29">
        <f>VLOOKUP(A447,[5]考勤!$B$4:$N$989,12,0)</f>
        <v>0</v>
      </c>
      <c r="AA447" s="29">
        <f>VLOOKUP(A447,[6]考勤!$B$4:$N$977,12,0)</f>
        <v>0</v>
      </c>
      <c r="AB447" s="29">
        <f>VLOOKUP(A447,[7]考勤!$B$4:$P$975,12,0)</f>
        <v>0</v>
      </c>
      <c r="AC447" s="29">
        <f>VLOOKUP(A447,[8]考勤!$B$1:$W$958,12,0)</f>
        <v>0</v>
      </c>
      <c r="AD447" s="29">
        <f>VLOOKUP(A447,[9]考勤!$B:$W,12,0)</f>
        <v>0</v>
      </c>
      <c r="AE447" s="29">
        <f>VLOOKUP(A447,[10]考勤!$B:$X,12,0)</f>
        <v>0</v>
      </c>
      <c r="AF447" s="29">
        <f>VLOOKUP(A447,[11]考勤!$B:$Z,12,0)</f>
        <v>0</v>
      </c>
      <c r="AG447" s="29"/>
      <c r="AH447" s="29"/>
      <c r="AI447" s="29"/>
      <c r="AJ447" s="29">
        <f t="shared" si="108"/>
        <v>0</v>
      </c>
      <c r="AK447" s="29">
        <f t="shared" si="109"/>
        <v>0</v>
      </c>
      <c r="AL447" s="22">
        <f t="shared" si="110"/>
        <v>6</v>
      </c>
      <c r="AM447" s="46">
        <f t="shared" si="111"/>
        <v>5</v>
      </c>
      <c r="AN447" s="11"/>
      <c r="AP447" s="11" t="str">
        <f>VLOOKUP(A447,[12]当前人员名单!$E:$AE,2,0)</f>
        <v>442000198601071761</v>
      </c>
    </row>
    <row r="448" spans="1:236" s="10" customFormat="1" ht="15.75" customHeight="1" x14ac:dyDescent="0.15">
      <c r="A448" s="50" t="s">
        <v>589</v>
      </c>
      <c r="B448" s="48" t="s">
        <v>22</v>
      </c>
      <c r="C448" s="9">
        <v>35065</v>
      </c>
      <c r="D448" s="9">
        <v>39661</v>
      </c>
      <c r="E448" s="24">
        <v>43100</v>
      </c>
      <c r="F448" s="24">
        <v>43101</v>
      </c>
      <c r="G448" s="24">
        <v>43342</v>
      </c>
      <c r="H448" s="24">
        <v>43465</v>
      </c>
      <c r="I448" s="21">
        <f t="shared" ca="1" si="101"/>
        <v>22.9</v>
      </c>
      <c r="J448" s="21">
        <f t="shared" ca="1" si="102"/>
        <v>10.3</v>
      </c>
      <c r="K448" s="21" t="str">
        <f t="shared" ca="1" si="103"/>
        <v>是</v>
      </c>
      <c r="L448" s="21">
        <f t="shared" si="104"/>
        <v>22</v>
      </c>
      <c r="M448" s="29">
        <f t="shared" si="105"/>
        <v>15</v>
      </c>
      <c r="N448" s="29"/>
      <c r="O448" s="31"/>
      <c r="P448" s="24"/>
      <c r="Q448" s="29"/>
      <c r="R448" s="31"/>
      <c r="S448" s="30">
        <f t="shared" si="113"/>
        <v>15</v>
      </c>
      <c r="T448" s="22">
        <f>VLOOKUP(A448,[1]考勤!$B:$M,12,0)</f>
        <v>0</v>
      </c>
      <c r="U448" s="38">
        <f>IFERROR(VLOOKUP(A448,'[2]2017年假台账'!$A:$AN,39,0),"0")-T448</f>
        <v>8</v>
      </c>
      <c r="V448" s="40">
        <f t="shared" si="106"/>
        <v>-5</v>
      </c>
      <c r="W448" s="23">
        <f t="shared" si="107"/>
        <v>0</v>
      </c>
      <c r="X448" s="29">
        <f>VLOOKUP(A448,[3]考勤!$B$4:$N$1081,12,0)</f>
        <v>1</v>
      </c>
      <c r="Y448" s="29">
        <f>VLOOKUP(A448,[4]考勤!$B$4:$O$997,12,0)</f>
        <v>0</v>
      </c>
      <c r="Z448" s="29">
        <f>VLOOKUP(A448,[5]考勤!$B$4:$N$989,12,0)</f>
        <v>0</v>
      </c>
      <c r="AA448" s="29">
        <f>VLOOKUP(A448,[6]考勤!$B$4:$N$977,12,0)</f>
        <v>0</v>
      </c>
      <c r="AB448" s="29">
        <f>VLOOKUP(A448,[7]考勤!$B$4:$P$975,12,0)</f>
        <v>3</v>
      </c>
      <c r="AC448" s="29">
        <f>VLOOKUP(A448,[8]考勤!$B$1:$W$958,12,0)</f>
        <v>2</v>
      </c>
      <c r="AD448" s="29">
        <f>VLOOKUP(A448,[9]考勤!$B:$W,12,0)</f>
        <v>3</v>
      </c>
      <c r="AE448" s="29">
        <f>VLOOKUP(A448,[10]考勤!$B:$X,12,0)</f>
        <v>4</v>
      </c>
      <c r="AF448" s="29">
        <f>VLOOKUP(A448,[11]考勤!$B:$Z,12,0)</f>
        <v>0</v>
      </c>
      <c r="AG448" s="29"/>
      <c r="AH448" s="29"/>
      <c r="AI448" s="32"/>
      <c r="AJ448" s="29">
        <f t="shared" si="108"/>
        <v>13</v>
      </c>
      <c r="AK448" s="29">
        <f t="shared" si="109"/>
        <v>0</v>
      </c>
      <c r="AL448" s="22">
        <f t="shared" si="110"/>
        <v>10</v>
      </c>
      <c r="AM448" s="46">
        <f t="shared" si="111"/>
        <v>10</v>
      </c>
      <c r="AN448" s="11"/>
      <c r="AO448" s="11"/>
      <c r="AP448" s="11" t="str">
        <f>VLOOKUP(A448,[12]当前人员名单!$E:$AE,2,0)</f>
        <v>442000197711130326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</row>
    <row r="449" spans="1:236" s="10" customFormat="1" ht="15.75" customHeight="1" x14ac:dyDescent="0.15">
      <c r="A449" s="50" t="s">
        <v>611</v>
      </c>
      <c r="B449" s="48" t="s">
        <v>22</v>
      </c>
      <c r="C449" s="9">
        <v>39965</v>
      </c>
      <c r="D449" s="9">
        <v>40471</v>
      </c>
      <c r="E449" s="24">
        <v>43100</v>
      </c>
      <c r="F449" s="24">
        <v>43101</v>
      </c>
      <c r="G449" s="24">
        <v>43342</v>
      </c>
      <c r="H449" s="24">
        <v>43465</v>
      </c>
      <c r="I449" s="21">
        <f t="shared" ca="1" si="101"/>
        <v>9.5</v>
      </c>
      <c r="J449" s="21">
        <f t="shared" ca="1" si="102"/>
        <v>8.08</v>
      </c>
      <c r="K449" s="21" t="str">
        <f t="shared" ca="1" si="103"/>
        <v>是</v>
      </c>
      <c r="L449" s="21">
        <f t="shared" si="104"/>
        <v>9</v>
      </c>
      <c r="M449" s="29">
        <f t="shared" si="105"/>
        <v>5</v>
      </c>
      <c r="N449" s="29"/>
      <c r="O449" s="30"/>
      <c r="P449" s="24"/>
      <c r="Q449" s="29"/>
      <c r="R449" s="30"/>
      <c r="S449" s="30">
        <f t="shared" si="113"/>
        <v>5</v>
      </c>
      <c r="T449" s="22">
        <f>VLOOKUP(A449,[1]考勤!$B:$M,12,0)</f>
        <v>0</v>
      </c>
      <c r="U449" s="38">
        <f>IFERROR(VLOOKUP(A449,'[2]2017年假台账'!$A:$AN,39,0),"0")-T449</f>
        <v>5</v>
      </c>
      <c r="V449" s="40">
        <f t="shared" si="106"/>
        <v>0</v>
      </c>
      <c r="W449" s="23">
        <f t="shared" si="107"/>
        <v>0</v>
      </c>
      <c r="X449" s="29">
        <f>VLOOKUP(A449,[3]考勤!$B$4:$N$1081,12,0)</f>
        <v>0</v>
      </c>
      <c r="Y449" s="29">
        <f>VLOOKUP(A449,[4]考勤!$B$4:$O$997,12,0)</f>
        <v>0</v>
      </c>
      <c r="Z449" s="29">
        <f>VLOOKUP(A449,[5]考勤!$B$4:$N$989,12,0)</f>
        <v>0</v>
      </c>
      <c r="AA449" s="29">
        <f>VLOOKUP(A449,[6]考勤!$B$4:$N$977,12,0)</f>
        <v>0</v>
      </c>
      <c r="AB449" s="29">
        <f>VLOOKUP(A449,[7]考勤!$B$4:$P$975,12,0)</f>
        <v>0</v>
      </c>
      <c r="AC449" s="29">
        <f>VLOOKUP(A449,[8]考勤!$B$1:$W$958,12,0)</f>
        <v>0</v>
      </c>
      <c r="AD449" s="29">
        <f>VLOOKUP(A449,[9]考勤!$B:$W,12,0)</f>
        <v>2</v>
      </c>
      <c r="AE449" s="29">
        <f>VLOOKUP(A449,[10]考勤!$B:$X,12,0)</f>
        <v>3</v>
      </c>
      <c r="AF449" s="29">
        <f>VLOOKUP(A449,[11]考勤!$B:$Z,12,0)</f>
        <v>0</v>
      </c>
      <c r="AG449" s="29"/>
      <c r="AH449" s="29"/>
      <c r="AI449" s="32"/>
      <c r="AJ449" s="29">
        <f t="shared" si="108"/>
        <v>5</v>
      </c>
      <c r="AK449" s="29">
        <f t="shared" si="109"/>
        <v>0</v>
      </c>
      <c r="AL449" s="22">
        <f t="shared" si="110"/>
        <v>5</v>
      </c>
      <c r="AM449" s="46">
        <f t="shared" si="111"/>
        <v>5</v>
      </c>
      <c r="AN449" s="11"/>
      <c r="AO449" s="11"/>
      <c r="AP449" s="11" t="str">
        <f>VLOOKUP(A449,[12]当前人员名单!$E:$AE,2,0)</f>
        <v>440784198711240646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</row>
    <row r="450" spans="1:236" s="10" customFormat="1" ht="15.75" customHeight="1" x14ac:dyDescent="0.15">
      <c r="A450" s="53" t="s">
        <v>617</v>
      </c>
      <c r="B450" s="48" t="s">
        <v>22</v>
      </c>
      <c r="C450" s="3">
        <v>40232</v>
      </c>
      <c r="D450" s="3">
        <v>40232</v>
      </c>
      <c r="E450" s="24">
        <v>43100</v>
      </c>
      <c r="F450" s="24">
        <v>43101</v>
      </c>
      <c r="G450" s="24">
        <v>43342</v>
      </c>
      <c r="H450" s="24">
        <v>43465</v>
      </c>
      <c r="I450" s="21">
        <f t="shared" ca="1" si="101"/>
        <v>8.6999999999999993</v>
      </c>
      <c r="J450" s="21">
        <f t="shared" ca="1" si="102"/>
        <v>8.73</v>
      </c>
      <c r="K450" s="21" t="str">
        <f t="shared" ca="1" si="103"/>
        <v>是</v>
      </c>
      <c r="L450" s="21">
        <f t="shared" si="104"/>
        <v>8</v>
      </c>
      <c r="M450" s="29">
        <f t="shared" si="105"/>
        <v>5</v>
      </c>
      <c r="N450" s="29"/>
      <c r="O450" s="30"/>
      <c r="P450" s="24"/>
      <c r="Q450" s="29"/>
      <c r="R450" s="30"/>
      <c r="S450" s="30">
        <f t="shared" si="113"/>
        <v>5</v>
      </c>
      <c r="T450" s="22">
        <f>VLOOKUP(A450,[1]考勤!$B:$M,12,0)</f>
        <v>0</v>
      </c>
      <c r="U450" s="38">
        <f>IFERROR(VLOOKUP(A450,'[2]2017年假台账'!$A:$AN,39,0),"0")-T450</f>
        <v>5</v>
      </c>
      <c r="V450" s="40">
        <f t="shared" si="106"/>
        <v>0</v>
      </c>
      <c r="W450" s="23">
        <f t="shared" si="107"/>
        <v>0</v>
      </c>
      <c r="X450" s="29">
        <f>VLOOKUP(A450,[3]考勤!$B$4:$N$1081,12,0)</f>
        <v>0</v>
      </c>
      <c r="Y450" s="29">
        <f>VLOOKUP(A450,[4]考勤!$B$4:$O$997,12,0)</f>
        <v>0</v>
      </c>
      <c r="Z450" s="29">
        <f>VLOOKUP(A450,[5]考勤!$B$4:$N$989,12,0)</f>
        <v>0</v>
      </c>
      <c r="AA450" s="29">
        <f>VLOOKUP(A450,[6]考勤!$B$4:$N$977,12,0)</f>
        <v>0</v>
      </c>
      <c r="AB450" s="29">
        <f>VLOOKUP(A450,[7]考勤!$B$4:$P$975,12,0)</f>
        <v>0</v>
      </c>
      <c r="AC450" s="29">
        <f>VLOOKUP(A450,[8]考勤!$B$1:$W$958,12,0)</f>
        <v>0</v>
      </c>
      <c r="AD450" s="29">
        <f>VLOOKUP(A450,[9]考勤!$B:$W,12,0)</f>
        <v>5</v>
      </c>
      <c r="AE450" s="29">
        <f>VLOOKUP(A450,[10]考勤!$B:$X,12,0)</f>
        <v>0</v>
      </c>
      <c r="AF450" s="29">
        <f>VLOOKUP(A450,[11]考勤!$B:$Z,12,0)</f>
        <v>0</v>
      </c>
      <c r="AG450" s="29"/>
      <c r="AH450" s="29"/>
      <c r="AI450" s="32"/>
      <c r="AJ450" s="29">
        <f t="shared" si="108"/>
        <v>5</v>
      </c>
      <c r="AK450" s="29">
        <f t="shared" si="109"/>
        <v>0</v>
      </c>
      <c r="AL450" s="22">
        <f t="shared" si="110"/>
        <v>5</v>
      </c>
      <c r="AM450" s="46">
        <f t="shared" si="111"/>
        <v>5</v>
      </c>
      <c r="AN450" s="11"/>
      <c r="AP450" s="11" t="str">
        <f>VLOOKUP(A450,[12]当前人员名单!$E:$AE,2,0)</f>
        <v>442000198807278389</v>
      </c>
    </row>
    <row r="451" spans="1:236" s="10" customFormat="1" ht="15.75" customHeight="1" x14ac:dyDescent="0.15">
      <c r="A451" s="53" t="s">
        <v>587</v>
      </c>
      <c r="B451" s="48" t="s">
        <v>22</v>
      </c>
      <c r="C451" s="4">
        <v>34790</v>
      </c>
      <c r="D451" s="4">
        <v>37316</v>
      </c>
      <c r="E451" s="24">
        <v>43100</v>
      </c>
      <c r="F451" s="24">
        <v>43101</v>
      </c>
      <c r="G451" s="24">
        <v>43342</v>
      </c>
      <c r="H451" s="24">
        <v>43465</v>
      </c>
      <c r="I451" s="21">
        <f t="shared" ca="1" si="101"/>
        <v>23.6</v>
      </c>
      <c r="J451" s="21">
        <f t="shared" ca="1" si="102"/>
        <v>16.72</v>
      </c>
      <c r="K451" s="21" t="str">
        <f t="shared" ca="1" si="103"/>
        <v>是</v>
      </c>
      <c r="L451" s="21">
        <f t="shared" si="104"/>
        <v>23</v>
      </c>
      <c r="M451" s="29">
        <f t="shared" si="105"/>
        <v>15</v>
      </c>
      <c r="N451" s="29"/>
      <c r="O451" s="30"/>
      <c r="P451" s="24"/>
      <c r="Q451" s="29"/>
      <c r="R451" s="30"/>
      <c r="S451" s="30">
        <f t="shared" si="113"/>
        <v>15</v>
      </c>
      <c r="T451" s="22">
        <f>VLOOKUP(A451,[1]考勤!$B:$M,12,0)</f>
        <v>0</v>
      </c>
      <c r="U451" s="38">
        <f>IFERROR(VLOOKUP(A451,'[2]2017年假台账'!$A:$AN,39,0),"0")-T451</f>
        <v>15</v>
      </c>
      <c r="V451" s="40">
        <f t="shared" si="106"/>
        <v>0</v>
      </c>
      <c r="W451" s="23">
        <f t="shared" si="107"/>
        <v>0</v>
      </c>
      <c r="X451" s="29">
        <f>VLOOKUP(A451,[3]考勤!$B$4:$N$1081,12,0)</f>
        <v>0</v>
      </c>
      <c r="Y451" s="29">
        <f>VLOOKUP(A451,[4]考勤!$B$4:$O$997,12,0)</f>
        <v>0</v>
      </c>
      <c r="Z451" s="29">
        <f>VLOOKUP(A451,[5]考勤!$B$4:$N$989,12,0)</f>
        <v>0</v>
      </c>
      <c r="AA451" s="29">
        <f>VLOOKUP(A451,[6]考勤!$B$4:$N$977,12,0)</f>
        <v>0</v>
      </c>
      <c r="AB451" s="29">
        <f>VLOOKUP(A451,[7]考勤!$B$4:$P$975,12,0)</f>
        <v>0</v>
      </c>
      <c r="AC451" s="29">
        <f>VLOOKUP(A451,[8]考勤!$B$1:$W$958,12,0)</f>
        <v>0</v>
      </c>
      <c r="AD451" s="29">
        <f>VLOOKUP(A451,[9]考勤!$B:$W,12,0)</f>
        <v>5</v>
      </c>
      <c r="AE451" s="29">
        <f>VLOOKUP(A451,[10]考勤!$B:$X,12,0)</f>
        <v>10</v>
      </c>
      <c r="AF451" s="29">
        <f>VLOOKUP(A451,[11]考勤!$B:$Z,12,0)</f>
        <v>7</v>
      </c>
      <c r="AG451" s="29"/>
      <c r="AH451" s="29"/>
      <c r="AI451" s="29"/>
      <c r="AJ451" s="29">
        <f t="shared" si="108"/>
        <v>15</v>
      </c>
      <c r="AK451" s="29">
        <f t="shared" si="109"/>
        <v>7</v>
      </c>
      <c r="AL451" s="22">
        <f t="shared" si="110"/>
        <v>15</v>
      </c>
      <c r="AM451" s="46">
        <f t="shared" si="111"/>
        <v>8</v>
      </c>
      <c r="AN451" s="11"/>
      <c r="AP451" s="11" t="str">
        <f>VLOOKUP(A451,[12]当前人员名单!$E:$AE,2,0)</f>
        <v>441623197411180029</v>
      </c>
    </row>
    <row r="452" spans="1:236" s="10" customFormat="1" ht="15.75" customHeight="1" x14ac:dyDescent="0.15">
      <c r="A452" s="53" t="s">
        <v>602</v>
      </c>
      <c r="B452" s="48" t="s">
        <v>22</v>
      </c>
      <c r="C452" s="4">
        <v>37803</v>
      </c>
      <c r="D452" s="4">
        <v>40504</v>
      </c>
      <c r="E452" s="24">
        <v>43100</v>
      </c>
      <c r="F452" s="24">
        <v>43101</v>
      </c>
      <c r="G452" s="24">
        <v>43342</v>
      </c>
      <c r="H452" s="24">
        <v>43465</v>
      </c>
      <c r="I452" s="21">
        <f t="shared" ca="1" si="101"/>
        <v>15.4</v>
      </c>
      <c r="J452" s="21">
        <f t="shared" ca="1" si="102"/>
        <v>7.99</v>
      </c>
      <c r="K452" s="21" t="str">
        <f t="shared" ca="1" si="103"/>
        <v>是</v>
      </c>
      <c r="L452" s="21">
        <f t="shared" si="104"/>
        <v>15</v>
      </c>
      <c r="M452" s="29">
        <f t="shared" si="105"/>
        <v>10</v>
      </c>
      <c r="N452" s="29"/>
      <c r="O452" s="30"/>
      <c r="P452" s="24"/>
      <c r="Q452" s="29"/>
      <c r="R452" s="30"/>
      <c r="S452" s="30">
        <f t="shared" si="113"/>
        <v>10</v>
      </c>
      <c r="T452" s="22">
        <f>VLOOKUP(A452,[1]考勤!$B:$M,12,0)</f>
        <v>0</v>
      </c>
      <c r="U452" s="38">
        <f>IFERROR(VLOOKUP(A452,'[2]2017年假台账'!$A:$AN,39,0),"0")-T452</f>
        <v>10</v>
      </c>
      <c r="V452" s="40">
        <f t="shared" si="106"/>
        <v>0</v>
      </c>
      <c r="W452" s="23">
        <f t="shared" si="107"/>
        <v>0</v>
      </c>
      <c r="X452" s="29">
        <f>VLOOKUP(A452,[3]考勤!$B$4:$N$1081,12,0)</f>
        <v>0</v>
      </c>
      <c r="Y452" s="29">
        <f>VLOOKUP(A452,[4]考勤!$B$4:$O$997,12,0)</f>
        <v>0</v>
      </c>
      <c r="Z452" s="29">
        <f>VLOOKUP(A452,[5]考勤!$B$4:$N$989,12,0)</f>
        <v>0</v>
      </c>
      <c r="AA452" s="29">
        <f>VLOOKUP(A452,[6]考勤!$B$4:$N$977,12,0)</f>
        <v>0</v>
      </c>
      <c r="AB452" s="29">
        <f>VLOOKUP(A452,[7]考勤!$B$4:$P$975,12,0)</f>
        <v>5</v>
      </c>
      <c r="AC452" s="29">
        <f>VLOOKUP(A452,[8]考勤!$B$1:$W$958,12,0)</f>
        <v>0</v>
      </c>
      <c r="AD452" s="29">
        <f>VLOOKUP(A452,[9]考勤!$B:$W,12,0)</f>
        <v>0</v>
      </c>
      <c r="AE452" s="29">
        <f>VLOOKUP(A452,[10]考勤!$B:$X,12,0)</f>
        <v>5</v>
      </c>
      <c r="AF452" s="29">
        <f>VLOOKUP(A452,[11]考勤!$B:$Z,12,0)</f>
        <v>0</v>
      </c>
      <c r="AG452" s="29"/>
      <c r="AH452" s="29"/>
      <c r="AI452" s="29"/>
      <c r="AJ452" s="29">
        <f t="shared" si="108"/>
        <v>10</v>
      </c>
      <c r="AK452" s="29">
        <f t="shared" si="109"/>
        <v>0</v>
      </c>
      <c r="AL452" s="22">
        <f t="shared" si="110"/>
        <v>10</v>
      </c>
      <c r="AM452" s="46">
        <f t="shared" si="111"/>
        <v>10</v>
      </c>
      <c r="AN452" s="11"/>
      <c r="AP452" s="11" t="str">
        <f>VLOOKUP(A452,[12]当前人员名单!$E:$AE,2,0)</f>
        <v>440711198203055120</v>
      </c>
    </row>
    <row r="453" spans="1:236" s="10" customFormat="1" ht="15.75" customHeight="1" x14ac:dyDescent="0.15">
      <c r="A453" s="53" t="s">
        <v>502</v>
      </c>
      <c r="B453" s="48" t="s">
        <v>801</v>
      </c>
      <c r="C453" s="3">
        <v>39203</v>
      </c>
      <c r="D453" s="3">
        <v>40413</v>
      </c>
      <c r="E453" s="24">
        <v>43100</v>
      </c>
      <c r="F453" s="24">
        <v>43101</v>
      </c>
      <c r="G453" s="24">
        <v>43342</v>
      </c>
      <c r="H453" s="24">
        <v>43465</v>
      </c>
      <c r="I453" s="21">
        <f t="shared" ref="I453:I510" ca="1" si="114">ROUND((TODAY()-C453)/365,1)</f>
        <v>11.6</v>
      </c>
      <c r="J453" s="21">
        <f t="shared" ref="J453:J510" ca="1" si="115">ROUND((TODAY()-D453)/365,2)</f>
        <v>8.24</v>
      </c>
      <c r="K453" s="21" t="str">
        <f t="shared" ref="K453:K510" ca="1" si="116">IF(J453&gt;=1,"是","否")</f>
        <v>是</v>
      </c>
      <c r="L453" s="21">
        <f t="shared" ref="L453:L510" si="117">DATEDIF(C453,H453,"Y")</f>
        <v>11</v>
      </c>
      <c r="M453" s="29">
        <f t="shared" ref="M453:M510" si="118">IF(L453&gt;=20,15,IF(L453&gt;=10,10,IF(L453&gt;=1,5,0)))</f>
        <v>10</v>
      </c>
      <c r="N453" s="29"/>
      <c r="O453" s="30"/>
      <c r="P453" s="24"/>
      <c r="Q453" s="29"/>
      <c r="R453" s="30"/>
      <c r="S453" s="30">
        <f t="shared" si="113"/>
        <v>10</v>
      </c>
      <c r="T453" s="22">
        <f>VLOOKUP(A453,[1]考勤!$B:$M,12,0)</f>
        <v>0</v>
      </c>
      <c r="U453" s="38">
        <f>IFERROR(VLOOKUP(A453,'[2]2017年假台账'!$A:$AN,39,0),"0")-T453</f>
        <v>8.3000000000000007</v>
      </c>
      <c r="V453" s="40">
        <f t="shared" ref="V453:V510" si="119">U453-AJ453</f>
        <v>0.30000000000000071</v>
      </c>
      <c r="W453" s="23">
        <f t="shared" ref="W453:W510" si="120">IF(V453&gt;=0,V453,0)</f>
        <v>0.30000000000000071</v>
      </c>
      <c r="X453" s="29">
        <f>VLOOKUP(A453,[3]考勤!$B$4:$N$1081,12,0)</f>
        <v>1</v>
      </c>
      <c r="Y453" s="29">
        <f>VLOOKUP(A453,[4]考勤!$B$4:$O$997,12,0)</f>
        <v>0</v>
      </c>
      <c r="Z453" s="29">
        <f>VLOOKUP(A453,[5]考勤!$B$4:$N$989,12,0)</f>
        <v>0</v>
      </c>
      <c r="AA453" s="29">
        <f>VLOOKUP(A453,[6]考勤!$B$4:$N$977,12,0)</f>
        <v>3</v>
      </c>
      <c r="AB453" s="29">
        <f>VLOOKUP(A453,[7]考勤!$B$4:$P$975,12,0)</f>
        <v>0</v>
      </c>
      <c r="AC453" s="29">
        <f>VLOOKUP(A453,[8]考勤!$B$1:$W$958,12,0)</f>
        <v>0</v>
      </c>
      <c r="AD453" s="29">
        <f>VLOOKUP(A453,[9]考勤!$B:$W,12,0)</f>
        <v>1</v>
      </c>
      <c r="AE453" s="29">
        <f>VLOOKUP(A453,[10]考勤!$B:$X,12,0)</f>
        <v>3</v>
      </c>
      <c r="AF453" s="29">
        <f>VLOOKUP(A453,[11]考勤!$B:$Z,12,0)</f>
        <v>0</v>
      </c>
      <c r="AG453" s="29"/>
      <c r="AH453" s="29"/>
      <c r="AI453" s="32"/>
      <c r="AJ453" s="29">
        <f t="shared" ref="AJ453:AJ510" si="121">SUM(X453:AE453)</f>
        <v>8</v>
      </c>
      <c r="AK453" s="29">
        <f t="shared" ref="AK453:AK510" si="122">SUM(AF453:AI453)</f>
        <v>0</v>
      </c>
      <c r="AL453" s="22">
        <f t="shared" ref="AL453:AL510" si="123">S453+V453+AN453</f>
        <v>10.3</v>
      </c>
      <c r="AM453" s="46">
        <f t="shared" ref="AM453:AM510" si="124">ROUND(S453+U453-AJ453-AK453-W453+AN453,1)</f>
        <v>10</v>
      </c>
      <c r="AN453" s="11"/>
      <c r="AP453" s="11" t="str">
        <f>VLOOKUP(A453,[12]当前人员名单!$E:$AE,2,0)</f>
        <v>442000198608030954</v>
      </c>
    </row>
    <row r="454" spans="1:236" s="10" customFormat="1" ht="15.75" customHeight="1" x14ac:dyDescent="0.15">
      <c r="A454" s="50" t="s">
        <v>713</v>
      </c>
      <c r="B454" s="48" t="s">
        <v>986</v>
      </c>
      <c r="C454" s="9">
        <v>40907</v>
      </c>
      <c r="D454" s="9">
        <v>40907</v>
      </c>
      <c r="E454" s="24">
        <v>43100</v>
      </c>
      <c r="F454" s="24">
        <v>43101</v>
      </c>
      <c r="G454" s="24">
        <v>43342</v>
      </c>
      <c r="H454" s="24">
        <v>43465</v>
      </c>
      <c r="I454" s="21">
        <f t="shared" ca="1" si="114"/>
        <v>6.9</v>
      </c>
      <c r="J454" s="21">
        <f t="shared" ca="1" si="115"/>
        <v>6.88</v>
      </c>
      <c r="K454" s="21" t="str">
        <f t="shared" ca="1" si="116"/>
        <v>是</v>
      </c>
      <c r="L454" s="21">
        <f t="shared" si="117"/>
        <v>7</v>
      </c>
      <c r="M454" s="29">
        <f t="shared" si="118"/>
        <v>5</v>
      </c>
      <c r="N454" s="29"/>
      <c r="O454" s="30"/>
      <c r="P454" s="24"/>
      <c r="Q454" s="29"/>
      <c r="R454" s="30"/>
      <c r="S454" s="30">
        <f t="shared" si="113"/>
        <v>5</v>
      </c>
      <c r="T454" s="22">
        <f>VLOOKUP(A454,[1]考勤!$B:$M,12,0)</f>
        <v>0</v>
      </c>
      <c r="U454" s="38">
        <f>IFERROR(VLOOKUP(A454,'[2]2017年假台账'!$A:$AN,39,0),"0")-T454</f>
        <v>8</v>
      </c>
      <c r="V454" s="40">
        <f t="shared" si="119"/>
        <v>3</v>
      </c>
      <c r="W454" s="23">
        <f t="shared" si="120"/>
        <v>3</v>
      </c>
      <c r="X454" s="29">
        <f>VLOOKUP(A454,[3]考勤!$B$4:$N$1081,12,0)</f>
        <v>0</v>
      </c>
      <c r="Y454" s="29">
        <f>VLOOKUP(A454,[4]考勤!$B$4:$O$997,12,0)</f>
        <v>0</v>
      </c>
      <c r="Z454" s="29">
        <f>VLOOKUP(A454,[5]考勤!$B$4:$N$989,12,0)</f>
        <v>0</v>
      </c>
      <c r="AA454" s="29">
        <f>VLOOKUP(A454,[6]考勤!$B$4:$N$977,12,0)</f>
        <v>0</v>
      </c>
      <c r="AB454" s="29">
        <f>VLOOKUP(A454,[7]考勤!$B$4:$P$975,12,0)</f>
        <v>0</v>
      </c>
      <c r="AC454" s="29">
        <f>VLOOKUP(A454,[8]考勤!$B$1:$W$958,12,0)</f>
        <v>0</v>
      </c>
      <c r="AD454" s="29">
        <f>VLOOKUP(A454,[9]考勤!$B:$W,12,0)</f>
        <v>0</v>
      </c>
      <c r="AE454" s="29">
        <f>VLOOKUP(A454,[10]考勤!$B:$X,12,0)</f>
        <v>5</v>
      </c>
      <c r="AF454" s="29">
        <f>VLOOKUP(A454,[11]考勤!$B:$Z,12,0)</f>
        <v>0</v>
      </c>
      <c r="AG454" s="29"/>
      <c r="AH454" s="29"/>
      <c r="AI454" s="32"/>
      <c r="AJ454" s="29">
        <f t="shared" si="121"/>
        <v>5</v>
      </c>
      <c r="AK454" s="29">
        <f t="shared" si="122"/>
        <v>0</v>
      </c>
      <c r="AL454" s="22">
        <f t="shared" si="123"/>
        <v>8</v>
      </c>
      <c r="AM454" s="46">
        <f t="shared" si="124"/>
        <v>5</v>
      </c>
      <c r="AN454" s="11"/>
      <c r="AO454" s="11"/>
      <c r="AP454" s="11" t="str">
        <f>VLOOKUP(A454,[12]当前人员名单!$E:$AE,2,0)</f>
        <v>445121198802145931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</row>
    <row r="455" spans="1:236" s="10" customFormat="1" ht="15.75" customHeight="1" x14ac:dyDescent="0.15">
      <c r="A455" s="53" t="s">
        <v>717</v>
      </c>
      <c r="B455" s="48" t="s">
        <v>986</v>
      </c>
      <c r="C455" s="3">
        <v>41744</v>
      </c>
      <c r="D455" s="3">
        <v>41744</v>
      </c>
      <c r="E455" s="24">
        <v>43100</v>
      </c>
      <c r="F455" s="24">
        <v>43101</v>
      </c>
      <c r="G455" s="24">
        <v>43342</v>
      </c>
      <c r="H455" s="24">
        <v>43465</v>
      </c>
      <c r="I455" s="21">
        <f t="shared" ca="1" si="114"/>
        <v>4.5999999999999996</v>
      </c>
      <c r="J455" s="21">
        <f t="shared" ca="1" si="115"/>
        <v>4.59</v>
      </c>
      <c r="K455" s="21" t="str">
        <f t="shared" ca="1" si="116"/>
        <v>是</v>
      </c>
      <c r="L455" s="21">
        <f t="shared" si="117"/>
        <v>4</v>
      </c>
      <c r="M455" s="29">
        <f t="shared" si="118"/>
        <v>5</v>
      </c>
      <c r="N455" s="29"/>
      <c r="O455" s="30"/>
      <c r="P455" s="24"/>
      <c r="Q455" s="29"/>
      <c r="R455" s="30"/>
      <c r="S455" s="30">
        <f t="shared" si="113"/>
        <v>5</v>
      </c>
      <c r="T455" s="22">
        <f>VLOOKUP(A455,[1]考勤!$B:$M,12,0)</f>
        <v>0</v>
      </c>
      <c r="U455" s="38">
        <f>IFERROR(VLOOKUP(A455,'[2]2017年假台账'!$A:$AN,39,0),"0")-T455</f>
        <v>5</v>
      </c>
      <c r="V455" s="40">
        <f t="shared" si="119"/>
        <v>0</v>
      </c>
      <c r="W455" s="23">
        <f t="shared" si="120"/>
        <v>0</v>
      </c>
      <c r="X455" s="29">
        <f>VLOOKUP(A455,[3]考勤!$B$4:$N$1081,12,0)</f>
        <v>0</v>
      </c>
      <c r="Y455" s="29">
        <f>VLOOKUP(A455,[4]考勤!$B$4:$O$997,12,0)</f>
        <v>0</v>
      </c>
      <c r="Z455" s="29">
        <f>VLOOKUP(A455,[5]考勤!$B$4:$N$989,12,0)</f>
        <v>0</v>
      </c>
      <c r="AA455" s="29">
        <f>VLOOKUP(A455,[6]考勤!$B$4:$N$977,12,0)</f>
        <v>0</v>
      </c>
      <c r="AB455" s="29">
        <f>VLOOKUP(A455,[7]考勤!$B$4:$P$975,12,0)</f>
        <v>0</v>
      </c>
      <c r="AC455" s="29">
        <f>VLOOKUP(A455,[8]考勤!$B$1:$W$958,12,0)</f>
        <v>0</v>
      </c>
      <c r="AD455" s="29">
        <f>VLOOKUP(A455,[9]考勤!$B:$W,12,0)</f>
        <v>0</v>
      </c>
      <c r="AE455" s="29">
        <f>VLOOKUP(A455,[10]考勤!$B:$X,12,0)</f>
        <v>5</v>
      </c>
      <c r="AF455" s="29">
        <f>VLOOKUP(A455,[11]考勤!$B:$Z,12,0)</f>
        <v>0</v>
      </c>
      <c r="AG455" s="29"/>
      <c r="AH455" s="29"/>
      <c r="AI455" s="32"/>
      <c r="AJ455" s="29">
        <f t="shared" si="121"/>
        <v>5</v>
      </c>
      <c r="AK455" s="29">
        <f t="shared" si="122"/>
        <v>0</v>
      </c>
      <c r="AL455" s="22">
        <f t="shared" si="123"/>
        <v>5</v>
      </c>
      <c r="AM455" s="46">
        <f t="shared" si="124"/>
        <v>5</v>
      </c>
      <c r="AN455" s="11"/>
      <c r="AP455" s="11" t="str">
        <f>VLOOKUP(A455,[12]当前人员名单!$E:$AE,2,0)</f>
        <v>442000199202068391</v>
      </c>
    </row>
    <row r="456" spans="1:236" s="10" customFormat="1" ht="15.75" customHeight="1" x14ac:dyDescent="0.15">
      <c r="A456" s="50" t="s">
        <v>559</v>
      </c>
      <c r="B456" s="48" t="s">
        <v>991</v>
      </c>
      <c r="C456" s="9">
        <v>40725</v>
      </c>
      <c r="D456" s="9">
        <v>41422</v>
      </c>
      <c r="E456" s="24">
        <v>43100</v>
      </c>
      <c r="F456" s="24">
        <v>43101</v>
      </c>
      <c r="G456" s="24">
        <v>43342</v>
      </c>
      <c r="H456" s="24">
        <v>43465</v>
      </c>
      <c r="I456" s="21">
        <f t="shared" ca="1" si="114"/>
        <v>7.4</v>
      </c>
      <c r="J456" s="21">
        <f t="shared" ca="1" si="115"/>
        <v>5.47</v>
      </c>
      <c r="K456" s="21" t="str">
        <f t="shared" ca="1" si="116"/>
        <v>是</v>
      </c>
      <c r="L456" s="21">
        <f t="shared" si="117"/>
        <v>7</v>
      </c>
      <c r="M456" s="29">
        <f t="shared" si="118"/>
        <v>5</v>
      </c>
      <c r="N456" s="29"/>
      <c r="O456" s="30"/>
      <c r="P456" s="24"/>
      <c r="Q456" s="29"/>
      <c r="R456" s="30"/>
      <c r="S456" s="30">
        <f t="shared" si="113"/>
        <v>5</v>
      </c>
      <c r="T456" s="22">
        <f>VLOOKUP(A456,[1]考勤!$B:$M,12,0)</f>
        <v>0</v>
      </c>
      <c r="U456" s="38">
        <f>IFERROR(VLOOKUP(A456,'[2]2017年假台账'!$A:$AN,39,0),"0")-T456</f>
        <v>5</v>
      </c>
      <c r="V456" s="40">
        <f t="shared" si="119"/>
        <v>5</v>
      </c>
      <c r="W456" s="23">
        <f t="shared" si="120"/>
        <v>5</v>
      </c>
      <c r="X456" s="29">
        <f>VLOOKUP(A456,[3]考勤!$B$4:$N$1081,12,0)</f>
        <v>0</v>
      </c>
      <c r="Y456" s="29">
        <f>VLOOKUP(A456,[4]考勤!$B$4:$O$997,12,0)</f>
        <v>0</v>
      </c>
      <c r="Z456" s="29">
        <f>VLOOKUP(A456,[5]考勤!$B$4:$N$989,12,0)</f>
        <v>0</v>
      </c>
      <c r="AA456" s="29">
        <f>VLOOKUP(A456,[6]考勤!$B$4:$N$977,12,0)</f>
        <v>0</v>
      </c>
      <c r="AB456" s="29">
        <f>VLOOKUP(A456,[7]考勤!$B$4:$P$975,12,0)</f>
        <v>0</v>
      </c>
      <c r="AC456" s="29">
        <f>VLOOKUP(A456,[8]考勤!$B$1:$W$958,12,0)</f>
        <v>0</v>
      </c>
      <c r="AD456" s="29">
        <f>VLOOKUP(A456,[9]考勤!$B:$W,12,0)</f>
        <v>0</v>
      </c>
      <c r="AE456" s="29">
        <f>VLOOKUP(A456,[10]考勤!$B:$X,12,0)</f>
        <v>0</v>
      </c>
      <c r="AF456" s="29">
        <f>VLOOKUP(A456,[11]考勤!$B:$Z,12,0)</f>
        <v>0</v>
      </c>
      <c r="AG456" s="29"/>
      <c r="AH456" s="29"/>
      <c r="AI456" s="32"/>
      <c r="AJ456" s="29">
        <f t="shared" si="121"/>
        <v>0</v>
      </c>
      <c r="AK456" s="29">
        <f t="shared" si="122"/>
        <v>0</v>
      </c>
      <c r="AL456" s="22">
        <f t="shared" si="123"/>
        <v>10</v>
      </c>
      <c r="AM456" s="46">
        <f t="shared" si="124"/>
        <v>5</v>
      </c>
      <c r="AN456" s="11"/>
      <c r="AO456" s="11"/>
      <c r="AP456" s="11" t="str">
        <f>VLOOKUP(A456,[12]当前人员名单!$E:$AE,2,0)</f>
        <v>442000198809223293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</row>
    <row r="457" spans="1:236" s="10" customFormat="1" ht="15.75" customHeight="1" x14ac:dyDescent="0.15">
      <c r="A457" s="50" t="s">
        <v>751</v>
      </c>
      <c r="B457" s="48" t="s">
        <v>991</v>
      </c>
      <c r="C457" s="9">
        <v>40704</v>
      </c>
      <c r="D457" s="9">
        <v>41788</v>
      </c>
      <c r="E457" s="24">
        <v>43100</v>
      </c>
      <c r="F457" s="24">
        <v>43101</v>
      </c>
      <c r="G457" s="24">
        <v>43342</v>
      </c>
      <c r="H457" s="24">
        <v>43465</v>
      </c>
      <c r="I457" s="21">
        <f t="shared" ca="1" si="114"/>
        <v>7.4</v>
      </c>
      <c r="J457" s="21">
        <f t="shared" ca="1" si="115"/>
        <v>4.47</v>
      </c>
      <c r="K457" s="21" t="str">
        <f t="shared" ca="1" si="116"/>
        <v>是</v>
      </c>
      <c r="L457" s="21">
        <f t="shared" si="117"/>
        <v>7</v>
      </c>
      <c r="M457" s="29">
        <f t="shared" si="118"/>
        <v>5</v>
      </c>
      <c r="N457" s="29"/>
      <c r="O457" s="30"/>
      <c r="P457" s="24"/>
      <c r="Q457" s="29"/>
      <c r="R457" s="30"/>
      <c r="S457" s="30">
        <f t="shared" si="113"/>
        <v>5</v>
      </c>
      <c r="T457" s="22">
        <f>VLOOKUP(A457,[1]考勤!$B:$M,12,0)</f>
        <v>2</v>
      </c>
      <c r="U457" s="38">
        <f>IFERROR(VLOOKUP(A457,'[2]2017年假台账'!$A:$AN,39,0),"0")-T457</f>
        <v>2</v>
      </c>
      <c r="V457" s="40">
        <f t="shared" si="119"/>
        <v>2</v>
      </c>
      <c r="W457" s="23">
        <f t="shared" si="120"/>
        <v>2</v>
      </c>
      <c r="X457" s="29">
        <f>VLOOKUP(A457,[3]考勤!$B$4:$N$1081,12,0)</f>
        <v>0</v>
      </c>
      <c r="Y457" s="29">
        <f>VLOOKUP(A457,[4]考勤!$B$4:$O$997,12,0)</f>
        <v>0</v>
      </c>
      <c r="Z457" s="29">
        <f>VLOOKUP(A457,[5]考勤!$B$4:$N$989,12,0)</f>
        <v>0</v>
      </c>
      <c r="AA457" s="29">
        <f>VLOOKUP(A457,[6]考勤!$B$4:$N$977,12,0)</f>
        <v>0</v>
      </c>
      <c r="AB457" s="29">
        <f>VLOOKUP(A457,[7]考勤!$B$4:$P$975,12,0)</f>
        <v>0</v>
      </c>
      <c r="AC457" s="29">
        <f>VLOOKUP(A457,[8]考勤!$B$1:$W$958,12,0)</f>
        <v>0</v>
      </c>
      <c r="AD457" s="29">
        <f>VLOOKUP(A457,[9]考勤!$B:$W,12,0)</f>
        <v>0</v>
      </c>
      <c r="AE457" s="29">
        <f>VLOOKUP(A457,[10]考勤!$B:$X,12,0)</f>
        <v>0</v>
      </c>
      <c r="AF457" s="29">
        <f>VLOOKUP(A457,[11]考勤!$B:$Z,12,0)</f>
        <v>0</v>
      </c>
      <c r="AG457" s="29"/>
      <c r="AH457" s="29"/>
      <c r="AI457" s="29"/>
      <c r="AJ457" s="29">
        <f t="shared" si="121"/>
        <v>0</v>
      </c>
      <c r="AK457" s="29">
        <f t="shared" si="122"/>
        <v>0</v>
      </c>
      <c r="AL457" s="22">
        <f t="shared" si="123"/>
        <v>7</v>
      </c>
      <c r="AM457" s="46">
        <f t="shared" si="124"/>
        <v>5</v>
      </c>
      <c r="AN457" s="11"/>
      <c r="AP457" s="11" t="str">
        <f>VLOOKUP(A457,[12]当前人员名单!$E:$AE,2,0)</f>
        <v>441423198910231015</v>
      </c>
    </row>
    <row r="458" spans="1:236" s="10" customFormat="1" ht="15.75" customHeight="1" x14ac:dyDescent="0.15">
      <c r="A458" s="53" t="s">
        <v>688</v>
      </c>
      <c r="B458" s="48" t="s">
        <v>19</v>
      </c>
      <c r="C458" s="3">
        <v>40945</v>
      </c>
      <c r="D458" s="3">
        <v>40945</v>
      </c>
      <c r="E458" s="24">
        <v>43100</v>
      </c>
      <c r="F458" s="24">
        <v>43101</v>
      </c>
      <c r="G458" s="24">
        <v>43342</v>
      </c>
      <c r="H458" s="24">
        <v>43465</v>
      </c>
      <c r="I458" s="21">
        <f t="shared" ca="1" si="114"/>
        <v>6.8</v>
      </c>
      <c r="J458" s="21">
        <f t="shared" ca="1" si="115"/>
        <v>6.78</v>
      </c>
      <c r="K458" s="21" t="str">
        <f t="shared" ca="1" si="116"/>
        <v>是</v>
      </c>
      <c r="L458" s="21">
        <f t="shared" si="117"/>
        <v>6</v>
      </c>
      <c r="M458" s="29">
        <f t="shared" si="118"/>
        <v>5</v>
      </c>
      <c r="N458" s="29"/>
      <c r="O458" s="30"/>
      <c r="P458" s="24"/>
      <c r="Q458" s="29"/>
      <c r="R458" s="30"/>
      <c r="S458" s="30">
        <f t="shared" si="113"/>
        <v>5</v>
      </c>
      <c r="T458" s="22">
        <f>VLOOKUP(A458,[1]考勤!$B:$M,12,0)</f>
        <v>0</v>
      </c>
      <c r="U458" s="38">
        <f>IFERROR(VLOOKUP(A458,'[2]2017年假台账'!$A:$AN,39,0),"0")-T458</f>
        <v>0</v>
      </c>
      <c r="V458" s="40">
        <f t="shared" si="119"/>
        <v>-1.5</v>
      </c>
      <c r="W458" s="23">
        <f t="shared" si="120"/>
        <v>0</v>
      </c>
      <c r="X458" s="29">
        <f>VLOOKUP(A458,[3]考勤!$B$4:$N$1081,12,0)</f>
        <v>0</v>
      </c>
      <c r="Y458" s="29">
        <f>VLOOKUP(A458,[4]考勤!$B$4:$O$997,12,0)</f>
        <v>0</v>
      </c>
      <c r="Z458" s="29">
        <f>VLOOKUP(A458,[5]考勤!$B$4:$N$989,12,0)</f>
        <v>0</v>
      </c>
      <c r="AA458" s="29">
        <f>VLOOKUP(A458,[6]考勤!$B$4:$N$977,12,0)</f>
        <v>0</v>
      </c>
      <c r="AB458" s="29">
        <f>VLOOKUP(A458,[7]考勤!$B$4:$P$975,12,0)</f>
        <v>0</v>
      </c>
      <c r="AC458" s="29">
        <f>VLOOKUP(A458,[8]考勤!$B$1:$W$958,12,0)</f>
        <v>0</v>
      </c>
      <c r="AD458" s="29">
        <f>VLOOKUP(A458,[9]考勤!$B:$W,12,0)</f>
        <v>1</v>
      </c>
      <c r="AE458" s="29">
        <f>VLOOKUP(A458,[10]考勤!$B:$X,12,0)</f>
        <v>0.5</v>
      </c>
      <c r="AF458" s="29">
        <f>VLOOKUP(A458,[11]考勤!$B:$Z,12,0)</f>
        <v>0</v>
      </c>
      <c r="AG458" s="29"/>
      <c r="AH458" s="29"/>
      <c r="AI458" s="29"/>
      <c r="AJ458" s="29">
        <f t="shared" si="121"/>
        <v>1.5</v>
      </c>
      <c r="AK458" s="29">
        <f t="shared" si="122"/>
        <v>0</v>
      </c>
      <c r="AL458" s="22">
        <f t="shared" si="123"/>
        <v>3.5</v>
      </c>
      <c r="AM458" s="46">
        <f t="shared" si="124"/>
        <v>3.5</v>
      </c>
      <c r="AN458" s="11"/>
      <c r="AP458" s="11" t="str">
        <f>VLOOKUP(A458,[12]当前人员名单!$E:$AE,2,0)</f>
        <v>445122199109300623</v>
      </c>
    </row>
    <row r="459" spans="1:236" s="10" customFormat="1" ht="15.75" customHeight="1" x14ac:dyDescent="0.15">
      <c r="A459" s="50" t="s">
        <v>557</v>
      </c>
      <c r="B459" s="48" t="s">
        <v>25</v>
      </c>
      <c r="C459" s="9">
        <v>38120</v>
      </c>
      <c r="D459" s="9">
        <v>38120</v>
      </c>
      <c r="E459" s="24">
        <v>43100</v>
      </c>
      <c r="F459" s="24">
        <v>43101</v>
      </c>
      <c r="G459" s="24">
        <v>43342</v>
      </c>
      <c r="H459" s="24">
        <v>43465</v>
      </c>
      <c r="I459" s="21">
        <f t="shared" ca="1" si="114"/>
        <v>14.5</v>
      </c>
      <c r="J459" s="21">
        <f t="shared" ca="1" si="115"/>
        <v>14.52</v>
      </c>
      <c r="K459" s="21" t="str">
        <f t="shared" ca="1" si="116"/>
        <v>是</v>
      </c>
      <c r="L459" s="21">
        <f t="shared" si="117"/>
        <v>14</v>
      </c>
      <c r="M459" s="29">
        <f t="shared" si="118"/>
        <v>10</v>
      </c>
      <c r="N459" s="29"/>
      <c r="O459" s="30"/>
      <c r="P459" s="24"/>
      <c r="Q459" s="29"/>
      <c r="R459" s="30"/>
      <c r="S459" s="30">
        <f t="shared" si="113"/>
        <v>10</v>
      </c>
      <c r="T459" s="22">
        <f>VLOOKUP(A459,[1]考勤!$B:$M,12,0)</f>
        <v>0</v>
      </c>
      <c r="U459" s="38">
        <f>IFERROR(VLOOKUP(A459,'[2]2017年假台账'!$A:$AN,39,0),"0")-T459</f>
        <v>4</v>
      </c>
      <c r="V459" s="40">
        <f t="shared" si="119"/>
        <v>0</v>
      </c>
      <c r="W459" s="23">
        <f t="shared" si="120"/>
        <v>0</v>
      </c>
      <c r="X459" s="29">
        <f>VLOOKUP(A459,[3]考勤!$B$4:$N$1081,12,0)</f>
        <v>0</v>
      </c>
      <c r="Y459" s="29">
        <f>VLOOKUP(A459,[4]考勤!$B$4:$O$997,12,0)</f>
        <v>0</v>
      </c>
      <c r="Z459" s="29">
        <f>VLOOKUP(A459,[5]考勤!$B$4:$N$989,12,0)</f>
        <v>0</v>
      </c>
      <c r="AA459" s="29">
        <f>VLOOKUP(A459,[6]考勤!$B$4:$N$977,12,0)</f>
        <v>0</v>
      </c>
      <c r="AB459" s="29">
        <f>VLOOKUP(A459,[7]考勤!$B$4:$P$975,12,0)</f>
        <v>0</v>
      </c>
      <c r="AC459" s="29">
        <f>VLOOKUP(A459,[8]考勤!$B$1:$W$958,12,0)</f>
        <v>0</v>
      </c>
      <c r="AD459" s="29">
        <f>VLOOKUP(A459,[9]考勤!$B:$W,12,0)</f>
        <v>0</v>
      </c>
      <c r="AE459" s="29">
        <f>VLOOKUP(A459,[10]考勤!$B:$X,12,0)</f>
        <v>4</v>
      </c>
      <c r="AF459" s="29">
        <f>VLOOKUP(A459,[11]考勤!$B:$Z,12,0)</f>
        <v>0</v>
      </c>
      <c r="AG459" s="29"/>
      <c r="AH459" s="29"/>
      <c r="AI459" s="29"/>
      <c r="AJ459" s="29">
        <f t="shared" si="121"/>
        <v>4</v>
      </c>
      <c r="AK459" s="29">
        <f t="shared" si="122"/>
        <v>0</v>
      </c>
      <c r="AL459" s="22">
        <f t="shared" si="123"/>
        <v>10</v>
      </c>
      <c r="AM459" s="46">
        <f t="shared" si="124"/>
        <v>10</v>
      </c>
      <c r="AN459" s="11"/>
      <c r="AP459" s="11" t="str">
        <f>VLOOKUP(A459,[12]当前人员名单!$E:$AE,2,0)</f>
        <v>452523198107025624</v>
      </c>
    </row>
    <row r="460" spans="1:236" s="10" customFormat="1" ht="15.75" customHeight="1" x14ac:dyDescent="0.15">
      <c r="A460" s="50" t="s">
        <v>545</v>
      </c>
      <c r="B460" s="48" t="s">
        <v>15</v>
      </c>
      <c r="C460" s="9">
        <v>37073</v>
      </c>
      <c r="D460" s="9">
        <v>38076</v>
      </c>
      <c r="E460" s="24">
        <v>43100</v>
      </c>
      <c r="F460" s="24">
        <v>43101</v>
      </c>
      <c r="G460" s="24">
        <v>43342</v>
      </c>
      <c r="H460" s="24">
        <v>43465</v>
      </c>
      <c r="I460" s="21">
        <f t="shared" ca="1" si="114"/>
        <v>17.399999999999999</v>
      </c>
      <c r="J460" s="21">
        <f t="shared" ca="1" si="115"/>
        <v>14.64</v>
      </c>
      <c r="K460" s="21" t="str">
        <f t="shared" ca="1" si="116"/>
        <v>是</v>
      </c>
      <c r="L460" s="21">
        <f t="shared" si="117"/>
        <v>17</v>
      </c>
      <c r="M460" s="29">
        <f t="shared" si="118"/>
        <v>10</v>
      </c>
      <c r="N460" s="29"/>
      <c r="O460" s="30"/>
      <c r="P460" s="24"/>
      <c r="Q460" s="29"/>
      <c r="R460" s="30"/>
      <c r="S460" s="30">
        <f t="shared" si="113"/>
        <v>10</v>
      </c>
      <c r="T460" s="22">
        <f>VLOOKUP(A460,[1]考勤!$B:$M,12,0)</f>
        <v>0</v>
      </c>
      <c r="U460" s="38">
        <f>IFERROR(VLOOKUP(A460,'[2]2017年假台账'!$A:$AN,39,0),"0")-T460</f>
        <v>10</v>
      </c>
      <c r="V460" s="40">
        <f t="shared" si="119"/>
        <v>7</v>
      </c>
      <c r="W460" s="23">
        <f t="shared" si="120"/>
        <v>7</v>
      </c>
      <c r="X460" s="29">
        <f>VLOOKUP(A460,[3]考勤!$B$4:$N$1081,12,0)</f>
        <v>0</v>
      </c>
      <c r="Y460" s="29">
        <f>VLOOKUP(A460,[4]考勤!$B$4:$O$997,12,0)</f>
        <v>0</v>
      </c>
      <c r="Z460" s="29">
        <f>VLOOKUP(A460,[5]考勤!$B$4:$N$989,12,0)</f>
        <v>0</v>
      </c>
      <c r="AA460" s="29">
        <f>VLOOKUP(A460,[6]考勤!$B$4:$N$977,12,0)</f>
        <v>0</v>
      </c>
      <c r="AB460" s="29">
        <f>VLOOKUP(A460,[7]考勤!$B$4:$P$975,12,0)</f>
        <v>0</v>
      </c>
      <c r="AC460" s="29">
        <f>VLOOKUP(A460,[8]考勤!$B$1:$W$958,12,0)</f>
        <v>0</v>
      </c>
      <c r="AD460" s="29">
        <f>VLOOKUP(A460,[9]考勤!$B:$W,12,0)</f>
        <v>0</v>
      </c>
      <c r="AE460" s="29">
        <f>VLOOKUP(A460,[10]考勤!$B:$X,12,0)</f>
        <v>3</v>
      </c>
      <c r="AF460" s="29">
        <f>VLOOKUP(A460,[11]考勤!$B:$Z,12,0)</f>
        <v>0</v>
      </c>
      <c r="AG460" s="29"/>
      <c r="AH460" s="29"/>
      <c r="AI460" s="32"/>
      <c r="AJ460" s="29">
        <f t="shared" si="121"/>
        <v>3</v>
      </c>
      <c r="AK460" s="29">
        <f t="shared" si="122"/>
        <v>0</v>
      </c>
      <c r="AL460" s="22">
        <f t="shared" si="123"/>
        <v>17</v>
      </c>
      <c r="AM460" s="46">
        <f t="shared" si="124"/>
        <v>10</v>
      </c>
      <c r="AN460" s="11"/>
      <c r="AO460" s="11"/>
      <c r="AP460" s="11" t="str">
        <f>VLOOKUP(A460,[12]当前人员名单!$E:$AE,2,0)</f>
        <v>442000198207242956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</row>
    <row r="461" spans="1:236" s="10" customFormat="1" ht="15.75" customHeight="1" x14ac:dyDescent="0.15">
      <c r="A461" s="50" t="s">
        <v>759</v>
      </c>
      <c r="B461" s="48" t="s">
        <v>995</v>
      </c>
      <c r="C461" s="9">
        <v>41828</v>
      </c>
      <c r="D461" s="9">
        <v>41828</v>
      </c>
      <c r="E461" s="24">
        <v>43100</v>
      </c>
      <c r="F461" s="24">
        <v>43101</v>
      </c>
      <c r="G461" s="24">
        <v>43342</v>
      </c>
      <c r="H461" s="24">
        <v>43465</v>
      </c>
      <c r="I461" s="21">
        <f t="shared" ca="1" si="114"/>
        <v>4.4000000000000004</v>
      </c>
      <c r="J461" s="21">
        <f t="shared" ca="1" si="115"/>
        <v>4.3600000000000003</v>
      </c>
      <c r="K461" s="21" t="str">
        <f t="shared" ca="1" si="116"/>
        <v>是</v>
      </c>
      <c r="L461" s="21">
        <f t="shared" si="117"/>
        <v>4</v>
      </c>
      <c r="M461" s="29">
        <f t="shared" si="118"/>
        <v>5</v>
      </c>
      <c r="N461" s="29"/>
      <c r="O461" s="30"/>
      <c r="P461" s="24"/>
      <c r="Q461" s="29"/>
      <c r="R461" s="30"/>
      <c r="S461" s="30">
        <f t="shared" si="113"/>
        <v>5</v>
      </c>
      <c r="T461" s="22">
        <f>VLOOKUP(A461,[1]考勤!$B:$M,12,0)</f>
        <v>0</v>
      </c>
      <c r="U461" s="38">
        <f>IFERROR(VLOOKUP(A461,'[2]2017年假台账'!$A:$AN,39,0),"0")-T461</f>
        <v>5</v>
      </c>
      <c r="V461" s="40">
        <f t="shared" si="119"/>
        <v>3</v>
      </c>
      <c r="W461" s="23">
        <f t="shared" si="120"/>
        <v>3</v>
      </c>
      <c r="X461" s="29">
        <f>VLOOKUP(A461,[3]考勤!$B$4:$N$1081,12,0)</f>
        <v>0</v>
      </c>
      <c r="Y461" s="29">
        <f>VLOOKUP(A461,[4]考勤!$B$4:$O$997,12,0)</f>
        <v>0</v>
      </c>
      <c r="Z461" s="29">
        <f>VLOOKUP(A461,[5]考勤!$B$4:$N$989,12,0)</f>
        <v>0</v>
      </c>
      <c r="AA461" s="29">
        <f>VLOOKUP(A461,[6]考勤!$B$4:$N$977,12,0)</f>
        <v>0</v>
      </c>
      <c r="AB461" s="29">
        <f>VLOOKUP(A461,[7]考勤!$B$4:$P$975,12,0)</f>
        <v>0</v>
      </c>
      <c r="AC461" s="29">
        <f>VLOOKUP(A461,[8]考勤!$B$1:$W$958,12,0)</f>
        <v>0</v>
      </c>
      <c r="AD461" s="29">
        <f>VLOOKUP(A461,[9]考勤!$B:$W,12,0)</f>
        <v>0</v>
      </c>
      <c r="AE461" s="29">
        <f>VLOOKUP(A461,[10]考勤!$B:$X,12,0)</f>
        <v>2</v>
      </c>
      <c r="AF461" s="29">
        <f>VLOOKUP(A461,[11]考勤!$B:$Z,12,0)</f>
        <v>0</v>
      </c>
      <c r="AG461" s="29"/>
      <c r="AH461" s="29"/>
      <c r="AI461" s="32"/>
      <c r="AJ461" s="29">
        <f t="shared" si="121"/>
        <v>2</v>
      </c>
      <c r="AK461" s="29">
        <f t="shared" si="122"/>
        <v>0</v>
      </c>
      <c r="AL461" s="22">
        <f t="shared" si="123"/>
        <v>8</v>
      </c>
      <c r="AM461" s="46">
        <f t="shared" si="124"/>
        <v>5</v>
      </c>
      <c r="AN461" s="11"/>
      <c r="AP461" s="11" t="str">
        <f>VLOOKUP(A461,[12]当前人员名单!$E:$AE,2,0)</f>
        <v>442000198908072611</v>
      </c>
      <c r="AQ461" s="11"/>
    </row>
    <row r="462" spans="1:236" s="10" customFormat="1" ht="15.75" customHeight="1" x14ac:dyDescent="0.15">
      <c r="A462" s="53" t="s">
        <v>743</v>
      </c>
      <c r="B462" s="48" t="s">
        <v>794</v>
      </c>
      <c r="C462" s="3">
        <v>41722</v>
      </c>
      <c r="D462" s="3">
        <v>41722</v>
      </c>
      <c r="E462" s="24">
        <v>43100</v>
      </c>
      <c r="F462" s="24">
        <v>43101</v>
      </c>
      <c r="G462" s="24">
        <v>43342</v>
      </c>
      <c r="H462" s="24">
        <v>43465</v>
      </c>
      <c r="I462" s="21">
        <f t="shared" ca="1" si="114"/>
        <v>4.7</v>
      </c>
      <c r="J462" s="21">
        <f t="shared" ca="1" si="115"/>
        <v>4.6500000000000004</v>
      </c>
      <c r="K462" s="21" t="str">
        <f t="shared" ca="1" si="116"/>
        <v>是</v>
      </c>
      <c r="L462" s="21">
        <f t="shared" si="117"/>
        <v>4</v>
      </c>
      <c r="M462" s="29">
        <f t="shared" si="118"/>
        <v>5</v>
      </c>
      <c r="N462" s="29"/>
      <c r="O462" s="30"/>
      <c r="P462" s="24"/>
      <c r="Q462" s="29"/>
      <c r="R462" s="30"/>
      <c r="S462" s="30">
        <f t="shared" si="113"/>
        <v>5</v>
      </c>
      <c r="T462" s="22">
        <f>VLOOKUP(A462,[1]考勤!$B:$M,12,0)</f>
        <v>0</v>
      </c>
      <c r="U462" s="38">
        <f>IFERROR(VLOOKUP(A462,'[2]2017年假台账'!$A:$AN,39,0),"0")-T462</f>
        <v>2</v>
      </c>
      <c r="V462" s="40">
        <f t="shared" si="119"/>
        <v>0</v>
      </c>
      <c r="W462" s="23">
        <f t="shared" si="120"/>
        <v>0</v>
      </c>
      <c r="X462" s="29">
        <f>VLOOKUP(A462,[3]考勤!$B$4:$N$1081,12,0)</f>
        <v>0</v>
      </c>
      <c r="Y462" s="29">
        <f>VLOOKUP(A462,[4]考勤!$B$4:$O$997,12,0)</f>
        <v>0</v>
      </c>
      <c r="Z462" s="29">
        <f>VLOOKUP(A462,[5]考勤!$B$4:$N$989,12,0)</f>
        <v>0</v>
      </c>
      <c r="AA462" s="29">
        <f>VLOOKUP(A462,[6]考勤!$B$4:$N$977,12,0)</f>
        <v>0</v>
      </c>
      <c r="AB462" s="29">
        <f>VLOOKUP(A462,[7]考勤!$B$4:$P$975,12,0)</f>
        <v>0</v>
      </c>
      <c r="AC462" s="29">
        <f>VLOOKUP(A462,[8]考勤!$B$1:$W$958,12,0)</f>
        <v>0</v>
      </c>
      <c r="AD462" s="29">
        <f>VLOOKUP(A462,[9]考勤!$B:$W,12,0)</f>
        <v>0</v>
      </c>
      <c r="AE462" s="29">
        <f>VLOOKUP(A462,[10]考勤!$B:$X,12,0)</f>
        <v>2</v>
      </c>
      <c r="AF462" s="29">
        <f>VLOOKUP(A462,[11]考勤!$B:$Z,12,0)</f>
        <v>0</v>
      </c>
      <c r="AG462" s="29"/>
      <c r="AH462" s="29"/>
      <c r="AI462" s="29"/>
      <c r="AJ462" s="29">
        <f t="shared" si="121"/>
        <v>2</v>
      </c>
      <c r="AK462" s="29">
        <f t="shared" si="122"/>
        <v>0</v>
      </c>
      <c r="AL462" s="22">
        <f t="shared" si="123"/>
        <v>5</v>
      </c>
      <c r="AM462" s="46">
        <f t="shared" si="124"/>
        <v>5</v>
      </c>
      <c r="AN462" s="11"/>
      <c r="AO462" s="11"/>
      <c r="AP462" s="11" t="str">
        <f>VLOOKUP(A462,[12]当前人员名单!$E:$AE,2,0)</f>
        <v>442000199112028919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</row>
    <row r="463" spans="1:236" s="10" customFormat="1" ht="15.75" customHeight="1" x14ac:dyDescent="0.15">
      <c r="A463" s="50" t="s">
        <v>365</v>
      </c>
      <c r="B463" s="48" t="s">
        <v>801</v>
      </c>
      <c r="C463" s="9">
        <v>40269</v>
      </c>
      <c r="D463" s="9">
        <v>41921</v>
      </c>
      <c r="E463" s="24">
        <v>43100</v>
      </c>
      <c r="F463" s="24">
        <v>43101</v>
      </c>
      <c r="G463" s="24">
        <v>43342</v>
      </c>
      <c r="H463" s="24">
        <v>43465</v>
      </c>
      <c r="I463" s="21">
        <f t="shared" ca="1" si="114"/>
        <v>8.6</v>
      </c>
      <c r="J463" s="21">
        <f t="shared" ca="1" si="115"/>
        <v>4.1100000000000003</v>
      </c>
      <c r="K463" s="21" t="str">
        <f t="shared" ca="1" si="116"/>
        <v>是</v>
      </c>
      <c r="L463" s="21">
        <f t="shared" si="117"/>
        <v>8</v>
      </c>
      <c r="M463" s="29">
        <f t="shared" si="118"/>
        <v>5</v>
      </c>
      <c r="N463" s="29"/>
      <c r="O463" s="30"/>
      <c r="P463" s="24"/>
      <c r="Q463" s="29"/>
      <c r="R463" s="30"/>
      <c r="S463" s="30">
        <f t="shared" si="113"/>
        <v>5</v>
      </c>
      <c r="T463" s="22">
        <f>VLOOKUP(A463,[1]考勤!$B:$M,12,0)</f>
        <v>0</v>
      </c>
      <c r="U463" s="38">
        <f>IFERROR(VLOOKUP(A463,'[2]2017年假台账'!$A:$AN,39,0),"0")-T463</f>
        <v>5</v>
      </c>
      <c r="V463" s="40">
        <f t="shared" si="119"/>
        <v>-1</v>
      </c>
      <c r="W463" s="23">
        <f t="shared" si="120"/>
        <v>0</v>
      </c>
      <c r="X463" s="29">
        <f>VLOOKUP(A463,[3]考勤!$B$4:$N$1081,12,0)</f>
        <v>0</v>
      </c>
      <c r="Y463" s="29">
        <f>VLOOKUP(A463,[4]考勤!$B$4:$O$997,12,0)</f>
        <v>1</v>
      </c>
      <c r="Z463" s="29">
        <f>VLOOKUP(A463,[5]考勤!$B$4:$N$989,12,0)</f>
        <v>0</v>
      </c>
      <c r="AA463" s="29">
        <f>VLOOKUP(A463,[6]考勤!$B$4:$N$977,12,0)</f>
        <v>0</v>
      </c>
      <c r="AB463" s="29">
        <f>VLOOKUP(A463,[7]考勤!$B$4:$P$975,12,0)</f>
        <v>0</v>
      </c>
      <c r="AC463" s="29">
        <f>VLOOKUP(A463,[8]考勤!$B$1:$W$958,12,0)</f>
        <v>0</v>
      </c>
      <c r="AD463" s="29">
        <f>VLOOKUP(A463,[9]考勤!$B:$W,12,0)</f>
        <v>3</v>
      </c>
      <c r="AE463" s="29">
        <f>VLOOKUP(A463,[10]考勤!$B:$X,12,0)</f>
        <v>2</v>
      </c>
      <c r="AF463" s="29">
        <f>VLOOKUP(A463,[11]考勤!$B:$Z,12,0)</f>
        <v>1</v>
      </c>
      <c r="AG463" s="29"/>
      <c r="AH463" s="29"/>
      <c r="AI463" s="32"/>
      <c r="AJ463" s="29">
        <f t="shared" si="121"/>
        <v>6</v>
      </c>
      <c r="AK463" s="29">
        <f t="shared" si="122"/>
        <v>1</v>
      </c>
      <c r="AL463" s="22">
        <f t="shared" si="123"/>
        <v>4</v>
      </c>
      <c r="AM463" s="46">
        <f t="shared" si="124"/>
        <v>3</v>
      </c>
      <c r="AN463" s="11"/>
      <c r="AO463" s="11"/>
      <c r="AP463" s="11" t="str">
        <f>VLOOKUP(A463,[12]当前人员名单!$E:$AE,2,0)</f>
        <v>442000198605310918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</row>
    <row r="464" spans="1:236" s="10" customFormat="1" ht="15.75" customHeight="1" x14ac:dyDescent="0.15">
      <c r="A464" s="50" t="s">
        <v>499</v>
      </c>
      <c r="B464" s="48" t="s">
        <v>974</v>
      </c>
      <c r="C464" s="9">
        <v>37226</v>
      </c>
      <c r="D464" s="9">
        <v>38190</v>
      </c>
      <c r="E464" s="24">
        <v>43100</v>
      </c>
      <c r="F464" s="24">
        <v>43101</v>
      </c>
      <c r="G464" s="24">
        <v>43342</v>
      </c>
      <c r="H464" s="24">
        <v>43465</v>
      </c>
      <c r="I464" s="21">
        <f t="shared" ca="1" si="114"/>
        <v>17</v>
      </c>
      <c r="J464" s="21">
        <f t="shared" ca="1" si="115"/>
        <v>14.33</v>
      </c>
      <c r="K464" s="21" t="str">
        <f t="shared" ca="1" si="116"/>
        <v>是</v>
      </c>
      <c r="L464" s="21">
        <f t="shared" si="117"/>
        <v>17</v>
      </c>
      <c r="M464" s="29">
        <f t="shared" si="118"/>
        <v>10</v>
      </c>
      <c r="N464" s="29"/>
      <c r="O464" s="30"/>
      <c r="P464" s="24"/>
      <c r="Q464" s="29"/>
      <c r="R464" s="30"/>
      <c r="S464" s="30">
        <f t="shared" si="113"/>
        <v>10</v>
      </c>
      <c r="T464" s="22">
        <f>VLOOKUP(A464,[1]考勤!$B:$M,12,0)</f>
        <v>0</v>
      </c>
      <c r="U464" s="38">
        <f>IFERROR(VLOOKUP(A464,'[2]2017年假台账'!$A:$AN,39,0),"0")-T464</f>
        <v>10</v>
      </c>
      <c r="V464" s="40">
        <f t="shared" si="119"/>
        <v>2</v>
      </c>
      <c r="W464" s="23">
        <f t="shared" si="120"/>
        <v>2</v>
      </c>
      <c r="X464" s="29">
        <f>VLOOKUP(A464,[3]考勤!$B$4:$N$1081,12,0)</f>
        <v>0</v>
      </c>
      <c r="Y464" s="29">
        <f>VLOOKUP(A464,[4]考勤!$B$4:$O$997,12,0)</f>
        <v>0</v>
      </c>
      <c r="Z464" s="29">
        <f>VLOOKUP(A464,[5]考勤!$B$4:$N$989,12,0)</f>
        <v>0</v>
      </c>
      <c r="AA464" s="29">
        <f>VLOOKUP(A464,[6]考勤!$B$4:$N$977,12,0)</f>
        <v>3</v>
      </c>
      <c r="AB464" s="29">
        <f>VLOOKUP(A464,[7]考勤!$B$4:$P$975,12,0)</f>
        <v>0</v>
      </c>
      <c r="AC464" s="29">
        <f>VLOOKUP(A464,[8]考勤!$B$1:$W$958,12,0)</f>
        <v>0</v>
      </c>
      <c r="AD464" s="29">
        <f>VLOOKUP(A464,[9]考勤!$B:$W,12,0)</f>
        <v>5</v>
      </c>
      <c r="AE464" s="29">
        <f>VLOOKUP(A464,[10]考勤!$B:$X,12,0)</f>
        <v>0</v>
      </c>
      <c r="AF464" s="29">
        <f>VLOOKUP(A464,[11]考勤!$B:$Z,12,0)</f>
        <v>0</v>
      </c>
      <c r="AG464" s="29"/>
      <c r="AH464" s="29"/>
      <c r="AI464" s="32"/>
      <c r="AJ464" s="29">
        <f t="shared" si="121"/>
        <v>8</v>
      </c>
      <c r="AK464" s="29">
        <f t="shared" si="122"/>
        <v>0</v>
      </c>
      <c r="AL464" s="22">
        <f t="shared" si="123"/>
        <v>12</v>
      </c>
      <c r="AM464" s="46">
        <f t="shared" si="124"/>
        <v>10</v>
      </c>
      <c r="AN464" s="11"/>
      <c r="AO464" s="11"/>
      <c r="AP464" s="11" t="str">
        <f>VLOOKUP(A464,[12]当前人员名单!$E:$AE,2,0)</f>
        <v>445122198108187433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</row>
    <row r="465" spans="1:236" s="10" customFormat="1" ht="15.75" customHeight="1" x14ac:dyDescent="0.15">
      <c r="A465" s="50" t="s">
        <v>501</v>
      </c>
      <c r="B465" s="48" t="s">
        <v>974</v>
      </c>
      <c r="C465" s="9">
        <v>38220</v>
      </c>
      <c r="D465" s="9">
        <v>38219</v>
      </c>
      <c r="E465" s="24">
        <v>43100</v>
      </c>
      <c r="F465" s="24">
        <v>43101</v>
      </c>
      <c r="G465" s="24">
        <v>43342</v>
      </c>
      <c r="H465" s="24">
        <v>43465</v>
      </c>
      <c r="I465" s="21">
        <f t="shared" ca="1" si="114"/>
        <v>14.2</v>
      </c>
      <c r="J465" s="21">
        <f t="shared" ca="1" si="115"/>
        <v>14.25</v>
      </c>
      <c r="K465" s="21" t="str">
        <f t="shared" ca="1" si="116"/>
        <v>是</v>
      </c>
      <c r="L465" s="21">
        <f t="shared" si="117"/>
        <v>14</v>
      </c>
      <c r="M465" s="29">
        <f t="shared" si="118"/>
        <v>10</v>
      </c>
      <c r="N465" s="29"/>
      <c r="O465" s="30"/>
      <c r="P465" s="24"/>
      <c r="Q465" s="29"/>
      <c r="R465" s="30"/>
      <c r="S465" s="30">
        <f t="shared" si="113"/>
        <v>10</v>
      </c>
      <c r="T465" s="22">
        <f>VLOOKUP(A465,[1]考勤!$B:$M,12,0)</f>
        <v>0</v>
      </c>
      <c r="U465" s="38">
        <f>IFERROR(VLOOKUP(A465,'[2]2017年假台账'!$A:$AN,39,0),"0")-T465</f>
        <v>10</v>
      </c>
      <c r="V465" s="40">
        <f t="shared" si="119"/>
        <v>5</v>
      </c>
      <c r="W465" s="23">
        <f t="shared" si="120"/>
        <v>5</v>
      </c>
      <c r="X465" s="29">
        <f>VLOOKUP(A465,[3]考勤!$B$4:$N$1081,12,0)</f>
        <v>0</v>
      </c>
      <c r="Y465" s="29">
        <f>VLOOKUP(A465,[4]考勤!$B$4:$O$997,12,0)</f>
        <v>0</v>
      </c>
      <c r="Z465" s="29">
        <f>VLOOKUP(A465,[5]考勤!$B$4:$N$989,12,0)</f>
        <v>0</v>
      </c>
      <c r="AA465" s="29">
        <f>VLOOKUP(A465,[6]考勤!$B$4:$N$977,12,0)</f>
        <v>3</v>
      </c>
      <c r="AB465" s="29">
        <f>VLOOKUP(A465,[7]考勤!$B$4:$P$975,12,0)</f>
        <v>0</v>
      </c>
      <c r="AC465" s="29">
        <f>VLOOKUP(A465,[8]考勤!$B$1:$W$958,12,0)</f>
        <v>2</v>
      </c>
      <c r="AD465" s="29">
        <f>VLOOKUP(A465,[9]考勤!$B:$W,12,0)</f>
        <v>0</v>
      </c>
      <c r="AE465" s="29">
        <f>VLOOKUP(A465,[10]考勤!$B:$X,12,0)</f>
        <v>0</v>
      </c>
      <c r="AF465" s="29">
        <f>VLOOKUP(A465,[11]考勤!$B:$Z,12,0)</f>
        <v>0</v>
      </c>
      <c r="AG465" s="29"/>
      <c r="AH465" s="29"/>
      <c r="AI465" s="29"/>
      <c r="AJ465" s="29">
        <f t="shared" si="121"/>
        <v>5</v>
      </c>
      <c r="AK465" s="29">
        <f t="shared" si="122"/>
        <v>0</v>
      </c>
      <c r="AL465" s="22">
        <f t="shared" si="123"/>
        <v>15</v>
      </c>
      <c r="AM465" s="46">
        <f t="shared" si="124"/>
        <v>10</v>
      </c>
      <c r="AN465" s="11"/>
      <c r="AP465" s="11" t="str">
        <f>VLOOKUP(A465,[12]当前人员名单!$E:$AE,2,0)</f>
        <v>421023198008127533</v>
      </c>
    </row>
    <row r="466" spans="1:236" s="10" customFormat="1" ht="15.75" customHeight="1" x14ac:dyDescent="0.15">
      <c r="A466" s="53" t="s">
        <v>530</v>
      </c>
      <c r="B466" s="48" t="s">
        <v>794</v>
      </c>
      <c r="C466" s="3">
        <v>38384</v>
      </c>
      <c r="D466" s="3">
        <v>39979</v>
      </c>
      <c r="E466" s="24">
        <v>43100</v>
      </c>
      <c r="F466" s="24">
        <v>43101</v>
      </c>
      <c r="G466" s="24">
        <v>43342</v>
      </c>
      <c r="H466" s="24">
        <v>43465</v>
      </c>
      <c r="I466" s="21">
        <f t="shared" ca="1" si="114"/>
        <v>13.8</v>
      </c>
      <c r="J466" s="21">
        <f t="shared" ca="1" si="115"/>
        <v>9.43</v>
      </c>
      <c r="K466" s="21" t="str">
        <f t="shared" ca="1" si="116"/>
        <v>是</v>
      </c>
      <c r="L466" s="21">
        <f t="shared" si="117"/>
        <v>13</v>
      </c>
      <c r="M466" s="29">
        <f t="shared" si="118"/>
        <v>10</v>
      </c>
      <c r="N466" s="29"/>
      <c r="O466" s="30"/>
      <c r="P466" s="24"/>
      <c r="Q466" s="29"/>
      <c r="R466" s="30"/>
      <c r="S466" s="30">
        <f t="shared" si="113"/>
        <v>10</v>
      </c>
      <c r="T466" s="22">
        <f>VLOOKUP(A466,[1]考勤!$B:$M,12,0)</f>
        <v>0</v>
      </c>
      <c r="U466" s="38">
        <f>IFERROR(VLOOKUP(A466,'[2]2017年假台账'!$A:$AN,39,0),"0")-T466</f>
        <v>10</v>
      </c>
      <c r="V466" s="40">
        <f t="shared" si="119"/>
        <v>0</v>
      </c>
      <c r="W466" s="23">
        <f t="shared" si="120"/>
        <v>0</v>
      </c>
      <c r="X466" s="29">
        <f>VLOOKUP(A466,[3]考勤!$B$4:$N$1081,12,0)</f>
        <v>0</v>
      </c>
      <c r="Y466" s="29">
        <f>VLOOKUP(A466,[4]考勤!$B$4:$O$997,12,0)</f>
        <v>0</v>
      </c>
      <c r="Z466" s="29">
        <f>VLOOKUP(A466,[5]考勤!$B$4:$N$989,12,0)</f>
        <v>0</v>
      </c>
      <c r="AA466" s="29">
        <f>VLOOKUP(A466,[6]考勤!$B$4:$N$977,12,0)</f>
        <v>3</v>
      </c>
      <c r="AB466" s="29">
        <f>VLOOKUP(A466,[7]考勤!$B$4:$P$975,12,0)</f>
        <v>0</v>
      </c>
      <c r="AC466" s="29">
        <f>VLOOKUP(A466,[8]考勤!$B$1:$W$958,12,0)</f>
        <v>0</v>
      </c>
      <c r="AD466" s="29">
        <f>VLOOKUP(A466,[9]考勤!$B:$W,12,0)</f>
        <v>0</v>
      </c>
      <c r="AE466" s="29">
        <f>VLOOKUP(A466,[10]考勤!$B:$X,12,0)</f>
        <v>7</v>
      </c>
      <c r="AF466" s="29">
        <f>VLOOKUP(A466,[11]考勤!$B:$Z,12,0)</f>
        <v>1</v>
      </c>
      <c r="AG466" s="29"/>
      <c r="AH466" s="29"/>
      <c r="AI466" s="32"/>
      <c r="AJ466" s="29">
        <f t="shared" si="121"/>
        <v>10</v>
      </c>
      <c r="AK466" s="29">
        <f t="shared" si="122"/>
        <v>1</v>
      </c>
      <c r="AL466" s="22">
        <f t="shared" si="123"/>
        <v>10</v>
      </c>
      <c r="AM466" s="46">
        <f t="shared" si="124"/>
        <v>9</v>
      </c>
      <c r="AN466" s="11"/>
      <c r="AP466" s="11" t="str">
        <f>VLOOKUP(A466,[12]当前人员名单!$E:$AE,2,0)</f>
        <v>44512219820129003X</v>
      </c>
    </row>
    <row r="467" spans="1:236" s="10" customFormat="1" ht="15.75" customHeight="1" x14ac:dyDescent="0.15">
      <c r="A467" s="50" t="s">
        <v>364</v>
      </c>
      <c r="B467" s="48" t="s">
        <v>990</v>
      </c>
      <c r="C467" s="9">
        <v>41838</v>
      </c>
      <c r="D467" s="9">
        <v>41838</v>
      </c>
      <c r="E467" s="24">
        <v>43100</v>
      </c>
      <c r="F467" s="24">
        <v>43101</v>
      </c>
      <c r="G467" s="24">
        <v>43342</v>
      </c>
      <c r="H467" s="24">
        <v>43465</v>
      </c>
      <c r="I467" s="21">
        <f t="shared" ca="1" si="114"/>
        <v>4.3</v>
      </c>
      <c r="J467" s="21">
        <f t="shared" ca="1" si="115"/>
        <v>4.33</v>
      </c>
      <c r="K467" s="21" t="str">
        <f t="shared" ca="1" si="116"/>
        <v>是</v>
      </c>
      <c r="L467" s="21">
        <f t="shared" si="117"/>
        <v>4</v>
      </c>
      <c r="M467" s="29">
        <f t="shared" si="118"/>
        <v>5</v>
      </c>
      <c r="N467" s="29"/>
      <c r="O467" s="30"/>
      <c r="P467" s="24"/>
      <c r="Q467" s="29"/>
      <c r="R467" s="30"/>
      <c r="S467" s="30">
        <f t="shared" si="113"/>
        <v>5</v>
      </c>
      <c r="T467" s="22">
        <f>VLOOKUP(A467,[1]考勤!$B:$M,12,0)</f>
        <v>5</v>
      </c>
      <c r="U467" s="38">
        <f>IFERROR(VLOOKUP(A467,'[2]2017年假台账'!$A:$AN,39,0),"0")-T467</f>
        <v>0</v>
      </c>
      <c r="V467" s="40">
        <f t="shared" si="119"/>
        <v>0</v>
      </c>
      <c r="W467" s="23">
        <f t="shared" si="120"/>
        <v>0</v>
      </c>
      <c r="X467" s="29">
        <f>VLOOKUP(A467,[3]考勤!$B$4:$N$1081,12,0)</f>
        <v>0</v>
      </c>
      <c r="Y467" s="29">
        <f>VLOOKUP(A467,[4]考勤!$B$4:$O$997,12,0)</f>
        <v>0</v>
      </c>
      <c r="Z467" s="29">
        <f>VLOOKUP(A467,[5]考勤!$B$4:$N$989,12,0)</f>
        <v>0</v>
      </c>
      <c r="AA467" s="29">
        <f>VLOOKUP(A467,[6]考勤!$B$4:$N$977,12,0)</f>
        <v>0</v>
      </c>
      <c r="AB467" s="29">
        <f>VLOOKUP(A467,[7]考勤!$B$4:$P$975,12,0)</f>
        <v>0</v>
      </c>
      <c r="AC467" s="29">
        <f>VLOOKUP(A467,[8]考勤!$B$1:$W$958,12,0)</f>
        <v>0</v>
      </c>
      <c r="AD467" s="29">
        <f>VLOOKUP(A467,[9]考勤!$B:$W,12,0)</f>
        <v>0</v>
      </c>
      <c r="AE467" s="29">
        <f>VLOOKUP(A467,[10]考勤!$B:$X,12,0)</f>
        <v>0</v>
      </c>
      <c r="AF467" s="29">
        <f>VLOOKUP(A467,[11]考勤!$B:$Z,12,0)</f>
        <v>0</v>
      </c>
      <c r="AG467" s="29"/>
      <c r="AH467" s="29"/>
      <c r="AI467" s="32"/>
      <c r="AJ467" s="29">
        <f t="shared" si="121"/>
        <v>0</v>
      </c>
      <c r="AK467" s="29">
        <f t="shared" si="122"/>
        <v>0</v>
      </c>
      <c r="AL467" s="22">
        <f t="shared" si="123"/>
        <v>5</v>
      </c>
      <c r="AM467" s="46">
        <f t="shared" si="124"/>
        <v>5</v>
      </c>
      <c r="AN467" s="11"/>
      <c r="AO467" s="11"/>
      <c r="AP467" s="11" t="str">
        <f>VLOOKUP(A467,[12]当前人员名单!$E:$AE,2,0)</f>
        <v>442000199110050530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</row>
    <row r="468" spans="1:236" s="10" customFormat="1" ht="15.75" customHeight="1" x14ac:dyDescent="0.15">
      <c r="A468" s="57" t="s">
        <v>514</v>
      </c>
      <c r="B468" s="48" t="s">
        <v>989</v>
      </c>
      <c r="C468" s="3">
        <v>35796</v>
      </c>
      <c r="D468" s="3">
        <v>37073</v>
      </c>
      <c r="E468" s="24">
        <v>43100</v>
      </c>
      <c r="F468" s="24">
        <v>43101</v>
      </c>
      <c r="G468" s="24">
        <v>43342</v>
      </c>
      <c r="H468" s="24">
        <v>43465</v>
      </c>
      <c r="I468" s="21">
        <f t="shared" ca="1" si="114"/>
        <v>20.9</v>
      </c>
      <c r="J468" s="21">
        <f t="shared" ca="1" si="115"/>
        <v>17.39</v>
      </c>
      <c r="K468" s="21" t="str">
        <f t="shared" ca="1" si="116"/>
        <v>是</v>
      </c>
      <c r="L468" s="21">
        <f t="shared" si="117"/>
        <v>20</v>
      </c>
      <c r="M468" s="29">
        <f t="shared" si="118"/>
        <v>15</v>
      </c>
      <c r="N468" s="29">
        <f>DATEDIF(F468,P468,"d")</f>
        <v>0</v>
      </c>
      <c r="O468" s="30">
        <f>ROUND(N468/365*10,2)</f>
        <v>0</v>
      </c>
      <c r="P468" s="24">
        <f>EDATE(C468,240)</f>
        <v>43101</v>
      </c>
      <c r="Q468" s="29">
        <f>DATEDIF(P468,H468,"d")</f>
        <v>364</v>
      </c>
      <c r="R468" s="30">
        <f>ROUND(Q468/365*M468,2)</f>
        <v>14.96</v>
      </c>
      <c r="S468" s="30">
        <f>O468+R468</f>
        <v>14.96</v>
      </c>
      <c r="T468" s="22">
        <f>VLOOKUP(A468,[1]考勤!$B:$M,12,0)</f>
        <v>0</v>
      </c>
      <c r="U468" s="38">
        <f>IFERROR(VLOOKUP(A468,'[2]2017年假台账'!$A:$AN,39,0),"0")-T468</f>
        <v>10</v>
      </c>
      <c r="V468" s="40">
        <f t="shared" si="119"/>
        <v>-1</v>
      </c>
      <c r="W468" s="23">
        <f t="shared" si="120"/>
        <v>0</v>
      </c>
      <c r="X468" s="29">
        <f>VLOOKUP(A468,[3]考勤!$B$4:$N$1081,12,0)</f>
        <v>0</v>
      </c>
      <c r="Y468" s="29">
        <f>VLOOKUP(A468,[4]考勤!$B$4:$O$997,12,0)</f>
        <v>6</v>
      </c>
      <c r="Z468" s="29">
        <f>VLOOKUP(A468,[5]考勤!$B$4:$N$989,12,0)</f>
        <v>0</v>
      </c>
      <c r="AA468" s="29">
        <f>VLOOKUP(A468,[6]考勤!$B$4:$N$977,12,0)</f>
        <v>0</v>
      </c>
      <c r="AB468" s="29">
        <f>VLOOKUP(A468,[7]考勤!$B$4:$P$975,12,0)</f>
        <v>0</v>
      </c>
      <c r="AC468" s="29">
        <f>VLOOKUP(A468,[8]考勤!$B$1:$W$958,12,0)</f>
        <v>1</v>
      </c>
      <c r="AD468" s="29">
        <f>VLOOKUP(A468,[9]考勤!$B:$W,12,0)</f>
        <v>4</v>
      </c>
      <c r="AE468" s="29">
        <f>VLOOKUP(A468,[10]考勤!$B:$X,12,0)</f>
        <v>0</v>
      </c>
      <c r="AF468" s="29">
        <f>VLOOKUP(A468,[11]考勤!$B:$Z,12,0)</f>
        <v>0</v>
      </c>
      <c r="AG468" s="29"/>
      <c r="AH468" s="29"/>
      <c r="AI468" s="32"/>
      <c r="AJ468" s="29">
        <f t="shared" si="121"/>
        <v>11</v>
      </c>
      <c r="AK468" s="29">
        <f t="shared" si="122"/>
        <v>0</v>
      </c>
      <c r="AL468" s="22">
        <f t="shared" si="123"/>
        <v>13.96</v>
      </c>
      <c r="AM468" s="46">
        <f t="shared" si="124"/>
        <v>14</v>
      </c>
      <c r="AN468" s="11"/>
      <c r="AO468" s="11"/>
      <c r="AP468" s="11" t="str">
        <f>VLOOKUP(A468,[12]当前人员名单!$E:$AE,2,0)</f>
        <v>430419197906125445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</row>
    <row r="469" spans="1:236" s="10" customFormat="1" ht="15.75" customHeight="1" x14ac:dyDescent="0.15">
      <c r="A469" s="50" t="s">
        <v>512</v>
      </c>
      <c r="B469" s="48" t="s">
        <v>773</v>
      </c>
      <c r="C469" s="9">
        <v>38838</v>
      </c>
      <c r="D469" s="9">
        <v>39545</v>
      </c>
      <c r="E469" s="24">
        <v>43100</v>
      </c>
      <c r="F469" s="24">
        <v>43101</v>
      </c>
      <c r="G469" s="24">
        <v>43342</v>
      </c>
      <c r="H469" s="24">
        <v>43465</v>
      </c>
      <c r="I469" s="21">
        <f t="shared" ca="1" si="114"/>
        <v>12.6</v>
      </c>
      <c r="J469" s="21">
        <f t="shared" ca="1" si="115"/>
        <v>10.62</v>
      </c>
      <c r="K469" s="21" t="str">
        <f t="shared" ca="1" si="116"/>
        <v>是</v>
      </c>
      <c r="L469" s="21">
        <f t="shared" si="117"/>
        <v>12</v>
      </c>
      <c r="M469" s="29">
        <f t="shared" si="118"/>
        <v>10</v>
      </c>
      <c r="N469" s="29"/>
      <c r="O469" s="30"/>
      <c r="P469" s="24"/>
      <c r="Q469" s="29"/>
      <c r="R469" s="30"/>
      <c r="S469" s="30">
        <f t="shared" ref="S469:S488" si="125">M469</f>
        <v>10</v>
      </c>
      <c r="T469" s="22">
        <f>VLOOKUP(A469,[1]考勤!$B:$M,12,0)</f>
        <v>0</v>
      </c>
      <c r="U469" s="38">
        <f>IFERROR(VLOOKUP(A469,'[2]2017年假台账'!$A:$AN,39,0),"0")-T469</f>
        <v>10</v>
      </c>
      <c r="V469" s="40">
        <f t="shared" si="119"/>
        <v>5</v>
      </c>
      <c r="W469" s="23">
        <f t="shared" si="120"/>
        <v>5</v>
      </c>
      <c r="X469" s="29">
        <f>VLOOKUP(A469,[3]考勤!$B$4:$N$1081,12,0)</f>
        <v>0</v>
      </c>
      <c r="Y469" s="29">
        <f>VLOOKUP(A469,[4]考勤!$B$4:$O$997,12,0)</f>
        <v>0</v>
      </c>
      <c r="Z469" s="29">
        <f>VLOOKUP(A469,[5]考勤!$B$4:$N$989,12,0)</f>
        <v>0</v>
      </c>
      <c r="AA469" s="29">
        <f>VLOOKUP(A469,[6]考勤!$B$4:$N$977,12,0)</f>
        <v>0</v>
      </c>
      <c r="AB469" s="29">
        <f>VLOOKUP(A469,[7]考勤!$B$4:$P$975,12,0)</f>
        <v>0</v>
      </c>
      <c r="AC469" s="29">
        <f>VLOOKUP(A469,[8]考勤!$B$1:$W$958,12,0)</f>
        <v>0</v>
      </c>
      <c r="AD469" s="29">
        <f>VLOOKUP(A469,[9]考勤!$B:$W,12,0)</f>
        <v>0</v>
      </c>
      <c r="AE469" s="29">
        <f>VLOOKUP(A469,[10]考勤!$B:$X,12,0)</f>
        <v>5</v>
      </c>
      <c r="AF469" s="29">
        <f>VLOOKUP(A469,[11]考勤!$B:$Z,12,0)</f>
        <v>0</v>
      </c>
      <c r="AG469" s="29"/>
      <c r="AH469" s="29"/>
      <c r="AI469" s="32"/>
      <c r="AJ469" s="29">
        <f t="shared" si="121"/>
        <v>5</v>
      </c>
      <c r="AK469" s="29">
        <f t="shared" si="122"/>
        <v>0</v>
      </c>
      <c r="AL469" s="22">
        <f t="shared" si="123"/>
        <v>15</v>
      </c>
      <c r="AM469" s="46">
        <f t="shared" si="124"/>
        <v>10</v>
      </c>
      <c r="AN469" s="11"/>
      <c r="AO469" s="11"/>
      <c r="AP469" s="11" t="str">
        <f>VLOOKUP(A469,[12]当前人员名单!$E:$AE,2,0)</f>
        <v>441621198308054528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</row>
    <row r="470" spans="1:236" s="10" customFormat="1" ht="15.75" customHeight="1" x14ac:dyDescent="0.15">
      <c r="A470" s="57" t="s">
        <v>504</v>
      </c>
      <c r="B470" s="48" t="s">
        <v>14</v>
      </c>
      <c r="C470" s="3">
        <v>40725</v>
      </c>
      <c r="D470" s="3">
        <v>40623</v>
      </c>
      <c r="E470" s="24">
        <v>43100</v>
      </c>
      <c r="F470" s="24">
        <v>43101</v>
      </c>
      <c r="G470" s="24">
        <v>43342</v>
      </c>
      <c r="H470" s="24">
        <v>43465</v>
      </c>
      <c r="I470" s="21">
        <f t="shared" ca="1" si="114"/>
        <v>7.4</v>
      </c>
      <c r="J470" s="21">
        <f t="shared" ca="1" si="115"/>
        <v>7.66</v>
      </c>
      <c r="K470" s="21" t="str">
        <f t="shared" ca="1" si="116"/>
        <v>是</v>
      </c>
      <c r="L470" s="21">
        <f t="shared" si="117"/>
        <v>7</v>
      </c>
      <c r="M470" s="29">
        <f t="shared" si="118"/>
        <v>5</v>
      </c>
      <c r="N470" s="29"/>
      <c r="O470" s="30"/>
      <c r="P470" s="24"/>
      <c r="Q470" s="29"/>
      <c r="R470" s="30"/>
      <c r="S470" s="30">
        <f t="shared" si="125"/>
        <v>5</v>
      </c>
      <c r="T470" s="22">
        <f>VLOOKUP(A470,[1]考勤!$B:$M,12,0)</f>
        <v>1</v>
      </c>
      <c r="U470" s="38">
        <f>IFERROR(VLOOKUP(A470,'[2]2017年假台账'!$A:$AN,39,0),"0")-T470</f>
        <v>4</v>
      </c>
      <c r="V470" s="40">
        <f t="shared" si="119"/>
        <v>0</v>
      </c>
      <c r="W470" s="23">
        <f t="shared" si="120"/>
        <v>0</v>
      </c>
      <c r="X470" s="29">
        <f>VLOOKUP(A470,[3]考勤!$B$4:$N$1081,12,0)</f>
        <v>0</v>
      </c>
      <c r="Y470" s="29">
        <f>VLOOKUP(A470,[4]考勤!$B$4:$O$997,12,0)</f>
        <v>0</v>
      </c>
      <c r="Z470" s="29">
        <f>VLOOKUP(A470,[5]考勤!$B$4:$N$989,12,0)</f>
        <v>0</v>
      </c>
      <c r="AA470" s="29">
        <f>VLOOKUP(A470,[6]考勤!$B$4:$N$977,12,0)</f>
        <v>0</v>
      </c>
      <c r="AB470" s="29">
        <f>VLOOKUP(A470,[7]考勤!$B$4:$P$975,12,0)</f>
        <v>1</v>
      </c>
      <c r="AC470" s="29">
        <f>VLOOKUP(A470,[8]考勤!$B$1:$W$958,12,0)</f>
        <v>0</v>
      </c>
      <c r="AD470" s="29">
        <f>VLOOKUP(A470,[9]考勤!$B:$W,12,0)</f>
        <v>1</v>
      </c>
      <c r="AE470" s="29">
        <f>VLOOKUP(A470,[10]考勤!$B:$X,12,0)</f>
        <v>2</v>
      </c>
      <c r="AF470" s="29">
        <f>VLOOKUP(A470,[11]考勤!$B:$Z,12,0)</f>
        <v>1</v>
      </c>
      <c r="AG470" s="29"/>
      <c r="AH470" s="29"/>
      <c r="AI470" s="29"/>
      <c r="AJ470" s="29">
        <f t="shared" si="121"/>
        <v>4</v>
      </c>
      <c r="AK470" s="29">
        <f t="shared" si="122"/>
        <v>1</v>
      </c>
      <c r="AL470" s="22">
        <f t="shared" si="123"/>
        <v>5</v>
      </c>
      <c r="AM470" s="46">
        <f t="shared" si="124"/>
        <v>4</v>
      </c>
      <c r="AN470" s="11"/>
      <c r="AP470" s="11" t="str">
        <f>VLOOKUP(A470,[12]当前人员名单!$E:$AE,2,0)</f>
        <v>442000198910040918</v>
      </c>
    </row>
    <row r="471" spans="1:236" s="10" customFormat="1" ht="15.75" customHeight="1" x14ac:dyDescent="0.15">
      <c r="A471" s="50" t="s">
        <v>492</v>
      </c>
      <c r="B471" s="48" t="s">
        <v>950</v>
      </c>
      <c r="C471" s="9">
        <v>41593</v>
      </c>
      <c r="D471" s="9">
        <v>41593</v>
      </c>
      <c r="E471" s="24">
        <v>43100</v>
      </c>
      <c r="F471" s="24">
        <v>43101</v>
      </c>
      <c r="G471" s="24">
        <v>43342</v>
      </c>
      <c r="H471" s="24">
        <v>43465</v>
      </c>
      <c r="I471" s="21">
        <f t="shared" ca="1" si="114"/>
        <v>5</v>
      </c>
      <c r="J471" s="21">
        <f t="shared" ca="1" si="115"/>
        <v>5.01</v>
      </c>
      <c r="K471" s="21" t="str">
        <f t="shared" ca="1" si="116"/>
        <v>是</v>
      </c>
      <c r="L471" s="21">
        <f t="shared" si="117"/>
        <v>5</v>
      </c>
      <c r="M471" s="29">
        <f t="shared" si="118"/>
        <v>5</v>
      </c>
      <c r="N471" s="29"/>
      <c r="O471" s="30"/>
      <c r="P471" s="24"/>
      <c r="Q471" s="29"/>
      <c r="R471" s="30"/>
      <c r="S471" s="30">
        <f t="shared" si="125"/>
        <v>5</v>
      </c>
      <c r="T471" s="22">
        <f>VLOOKUP(A471,[1]考勤!$B:$M,12,0)</f>
        <v>0</v>
      </c>
      <c r="U471" s="38">
        <f>IFERROR(VLOOKUP(A471,'[2]2017年假台账'!$A:$AN,39,0),"0")-T471</f>
        <v>5</v>
      </c>
      <c r="V471" s="40">
        <f t="shared" si="119"/>
        <v>5</v>
      </c>
      <c r="W471" s="23">
        <f t="shared" si="120"/>
        <v>5</v>
      </c>
      <c r="X471" s="29">
        <f>VLOOKUP(A471,[3]考勤!$B$4:$N$1081,12,0)</f>
        <v>0</v>
      </c>
      <c r="Y471" s="29">
        <f>VLOOKUP(A471,[4]考勤!$B$4:$O$997,12,0)</f>
        <v>0</v>
      </c>
      <c r="Z471" s="29">
        <f>VLOOKUP(A471,[5]考勤!$B$4:$N$989,12,0)</f>
        <v>0</v>
      </c>
      <c r="AA471" s="29">
        <f>VLOOKUP(A471,[6]考勤!$B$4:$N$977,12,0)</f>
        <v>0</v>
      </c>
      <c r="AB471" s="29">
        <f>VLOOKUP(A471,[7]考勤!$B$4:$P$975,12,0)</f>
        <v>0</v>
      </c>
      <c r="AC471" s="29">
        <f>VLOOKUP(A471,[8]考勤!$B$1:$W$958,12,0)</f>
        <v>0</v>
      </c>
      <c r="AD471" s="29">
        <f>VLOOKUP(A471,[9]考勤!$B:$W,12,0)</f>
        <v>0</v>
      </c>
      <c r="AE471" s="29">
        <f>VLOOKUP(A471,[10]考勤!$B:$X,12,0)</f>
        <v>0</v>
      </c>
      <c r="AF471" s="29">
        <f>VLOOKUP(A471,[11]考勤!$B:$Z,12,0)</f>
        <v>0</v>
      </c>
      <c r="AG471" s="29"/>
      <c r="AH471" s="29"/>
      <c r="AI471" s="32"/>
      <c r="AJ471" s="29">
        <f t="shared" si="121"/>
        <v>0</v>
      </c>
      <c r="AK471" s="29">
        <f t="shared" si="122"/>
        <v>0</v>
      </c>
      <c r="AL471" s="22">
        <f t="shared" si="123"/>
        <v>10</v>
      </c>
      <c r="AM471" s="46">
        <f t="shared" si="124"/>
        <v>5</v>
      </c>
      <c r="AN471" s="11"/>
      <c r="AO471" s="11"/>
      <c r="AP471" s="11" t="str">
        <f>VLOOKUP(A471,[12]当前人员名单!$E:$AE,2,0)</f>
        <v>44200019891010263X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1"/>
      <c r="IA471" s="11"/>
      <c r="IB471" s="11"/>
    </row>
    <row r="472" spans="1:236" s="10" customFormat="1" ht="15.75" customHeight="1" x14ac:dyDescent="0.15">
      <c r="A472" s="50" t="s">
        <v>718</v>
      </c>
      <c r="B472" s="48" t="s">
        <v>950</v>
      </c>
      <c r="C472" s="9">
        <v>41743</v>
      </c>
      <c r="D472" s="9">
        <v>41743</v>
      </c>
      <c r="E472" s="24">
        <v>43100</v>
      </c>
      <c r="F472" s="24">
        <v>43101</v>
      </c>
      <c r="G472" s="24">
        <v>43342</v>
      </c>
      <c r="H472" s="24">
        <v>43465</v>
      </c>
      <c r="I472" s="21">
        <f t="shared" ca="1" si="114"/>
        <v>4.5999999999999996</v>
      </c>
      <c r="J472" s="21">
        <f t="shared" ca="1" si="115"/>
        <v>4.59</v>
      </c>
      <c r="K472" s="21" t="str">
        <f t="shared" ca="1" si="116"/>
        <v>是</v>
      </c>
      <c r="L472" s="21">
        <f t="shared" si="117"/>
        <v>4</v>
      </c>
      <c r="M472" s="29">
        <f t="shared" si="118"/>
        <v>5</v>
      </c>
      <c r="N472" s="29"/>
      <c r="O472" s="30"/>
      <c r="P472" s="24"/>
      <c r="Q472" s="29"/>
      <c r="R472" s="30"/>
      <c r="S472" s="30">
        <f t="shared" si="125"/>
        <v>5</v>
      </c>
      <c r="T472" s="22">
        <f>VLOOKUP(A472,[1]考勤!$B:$M,12,0)</f>
        <v>0</v>
      </c>
      <c r="U472" s="38">
        <f>IFERROR(VLOOKUP(A472,'[2]2017年假台账'!$A:$AN,39,0),"0")-T472</f>
        <v>5</v>
      </c>
      <c r="V472" s="40">
        <f t="shared" si="119"/>
        <v>0</v>
      </c>
      <c r="W472" s="23">
        <f t="shared" si="120"/>
        <v>0</v>
      </c>
      <c r="X472" s="29">
        <f>VLOOKUP(A472,[3]考勤!$B$4:$N$1081,12,0)</f>
        <v>0</v>
      </c>
      <c r="Y472" s="29">
        <f>VLOOKUP(A472,[4]考勤!$B$4:$O$997,12,0)</f>
        <v>0</v>
      </c>
      <c r="Z472" s="29">
        <f>VLOOKUP(A472,[5]考勤!$B$4:$N$989,12,0)</f>
        <v>0</v>
      </c>
      <c r="AA472" s="29">
        <f>VLOOKUP(A472,[6]考勤!$B$4:$N$977,12,0)</f>
        <v>1</v>
      </c>
      <c r="AB472" s="29">
        <f>VLOOKUP(A472,[7]考勤!$B$4:$P$975,12,0)</f>
        <v>2</v>
      </c>
      <c r="AC472" s="29">
        <f>VLOOKUP(A472,[8]考勤!$B$1:$W$958,12,0)</f>
        <v>0</v>
      </c>
      <c r="AD472" s="29">
        <f>VLOOKUP(A472,[9]考勤!$B:$W,12,0)</f>
        <v>1</v>
      </c>
      <c r="AE472" s="29">
        <f>VLOOKUP(A472,[10]考勤!$B:$X,12,0)</f>
        <v>1</v>
      </c>
      <c r="AF472" s="29">
        <f>VLOOKUP(A472,[11]考勤!$B:$Z,12,0)</f>
        <v>0</v>
      </c>
      <c r="AG472" s="29"/>
      <c r="AH472" s="29"/>
      <c r="AI472" s="32"/>
      <c r="AJ472" s="29">
        <f t="shared" si="121"/>
        <v>5</v>
      </c>
      <c r="AK472" s="29">
        <f t="shared" si="122"/>
        <v>0</v>
      </c>
      <c r="AL472" s="22">
        <f t="shared" si="123"/>
        <v>5</v>
      </c>
      <c r="AM472" s="46">
        <f t="shared" si="124"/>
        <v>5</v>
      </c>
      <c r="AN472" s="11"/>
      <c r="AO472" s="11"/>
      <c r="AP472" s="11" t="str">
        <f>VLOOKUP(A472,[12]当前人员名单!$E:$AE,2,0)</f>
        <v>440981198811123916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</row>
    <row r="473" spans="1:236" s="10" customFormat="1" ht="15.75" customHeight="1" x14ac:dyDescent="0.15">
      <c r="A473" s="53" t="s">
        <v>511</v>
      </c>
      <c r="B473" s="48" t="s">
        <v>774</v>
      </c>
      <c r="C473" s="3">
        <v>40817</v>
      </c>
      <c r="D473" s="3">
        <v>40992</v>
      </c>
      <c r="E473" s="24">
        <v>43100</v>
      </c>
      <c r="F473" s="24">
        <v>43101</v>
      </c>
      <c r="G473" s="24">
        <v>43342</v>
      </c>
      <c r="H473" s="24">
        <v>43465</v>
      </c>
      <c r="I473" s="21">
        <f t="shared" ca="1" si="114"/>
        <v>7.1</v>
      </c>
      <c r="J473" s="21">
        <f t="shared" ca="1" si="115"/>
        <v>6.65</v>
      </c>
      <c r="K473" s="21" t="str">
        <f t="shared" ca="1" si="116"/>
        <v>是</v>
      </c>
      <c r="L473" s="21">
        <f t="shared" si="117"/>
        <v>7</v>
      </c>
      <c r="M473" s="29">
        <f t="shared" si="118"/>
        <v>5</v>
      </c>
      <c r="N473" s="29"/>
      <c r="O473" s="30"/>
      <c r="P473" s="24"/>
      <c r="Q473" s="29"/>
      <c r="R473" s="30"/>
      <c r="S473" s="30">
        <f t="shared" si="125"/>
        <v>5</v>
      </c>
      <c r="T473" s="22">
        <f>VLOOKUP(A473,[1]考勤!$B:$M,12,0)</f>
        <v>1</v>
      </c>
      <c r="U473" s="38">
        <f>IFERROR(VLOOKUP(A473,'[2]2017年假台账'!$A:$AN,39,0),"0")-T473</f>
        <v>7</v>
      </c>
      <c r="V473" s="40">
        <f t="shared" si="119"/>
        <v>2</v>
      </c>
      <c r="W473" s="23">
        <f t="shared" si="120"/>
        <v>2</v>
      </c>
      <c r="X473" s="29">
        <f>VLOOKUP(A473,[3]考勤!$B$4:$N$1081,12,0)</f>
        <v>0</v>
      </c>
      <c r="Y473" s="29">
        <f>VLOOKUP(A473,[4]考勤!$B$4:$O$997,12,0)</f>
        <v>0</v>
      </c>
      <c r="Z473" s="29">
        <f>VLOOKUP(A473,[5]考勤!$B$4:$N$989,12,0)</f>
        <v>0</v>
      </c>
      <c r="AA473" s="29">
        <f>VLOOKUP(A473,[6]考勤!$B$4:$N$977,12,0)</f>
        <v>0</v>
      </c>
      <c r="AB473" s="29">
        <f>VLOOKUP(A473,[7]考勤!$B$4:$P$975,12,0)</f>
        <v>0</v>
      </c>
      <c r="AC473" s="29">
        <f>VLOOKUP(A473,[8]考勤!$B$1:$W$958,12,0)</f>
        <v>0</v>
      </c>
      <c r="AD473" s="29">
        <f>VLOOKUP(A473,[9]考勤!$B:$W,12,0)</f>
        <v>5</v>
      </c>
      <c r="AE473" s="29">
        <f>VLOOKUP(A473,[10]考勤!$B:$X,12,0)</f>
        <v>0</v>
      </c>
      <c r="AF473" s="29">
        <f>VLOOKUP(A473,[11]考勤!$B:$Z,12,0)</f>
        <v>0</v>
      </c>
      <c r="AG473" s="29"/>
      <c r="AH473" s="29"/>
      <c r="AI473" s="29"/>
      <c r="AJ473" s="29">
        <f t="shared" si="121"/>
        <v>5</v>
      </c>
      <c r="AK473" s="29">
        <f t="shared" si="122"/>
        <v>0</v>
      </c>
      <c r="AL473" s="22">
        <f t="shared" si="123"/>
        <v>7</v>
      </c>
      <c r="AM473" s="46">
        <f t="shared" si="124"/>
        <v>5</v>
      </c>
      <c r="AN473" s="11"/>
      <c r="AP473" s="11" t="str">
        <f>VLOOKUP(A473,[12]当前人员名单!$E:$AE,2,0)</f>
        <v>445102198705231417</v>
      </c>
    </row>
    <row r="474" spans="1:236" s="10" customFormat="1" ht="15.75" customHeight="1" x14ac:dyDescent="0.15">
      <c r="A474" s="50" t="s">
        <v>731</v>
      </c>
      <c r="B474" s="48" t="s">
        <v>801</v>
      </c>
      <c r="C474" s="9">
        <v>41699</v>
      </c>
      <c r="D474" s="9">
        <v>41699</v>
      </c>
      <c r="E474" s="24">
        <v>43100</v>
      </c>
      <c r="F474" s="24">
        <v>43101</v>
      </c>
      <c r="G474" s="24">
        <v>43342</v>
      </c>
      <c r="H474" s="24">
        <v>43465</v>
      </c>
      <c r="I474" s="21">
        <f t="shared" ca="1" si="114"/>
        <v>4.7</v>
      </c>
      <c r="J474" s="21">
        <f t="shared" ca="1" si="115"/>
        <v>4.72</v>
      </c>
      <c r="K474" s="21" t="str">
        <f t="shared" ca="1" si="116"/>
        <v>是</v>
      </c>
      <c r="L474" s="21">
        <f t="shared" si="117"/>
        <v>4</v>
      </c>
      <c r="M474" s="29">
        <f t="shared" si="118"/>
        <v>5</v>
      </c>
      <c r="N474" s="29"/>
      <c r="O474" s="30"/>
      <c r="P474" s="24"/>
      <c r="Q474" s="29"/>
      <c r="R474" s="30"/>
      <c r="S474" s="30">
        <f t="shared" si="125"/>
        <v>5</v>
      </c>
      <c r="T474" s="22">
        <f>VLOOKUP(A474,[1]考勤!$B:$M,12,0)</f>
        <v>0</v>
      </c>
      <c r="U474" s="38">
        <f>IFERROR(VLOOKUP(A474,'[2]2017年假台账'!$A:$AN,39,0),"0")-T474</f>
        <v>5</v>
      </c>
      <c r="V474" s="40">
        <f t="shared" si="119"/>
        <v>1</v>
      </c>
      <c r="W474" s="23">
        <f t="shared" si="120"/>
        <v>1</v>
      </c>
      <c r="X474" s="29">
        <f>VLOOKUP(A474,[3]考勤!$B$4:$N$1081,12,0)</f>
        <v>0</v>
      </c>
      <c r="Y474" s="29">
        <f>VLOOKUP(A474,[4]考勤!$B$4:$O$997,12,0)</f>
        <v>4</v>
      </c>
      <c r="Z474" s="29">
        <f>VLOOKUP(A474,[5]考勤!$B$4:$N$989,12,0)</f>
        <v>0</v>
      </c>
      <c r="AA474" s="29">
        <f>VLOOKUP(A474,[6]考勤!$B$4:$N$977,12,0)</f>
        <v>0</v>
      </c>
      <c r="AB474" s="29">
        <f>VLOOKUP(A474,[7]考勤!$B$4:$P$975,12,0)</f>
        <v>0</v>
      </c>
      <c r="AC474" s="29">
        <f>VLOOKUP(A474,[8]考勤!$B$1:$W$958,12,0)</f>
        <v>0</v>
      </c>
      <c r="AD474" s="29">
        <f>VLOOKUP(A474,[9]考勤!$B:$W,12,0)</f>
        <v>0</v>
      </c>
      <c r="AE474" s="29">
        <f>VLOOKUP(A474,[10]考勤!$B:$X,12,0)</f>
        <v>0</v>
      </c>
      <c r="AF474" s="29">
        <f>VLOOKUP(A474,[11]考勤!$B:$Z,12,0)</f>
        <v>0</v>
      </c>
      <c r="AG474" s="29"/>
      <c r="AH474" s="29"/>
      <c r="AI474" s="32"/>
      <c r="AJ474" s="29">
        <f t="shared" si="121"/>
        <v>4</v>
      </c>
      <c r="AK474" s="29">
        <f t="shared" si="122"/>
        <v>0</v>
      </c>
      <c r="AL474" s="22">
        <f t="shared" si="123"/>
        <v>6</v>
      </c>
      <c r="AM474" s="46">
        <f t="shared" si="124"/>
        <v>5</v>
      </c>
      <c r="AN474" s="11"/>
      <c r="AO474" s="11"/>
      <c r="AP474" s="11" t="str">
        <f>VLOOKUP(A474,[12]当前人员名单!$E:$AE,2,0)</f>
        <v>445121199010015631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</row>
    <row r="475" spans="1:236" s="10" customFormat="1" ht="15.75" customHeight="1" x14ac:dyDescent="0.15">
      <c r="A475" s="50" t="s">
        <v>457</v>
      </c>
      <c r="B475" s="48" t="s">
        <v>976</v>
      </c>
      <c r="C475" s="9">
        <v>38169</v>
      </c>
      <c r="D475" s="9">
        <v>38322</v>
      </c>
      <c r="E475" s="24">
        <v>43100</v>
      </c>
      <c r="F475" s="24">
        <v>43101</v>
      </c>
      <c r="G475" s="24">
        <v>43342</v>
      </c>
      <c r="H475" s="24">
        <v>43465</v>
      </c>
      <c r="I475" s="21">
        <f t="shared" ca="1" si="114"/>
        <v>14.4</v>
      </c>
      <c r="J475" s="21">
        <f t="shared" ca="1" si="115"/>
        <v>13.97</v>
      </c>
      <c r="K475" s="21" t="str">
        <f t="shared" ca="1" si="116"/>
        <v>是</v>
      </c>
      <c r="L475" s="21">
        <f t="shared" si="117"/>
        <v>14</v>
      </c>
      <c r="M475" s="29">
        <f t="shared" si="118"/>
        <v>10</v>
      </c>
      <c r="N475" s="29"/>
      <c r="O475" s="30"/>
      <c r="P475" s="24"/>
      <c r="Q475" s="29"/>
      <c r="R475" s="30"/>
      <c r="S475" s="30">
        <f t="shared" si="125"/>
        <v>10</v>
      </c>
      <c r="T475" s="22">
        <f>VLOOKUP(A475,[1]考勤!$B:$M,12,0)</f>
        <v>0</v>
      </c>
      <c r="U475" s="38">
        <f>IFERROR(VLOOKUP(A475,'[2]2017年假台账'!$A:$AN,39,0),"0")-T475</f>
        <v>10</v>
      </c>
      <c r="V475" s="40">
        <f t="shared" si="119"/>
        <v>5</v>
      </c>
      <c r="W475" s="23">
        <f t="shared" si="120"/>
        <v>5</v>
      </c>
      <c r="X475" s="29">
        <f>VLOOKUP(A475,[3]考勤!$B$4:$N$1081,12,0)</f>
        <v>0</v>
      </c>
      <c r="Y475" s="29">
        <f>VLOOKUP(A475,[4]考勤!$B$4:$O$997,12,0)</f>
        <v>0</v>
      </c>
      <c r="Z475" s="29">
        <f>VLOOKUP(A475,[5]考勤!$B$4:$N$989,12,0)</f>
        <v>0</v>
      </c>
      <c r="AA475" s="29">
        <f>VLOOKUP(A475,[6]考勤!$B$4:$N$977,12,0)</f>
        <v>0</v>
      </c>
      <c r="AB475" s="29">
        <f>VLOOKUP(A475,[7]考勤!$B$4:$P$975,12,0)</f>
        <v>0</v>
      </c>
      <c r="AC475" s="29">
        <f>VLOOKUP(A475,[8]考勤!$B$1:$W$958,12,0)</f>
        <v>0</v>
      </c>
      <c r="AD475" s="29">
        <f>VLOOKUP(A475,[9]考勤!$B:$W,12,0)</f>
        <v>0</v>
      </c>
      <c r="AE475" s="29">
        <f>VLOOKUP(A475,[10]考勤!$B:$X,12,0)</f>
        <v>5</v>
      </c>
      <c r="AF475" s="29">
        <f>VLOOKUP(A475,[11]考勤!$B:$Z,12,0)</f>
        <v>0</v>
      </c>
      <c r="AG475" s="29"/>
      <c r="AH475" s="29"/>
      <c r="AI475" s="29"/>
      <c r="AJ475" s="29">
        <f t="shared" si="121"/>
        <v>5</v>
      </c>
      <c r="AK475" s="29">
        <f t="shared" si="122"/>
        <v>0</v>
      </c>
      <c r="AL475" s="22">
        <f t="shared" si="123"/>
        <v>15</v>
      </c>
      <c r="AM475" s="46">
        <f t="shared" si="124"/>
        <v>10</v>
      </c>
      <c r="AN475" s="11"/>
      <c r="AP475" s="11" t="str">
        <f>VLOOKUP(A475,[12]当前人员名单!$E:$AE,2,0)</f>
        <v>44200019820320547X</v>
      </c>
    </row>
    <row r="476" spans="1:236" s="10" customFormat="1" ht="15.75" customHeight="1" x14ac:dyDescent="0.15">
      <c r="A476" s="50" t="s">
        <v>467</v>
      </c>
      <c r="B476" s="48" t="s">
        <v>976</v>
      </c>
      <c r="C476" s="9">
        <v>41260</v>
      </c>
      <c r="D476" s="9">
        <v>41260</v>
      </c>
      <c r="E476" s="24">
        <v>43100</v>
      </c>
      <c r="F476" s="24">
        <v>43101</v>
      </c>
      <c r="G476" s="24">
        <v>43342</v>
      </c>
      <c r="H476" s="24">
        <v>43465</v>
      </c>
      <c r="I476" s="21">
        <f t="shared" ca="1" si="114"/>
        <v>5.9</v>
      </c>
      <c r="J476" s="21">
        <f t="shared" ca="1" si="115"/>
        <v>5.92</v>
      </c>
      <c r="K476" s="21" t="str">
        <f t="shared" ca="1" si="116"/>
        <v>是</v>
      </c>
      <c r="L476" s="21">
        <f t="shared" si="117"/>
        <v>6</v>
      </c>
      <c r="M476" s="29">
        <f t="shared" si="118"/>
        <v>5</v>
      </c>
      <c r="N476" s="29"/>
      <c r="O476" s="30"/>
      <c r="P476" s="24"/>
      <c r="Q476" s="29"/>
      <c r="R476" s="30"/>
      <c r="S476" s="30">
        <f t="shared" si="125"/>
        <v>5</v>
      </c>
      <c r="T476" s="22">
        <f>VLOOKUP(A476,[1]考勤!$B:$M,12,0)</f>
        <v>0</v>
      </c>
      <c r="U476" s="38">
        <f>IFERROR(VLOOKUP(A476,'[2]2017年假台账'!$A:$AN,39,0),"0")-T476</f>
        <v>3</v>
      </c>
      <c r="V476" s="40">
        <f t="shared" si="119"/>
        <v>-1</v>
      </c>
      <c r="W476" s="23">
        <f t="shared" si="120"/>
        <v>0</v>
      </c>
      <c r="X476" s="29">
        <f>VLOOKUP(A476,[3]考勤!$B$4:$N$1081,12,0)</f>
        <v>0</v>
      </c>
      <c r="Y476" s="29">
        <f>VLOOKUP(A476,[4]考勤!$B$4:$O$997,12,0)</f>
        <v>2</v>
      </c>
      <c r="Z476" s="29">
        <f>VLOOKUP(A476,[5]考勤!$B$4:$N$989,12,0)</f>
        <v>0</v>
      </c>
      <c r="AA476" s="29">
        <f>VLOOKUP(A476,[6]考勤!$B$4:$N$977,12,0)</f>
        <v>0</v>
      </c>
      <c r="AB476" s="29">
        <f>VLOOKUP(A476,[7]考勤!$B$4:$P$975,12,0)</f>
        <v>0</v>
      </c>
      <c r="AC476" s="29">
        <f>VLOOKUP(A476,[8]考勤!$B$1:$W$958,12,0)</f>
        <v>0</v>
      </c>
      <c r="AD476" s="29">
        <f>VLOOKUP(A476,[9]考勤!$B:$W,12,0)</f>
        <v>0</v>
      </c>
      <c r="AE476" s="29">
        <f>VLOOKUP(A476,[10]考勤!$B:$X,12,0)</f>
        <v>2</v>
      </c>
      <c r="AF476" s="29">
        <f>VLOOKUP(A476,[11]考勤!$B:$Z,12,0)</f>
        <v>0</v>
      </c>
      <c r="AG476" s="29"/>
      <c r="AH476" s="29"/>
      <c r="AI476" s="29"/>
      <c r="AJ476" s="29">
        <f t="shared" si="121"/>
        <v>4</v>
      </c>
      <c r="AK476" s="29">
        <f t="shared" si="122"/>
        <v>0</v>
      </c>
      <c r="AL476" s="22">
        <f t="shared" si="123"/>
        <v>4</v>
      </c>
      <c r="AM476" s="46">
        <f t="shared" si="124"/>
        <v>4</v>
      </c>
      <c r="AN476" s="11"/>
      <c r="AP476" s="11" t="str">
        <f>VLOOKUP(A476,[12]当前人员名单!$E:$AE,2,0)</f>
        <v>440582199004177212</v>
      </c>
      <c r="AQ476" s="44"/>
    </row>
    <row r="477" spans="1:236" s="10" customFormat="1" ht="15.75" customHeight="1" x14ac:dyDescent="0.15">
      <c r="A477" s="53" t="s">
        <v>437</v>
      </c>
      <c r="B477" s="48" t="s">
        <v>976</v>
      </c>
      <c r="C477" s="4">
        <v>40483</v>
      </c>
      <c r="D477" s="4">
        <v>40483</v>
      </c>
      <c r="E477" s="24">
        <v>43100</v>
      </c>
      <c r="F477" s="24">
        <v>43101</v>
      </c>
      <c r="G477" s="24">
        <v>43342</v>
      </c>
      <c r="H477" s="24">
        <v>43465</v>
      </c>
      <c r="I477" s="21">
        <f t="shared" ca="1" si="114"/>
        <v>8</v>
      </c>
      <c r="J477" s="21">
        <f t="shared" ca="1" si="115"/>
        <v>8.0500000000000007</v>
      </c>
      <c r="K477" s="21" t="str">
        <f t="shared" ca="1" si="116"/>
        <v>是</v>
      </c>
      <c r="L477" s="21">
        <f t="shared" si="117"/>
        <v>8</v>
      </c>
      <c r="M477" s="29">
        <f t="shared" si="118"/>
        <v>5</v>
      </c>
      <c r="N477" s="29"/>
      <c r="O477" s="30"/>
      <c r="P477" s="24"/>
      <c r="Q477" s="29"/>
      <c r="R477" s="30"/>
      <c r="S477" s="30">
        <f t="shared" si="125"/>
        <v>5</v>
      </c>
      <c r="T477" s="22">
        <f>VLOOKUP(A477,[1]考勤!$B:$M,12,0)</f>
        <v>0</v>
      </c>
      <c r="U477" s="38">
        <f>IFERROR(VLOOKUP(A477,'[2]2017年假台账'!$A:$AN,39,0),"0")-T477</f>
        <v>5</v>
      </c>
      <c r="V477" s="40">
        <f t="shared" si="119"/>
        <v>0</v>
      </c>
      <c r="W477" s="23">
        <f t="shared" si="120"/>
        <v>0</v>
      </c>
      <c r="X477" s="29">
        <f>VLOOKUP(A477,[3]考勤!$B$4:$N$1081,12,0)</f>
        <v>0</v>
      </c>
      <c r="Y477" s="29">
        <f>VLOOKUP(A477,[4]考勤!$B$4:$O$997,12,0)</f>
        <v>0</v>
      </c>
      <c r="Z477" s="29">
        <f>VLOOKUP(A477,[5]考勤!$B$4:$N$989,12,0)</f>
        <v>0</v>
      </c>
      <c r="AA477" s="29">
        <f>VLOOKUP(A477,[6]考勤!$B$4:$N$977,12,0)</f>
        <v>0</v>
      </c>
      <c r="AB477" s="29">
        <f>VLOOKUP(A477,[7]考勤!$B$4:$P$975,12,0)</f>
        <v>0</v>
      </c>
      <c r="AC477" s="29">
        <f>VLOOKUP(A477,[8]考勤!$B$1:$W$958,12,0)</f>
        <v>0</v>
      </c>
      <c r="AD477" s="29">
        <f>VLOOKUP(A477,[9]考勤!$B:$W,12,0)</f>
        <v>0</v>
      </c>
      <c r="AE477" s="29">
        <f>VLOOKUP(A477,[10]考勤!$B:$X,12,0)</f>
        <v>5</v>
      </c>
      <c r="AF477" s="29">
        <f>VLOOKUP(A477,[11]考勤!$B:$Z,12,0)</f>
        <v>0</v>
      </c>
      <c r="AG477" s="29"/>
      <c r="AH477" s="29"/>
      <c r="AI477" s="29"/>
      <c r="AJ477" s="29">
        <f t="shared" si="121"/>
        <v>5</v>
      </c>
      <c r="AK477" s="29">
        <f t="shared" si="122"/>
        <v>0</v>
      </c>
      <c r="AL477" s="22">
        <f t="shared" si="123"/>
        <v>5</v>
      </c>
      <c r="AM477" s="46">
        <f t="shared" si="124"/>
        <v>5</v>
      </c>
      <c r="AN477" s="11"/>
      <c r="AP477" s="11" t="str">
        <f>VLOOKUP(A477,[12]当前人员名单!$E:$AE,2,0)</f>
        <v>44200019881031423X</v>
      </c>
    </row>
    <row r="478" spans="1:236" s="10" customFormat="1" ht="15.75" customHeight="1" x14ac:dyDescent="0.15">
      <c r="A478" s="50" t="s">
        <v>439</v>
      </c>
      <c r="B478" s="48" t="s">
        <v>976</v>
      </c>
      <c r="C478" s="9">
        <v>41017</v>
      </c>
      <c r="D478" s="9">
        <v>41017</v>
      </c>
      <c r="E478" s="24">
        <v>43100</v>
      </c>
      <c r="F478" s="24">
        <v>43101</v>
      </c>
      <c r="G478" s="24">
        <v>43342</v>
      </c>
      <c r="H478" s="24">
        <v>43465</v>
      </c>
      <c r="I478" s="21">
        <f t="shared" ca="1" si="114"/>
        <v>6.6</v>
      </c>
      <c r="J478" s="21">
        <f t="shared" ca="1" si="115"/>
        <v>6.58</v>
      </c>
      <c r="K478" s="21" t="str">
        <f t="shared" ca="1" si="116"/>
        <v>是</v>
      </c>
      <c r="L478" s="21">
        <f t="shared" si="117"/>
        <v>6</v>
      </c>
      <c r="M478" s="29">
        <f t="shared" si="118"/>
        <v>5</v>
      </c>
      <c r="N478" s="29"/>
      <c r="O478" s="30"/>
      <c r="P478" s="24"/>
      <c r="Q478" s="29"/>
      <c r="R478" s="30"/>
      <c r="S478" s="30">
        <f t="shared" si="125"/>
        <v>5</v>
      </c>
      <c r="T478" s="22">
        <f>VLOOKUP(A478,[1]考勤!$B:$M,12,0)</f>
        <v>0</v>
      </c>
      <c r="U478" s="38">
        <f>IFERROR(VLOOKUP(A478,'[2]2017年假台账'!$A:$AN,39,0),"0")-T478</f>
        <v>5</v>
      </c>
      <c r="V478" s="40">
        <f t="shared" si="119"/>
        <v>0</v>
      </c>
      <c r="W478" s="23">
        <f t="shared" si="120"/>
        <v>0</v>
      </c>
      <c r="X478" s="29">
        <f>VLOOKUP(A478,[3]考勤!$B$4:$N$1081,12,0)</f>
        <v>0</v>
      </c>
      <c r="Y478" s="29">
        <f>VLOOKUP(A478,[4]考勤!$B$4:$O$997,12,0)</f>
        <v>0</v>
      </c>
      <c r="Z478" s="29">
        <f>VLOOKUP(A478,[5]考勤!$B$4:$N$989,12,0)</f>
        <v>0</v>
      </c>
      <c r="AA478" s="29">
        <f>VLOOKUP(A478,[6]考勤!$B$4:$N$977,12,0)</f>
        <v>0</v>
      </c>
      <c r="AB478" s="29">
        <f>VLOOKUP(A478,[7]考勤!$B$4:$P$975,12,0)</f>
        <v>0</v>
      </c>
      <c r="AC478" s="29">
        <f>VLOOKUP(A478,[8]考勤!$B$1:$W$958,12,0)</f>
        <v>0</v>
      </c>
      <c r="AD478" s="29">
        <f>VLOOKUP(A478,[9]考勤!$B:$W,12,0)</f>
        <v>0</v>
      </c>
      <c r="AE478" s="29">
        <f>VLOOKUP(A478,[10]考勤!$B:$X,12,0)</f>
        <v>5</v>
      </c>
      <c r="AF478" s="29">
        <f>VLOOKUP(A478,[11]考勤!$B:$Z,12,0)</f>
        <v>0</v>
      </c>
      <c r="AG478" s="29"/>
      <c r="AH478" s="29"/>
      <c r="AI478" s="32"/>
      <c r="AJ478" s="29">
        <f t="shared" si="121"/>
        <v>5</v>
      </c>
      <c r="AK478" s="29">
        <f t="shared" si="122"/>
        <v>0</v>
      </c>
      <c r="AL478" s="22">
        <f t="shared" si="123"/>
        <v>5</v>
      </c>
      <c r="AM478" s="46">
        <f t="shared" si="124"/>
        <v>5</v>
      </c>
      <c r="AN478" s="11"/>
      <c r="AO478" s="11"/>
      <c r="AP478" s="11" t="str">
        <f>VLOOKUP(A478,[12]当前人员名单!$E:$AE,2,0)</f>
        <v>442000198812164634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</row>
    <row r="479" spans="1:236" s="10" customFormat="1" ht="15.75" customHeight="1" x14ac:dyDescent="0.15">
      <c r="A479" s="50" t="s">
        <v>438</v>
      </c>
      <c r="B479" s="48" t="s">
        <v>976</v>
      </c>
      <c r="C479" s="9">
        <v>40896</v>
      </c>
      <c r="D479" s="9">
        <v>40896</v>
      </c>
      <c r="E479" s="24">
        <v>43100</v>
      </c>
      <c r="F479" s="24">
        <v>43101</v>
      </c>
      <c r="G479" s="24">
        <v>43342</v>
      </c>
      <c r="H479" s="24">
        <v>43465</v>
      </c>
      <c r="I479" s="21">
        <f t="shared" ca="1" si="114"/>
        <v>6.9</v>
      </c>
      <c r="J479" s="21">
        <f t="shared" ca="1" si="115"/>
        <v>6.92</v>
      </c>
      <c r="K479" s="21" t="str">
        <f t="shared" ca="1" si="116"/>
        <v>是</v>
      </c>
      <c r="L479" s="21">
        <f t="shared" si="117"/>
        <v>7</v>
      </c>
      <c r="M479" s="29">
        <f t="shared" si="118"/>
        <v>5</v>
      </c>
      <c r="N479" s="29"/>
      <c r="O479" s="30"/>
      <c r="P479" s="24"/>
      <c r="Q479" s="29"/>
      <c r="R479" s="30"/>
      <c r="S479" s="30">
        <f t="shared" si="125"/>
        <v>5</v>
      </c>
      <c r="T479" s="22">
        <f>VLOOKUP(A479,[1]考勤!$B:$M,12,0)</f>
        <v>0</v>
      </c>
      <c r="U479" s="38">
        <f>IFERROR(VLOOKUP(A479,'[2]2017年假台账'!$A:$AN,39,0),"0")-T479</f>
        <v>2</v>
      </c>
      <c r="V479" s="40">
        <f t="shared" si="119"/>
        <v>0</v>
      </c>
      <c r="W479" s="23">
        <f t="shared" si="120"/>
        <v>0</v>
      </c>
      <c r="X479" s="29">
        <f>VLOOKUP(A479,[3]考勤!$B$4:$N$1081,12,0)</f>
        <v>0</v>
      </c>
      <c r="Y479" s="29">
        <f>VLOOKUP(A479,[4]考勤!$B$4:$O$997,12,0)</f>
        <v>0</v>
      </c>
      <c r="Z479" s="29">
        <f>VLOOKUP(A479,[5]考勤!$B$4:$N$989,12,0)</f>
        <v>0</v>
      </c>
      <c r="AA479" s="29">
        <f>VLOOKUP(A479,[6]考勤!$B$4:$N$977,12,0)</f>
        <v>0</v>
      </c>
      <c r="AB479" s="29">
        <f>VLOOKUP(A479,[7]考勤!$B$4:$P$975,12,0)</f>
        <v>0</v>
      </c>
      <c r="AC479" s="29">
        <f>VLOOKUP(A479,[8]考勤!$B$1:$W$958,12,0)</f>
        <v>0</v>
      </c>
      <c r="AD479" s="29">
        <f>VLOOKUP(A479,[9]考勤!$B:$W,12,0)</f>
        <v>0</v>
      </c>
      <c r="AE479" s="29">
        <f>VLOOKUP(A479,[10]考勤!$B:$X,12,0)</f>
        <v>2</v>
      </c>
      <c r="AF479" s="29">
        <f>VLOOKUP(A479,[11]考勤!$B:$Z,12,0)</f>
        <v>0</v>
      </c>
      <c r="AG479" s="29"/>
      <c r="AH479" s="29"/>
      <c r="AI479" s="32"/>
      <c r="AJ479" s="29">
        <f t="shared" si="121"/>
        <v>2</v>
      </c>
      <c r="AK479" s="29">
        <f t="shared" si="122"/>
        <v>0</v>
      </c>
      <c r="AL479" s="22">
        <f t="shared" si="123"/>
        <v>5</v>
      </c>
      <c r="AM479" s="46">
        <f t="shared" si="124"/>
        <v>5</v>
      </c>
      <c r="AN479" s="11"/>
      <c r="AO479" s="11"/>
      <c r="AP479" s="11" t="str">
        <f>VLOOKUP(A479,[12]当前人员名单!$E:$AE,2,0)</f>
        <v>442000198906215519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</row>
    <row r="480" spans="1:236" s="10" customFormat="1" ht="15.75" customHeight="1" x14ac:dyDescent="0.15">
      <c r="A480" s="53" t="s">
        <v>434</v>
      </c>
      <c r="B480" s="48" t="s">
        <v>24</v>
      </c>
      <c r="C480" s="4">
        <v>40603</v>
      </c>
      <c r="D480" s="4">
        <v>41120</v>
      </c>
      <c r="E480" s="24">
        <v>43100</v>
      </c>
      <c r="F480" s="24">
        <v>43101</v>
      </c>
      <c r="G480" s="24">
        <v>43342</v>
      </c>
      <c r="H480" s="24">
        <v>43465</v>
      </c>
      <c r="I480" s="21">
        <f t="shared" ca="1" si="114"/>
        <v>7.7</v>
      </c>
      <c r="J480" s="21">
        <f t="shared" ca="1" si="115"/>
        <v>6.3</v>
      </c>
      <c r="K480" s="21" t="str">
        <f t="shared" ca="1" si="116"/>
        <v>是</v>
      </c>
      <c r="L480" s="21">
        <f t="shared" si="117"/>
        <v>7</v>
      </c>
      <c r="M480" s="29">
        <f t="shared" si="118"/>
        <v>5</v>
      </c>
      <c r="N480" s="29"/>
      <c r="O480" s="30"/>
      <c r="P480" s="24"/>
      <c r="Q480" s="29"/>
      <c r="R480" s="30"/>
      <c r="S480" s="30">
        <f t="shared" si="125"/>
        <v>5</v>
      </c>
      <c r="T480" s="22">
        <f>VLOOKUP(A480,[1]考勤!$B:$M,12,0)</f>
        <v>0</v>
      </c>
      <c r="U480" s="38">
        <f>IFERROR(VLOOKUP(A480,'[2]2017年假台账'!$A:$AN,39,0),"0")-T480</f>
        <v>8</v>
      </c>
      <c r="V480" s="40">
        <f t="shared" si="119"/>
        <v>0</v>
      </c>
      <c r="W480" s="23">
        <f t="shared" si="120"/>
        <v>0</v>
      </c>
      <c r="X480" s="29">
        <f>VLOOKUP(A480,[3]考勤!$B$4:$N$1081,12,0)</f>
        <v>0</v>
      </c>
      <c r="Y480" s="29">
        <f>VLOOKUP(A480,[4]考勤!$B$4:$O$997,12,0)</f>
        <v>5</v>
      </c>
      <c r="Z480" s="29">
        <f>VLOOKUP(A480,[5]考勤!$B$4:$N$989,12,0)</f>
        <v>1</v>
      </c>
      <c r="AA480" s="29">
        <f>VLOOKUP(A480,[6]考勤!$B$4:$N$977,12,0)</f>
        <v>0</v>
      </c>
      <c r="AB480" s="29">
        <f>VLOOKUP(A480,[7]考勤!$B$4:$P$975,12,0)</f>
        <v>0</v>
      </c>
      <c r="AC480" s="29">
        <f>VLOOKUP(A480,[8]考勤!$B$1:$W$958,12,0)</f>
        <v>0</v>
      </c>
      <c r="AD480" s="29">
        <f>VLOOKUP(A480,[9]考勤!$B:$W,12,0)</f>
        <v>0</v>
      </c>
      <c r="AE480" s="29">
        <f>VLOOKUP(A480,[10]考勤!$B:$X,12,0)</f>
        <v>2</v>
      </c>
      <c r="AF480" s="29">
        <f>VLOOKUP(A480,[11]考勤!$B:$Z,12,0)</f>
        <v>0</v>
      </c>
      <c r="AG480" s="29"/>
      <c r="AH480" s="29"/>
      <c r="AI480" s="29"/>
      <c r="AJ480" s="29">
        <f t="shared" si="121"/>
        <v>8</v>
      </c>
      <c r="AK480" s="29">
        <f t="shared" si="122"/>
        <v>0</v>
      </c>
      <c r="AL480" s="22">
        <f t="shared" si="123"/>
        <v>5</v>
      </c>
      <c r="AM480" s="46">
        <f t="shared" si="124"/>
        <v>5</v>
      </c>
      <c r="AN480" s="11"/>
      <c r="AP480" s="11" t="str">
        <f>VLOOKUP(A480,[12]当前人员名单!$E:$AE,2,0)</f>
        <v>440583198807014232</v>
      </c>
      <c r="AQ480" s="11"/>
    </row>
    <row r="481" spans="1:236" s="10" customFormat="1" ht="15.75" customHeight="1" x14ac:dyDescent="0.15">
      <c r="A481" s="51" t="s">
        <v>704</v>
      </c>
      <c r="B481" s="48" t="s">
        <v>794</v>
      </c>
      <c r="C481" s="9">
        <v>38200</v>
      </c>
      <c r="D481" s="9">
        <v>38973</v>
      </c>
      <c r="E481" s="24">
        <v>43100</v>
      </c>
      <c r="F481" s="24">
        <v>43101</v>
      </c>
      <c r="G481" s="24">
        <v>43342</v>
      </c>
      <c r="H481" s="24">
        <v>43465</v>
      </c>
      <c r="I481" s="21">
        <f t="shared" ca="1" si="114"/>
        <v>14.3</v>
      </c>
      <c r="J481" s="21">
        <f t="shared" ca="1" si="115"/>
        <v>12.18</v>
      </c>
      <c r="K481" s="21" t="str">
        <f t="shared" ca="1" si="116"/>
        <v>是</v>
      </c>
      <c r="L481" s="21">
        <f t="shared" si="117"/>
        <v>14</v>
      </c>
      <c r="M481" s="29">
        <f t="shared" si="118"/>
        <v>10</v>
      </c>
      <c r="N481" s="29"/>
      <c r="O481" s="30"/>
      <c r="P481" s="24"/>
      <c r="Q481" s="29"/>
      <c r="R481" s="30"/>
      <c r="S481" s="30">
        <f t="shared" si="125"/>
        <v>10</v>
      </c>
      <c r="T481" s="22">
        <f>VLOOKUP(A481,[1]考勤!$B:$M,12,0)</f>
        <v>0</v>
      </c>
      <c r="U481" s="38">
        <f>IFERROR(VLOOKUP(A481,'[2]2017年假台账'!$A:$AN,39,0),"0")-T481</f>
        <v>10</v>
      </c>
      <c r="V481" s="40">
        <f t="shared" si="119"/>
        <v>0</v>
      </c>
      <c r="W481" s="23">
        <f t="shared" si="120"/>
        <v>0</v>
      </c>
      <c r="X481" s="29">
        <f>VLOOKUP(A481,[3]考勤!$B$4:$N$1081,12,0)</f>
        <v>0</v>
      </c>
      <c r="Y481" s="29">
        <f>VLOOKUP(A481,[4]考勤!$B$4:$O$997,12,0)</f>
        <v>0</v>
      </c>
      <c r="Z481" s="29">
        <f>VLOOKUP(A481,[5]考勤!$B$4:$N$989,12,0)</f>
        <v>0</v>
      </c>
      <c r="AA481" s="29">
        <f>VLOOKUP(A481,[6]考勤!$B$4:$N$977,12,0)</f>
        <v>0</v>
      </c>
      <c r="AB481" s="29">
        <f>VLOOKUP(A481,[7]考勤!$B$4:$P$975,12,0)</f>
        <v>0</v>
      </c>
      <c r="AC481" s="29">
        <f>VLOOKUP(A481,[8]考勤!$B$1:$W$958,12,0)</f>
        <v>0</v>
      </c>
      <c r="AD481" s="29">
        <f>VLOOKUP(A481,[9]考勤!$B:$W,12,0)</f>
        <v>0</v>
      </c>
      <c r="AE481" s="29">
        <f>VLOOKUP(A481,[10]考勤!$B:$X,12,0)</f>
        <v>10</v>
      </c>
      <c r="AF481" s="29">
        <f>VLOOKUP(A481,[11]考勤!$B:$Z,12,0)</f>
        <v>0</v>
      </c>
      <c r="AG481" s="29"/>
      <c r="AH481" s="29"/>
      <c r="AI481" s="32"/>
      <c r="AJ481" s="29">
        <f t="shared" si="121"/>
        <v>10</v>
      </c>
      <c r="AK481" s="29">
        <f t="shared" si="122"/>
        <v>0</v>
      </c>
      <c r="AL481" s="22">
        <f t="shared" si="123"/>
        <v>10</v>
      </c>
      <c r="AM481" s="46">
        <f t="shared" si="124"/>
        <v>10</v>
      </c>
      <c r="AN481" s="11"/>
      <c r="AO481" s="11"/>
      <c r="AP481" s="11" t="str">
        <f>VLOOKUP(A481,[12]当前人员名单!$E:$AE,2,0)</f>
        <v>445122198211040026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</row>
    <row r="482" spans="1:236" s="10" customFormat="1" ht="15.75" customHeight="1" x14ac:dyDescent="0.15">
      <c r="A482" s="50" t="s">
        <v>750</v>
      </c>
      <c r="B482" s="48" t="s">
        <v>794</v>
      </c>
      <c r="C482" s="9">
        <v>41786</v>
      </c>
      <c r="D482" s="9">
        <v>41786</v>
      </c>
      <c r="E482" s="24">
        <v>43100</v>
      </c>
      <c r="F482" s="24">
        <v>43101</v>
      </c>
      <c r="G482" s="24">
        <v>43342</v>
      </c>
      <c r="H482" s="24">
        <v>43465</v>
      </c>
      <c r="I482" s="21">
        <f t="shared" ca="1" si="114"/>
        <v>4.5</v>
      </c>
      <c r="J482" s="21">
        <f t="shared" ca="1" si="115"/>
        <v>4.4800000000000004</v>
      </c>
      <c r="K482" s="21" t="str">
        <f t="shared" ca="1" si="116"/>
        <v>是</v>
      </c>
      <c r="L482" s="21">
        <f t="shared" si="117"/>
        <v>4</v>
      </c>
      <c r="M482" s="29">
        <f t="shared" si="118"/>
        <v>5</v>
      </c>
      <c r="N482" s="29"/>
      <c r="O482" s="30"/>
      <c r="P482" s="24"/>
      <c r="Q482" s="29"/>
      <c r="R482" s="30"/>
      <c r="S482" s="30">
        <f t="shared" si="125"/>
        <v>5</v>
      </c>
      <c r="T482" s="22">
        <f>VLOOKUP(A482,[1]考勤!$B:$M,12,0)</f>
        <v>0</v>
      </c>
      <c r="U482" s="38">
        <f>IFERROR(VLOOKUP(A482,'[2]2017年假台账'!$A:$AN,39,0),"0")-T482</f>
        <v>5</v>
      </c>
      <c r="V482" s="40">
        <f t="shared" si="119"/>
        <v>2</v>
      </c>
      <c r="W482" s="23">
        <f t="shared" si="120"/>
        <v>2</v>
      </c>
      <c r="X482" s="29">
        <f>VLOOKUP(A482,[3]考勤!$B$4:$N$1081,12,0)</f>
        <v>0</v>
      </c>
      <c r="Y482" s="29">
        <f>VLOOKUP(A482,[4]考勤!$B$4:$O$997,12,0)</f>
        <v>0</v>
      </c>
      <c r="Z482" s="29">
        <f>VLOOKUP(A482,[5]考勤!$B$4:$N$989,12,0)</f>
        <v>0</v>
      </c>
      <c r="AA482" s="29">
        <f>VLOOKUP(A482,[6]考勤!$B$4:$N$977,12,0)</f>
        <v>0</v>
      </c>
      <c r="AB482" s="29">
        <f>VLOOKUP(A482,[7]考勤!$B$4:$P$975,12,0)</f>
        <v>0</v>
      </c>
      <c r="AC482" s="29">
        <f>VLOOKUP(A482,[8]考勤!$B$1:$W$958,12,0)</f>
        <v>0</v>
      </c>
      <c r="AD482" s="29">
        <f>VLOOKUP(A482,[9]考勤!$B:$W,12,0)</f>
        <v>0</v>
      </c>
      <c r="AE482" s="29">
        <f>VLOOKUP(A482,[10]考勤!$B:$X,12,0)</f>
        <v>3</v>
      </c>
      <c r="AF482" s="29">
        <f>VLOOKUP(A482,[11]考勤!$B:$Z,12,0)</f>
        <v>0</v>
      </c>
      <c r="AG482" s="29"/>
      <c r="AH482" s="29"/>
      <c r="AI482" s="29"/>
      <c r="AJ482" s="29">
        <f t="shared" si="121"/>
        <v>3</v>
      </c>
      <c r="AK482" s="29">
        <f t="shared" si="122"/>
        <v>0</v>
      </c>
      <c r="AL482" s="22">
        <f t="shared" si="123"/>
        <v>7</v>
      </c>
      <c r="AM482" s="46">
        <f t="shared" si="124"/>
        <v>5</v>
      </c>
      <c r="AN482" s="11"/>
      <c r="AP482" s="11" t="str">
        <f>VLOOKUP(A482,[12]当前人员名单!$E:$AE,2,0)</f>
        <v>442000199108270534</v>
      </c>
      <c r="AQ482" s="44"/>
    </row>
    <row r="483" spans="1:236" s="10" customFormat="1" ht="15.75" customHeight="1" x14ac:dyDescent="0.15">
      <c r="A483" s="50" t="s">
        <v>725</v>
      </c>
      <c r="B483" s="48" t="s">
        <v>794</v>
      </c>
      <c r="C483" s="9">
        <v>40179</v>
      </c>
      <c r="D483" s="9">
        <v>41695</v>
      </c>
      <c r="E483" s="24">
        <v>43100</v>
      </c>
      <c r="F483" s="24">
        <v>43101</v>
      </c>
      <c r="G483" s="24">
        <v>43342</v>
      </c>
      <c r="H483" s="24">
        <v>43465</v>
      </c>
      <c r="I483" s="21">
        <f t="shared" ca="1" si="114"/>
        <v>8.9</v>
      </c>
      <c r="J483" s="21">
        <f t="shared" ca="1" si="115"/>
        <v>4.7300000000000004</v>
      </c>
      <c r="K483" s="21" t="str">
        <f t="shared" ca="1" si="116"/>
        <v>是</v>
      </c>
      <c r="L483" s="21">
        <f t="shared" si="117"/>
        <v>8</v>
      </c>
      <c r="M483" s="29">
        <f t="shared" si="118"/>
        <v>5</v>
      </c>
      <c r="N483" s="29"/>
      <c r="O483" s="30"/>
      <c r="P483" s="24"/>
      <c r="Q483" s="29"/>
      <c r="R483" s="30"/>
      <c r="S483" s="30">
        <f t="shared" si="125"/>
        <v>5</v>
      </c>
      <c r="T483" s="22">
        <f>VLOOKUP(A483,[1]考勤!$B:$M,12,0)</f>
        <v>0</v>
      </c>
      <c r="U483" s="38">
        <f>IFERROR(VLOOKUP(A483,'[2]2017年假台账'!$A:$AN,39,0),"0")-T483</f>
        <v>5</v>
      </c>
      <c r="V483" s="40">
        <f t="shared" si="119"/>
        <v>0</v>
      </c>
      <c r="W483" s="23">
        <f t="shared" si="120"/>
        <v>0</v>
      </c>
      <c r="X483" s="29">
        <f>VLOOKUP(A483,[3]考勤!$B$4:$N$1081,12,0)</f>
        <v>0</v>
      </c>
      <c r="Y483" s="29">
        <f>VLOOKUP(A483,[4]考勤!$B$4:$O$997,12,0)</f>
        <v>0</v>
      </c>
      <c r="Z483" s="29">
        <f>VLOOKUP(A483,[5]考勤!$B$4:$N$989,12,0)</f>
        <v>0</v>
      </c>
      <c r="AA483" s="29">
        <f>VLOOKUP(A483,[6]考勤!$B$4:$N$977,12,0)</f>
        <v>0</v>
      </c>
      <c r="AB483" s="29">
        <f>VLOOKUP(A483,[7]考勤!$B$4:$P$975,12,0)</f>
        <v>0</v>
      </c>
      <c r="AC483" s="29">
        <f>VLOOKUP(A483,[8]考勤!$B$1:$W$958,12,0)</f>
        <v>0</v>
      </c>
      <c r="AD483" s="29">
        <f>VLOOKUP(A483,[9]考勤!$B:$W,12,0)</f>
        <v>0</v>
      </c>
      <c r="AE483" s="29">
        <f>VLOOKUP(A483,[10]考勤!$B:$X,12,0)</f>
        <v>5</v>
      </c>
      <c r="AF483" s="29">
        <f>VLOOKUP(A483,[11]考勤!$B:$Z,12,0)</f>
        <v>0</v>
      </c>
      <c r="AG483" s="29"/>
      <c r="AH483" s="29"/>
      <c r="AI483" s="32"/>
      <c r="AJ483" s="29">
        <f t="shared" si="121"/>
        <v>5</v>
      </c>
      <c r="AK483" s="29">
        <f t="shared" si="122"/>
        <v>0</v>
      </c>
      <c r="AL483" s="22">
        <f t="shared" si="123"/>
        <v>5</v>
      </c>
      <c r="AM483" s="46">
        <f t="shared" si="124"/>
        <v>5</v>
      </c>
      <c r="AN483" s="11"/>
      <c r="AO483" s="11"/>
      <c r="AP483" s="11" t="str">
        <f>VLOOKUP(A483,[12]当前人员名单!$E:$AE,2,0)</f>
        <v>442000198506132351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</row>
    <row r="484" spans="1:236" s="10" customFormat="1" ht="15.75" customHeight="1" x14ac:dyDescent="0.15">
      <c r="A484" s="52" t="s">
        <v>705</v>
      </c>
      <c r="B484" s="48" t="s">
        <v>18</v>
      </c>
      <c r="C484" s="9">
        <v>36708</v>
      </c>
      <c r="D484" s="9">
        <v>38040</v>
      </c>
      <c r="E484" s="24">
        <v>43100</v>
      </c>
      <c r="F484" s="24">
        <v>43101</v>
      </c>
      <c r="G484" s="24">
        <v>43342</v>
      </c>
      <c r="H484" s="24">
        <v>43465</v>
      </c>
      <c r="I484" s="21">
        <f t="shared" ca="1" si="114"/>
        <v>18.399999999999999</v>
      </c>
      <c r="J484" s="21">
        <f t="shared" ca="1" si="115"/>
        <v>14.74</v>
      </c>
      <c r="K484" s="21" t="str">
        <f t="shared" ca="1" si="116"/>
        <v>是</v>
      </c>
      <c r="L484" s="21">
        <f t="shared" si="117"/>
        <v>18</v>
      </c>
      <c r="M484" s="29">
        <f t="shared" si="118"/>
        <v>10</v>
      </c>
      <c r="N484" s="29"/>
      <c r="O484" s="30"/>
      <c r="P484" s="24"/>
      <c r="Q484" s="29"/>
      <c r="R484" s="30"/>
      <c r="S484" s="30">
        <f t="shared" si="125"/>
        <v>10</v>
      </c>
      <c r="T484" s="22">
        <f>VLOOKUP(A484,[1]考勤!$B:$M,12,0)</f>
        <v>0</v>
      </c>
      <c r="U484" s="38">
        <f>IFERROR(VLOOKUP(A484,'[2]2017年假台账'!$A:$AN,39,0),"0")-T484</f>
        <v>10</v>
      </c>
      <c r="V484" s="40">
        <f t="shared" si="119"/>
        <v>4</v>
      </c>
      <c r="W484" s="23">
        <f t="shared" si="120"/>
        <v>4</v>
      </c>
      <c r="X484" s="29">
        <f>VLOOKUP(A484,[3]考勤!$B$4:$N$1081,12,0)</f>
        <v>0</v>
      </c>
      <c r="Y484" s="29">
        <f>VLOOKUP(A484,[4]考勤!$B$4:$O$997,12,0)</f>
        <v>2</v>
      </c>
      <c r="Z484" s="29">
        <f>VLOOKUP(A484,[5]考勤!$B$4:$N$989,12,0)</f>
        <v>0</v>
      </c>
      <c r="AA484" s="29">
        <f>VLOOKUP(A484,[6]考勤!$B$4:$N$977,12,0)</f>
        <v>0</v>
      </c>
      <c r="AB484" s="29">
        <f>VLOOKUP(A484,[7]考勤!$B$4:$P$975,12,0)</f>
        <v>1</v>
      </c>
      <c r="AC484" s="29">
        <f>VLOOKUP(A484,[8]考勤!$B$1:$W$958,12,0)</f>
        <v>0</v>
      </c>
      <c r="AD484" s="29">
        <f>VLOOKUP(A484,[9]考勤!$B:$W,12,0)</f>
        <v>0</v>
      </c>
      <c r="AE484" s="29">
        <f>VLOOKUP(A484,[10]考勤!$B:$X,12,0)</f>
        <v>3</v>
      </c>
      <c r="AF484" s="29">
        <f>VLOOKUP(A484,[11]考勤!$B:$Z,12,0)</f>
        <v>0</v>
      </c>
      <c r="AG484" s="29"/>
      <c r="AH484" s="29"/>
      <c r="AI484" s="29"/>
      <c r="AJ484" s="29">
        <f t="shared" si="121"/>
        <v>6</v>
      </c>
      <c r="AK484" s="29">
        <f t="shared" si="122"/>
        <v>0</v>
      </c>
      <c r="AL484" s="22">
        <f t="shared" si="123"/>
        <v>14</v>
      </c>
      <c r="AM484" s="46">
        <f t="shared" si="124"/>
        <v>10</v>
      </c>
      <c r="AN484" s="11"/>
      <c r="AP484" s="11" t="str">
        <f>VLOOKUP(A484,[12]当前人员名单!$E:$AE,2,0)</f>
        <v>430421198005201670</v>
      </c>
    </row>
    <row r="485" spans="1:236" s="10" customFormat="1" ht="15.75" customHeight="1" x14ac:dyDescent="0.15">
      <c r="A485" s="51" t="s">
        <v>643</v>
      </c>
      <c r="B485" s="48" t="s">
        <v>972</v>
      </c>
      <c r="C485" s="9">
        <v>37438</v>
      </c>
      <c r="D485" s="9">
        <v>37907</v>
      </c>
      <c r="E485" s="24">
        <v>43100</v>
      </c>
      <c r="F485" s="24">
        <v>43101</v>
      </c>
      <c r="G485" s="24">
        <v>43342</v>
      </c>
      <c r="H485" s="24">
        <v>43465</v>
      </c>
      <c r="I485" s="21">
        <f t="shared" ca="1" si="114"/>
        <v>16.399999999999999</v>
      </c>
      <c r="J485" s="21">
        <f t="shared" ca="1" si="115"/>
        <v>15.1</v>
      </c>
      <c r="K485" s="21" t="str">
        <f t="shared" ca="1" si="116"/>
        <v>是</v>
      </c>
      <c r="L485" s="21">
        <f t="shared" si="117"/>
        <v>16</v>
      </c>
      <c r="M485" s="29">
        <f t="shared" si="118"/>
        <v>10</v>
      </c>
      <c r="N485" s="29"/>
      <c r="O485" s="30"/>
      <c r="P485" s="24"/>
      <c r="Q485" s="29"/>
      <c r="R485" s="30"/>
      <c r="S485" s="30">
        <f t="shared" si="125"/>
        <v>10</v>
      </c>
      <c r="T485" s="22">
        <f>VLOOKUP(A485,[1]考勤!$B:$M,12,0)</f>
        <v>0</v>
      </c>
      <c r="U485" s="38">
        <f>IFERROR(VLOOKUP(A485,'[2]2017年假台账'!$A:$AN,39,0),"0")-T485</f>
        <v>10</v>
      </c>
      <c r="V485" s="40">
        <f t="shared" si="119"/>
        <v>5</v>
      </c>
      <c r="W485" s="23">
        <f t="shared" si="120"/>
        <v>5</v>
      </c>
      <c r="X485" s="29">
        <f>VLOOKUP(A485,[3]考勤!$B$4:$N$1081,12,0)</f>
        <v>0</v>
      </c>
      <c r="Y485" s="29">
        <f>VLOOKUP(A485,[4]考勤!$B$4:$O$997,12,0)</f>
        <v>0</v>
      </c>
      <c r="Z485" s="29">
        <f>VLOOKUP(A485,[5]考勤!$B$4:$N$989,12,0)</f>
        <v>0</v>
      </c>
      <c r="AA485" s="29">
        <f>VLOOKUP(A485,[6]考勤!$B$4:$N$977,12,0)</f>
        <v>0</v>
      </c>
      <c r="AB485" s="29">
        <f>VLOOKUP(A485,[7]考勤!$B$4:$P$975,12,0)</f>
        <v>0</v>
      </c>
      <c r="AC485" s="29">
        <f>VLOOKUP(A485,[8]考勤!$B$1:$W$958,12,0)</f>
        <v>0</v>
      </c>
      <c r="AD485" s="29">
        <f>VLOOKUP(A485,[9]考勤!$B:$W,12,0)</f>
        <v>2</v>
      </c>
      <c r="AE485" s="29">
        <f>VLOOKUP(A485,[10]考勤!$B:$X,12,0)</f>
        <v>3</v>
      </c>
      <c r="AF485" s="29">
        <f>VLOOKUP(A485,[11]考勤!$B:$Z,12,0)</f>
        <v>0</v>
      </c>
      <c r="AG485" s="29"/>
      <c r="AH485" s="29"/>
      <c r="AI485" s="32"/>
      <c r="AJ485" s="29">
        <f t="shared" si="121"/>
        <v>5</v>
      </c>
      <c r="AK485" s="29">
        <f t="shared" si="122"/>
        <v>0</v>
      </c>
      <c r="AL485" s="22">
        <f t="shared" si="123"/>
        <v>15</v>
      </c>
      <c r="AM485" s="46">
        <f t="shared" si="124"/>
        <v>10</v>
      </c>
      <c r="AN485" s="11"/>
      <c r="AO485" s="11"/>
      <c r="AP485" s="11" t="str">
        <f>VLOOKUP(A485,[12]当前人员名单!$E:$AE,2,0)</f>
        <v>440602198112101871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</row>
    <row r="486" spans="1:236" s="10" customFormat="1" ht="15.75" customHeight="1" x14ac:dyDescent="0.15">
      <c r="A486" s="53" t="s">
        <v>691</v>
      </c>
      <c r="B486" s="48" t="s">
        <v>794</v>
      </c>
      <c r="C486" s="3">
        <v>39965</v>
      </c>
      <c r="D486" s="3">
        <v>40408</v>
      </c>
      <c r="E486" s="24">
        <v>43100</v>
      </c>
      <c r="F486" s="24">
        <v>43101</v>
      </c>
      <c r="G486" s="24">
        <v>43342</v>
      </c>
      <c r="H486" s="24">
        <v>43465</v>
      </c>
      <c r="I486" s="21">
        <f t="shared" ca="1" si="114"/>
        <v>9.5</v>
      </c>
      <c r="J486" s="21">
        <f t="shared" ca="1" si="115"/>
        <v>8.25</v>
      </c>
      <c r="K486" s="21" t="str">
        <f t="shared" ca="1" si="116"/>
        <v>是</v>
      </c>
      <c r="L486" s="21">
        <f t="shared" si="117"/>
        <v>9</v>
      </c>
      <c r="M486" s="29">
        <f t="shared" si="118"/>
        <v>5</v>
      </c>
      <c r="N486" s="29"/>
      <c r="O486" s="30"/>
      <c r="P486" s="24"/>
      <c r="Q486" s="29"/>
      <c r="R486" s="30"/>
      <c r="S486" s="30">
        <f t="shared" si="125"/>
        <v>5</v>
      </c>
      <c r="T486" s="22">
        <f>VLOOKUP(A486,[1]考勤!$B:$M,12,0)</f>
        <v>0</v>
      </c>
      <c r="U486" s="38">
        <f>IFERROR(VLOOKUP(A486,'[2]2017年假台账'!$A:$AN,39,0),"0")-T486</f>
        <v>5</v>
      </c>
      <c r="V486" s="40">
        <f t="shared" si="119"/>
        <v>0</v>
      </c>
      <c r="W486" s="23">
        <f t="shared" si="120"/>
        <v>0</v>
      </c>
      <c r="X486" s="29">
        <f>VLOOKUP(A486,[3]考勤!$B$4:$N$1081,12,0)</f>
        <v>0</v>
      </c>
      <c r="Y486" s="29">
        <f>VLOOKUP(A486,[4]考勤!$B$4:$O$997,12,0)</f>
        <v>3</v>
      </c>
      <c r="Z486" s="29">
        <f>VLOOKUP(A486,[5]考勤!$B$4:$N$989,12,0)</f>
        <v>0</v>
      </c>
      <c r="AA486" s="29">
        <f>VLOOKUP(A486,[6]考勤!$B$4:$N$977,12,0)</f>
        <v>0</v>
      </c>
      <c r="AB486" s="29">
        <f>VLOOKUP(A486,[7]考勤!$B$4:$P$975,12,0)</f>
        <v>0</v>
      </c>
      <c r="AC486" s="29">
        <f>VLOOKUP(A486,[8]考勤!$B$1:$W$958,12,0)</f>
        <v>0</v>
      </c>
      <c r="AD486" s="29">
        <f>VLOOKUP(A486,[9]考勤!$B:$W,12,0)</f>
        <v>0</v>
      </c>
      <c r="AE486" s="29">
        <f>VLOOKUP(A486,[10]考勤!$B:$X,12,0)</f>
        <v>2</v>
      </c>
      <c r="AF486" s="29">
        <f>VLOOKUP(A486,[11]考勤!$B:$Z,12,0)</f>
        <v>0</v>
      </c>
      <c r="AG486" s="29"/>
      <c r="AH486" s="29"/>
      <c r="AI486" s="29"/>
      <c r="AJ486" s="29">
        <f t="shared" si="121"/>
        <v>5</v>
      </c>
      <c r="AK486" s="29">
        <f t="shared" si="122"/>
        <v>0</v>
      </c>
      <c r="AL486" s="22">
        <f t="shared" si="123"/>
        <v>5</v>
      </c>
      <c r="AM486" s="46">
        <f t="shared" si="124"/>
        <v>5</v>
      </c>
      <c r="AN486" s="11"/>
      <c r="AO486" s="11"/>
      <c r="AP486" s="11" t="str">
        <f>VLOOKUP(A486,[12]当前人员名单!$E:$AE,2,0)</f>
        <v>441224198703040510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</row>
    <row r="487" spans="1:236" s="10" customFormat="1" ht="15.75" customHeight="1" x14ac:dyDescent="0.15">
      <c r="A487" s="53" t="s">
        <v>758</v>
      </c>
      <c r="B487" s="48" t="s">
        <v>775</v>
      </c>
      <c r="C487" s="3">
        <v>41827</v>
      </c>
      <c r="D487" s="3">
        <v>41827</v>
      </c>
      <c r="E487" s="24">
        <v>43100</v>
      </c>
      <c r="F487" s="24">
        <v>43101</v>
      </c>
      <c r="G487" s="24">
        <v>43342</v>
      </c>
      <c r="H487" s="24">
        <v>43465</v>
      </c>
      <c r="I487" s="21">
        <f t="shared" ca="1" si="114"/>
        <v>4.4000000000000004</v>
      </c>
      <c r="J487" s="21">
        <f t="shared" ca="1" si="115"/>
        <v>4.3600000000000003</v>
      </c>
      <c r="K487" s="21" t="str">
        <f t="shared" ca="1" si="116"/>
        <v>是</v>
      </c>
      <c r="L487" s="21">
        <f t="shared" si="117"/>
        <v>4</v>
      </c>
      <c r="M487" s="29">
        <f t="shared" si="118"/>
        <v>5</v>
      </c>
      <c r="N487" s="29"/>
      <c r="O487" s="30"/>
      <c r="P487" s="24"/>
      <c r="Q487" s="29"/>
      <c r="R487" s="30"/>
      <c r="S487" s="30">
        <f t="shared" si="125"/>
        <v>5</v>
      </c>
      <c r="T487" s="22">
        <f>VLOOKUP(A487,[1]考勤!$B:$M,12,0)</f>
        <v>2</v>
      </c>
      <c r="U487" s="38">
        <f>IFERROR(VLOOKUP(A487,'[2]2017年假台账'!$A:$AN,39,0),"0")-T487</f>
        <v>0</v>
      </c>
      <c r="V487" s="40">
        <f t="shared" si="119"/>
        <v>-5</v>
      </c>
      <c r="W487" s="23">
        <f t="shared" si="120"/>
        <v>0</v>
      </c>
      <c r="X487" s="29">
        <f>VLOOKUP(A487,[3]考勤!$B$4:$N$1081,12,0)</f>
        <v>2</v>
      </c>
      <c r="Y487" s="29">
        <f>VLOOKUP(A487,[4]考勤!$B$4:$O$997,12,0)</f>
        <v>0</v>
      </c>
      <c r="Z487" s="29">
        <f>VLOOKUP(A487,[5]考勤!$B$4:$N$989,12,0)</f>
        <v>0</v>
      </c>
      <c r="AA487" s="29">
        <f>VLOOKUP(A487,[6]考勤!$B$4:$N$977,12,0)</f>
        <v>1</v>
      </c>
      <c r="AB487" s="29">
        <f>VLOOKUP(A487,[7]考勤!$B$4:$P$975,12,0)</f>
        <v>2</v>
      </c>
      <c r="AC487" s="29">
        <f>VLOOKUP(A487,[8]考勤!$B$1:$W$958,12,0)</f>
        <v>0</v>
      </c>
      <c r="AD487" s="29">
        <f>VLOOKUP(A487,[9]考勤!$B:$W,12,0)</f>
        <v>0</v>
      </c>
      <c r="AE487" s="29">
        <f>VLOOKUP(A487,[10]考勤!$B:$X,12,0)</f>
        <v>0</v>
      </c>
      <c r="AF487" s="29">
        <f>VLOOKUP(A487,[11]考勤!$B:$Z,12,0)</f>
        <v>0</v>
      </c>
      <c r="AG487" s="29"/>
      <c r="AH487" s="29"/>
      <c r="AI487" s="32"/>
      <c r="AJ487" s="29">
        <f t="shared" si="121"/>
        <v>5</v>
      </c>
      <c r="AK487" s="29">
        <f t="shared" si="122"/>
        <v>0</v>
      </c>
      <c r="AL487" s="22">
        <f t="shared" si="123"/>
        <v>0</v>
      </c>
      <c r="AM487" s="46">
        <f t="shared" si="124"/>
        <v>0</v>
      </c>
      <c r="AN487" s="11"/>
      <c r="AP487" s="11" t="str">
        <f>VLOOKUP(A487,[12]当前人员名单!$E:$AE,2,0)</f>
        <v>230521199110072527</v>
      </c>
    </row>
    <row r="488" spans="1:236" s="10" customFormat="1" ht="15.75" customHeight="1" x14ac:dyDescent="0.15">
      <c r="A488" s="53" t="s">
        <v>371</v>
      </c>
      <c r="B488" s="48" t="s">
        <v>21</v>
      </c>
      <c r="C488" s="4">
        <v>41876</v>
      </c>
      <c r="D488" s="4">
        <v>41876</v>
      </c>
      <c r="E488" s="24">
        <v>43100</v>
      </c>
      <c r="F488" s="24">
        <v>43101</v>
      </c>
      <c r="G488" s="24">
        <v>43342</v>
      </c>
      <c r="H488" s="24">
        <v>43465</v>
      </c>
      <c r="I488" s="21">
        <f t="shared" ca="1" si="114"/>
        <v>4.2</v>
      </c>
      <c r="J488" s="21">
        <f t="shared" ca="1" si="115"/>
        <v>4.2300000000000004</v>
      </c>
      <c r="K488" s="21" t="str">
        <f t="shared" ca="1" si="116"/>
        <v>是</v>
      </c>
      <c r="L488" s="21">
        <f t="shared" si="117"/>
        <v>4</v>
      </c>
      <c r="M488" s="29">
        <f t="shared" si="118"/>
        <v>5</v>
      </c>
      <c r="N488" s="29"/>
      <c r="O488" s="31"/>
      <c r="P488" s="24"/>
      <c r="Q488" s="29"/>
      <c r="R488" s="31"/>
      <c r="S488" s="30">
        <f t="shared" si="125"/>
        <v>5</v>
      </c>
      <c r="T488" s="22">
        <f>VLOOKUP(A488,[1]考勤!$B:$M,12,0)</f>
        <v>2</v>
      </c>
      <c r="U488" s="38">
        <f>IFERROR(VLOOKUP(A488,'[2]2017年假台账'!$A:$AN,39,0),"0")-T488</f>
        <v>3</v>
      </c>
      <c r="V488" s="40">
        <f t="shared" si="119"/>
        <v>-5</v>
      </c>
      <c r="W488" s="23">
        <f t="shared" si="120"/>
        <v>0</v>
      </c>
      <c r="X488" s="29">
        <f>VLOOKUP(A488,[3]考勤!$B$4:$N$1081,12,0)</f>
        <v>0</v>
      </c>
      <c r="Y488" s="29">
        <f>VLOOKUP(A488,[4]考勤!$B$4:$O$997,12,0)</f>
        <v>1</v>
      </c>
      <c r="Z488" s="29">
        <f>VLOOKUP(A488,[5]考勤!$B$4:$N$989,12,0)</f>
        <v>0</v>
      </c>
      <c r="AA488" s="29">
        <f>VLOOKUP(A488,[6]考勤!$B$4:$N$977,12,0)</f>
        <v>0</v>
      </c>
      <c r="AB488" s="29">
        <f>VLOOKUP(A488,[7]考勤!$B$4:$P$975,12,0)</f>
        <v>1</v>
      </c>
      <c r="AC488" s="29">
        <f>VLOOKUP(A488,[8]考勤!$B$1:$W$958,12,0)</f>
        <v>5</v>
      </c>
      <c r="AD488" s="29">
        <f>VLOOKUP(A488,[9]考勤!$B:$W,12,0)</f>
        <v>0</v>
      </c>
      <c r="AE488" s="29">
        <f>VLOOKUP(A488,[10]考勤!$B:$X,12,0)</f>
        <v>1</v>
      </c>
      <c r="AF488" s="29">
        <f>VLOOKUP(A488,[11]考勤!$B:$Z,12,0)</f>
        <v>0</v>
      </c>
      <c r="AG488" s="29"/>
      <c r="AH488" s="29"/>
      <c r="AI488" s="29"/>
      <c r="AJ488" s="29">
        <f t="shared" si="121"/>
        <v>8</v>
      </c>
      <c r="AK488" s="29">
        <f t="shared" si="122"/>
        <v>0</v>
      </c>
      <c r="AL488" s="22">
        <f t="shared" si="123"/>
        <v>0</v>
      </c>
      <c r="AM488" s="46">
        <f t="shared" si="124"/>
        <v>0</v>
      </c>
      <c r="AN488" s="11"/>
      <c r="AP488" s="11" t="str">
        <f>VLOOKUP(A488,[12]当前人员名单!$E:$AE,2,0)</f>
        <v>441421199010084429</v>
      </c>
    </row>
    <row r="489" spans="1:236" s="10" customFormat="1" ht="15.75" customHeight="1" x14ac:dyDescent="0.15">
      <c r="A489" s="50" t="s">
        <v>372</v>
      </c>
      <c r="B489" s="48" t="s">
        <v>21</v>
      </c>
      <c r="C489" s="9">
        <v>39538</v>
      </c>
      <c r="D489" s="9">
        <v>41904</v>
      </c>
      <c r="E489" s="24">
        <v>43100</v>
      </c>
      <c r="F489" s="24">
        <v>43101</v>
      </c>
      <c r="G489" s="24">
        <v>43342</v>
      </c>
      <c r="H489" s="24">
        <v>43465</v>
      </c>
      <c r="I489" s="21">
        <f t="shared" ca="1" si="114"/>
        <v>10.6</v>
      </c>
      <c r="J489" s="21">
        <f t="shared" ca="1" si="115"/>
        <v>4.1500000000000004</v>
      </c>
      <c r="K489" s="21" t="str">
        <f t="shared" ca="1" si="116"/>
        <v>是</v>
      </c>
      <c r="L489" s="21">
        <f t="shared" si="117"/>
        <v>10</v>
      </c>
      <c r="M489" s="29">
        <f t="shared" si="118"/>
        <v>10</v>
      </c>
      <c r="N489" s="29">
        <f>DATEDIF(F489,P489,"d")</f>
        <v>89</v>
      </c>
      <c r="O489" s="30">
        <f>ROUND(N489/365*5,2)</f>
        <v>1.22</v>
      </c>
      <c r="P489" s="24">
        <f>EDATE(C489,120)</f>
        <v>43190</v>
      </c>
      <c r="Q489" s="29">
        <f>DATEDIF(P489,H489,"d")</f>
        <v>275</v>
      </c>
      <c r="R489" s="31">
        <f>ROUND(Q489/365*M489,2)</f>
        <v>7.53</v>
      </c>
      <c r="S489" s="30">
        <f>O489+R489</f>
        <v>8.75</v>
      </c>
      <c r="T489" s="22">
        <f>VLOOKUP(A489,[1]考勤!$B:$M,12,0)</f>
        <v>0</v>
      </c>
      <c r="U489" s="38">
        <f>IFERROR(VLOOKUP(A489,'[2]2017年假台账'!$A:$AN,39,0),"0")-T489</f>
        <v>6</v>
      </c>
      <c r="V489" s="40">
        <f t="shared" si="119"/>
        <v>-0.5</v>
      </c>
      <c r="W489" s="23">
        <f t="shared" si="120"/>
        <v>0</v>
      </c>
      <c r="X489" s="29">
        <f>VLOOKUP(A489,[3]考勤!$B$4:$N$1081,12,0)</f>
        <v>0.5</v>
      </c>
      <c r="Y489" s="29">
        <f>VLOOKUP(A489,[4]考勤!$B$4:$O$997,12,0)</f>
        <v>0</v>
      </c>
      <c r="Z489" s="29">
        <f>VLOOKUP(A489,[5]考勤!$B$4:$N$989,12,0)</f>
        <v>0</v>
      </c>
      <c r="AA489" s="29">
        <f>VLOOKUP(A489,[6]考勤!$B$4:$N$977,12,0)</f>
        <v>0</v>
      </c>
      <c r="AB489" s="29">
        <f>VLOOKUP(A489,[7]考勤!$B$4:$P$975,12,0)</f>
        <v>1</v>
      </c>
      <c r="AC489" s="29">
        <f>VLOOKUP(A489,[8]考勤!$B$1:$W$958,12,0)</f>
        <v>5</v>
      </c>
      <c r="AD489" s="29">
        <f>VLOOKUP(A489,[9]考勤!$B:$W,12,0)</f>
        <v>0</v>
      </c>
      <c r="AE489" s="29">
        <f>VLOOKUP(A489,[10]考勤!$B:$X,12,0)</f>
        <v>0</v>
      </c>
      <c r="AF489" s="29">
        <f>VLOOKUP(A489,[11]考勤!$B:$Z,12,0)</f>
        <v>0</v>
      </c>
      <c r="AG489" s="29"/>
      <c r="AH489" s="29"/>
      <c r="AI489" s="29"/>
      <c r="AJ489" s="29">
        <f t="shared" si="121"/>
        <v>6.5</v>
      </c>
      <c r="AK489" s="29">
        <f t="shared" si="122"/>
        <v>0</v>
      </c>
      <c r="AL489" s="22">
        <f t="shared" si="123"/>
        <v>8.25</v>
      </c>
      <c r="AM489" s="46">
        <f t="shared" si="124"/>
        <v>8.3000000000000007</v>
      </c>
      <c r="AN489" s="11"/>
      <c r="AP489" s="11" t="str">
        <f>VLOOKUP(A489,[12]当前人员名单!$E:$AE,2,0)</f>
        <v>440882198603310021</v>
      </c>
    </row>
    <row r="490" spans="1:236" s="10" customFormat="1" ht="15.75" customHeight="1" x14ac:dyDescent="0.15">
      <c r="A490" s="53" t="s">
        <v>531</v>
      </c>
      <c r="B490" s="48" t="s">
        <v>796</v>
      </c>
      <c r="C490" s="4">
        <v>41334</v>
      </c>
      <c r="D490" s="4">
        <v>41520</v>
      </c>
      <c r="E490" s="24">
        <v>43100</v>
      </c>
      <c r="F490" s="24">
        <v>43101</v>
      </c>
      <c r="G490" s="24">
        <v>43342</v>
      </c>
      <c r="H490" s="24">
        <v>43465</v>
      </c>
      <c r="I490" s="21">
        <f t="shared" ca="1" si="114"/>
        <v>5.7</v>
      </c>
      <c r="J490" s="21">
        <f t="shared" ca="1" si="115"/>
        <v>5.21</v>
      </c>
      <c r="K490" s="21" t="str">
        <f t="shared" ca="1" si="116"/>
        <v>是</v>
      </c>
      <c r="L490" s="21">
        <f t="shared" si="117"/>
        <v>5</v>
      </c>
      <c r="M490" s="29">
        <f t="shared" si="118"/>
        <v>5</v>
      </c>
      <c r="N490" s="29"/>
      <c r="O490" s="30"/>
      <c r="P490" s="24"/>
      <c r="Q490" s="29"/>
      <c r="R490" s="30"/>
      <c r="S490" s="30">
        <f t="shared" ref="S490:S497" si="126">M490</f>
        <v>5</v>
      </c>
      <c r="T490" s="22">
        <f>VLOOKUP(A490,[1]考勤!$B:$M,12,0)</f>
        <v>0</v>
      </c>
      <c r="U490" s="38">
        <f>IFERROR(VLOOKUP(A490,'[2]2017年假台账'!$A:$AN,39,0),"0")-T490</f>
        <v>5</v>
      </c>
      <c r="V490" s="40">
        <f t="shared" si="119"/>
        <v>0</v>
      </c>
      <c r="W490" s="23">
        <f t="shared" si="120"/>
        <v>0</v>
      </c>
      <c r="X490" s="29">
        <f>VLOOKUP(A490,[3]考勤!$B$4:$N$1081,12,0)</f>
        <v>0</v>
      </c>
      <c r="Y490" s="29">
        <f>VLOOKUP(A490,[4]考勤!$B$4:$O$997,12,0)</f>
        <v>0</v>
      </c>
      <c r="Z490" s="29">
        <f>VLOOKUP(A490,[5]考勤!$B$4:$N$989,12,0)</f>
        <v>0</v>
      </c>
      <c r="AA490" s="29">
        <f>VLOOKUP(A490,[6]考勤!$B$4:$N$977,12,0)</f>
        <v>0</v>
      </c>
      <c r="AB490" s="29">
        <f>VLOOKUP(A490,[7]考勤!$B$4:$P$975,12,0)</f>
        <v>0</v>
      </c>
      <c r="AC490" s="29">
        <f>VLOOKUP(A490,[8]考勤!$B$1:$W$958,12,0)</f>
        <v>0</v>
      </c>
      <c r="AD490" s="29">
        <f>VLOOKUP(A490,[9]考勤!$B:$W,12,0)</f>
        <v>5</v>
      </c>
      <c r="AE490" s="29">
        <f>VLOOKUP(A490,[10]考勤!$B:$X,12,0)</f>
        <v>0</v>
      </c>
      <c r="AF490" s="29">
        <f>VLOOKUP(A490,[11]考勤!$B:$Z,12,0)</f>
        <v>0</v>
      </c>
      <c r="AG490" s="29"/>
      <c r="AH490" s="29"/>
      <c r="AI490" s="29"/>
      <c r="AJ490" s="29">
        <f t="shared" si="121"/>
        <v>5</v>
      </c>
      <c r="AK490" s="29">
        <f t="shared" si="122"/>
        <v>0</v>
      </c>
      <c r="AL490" s="22">
        <f t="shared" si="123"/>
        <v>5</v>
      </c>
      <c r="AM490" s="46">
        <f t="shared" si="124"/>
        <v>5</v>
      </c>
      <c r="AN490" s="11"/>
      <c r="AP490" s="11" t="str">
        <f>VLOOKUP(A490,[12]当前人员名单!$E:$AE,2,0)</f>
        <v>442000199011046624</v>
      </c>
    </row>
    <row r="491" spans="1:236" s="10" customFormat="1" ht="15.75" customHeight="1" x14ac:dyDescent="0.15">
      <c r="A491" s="50" t="s">
        <v>737</v>
      </c>
      <c r="B491" s="48" t="s">
        <v>796</v>
      </c>
      <c r="C491" s="9">
        <v>39995</v>
      </c>
      <c r="D491" s="9">
        <v>41709</v>
      </c>
      <c r="E491" s="24">
        <v>43100</v>
      </c>
      <c r="F491" s="24">
        <v>43101</v>
      </c>
      <c r="G491" s="24">
        <v>43342</v>
      </c>
      <c r="H491" s="24">
        <v>43465</v>
      </c>
      <c r="I491" s="21">
        <f t="shared" ca="1" si="114"/>
        <v>9.4</v>
      </c>
      <c r="J491" s="21">
        <f t="shared" ca="1" si="115"/>
        <v>4.6900000000000004</v>
      </c>
      <c r="K491" s="21" t="str">
        <f t="shared" ca="1" si="116"/>
        <v>是</v>
      </c>
      <c r="L491" s="21">
        <f t="shared" si="117"/>
        <v>9</v>
      </c>
      <c r="M491" s="29">
        <f t="shared" si="118"/>
        <v>5</v>
      </c>
      <c r="N491" s="29"/>
      <c r="O491" s="30"/>
      <c r="P491" s="24"/>
      <c r="Q491" s="29"/>
      <c r="R491" s="30"/>
      <c r="S491" s="30">
        <f t="shared" si="126"/>
        <v>5</v>
      </c>
      <c r="T491" s="22">
        <f>VLOOKUP(A491,[1]考勤!$B:$M,12,0)</f>
        <v>0</v>
      </c>
      <c r="U491" s="38">
        <f>IFERROR(VLOOKUP(A491,'[2]2017年假台账'!$A:$AN,39,0),"0")-T491</f>
        <v>3</v>
      </c>
      <c r="V491" s="40">
        <f t="shared" si="119"/>
        <v>3</v>
      </c>
      <c r="W491" s="23">
        <f t="shared" si="120"/>
        <v>3</v>
      </c>
      <c r="X491" s="29">
        <f>VLOOKUP(A491,[3]考勤!$B$4:$N$1081,12,0)</f>
        <v>0</v>
      </c>
      <c r="Y491" s="29">
        <f>VLOOKUP(A491,[4]考勤!$B$4:$O$997,12,0)</f>
        <v>0</v>
      </c>
      <c r="Z491" s="29">
        <f>VLOOKUP(A491,[5]考勤!$B$4:$N$989,12,0)</f>
        <v>0</v>
      </c>
      <c r="AA491" s="29">
        <f>VLOOKUP(A491,[6]考勤!$B$4:$N$977,12,0)</f>
        <v>0</v>
      </c>
      <c r="AB491" s="29">
        <f>VLOOKUP(A491,[7]考勤!$B$4:$P$975,12,0)</f>
        <v>0</v>
      </c>
      <c r="AC491" s="29">
        <f>VLOOKUP(A491,[8]考勤!$B$1:$W$958,12,0)</f>
        <v>0</v>
      </c>
      <c r="AD491" s="29">
        <f>VLOOKUP(A491,[9]考勤!$B:$W,12,0)</f>
        <v>0</v>
      </c>
      <c r="AE491" s="29">
        <f>VLOOKUP(A491,[10]考勤!$B:$X,12,0)</f>
        <v>0</v>
      </c>
      <c r="AF491" s="29">
        <f>VLOOKUP(A491,[11]考勤!$B:$Z,12,0)</f>
        <v>0</v>
      </c>
      <c r="AG491" s="29"/>
      <c r="AH491" s="29"/>
      <c r="AI491" s="32"/>
      <c r="AJ491" s="29">
        <f t="shared" si="121"/>
        <v>0</v>
      </c>
      <c r="AK491" s="29">
        <f t="shared" si="122"/>
        <v>0</v>
      </c>
      <c r="AL491" s="22">
        <f t="shared" si="123"/>
        <v>8</v>
      </c>
      <c r="AM491" s="46">
        <f t="shared" si="124"/>
        <v>5</v>
      </c>
      <c r="AN491" s="11"/>
      <c r="AO491" s="11"/>
      <c r="AP491" s="11" t="str">
        <f>VLOOKUP(A491,[12]当前人员名单!$E:$AE,2,0)</f>
        <v>440923198607092661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</row>
    <row r="492" spans="1:236" s="10" customFormat="1" ht="15.75" customHeight="1" x14ac:dyDescent="0.15">
      <c r="A492" s="53" t="s">
        <v>527</v>
      </c>
      <c r="B492" s="48" t="s">
        <v>796</v>
      </c>
      <c r="C492" s="3">
        <v>40315</v>
      </c>
      <c r="D492" s="3">
        <v>40315</v>
      </c>
      <c r="E492" s="24">
        <v>43100</v>
      </c>
      <c r="F492" s="24">
        <v>43101</v>
      </c>
      <c r="G492" s="24">
        <v>43342</v>
      </c>
      <c r="H492" s="24">
        <v>43465</v>
      </c>
      <c r="I492" s="21">
        <f t="shared" ca="1" si="114"/>
        <v>8.5</v>
      </c>
      <c r="J492" s="21">
        <f t="shared" ca="1" si="115"/>
        <v>8.51</v>
      </c>
      <c r="K492" s="21" t="str">
        <f t="shared" ca="1" si="116"/>
        <v>是</v>
      </c>
      <c r="L492" s="21">
        <f t="shared" si="117"/>
        <v>8</v>
      </c>
      <c r="M492" s="29">
        <f t="shared" si="118"/>
        <v>5</v>
      </c>
      <c r="N492" s="29"/>
      <c r="O492" s="30"/>
      <c r="P492" s="24"/>
      <c r="Q492" s="29"/>
      <c r="R492" s="30"/>
      <c r="S492" s="30">
        <f t="shared" si="126"/>
        <v>5</v>
      </c>
      <c r="T492" s="22">
        <f>VLOOKUP(A492,[1]考勤!$B:$M,12,0)</f>
        <v>0</v>
      </c>
      <c r="U492" s="38">
        <f>IFERROR(VLOOKUP(A492,'[2]2017年假台账'!$A:$AN,39,0),"0")-T492</f>
        <v>5</v>
      </c>
      <c r="V492" s="40">
        <f t="shared" si="119"/>
        <v>5</v>
      </c>
      <c r="W492" s="23">
        <f t="shared" si="120"/>
        <v>5</v>
      </c>
      <c r="X492" s="29">
        <f>VLOOKUP(A492,[3]考勤!$B$4:$N$1081,12,0)</f>
        <v>0</v>
      </c>
      <c r="Y492" s="29">
        <f>VLOOKUP(A492,[4]考勤!$B$4:$O$997,12,0)</f>
        <v>0</v>
      </c>
      <c r="Z492" s="29">
        <f>VLOOKUP(A492,[5]考勤!$B$4:$N$989,12,0)</f>
        <v>0</v>
      </c>
      <c r="AA492" s="29">
        <f>VLOOKUP(A492,[6]考勤!$B$4:$N$977,12,0)</f>
        <v>0</v>
      </c>
      <c r="AB492" s="29">
        <f>VLOOKUP(A492,[7]考勤!$B$4:$P$975,12,0)</f>
        <v>0</v>
      </c>
      <c r="AC492" s="29">
        <f>VLOOKUP(A492,[8]考勤!$B$1:$W$958,12,0)</f>
        <v>0</v>
      </c>
      <c r="AD492" s="29">
        <f>VLOOKUP(A492,[9]考勤!$B:$W,12,0)</f>
        <v>0</v>
      </c>
      <c r="AE492" s="29">
        <f>VLOOKUP(A492,[10]考勤!$B:$X,12,0)</f>
        <v>0</v>
      </c>
      <c r="AF492" s="29">
        <f>VLOOKUP(A492,[11]考勤!$B:$Z,12,0)</f>
        <v>0</v>
      </c>
      <c r="AG492" s="29"/>
      <c r="AH492" s="29"/>
      <c r="AI492" s="29"/>
      <c r="AJ492" s="29">
        <f t="shared" si="121"/>
        <v>0</v>
      </c>
      <c r="AK492" s="29">
        <f t="shared" si="122"/>
        <v>0</v>
      </c>
      <c r="AL492" s="22">
        <f t="shared" si="123"/>
        <v>10</v>
      </c>
      <c r="AM492" s="46">
        <f t="shared" si="124"/>
        <v>5</v>
      </c>
      <c r="AN492" s="11"/>
      <c r="AP492" s="11" t="str">
        <f>VLOOKUP(A492,[12]当前人员名单!$E:$AE,2,0)</f>
        <v>442000198802086601</v>
      </c>
    </row>
    <row r="493" spans="1:236" s="10" customFormat="1" ht="15.75" customHeight="1" x14ac:dyDescent="0.15">
      <c r="A493" s="50" t="s">
        <v>727</v>
      </c>
      <c r="B493" s="48" t="s">
        <v>803</v>
      </c>
      <c r="C493" s="9">
        <v>40269</v>
      </c>
      <c r="D493" s="9">
        <v>41696</v>
      </c>
      <c r="E493" s="24">
        <v>43100</v>
      </c>
      <c r="F493" s="24">
        <v>43101</v>
      </c>
      <c r="G493" s="24">
        <v>43342</v>
      </c>
      <c r="H493" s="24">
        <v>43465</v>
      </c>
      <c r="I493" s="21">
        <f t="shared" ca="1" si="114"/>
        <v>8.6</v>
      </c>
      <c r="J493" s="21">
        <f t="shared" ca="1" si="115"/>
        <v>4.72</v>
      </c>
      <c r="K493" s="21" t="str">
        <f t="shared" ca="1" si="116"/>
        <v>是</v>
      </c>
      <c r="L493" s="21">
        <f t="shared" si="117"/>
        <v>8</v>
      </c>
      <c r="M493" s="29">
        <f t="shared" si="118"/>
        <v>5</v>
      </c>
      <c r="N493" s="29"/>
      <c r="O493" s="30"/>
      <c r="P493" s="24"/>
      <c r="Q493" s="29"/>
      <c r="R493" s="30"/>
      <c r="S493" s="30">
        <f t="shared" si="126"/>
        <v>5</v>
      </c>
      <c r="T493" s="22">
        <f>VLOOKUP(A493,[1]考勤!$B:$M,12,0)</f>
        <v>0</v>
      </c>
      <c r="U493" s="38">
        <f>IFERROR(VLOOKUP(A493,'[2]2017年假台账'!$A:$AN,39,0),"0")-T493</f>
        <v>5</v>
      </c>
      <c r="V493" s="40">
        <f t="shared" si="119"/>
        <v>5</v>
      </c>
      <c r="W493" s="23">
        <f t="shared" si="120"/>
        <v>5</v>
      </c>
      <c r="X493" s="29">
        <f>VLOOKUP(A493,[3]考勤!$B$4:$N$1081,12,0)</f>
        <v>0</v>
      </c>
      <c r="Y493" s="29">
        <f>VLOOKUP(A493,[4]考勤!$B$4:$O$997,12,0)</f>
        <v>0</v>
      </c>
      <c r="Z493" s="29">
        <f>VLOOKUP(A493,[5]考勤!$B$4:$N$989,12,0)</f>
        <v>0</v>
      </c>
      <c r="AA493" s="29">
        <f>VLOOKUP(A493,[6]考勤!$B$4:$N$977,12,0)</f>
        <v>0</v>
      </c>
      <c r="AB493" s="29">
        <f>VLOOKUP(A493,[7]考勤!$B$4:$P$975,12,0)</f>
        <v>0</v>
      </c>
      <c r="AC493" s="29">
        <f>VLOOKUP(A493,[8]考勤!$B$1:$W$958,12,0)</f>
        <v>0</v>
      </c>
      <c r="AD493" s="29">
        <f>VLOOKUP(A493,[9]考勤!$B:$W,12,0)</f>
        <v>0</v>
      </c>
      <c r="AE493" s="29">
        <f>VLOOKUP(A493,[10]考勤!$B:$X,12,0)</f>
        <v>0</v>
      </c>
      <c r="AF493" s="29">
        <f>VLOOKUP(A493,[11]考勤!$B:$Z,12,0)</f>
        <v>0</v>
      </c>
      <c r="AG493" s="29"/>
      <c r="AH493" s="29"/>
      <c r="AI493" s="32"/>
      <c r="AJ493" s="29">
        <f t="shared" si="121"/>
        <v>0</v>
      </c>
      <c r="AK493" s="29">
        <f t="shared" si="122"/>
        <v>0</v>
      </c>
      <c r="AL493" s="22">
        <f t="shared" si="123"/>
        <v>10</v>
      </c>
      <c r="AM493" s="46">
        <f t="shared" si="124"/>
        <v>5</v>
      </c>
      <c r="AN493" s="11"/>
      <c r="AO493" s="11"/>
      <c r="AP493" s="11" t="str">
        <f>VLOOKUP(A493,[12]当前人员名单!$E:$AE,2,0)</f>
        <v>442000199208270961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</row>
    <row r="494" spans="1:236" s="10" customFormat="1" ht="15.75" customHeight="1" x14ac:dyDescent="0.15">
      <c r="A494" s="55" t="s">
        <v>363</v>
      </c>
      <c r="B494" s="48" t="s">
        <v>793</v>
      </c>
      <c r="C494" s="5">
        <v>41960</v>
      </c>
      <c r="D494" s="5">
        <v>41960</v>
      </c>
      <c r="E494" s="24">
        <v>43100</v>
      </c>
      <c r="F494" s="24">
        <v>43101</v>
      </c>
      <c r="G494" s="24">
        <v>43342</v>
      </c>
      <c r="H494" s="24">
        <v>43465</v>
      </c>
      <c r="I494" s="21">
        <f t="shared" ca="1" si="114"/>
        <v>4</v>
      </c>
      <c r="J494" s="21">
        <f t="shared" ca="1" si="115"/>
        <v>4</v>
      </c>
      <c r="K494" s="21" t="str">
        <f t="shared" ca="1" si="116"/>
        <v>是</v>
      </c>
      <c r="L494" s="21">
        <f t="shared" si="117"/>
        <v>4</v>
      </c>
      <c r="M494" s="29">
        <f t="shared" si="118"/>
        <v>5</v>
      </c>
      <c r="N494" s="29"/>
      <c r="O494" s="30"/>
      <c r="P494" s="24"/>
      <c r="Q494" s="29"/>
      <c r="R494" s="30"/>
      <c r="S494" s="30">
        <f t="shared" si="126"/>
        <v>5</v>
      </c>
      <c r="T494" s="22">
        <f>VLOOKUP(A494,[1]考勤!$B:$M,12,0)</f>
        <v>1</v>
      </c>
      <c r="U494" s="38">
        <f>IFERROR(VLOOKUP(A494,'[2]2017年假台账'!$A:$AN,39,0),"0")-T494</f>
        <v>4</v>
      </c>
      <c r="V494" s="40">
        <f t="shared" si="119"/>
        <v>2</v>
      </c>
      <c r="W494" s="23">
        <f t="shared" si="120"/>
        <v>2</v>
      </c>
      <c r="X494" s="29">
        <f>VLOOKUP(A494,[3]考勤!$B$4:$N$1081,12,0)</f>
        <v>0</v>
      </c>
      <c r="Y494" s="29">
        <f>VLOOKUP(A494,[4]考勤!$B$4:$O$997,12,0)</f>
        <v>0</v>
      </c>
      <c r="Z494" s="29">
        <f>VLOOKUP(A494,[5]考勤!$B$4:$N$989,12,0)</f>
        <v>0</v>
      </c>
      <c r="AA494" s="29">
        <f>VLOOKUP(A494,[6]考勤!$B$4:$N$977,12,0)</f>
        <v>0</v>
      </c>
      <c r="AB494" s="29">
        <f>VLOOKUP(A494,[7]考勤!$B$4:$P$975,12,0)</f>
        <v>0</v>
      </c>
      <c r="AC494" s="29">
        <f>VLOOKUP(A494,[8]考勤!$B$1:$W$958,12,0)</f>
        <v>2</v>
      </c>
      <c r="AD494" s="29">
        <f>VLOOKUP(A494,[9]考勤!$B:$W,12,0)</f>
        <v>0</v>
      </c>
      <c r="AE494" s="29">
        <f>VLOOKUP(A494,[10]考勤!$B:$X,12,0)</f>
        <v>0</v>
      </c>
      <c r="AF494" s="29">
        <f>VLOOKUP(A494,[11]考勤!$B:$Z,12,0)</f>
        <v>0</v>
      </c>
      <c r="AG494" s="29"/>
      <c r="AH494" s="29"/>
      <c r="AI494" s="29"/>
      <c r="AJ494" s="29">
        <f t="shared" si="121"/>
        <v>2</v>
      </c>
      <c r="AK494" s="29">
        <f t="shared" si="122"/>
        <v>0</v>
      </c>
      <c r="AL494" s="22">
        <f t="shared" si="123"/>
        <v>7</v>
      </c>
      <c r="AM494" s="46">
        <f t="shared" si="124"/>
        <v>5</v>
      </c>
      <c r="AN494" s="11"/>
      <c r="AP494" s="11" t="str">
        <f>VLOOKUP(A494,[12]当前人员名单!$E:$AE,2,0)</f>
        <v>441702199005241730</v>
      </c>
    </row>
    <row r="495" spans="1:236" s="10" customFormat="1" ht="15.75" customHeight="1" x14ac:dyDescent="0.15">
      <c r="A495" s="50" t="s">
        <v>550</v>
      </c>
      <c r="B495" s="48" t="s">
        <v>802</v>
      </c>
      <c r="C495" s="9">
        <v>37956</v>
      </c>
      <c r="D495" s="9">
        <v>37956</v>
      </c>
      <c r="E495" s="24">
        <v>43100</v>
      </c>
      <c r="F495" s="24">
        <v>43101</v>
      </c>
      <c r="G495" s="24">
        <v>43342</v>
      </c>
      <c r="H495" s="24">
        <v>43465</v>
      </c>
      <c r="I495" s="21">
        <f t="shared" ca="1" si="114"/>
        <v>15</v>
      </c>
      <c r="J495" s="21">
        <f t="shared" ca="1" si="115"/>
        <v>14.97</v>
      </c>
      <c r="K495" s="21" t="str">
        <f t="shared" ca="1" si="116"/>
        <v>是</v>
      </c>
      <c r="L495" s="21">
        <f t="shared" si="117"/>
        <v>15</v>
      </c>
      <c r="M495" s="29">
        <f t="shared" si="118"/>
        <v>10</v>
      </c>
      <c r="N495" s="29"/>
      <c r="O495" s="30"/>
      <c r="P495" s="24"/>
      <c r="Q495" s="29"/>
      <c r="R495" s="30"/>
      <c r="S495" s="30">
        <f t="shared" si="126"/>
        <v>10</v>
      </c>
      <c r="T495" s="22">
        <f>VLOOKUP(A495,[1]考勤!$B:$M,12,0)</f>
        <v>3</v>
      </c>
      <c r="U495" s="38">
        <f>IFERROR(VLOOKUP(A495,'[2]2017年假台账'!$A:$AN,39,0),"0")-T495</f>
        <v>6</v>
      </c>
      <c r="V495" s="40">
        <f t="shared" si="119"/>
        <v>3</v>
      </c>
      <c r="W495" s="23">
        <f t="shared" si="120"/>
        <v>3</v>
      </c>
      <c r="X495" s="29">
        <f>VLOOKUP(A495,[3]考勤!$B$4:$N$1081,12,0)</f>
        <v>0</v>
      </c>
      <c r="Y495" s="29">
        <f>VLOOKUP(A495,[4]考勤!$B$4:$O$997,12,0)</f>
        <v>0</v>
      </c>
      <c r="Z495" s="29">
        <f>VLOOKUP(A495,[5]考勤!$B$4:$N$989,12,0)</f>
        <v>0</v>
      </c>
      <c r="AA495" s="29">
        <f>VLOOKUP(A495,[6]考勤!$B$4:$N$977,12,0)</f>
        <v>0</v>
      </c>
      <c r="AB495" s="29">
        <f>VLOOKUP(A495,[7]考勤!$B$4:$P$975,12,0)</f>
        <v>0</v>
      </c>
      <c r="AC495" s="29">
        <f>VLOOKUP(A495,[8]考勤!$B$1:$W$958,12,0)</f>
        <v>0</v>
      </c>
      <c r="AD495" s="29">
        <f>VLOOKUP(A495,[9]考勤!$B:$W,12,0)</f>
        <v>3</v>
      </c>
      <c r="AE495" s="29">
        <f>VLOOKUP(A495,[10]考勤!$B:$X,12,0)</f>
        <v>0</v>
      </c>
      <c r="AF495" s="29">
        <f>VLOOKUP(A495,[11]考勤!$B:$Z,12,0)</f>
        <v>0</v>
      </c>
      <c r="AG495" s="29"/>
      <c r="AH495" s="29"/>
      <c r="AI495" s="32"/>
      <c r="AJ495" s="29">
        <f t="shared" si="121"/>
        <v>3</v>
      </c>
      <c r="AK495" s="29">
        <f t="shared" si="122"/>
        <v>0</v>
      </c>
      <c r="AL495" s="22">
        <f t="shared" si="123"/>
        <v>13</v>
      </c>
      <c r="AM495" s="46">
        <f t="shared" si="124"/>
        <v>10</v>
      </c>
      <c r="AN495" s="11"/>
      <c r="AP495" s="11" t="str">
        <f>VLOOKUP(A495,[12]当前人员名单!$E:$AE,2,0)</f>
        <v>442000198603032942</v>
      </c>
    </row>
    <row r="496" spans="1:236" s="10" customFormat="1" ht="15.75" customHeight="1" x14ac:dyDescent="0.15">
      <c r="A496" s="53" t="s">
        <v>415</v>
      </c>
      <c r="B496" s="48" t="s">
        <v>952</v>
      </c>
      <c r="C496" s="3">
        <v>41821</v>
      </c>
      <c r="D496" s="3">
        <v>42368</v>
      </c>
      <c r="E496" s="24">
        <v>43100</v>
      </c>
      <c r="F496" s="24">
        <v>43101</v>
      </c>
      <c r="G496" s="24">
        <v>43342</v>
      </c>
      <c r="H496" s="24">
        <v>43465</v>
      </c>
      <c r="I496" s="21">
        <f t="shared" ca="1" si="114"/>
        <v>4.4000000000000004</v>
      </c>
      <c r="J496" s="21">
        <f t="shared" ca="1" si="115"/>
        <v>2.88</v>
      </c>
      <c r="K496" s="21" t="str">
        <f t="shared" ca="1" si="116"/>
        <v>是</v>
      </c>
      <c r="L496" s="21">
        <f t="shared" si="117"/>
        <v>4</v>
      </c>
      <c r="M496" s="29">
        <f t="shared" si="118"/>
        <v>5</v>
      </c>
      <c r="N496" s="29"/>
      <c r="O496" s="30"/>
      <c r="P496" s="24"/>
      <c r="Q496" s="29"/>
      <c r="R496" s="30"/>
      <c r="S496" s="30">
        <f t="shared" si="126"/>
        <v>5</v>
      </c>
      <c r="T496" s="22">
        <f>VLOOKUP(A496,[1]考勤!$B:$M,12,0)</f>
        <v>0</v>
      </c>
      <c r="U496" s="38">
        <f>IFERROR(VLOOKUP(A496,'[2]2017年假台账'!$A:$AN,39,0),"0")-T496</f>
        <v>0</v>
      </c>
      <c r="V496" s="40">
        <f t="shared" si="119"/>
        <v>-2</v>
      </c>
      <c r="W496" s="23">
        <f t="shared" si="120"/>
        <v>0</v>
      </c>
      <c r="X496" s="29">
        <f>VLOOKUP(A496,[3]考勤!$B$4:$N$1081,12,0)</f>
        <v>0</v>
      </c>
      <c r="Y496" s="29">
        <f>VLOOKUP(A496,[4]考勤!$B$4:$O$997,12,0)</f>
        <v>2</v>
      </c>
      <c r="Z496" s="29">
        <f>VLOOKUP(A496,[5]考勤!$B$4:$N$989,12,0)</f>
        <v>0</v>
      </c>
      <c r="AA496" s="29">
        <f>VLOOKUP(A496,[6]考勤!$B$4:$N$977,12,0)</f>
        <v>0</v>
      </c>
      <c r="AB496" s="29">
        <f>VLOOKUP(A496,[7]考勤!$B$4:$P$975,12,0)</f>
        <v>0</v>
      </c>
      <c r="AC496" s="29">
        <f>VLOOKUP(A496,[8]考勤!$B$1:$W$958,12,0)</f>
        <v>0</v>
      </c>
      <c r="AD496" s="29">
        <f>VLOOKUP(A496,[9]考勤!$B:$W,12,0)</f>
        <v>0</v>
      </c>
      <c r="AE496" s="29">
        <f>VLOOKUP(A496,[10]考勤!$B:$X,12,0)</f>
        <v>0</v>
      </c>
      <c r="AF496" s="29">
        <f>VLOOKUP(A496,[11]考勤!$B:$Z,12,0)</f>
        <v>0</v>
      </c>
      <c r="AG496" s="29"/>
      <c r="AH496" s="29"/>
      <c r="AI496" s="32"/>
      <c r="AJ496" s="29">
        <f t="shared" si="121"/>
        <v>2</v>
      </c>
      <c r="AK496" s="29">
        <f t="shared" si="122"/>
        <v>0</v>
      </c>
      <c r="AL496" s="22">
        <f t="shared" si="123"/>
        <v>3</v>
      </c>
      <c r="AM496" s="46">
        <f t="shared" si="124"/>
        <v>3</v>
      </c>
      <c r="AN496" s="11"/>
      <c r="AP496" s="11" t="str">
        <f>VLOOKUP(A496,[12]当前人员名单!$E:$AE,2,0)</f>
        <v>440785199204280011</v>
      </c>
    </row>
    <row r="497" spans="1:236" s="10" customFormat="1" ht="15.75" customHeight="1" x14ac:dyDescent="0.15">
      <c r="A497" s="52" t="s">
        <v>665</v>
      </c>
      <c r="B497" s="48" t="s">
        <v>17</v>
      </c>
      <c r="C497" s="9">
        <v>39917</v>
      </c>
      <c r="D497" s="9">
        <v>39917</v>
      </c>
      <c r="E497" s="24">
        <v>43100</v>
      </c>
      <c r="F497" s="24">
        <v>43101</v>
      </c>
      <c r="G497" s="24">
        <v>43342</v>
      </c>
      <c r="H497" s="24">
        <v>43465</v>
      </c>
      <c r="I497" s="21">
        <f t="shared" ca="1" si="114"/>
        <v>9.6</v>
      </c>
      <c r="J497" s="21">
        <f t="shared" ca="1" si="115"/>
        <v>9.6</v>
      </c>
      <c r="K497" s="21" t="str">
        <f t="shared" ca="1" si="116"/>
        <v>是</v>
      </c>
      <c r="L497" s="21">
        <f t="shared" si="117"/>
        <v>9</v>
      </c>
      <c r="M497" s="29">
        <f t="shared" si="118"/>
        <v>5</v>
      </c>
      <c r="N497" s="29"/>
      <c r="O497" s="30"/>
      <c r="P497" s="24"/>
      <c r="Q497" s="29"/>
      <c r="R497" s="30"/>
      <c r="S497" s="30">
        <f t="shared" si="126"/>
        <v>5</v>
      </c>
      <c r="T497" s="22">
        <f>VLOOKUP(A497,[1]考勤!$B:$M,12,0)</f>
        <v>0</v>
      </c>
      <c r="U497" s="38">
        <f>IFERROR(VLOOKUP(A497,'[2]2017年假台账'!$A:$AN,39,0),"0")-T497</f>
        <v>3</v>
      </c>
      <c r="V497" s="40">
        <f t="shared" si="119"/>
        <v>0</v>
      </c>
      <c r="W497" s="23">
        <f t="shared" si="120"/>
        <v>0</v>
      </c>
      <c r="X497" s="29">
        <f>VLOOKUP(A497,[3]考勤!$B$4:$N$1081,12,0)</f>
        <v>1</v>
      </c>
      <c r="Y497" s="29">
        <f>VLOOKUP(A497,[4]考勤!$B$4:$O$997,12,0)</f>
        <v>0</v>
      </c>
      <c r="Z497" s="29">
        <f>VLOOKUP(A497,[5]考勤!$B$4:$N$989,12,0)</f>
        <v>0</v>
      </c>
      <c r="AA497" s="29">
        <f>VLOOKUP(A497,[6]考勤!$B$4:$N$977,12,0)</f>
        <v>0</v>
      </c>
      <c r="AB497" s="29">
        <f>VLOOKUP(A497,[7]考勤!$B$4:$P$975,12,0)</f>
        <v>2</v>
      </c>
      <c r="AC497" s="29">
        <f>VLOOKUP(A497,[8]考勤!$B$1:$W$958,12,0)</f>
        <v>0</v>
      </c>
      <c r="AD497" s="29">
        <f>VLOOKUP(A497,[9]考勤!$B:$W,12,0)</f>
        <v>0</v>
      </c>
      <c r="AE497" s="29">
        <f>VLOOKUP(A497,[10]考勤!$B:$X,12,0)</f>
        <v>0</v>
      </c>
      <c r="AF497" s="29">
        <f>VLOOKUP(A497,[11]考勤!$B:$Z,12,0)</f>
        <v>0</v>
      </c>
      <c r="AG497" s="29"/>
      <c r="AH497" s="29"/>
      <c r="AI497" s="29"/>
      <c r="AJ497" s="29">
        <f t="shared" si="121"/>
        <v>3</v>
      </c>
      <c r="AK497" s="29">
        <f t="shared" si="122"/>
        <v>0</v>
      </c>
      <c r="AL497" s="22">
        <f t="shared" si="123"/>
        <v>5</v>
      </c>
      <c r="AM497" s="46">
        <f t="shared" si="124"/>
        <v>5</v>
      </c>
      <c r="AN497" s="11"/>
      <c r="AP497" s="11" t="str">
        <f>VLOOKUP(A497,[12]当前人员名单!$E:$AE,2,0)</f>
        <v>442000198604026122</v>
      </c>
      <c r="AQ497" s="11"/>
    </row>
    <row r="498" spans="1:236" s="10" customFormat="1" ht="15.75" customHeight="1" x14ac:dyDescent="0.15">
      <c r="A498" s="50" t="s">
        <v>567</v>
      </c>
      <c r="B498" s="48" t="s">
        <v>953</v>
      </c>
      <c r="C498" s="9">
        <v>39539</v>
      </c>
      <c r="D498" s="9">
        <v>39539</v>
      </c>
      <c r="E498" s="24">
        <v>43100</v>
      </c>
      <c r="F498" s="24">
        <v>43101</v>
      </c>
      <c r="G498" s="24">
        <v>43342</v>
      </c>
      <c r="H498" s="24">
        <v>43465</v>
      </c>
      <c r="I498" s="21">
        <f t="shared" ca="1" si="114"/>
        <v>10.6</v>
      </c>
      <c r="J498" s="21">
        <f t="shared" ca="1" si="115"/>
        <v>10.63</v>
      </c>
      <c r="K498" s="21" t="str">
        <f t="shared" ca="1" si="116"/>
        <v>是</v>
      </c>
      <c r="L498" s="21">
        <f t="shared" si="117"/>
        <v>10</v>
      </c>
      <c r="M498" s="29">
        <f t="shared" si="118"/>
        <v>10</v>
      </c>
      <c r="N498" s="29">
        <f>DATEDIF(F498,P498,"d")</f>
        <v>90</v>
      </c>
      <c r="O498" s="30">
        <f>ROUND(N498/365*5,2)</f>
        <v>1.23</v>
      </c>
      <c r="P498" s="24">
        <f>EDATE(C498,120)</f>
        <v>43191</v>
      </c>
      <c r="Q498" s="29">
        <f>DATEDIF(P498,H498,"d")</f>
        <v>274</v>
      </c>
      <c r="R498" s="31">
        <f>ROUND(Q498/365*M498,2)</f>
        <v>7.51</v>
      </c>
      <c r="S498" s="30">
        <f>O498+R498</f>
        <v>8.74</v>
      </c>
      <c r="T498" s="22">
        <f>VLOOKUP(A498,[1]考勤!$B:$M,12,0)</f>
        <v>5</v>
      </c>
      <c r="U498" s="38">
        <f>IFERROR(VLOOKUP(A498,'[2]2017年假台账'!$A:$AN,39,0),"0")-T498</f>
        <v>0</v>
      </c>
      <c r="V498" s="40">
        <f t="shared" si="119"/>
        <v>0</v>
      </c>
      <c r="W498" s="23">
        <f t="shared" si="120"/>
        <v>0</v>
      </c>
      <c r="X498" s="29">
        <f>VLOOKUP(A498,[3]考勤!$B$4:$N$1081,12,0)</f>
        <v>0</v>
      </c>
      <c r="Y498" s="29">
        <f>VLOOKUP(A498,[4]考勤!$B$4:$O$997,12,0)</f>
        <v>0</v>
      </c>
      <c r="Z498" s="29">
        <f>VLOOKUP(A498,[5]考勤!$B$4:$N$989,12,0)</f>
        <v>0</v>
      </c>
      <c r="AA498" s="29">
        <f>VLOOKUP(A498,[6]考勤!$B$4:$N$977,12,0)</f>
        <v>0</v>
      </c>
      <c r="AB498" s="29">
        <f>VLOOKUP(A498,[7]考勤!$B$4:$P$975,12,0)</f>
        <v>0</v>
      </c>
      <c r="AC498" s="29">
        <f>VLOOKUP(A498,[8]考勤!$B$1:$W$958,12,0)</f>
        <v>0</v>
      </c>
      <c r="AD498" s="29">
        <f>VLOOKUP(A498,[9]考勤!$B:$W,12,0)</f>
        <v>0</v>
      </c>
      <c r="AE498" s="29">
        <f>VLOOKUP(A498,[10]考勤!$B:$X,12,0)</f>
        <v>0</v>
      </c>
      <c r="AF498" s="29">
        <f>VLOOKUP(A498,[11]考勤!$B:$Z,12,0)</f>
        <v>0</v>
      </c>
      <c r="AG498" s="29"/>
      <c r="AH498" s="29"/>
      <c r="AI498" s="32"/>
      <c r="AJ498" s="29">
        <f t="shared" si="121"/>
        <v>0</v>
      </c>
      <c r="AK498" s="29">
        <f t="shared" si="122"/>
        <v>0</v>
      </c>
      <c r="AL498" s="22">
        <f t="shared" si="123"/>
        <v>8.74</v>
      </c>
      <c r="AM498" s="46">
        <f t="shared" si="124"/>
        <v>8.6999999999999993</v>
      </c>
      <c r="AN498" s="11"/>
      <c r="AO498" s="11"/>
      <c r="AP498" s="11" t="str">
        <f>VLOOKUP(A498,[12]当前人员名单!$E:$AE,2,0)</f>
        <v>442000198701060023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</row>
    <row r="499" spans="1:236" s="10" customFormat="1" ht="15.75" customHeight="1" x14ac:dyDescent="0.15">
      <c r="A499" s="53" t="s">
        <v>382</v>
      </c>
      <c r="B499" s="48" t="s">
        <v>953</v>
      </c>
      <c r="C499" s="3">
        <v>42072</v>
      </c>
      <c r="D499" s="3">
        <v>42072</v>
      </c>
      <c r="E499" s="24">
        <v>43100</v>
      </c>
      <c r="F499" s="24">
        <v>43101</v>
      </c>
      <c r="G499" s="24">
        <v>43342</v>
      </c>
      <c r="H499" s="24">
        <v>43465</v>
      </c>
      <c r="I499" s="21">
        <f t="shared" ca="1" si="114"/>
        <v>3.7</v>
      </c>
      <c r="J499" s="21">
        <f t="shared" ca="1" si="115"/>
        <v>3.69</v>
      </c>
      <c r="K499" s="21" t="str">
        <f t="shared" ca="1" si="116"/>
        <v>是</v>
      </c>
      <c r="L499" s="21">
        <f t="shared" si="117"/>
        <v>3</v>
      </c>
      <c r="M499" s="29">
        <f t="shared" si="118"/>
        <v>5</v>
      </c>
      <c r="N499" s="29"/>
      <c r="O499" s="30"/>
      <c r="P499" s="24"/>
      <c r="Q499" s="29"/>
      <c r="R499" s="30"/>
      <c r="S499" s="30">
        <f t="shared" ref="S499:S546" si="127">M499</f>
        <v>5</v>
      </c>
      <c r="T499" s="22">
        <f>VLOOKUP(A499,[1]考勤!$B:$M,12,0)</f>
        <v>0</v>
      </c>
      <c r="U499" s="38">
        <f>IFERROR(VLOOKUP(A499,'[2]2017年假台账'!$A:$AN,39,0),"0")-T499</f>
        <v>5</v>
      </c>
      <c r="V499" s="40">
        <f t="shared" si="119"/>
        <v>5</v>
      </c>
      <c r="W499" s="23">
        <f t="shared" si="120"/>
        <v>5</v>
      </c>
      <c r="X499" s="29">
        <f>VLOOKUP(A499,[3]考勤!$B$4:$N$1081,12,0)</f>
        <v>0</v>
      </c>
      <c r="Y499" s="29">
        <f>VLOOKUP(A499,[4]考勤!$B$4:$O$997,12,0)</f>
        <v>0</v>
      </c>
      <c r="Z499" s="29">
        <f>VLOOKUP(A499,[5]考勤!$B$4:$N$989,12,0)</f>
        <v>0</v>
      </c>
      <c r="AA499" s="29">
        <f>VLOOKUP(A499,[6]考勤!$B$4:$N$977,12,0)</f>
        <v>0</v>
      </c>
      <c r="AB499" s="29">
        <f>VLOOKUP(A499,[7]考勤!$B$4:$P$975,12,0)</f>
        <v>0</v>
      </c>
      <c r="AC499" s="29">
        <f>VLOOKUP(A499,[8]考勤!$B$1:$W$958,12,0)</f>
        <v>0</v>
      </c>
      <c r="AD499" s="29">
        <f>VLOOKUP(A499,[9]考勤!$B:$W,12,0)</f>
        <v>0</v>
      </c>
      <c r="AE499" s="29">
        <f>VLOOKUP(A499,[10]考勤!$B:$X,12,0)</f>
        <v>0</v>
      </c>
      <c r="AF499" s="29">
        <f>VLOOKUP(A499,[11]考勤!$B:$Z,12,0)</f>
        <v>0</v>
      </c>
      <c r="AG499" s="29"/>
      <c r="AH499" s="29"/>
      <c r="AI499" s="32"/>
      <c r="AJ499" s="29">
        <f t="shared" si="121"/>
        <v>0</v>
      </c>
      <c r="AK499" s="29">
        <f t="shared" si="122"/>
        <v>0</v>
      </c>
      <c r="AL499" s="22">
        <f t="shared" si="123"/>
        <v>10</v>
      </c>
      <c r="AM499" s="46">
        <f t="shared" si="124"/>
        <v>5</v>
      </c>
      <c r="AN499" s="11"/>
      <c r="AP499" s="11" t="str">
        <f>VLOOKUP(A499,[12]当前人员名单!$E:$AE,2,0)</f>
        <v>445381199305085423</v>
      </c>
    </row>
    <row r="500" spans="1:236" s="10" customFormat="1" ht="15.75" customHeight="1" x14ac:dyDescent="0.15">
      <c r="A500" s="53" t="s">
        <v>782</v>
      </c>
      <c r="B500" s="48" t="s">
        <v>953</v>
      </c>
      <c r="C500" s="3">
        <v>42423</v>
      </c>
      <c r="D500" s="3">
        <v>42423</v>
      </c>
      <c r="E500" s="24">
        <v>43100</v>
      </c>
      <c r="F500" s="24">
        <v>43101</v>
      </c>
      <c r="G500" s="24">
        <v>43342</v>
      </c>
      <c r="H500" s="24">
        <v>43465</v>
      </c>
      <c r="I500" s="21">
        <f t="shared" ca="1" si="114"/>
        <v>2.7</v>
      </c>
      <c r="J500" s="21">
        <f t="shared" ca="1" si="115"/>
        <v>2.73</v>
      </c>
      <c r="K500" s="21" t="str">
        <f t="shared" ca="1" si="116"/>
        <v>是</v>
      </c>
      <c r="L500" s="21">
        <f t="shared" si="117"/>
        <v>2</v>
      </c>
      <c r="M500" s="29">
        <f t="shared" si="118"/>
        <v>5</v>
      </c>
      <c r="N500" s="29"/>
      <c r="O500" s="30"/>
      <c r="P500" s="24"/>
      <c r="Q500" s="29"/>
      <c r="R500" s="30"/>
      <c r="S500" s="30">
        <f t="shared" si="127"/>
        <v>5</v>
      </c>
      <c r="T500" s="22">
        <f>VLOOKUP(A500,[1]考勤!$B:$M,12,0)</f>
        <v>0</v>
      </c>
      <c r="U500" s="38">
        <f>IFERROR(VLOOKUP(A500,'[2]2017年假台账'!$A:$AN,39,0),"0")-T500</f>
        <v>4.3</v>
      </c>
      <c r="V500" s="40">
        <f t="shared" si="119"/>
        <v>-0.70000000000000018</v>
      </c>
      <c r="W500" s="23">
        <f t="shared" si="120"/>
        <v>0</v>
      </c>
      <c r="X500" s="29">
        <f>VLOOKUP(A500,[3]考勤!$B$4:$N$1081,12,0)</f>
        <v>0</v>
      </c>
      <c r="Y500" s="29">
        <f>VLOOKUP(A500,[4]考勤!$B$4:$O$997,12,0)</f>
        <v>5</v>
      </c>
      <c r="Z500" s="29">
        <f>VLOOKUP(A500,[5]考勤!$B$4:$N$989,12,0)</f>
        <v>0</v>
      </c>
      <c r="AA500" s="29">
        <f>VLOOKUP(A500,[6]考勤!$B$4:$N$977,12,0)</f>
        <v>0</v>
      </c>
      <c r="AB500" s="29">
        <f>VLOOKUP(A500,[7]考勤!$B$4:$P$975,12,0)</f>
        <v>0</v>
      </c>
      <c r="AC500" s="29">
        <f>VLOOKUP(A500,[8]考勤!$B$1:$W$958,12,0)</f>
        <v>0</v>
      </c>
      <c r="AD500" s="29">
        <f>VLOOKUP(A500,[9]考勤!$B:$W,12,0)</f>
        <v>0</v>
      </c>
      <c r="AE500" s="29">
        <f>VLOOKUP(A500,[10]考勤!$B:$X,12,0)</f>
        <v>0</v>
      </c>
      <c r="AF500" s="29">
        <f>VLOOKUP(A500,[11]考勤!$B:$Z,12,0)</f>
        <v>0</v>
      </c>
      <c r="AG500" s="29"/>
      <c r="AH500" s="29"/>
      <c r="AI500" s="32"/>
      <c r="AJ500" s="29">
        <f t="shared" si="121"/>
        <v>5</v>
      </c>
      <c r="AK500" s="29">
        <f t="shared" si="122"/>
        <v>0</v>
      </c>
      <c r="AL500" s="22">
        <f t="shared" si="123"/>
        <v>4.3</v>
      </c>
      <c r="AM500" s="46">
        <f t="shared" si="124"/>
        <v>4.3</v>
      </c>
      <c r="AN500" s="11"/>
      <c r="AP500" s="11" t="str">
        <f>VLOOKUP(A500,[12]当前人员名单!$E:$AE,2,0)</f>
        <v>445102199307101443</v>
      </c>
    </row>
    <row r="501" spans="1:236" s="10" customFormat="1" ht="15.75" customHeight="1" x14ac:dyDescent="0.15">
      <c r="A501" s="50" t="s">
        <v>749</v>
      </c>
      <c r="B501" s="48" t="s">
        <v>972</v>
      </c>
      <c r="C501" s="9">
        <v>41397</v>
      </c>
      <c r="D501" s="9">
        <v>41786</v>
      </c>
      <c r="E501" s="24">
        <v>43100</v>
      </c>
      <c r="F501" s="24">
        <v>43101</v>
      </c>
      <c r="G501" s="24">
        <v>43342</v>
      </c>
      <c r="H501" s="24">
        <v>43465</v>
      </c>
      <c r="I501" s="21">
        <f t="shared" ca="1" si="114"/>
        <v>5.5</v>
      </c>
      <c r="J501" s="21">
        <f t="shared" ca="1" si="115"/>
        <v>4.4800000000000004</v>
      </c>
      <c r="K501" s="21" t="str">
        <f t="shared" ca="1" si="116"/>
        <v>是</v>
      </c>
      <c r="L501" s="21">
        <f t="shared" si="117"/>
        <v>5</v>
      </c>
      <c r="M501" s="29">
        <f t="shared" si="118"/>
        <v>5</v>
      </c>
      <c r="N501" s="29"/>
      <c r="O501" s="30"/>
      <c r="P501" s="24"/>
      <c r="Q501" s="29"/>
      <c r="R501" s="30"/>
      <c r="S501" s="30">
        <f t="shared" si="127"/>
        <v>5</v>
      </c>
      <c r="T501" s="22">
        <f>VLOOKUP(A501,[1]考勤!$B:$M,12,0)</f>
        <v>3</v>
      </c>
      <c r="U501" s="38">
        <f>IFERROR(VLOOKUP(A501,'[2]2017年假台账'!$A:$AN,39,0),"0")-T501</f>
        <v>2</v>
      </c>
      <c r="V501" s="40">
        <f t="shared" si="119"/>
        <v>2</v>
      </c>
      <c r="W501" s="23">
        <f t="shared" si="120"/>
        <v>2</v>
      </c>
      <c r="X501" s="29">
        <f>VLOOKUP(A501,[3]考勤!$B$4:$N$1081,12,0)</f>
        <v>0</v>
      </c>
      <c r="Y501" s="29">
        <f>VLOOKUP(A501,[4]考勤!$B$4:$O$997,12,0)</f>
        <v>0</v>
      </c>
      <c r="Z501" s="29">
        <f>VLOOKUP(A501,[5]考勤!$B$4:$N$989,12,0)</f>
        <v>0</v>
      </c>
      <c r="AA501" s="29">
        <f>VLOOKUP(A501,[6]考勤!$B$4:$N$977,12,0)</f>
        <v>0</v>
      </c>
      <c r="AB501" s="29">
        <f>VLOOKUP(A501,[7]考勤!$B$4:$P$975,12,0)</f>
        <v>0</v>
      </c>
      <c r="AC501" s="29">
        <f>VLOOKUP(A501,[8]考勤!$B$1:$W$958,12,0)</f>
        <v>0</v>
      </c>
      <c r="AD501" s="29">
        <f>VLOOKUP(A501,[9]考勤!$B:$W,12,0)</f>
        <v>0</v>
      </c>
      <c r="AE501" s="29">
        <f>VLOOKUP(A501,[10]考勤!$B:$X,12,0)</f>
        <v>0</v>
      </c>
      <c r="AF501" s="29">
        <f>VLOOKUP(A501,[11]考勤!$B:$Z,12,0)</f>
        <v>0</v>
      </c>
      <c r="AG501" s="29"/>
      <c r="AH501" s="29"/>
      <c r="AI501" s="32"/>
      <c r="AJ501" s="29">
        <f t="shared" si="121"/>
        <v>0</v>
      </c>
      <c r="AK501" s="29">
        <f t="shared" si="122"/>
        <v>0</v>
      </c>
      <c r="AL501" s="22">
        <f t="shared" si="123"/>
        <v>7</v>
      </c>
      <c r="AM501" s="46">
        <f t="shared" si="124"/>
        <v>5</v>
      </c>
      <c r="AN501" s="11"/>
      <c r="AP501" s="11" t="str">
        <f>VLOOKUP(A501,[12]当前人员名单!$E:$AE,2,0)</f>
        <v>440823199004124934</v>
      </c>
    </row>
    <row r="502" spans="1:236" s="10" customFormat="1" ht="15.75" customHeight="1" x14ac:dyDescent="0.15">
      <c r="A502" s="53" t="s">
        <v>825</v>
      </c>
      <c r="B502" s="48" t="s">
        <v>972</v>
      </c>
      <c r="C502" s="3">
        <v>39845</v>
      </c>
      <c r="D502" s="3">
        <v>42276</v>
      </c>
      <c r="E502" s="24">
        <v>43100</v>
      </c>
      <c r="F502" s="24">
        <v>43101</v>
      </c>
      <c r="G502" s="24">
        <v>43342</v>
      </c>
      <c r="H502" s="24">
        <v>43465</v>
      </c>
      <c r="I502" s="21">
        <f t="shared" ca="1" si="114"/>
        <v>9.8000000000000007</v>
      </c>
      <c r="J502" s="21">
        <f t="shared" ca="1" si="115"/>
        <v>3.13</v>
      </c>
      <c r="K502" s="21" t="str">
        <f t="shared" ca="1" si="116"/>
        <v>是</v>
      </c>
      <c r="L502" s="21">
        <f t="shared" si="117"/>
        <v>9</v>
      </c>
      <c r="M502" s="29">
        <f t="shared" si="118"/>
        <v>5</v>
      </c>
      <c r="N502" s="29"/>
      <c r="O502" s="30"/>
      <c r="P502" s="24"/>
      <c r="Q502" s="29"/>
      <c r="R502" s="30"/>
      <c r="S502" s="30">
        <f t="shared" si="127"/>
        <v>5</v>
      </c>
      <c r="T502" s="22">
        <f>VLOOKUP(A502,[1]考勤!$B:$M,12,0)</f>
        <v>0</v>
      </c>
      <c r="U502" s="38">
        <f>IFERROR(VLOOKUP(A502,'[2]2017年假台账'!$A:$AN,39,0),"0")-T502</f>
        <v>3.3</v>
      </c>
      <c r="V502" s="40">
        <f t="shared" si="119"/>
        <v>0.29999999999999982</v>
      </c>
      <c r="W502" s="23">
        <f t="shared" si="120"/>
        <v>0.29999999999999982</v>
      </c>
      <c r="X502" s="29">
        <f>VLOOKUP(A502,[3]考勤!$B$4:$N$1081,12,0)</f>
        <v>3</v>
      </c>
      <c r="Y502" s="29">
        <f>VLOOKUP(A502,[4]考勤!$B$4:$O$997,12,0)</f>
        <v>0</v>
      </c>
      <c r="Z502" s="29">
        <f>VLOOKUP(A502,[5]考勤!$B$4:$N$989,12,0)</f>
        <v>0</v>
      </c>
      <c r="AA502" s="29">
        <f>VLOOKUP(A502,[6]考勤!$B$4:$N$977,12,0)</f>
        <v>0</v>
      </c>
      <c r="AB502" s="29">
        <f>VLOOKUP(A502,[7]考勤!$B$4:$P$975,12,0)</f>
        <v>0</v>
      </c>
      <c r="AC502" s="29">
        <f>VLOOKUP(A502,[8]考勤!$B$1:$W$958,12,0)</f>
        <v>0</v>
      </c>
      <c r="AD502" s="29">
        <f>VLOOKUP(A502,[9]考勤!$B:$W,12,0)</f>
        <v>0</v>
      </c>
      <c r="AE502" s="29">
        <f>VLOOKUP(A502,[10]考勤!$B:$X,12,0)</f>
        <v>0</v>
      </c>
      <c r="AF502" s="29">
        <f>VLOOKUP(A502,[11]考勤!$B:$Z,12,0)</f>
        <v>0</v>
      </c>
      <c r="AG502" s="29"/>
      <c r="AH502" s="29"/>
      <c r="AI502" s="32"/>
      <c r="AJ502" s="29">
        <f t="shared" si="121"/>
        <v>3</v>
      </c>
      <c r="AK502" s="29">
        <f t="shared" si="122"/>
        <v>0</v>
      </c>
      <c r="AL502" s="22">
        <f t="shared" si="123"/>
        <v>5.3</v>
      </c>
      <c r="AM502" s="46">
        <f t="shared" si="124"/>
        <v>5</v>
      </c>
      <c r="AN502" s="11"/>
      <c r="AP502" s="11" t="str">
        <f>VLOOKUP(A502,[12]当前人员名单!$E:$AE,2,0)</f>
        <v>450404199003120326</v>
      </c>
    </row>
    <row r="503" spans="1:236" s="10" customFormat="1" ht="15.75" customHeight="1" x14ac:dyDescent="0.15">
      <c r="A503" s="53" t="s">
        <v>906</v>
      </c>
      <c r="B503" s="48" t="s">
        <v>972</v>
      </c>
      <c r="C503" s="3">
        <v>42709</v>
      </c>
      <c r="D503" s="3">
        <v>42709</v>
      </c>
      <c r="E503" s="24">
        <v>43100</v>
      </c>
      <c r="F503" s="24">
        <v>43101</v>
      </c>
      <c r="G503" s="24">
        <v>43342</v>
      </c>
      <c r="H503" s="24">
        <v>43465</v>
      </c>
      <c r="I503" s="21">
        <f t="shared" ca="1" si="114"/>
        <v>1.9</v>
      </c>
      <c r="J503" s="21">
        <f t="shared" ca="1" si="115"/>
        <v>1.95</v>
      </c>
      <c r="K503" s="21" t="str">
        <f t="shared" ca="1" si="116"/>
        <v>是</v>
      </c>
      <c r="L503" s="21">
        <f t="shared" si="117"/>
        <v>2</v>
      </c>
      <c r="M503" s="29">
        <f t="shared" si="118"/>
        <v>5</v>
      </c>
      <c r="N503" s="29"/>
      <c r="O503" s="30"/>
      <c r="P503" s="24"/>
      <c r="Q503" s="29"/>
      <c r="R503" s="30"/>
      <c r="S503" s="30">
        <f t="shared" si="127"/>
        <v>5</v>
      </c>
      <c r="T503" s="22">
        <f>VLOOKUP(A503,[1]考勤!$B:$M,12,0)</f>
        <v>0</v>
      </c>
      <c r="U503" s="38">
        <f>IFERROR(VLOOKUP(A503,'[2]2017年假台账'!$A:$AN,39,0),"0")-T503</f>
        <v>0.4</v>
      </c>
      <c r="V503" s="40">
        <f t="shared" si="119"/>
        <v>0.4</v>
      </c>
      <c r="W503" s="23">
        <f t="shared" si="120"/>
        <v>0.4</v>
      </c>
      <c r="X503" s="29">
        <f>VLOOKUP(A503,[3]考勤!$B$4:$N$1081,12,0)</f>
        <v>0</v>
      </c>
      <c r="Y503" s="29">
        <f>VLOOKUP(A503,[4]考勤!$B$4:$O$997,12,0)</f>
        <v>0</v>
      </c>
      <c r="Z503" s="29">
        <f>VLOOKUP(A503,[5]考勤!$B$4:$N$989,12,0)</f>
        <v>0</v>
      </c>
      <c r="AA503" s="29">
        <f>VLOOKUP(A503,[6]考勤!$B$4:$N$977,12,0)</f>
        <v>0</v>
      </c>
      <c r="AB503" s="29">
        <f>VLOOKUP(A503,[7]考勤!$B$4:$P$975,12,0)</f>
        <v>0</v>
      </c>
      <c r="AC503" s="29">
        <f>VLOOKUP(A503,[8]考勤!$B$1:$W$958,12,0)</f>
        <v>0</v>
      </c>
      <c r="AD503" s="29">
        <f>VLOOKUP(A503,[9]考勤!$B:$W,12,0)</f>
        <v>0</v>
      </c>
      <c r="AE503" s="29">
        <f>VLOOKUP(A503,[10]考勤!$B:$X,12,0)</f>
        <v>0</v>
      </c>
      <c r="AF503" s="29">
        <f>VLOOKUP(A503,[11]考勤!$B:$Z,12,0)</f>
        <v>0</v>
      </c>
      <c r="AG503" s="29"/>
      <c r="AH503" s="29"/>
      <c r="AI503" s="32"/>
      <c r="AJ503" s="29">
        <f t="shared" si="121"/>
        <v>0</v>
      </c>
      <c r="AK503" s="29">
        <f t="shared" si="122"/>
        <v>0</v>
      </c>
      <c r="AL503" s="22">
        <f t="shared" si="123"/>
        <v>5.4</v>
      </c>
      <c r="AM503" s="46">
        <f t="shared" si="124"/>
        <v>5</v>
      </c>
      <c r="AN503" s="11"/>
      <c r="AO503" s="11"/>
      <c r="AP503" s="11" t="str">
        <f>VLOOKUP(A503,[12]当前人员名单!$E:$AE,2,0)</f>
        <v>44532119921207311X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</row>
    <row r="504" spans="1:236" s="10" customFormat="1" ht="15.75" customHeight="1" x14ac:dyDescent="0.15">
      <c r="A504" s="50" t="s">
        <v>695</v>
      </c>
      <c r="B504" s="48" t="s">
        <v>953</v>
      </c>
      <c r="C504" s="9">
        <v>37438</v>
      </c>
      <c r="D504" s="9">
        <v>39517</v>
      </c>
      <c r="E504" s="24">
        <v>43100</v>
      </c>
      <c r="F504" s="24">
        <v>43101</v>
      </c>
      <c r="G504" s="24">
        <v>43342</v>
      </c>
      <c r="H504" s="24">
        <v>43465</v>
      </c>
      <c r="I504" s="21">
        <f t="shared" ca="1" si="114"/>
        <v>16.399999999999999</v>
      </c>
      <c r="J504" s="21">
        <f t="shared" ca="1" si="115"/>
        <v>10.69</v>
      </c>
      <c r="K504" s="21" t="str">
        <f t="shared" ca="1" si="116"/>
        <v>是</v>
      </c>
      <c r="L504" s="21">
        <f t="shared" si="117"/>
        <v>16</v>
      </c>
      <c r="M504" s="29">
        <f t="shared" si="118"/>
        <v>10</v>
      </c>
      <c r="N504" s="29"/>
      <c r="O504" s="30"/>
      <c r="P504" s="24"/>
      <c r="Q504" s="29"/>
      <c r="R504" s="30"/>
      <c r="S504" s="30">
        <f t="shared" si="127"/>
        <v>10</v>
      </c>
      <c r="T504" s="22">
        <f>VLOOKUP(A504,[1]考勤!$B:$M,12,0)</f>
        <v>0</v>
      </c>
      <c r="U504" s="38">
        <f>IFERROR(VLOOKUP(A504,'[2]2017年假台账'!$A:$AN,39,0),"0")-T504</f>
        <v>10</v>
      </c>
      <c r="V504" s="40">
        <f t="shared" si="119"/>
        <v>10</v>
      </c>
      <c r="W504" s="23">
        <f t="shared" si="120"/>
        <v>10</v>
      </c>
      <c r="X504" s="29">
        <f>VLOOKUP(A504,[3]考勤!$B$4:$N$1081,12,0)</f>
        <v>0</v>
      </c>
      <c r="Y504" s="29">
        <f>VLOOKUP(A504,[4]考勤!$B$4:$O$997,12,0)</f>
        <v>0</v>
      </c>
      <c r="Z504" s="29">
        <f>VLOOKUP(A504,[5]考勤!$B$4:$N$989,12,0)</f>
        <v>0</v>
      </c>
      <c r="AA504" s="29">
        <f>VLOOKUP(A504,[6]考勤!$B$4:$N$977,12,0)</f>
        <v>0</v>
      </c>
      <c r="AB504" s="29">
        <f>VLOOKUP(A504,[7]考勤!$B$4:$P$975,12,0)</f>
        <v>0</v>
      </c>
      <c r="AC504" s="29">
        <f>VLOOKUP(A504,[8]考勤!$B$1:$W$958,12,0)</f>
        <v>0</v>
      </c>
      <c r="AD504" s="29">
        <f>VLOOKUP(A504,[9]考勤!$B:$W,12,0)</f>
        <v>0</v>
      </c>
      <c r="AE504" s="29">
        <f>VLOOKUP(A504,[10]考勤!$B:$X,12,0)</f>
        <v>0</v>
      </c>
      <c r="AF504" s="29">
        <f>VLOOKUP(A504,[11]考勤!$B:$Z,12,0)</f>
        <v>0</v>
      </c>
      <c r="AG504" s="29"/>
      <c r="AH504" s="29"/>
      <c r="AI504" s="29"/>
      <c r="AJ504" s="29">
        <f t="shared" si="121"/>
        <v>0</v>
      </c>
      <c r="AK504" s="29">
        <f t="shared" si="122"/>
        <v>0</v>
      </c>
      <c r="AL504" s="22">
        <f t="shared" si="123"/>
        <v>20</v>
      </c>
      <c r="AM504" s="46">
        <f t="shared" si="124"/>
        <v>10</v>
      </c>
      <c r="AN504" s="11"/>
      <c r="AP504" s="11" t="str">
        <f>VLOOKUP(A504,[12]当前人员名单!$E:$AE,2,0)</f>
        <v>442000198211230720</v>
      </c>
    </row>
    <row r="505" spans="1:236" s="10" customFormat="1" ht="15.75" customHeight="1" x14ac:dyDescent="0.15">
      <c r="A505" s="50" t="s">
        <v>377</v>
      </c>
      <c r="B505" s="48" t="s">
        <v>953</v>
      </c>
      <c r="C505" s="9">
        <v>41898</v>
      </c>
      <c r="D505" s="9">
        <v>41898</v>
      </c>
      <c r="E505" s="24">
        <v>43100</v>
      </c>
      <c r="F505" s="24">
        <v>43101</v>
      </c>
      <c r="G505" s="24">
        <v>43342</v>
      </c>
      <c r="H505" s="24">
        <v>43465</v>
      </c>
      <c r="I505" s="21">
        <f t="shared" ca="1" si="114"/>
        <v>4.2</v>
      </c>
      <c r="J505" s="21">
        <f t="shared" ca="1" si="115"/>
        <v>4.17</v>
      </c>
      <c r="K505" s="21" t="str">
        <f t="shared" ca="1" si="116"/>
        <v>是</v>
      </c>
      <c r="L505" s="21">
        <f t="shared" si="117"/>
        <v>4</v>
      </c>
      <c r="M505" s="29">
        <f t="shared" si="118"/>
        <v>5</v>
      </c>
      <c r="N505" s="29"/>
      <c r="O505" s="31"/>
      <c r="P505" s="24"/>
      <c r="Q505" s="29"/>
      <c r="R505" s="31"/>
      <c r="S505" s="30">
        <f t="shared" si="127"/>
        <v>5</v>
      </c>
      <c r="T505" s="22">
        <f>VLOOKUP(A505,[1]考勤!$B:$M,12,0)</f>
        <v>0</v>
      </c>
      <c r="U505" s="38">
        <f>IFERROR(VLOOKUP(A505,'[2]2017年假台账'!$A:$AN,39,0),"0")-T505</f>
        <v>5</v>
      </c>
      <c r="V505" s="40">
        <f t="shared" si="119"/>
        <v>5</v>
      </c>
      <c r="W505" s="23">
        <f t="shared" si="120"/>
        <v>5</v>
      </c>
      <c r="X505" s="29">
        <f>VLOOKUP(A505,[3]考勤!$B$4:$N$1081,12,0)</f>
        <v>0</v>
      </c>
      <c r="Y505" s="29">
        <f>VLOOKUP(A505,[4]考勤!$B$4:$O$997,12,0)</f>
        <v>0</v>
      </c>
      <c r="Z505" s="29">
        <f>VLOOKUP(A505,[5]考勤!$B$4:$N$989,12,0)</f>
        <v>0</v>
      </c>
      <c r="AA505" s="29">
        <f>VLOOKUP(A505,[6]考勤!$B$4:$N$977,12,0)</f>
        <v>0</v>
      </c>
      <c r="AB505" s="29">
        <f>VLOOKUP(A505,[7]考勤!$B$4:$P$975,12,0)</f>
        <v>0</v>
      </c>
      <c r="AC505" s="29">
        <f>VLOOKUP(A505,[8]考勤!$B$1:$W$958,12,0)</f>
        <v>0</v>
      </c>
      <c r="AD505" s="29">
        <f>VLOOKUP(A505,[9]考勤!$B:$W,12,0)</f>
        <v>0</v>
      </c>
      <c r="AE505" s="29">
        <f>VLOOKUP(A505,[10]考勤!$B:$X,12,0)</f>
        <v>0</v>
      </c>
      <c r="AF505" s="29">
        <f>VLOOKUP(A505,[11]考勤!$B:$Z,12,0)</f>
        <v>0</v>
      </c>
      <c r="AG505" s="29"/>
      <c r="AH505" s="29"/>
      <c r="AI505" s="29"/>
      <c r="AJ505" s="29">
        <f t="shared" si="121"/>
        <v>0</v>
      </c>
      <c r="AK505" s="29">
        <f t="shared" si="122"/>
        <v>0</v>
      </c>
      <c r="AL505" s="22">
        <f t="shared" si="123"/>
        <v>10</v>
      </c>
      <c r="AM505" s="46">
        <f t="shared" si="124"/>
        <v>5</v>
      </c>
      <c r="AN505" s="11"/>
      <c r="AP505" s="11" t="str">
        <f>VLOOKUP(A505,[12]当前人员名单!$E:$AE,2,0)</f>
        <v>441702199202021411</v>
      </c>
      <c r="AQ505" s="11"/>
    </row>
    <row r="506" spans="1:236" s="10" customFormat="1" ht="15.75" customHeight="1" x14ac:dyDescent="0.15">
      <c r="A506" s="53" t="s">
        <v>378</v>
      </c>
      <c r="B506" s="48" t="s">
        <v>953</v>
      </c>
      <c r="C506" s="3">
        <v>41899</v>
      </c>
      <c r="D506" s="3">
        <v>41899</v>
      </c>
      <c r="E506" s="24">
        <v>43100</v>
      </c>
      <c r="F506" s="24">
        <v>43101</v>
      </c>
      <c r="G506" s="24">
        <v>43342</v>
      </c>
      <c r="H506" s="24">
        <v>43465</v>
      </c>
      <c r="I506" s="21">
        <f t="shared" ca="1" si="114"/>
        <v>4.2</v>
      </c>
      <c r="J506" s="21">
        <f t="shared" ca="1" si="115"/>
        <v>4.17</v>
      </c>
      <c r="K506" s="21" t="str">
        <f t="shared" ca="1" si="116"/>
        <v>是</v>
      </c>
      <c r="L506" s="21">
        <f t="shared" si="117"/>
        <v>4</v>
      </c>
      <c r="M506" s="29">
        <f t="shared" si="118"/>
        <v>5</v>
      </c>
      <c r="N506" s="29"/>
      <c r="O506" s="30"/>
      <c r="P506" s="24"/>
      <c r="Q506" s="29"/>
      <c r="R506" s="30"/>
      <c r="S506" s="30">
        <f t="shared" si="127"/>
        <v>5</v>
      </c>
      <c r="T506" s="22">
        <f>VLOOKUP(A506,[1]考勤!$B:$M,12,0)</f>
        <v>0</v>
      </c>
      <c r="U506" s="38">
        <f>IFERROR(VLOOKUP(A506,'[2]2017年假台账'!$A:$AN,39,0),"0")-T506</f>
        <v>5</v>
      </c>
      <c r="V506" s="40">
        <f t="shared" si="119"/>
        <v>2</v>
      </c>
      <c r="W506" s="23">
        <f t="shared" si="120"/>
        <v>2</v>
      </c>
      <c r="X506" s="29">
        <f>VLOOKUP(A506,[3]考勤!$B$4:$N$1081,12,0)</f>
        <v>0</v>
      </c>
      <c r="Y506" s="29">
        <f>VLOOKUP(A506,[4]考勤!$B$4:$O$997,12,0)</f>
        <v>0</v>
      </c>
      <c r="Z506" s="29">
        <f>VLOOKUP(A506,[5]考勤!$B$4:$N$989,12,0)</f>
        <v>0</v>
      </c>
      <c r="AA506" s="29">
        <f>VLOOKUP(A506,[6]考勤!$B$4:$N$977,12,0)</f>
        <v>0</v>
      </c>
      <c r="AB506" s="29">
        <f>VLOOKUP(A506,[7]考勤!$B$4:$P$975,12,0)</f>
        <v>0</v>
      </c>
      <c r="AC506" s="29">
        <f>VLOOKUP(A506,[8]考勤!$B$1:$W$958,12,0)</f>
        <v>0</v>
      </c>
      <c r="AD506" s="29">
        <f>VLOOKUP(A506,[9]考勤!$B:$W,12,0)</f>
        <v>0</v>
      </c>
      <c r="AE506" s="29">
        <f>VLOOKUP(A506,[10]考勤!$B:$X,12,0)</f>
        <v>3</v>
      </c>
      <c r="AF506" s="29">
        <f>VLOOKUP(A506,[11]考勤!$B:$Z,12,0)</f>
        <v>0</v>
      </c>
      <c r="AG506" s="29"/>
      <c r="AH506" s="29"/>
      <c r="AI506" s="32"/>
      <c r="AJ506" s="29">
        <f t="shared" si="121"/>
        <v>3</v>
      </c>
      <c r="AK506" s="29">
        <f t="shared" si="122"/>
        <v>0</v>
      </c>
      <c r="AL506" s="22">
        <f t="shared" si="123"/>
        <v>7</v>
      </c>
      <c r="AM506" s="46">
        <f t="shared" si="124"/>
        <v>5</v>
      </c>
      <c r="AN506" s="11"/>
      <c r="AP506" s="11" t="str">
        <f>VLOOKUP(A506,[12]当前人员名单!$E:$AE,2,0)</f>
        <v>450881198810153538</v>
      </c>
    </row>
    <row r="507" spans="1:236" s="10" customFormat="1" ht="15.75" customHeight="1" x14ac:dyDescent="0.15">
      <c r="A507" s="50" t="s">
        <v>408</v>
      </c>
      <c r="B507" s="48" t="s">
        <v>953</v>
      </c>
      <c r="C507" s="9">
        <v>41898</v>
      </c>
      <c r="D507" s="9">
        <v>41898</v>
      </c>
      <c r="E507" s="24">
        <v>43100</v>
      </c>
      <c r="F507" s="24">
        <v>43101</v>
      </c>
      <c r="G507" s="24">
        <v>43342</v>
      </c>
      <c r="H507" s="24">
        <v>43465</v>
      </c>
      <c r="I507" s="21">
        <f t="shared" ca="1" si="114"/>
        <v>4.2</v>
      </c>
      <c r="J507" s="21">
        <f t="shared" ca="1" si="115"/>
        <v>4.17</v>
      </c>
      <c r="K507" s="21" t="str">
        <f t="shared" ca="1" si="116"/>
        <v>是</v>
      </c>
      <c r="L507" s="21">
        <f t="shared" si="117"/>
        <v>4</v>
      </c>
      <c r="M507" s="29">
        <f t="shared" si="118"/>
        <v>5</v>
      </c>
      <c r="N507" s="29"/>
      <c r="O507" s="30"/>
      <c r="P507" s="24"/>
      <c r="Q507" s="29"/>
      <c r="R507" s="30"/>
      <c r="S507" s="30">
        <f t="shared" si="127"/>
        <v>5</v>
      </c>
      <c r="T507" s="22">
        <f>VLOOKUP(A507,[1]考勤!$B:$M,12,0)</f>
        <v>0</v>
      </c>
      <c r="U507" s="38">
        <f>IFERROR(VLOOKUP(A507,'[2]2017年假台账'!$A:$AN,39,0),"0")-T507</f>
        <v>5</v>
      </c>
      <c r="V507" s="40">
        <f t="shared" si="119"/>
        <v>5</v>
      </c>
      <c r="W507" s="23">
        <f t="shared" si="120"/>
        <v>5</v>
      </c>
      <c r="X507" s="29">
        <f>VLOOKUP(A507,[3]考勤!$B$4:$N$1081,12,0)</f>
        <v>0</v>
      </c>
      <c r="Y507" s="29">
        <f>VLOOKUP(A507,[4]考勤!$B$4:$O$997,12,0)</f>
        <v>0</v>
      </c>
      <c r="Z507" s="29">
        <f>VLOOKUP(A507,[5]考勤!$B$4:$N$989,12,0)</f>
        <v>0</v>
      </c>
      <c r="AA507" s="29">
        <f>VLOOKUP(A507,[6]考勤!$B$4:$N$977,12,0)</f>
        <v>0</v>
      </c>
      <c r="AB507" s="29">
        <f>VLOOKUP(A507,[7]考勤!$B$4:$P$975,12,0)</f>
        <v>0</v>
      </c>
      <c r="AC507" s="29">
        <f>VLOOKUP(A507,[8]考勤!$B$1:$W$958,12,0)</f>
        <v>0</v>
      </c>
      <c r="AD507" s="29">
        <f>VLOOKUP(A507,[9]考勤!$B:$W,12,0)</f>
        <v>0</v>
      </c>
      <c r="AE507" s="29">
        <f>VLOOKUP(A507,[10]考勤!$B:$X,12,0)</f>
        <v>0</v>
      </c>
      <c r="AF507" s="29">
        <f>VLOOKUP(A507,[11]考勤!$B:$Z,12,0)</f>
        <v>0</v>
      </c>
      <c r="AG507" s="29"/>
      <c r="AH507" s="29"/>
      <c r="AI507" s="29"/>
      <c r="AJ507" s="29">
        <f t="shared" si="121"/>
        <v>0</v>
      </c>
      <c r="AK507" s="29">
        <f t="shared" si="122"/>
        <v>0</v>
      </c>
      <c r="AL507" s="22">
        <f t="shared" si="123"/>
        <v>10</v>
      </c>
      <c r="AM507" s="46">
        <f t="shared" si="124"/>
        <v>5</v>
      </c>
      <c r="AN507" s="11"/>
      <c r="AP507" s="11" t="str">
        <f>VLOOKUP(A507,[12]当前人员名单!$E:$AE,2,0)</f>
        <v>420902198805295923</v>
      </c>
    </row>
    <row r="508" spans="1:236" s="10" customFormat="1" ht="15.75" customHeight="1" x14ac:dyDescent="0.15">
      <c r="A508" s="50" t="s">
        <v>508</v>
      </c>
      <c r="B508" s="48" t="s">
        <v>953</v>
      </c>
      <c r="C508" s="9">
        <v>39904</v>
      </c>
      <c r="D508" s="9">
        <v>40448</v>
      </c>
      <c r="E508" s="24">
        <v>43100</v>
      </c>
      <c r="F508" s="24">
        <v>43101</v>
      </c>
      <c r="G508" s="24">
        <v>43342</v>
      </c>
      <c r="H508" s="24">
        <v>43465</v>
      </c>
      <c r="I508" s="21">
        <f t="shared" ca="1" si="114"/>
        <v>9.6</v>
      </c>
      <c r="J508" s="21">
        <f t="shared" ca="1" si="115"/>
        <v>8.14</v>
      </c>
      <c r="K508" s="21" t="str">
        <f t="shared" ca="1" si="116"/>
        <v>是</v>
      </c>
      <c r="L508" s="21">
        <f t="shared" si="117"/>
        <v>9</v>
      </c>
      <c r="M508" s="29">
        <f t="shared" si="118"/>
        <v>5</v>
      </c>
      <c r="N508" s="29"/>
      <c r="O508" s="30"/>
      <c r="P508" s="24"/>
      <c r="Q508" s="29"/>
      <c r="R508" s="30"/>
      <c r="S508" s="30">
        <f t="shared" si="127"/>
        <v>5</v>
      </c>
      <c r="T508" s="22">
        <f>VLOOKUP(A508,[1]考勤!$B:$M,12,0)</f>
        <v>3</v>
      </c>
      <c r="U508" s="38">
        <f>IFERROR(VLOOKUP(A508,'[2]2017年假台账'!$A:$AN,39,0),"0")-T508</f>
        <v>2</v>
      </c>
      <c r="V508" s="40">
        <f t="shared" si="119"/>
        <v>-1</v>
      </c>
      <c r="W508" s="23">
        <f t="shared" si="120"/>
        <v>0</v>
      </c>
      <c r="X508" s="29">
        <f>VLOOKUP(A508,[3]考勤!$B$4:$N$1081,12,0)</f>
        <v>0</v>
      </c>
      <c r="Y508" s="29">
        <f>VLOOKUP(A508,[4]考勤!$B$4:$O$997,12,0)</f>
        <v>0</v>
      </c>
      <c r="Z508" s="29">
        <f>VLOOKUP(A508,[5]考勤!$B$4:$N$989,12,0)</f>
        <v>0</v>
      </c>
      <c r="AA508" s="29">
        <f>VLOOKUP(A508,[6]考勤!$B$4:$N$977,12,0)</f>
        <v>0</v>
      </c>
      <c r="AB508" s="29">
        <f>VLOOKUP(A508,[7]考勤!$B$4:$P$975,12,0)</f>
        <v>0</v>
      </c>
      <c r="AC508" s="29">
        <f>VLOOKUP(A508,[8]考勤!$B$1:$W$958,12,0)</f>
        <v>0</v>
      </c>
      <c r="AD508" s="29">
        <f>VLOOKUP(A508,[9]考勤!$B:$W,12,0)</f>
        <v>3</v>
      </c>
      <c r="AE508" s="29">
        <f>VLOOKUP(A508,[10]考勤!$B:$X,12,0)</f>
        <v>0</v>
      </c>
      <c r="AF508" s="29">
        <f>VLOOKUP(A508,[11]考勤!$B:$Z,12,0)</f>
        <v>0</v>
      </c>
      <c r="AG508" s="29"/>
      <c r="AH508" s="29"/>
      <c r="AI508" s="32"/>
      <c r="AJ508" s="29">
        <f t="shared" si="121"/>
        <v>3</v>
      </c>
      <c r="AK508" s="29">
        <f t="shared" si="122"/>
        <v>0</v>
      </c>
      <c r="AL508" s="22">
        <f t="shared" si="123"/>
        <v>4</v>
      </c>
      <c r="AM508" s="46">
        <f t="shared" si="124"/>
        <v>4</v>
      </c>
      <c r="AN508" s="11"/>
      <c r="AP508" s="11" t="str">
        <f>VLOOKUP(A508,[12]当前人员名单!$E:$AE,2,0)</f>
        <v>441521198912268252</v>
      </c>
      <c r="AQ508" s="44"/>
    </row>
    <row r="509" spans="1:236" s="10" customFormat="1" ht="15.75" customHeight="1" x14ac:dyDescent="0.15">
      <c r="A509" s="53" t="s">
        <v>826</v>
      </c>
      <c r="B509" s="48" t="s">
        <v>953</v>
      </c>
      <c r="C509" s="3">
        <v>42121</v>
      </c>
      <c r="D509" s="3">
        <v>42121</v>
      </c>
      <c r="E509" s="24">
        <v>43100</v>
      </c>
      <c r="F509" s="24">
        <v>43101</v>
      </c>
      <c r="G509" s="24">
        <v>43342</v>
      </c>
      <c r="H509" s="24">
        <v>43465</v>
      </c>
      <c r="I509" s="21">
        <f t="shared" ca="1" si="114"/>
        <v>3.6</v>
      </c>
      <c r="J509" s="21">
        <f t="shared" ca="1" si="115"/>
        <v>3.56</v>
      </c>
      <c r="K509" s="21" t="str">
        <f t="shared" ca="1" si="116"/>
        <v>是</v>
      </c>
      <c r="L509" s="21">
        <f t="shared" si="117"/>
        <v>3</v>
      </c>
      <c r="M509" s="29">
        <f t="shared" si="118"/>
        <v>5</v>
      </c>
      <c r="N509" s="29"/>
      <c r="O509" s="30"/>
      <c r="P509" s="24"/>
      <c r="Q509" s="29"/>
      <c r="R509" s="30"/>
      <c r="S509" s="30">
        <f t="shared" si="127"/>
        <v>5</v>
      </c>
      <c r="T509" s="22">
        <f>VLOOKUP(A509,[1]考勤!$B:$M,12,0)</f>
        <v>0</v>
      </c>
      <c r="U509" s="38">
        <f>IFERROR(VLOOKUP(A509,'[2]2017年假台账'!$A:$AN,39,0),"0")-T509</f>
        <v>5</v>
      </c>
      <c r="V509" s="40">
        <f t="shared" si="119"/>
        <v>1</v>
      </c>
      <c r="W509" s="23">
        <f t="shared" si="120"/>
        <v>1</v>
      </c>
      <c r="X509" s="29">
        <f>VLOOKUP(A509,[3]考勤!$B$4:$N$1081,12,0)</f>
        <v>0</v>
      </c>
      <c r="Y509" s="29">
        <f>VLOOKUP(A509,[4]考勤!$B$4:$O$997,12,0)</f>
        <v>0</v>
      </c>
      <c r="Z509" s="29">
        <f>VLOOKUP(A509,[5]考勤!$B$4:$N$989,12,0)</f>
        <v>0</v>
      </c>
      <c r="AA509" s="29">
        <f>VLOOKUP(A509,[6]考勤!$B$4:$N$977,12,0)</f>
        <v>0</v>
      </c>
      <c r="AB509" s="29">
        <f>VLOOKUP(A509,[7]考勤!$B$4:$P$975,12,0)</f>
        <v>0</v>
      </c>
      <c r="AC509" s="29">
        <f>VLOOKUP(A509,[8]考勤!$B$1:$W$958,12,0)</f>
        <v>0</v>
      </c>
      <c r="AD509" s="29">
        <f>VLOOKUP(A509,[9]考勤!$B:$W,12,0)</f>
        <v>4</v>
      </c>
      <c r="AE509" s="29">
        <f>VLOOKUP(A509,[10]考勤!$B:$X,12,0)</f>
        <v>0</v>
      </c>
      <c r="AF509" s="29">
        <f>VLOOKUP(A509,[11]考勤!$B:$Z,12,0)</f>
        <v>0</v>
      </c>
      <c r="AG509" s="29"/>
      <c r="AH509" s="29"/>
      <c r="AI509" s="29"/>
      <c r="AJ509" s="29">
        <f t="shared" si="121"/>
        <v>4</v>
      </c>
      <c r="AK509" s="29">
        <f t="shared" si="122"/>
        <v>0</v>
      </c>
      <c r="AL509" s="22">
        <f t="shared" si="123"/>
        <v>6</v>
      </c>
      <c r="AM509" s="46">
        <f t="shared" si="124"/>
        <v>5</v>
      </c>
      <c r="AN509" s="11"/>
      <c r="AO509" s="11"/>
      <c r="AP509" s="11" t="str">
        <f>VLOOKUP(A509,[12]当前人员名单!$E:$AE,2,0)</f>
        <v>440823199107243936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</row>
    <row r="510" spans="1:236" s="10" customFormat="1" ht="15.75" customHeight="1" x14ac:dyDescent="0.15">
      <c r="A510" s="51" t="s">
        <v>375</v>
      </c>
      <c r="B510" s="48" t="s">
        <v>793</v>
      </c>
      <c r="C510" s="9">
        <v>41609</v>
      </c>
      <c r="D510" s="9">
        <v>41883</v>
      </c>
      <c r="E510" s="24">
        <v>43100</v>
      </c>
      <c r="F510" s="24">
        <v>43101</v>
      </c>
      <c r="G510" s="24">
        <v>43342</v>
      </c>
      <c r="H510" s="24">
        <v>43465</v>
      </c>
      <c r="I510" s="21">
        <f t="shared" ca="1" si="114"/>
        <v>5</v>
      </c>
      <c r="J510" s="21">
        <f t="shared" ca="1" si="115"/>
        <v>4.21</v>
      </c>
      <c r="K510" s="21" t="str">
        <f t="shared" ca="1" si="116"/>
        <v>是</v>
      </c>
      <c r="L510" s="21">
        <f t="shared" si="117"/>
        <v>5</v>
      </c>
      <c r="M510" s="29">
        <f t="shared" si="118"/>
        <v>5</v>
      </c>
      <c r="N510" s="29"/>
      <c r="O510" s="30"/>
      <c r="P510" s="24"/>
      <c r="Q510" s="29"/>
      <c r="R510" s="30"/>
      <c r="S510" s="30">
        <f t="shared" si="127"/>
        <v>5</v>
      </c>
      <c r="T510" s="22">
        <f>VLOOKUP(A510,[1]考勤!$B:$M,12,0)</f>
        <v>0</v>
      </c>
      <c r="U510" s="38">
        <f>IFERROR(VLOOKUP(A510,'[2]2017年假台账'!$A:$AN,39,0),"0")-T510</f>
        <v>5</v>
      </c>
      <c r="V510" s="40">
        <f t="shared" si="119"/>
        <v>0</v>
      </c>
      <c r="W510" s="23">
        <f t="shared" si="120"/>
        <v>0</v>
      </c>
      <c r="X510" s="29">
        <f>VLOOKUP(A510,[3]考勤!$B$4:$N$1081,12,0)</f>
        <v>0</v>
      </c>
      <c r="Y510" s="29">
        <f>VLOOKUP(A510,[4]考勤!$B$4:$O$997,12,0)</f>
        <v>0</v>
      </c>
      <c r="Z510" s="29">
        <f>VLOOKUP(A510,[5]考勤!$B$4:$N$989,12,0)</f>
        <v>0</v>
      </c>
      <c r="AA510" s="29">
        <f>VLOOKUP(A510,[6]考勤!$B$4:$N$977,12,0)</f>
        <v>0</v>
      </c>
      <c r="AB510" s="29">
        <f>VLOOKUP(A510,[7]考勤!$B$4:$P$975,12,0)</f>
        <v>0</v>
      </c>
      <c r="AC510" s="29">
        <f>VLOOKUP(A510,[8]考勤!$B$1:$W$958,12,0)</f>
        <v>0</v>
      </c>
      <c r="AD510" s="29">
        <f>VLOOKUP(A510,[9]考勤!$B:$W,12,0)</f>
        <v>2</v>
      </c>
      <c r="AE510" s="29">
        <f>VLOOKUP(A510,[10]考勤!$B:$X,12,0)</f>
        <v>3</v>
      </c>
      <c r="AF510" s="29">
        <f>VLOOKUP(A510,[11]考勤!$B:$Z,12,0)</f>
        <v>0</v>
      </c>
      <c r="AG510" s="29"/>
      <c r="AH510" s="29"/>
      <c r="AI510" s="29"/>
      <c r="AJ510" s="29">
        <f t="shared" si="121"/>
        <v>5</v>
      </c>
      <c r="AK510" s="29">
        <f t="shared" si="122"/>
        <v>0</v>
      </c>
      <c r="AL510" s="22">
        <f t="shared" si="123"/>
        <v>5</v>
      </c>
      <c r="AM510" s="46">
        <f t="shared" si="124"/>
        <v>5</v>
      </c>
      <c r="AN510" s="11"/>
      <c r="AP510" s="11" t="str">
        <f>VLOOKUP(A510,[12]当前人员名单!$E:$AE,2,0)</f>
        <v>44200019910226765X</v>
      </c>
    </row>
    <row r="511" spans="1:236" s="10" customFormat="1" ht="15.75" customHeight="1" x14ac:dyDescent="0.15">
      <c r="A511" s="50" t="s">
        <v>383</v>
      </c>
      <c r="B511" s="48" t="s">
        <v>972</v>
      </c>
      <c r="C511" s="9">
        <v>41988</v>
      </c>
      <c r="D511" s="9">
        <v>42081</v>
      </c>
      <c r="E511" s="24">
        <v>43100</v>
      </c>
      <c r="F511" s="24">
        <v>43101</v>
      </c>
      <c r="G511" s="24">
        <v>43342</v>
      </c>
      <c r="H511" s="24">
        <v>43465</v>
      </c>
      <c r="I511" s="21">
        <f t="shared" ref="I511:I567" ca="1" si="128">ROUND((TODAY()-C511)/365,1)</f>
        <v>3.9</v>
      </c>
      <c r="J511" s="21">
        <f t="shared" ref="J511:J567" ca="1" si="129">ROUND((TODAY()-D511)/365,2)</f>
        <v>3.67</v>
      </c>
      <c r="K511" s="21" t="str">
        <f t="shared" ref="K511:K567" ca="1" si="130">IF(J511&gt;=1,"是","否")</f>
        <v>是</v>
      </c>
      <c r="L511" s="21">
        <f t="shared" ref="L511:L567" si="131">DATEDIF(C511,H511,"Y")</f>
        <v>4</v>
      </c>
      <c r="M511" s="29">
        <f t="shared" ref="M511:M567" si="132">IF(L511&gt;=20,15,IF(L511&gt;=10,10,IF(L511&gt;=1,5,0)))</f>
        <v>5</v>
      </c>
      <c r="N511" s="29"/>
      <c r="O511" s="30"/>
      <c r="P511" s="24"/>
      <c r="Q511" s="29"/>
      <c r="R511" s="30"/>
      <c r="S511" s="30">
        <f t="shared" si="127"/>
        <v>5</v>
      </c>
      <c r="T511" s="22">
        <f>VLOOKUP(A511,[1]考勤!$B:$M,12,0)</f>
        <v>0</v>
      </c>
      <c r="U511" s="38">
        <f>IFERROR(VLOOKUP(A511,'[2]2017年假台账'!$A:$AN,39,0),"0")-T511</f>
        <v>5</v>
      </c>
      <c r="V511" s="40">
        <f t="shared" ref="V511:V567" si="133">U511-AJ511</f>
        <v>3</v>
      </c>
      <c r="W511" s="23">
        <f t="shared" ref="W511:W567" si="134">IF(V511&gt;=0,V511,0)</f>
        <v>3</v>
      </c>
      <c r="X511" s="29">
        <f>VLOOKUP(A511,[3]考勤!$B$4:$N$1081,12,0)</f>
        <v>0</v>
      </c>
      <c r="Y511" s="29">
        <f>VLOOKUP(A511,[4]考勤!$B$4:$O$997,12,0)</f>
        <v>0</v>
      </c>
      <c r="Z511" s="29">
        <f>VLOOKUP(A511,[5]考勤!$B$4:$N$989,12,0)</f>
        <v>0</v>
      </c>
      <c r="AA511" s="29">
        <f>VLOOKUP(A511,[6]考勤!$B$4:$N$977,12,0)</f>
        <v>0</v>
      </c>
      <c r="AB511" s="29">
        <f>VLOOKUP(A511,[7]考勤!$B$4:$P$975,12,0)</f>
        <v>0</v>
      </c>
      <c r="AC511" s="29">
        <f>VLOOKUP(A511,[8]考勤!$B$1:$W$958,12,0)</f>
        <v>0</v>
      </c>
      <c r="AD511" s="29">
        <f>VLOOKUP(A511,[9]考勤!$B:$W,12,0)</f>
        <v>2</v>
      </c>
      <c r="AE511" s="29">
        <f>VLOOKUP(A511,[10]考勤!$B:$X,12,0)</f>
        <v>0</v>
      </c>
      <c r="AF511" s="29">
        <f>VLOOKUP(A511,[11]考勤!$B:$Z,12,0)</f>
        <v>0</v>
      </c>
      <c r="AG511" s="29"/>
      <c r="AH511" s="29"/>
      <c r="AI511" s="32"/>
      <c r="AJ511" s="29">
        <f t="shared" ref="AJ511:AJ567" si="135">SUM(X511:AE511)</f>
        <v>2</v>
      </c>
      <c r="AK511" s="29">
        <f t="shared" ref="AK511:AK567" si="136">SUM(AF511:AI511)</f>
        <v>0</v>
      </c>
      <c r="AL511" s="22">
        <f t="shared" ref="AL511:AL567" si="137">S511+V511+AN511</f>
        <v>8</v>
      </c>
      <c r="AM511" s="46">
        <f t="shared" ref="AM511:AM567" si="138">ROUND(S511+U511-AJ511-AK511-W511+AN511,1)</f>
        <v>5</v>
      </c>
      <c r="AN511" s="11"/>
      <c r="AO511" s="11"/>
      <c r="AP511" s="11" t="str">
        <f>VLOOKUP(A511,[12]当前人员名单!$E:$AE,2,0)</f>
        <v>442000199110176635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</row>
    <row r="512" spans="1:236" s="10" customFormat="1" ht="15.75" customHeight="1" x14ac:dyDescent="0.15">
      <c r="A512" s="53" t="s">
        <v>703</v>
      </c>
      <c r="B512" s="48" t="s">
        <v>793</v>
      </c>
      <c r="C512" s="4">
        <v>41134</v>
      </c>
      <c r="D512" s="4">
        <v>41134</v>
      </c>
      <c r="E512" s="24">
        <v>43100</v>
      </c>
      <c r="F512" s="24">
        <v>43101</v>
      </c>
      <c r="G512" s="24">
        <v>43342</v>
      </c>
      <c r="H512" s="24">
        <v>43465</v>
      </c>
      <c r="I512" s="21">
        <f t="shared" ca="1" si="128"/>
        <v>6.3</v>
      </c>
      <c r="J512" s="21">
        <f t="shared" ca="1" si="129"/>
        <v>6.26</v>
      </c>
      <c r="K512" s="21" t="str">
        <f t="shared" ca="1" si="130"/>
        <v>是</v>
      </c>
      <c r="L512" s="21">
        <f t="shared" si="131"/>
        <v>6</v>
      </c>
      <c r="M512" s="29">
        <f t="shared" si="132"/>
        <v>5</v>
      </c>
      <c r="N512" s="29"/>
      <c r="O512" s="30"/>
      <c r="P512" s="24"/>
      <c r="Q512" s="29"/>
      <c r="R512" s="30"/>
      <c r="S512" s="30">
        <f t="shared" si="127"/>
        <v>5</v>
      </c>
      <c r="T512" s="22">
        <f>VLOOKUP(A512,[1]考勤!$B:$M,12,0)</f>
        <v>0</v>
      </c>
      <c r="U512" s="38">
        <f>IFERROR(VLOOKUP(A512,'[2]2017年假台账'!$A:$AN,39,0),"0")-T512</f>
        <v>5</v>
      </c>
      <c r="V512" s="40">
        <f t="shared" si="133"/>
        <v>5</v>
      </c>
      <c r="W512" s="23">
        <f t="shared" si="134"/>
        <v>5</v>
      </c>
      <c r="X512" s="29">
        <f>VLOOKUP(A512,[3]考勤!$B$4:$N$1081,12,0)</f>
        <v>0</v>
      </c>
      <c r="Y512" s="29">
        <f>VLOOKUP(A512,[4]考勤!$B$4:$O$997,12,0)</f>
        <v>0</v>
      </c>
      <c r="Z512" s="29">
        <f>VLOOKUP(A512,[5]考勤!$B$4:$N$989,12,0)</f>
        <v>0</v>
      </c>
      <c r="AA512" s="29">
        <f>VLOOKUP(A512,[6]考勤!$B$4:$N$977,12,0)</f>
        <v>0</v>
      </c>
      <c r="AB512" s="29">
        <f>VLOOKUP(A512,[7]考勤!$B$4:$P$975,12,0)</f>
        <v>0</v>
      </c>
      <c r="AC512" s="29">
        <f>VLOOKUP(A512,[8]考勤!$B$1:$W$958,12,0)</f>
        <v>0</v>
      </c>
      <c r="AD512" s="29">
        <f>VLOOKUP(A512,[9]考勤!$B:$W,12,0)</f>
        <v>0</v>
      </c>
      <c r="AE512" s="29">
        <f>VLOOKUP(A512,[10]考勤!$B:$X,12,0)</f>
        <v>0</v>
      </c>
      <c r="AF512" s="29">
        <f>VLOOKUP(A512,[11]考勤!$B:$Z,12,0)</f>
        <v>0</v>
      </c>
      <c r="AG512" s="29"/>
      <c r="AH512" s="29"/>
      <c r="AI512" s="29"/>
      <c r="AJ512" s="29">
        <f t="shared" si="135"/>
        <v>0</v>
      </c>
      <c r="AK512" s="29">
        <f t="shared" si="136"/>
        <v>0</v>
      </c>
      <c r="AL512" s="22">
        <f t="shared" si="137"/>
        <v>10</v>
      </c>
      <c r="AM512" s="46">
        <f t="shared" si="138"/>
        <v>5</v>
      </c>
      <c r="AN512" s="11"/>
      <c r="AP512" s="11" t="str">
        <f>VLOOKUP(A512,[12]当前人员名单!$E:$AE,2,0)</f>
        <v>44078319881007152X</v>
      </c>
    </row>
    <row r="513" spans="1:236" s="10" customFormat="1" ht="15.75" customHeight="1" x14ac:dyDescent="0.15">
      <c r="A513" s="50" t="s">
        <v>730</v>
      </c>
      <c r="B513" s="48" t="s">
        <v>793</v>
      </c>
      <c r="C513" s="9">
        <v>39995</v>
      </c>
      <c r="D513" s="9">
        <v>41698</v>
      </c>
      <c r="E513" s="24">
        <v>43100</v>
      </c>
      <c r="F513" s="24">
        <v>43101</v>
      </c>
      <c r="G513" s="24">
        <v>43342</v>
      </c>
      <c r="H513" s="24">
        <v>43465</v>
      </c>
      <c r="I513" s="21">
        <f t="shared" ca="1" si="128"/>
        <v>9.4</v>
      </c>
      <c r="J513" s="21">
        <f t="shared" ca="1" si="129"/>
        <v>4.72</v>
      </c>
      <c r="K513" s="21" t="str">
        <f t="shared" ca="1" si="130"/>
        <v>是</v>
      </c>
      <c r="L513" s="21">
        <f t="shared" si="131"/>
        <v>9</v>
      </c>
      <c r="M513" s="29">
        <f t="shared" si="132"/>
        <v>5</v>
      </c>
      <c r="N513" s="29"/>
      <c r="O513" s="30"/>
      <c r="P513" s="24"/>
      <c r="Q513" s="29"/>
      <c r="R513" s="30"/>
      <c r="S513" s="30">
        <f t="shared" si="127"/>
        <v>5</v>
      </c>
      <c r="T513" s="22">
        <f>VLOOKUP(A513,[1]考勤!$B:$M,12,0)</f>
        <v>0</v>
      </c>
      <c r="U513" s="38">
        <f>IFERROR(VLOOKUP(A513,'[2]2017年假台账'!$A:$AN,39,0),"0")-T513</f>
        <v>5</v>
      </c>
      <c r="V513" s="40">
        <f t="shared" si="133"/>
        <v>5</v>
      </c>
      <c r="W513" s="23">
        <f t="shared" si="134"/>
        <v>5</v>
      </c>
      <c r="X513" s="29">
        <f>VLOOKUP(A513,[3]考勤!$B$4:$N$1081,12,0)</f>
        <v>0</v>
      </c>
      <c r="Y513" s="29">
        <f>VLOOKUP(A513,[4]考勤!$B$4:$O$997,12,0)</f>
        <v>0</v>
      </c>
      <c r="Z513" s="29">
        <f>VLOOKUP(A513,[5]考勤!$B$4:$N$989,12,0)</f>
        <v>0</v>
      </c>
      <c r="AA513" s="29">
        <f>VLOOKUP(A513,[6]考勤!$B$4:$N$977,12,0)</f>
        <v>0</v>
      </c>
      <c r="AB513" s="29">
        <f>VLOOKUP(A513,[7]考勤!$B$4:$P$975,12,0)</f>
        <v>0</v>
      </c>
      <c r="AC513" s="29">
        <f>VLOOKUP(A513,[8]考勤!$B$1:$W$958,12,0)</f>
        <v>0</v>
      </c>
      <c r="AD513" s="29">
        <f>VLOOKUP(A513,[9]考勤!$B:$W,12,0)</f>
        <v>0</v>
      </c>
      <c r="AE513" s="29">
        <f>VLOOKUP(A513,[10]考勤!$B:$X,12,0)</f>
        <v>0</v>
      </c>
      <c r="AF513" s="29">
        <f>VLOOKUP(A513,[11]考勤!$B:$Z,12,0)</f>
        <v>0</v>
      </c>
      <c r="AG513" s="29"/>
      <c r="AH513" s="29"/>
      <c r="AI513" s="29"/>
      <c r="AJ513" s="29">
        <f t="shared" si="135"/>
        <v>0</v>
      </c>
      <c r="AK513" s="29">
        <f t="shared" si="136"/>
        <v>0</v>
      </c>
      <c r="AL513" s="22">
        <f t="shared" si="137"/>
        <v>10</v>
      </c>
      <c r="AM513" s="46">
        <f t="shared" si="138"/>
        <v>5</v>
      </c>
      <c r="AN513" s="11"/>
      <c r="AP513" s="11" t="str">
        <f>VLOOKUP(A513,[12]当前人员名单!$E:$AE,2,0)</f>
        <v>442000198809087340</v>
      </c>
    </row>
    <row r="514" spans="1:236" s="10" customFormat="1" ht="15.75" customHeight="1" x14ac:dyDescent="0.15">
      <c r="A514" s="50" t="s">
        <v>734</v>
      </c>
      <c r="B514" s="48" t="s">
        <v>953</v>
      </c>
      <c r="C514" s="9">
        <v>41183</v>
      </c>
      <c r="D514" s="9">
        <v>41703</v>
      </c>
      <c r="E514" s="24">
        <v>43100</v>
      </c>
      <c r="F514" s="24">
        <v>43101</v>
      </c>
      <c r="G514" s="24">
        <v>43342</v>
      </c>
      <c r="H514" s="24">
        <v>43465</v>
      </c>
      <c r="I514" s="21">
        <f t="shared" ca="1" si="128"/>
        <v>6.1</v>
      </c>
      <c r="J514" s="21">
        <f t="shared" ca="1" si="129"/>
        <v>4.7</v>
      </c>
      <c r="K514" s="21" t="str">
        <f t="shared" ca="1" si="130"/>
        <v>是</v>
      </c>
      <c r="L514" s="21">
        <f t="shared" si="131"/>
        <v>6</v>
      </c>
      <c r="M514" s="29">
        <f t="shared" si="132"/>
        <v>5</v>
      </c>
      <c r="N514" s="29"/>
      <c r="O514" s="30"/>
      <c r="P514" s="24"/>
      <c r="Q514" s="29"/>
      <c r="R514" s="30"/>
      <c r="S514" s="30">
        <f t="shared" si="127"/>
        <v>5</v>
      </c>
      <c r="T514" s="22">
        <f>VLOOKUP(A514,[1]考勤!$B:$M,12,0)</f>
        <v>1</v>
      </c>
      <c r="U514" s="38">
        <f>IFERROR(VLOOKUP(A514,'[2]2017年假台账'!$A:$AN,39,0),"0")-T514</f>
        <v>4</v>
      </c>
      <c r="V514" s="40">
        <f t="shared" si="133"/>
        <v>3</v>
      </c>
      <c r="W514" s="23">
        <f t="shared" si="134"/>
        <v>3</v>
      </c>
      <c r="X514" s="29">
        <f>VLOOKUP(A514,[3]考勤!$B$4:$N$1081,12,0)</f>
        <v>0</v>
      </c>
      <c r="Y514" s="29">
        <f>VLOOKUP(A514,[4]考勤!$B$4:$O$997,12,0)</f>
        <v>1</v>
      </c>
      <c r="Z514" s="29">
        <f>VLOOKUP(A514,[5]考勤!$B$4:$N$989,12,0)</f>
        <v>0</v>
      </c>
      <c r="AA514" s="29">
        <f>VLOOKUP(A514,[6]考勤!$B$4:$N$977,12,0)</f>
        <v>0</v>
      </c>
      <c r="AB514" s="29">
        <f>VLOOKUP(A514,[7]考勤!$B$4:$P$975,12,0)</f>
        <v>0</v>
      </c>
      <c r="AC514" s="29">
        <f>VLOOKUP(A514,[8]考勤!$B$1:$W$958,12,0)</f>
        <v>0</v>
      </c>
      <c r="AD514" s="29">
        <f>VLOOKUP(A514,[9]考勤!$B:$W,12,0)</f>
        <v>0</v>
      </c>
      <c r="AE514" s="29">
        <f>VLOOKUP(A514,[10]考勤!$B:$X,12,0)</f>
        <v>0</v>
      </c>
      <c r="AF514" s="29">
        <f>VLOOKUP(A514,[11]考勤!$B:$Z,12,0)</f>
        <v>0</v>
      </c>
      <c r="AG514" s="29"/>
      <c r="AH514" s="29"/>
      <c r="AI514" s="32"/>
      <c r="AJ514" s="29">
        <f t="shared" si="135"/>
        <v>1</v>
      </c>
      <c r="AK514" s="29">
        <f t="shared" si="136"/>
        <v>0</v>
      </c>
      <c r="AL514" s="22">
        <f t="shared" si="137"/>
        <v>8</v>
      </c>
      <c r="AM514" s="46">
        <f t="shared" si="138"/>
        <v>5</v>
      </c>
      <c r="AN514" s="11"/>
      <c r="AO514" s="11"/>
      <c r="AP514" s="11" t="str">
        <f>VLOOKUP(A514,[12]当前人员名单!$E:$AE,2,0)</f>
        <v>441581198608184720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</row>
    <row r="515" spans="1:236" s="10" customFormat="1" ht="15.75" customHeight="1" x14ac:dyDescent="0.15">
      <c r="A515" s="53" t="s">
        <v>827</v>
      </c>
      <c r="B515" s="48" t="s">
        <v>953</v>
      </c>
      <c r="C515" s="4">
        <v>42093</v>
      </c>
      <c r="D515" s="4">
        <v>42093</v>
      </c>
      <c r="E515" s="24">
        <v>43100</v>
      </c>
      <c r="F515" s="24">
        <v>43101</v>
      </c>
      <c r="G515" s="24">
        <v>43342</v>
      </c>
      <c r="H515" s="24">
        <v>43465</v>
      </c>
      <c r="I515" s="21">
        <f t="shared" ca="1" si="128"/>
        <v>3.6</v>
      </c>
      <c r="J515" s="21">
        <f t="shared" ca="1" si="129"/>
        <v>3.64</v>
      </c>
      <c r="K515" s="21" t="str">
        <f t="shared" ca="1" si="130"/>
        <v>是</v>
      </c>
      <c r="L515" s="21">
        <f t="shared" si="131"/>
        <v>3</v>
      </c>
      <c r="M515" s="29">
        <f t="shared" si="132"/>
        <v>5</v>
      </c>
      <c r="N515" s="29"/>
      <c r="O515" s="30"/>
      <c r="P515" s="24"/>
      <c r="Q515" s="29"/>
      <c r="R515" s="30"/>
      <c r="S515" s="30">
        <f t="shared" si="127"/>
        <v>5</v>
      </c>
      <c r="T515" s="22">
        <f>VLOOKUP(A515,[1]考勤!$B:$M,12,0)</f>
        <v>0</v>
      </c>
      <c r="U515" s="38">
        <f>IFERROR(VLOOKUP(A515,'[2]2017年假台账'!$A:$AN,39,0),"0")-T515</f>
        <v>5</v>
      </c>
      <c r="V515" s="40">
        <f t="shared" si="133"/>
        <v>5</v>
      </c>
      <c r="W515" s="23">
        <f t="shared" si="134"/>
        <v>5</v>
      </c>
      <c r="X515" s="29">
        <f>VLOOKUP(A515,[3]考勤!$B$4:$N$1081,12,0)</f>
        <v>0</v>
      </c>
      <c r="Y515" s="29">
        <f>VLOOKUP(A515,[4]考勤!$B$4:$O$997,12,0)</f>
        <v>0</v>
      </c>
      <c r="Z515" s="29">
        <f>VLOOKUP(A515,[5]考勤!$B$4:$N$989,12,0)</f>
        <v>0</v>
      </c>
      <c r="AA515" s="29">
        <f>VLOOKUP(A515,[6]考勤!$B$4:$N$977,12,0)</f>
        <v>0</v>
      </c>
      <c r="AB515" s="29">
        <f>VLOOKUP(A515,[7]考勤!$B$4:$P$975,12,0)</f>
        <v>0</v>
      </c>
      <c r="AC515" s="29">
        <f>VLOOKUP(A515,[8]考勤!$B$1:$W$958,12,0)</f>
        <v>0</v>
      </c>
      <c r="AD515" s="29">
        <f>VLOOKUP(A515,[9]考勤!$B:$W,12,0)</f>
        <v>0</v>
      </c>
      <c r="AE515" s="29">
        <f>VLOOKUP(A515,[10]考勤!$B:$X,12,0)</f>
        <v>0</v>
      </c>
      <c r="AF515" s="29">
        <f>VLOOKUP(A515,[11]考勤!$B:$Z,12,0)</f>
        <v>0</v>
      </c>
      <c r="AG515" s="29"/>
      <c r="AH515" s="29"/>
      <c r="AI515" s="29"/>
      <c r="AJ515" s="29">
        <f t="shared" si="135"/>
        <v>0</v>
      </c>
      <c r="AK515" s="29">
        <f t="shared" si="136"/>
        <v>0</v>
      </c>
      <c r="AL515" s="22">
        <f t="shared" si="137"/>
        <v>10</v>
      </c>
      <c r="AM515" s="46">
        <f t="shared" si="138"/>
        <v>5</v>
      </c>
      <c r="AN515" s="11"/>
      <c r="AP515" s="11" t="str">
        <f>VLOOKUP(A515,[12]当前人员名单!$E:$AE,2,0)</f>
        <v>442000199312097345</v>
      </c>
    </row>
    <row r="516" spans="1:236" s="10" customFormat="1" ht="15.75" customHeight="1" x14ac:dyDescent="0.15">
      <c r="A516" s="50" t="s">
        <v>373</v>
      </c>
      <c r="B516" s="48" t="s">
        <v>18</v>
      </c>
      <c r="C516" s="9">
        <v>40848</v>
      </c>
      <c r="D516" s="9">
        <v>41883</v>
      </c>
      <c r="E516" s="24">
        <v>43100</v>
      </c>
      <c r="F516" s="24">
        <v>43101</v>
      </c>
      <c r="G516" s="24">
        <v>43342</v>
      </c>
      <c r="H516" s="24">
        <v>43465</v>
      </c>
      <c r="I516" s="21">
        <f t="shared" ca="1" si="128"/>
        <v>7</v>
      </c>
      <c r="J516" s="21">
        <f t="shared" ca="1" si="129"/>
        <v>4.21</v>
      </c>
      <c r="K516" s="21" t="str">
        <f t="shared" ca="1" si="130"/>
        <v>是</v>
      </c>
      <c r="L516" s="21">
        <f t="shared" si="131"/>
        <v>7</v>
      </c>
      <c r="M516" s="29">
        <f t="shared" si="132"/>
        <v>5</v>
      </c>
      <c r="N516" s="29"/>
      <c r="O516" s="30"/>
      <c r="P516" s="24"/>
      <c r="Q516" s="29"/>
      <c r="R516" s="30"/>
      <c r="S516" s="30">
        <f t="shared" si="127"/>
        <v>5</v>
      </c>
      <c r="T516" s="22">
        <f>VLOOKUP(A516,[1]考勤!$B:$M,12,0)</f>
        <v>0</v>
      </c>
      <c r="U516" s="38">
        <f>IFERROR(VLOOKUP(A516,'[2]2017年假台账'!$A:$AN,39,0),"0")-T516</f>
        <v>4</v>
      </c>
      <c r="V516" s="40">
        <f t="shared" si="133"/>
        <v>2</v>
      </c>
      <c r="W516" s="23">
        <f t="shared" si="134"/>
        <v>2</v>
      </c>
      <c r="X516" s="29">
        <f>VLOOKUP(A516,[3]考勤!$B$4:$N$1081,12,0)</f>
        <v>2</v>
      </c>
      <c r="Y516" s="29">
        <f>VLOOKUP(A516,[4]考勤!$B$4:$O$997,12,0)</f>
        <v>0</v>
      </c>
      <c r="Z516" s="29">
        <f>VLOOKUP(A516,[5]考勤!$B$4:$N$989,12,0)</f>
        <v>0</v>
      </c>
      <c r="AA516" s="29">
        <f>VLOOKUP(A516,[6]考勤!$B$4:$N$977,12,0)</f>
        <v>0</v>
      </c>
      <c r="AB516" s="29">
        <f>VLOOKUP(A516,[7]考勤!$B$4:$P$975,12,0)</f>
        <v>0</v>
      </c>
      <c r="AC516" s="29">
        <f>VLOOKUP(A516,[8]考勤!$B$1:$W$958,12,0)</f>
        <v>0</v>
      </c>
      <c r="AD516" s="29">
        <f>VLOOKUP(A516,[9]考勤!$B:$W,12,0)</f>
        <v>0</v>
      </c>
      <c r="AE516" s="29">
        <f>VLOOKUP(A516,[10]考勤!$B:$X,12,0)</f>
        <v>0</v>
      </c>
      <c r="AF516" s="29">
        <f>VLOOKUP(A516,[11]考勤!$B:$Z,12,0)</f>
        <v>3</v>
      </c>
      <c r="AG516" s="29"/>
      <c r="AH516" s="29"/>
      <c r="AI516" s="32"/>
      <c r="AJ516" s="29">
        <f t="shared" si="135"/>
        <v>2</v>
      </c>
      <c r="AK516" s="29">
        <f t="shared" si="136"/>
        <v>3</v>
      </c>
      <c r="AL516" s="22">
        <f t="shared" si="137"/>
        <v>7</v>
      </c>
      <c r="AM516" s="46">
        <f t="shared" si="138"/>
        <v>2</v>
      </c>
      <c r="AN516" s="11"/>
      <c r="AO516" s="11"/>
      <c r="AP516" s="11" t="str">
        <f>VLOOKUP(A516,[12]当前人员名单!$E:$AE,2,0)</f>
        <v>442000198903050712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</row>
    <row r="517" spans="1:236" s="10" customFormat="1" ht="15.75" customHeight="1" x14ac:dyDescent="0.15">
      <c r="A517" s="50" t="s">
        <v>409</v>
      </c>
      <c r="B517" s="48" t="s">
        <v>953</v>
      </c>
      <c r="C517" s="9">
        <v>39995</v>
      </c>
      <c r="D517" s="9">
        <v>41971</v>
      </c>
      <c r="E517" s="24">
        <v>43100</v>
      </c>
      <c r="F517" s="24">
        <v>43101</v>
      </c>
      <c r="G517" s="24">
        <v>43342</v>
      </c>
      <c r="H517" s="24">
        <v>43465</v>
      </c>
      <c r="I517" s="21">
        <f t="shared" ca="1" si="128"/>
        <v>9.4</v>
      </c>
      <c r="J517" s="21">
        <f t="shared" ca="1" si="129"/>
        <v>3.97</v>
      </c>
      <c r="K517" s="21" t="str">
        <f t="shared" ca="1" si="130"/>
        <v>是</v>
      </c>
      <c r="L517" s="21">
        <f t="shared" si="131"/>
        <v>9</v>
      </c>
      <c r="M517" s="29">
        <f t="shared" si="132"/>
        <v>5</v>
      </c>
      <c r="N517" s="29"/>
      <c r="O517" s="30"/>
      <c r="P517" s="24"/>
      <c r="Q517" s="29"/>
      <c r="R517" s="30"/>
      <c r="S517" s="30">
        <f t="shared" si="127"/>
        <v>5</v>
      </c>
      <c r="T517" s="22">
        <f>VLOOKUP(A517,[1]考勤!$B:$M,12,0)</f>
        <v>0</v>
      </c>
      <c r="U517" s="38">
        <f>IFERROR(VLOOKUP(A517,'[2]2017年假台账'!$A:$AN,39,0),"0")-T517</f>
        <v>5</v>
      </c>
      <c r="V517" s="40">
        <f t="shared" si="133"/>
        <v>5</v>
      </c>
      <c r="W517" s="23">
        <f t="shared" si="134"/>
        <v>5</v>
      </c>
      <c r="X517" s="29">
        <f>VLOOKUP(A517,[3]考勤!$B$4:$N$1081,12,0)</f>
        <v>0</v>
      </c>
      <c r="Y517" s="29">
        <f>VLOOKUP(A517,[4]考勤!$B$4:$O$997,12,0)</f>
        <v>0</v>
      </c>
      <c r="Z517" s="29">
        <f>VLOOKUP(A517,[5]考勤!$B$4:$N$989,12,0)</f>
        <v>0</v>
      </c>
      <c r="AA517" s="29">
        <f>VLOOKUP(A517,[6]考勤!$B$4:$N$977,12,0)</f>
        <v>0</v>
      </c>
      <c r="AB517" s="29">
        <f>VLOOKUP(A517,[7]考勤!$B$4:$P$975,12,0)</f>
        <v>0</v>
      </c>
      <c r="AC517" s="29">
        <f>VLOOKUP(A517,[8]考勤!$B$1:$W$958,12,0)</f>
        <v>0</v>
      </c>
      <c r="AD517" s="29">
        <f>VLOOKUP(A517,[9]考勤!$B:$W,12,0)</f>
        <v>0</v>
      </c>
      <c r="AE517" s="29">
        <f>VLOOKUP(A517,[10]考勤!$B:$X,12,0)</f>
        <v>0</v>
      </c>
      <c r="AF517" s="29">
        <f>VLOOKUP(A517,[11]考勤!$B:$Z,12,0)</f>
        <v>0</v>
      </c>
      <c r="AG517" s="29"/>
      <c r="AH517" s="29"/>
      <c r="AI517" s="29"/>
      <c r="AJ517" s="29">
        <f t="shared" si="135"/>
        <v>0</v>
      </c>
      <c r="AK517" s="29">
        <f t="shared" si="136"/>
        <v>0</v>
      </c>
      <c r="AL517" s="22">
        <f t="shared" si="137"/>
        <v>10</v>
      </c>
      <c r="AM517" s="46">
        <f t="shared" si="138"/>
        <v>5</v>
      </c>
      <c r="AN517" s="11"/>
      <c r="AP517" s="11" t="str">
        <f>VLOOKUP(A517,[12]当前人员名单!$E:$AE,2,0)</f>
        <v>442000198709112406</v>
      </c>
    </row>
    <row r="518" spans="1:236" s="10" customFormat="1" ht="15.75" customHeight="1" x14ac:dyDescent="0.15">
      <c r="A518" s="50" t="s">
        <v>376</v>
      </c>
      <c r="B518" s="48" t="s">
        <v>953</v>
      </c>
      <c r="C518" s="9">
        <v>41609</v>
      </c>
      <c r="D518" s="9">
        <v>41883</v>
      </c>
      <c r="E518" s="24">
        <v>43100</v>
      </c>
      <c r="F518" s="24">
        <v>43101</v>
      </c>
      <c r="G518" s="24">
        <v>43342</v>
      </c>
      <c r="H518" s="24">
        <v>43465</v>
      </c>
      <c r="I518" s="21">
        <f t="shared" ca="1" si="128"/>
        <v>5</v>
      </c>
      <c r="J518" s="21">
        <f t="shared" ca="1" si="129"/>
        <v>4.21</v>
      </c>
      <c r="K518" s="21" t="str">
        <f t="shared" ca="1" si="130"/>
        <v>是</v>
      </c>
      <c r="L518" s="21">
        <f t="shared" si="131"/>
        <v>5</v>
      </c>
      <c r="M518" s="29">
        <f t="shared" si="132"/>
        <v>5</v>
      </c>
      <c r="N518" s="29"/>
      <c r="O518" s="30"/>
      <c r="P518" s="24"/>
      <c r="Q518" s="29"/>
      <c r="R518" s="30"/>
      <c r="S518" s="30">
        <f t="shared" si="127"/>
        <v>5</v>
      </c>
      <c r="T518" s="22">
        <f>VLOOKUP(A518,[1]考勤!$B:$M,12,0)</f>
        <v>0</v>
      </c>
      <c r="U518" s="38">
        <f>IFERROR(VLOOKUP(A518,'[2]2017年假台账'!$A:$AN,39,0),"0")-T518</f>
        <v>5</v>
      </c>
      <c r="V518" s="40">
        <f t="shared" si="133"/>
        <v>0</v>
      </c>
      <c r="W518" s="23">
        <f t="shared" si="134"/>
        <v>0</v>
      </c>
      <c r="X518" s="29">
        <f>VLOOKUP(A518,[3]考勤!$B$4:$N$1081,12,0)</f>
        <v>0</v>
      </c>
      <c r="Y518" s="29">
        <f>VLOOKUP(A518,[4]考勤!$B$4:$O$997,12,0)</f>
        <v>0</v>
      </c>
      <c r="Z518" s="29">
        <f>VLOOKUP(A518,[5]考勤!$B$4:$N$989,12,0)</f>
        <v>0</v>
      </c>
      <c r="AA518" s="29">
        <f>VLOOKUP(A518,[6]考勤!$B$4:$N$977,12,0)</f>
        <v>0</v>
      </c>
      <c r="AB518" s="29">
        <f>VLOOKUP(A518,[7]考勤!$B$4:$P$975,12,0)</f>
        <v>5</v>
      </c>
      <c r="AC518" s="29">
        <f>VLOOKUP(A518,[8]考勤!$B$1:$W$958,12,0)</f>
        <v>0</v>
      </c>
      <c r="AD518" s="29">
        <f>VLOOKUP(A518,[9]考勤!$B:$W,12,0)</f>
        <v>0</v>
      </c>
      <c r="AE518" s="29">
        <f>VLOOKUP(A518,[10]考勤!$B:$X,12,0)</f>
        <v>0</v>
      </c>
      <c r="AF518" s="29">
        <f>VLOOKUP(A518,[11]考勤!$B:$Z,12,0)</f>
        <v>0</v>
      </c>
      <c r="AG518" s="29"/>
      <c r="AH518" s="29"/>
      <c r="AI518" s="32"/>
      <c r="AJ518" s="29">
        <f t="shared" si="135"/>
        <v>5</v>
      </c>
      <c r="AK518" s="29">
        <f t="shared" si="136"/>
        <v>0</v>
      </c>
      <c r="AL518" s="22">
        <f t="shared" si="137"/>
        <v>5</v>
      </c>
      <c r="AM518" s="46">
        <f t="shared" si="138"/>
        <v>5</v>
      </c>
      <c r="AN518" s="11"/>
      <c r="AO518" s="11"/>
      <c r="AP518" s="11" t="str">
        <f>VLOOKUP(A518,[12]当前人员名单!$E:$AE,2,0)</f>
        <v>510525198307252773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</row>
    <row r="519" spans="1:236" s="10" customFormat="1" ht="15.75" customHeight="1" x14ac:dyDescent="0.15">
      <c r="A519" s="55" t="s">
        <v>374</v>
      </c>
      <c r="B519" s="48" t="s">
        <v>793</v>
      </c>
      <c r="C519" s="6">
        <v>41671</v>
      </c>
      <c r="D519" s="5">
        <v>41883</v>
      </c>
      <c r="E519" s="24">
        <v>43100</v>
      </c>
      <c r="F519" s="24">
        <v>43101</v>
      </c>
      <c r="G519" s="24">
        <v>43342</v>
      </c>
      <c r="H519" s="24">
        <v>43465</v>
      </c>
      <c r="I519" s="21">
        <f t="shared" ca="1" si="128"/>
        <v>4.8</v>
      </c>
      <c r="J519" s="21">
        <f t="shared" ca="1" si="129"/>
        <v>4.21</v>
      </c>
      <c r="K519" s="21" t="str">
        <f t="shared" ca="1" si="130"/>
        <v>是</v>
      </c>
      <c r="L519" s="21">
        <f t="shared" si="131"/>
        <v>4</v>
      </c>
      <c r="M519" s="29">
        <f t="shared" si="132"/>
        <v>5</v>
      </c>
      <c r="N519" s="29"/>
      <c r="O519" s="30"/>
      <c r="P519" s="24"/>
      <c r="Q519" s="29"/>
      <c r="R519" s="30"/>
      <c r="S519" s="30">
        <f t="shared" si="127"/>
        <v>5</v>
      </c>
      <c r="T519" s="22">
        <f>VLOOKUP(A519,[1]考勤!$B:$M,12,0)</f>
        <v>0</v>
      </c>
      <c r="U519" s="38">
        <f>IFERROR(VLOOKUP(A519,'[2]2017年假台账'!$A:$AN,39,0),"0")-T519</f>
        <v>2</v>
      </c>
      <c r="V519" s="40">
        <f t="shared" si="133"/>
        <v>-2</v>
      </c>
      <c r="W519" s="23">
        <f t="shared" si="134"/>
        <v>0</v>
      </c>
      <c r="X519" s="29">
        <f>VLOOKUP(A519,[3]考勤!$B$4:$N$1081,12,0)</f>
        <v>0</v>
      </c>
      <c r="Y519" s="29">
        <f>VLOOKUP(A519,[4]考勤!$B$4:$O$997,12,0)</f>
        <v>0</v>
      </c>
      <c r="Z519" s="29">
        <f>VLOOKUP(A519,[5]考勤!$B$4:$N$989,12,0)</f>
        <v>0</v>
      </c>
      <c r="AA519" s="29">
        <f>VLOOKUP(A519,[6]考勤!$B$4:$N$977,12,0)</f>
        <v>4</v>
      </c>
      <c r="AB519" s="29">
        <f>VLOOKUP(A519,[7]考勤!$B$4:$P$975,12,0)</f>
        <v>0</v>
      </c>
      <c r="AC519" s="29">
        <f>VLOOKUP(A519,[8]考勤!$B$1:$W$958,12,0)</f>
        <v>0</v>
      </c>
      <c r="AD519" s="29">
        <f>VLOOKUP(A519,[9]考勤!$B:$W,12,0)</f>
        <v>0</v>
      </c>
      <c r="AE519" s="29">
        <f>VLOOKUP(A519,[10]考勤!$B:$X,12,0)</f>
        <v>0</v>
      </c>
      <c r="AF519" s="29">
        <f>VLOOKUP(A519,[11]考勤!$B:$Z,12,0)</f>
        <v>0</v>
      </c>
      <c r="AG519" s="29"/>
      <c r="AH519" s="29"/>
      <c r="AI519" s="29"/>
      <c r="AJ519" s="29">
        <f t="shared" si="135"/>
        <v>4</v>
      </c>
      <c r="AK519" s="29">
        <f t="shared" si="136"/>
        <v>0</v>
      </c>
      <c r="AL519" s="22">
        <f t="shared" si="137"/>
        <v>3</v>
      </c>
      <c r="AM519" s="46">
        <f t="shared" si="138"/>
        <v>3</v>
      </c>
      <c r="AN519" s="11"/>
      <c r="AP519" s="11" t="str">
        <f>VLOOKUP(A519,[12]当前人员名单!$E:$AE,2,0)</f>
        <v>442000198912310854</v>
      </c>
    </row>
    <row r="520" spans="1:236" s="10" customFormat="1" ht="15.75" customHeight="1" x14ac:dyDescent="0.15">
      <c r="A520" s="50" t="s">
        <v>697</v>
      </c>
      <c r="B520" s="48" t="s">
        <v>953</v>
      </c>
      <c r="C520" s="9">
        <v>37895</v>
      </c>
      <c r="D520" s="9">
        <v>38428</v>
      </c>
      <c r="E520" s="24">
        <v>43100</v>
      </c>
      <c r="F520" s="24">
        <v>43101</v>
      </c>
      <c r="G520" s="24">
        <v>43342</v>
      </c>
      <c r="H520" s="24">
        <v>43465</v>
      </c>
      <c r="I520" s="21">
        <f t="shared" ca="1" si="128"/>
        <v>15.1</v>
      </c>
      <c r="J520" s="21">
        <f t="shared" ca="1" si="129"/>
        <v>13.68</v>
      </c>
      <c r="K520" s="21" t="str">
        <f t="shared" ca="1" si="130"/>
        <v>是</v>
      </c>
      <c r="L520" s="21">
        <f t="shared" si="131"/>
        <v>15</v>
      </c>
      <c r="M520" s="29">
        <f t="shared" si="132"/>
        <v>10</v>
      </c>
      <c r="N520" s="29"/>
      <c r="O520" s="30"/>
      <c r="P520" s="24"/>
      <c r="Q520" s="29"/>
      <c r="R520" s="30"/>
      <c r="S520" s="30">
        <f t="shared" si="127"/>
        <v>10</v>
      </c>
      <c r="T520" s="22">
        <f>VLOOKUP(A520,[1]考勤!$B:$M,12,0)</f>
        <v>0</v>
      </c>
      <c r="U520" s="38">
        <f>IFERROR(VLOOKUP(A520,'[2]2017年假台账'!$A:$AN,39,0),"0")-T520</f>
        <v>10</v>
      </c>
      <c r="V520" s="40">
        <f t="shared" si="133"/>
        <v>6</v>
      </c>
      <c r="W520" s="23">
        <f t="shared" si="134"/>
        <v>6</v>
      </c>
      <c r="X520" s="29">
        <f>VLOOKUP(A520,[3]考勤!$B$4:$N$1081,12,0)</f>
        <v>0</v>
      </c>
      <c r="Y520" s="29">
        <f>VLOOKUP(A520,[4]考勤!$B$4:$O$997,12,0)</f>
        <v>0</v>
      </c>
      <c r="Z520" s="29">
        <f>VLOOKUP(A520,[5]考勤!$B$4:$N$989,12,0)</f>
        <v>1</v>
      </c>
      <c r="AA520" s="29">
        <f>VLOOKUP(A520,[6]考勤!$B$4:$N$977,12,0)</f>
        <v>0</v>
      </c>
      <c r="AB520" s="29">
        <f>VLOOKUP(A520,[7]考勤!$B$4:$P$975,12,0)</f>
        <v>0</v>
      </c>
      <c r="AC520" s="29">
        <f>VLOOKUP(A520,[8]考勤!$B$1:$W$958,12,0)</f>
        <v>0</v>
      </c>
      <c r="AD520" s="29">
        <f>VLOOKUP(A520,[9]考勤!$B:$W,12,0)</f>
        <v>0</v>
      </c>
      <c r="AE520" s="29">
        <f>VLOOKUP(A520,[10]考勤!$B:$X,12,0)</f>
        <v>3</v>
      </c>
      <c r="AF520" s="29">
        <f>VLOOKUP(A520,[11]考勤!$B:$Z,12,0)</f>
        <v>0</v>
      </c>
      <c r="AG520" s="29"/>
      <c r="AH520" s="29"/>
      <c r="AI520" s="29"/>
      <c r="AJ520" s="29">
        <f t="shared" si="135"/>
        <v>4</v>
      </c>
      <c r="AK520" s="29">
        <f t="shared" si="136"/>
        <v>0</v>
      </c>
      <c r="AL520" s="22">
        <f t="shared" si="137"/>
        <v>16</v>
      </c>
      <c r="AM520" s="46">
        <f t="shared" si="138"/>
        <v>10</v>
      </c>
      <c r="AN520" s="11"/>
      <c r="AP520" s="11" t="str">
        <f>VLOOKUP(A520,[12]当前人员名单!$E:$AE,2,0)</f>
        <v>440981198308110026</v>
      </c>
    </row>
    <row r="521" spans="1:236" s="10" customFormat="1" ht="15.75" customHeight="1" x14ac:dyDescent="0.15">
      <c r="A521" s="50" t="s">
        <v>746</v>
      </c>
      <c r="B521" s="48" t="s">
        <v>953</v>
      </c>
      <c r="C521" s="9">
        <v>41767</v>
      </c>
      <c r="D521" s="9">
        <v>41767</v>
      </c>
      <c r="E521" s="24">
        <v>43100</v>
      </c>
      <c r="F521" s="24">
        <v>43101</v>
      </c>
      <c r="G521" s="24">
        <v>43342</v>
      </c>
      <c r="H521" s="24">
        <v>43465</v>
      </c>
      <c r="I521" s="21">
        <f t="shared" ca="1" si="128"/>
        <v>4.5</v>
      </c>
      <c r="J521" s="21">
        <f t="shared" ca="1" si="129"/>
        <v>4.53</v>
      </c>
      <c r="K521" s="21" t="str">
        <f t="shared" ca="1" si="130"/>
        <v>是</v>
      </c>
      <c r="L521" s="21">
        <f t="shared" si="131"/>
        <v>4</v>
      </c>
      <c r="M521" s="29">
        <f t="shared" si="132"/>
        <v>5</v>
      </c>
      <c r="N521" s="29"/>
      <c r="O521" s="30"/>
      <c r="P521" s="24"/>
      <c r="Q521" s="29"/>
      <c r="R521" s="30"/>
      <c r="S521" s="30">
        <f t="shared" si="127"/>
        <v>5</v>
      </c>
      <c r="T521" s="22">
        <f>VLOOKUP(A521,[1]考勤!$B:$M,12,0)</f>
        <v>0</v>
      </c>
      <c r="U521" s="38">
        <f>IFERROR(VLOOKUP(A521,'[2]2017年假台账'!$A:$AN,39,0),"0")-T521</f>
        <v>5</v>
      </c>
      <c r="V521" s="40">
        <f t="shared" si="133"/>
        <v>5</v>
      </c>
      <c r="W521" s="23">
        <f t="shared" si="134"/>
        <v>5</v>
      </c>
      <c r="X521" s="29">
        <f>VLOOKUP(A521,[3]考勤!$B$4:$N$1081,12,0)</f>
        <v>0</v>
      </c>
      <c r="Y521" s="29">
        <f>VLOOKUP(A521,[4]考勤!$B$4:$O$997,12,0)</f>
        <v>0</v>
      </c>
      <c r="Z521" s="29">
        <f>VLOOKUP(A521,[5]考勤!$B$4:$N$989,12,0)</f>
        <v>0</v>
      </c>
      <c r="AA521" s="29">
        <f>VLOOKUP(A521,[6]考勤!$B$4:$N$977,12,0)</f>
        <v>0</v>
      </c>
      <c r="AB521" s="29">
        <f>VLOOKUP(A521,[7]考勤!$B$4:$P$975,12,0)</f>
        <v>0</v>
      </c>
      <c r="AC521" s="29">
        <f>VLOOKUP(A521,[8]考勤!$B$1:$W$958,12,0)</f>
        <v>0</v>
      </c>
      <c r="AD521" s="29">
        <f>VLOOKUP(A521,[9]考勤!$B:$W,12,0)</f>
        <v>0</v>
      </c>
      <c r="AE521" s="29">
        <f>VLOOKUP(A521,[10]考勤!$B:$X,12,0)</f>
        <v>0</v>
      </c>
      <c r="AF521" s="29">
        <f>VLOOKUP(A521,[11]考勤!$B:$Z,12,0)</f>
        <v>0</v>
      </c>
      <c r="AG521" s="29"/>
      <c r="AH521" s="29"/>
      <c r="AI521" s="32"/>
      <c r="AJ521" s="29">
        <f t="shared" si="135"/>
        <v>0</v>
      </c>
      <c r="AK521" s="29">
        <f t="shared" si="136"/>
        <v>0</v>
      </c>
      <c r="AL521" s="22">
        <f t="shared" si="137"/>
        <v>10</v>
      </c>
      <c r="AM521" s="46">
        <f t="shared" si="138"/>
        <v>5</v>
      </c>
      <c r="AN521" s="11"/>
      <c r="AO521" s="11"/>
      <c r="AP521" s="11" t="str">
        <f>VLOOKUP(A521,[12]当前人员名单!$E:$AE,2,0)</f>
        <v>440902199201012513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</row>
    <row r="522" spans="1:236" s="10" customFormat="1" ht="15.75" customHeight="1" x14ac:dyDescent="0.15">
      <c r="A522" s="50" t="s">
        <v>747</v>
      </c>
      <c r="B522" s="48" t="s">
        <v>953</v>
      </c>
      <c r="C522" s="9">
        <v>41767</v>
      </c>
      <c r="D522" s="9">
        <v>41767</v>
      </c>
      <c r="E522" s="24">
        <v>43100</v>
      </c>
      <c r="F522" s="24">
        <v>43101</v>
      </c>
      <c r="G522" s="24">
        <v>43342</v>
      </c>
      <c r="H522" s="24">
        <v>43465</v>
      </c>
      <c r="I522" s="21">
        <f t="shared" ca="1" si="128"/>
        <v>4.5</v>
      </c>
      <c r="J522" s="21">
        <f t="shared" ca="1" si="129"/>
        <v>4.53</v>
      </c>
      <c r="K522" s="21" t="str">
        <f t="shared" ca="1" si="130"/>
        <v>是</v>
      </c>
      <c r="L522" s="21">
        <f t="shared" si="131"/>
        <v>4</v>
      </c>
      <c r="M522" s="29">
        <f t="shared" si="132"/>
        <v>5</v>
      </c>
      <c r="N522" s="29"/>
      <c r="O522" s="30"/>
      <c r="P522" s="24"/>
      <c r="Q522" s="29"/>
      <c r="R522" s="30"/>
      <c r="S522" s="30">
        <f t="shared" si="127"/>
        <v>5</v>
      </c>
      <c r="T522" s="22">
        <f>VLOOKUP(A522,[1]考勤!$B:$M,12,0)</f>
        <v>0</v>
      </c>
      <c r="U522" s="38">
        <f>IFERROR(VLOOKUP(A522,'[2]2017年假台账'!$A:$AN,39,0),"0")-T522</f>
        <v>5</v>
      </c>
      <c r="V522" s="40">
        <f t="shared" si="133"/>
        <v>5</v>
      </c>
      <c r="W522" s="23">
        <f t="shared" si="134"/>
        <v>5</v>
      </c>
      <c r="X522" s="29">
        <f>VLOOKUP(A522,[3]考勤!$B$4:$N$1081,12,0)</f>
        <v>0</v>
      </c>
      <c r="Y522" s="29">
        <f>VLOOKUP(A522,[4]考勤!$B$4:$O$997,12,0)</f>
        <v>0</v>
      </c>
      <c r="Z522" s="29">
        <f>VLOOKUP(A522,[5]考勤!$B$4:$N$989,12,0)</f>
        <v>0</v>
      </c>
      <c r="AA522" s="29">
        <f>VLOOKUP(A522,[6]考勤!$B$4:$N$977,12,0)</f>
        <v>0</v>
      </c>
      <c r="AB522" s="29">
        <f>VLOOKUP(A522,[7]考勤!$B$4:$P$975,12,0)</f>
        <v>0</v>
      </c>
      <c r="AC522" s="29">
        <f>VLOOKUP(A522,[8]考勤!$B$1:$W$958,12,0)</f>
        <v>0</v>
      </c>
      <c r="AD522" s="29">
        <f>VLOOKUP(A522,[9]考勤!$B:$W,12,0)</f>
        <v>0</v>
      </c>
      <c r="AE522" s="29">
        <f>VLOOKUP(A522,[10]考勤!$B:$X,12,0)</f>
        <v>0</v>
      </c>
      <c r="AF522" s="29">
        <f>VLOOKUP(A522,[11]考勤!$B:$Z,12,0)</f>
        <v>0</v>
      </c>
      <c r="AG522" s="29"/>
      <c r="AH522" s="29"/>
      <c r="AI522" s="29"/>
      <c r="AJ522" s="29">
        <f t="shared" si="135"/>
        <v>0</v>
      </c>
      <c r="AK522" s="29">
        <f t="shared" si="136"/>
        <v>0</v>
      </c>
      <c r="AL522" s="22">
        <f t="shared" si="137"/>
        <v>10</v>
      </c>
      <c r="AM522" s="46">
        <f t="shared" si="138"/>
        <v>5</v>
      </c>
      <c r="AN522" s="11"/>
      <c r="AP522" s="11" t="str">
        <f>VLOOKUP(A522,[12]当前人员名单!$E:$AE,2,0)</f>
        <v>362421199306110041</v>
      </c>
    </row>
    <row r="523" spans="1:236" s="10" customFormat="1" ht="15.75" customHeight="1" x14ac:dyDescent="0.15">
      <c r="A523" s="50" t="s">
        <v>380</v>
      </c>
      <c r="B523" s="48" t="s">
        <v>953</v>
      </c>
      <c r="C523" s="9">
        <v>41936</v>
      </c>
      <c r="D523" s="9">
        <v>41936</v>
      </c>
      <c r="E523" s="24">
        <v>43100</v>
      </c>
      <c r="F523" s="24">
        <v>43101</v>
      </c>
      <c r="G523" s="24">
        <v>43342</v>
      </c>
      <c r="H523" s="24">
        <v>43465</v>
      </c>
      <c r="I523" s="21">
        <f t="shared" ca="1" si="128"/>
        <v>4.0999999999999996</v>
      </c>
      <c r="J523" s="21">
        <f t="shared" ca="1" si="129"/>
        <v>4.07</v>
      </c>
      <c r="K523" s="21" t="str">
        <f t="shared" ca="1" si="130"/>
        <v>是</v>
      </c>
      <c r="L523" s="21">
        <f t="shared" si="131"/>
        <v>4</v>
      </c>
      <c r="M523" s="29">
        <f t="shared" si="132"/>
        <v>5</v>
      </c>
      <c r="N523" s="29"/>
      <c r="O523" s="30"/>
      <c r="P523" s="24"/>
      <c r="Q523" s="29"/>
      <c r="R523" s="30"/>
      <c r="S523" s="30">
        <f t="shared" si="127"/>
        <v>5</v>
      </c>
      <c r="T523" s="22">
        <f>VLOOKUP(A523,[1]考勤!$B:$M,12,0)</f>
        <v>0</v>
      </c>
      <c r="U523" s="38">
        <f>IFERROR(VLOOKUP(A523,'[2]2017年假台账'!$A:$AN,39,0),"0")-T523</f>
        <v>5</v>
      </c>
      <c r="V523" s="40">
        <f t="shared" si="133"/>
        <v>5</v>
      </c>
      <c r="W523" s="23">
        <f t="shared" si="134"/>
        <v>5</v>
      </c>
      <c r="X523" s="29">
        <f>VLOOKUP(A523,[3]考勤!$B$4:$N$1081,12,0)</f>
        <v>0</v>
      </c>
      <c r="Y523" s="29">
        <f>VLOOKUP(A523,[4]考勤!$B$4:$O$997,12,0)</f>
        <v>0</v>
      </c>
      <c r="Z523" s="29">
        <f>VLOOKUP(A523,[5]考勤!$B$4:$N$989,12,0)</f>
        <v>0</v>
      </c>
      <c r="AA523" s="29">
        <f>VLOOKUP(A523,[6]考勤!$B$4:$N$977,12,0)</f>
        <v>0</v>
      </c>
      <c r="AB523" s="29">
        <f>VLOOKUP(A523,[7]考勤!$B$4:$P$975,12,0)</f>
        <v>0</v>
      </c>
      <c r="AC523" s="29">
        <f>VLOOKUP(A523,[8]考勤!$B$1:$W$958,12,0)</f>
        <v>0</v>
      </c>
      <c r="AD523" s="29">
        <f>VLOOKUP(A523,[9]考勤!$B:$W,12,0)</f>
        <v>0</v>
      </c>
      <c r="AE523" s="29">
        <f>VLOOKUP(A523,[10]考勤!$B:$X,12,0)</f>
        <v>0</v>
      </c>
      <c r="AF523" s="29">
        <f>VLOOKUP(A523,[11]考勤!$B:$Z,12,0)</f>
        <v>0</v>
      </c>
      <c r="AG523" s="29"/>
      <c r="AH523" s="29"/>
      <c r="AI523" s="32"/>
      <c r="AJ523" s="29">
        <f t="shared" si="135"/>
        <v>0</v>
      </c>
      <c r="AK523" s="29">
        <f t="shared" si="136"/>
        <v>0</v>
      </c>
      <c r="AL523" s="22">
        <f t="shared" si="137"/>
        <v>10</v>
      </c>
      <c r="AM523" s="46">
        <f t="shared" si="138"/>
        <v>5</v>
      </c>
      <c r="AN523" s="11"/>
      <c r="AO523" s="11"/>
      <c r="AP523" s="11" t="str">
        <f>VLOOKUP(A523,[12]当前人员名单!$E:$AE,2,0)</f>
        <v>362201199406220620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</row>
    <row r="524" spans="1:236" s="10" customFormat="1" ht="15.75" customHeight="1" x14ac:dyDescent="0.15">
      <c r="A524" s="50" t="s">
        <v>699</v>
      </c>
      <c r="B524" s="48" t="s">
        <v>953</v>
      </c>
      <c r="C524" s="9">
        <v>38426</v>
      </c>
      <c r="D524" s="9">
        <v>38426</v>
      </c>
      <c r="E524" s="24">
        <v>43100</v>
      </c>
      <c r="F524" s="24">
        <v>43101</v>
      </c>
      <c r="G524" s="24">
        <v>43342</v>
      </c>
      <c r="H524" s="24">
        <v>43465</v>
      </c>
      <c r="I524" s="21">
        <f t="shared" ca="1" si="128"/>
        <v>13.7</v>
      </c>
      <c r="J524" s="21">
        <f t="shared" ca="1" si="129"/>
        <v>13.68</v>
      </c>
      <c r="K524" s="21" t="str">
        <f t="shared" ca="1" si="130"/>
        <v>是</v>
      </c>
      <c r="L524" s="21">
        <f t="shared" si="131"/>
        <v>13</v>
      </c>
      <c r="M524" s="29">
        <f t="shared" si="132"/>
        <v>10</v>
      </c>
      <c r="N524" s="29"/>
      <c r="O524" s="30"/>
      <c r="P524" s="24"/>
      <c r="Q524" s="29"/>
      <c r="R524" s="30"/>
      <c r="S524" s="30">
        <f t="shared" si="127"/>
        <v>10</v>
      </c>
      <c r="T524" s="22">
        <f>VLOOKUP(A524,[1]考勤!$B:$M,12,0)</f>
        <v>0</v>
      </c>
      <c r="U524" s="38">
        <f>IFERROR(VLOOKUP(A524,'[2]2017年假台账'!$A:$AN,39,0),"0")-T524</f>
        <v>10</v>
      </c>
      <c r="V524" s="40">
        <f t="shared" si="133"/>
        <v>5</v>
      </c>
      <c r="W524" s="23">
        <f t="shared" si="134"/>
        <v>5</v>
      </c>
      <c r="X524" s="29">
        <f>VLOOKUP(A524,[3]考勤!$B$4:$N$1081,12,0)</f>
        <v>0</v>
      </c>
      <c r="Y524" s="29">
        <f>VLOOKUP(A524,[4]考勤!$B$4:$O$997,12,0)</f>
        <v>2</v>
      </c>
      <c r="Z524" s="29">
        <f>VLOOKUP(A524,[5]考勤!$B$4:$N$989,12,0)</f>
        <v>0</v>
      </c>
      <c r="AA524" s="29">
        <f>VLOOKUP(A524,[6]考勤!$B$4:$N$977,12,0)</f>
        <v>0</v>
      </c>
      <c r="AB524" s="29">
        <f>VLOOKUP(A524,[7]考勤!$B$4:$P$975,12,0)</f>
        <v>0</v>
      </c>
      <c r="AC524" s="29">
        <f>VLOOKUP(A524,[8]考勤!$B$1:$W$958,12,0)</f>
        <v>0</v>
      </c>
      <c r="AD524" s="29">
        <f>VLOOKUP(A524,[9]考勤!$B:$W,12,0)</f>
        <v>0</v>
      </c>
      <c r="AE524" s="29">
        <f>VLOOKUP(A524,[10]考勤!$B:$X,12,0)</f>
        <v>3</v>
      </c>
      <c r="AF524" s="29">
        <f>VLOOKUP(A524,[11]考勤!$B:$Z,12,0)</f>
        <v>0</v>
      </c>
      <c r="AG524" s="29"/>
      <c r="AH524" s="29"/>
      <c r="AI524" s="29"/>
      <c r="AJ524" s="29">
        <f t="shared" si="135"/>
        <v>5</v>
      </c>
      <c r="AK524" s="29">
        <f t="shared" si="136"/>
        <v>0</v>
      </c>
      <c r="AL524" s="22">
        <f t="shared" si="137"/>
        <v>15</v>
      </c>
      <c r="AM524" s="46">
        <f t="shared" si="138"/>
        <v>10</v>
      </c>
      <c r="AN524" s="11"/>
      <c r="AP524" s="11" t="str">
        <f>VLOOKUP(A524,[12]当前人员名单!$E:$AE,2,0)</f>
        <v>442000198611308849</v>
      </c>
    </row>
    <row r="525" spans="1:236" s="10" customFormat="1" ht="15.75" customHeight="1" x14ac:dyDescent="0.15">
      <c r="A525" s="50" t="s">
        <v>701</v>
      </c>
      <c r="B525" s="48" t="s">
        <v>953</v>
      </c>
      <c r="C525" s="9">
        <v>38930</v>
      </c>
      <c r="D525" s="9">
        <v>39273</v>
      </c>
      <c r="E525" s="24">
        <v>43100</v>
      </c>
      <c r="F525" s="24">
        <v>43101</v>
      </c>
      <c r="G525" s="24">
        <v>43342</v>
      </c>
      <c r="H525" s="24">
        <v>43465</v>
      </c>
      <c r="I525" s="21">
        <f t="shared" ca="1" si="128"/>
        <v>12.3</v>
      </c>
      <c r="J525" s="21">
        <f t="shared" ca="1" si="129"/>
        <v>11.36</v>
      </c>
      <c r="K525" s="21" t="str">
        <f t="shared" ca="1" si="130"/>
        <v>是</v>
      </c>
      <c r="L525" s="21">
        <f t="shared" si="131"/>
        <v>12</v>
      </c>
      <c r="M525" s="29">
        <f t="shared" si="132"/>
        <v>10</v>
      </c>
      <c r="N525" s="29"/>
      <c r="O525" s="30"/>
      <c r="P525" s="24"/>
      <c r="Q525" s="29"/>
      <c r="R525" s="30"/>
      <c r="S525" s="30">
        <f t="shared" si="127"/>
        <v>10</v>
      </c>
      <c r="T525" s="22">
        <f>VLOOKUP(A525,[1]考勤!$B:$M,12,0)</f>
        <v>0</v>
      </c>
      <c r="U525" s="38">
        <f>IFERROR(VLOOKUP(A525,'[2]2017年假台账'!$A:$AN,39,0),"0")-T525</f>
        <v>10</v>
      </c>
      <c r="V525" s="40">
        <f t="shared" si="133"/>
        <v>3</v>
      </c>
      <c r="W525" s="23">
        <f t="shared" si="134"/>
        <v>3</v>
      </c>
      <c r="X525" s="29">
        <f>VLOOKUP(A525,[3]考勤!$B$4:$N$1081,12,0)</f>
        <v>0</v>
      </c>
      <c r="Y525" s="29">
        <f>VLOOKUP(A525,[4]考勤!$B$4:$O$997,12,0)</f>
        <v>2</v>
      </c>
      <c r="Z525" s="29">
        <f>VLOOKUP(A525,[5]考勤!$B$4:$N$989,12,0)</f>
        <v>0</v>
      </c>
      <c r="AA525" s="29">
        <f>VLOOKUP(A525,[6]考勤!$B$4:$N$977,12,0)</f>
        <v>0</v>
      </c>
      <c r="AB525" s="29">
        <f>VLOOKUP(A525,[7]考勤!$B$4:$P$975,12,0)</f>
        <v>0</v>
      </c>
      <c r="AC525" s="29">
        <f>VLOOKUP(A525,[8]考勤!$B$1:$W$958,12,0)</f>
        <v>0</v>
      </c>
      <c r="AD525" s="29">
        <f>VLOOKUP(A525,[9]考勤!$B:$W,12,0)</f>
        <v>0</v>
      </c>
      <c r="AE525" s="29">
        <f>VLOOKUP(A525,[10]考勤!$B:$X,12,0)</f>
        <v>5</v>
      </c>
      <c r="AF525" s="29">
        <f>VLOOKUP(A525,[11]考勤!$B:$Z,12,0)</f>
        <v>1</v>
      </c>
      <c r="AG525" s="29"/>
      <c r="AH525" s="29"/>
      <c r="AI525" s="29"/>
      <c r="AJ525" s="29">
        <f t="shared" si="135"/>
        <v>7</v>
      </c>
      <c r="AK525" s="29">
        <f t="shared" si="136"/>
        <v>1</v>
      </c>
      <c r="AL525" s="22">
        <f t="shared" si="137"/>
        <v>13</v>
      </c>
      <c r="AM525" s="46">
        <f t="shared" si="138"/>
        <v>9</v>
      </c>
      <c r="AN525" s="11"/>
      <c r="AP525" s="11" t="str">
        <f>VLOOKUP(A525,[12]当前人员名单!$E:$AE,2,0)</f>
        <v>445281199001055940</v>
      </c>
    </row>
    <row r="526" spans="1:236" s="10" customFormat="1" ht="15.75" customHeight="1" x14ac:dyDescent="0.15">
      <c r="A526" s="53" t="s">
        <v>698</v>
      </c>
      <c r="B526" s="48" t="s">
        <v>972</v>
      </c>
      <c r="C526" s="3">
        <v>37987</v>
      </c>
      <c r="D526" s="3">
        <v>37996</v>
      </c>
      <c r="E526" s="24">
        <v>43100</v>
      </c>
      <c r="F526" s="24">
        <v>43101</v>
      </c>
      <c r="G526" s="24">
        <v>43342</v>
      </c>
      <c r="H526" s="24">
        <v>43465</v>
      </c>
      <c r="I526" s="21">
        <f t="shared" ca="1" si="128"/>
        <v>14.9</v>
      </c>
      <c r="J526" s="21">
        <f t="shared" ca="1" si="129"/>
        <v>14.86</v>
      </c>
      <c r="K526" s="21" t="str">
        <f t="shared" ca="1" si="130"/>
        <v>是</v>
      </c>
      <c r="L526" s="21">
        <f t="shared" si="131"/>
        <v>14</v>
      </c>
      <c r="M526" s="29">
        <f t="shared" si="132"/>
        <v>10</v>
      </c>
      <c r="N526" s="29"/>
      <c r="O526" s="30"/>
      <c r="P526" s="24"/>
      <c r="Q526" s="29"/>
      <c r="R526" s="30"/>
      <c r="S526" s="30">
        <f t="shared" si="127"/>
        <v>10</v>
      </c>
      <c r="T526" s="22">
        <f>VLOOKUP(A526,[1]考勤!$B:$M,12,0)</f>
        <v>0</v>
      </c>
      <c r="U526" s="38">
        <f>IFERROR(VLOOKUP(A526,'[2]2017年假台账'!$A:$AN,39,0),"0")-T526</f>
        <v>10</v>
      </c>
      <c r="V526" s="40">
        <f t="shared" si="133"/>
        <v>6</v>
      </c>
      <c r="W526" s="23">
        <f t="shared" si="134"/>
        <v>6</v>
      </c>
      <c r="X526" s="29">
        <f>VLOOKUP(A526,[3]考勤!$B$4:$N$1081,12,0)</f>
        <v>0</v>
      </c>
      <c r="Y526" s="29">
        <f>VLOOKUP(A526,[4]考勤!$B$4:$O$997,12,0)</f>
        <v>0</v>
      </c>
      <c r="Z526" s="29">
        <f>VLOOKUP(A526,[5]考勤!$B$4:$N$989,12,0)</f>
        <v>0</v>
      </c>
      <c r="AA526" s="29">
        <f>VLOOKUP(A526,[6]考勤!$B$4:$N$977,12,0)</f>
        <v>0</v>
      </c>
      <c r="AB526" s="29">
        <f>VLOOKUP(A526,[7]考勤!$B$4:$P$975,12,0)</f>
        <v>0</v>
      </c>
      <c r="AC526" s="29">
        <f>VLOOKUP(A526,[8]考勤!$B$1:$W$958,12,0)</f>
        <v>0</v>
      </c>
      <c r="AD526" s="29">
        <f>VLOOKUP(A526,[9]考勤!$B:$W,12,0)</f>
        <v>0</v>
      </c>
      <c r="AE526" s="29">
        <f>VLOOKUP(A526,[10]考勤!$B:$X,12,0)</f>
        <v>4</v>
      </c>
      <c r="AF526" s="29">
        <f>VLOOKUP(A526,[11]考勤!$B:$Z,12,0)</f>
        <v>0</v>
      </c>
      <c r="AG526" s="29"/>
      <c r="AH526" s="29"/>
      <c r="AI526" s="32"/>
      <c r="AJ526" s="29">
        <f t="shared" si="135"/>
        <v>4</v>
      </c>
      <c r="AK526" s="29">
        <f t="shared" si="136"/>
        <v>0</v>
      </c>
      <c r="AL526" s="22">
        <f t="shared" si="137"/>
        <v>16</v>
      </c>
      <c r="AM526" s="46">
        <f t="shared" si="138"/>
        <v>10</v>
      </c>
      <c r="AN526" s="11"/>
      <c r="AO526" s="11"/>
      <c r="AP526" s="11" t="str">
        <f>VLOOKUP(A526,[12]当前人员名单!$E:$AE,2,0)</f>
        <v>442000198506156628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</row>
    <row r="527" spans="1:236" s="10" customFormat="1" ht="15.75" customHeight="1" x14ac:dyDescent="0.15">
      <c r="A527" s="53" t="s">
        <v>696</v>
      </c>
      <c r="B527" s="48" t="s">
        <v>953</v>
      </c>
      <c r="C527" s="4">
        <v>37873</v>
      </c>
      <c r="D527" s="4">
        <v>37873</v>
      </c>
      <c r="E527" s="24">
        <v>43100</v>
      </c>
      <c r="F527" s="24">
        <v>43101</v>
      </c>
      <c r="G527" s="24">
        <v>43342</v>
      </c>
      <c r="H527" s="24">
        <v>43465</v>
      </c>
      <c r="I527" s="21">
        <f t="shared" ca="1" si="128"/>
        <v>15.2</v>
      </c>
      <c r="J527" s="21">
        <f t="shared" ca="1" si="129"/>
        <v>15.2</v>
      </c>
      <c r="K527" s="21" t="str">
        <f t="shared" ca="1" si="130"/>
        <v>是</v>
      </c>
      <c r="L527" s="21">
        <f t="shared" si="131"/>
        <v>15</v>
      </c>
      <c r="M527" s="29">
        <f t="shared" si="132"/>
        <v>10</v>
      </c>
      <c r="N527" s="29"/>
      <c r="O527" s="30"/>
      <c r="P527" s="24"/>
      <c r="Q527" s="29"/>
      <c r="R527" s="30"/>
      <c r="S527" s="30">
        <f t="shared" si="127"/>
        <v>10</v>
      </c>
      <c r="T527" s="22">
        <f>VLOOKUP(A527,[1]考勤!$B:$M,12,0)</f>
        <v>0</v>
      </c>
      <c r="U527" s="38">
        <f>IFERROR(VLOOKUP(A527,'[2]2017年假台账'!$A:$AN,39,0),"0")-T527</f>
        <v>10</v>
      </c>
      <c r="V527" s="40">
        <f t="shared" si="133"/>
        <v>10</v>
      </c>
      <c r="W527" s="23">
        <f t="shared" si="134"/>
        <v>10</v>
      </c>
      <c r="X527" s="29">
        <f>VLOOKUP(A527,[3]考勤!$B$4:$N$1081,12,0)</f>
        <v>0</v>
      </c>
      <c r="Y527" s="29">
        <f>VLOOKUP(A527,[4]考勤!$B$4:$O$997,12,0)</f>
        <v>0</v>
      </c>
      <c r="Z527" s="29">
        <f>VLOOKUP(A527,[5]考勤!$B$4:$N$989,12,0)</f>
        <v>0</v>
      </c>
      <c r="AA527" s="29">
        <f>VLOOKUP(A527,[6]考勤!$B$4:$N$977,12,0)</f>
        <v>0</v>
      </c>
      <c r="AB527" s="29">
        <f>VLOOKUP(A527,[7]考勤!$B$4:$P$975,12,0)</f>
        <v>0</v>
      </c>
      <c r="AC527" s="29">
        <f>VLOOKUP(A527,[8]考勤!$B$1:$W$958,12,0)</f>
        <v>0</v>
      </c>
      <c r="AD527" s="29">
        <f>VLOOKUP(A527,[9]考勤!$B:$W,12,0)</f>
        <v>0</v>
      </c>
      <c r="AE527" s="29">
        <f>VLOOKUP(A527,[10]考勤!$B:$X,12,0)</f>
        <v>0</v>
      </c>
      <c r="AF527" s="29">
        <f>VLOOKUP(A527,[11]考勤!$B:$Z,12,0)</f>
        <v>0</v>
      </c>
      <c r="AG527" s="29"/>
      <c r="AH527" s="29"/>
      <c r="AI527" s="29"/>
      <c r="AJ527" s="29">
        <f t="shared" si="135"/>
        <v>0</v>
      </c>
      <c r="AK527" s="29">
        <f t="shared" si="136"/>
        <v>0</v>
      </c>
      <c r="AL527" s="22">
        <f t="shared" si="137"/>
        <v>20</v>
      </c>
      <c r="AM527" s="46">
        <f t="shared" si="138"/>
        <v>10</v>
      </c>
      <c r="AN527" s="11"/>
      <c r="AP527" s="11" t="str">
        <f>VLOOKUP(A527,[12]当前人员名单!$E:$AE,2,0)</f>
        <v>442000198601240860</v>
      </c>
    </row>
    <row r="528" spans="1:236" s="10" customFormat="1" ht="15.75" customHeight="1" x14ac:dyDescent="0.15">
      <c r="A528" s="53" t="s">
        <v>379</v>
      </c>
      <c r="B528" s="48" t="s">
        <v>793</v>
      </c>
      <c r="C528" s="3">
        <v>42255</v>
      </c>
      <c r="D528" s="3">
        <v>42255</v>
      </c>
      <c r="E528" s="24">
        <v>43100</v>
      </c>
      <c r="F528" s="24">
        <v>43101</v>
      </c>
      <c r="G528" s="24">
        <v>43342</v>
      </c>
      <c r="H528" s="24">
        <v>43465</v>
      </c>
      <c r="I528" s="21">
        <f t="shared" ca="1" si="128"/>
        <v>3.2</v>
      </c>
      <c r="J528" s="21">
        <f t="shared" ca="1" si="129"/>
        <v>3.19</v>
      </c>
      <c r="K528" s="21" t="str">
        <f t="shared" ca="1" si="130"/>
        <v>是</v>
      </c>
      <c r="L528" s="21">
        <f t="shared" si="131"/>
        <v>3</v>
      </c>
      <c r="M528" s="29">
        <f t="shared" si="132"/>
        <v>5</v>
      </c>
      <c r="N528" s="29"/>
      <c r="O528" s="30"/>
      <c r="P528" s="24"/>
      <c r="Q528" s="29"/>
      <c r="R528" s="30"/>
      <c r="S528" s="30">
        <f t="shared" si="127"/>
        <v>5</v>
      </c>
      <c r="T528" s="22">
        <f>VLOOKUP(A528,[1]考勤!$B:$M,12,0)</f>
        <v>0</v>
      </c>
      <c r="U528" s="38">
        <f>IFERROR(VLOOKUP(A528,'[2]2017年假台账'!$A:$AN,39,0),"0")-T528</f>
        <v>5</v>
      </c>
      <c r="V528" s="40">
        <f t="shared" si="133"/>
        <v>0</v>
      </c>
      <c r="W528" s="23">
        <f t="shared" si="134"/>
        <v>0</v>
      </c>
      <c r="X528" s="29">
        <f>VLOOKUP(A528,[3]考勤!$B$4:$N$1081,12,0)</f>
        <v>0</v>
      </c>
      <c r="Y528" s="29">
        <f>VLOOKUP(A528,[4]考勤!$B$4:$O$997,12,0)</f>
        <v>0</v>
      </c>
      <c r="Z528" s="29">
        <f>VLOOKUP(A528,[5]考勤!$B$4:$N$989,12,0)</f>
        <v>0</v>
      </c>
      <c r="AA528" s="29">
        <f>VLOOKUP(A528,[6]考勤!$B$4:$N$977,12,0)</f>
        <v>0</v>
      </c>
      <c r="AB528" s="29">
        <f>VLOOKUP(A528,[7]考勤!$B$4:$P$975,12,0)</f>
        <v>0</v>
      </c>
      <c r="AC528" s="29">
        <f>VLOOKUP(A528,[8]考勤!$B$1:$W$958,12,0)</f>
        <v>0</v>
      </c>
      <c r="AD528" s="29">
        <f>VLOOKUP(A528,[9]考勤!$B:$W,12,0)</f>
        <v>2</v>
      </c>
      <c r="AE528" s="29">
        <f>VLOOKUP(A528,[10]考勤!$B:$X,12,0)</f>
        <v>3</v>
      </c>
      <c r="AF528" s="29">
        <f>VLOOKUP(A528,[11]考勤!$B:$Z,12,0)</f>
        <v>0</v>
      </c>
      <c r="AG528" s="29"/>
      <c r="AH528" s="29"/>
      <c r="AI528" s="29"/>
      <c r="AJ528" s="29">
        <f t="shared" si="135"/>
        <v>5</v>
      </c>
      <c r="AK528" s="29">
        <f t="shared" si="136"/>
        <v>0</v>
      </c>
      <c r="AL528" s="22">
        <f t="shared" si="137"/>
        <v>5</v>
      </c>
      <c r="AM528" s="46">
        <f t="shared" si="138"/>
        <v>5</v>
      </c>
      <c r="AN528" s="11"/>
      <c r="AP528" s="11" t="str">
        <f>VLOOKUP(A528,[12]当前人员名单!$E:$AE,2,0)</f>
        <v>440902199308190125</v>
      </c>
      <c r="AQ528" s="44"/>
    </row>
    <row r="529" spans="1:236" s="10" customFormat="1" ht="15.75" customHeight="1" x14ac:dyDescent="0.15">
      <c r="A529" s="57" t="s">
        <v>753</v>
      </c>
      <c r="B529" s="48" t="s">
        <v>953</v>
      </c>
      <c r="C529" s="6">
        <v>40330</v>
      </c>
      <c r="D529" s="6">
        <v>41795</v>
      </c>
      <c r="E529" s="24">
        <v>43100</v>
      </c>
      <c r="F529" s="24">
        <v>43101</v>
      </c>
      <c r="G529" s="24">
        <v>43342</v>
      </c>
      <c r="H529" s="24">
        <v>43465</v>
      </c>
      <c r="I529" s="21">
        <f t="shared" ca="1" si="128"/>
        <v>8.5</v>
      </c>
      <c r="J529" s="21">
        <f t="shared" ca="1" si="129"/>
        <v>4.45</v>
      </c>
      <c r="K529" s="21" t="str">
        <f t="shared" ca="1" si="130"/>
        <v>是</v>
      </c>
      <c r="L529" s="21">
        <f t="shared" si="131"/>
        <v>8</v>
      </c>
      <c r="M529" s="29">
        <f t="shared" si="132"/>
        <v>5</v>
      </c>
      <c r="N529" s="29"/>
      <c r="O529" s="30"/>
      <c r="P529" s="24"/>
      <c r="Q529" s="29"/>
      <c r="R529" s="30"/>
      <c r="S529" s="30">
        <f t="shared" si="127"/>
        <v>5</v>
      </c>
      <c r="T529" s="22">
        <f>VLOOKUP(A529,[1]考勤!$B:$M,12,0)</f>
        <v>0</v>
      </c>
      <c r="U529" s="38">
        <f>IFERROR(VLOOKUP(A529,'[2]2017年假台账'!$A:$AN,39,0),"0")-T529</f>
        <v>5</v>
      </c>
      <c r="V529" s="40">
        <f t="shared" si="133"/>
        <v>0</v>
      </c>
      <c r="W529" s="23">
        <f t="shared" si="134"/>
        <v>0</v>
      </c>
      <c r="X529" s="29">
        <f>VLOOKUP(A529,[3]考勤!$B$4:$N$1081,12,0)</f>
        <v>0</v>
      </c>
      <c r="Y529" s="29">
        <f>VLOOKUP(A529,[4]考勤!$B$4:$O$997,12,0)</f>
        <v>0</v>
      </c>
      <c r="Z529" s="29">
        <f>VLOOKUP(A529,[5]考勤!$B$4:$N$989,12,0)</f>
        <v>0</v>
      </c>
      <c r="AA529" s="29">
        <f>VLOOKUP(A529,[6]考勤!$B$4:$N$977,12,0)</f>
        <v>0</v>
      </c>
      <c r="AB529" s="29">
        <f>VLOOKUP(A529,[7]考勤!$B$4:$P$975,12,0)</f>
        <v>0</v>
      </c>
      <c r="AC529" s="29">
        <f>VLOOKUP(A529,[8]考勤!$B$1:$W$958,12,0)</f>
        <v>0</v>
      </c>
      <c r="AD529" s="29">
        <f>VLOOKUP(A529,[9]考勤!$B:$W,12,0)</f>
        <v>0</v>
      </c>
      <c r="AE529" s="29">
        <f>VLOOKUP(A529,[10]考勤!$B:$X,12,0)</f>
        <v>5</v>
      </c>
      <c r="AF529" s="29">
        <f>VLOOKUP(A529,[11]考勤!$B:$Z,12,0)</f>
        <v>0</v>
      </c>
      <c r="AG529" s="29"/>
      <c r="AH529" s="29"/>
      <c r="AI529" s="29"/>
      <c r="AJ529" s="29">
        <f t="shared" si="135"/>
        <v>5</v>
      </c>
      <c r="AK529" s="29">
        <f t="shared" si="136"/>
        <v>0</v>
      </c>
      <c r="AL529" s="22">
        <f t="shared" si="137"/>
        <v>5</v>
      </c>
      <c r="AM529" s="46">
        <f t="shared" si="138"/>
        <v>5</v>
      </c>
      <c r="AN529" s="11"/>
      <c r="AP529" s="11" t="str">
        <f>VLOOKUP(A529,[12]当前人员名单!$E:$AE,2,0)</f>
        <v>441721198906282067</v>
      </c>
    </row>
    <row r="530" spans="1:236" s="10" customFormat="1" ht="15.75" customHeight="1" x14ac:dyDescent="0.15">
      <c r="A530" s="50" t="s">
        <v>754</v>
      </c>
      <c r="B530" s="48" t="s">
        <v>953</v>
      </c>
      <c r="C530" s="9">
        <v>40634</v>
      </c>
      <c r="D530" s="9">
        <v>41795</v>
      </c>
      <c r="E530" s="24">
        <v>43100</v>
      </c>
      <c r="F530" s="24">
        <v>43101</v>
      </c>
      <c r="G530" s="24">
        <v>43342</v>
      </c>
      <c r="H530" s="24">
        <v>43465</v>
      </c>
      <c r="I530" s="21">
        <f t="shared" ca="1" si="128"/>
        <v>7.6</v>
      </c>
      <c r="J530" s="21">
        <f t="shared" ca="1" si="129"/>
        <v>4.45</v>
      </c>
      <c r="K530" s="21" t="str">
        <f t="shared" ca="1" si="130"/>
        <v>是</v>
      </c>
      <c r="L530" s="21">
        <f t="shared" si="131"/>
        <v>7</v>
      </c>
      <c r="M530" s="29">
        <f t="shared" si="132"/>
        <v>5</v>
      </c>
      <c r="N530" s="29"/>
      <c r="O530" s="30"/>
      <c r="P530" s="24"/>
      <c r="Q530" s="29"/>
      <c r="R530" s="30"/>
      <c r="S530" s="30">
        <f t="shared" si="127"/>
        <v>5</v>
      </c>
      <c r="T530" s="22">
        <f>VLOOKUP(A530,[1]考勤!$B:$M,12,0)</f>
        <v>0</v>
      </c>
      <c r="U530" s="38">
        <f>IFERROR(VLOOKUP(A530,'[2]2017年假台账'!$A:$AN,39,0),"0")-T530</f>
        <v>5</v>
      </c>
      <c r="V530" s="40">
        <f t="shared" si="133"/>
        <v>5</v>
      </c>
      <c r="W530" s="23">
        <f t="shared" si="134"/>
        <v>5</v>
      </c>
      <c r="X530" s="29">
        <f>VLOOKUP(A530,[3]考勤!$B$4:$N$1081,12,0)</f>
        <v>0</v>
      </c>
      <c r="Y530" s="29">
        <f>VLOOKUP(A530,[4]考勤!$B$4:$O$997,12,0)</f>
        <v>0</v>
      </c>
      <c r="Z530" s="29">
        <f>VLOOKUP(A530,[5]考勤!$B$4:$N$989,12,0)</f>
        <v>0</v>
      </c>
      <c r="AA530" s="29">
        <f>VLOOKUP(A530,[6]考勤!$B$4:$N$977,12,0)</f>
        <v>0</v>
      </c>
      <c r="AB530" s="29">
        <f>VLOOKUP(A530,[7]考勤!$B$4:$P$975,12,0)</f>
        <v>0</v>
      </c>
      <c r="AC530" s="29">
        <f>VLOOKUP(A530,[8]考勤!$B$1:$W$958,12,0)</f>
        <v>0</v>
      </c>
      <c r="AD530" s="29">
        <f>VLOOKUP(A530,[9]考勤!$B:$W,12,0)</f>
        <v>0</v>
      </c>
      <c r="AE530" s="29">
        <f>VLOOKUP(A530,[10]考勤!$B:$X,12,0)</f>
        <v>0</v>
      </c>
      <c r="AF530" s="29">
        <f>VLOOKUP(A530,[11]考勤!$B:$Z,12,0)</f>
        <v>0</v>
      </c>
      <c r="AG530" s="29"/>
      <c r="AH530" s="29"/>
      <c r="AI530" s="29"/>
      <c r="AJ530" s="29">
        <f t="shared" si="135"/>
        <v>0</v>
      </c>
      <c r="AK530" s="29">
        <f t="shared" si="136"/>
        <v>0</v>
      </c>
      <c r="AL530" s="22">
        <f t="shared" si="137"/>
        <v>10</v>
      </c>
      <c r="AM530" s="46">
        <f t="shared" si="138"/>
        <v>5</v>
      </c>
      <c r="AN530" s="11"/>
      <c r="AP530" s="11" t="str">
        <f>VLOOKUP(A530,[12]当前人员名单!$E:$AE,2,0)</f>
        <v>44200019870629884X</v>
      </c>
    </row>
    <row r="531" spans="1:236" s="10" customFormat="1" ht="15.75" customHeight="1" x14ac:dyDescent="0.15">
      <c r="A531" s="53" t="s">
        <v>381</v>
      </c>
      <c r="B531" s="48" t="s">
        <v>793</v>
      </c>
      <c r="C531" s="3">
        <v>38749</v>
      </c>
      <c r="D531" s="3">
        <v>41963</v>
      </c>
      <c r="E531" s="24">
        <v>43100</v>
      </c>
      <c r="F531" s="24">
        <v>43101</v>
      </c>
      <c r="G531" s="24">
        <v>43342</v>
      </c>
      <c r="H531" s="24">
        <v>43465</v>
      </c>
      <c r="I531" s="21">
        <f t="shared" ca="1" si="128"/>
        <v>12.8</v>
      </c>
      <c r="J531" s="21">
        <f t="shared" ca="1" si="129"/>
        <v>3.99</v>
      </c>
      <c r="K531" s="21" t="str">
        <f t="shared" ca="1" si="130"/>
        <v>是</v>
      </c>
      <c r="L531" s="21">
        <f t="shared" si="131"/>
        <v>12</v>
      </c>
      <c r="M531" s="29">
        <f t="shared" si="132"/>
        <v>10</v>
      </c>
      <c r="N531" s="29"/>
      <c r="O531" s="30"/>
      <c r="P531" s="24"/>
      <c r="Q531" s="29"/>
      <c r="R531" s="30"/>
      <c r="S531" s="30">
        <f t="shared" si="127"/>
        <v>10</v>
      </c>
      <c r="T531" s="22">
        <f>VLOOKUP(A531,[1]考勤!$B:$M,12,0)</f>
        <v>0</v>
      </c>
      <c r="U531" s="38">
        <f>IFERROR(VLOOKUP(A531,'[2]2017年假台账'!$A:$AN,39,0),"0")-T531</f>
        <v>5</v>
      </c>
      <c r="V531" s="40">
        <f t="shared" si="133"/>
        <v>-3</v>
      </c>
      <c r="W531" s="23">
        <f t="shared" si="134"/>
        <v>0</v>
      </c>
      <c r="X531" s="29">
        <f>VLOOKUP(A531,[3]考勤!$B$4:$N$1081,12,0)</f>
        <v>0</v>
      </c>
      <c r="Y531" s="29">
        <f>VLOOKUP(A531,[4]考勤!$B$4:$O$997,12,0)</f>
        <v>0</v>
      </c>
      <c r="Z531" s="29">
        <f>VLOOKUP(A531,[5]考勤!$B$4:$N$989,12,0)</f>
        <v>0</v>
      </c>
      <c r="AA531" s="29">
        <f>VLOOKUP(A531,[6]考勤!$B$4:$N$977,12,0)</f>
        <v>5</v>
      </c>
      <c r="AB531" s="29">
        <f>VLOOKUP(A531,[7]考勤!$B$4:$P$975,12,0)</f>
        <v>0</v>
      </c>
      <c r="AC531" s="29">
        <f>VLOOKUP(A531,[8]考勤!$B$1:$W$958,12,0)</f>
        <v>0</v>
      </c>
      <c r="AD531" s="29">
        <f>VLOOKUP(A531,[9]考勤!$B:$W,12,0)</f>
        <v>0</v>
      </c>
      <c r="AE531" s="29">
        <f>VLOOKUP(A531,[10]考勤!$B:$X,12,0)</f>
        <v>3</v>
      </c>
      <c r="AF531" s="29">
        <f>VLOOKUP(A531,[11]考勤!$B:$Z,12,0)</f>
        <v>0</v>
      </c>
      <c r="AG531" s="29"/>
      <c r="AH531" s="29"/>
      <c r="AI531" s="29"/>
      <c r="AJ531" s="29">
        <f t="shared" si="135"/>
        <v>8</v>
      </c>
      <c r="AK531" s="29">
        <f t="shared" si="136"/>
        <v>0</v>
      </c>
      <c r="AL531" s="22">
        <f t="shared" si="137"/>
        <v>7</v>
      </c>
      <c r="AM531" s="46">
        <f t="shared" si="138"/>
        <v>7</v>
      </c>
      <c r="AN531" s="11"/>
      <c r="AP531" s="11" t="str">
        <f>VLOOKUP(A531,[12]当前人员名单!$E:$AE,2,0)</f>
        <v>441622198304163061</v>
      </c>
    </row>
    <row r="532" spans="1:236" s="10" customFormat="1" ht="15.75" customHeight="1" x14ac:dyDescent="0.15">
      <c r="A532" s="50" t="s">
        <v>700</v>
      </c>
      <c r="B532" s="48" t="s">
        <v>793</v>
      </c>
      <c r="C532" s="9">
        <v>38425</v>
      </c>
      <c r="D532" s="9">
        <v>38425</v>
      </c>
      <c r="E532" s="24">
        <v>43100</v>
      </c>
      <c r="F532" s="24">
        <v>43101</v>
      </c>
      <c r="G532" s="24">
        <v>43342</v>
      </c>
      <c r="H532" s="24">
        <v>43465</v>
      </c>
      <c r="I532" s="21">
        <f t="shared" ca="1" si="128"/>
        <v>13.7</v>
      </c>
      <c r="J532" s="21">
        <f t="shared" ca="1" si="129"/>
        <v>13.68</v>
      </c>
      <c r="K532" s="21" t="str">
        <f t="shared" ca="1" si="130"/>
        <v>是</v>
      </c>
      <c r="L532" s="21">
        <f t="shared" si="131"/>
        <v>13</v>
      </c>
      <c r="M532" s="29">
        <f t="shared" si="132"/>
        <v>10</v>
      </c>
      <c r="N532" s="29"/>
      <c r="O532" s="30"/>
      <c r="P532" s="24"/>
      <c r="Q532" s="29"/>
      <c r="R532" s="30"/>
      <c r="S532" s="30">
        <f t="shared" si="127"/>
        <v>10</v>
      </c>
      <c r="T532" s="22">
        <f>VLOOKUP(A532,[1]考勤!$B:$M,12,0)</f>
        <v>0</v>
      </c>
      <c r="U532" s="38">
        <f>IFERROR(VLOOKUP(A532,'[2]2017年假台账'!$A:$AN,39,0),"0")-T532</f>
        <v>0</v>
      </c>
      <c r="V532" s="40">
        <f t="shared" si="133"/>
        <v>-7</v>
      </c>
      <c r="W532" s="23">
        <f t="shared" si="134"/>
        <v>0</v>
      </c>
      <c r="X532" s="29">
        <f>VLOOKUP(A532,[3]考勤!$B$4:$N$1081,12,0)</f>
        <v>0</v>
      </c>
      <c r="Y532" s="29">
        <f>VLOOKUP(A532,[4]考勤!$B$4:$O$997,12,0)</f>
        <v>0</v>
      </c>
      <c r="Z532" s="29">
        <f>VLOOKUP(A532,[5]考勤!$B$4:$N$989,12,0)</f>
        <v>7</v>
      </c>
      <c r="AA532" s="29">
        <f>VLOOKUP(A532,[6]考勤!$B$4:$N$977,12,0)</f>
        <v>0</v>
      </c>
      <c r="AB532" s="29">
        <f>VLOOKUP(A532,[7]考勤!$B$4:$P$975,12,0)</f>
        <v>0</v>
      </c>
      <c r="AC532" s="29">
        <f>VLOOKUP(A532,[8]考勤!$B$1:$W$958,12,0)</f>
        <v>0</v>
      </c>
      <c r="AD532" s="29">
        <f>VLOOKUP(A532,[9]考勤!$B:$W,12,0)</f>
        <v>0</v>
      </c>
      <c r="AE532" s="29">
        <f>VLOOKUP(A532,[10]考勤!$B:$X,12,0)</f>
        <v>0</v>
      </c>
      <c r="AF532" s="29">
        <f>VLOOKUP(A532,[11]考勤!$B:$Z,12,0)</f>
        <v>0</v>
      </c>
      <c r="AG532" s="29"/>
      <c r="AH532" s="29"/>
      <c r="AI532" s="29"/>
      <c r="AJ532" s="29">
        <f t="shared" si="135"/>
        <v>7</v>
      </c>
      <c r="AK532" s="29">
        <f t="shared" si="136"/>
        <v>0</v>
      </c>
      <c r="AL532" s="22">
        <f t="shared" si="137"/>
        <v>3</v>
      </c>
      <c r="AM532" s="46">
        <f t="shared" si="138"/>
        <v>3</v>
      </c>
      <c r="AN532" s="11"/>
      <c r="AP532" s="11" t="str">
        <f>VLOOKUP(A532,[12]当前人员名单!$E:$AE,2,0)</f>
        <v>44200019870128086x</v>
      </c>
    </row>
    <row r="533" spans="1:236" s="10" customFormat="1" ht="15.75" customHeight="1" x14ac:dyDescent="0.15">
      <c r="A533" s="53" t="s">
        <v>384</v>
      </c>
      <c r="B533" s="48" t="s">
        <v>793</v>
      </c>
      <c r="C533" s="3">
        <v>42086</v>
      </c>
      <c r="D533" s="3">
        <v>42086</v>
      </c>
      <c r="E533" s="24">
        <v>43100</v>
      </c>
      <c r="F533" s="24">
        <v>43101</v>
      </c>
      <c r="G533" s="24">
        <v>43342</v>
      </c>
      <c r="H533" s="24">
        <v>43465</v>
      </c>
      <c r="I533" s="21">
        <f t="shared" ca="1" si="128"/>
        <v>3.7</v>
      </c>
      <c r="J533" s="21">
        <f t="shared" ca="1" si="129"/>
        <v>3.65</v>
      </c>
      <c r="K533" s="21" t="str">
        <f t="shared" ca="1" si="130"/>
        <v>是</v>
      </c>
      <c r="L533" s="21">
        <f t="shared" si="131"/>
        <v>3</v>
      </c>
      <c r="M533" s="29">
        <f t="shared" si="132"/>
        <v>5</v>
      </c>
      <c r="N533" s="29"/>
      <c r="O533" s="30"/>
      <c r="P533" s="24"/>
      <c r="Q533" s="29"/>
      <c r="R533" s="30"/>
      <c r="S533" s="30">
        <f t="shared" si="127"/>
        <v>5</v>
      </c>
      <c r="T533" s="22">
        <f>VLOOKUP(A533,[1]考勤!$B:$M,12,0)</f>
        <v>0</v>
      </c>
      <c r="U533" s="38">
        <f>IFERROR(VLOOKUP(A533,'[2]2017年假台账'!$A:$AN,39,0),"0")-T533</f>
        <v>5</v>
      </c>
      <c r="V533" s="40">
        <f t="shared" si="133"/>
        <v>0</v>
      </c>
      <c r="W533" s="23">
        <f t="shared" si="134"/>
        <v>0</v>
      </c>
      <c r="X533" s="29">
        <f>VLOOKUP(A533,[3]考勤!$B$4:$N$1081,12,0)</f>
        <v>0</v>
      </c>
      <c r="Y533" s="29">
        <f>VLOOKUP(A533,[4]考勤!$B$4:$O$997,12,0)</f>
        <v>0</v>
      </c>
      <c r="Z533" s="29">
        <f>VLOOKUP(A533,[5]考勤!$B$4:$N$989,12,0)</f>
        <v>0</v>
      </c>
      <c r="AA533" s="29">
        <f>VLOOKUP(A533,[6]考勤!$B$4:$N$977,12,0)</f>
        <v>0</v>
      </c>
      <c r="AB533" s="29">
        <f>VLOOKUP(A533,[7]考勤!$B$4:$P$975,12,0)</f>
        <v>0</v>
      </c>
      <c r="AC533" s="29">
        <f>VLOOKUP(A533,[8]考勤!$B$1:$W$958,12,0)</f>
        <v>1</v>
      </c>
      <c r="AD533" s="29">
        <f>VLOOKUP(A533,[9]考勤!$B:$W,12,0)</f>
        <v>4</v>
      </c>
      <c r="AE533" s="29">
        <f>VLOOKUP(A533,[10]考勤!$B:$X,12,0)</f>
        <v>0</v>
      </c>
      <c r="AF533" s="29">
        <f>VLOOKUP(A533,[11]考勤!$B:$Z,12,0)</f>
        <v>0</v>
      </c>
      <c r="AG533" s="29"/>
      <c r="AH533" s="29"/>
      <c r="AI533" s="29"/>
      <c r="AJ533" s="29">
        <f t="shared" si="135"/>
        <v>5</v>
      </c>
      <c r="AK533" s="29">
        <f t="shared" si="136"/>
        <v>0</v>
      </c>
      <c r="AL533" s="22">
        <f t="shared" si="137"/>
        <v>5</v>
      </c>
      <c r="AM533" s="46">
        <f t="shared" si="138"/>
        <v>5</v>
      </c>
      <c r="AN533" s="11"/>
      <c r="AP533" s="11" t="str">
        <f>VLOOKUP(A533,[12]当前人员名单!$E:$AE,2,0)</f>
        <v>445122199111045449</v>
      </c>
    </row>
    <row r="534" spans="1:236" s="10" customFormat="1" ht="15.75" customHeight="1" x14ac:dyDescent="0.15">
      <c r="A534" s="52" t="s">
        <v>466</v>
      </c>
      <c r="B534" s="48" t="s">
        <v>800</v>
      </c>
      <c r="C534" s="9">
        <v>41310</v>
      </c>
      <c r="D534" s="9">
        <v>41310</v>
      </c>
      <c r="E534" s="24">
        <v>43100</v>
      </c>
      <c r="F534" s="24">
        <v>43101</v>
      </c>
      <c r="G534" s="24">
        <v>43342</v>
      </c>
      <c r="H534" s="24">
        <v>43465</v>
      </c>
      <c r="I534" s="21">
        <f t="shared" ca="1" si="128"/>
        <v>5.8</v>
      </c>
      <c r="J534" s="21">
        <f t="shared" ca="1" si="129"/>
        <v>5.78</v>
      </c>
      <c r="K534" s="21" t="str">
        <f t="shared" ca="1" si="130"/>
        <v>是</v>
      </c>
      <c r="L534" s="21">
        <f t="shared" si="131"/>
        <v>5</v>
      </c>
      <c r="M534" s="29">
        <f t="shared" si="132"/>
        <v>5</v>
      </c>
      <c r="N534" s="29"/>
      <c r="O534" s="30"/>
      <c r="P534" s="24"/>
      <c r="Q534" s="29"/>
      <c r="R534" s="30"/>
      <c r="S534" s="30">
        <f t="shared" si="127"/>
        <v>5</v>
      </c>
      <c r="T534" s="22">
        <f>VLOOKUP(A534,[1]考勤!$B:$M,12,0)</f>
        <v>1</v>
      </c>
      <c r="U534" s="38">
        <f>IFERROR(VLOOKUP(A534,'[2]2017年假台账'!$A:$AN,39,0),"0")-T534</f>
        <v>0</v>
      </c>
      <c r="V534" s="40">
        <f t="shared" si="133"/>
        <v>-3</v>
      </c>
      <c r="W534" s="23">
        <f t="shared" si="134"/>
        <v>0</v>
      </c>
      <c r="X534" s="29">
        <f>VLOOKUP(A534,[3]考勤!$B$4:$N$1081,12,0)</f>
        <v>0</v>
      </c>
      <c r="Y534" s="29">
        <f>VLOOKUP(A534,[4]考勤!$B$4:$O$997,12,0)</f>
        <v>0</v>
      </c>
      <c r="Z534" s="29">
        <f>VLOOKUP(A534,[5]考勤!$B$4:$N$989,12,0)</f>
        <v>0</v>
      </c>
      <c r="AA534" s="29">
        <f>VLOOKUP(A534,[6]考勤!$B$4:$N$977,12,0)</f>
        <v>0</v>
      </c>
      <c r="AB534" s="29">
        <f>VLOOKUP(A534,[7]考勤!$B$4:$P$975,12,0)</f>
        <v>0</v>
      </c>
      <c r="AC534" s="29">
        <f>VLOOKUP(A534,[8]考勤!$B$1:$W$958,12,0)</f>
        <v>0</v>
      </c>
      <c r="AD534" s="29">
        <f>VLOOKUP(A534,[9]考勤!$B:$W,12,0)</f>
        <v>0</v>
      </c>
      <c r="AE534" s="29">
        <f>VLOOKUP(A534,[10]考勤!$B:$X,12,0)</f>
        <v>3</v>
      </c>
      <c r="AF534" s="29">
        <f>VLOOKUP(A534,[11]考勤!$B:$Z,12,0)</f>
        <v>0</v>
      </c>
      <c r="AG534" s="29"/>
      <c r="AH534" s="29"/>
      <c r="AI534" s="29"/>
      <c r="AJ534" s="29">
        <f t="shared" si="135"/>
        <v>3</v>
      </c>
      <c r="AK534" s="29">
        <f t="shared" si="136"/>
        <v>0</v>
      </c>
      <c r="AL534" s="22">
        <f t="shared" si="137"/>
        <v>2</v>
      </c>
      <c r="AM534" s="46">
        <f t="shared" si="138"/>
        <v>2</v>
      </c>
      <c r="AN534" s="11"/>
      <c r="AP534" s="11" t="str">
        <f>VLOOKUP(A534,[12]当前人员名单!$E:$AE,2,0)</f>
        <v>442000199008014656</v>
      </c>
    </row>
    <row r="535" spans="1:236" s="10" customFormat="1" ht="15.75" customHeight="1" x14ac:dyDescent="0.15">
      <c r="A535" s="53" t="s">
        <v>745</v>
      </c>
      <c r="B535" s="48" t="s">
        <v>985</v>
      </c>
      <c r="C535" s="3">
        <v>41745</v>
      </c>
      <c r="D535" s="3">
        <v>41745</v>
      </c>
      <c r="E535" s="24">
        <v>43100</v>
      </c>
      <c r="F535" s="24">
        <v>43101</v>
      </c>
      <c r="G535" s="24">
        <v>43342</v>
      </c>
      <c r="H535" s="24">
        <v>43465</v>
      </c>
      <c r="I535" s="21">
        <f t="shared" ca="1" si="128"/>
        <v>4.5999999999999996</v>
      </c>
      <c r="J535" s="21">
        <f t="shared" ca="1" si="129"/>
        <v>4.59</v>
      </c>
      <c r="K535" s="21" t="str">
        <f t="shared" ca="1" si="130"/>
        <v>是</v>
      </c>
      <c r="L535" s="21">
        <f t="shared" si="131"/>
        <v>4</v>
      </c>
      <c r="M535" s="29">
        <f t="shared" si="132"/>
        <v>5</v>
      </c>
      <c r="N535" s="29"/>
      <c r="O535" s="30"/>
      <c r="P535" s="24"/>
      <c r="Q535" s="29"/>
      <c r="R535" s="30"/>
      <c r="S535" s="30">
        <f t="shared" si="127"/>
        <v>5</v>
      </c>
      <c r="T535" s="22">
        <f>VLOOKUP(A535,[1]考勤!$B:$M,12,0)</f>
        <v>0</v>
      </c>
      <c r="U535" s="38">
        <f>IFERROR(VLOOKUP(A535,'[2]2017年假台账'!$A:$AN,39,0),"0")-T535</f>
        <v>5</v>
      </c>
      <c r="V535" s="40">
        <f t="shared" si="133"/>
        <v>0</v>
      </c>
      <c r="W535" s="23">
        <f t="shared" si="134"/>
        <v>0</v>
      </c>
      <c r="X535" s="29">
        <f>VLOOKUP(A535,[3]考勤!$B$4:$N$1081,12,0)</f>
        <v>0</v>
      </c>
      <c r="Y535" s="29">
        <f>VLOOKUP(A535,[4]考勤!$B$4:$O$997,12,0)</f>
        <v>0</v>
      </c>
      <c r="Z535" s="29">
        <f>VLOOKUP(A535,[5]考勤!$B$4:$N$989,12,0)</f>
        <v>0</v>
      </c>
      <c r="AA535" s="29">
        <f>VLOOKUP(A535,[6]考勤!$B$4:$N$977,12,0)</f>
        <v>0</v>
      </c>
      <c r="AB535" s="29">
        <f>VLOOKUP(A535,[7]考勤!$B$4:$P$975,12,0)</f>
        <v>0</v>
      </c>
      <c r="AC535" s="29">
        <f>VLOOKUP(A535,[8]考勤!$B$1:$W$958,12,0)</f>
        <v>0</v>
      </c>
      <c r="AD535" s="29">
        <f>VLOOKUP(A535,[9]考勤!$B:$W,12,0)</f>
        <v>0</v>
      </c>
      <c r="AE535" s="29">
        <f>VLOOKUP(A535,[10]考勤!$B:$X,12,0)</f>
        <v>5</v>
      </c>
      <c r="AF535" s="29">
        <f>VLOOKUP(A535,[11]考勤!$B:$Z,12,0)</f>
        <v>0</v>
      </c>
      <c r="AG535" s="29"/>
      <c r="AH535" s="29"/>
      <c r="AI535" s="29"/>
      <c r="AJ535" s="29">
        <f t="shared" si="135"/>
        <v>5</v>
      </c>
      <c r="AK535" s="29">
        <f t="shared" si="136"/>
        <v>0</v>
      </c>
      <c r="AL535" s="22">
        <f t="shared" si="137"/>
        <v>5</v>
      </c>
      <c r="AM535" s="46">
        <f t="shared" si="138"/>
        <v>5</v>
      </c>
      <c r="AN535" s="11"/>
      <c r="AP535" s="11" t="str">
        <f>VLOOKUP(A535,[12]当前人员名单!$E:$AE,2,0)</f>
        <v>441421199301315119</v>
      </c>
    </row>
    <row r="536" spans="1:236" s="10" customFormat="1" ht="15.75" customHeight="1" x14ac:dyDescent="0.15">
      <c r="A536" s="53" t="s">
        <v>783</v>
      </c>
      <c r="B536" s="48" t="s">
        <v>796</v>
      </c>
      <c r="C536" s="3">
        <v>41487</v>
      </c>
      <c r="D536" s="3">
        <v>42446</v>
      </c>
      <c r="E536" s="24">
        <v>43100</v>
      </c>
      <c r="F536" s="24">
        <v>43101</v>
      </c>
      <c r="G536" s="24">
        <v>43342</v>
      </c>
      <c r="H536" s="24">
        <v>43465</v>
      </c>
      <c r="I536" s="21">
        <f t="shared" ca="1" si="128"/>
        <v>5.3</v>
      </c>
      <c r="J536" s="21">
        <f t="shared" ca="1" si="129"/>
        <v>2.67</v>
      </c>
      <c r="K536" s="21" t="str">
        <f t="shared" ca="1" si="130"/>
        <v>是</v>
      </c>
      <c r="L536" s="21">
        <f t="shared" si="131"/>
        <v>5</v>
      </c>
      <c r="M536" s="29">
        <f t="shared" si="132"/>
        <v>5</v>
      </c>
      <c r="N536" s="29"/>
      <c r="O536" s="30"/>
      <c r="P536" s="24"/>
      <c r="Q536" s="29"/>
      <c r="R536" s="30"/>
      <c r="S536" s="30">
        <f t="shared" si="127"/>
        <v>5</v>
      </c>
      <c r="T536" s="22">
        <f>VLOOKUP(A536,[1]考勤!$B:$M,12,0)</f>
        <v>0</v>
      </c>
      <c r="U536" s="38">
        <f>IFERROR(VLOOKUP(A536,'[2]2017年假台账'!$A:$AN,39,0),"0")-T536</f>
        <v>4</v>
      </c>
      <c r="V536" s="40">
        <f t="shared" si="133"/>
        <v>4</v>
      </c>
      <c r="W536" s="23">
        <f t="shared" si="134"/>
        <v>4</v>
      </c>
      <c r="X536" s="29">
        <f>VLOOKUP(A536,[3]考勤!$B$4:$N$1081,12,0)</f>
        <v>0</v>
      </c>
      <c r="Y536" s="29">
        <f>VLOOKUP(A536,[4]考勤!$B$4:$O$997,12,0)</f>
        <v>0</v>
      </c>
      <c r="Z536" s="29">
        <f>VLOOKUP(A536,[5]考勤!$B$4:$N$989,12,0)</f>
        <v>0</v>
      </c>
      <c r="AA536" s="29">
        <f>VLOOKUP(A536,[6]考勤!$B$4:$N$977,12,0)</f>
        <v>0</v>
      </c>
      <c r="AB536" s="29">
        <f>VLOOKUP(A536,[7]考勤!$B$4:$P$975,12,0)</f>
        <v>0</v>
      </c>
      <c r="AC536" s="29">
        <f>VLOOKUP(A536,[8]考勤!$B$1:$W$958,12,0)</f>
        <v>0</v>
      </c>
      <c r="AD536" s="29">
        <f>VLOOKUP(A536,[9]考勤!$B:$W,12,0)</f>
        <v>0</v>
      </c>
      <c r="AE536" s="29">
        <f>VLOOKUP(A536,[10]考勤!$B:$X,12,0)</f>
        <v>0</v>
      </c>
      <c r="AF536" s="29">
        <f>VLOOKUP(A536,[11]考勤!$B:$Z,12,0)</f>
        <v>0</v>
      </c>
      <c r="AG536" s="29"/>
      <c r="AH536" s="29"/>
      <c r="AI536" s="29"/>
      <c r="AJ536" s="29">
        <f t="shared" si="135"/>
        <v>0</v>
      </c>
      <c r="AK536" s="29">
        <f t="shared" si="136"/>
        <v>0</v>
      </c>
      <c r="AL536" s="22">
        <f t="shared" si="137"/>
        <v>9</v>
      </c>
      <c r="AM536" s="46">
        <f t="shared" si="138"/>
        <v>5</v>
      </c>
      <c r="AN536" s="11"/>
      <c r="AP536" s="11" t="str">
        <f>VLOOKUP(A536,[12]当前人员名单!$E:$AE,2,0)</f>
        <v>442000199111205725</v>
      </c>
    </row>
    <row r="537" spans="1:236" s="10" customFormat="1" ht="15.75" customHeight="1" x14ac:dyDescent="0.15">
      <c r="A537" s="53" t="s">
        <v>670</v>
      </c>
      <c r="B537" s="48" t="s">
        <v>796</v>
      </c>
      <c r="C537" s="3">
        <v>41091</v>
      </c>
      <c r="D537" s="3">
        <v>41096</v>
      </c>
      <c r="E537" s="24">
        <v>43100</v>
      </c>
      <c r="F537" s="24">
        <v>43101</v>
      </c>
      <c r="G537" s="24">
        <v>43342</v>
      </c>
      <c r="H537" s="24">
        <v>43465</v>
      </c>
      <c r="I537" s="21">
        <f t="shared" ca="1" si="128"/>
        <v>6.4</v>
      </c>
      <c r="J537" s="21">
        <f t="shared" ca="1" si="129"/>
        <v>6.37</v>
      </c>
      <c r="K537" s="21" t="str">
        <f t="shared" ca="1" si="130"/>
        <v>是</v>
      </c>
      <c r="L537" s="21">
        <f t="shared" si="131"/>
        <v>6</v>
      </c>
      <c r="M537" s="29">
        <f t="shared" si="132"/>
        <v>5</v>
      </c>
      <c r="N537" s="29"/>
      <c r="O537" s="30"/>
      <c r="P537" s="24"/>
      <c r="Q537" s="29"/>
      <c r="R537" s="30"/>
      <c r="S537" s="30">
        <f t="shared" si="127"/>
        <v>5</v>
      </c>
      <c r="T537" s="22">
        <f>VLOOKUP(A537,[1]考勤!$B:$M,12,0)</f>
        <v>0</v>
      </c>
      <c r="U537" s="38">
        <f>IFERROR(VLOOKUP(A537,'[2]2017年假台账'!$A:$AN,39,0),"0")-T537</f>
        <v>5</v>
      </c>
      <c r="V537" s="40">
        <f t="shared" si="133"/>
        <v>5</v>
      </c>
      <c r="W537" s="23">
        <f t="shared" si="134"/>
        <v>5</v>
      </c>
      <c r="X537" s="29">
        <f>VLOOKUP(A537,[3]考勤!$B$4:$N$1081,12,0)</f>
        <v>0</v>
      </c>
      <c r="Y537" s="29">
        <f>VLOOKUP(A537,[4]考勤!$B$4:$O$997,12,0)</f>
        <v>0</v>
      </c>
      <c r="Z537" s="29">
        <f>VLOOKUP(A537,[5]考勤!$B$4:$N$989,12,0)</f>
        <v>0</v>
      </c>
      <c r="AA537" s="29">
        <f>VLOOKUP(A537,[6]考勤!$B$4:$N$977,12,0)</f>
        <v>0</v>
      </c>
      <c r="AB537" s="29">
        <f>VLOOKUP(A537,[7]考勤!$B$4:$P$975,12,0)</f>
        <v>0</v>
      </c>
      <c r="AC537" s="29">
        <f>VLOOKUP(A537,[8]考勤!$B$1:$W$958,12,0)</f>
        <v>0</v>
      </c>
      <c r="AD537" s="29">
        <f>VLOOKUP(A537,[9]考勤!$B:$W,12,0)</f>
        <v>0</v>
      </c>
      <c r="AE537" s="29">
        <f>VLOOKUP(A537,[10]考勤!$B:$X,12,0)</f>
        <v>0</v>
      </c>
      <c r="AF537" s="29">
        <f>VLOOKUP(A537,[11]考勤!$B:$Z,12,0)</f>
        <v>0</v>
      </c>
      <c r="AG537" s="29"/>
      <c r="AH537" s="29"/>
      <c r="AI537" s="29"/>
      <c r="AJ537" s="29">
        <f t="shared" si="135"/>
        <v>0</v>
      </c>
      <c r="AK537" s="29">
        <f t="shared" si="136"/>
        <v>0</v>
      </c>
      <c r="AL537" s="22">
        <f t="shared" si="137"/>
        <v>10</v>
      </c>
      <c r="AM537" s="46">
        <f t="shared" si="138"/>
        <v>5</v>
      </c>
      <c r="AN537" s="11"/>
      <c r="AP537" s="11" t="str">
        <f>VLOOKUP(A537,[12]当前人员名单!$E:$AE,2,0)</f>
        <v>445281198903090046</v>
      </c>
    </row>
    <row r="538" spans="1:236" s="10" customFormat="1" ht="15.75" customHeight="1" x14ac:dyDescent="0.15">
      <c r="A538" s="53" t="s">
        <v>565</v>
      </c>
      <c r="B538" s="48" t="s">
        <v>796</v>
      </c>
      <c r="C538" s="3">
        <v>40238</v>
      </c>
      <c r="D538" s="3">
        <v>40238</v>
      </c>
      <c r="E538" s="24">
        <v>43100</v>
      </c>
      <c r="F538" s="24">
        <v>43101</v>
      </c>
      <c r="G538" s="24">
        <v>43342</v>
      </c>
      <c r="H538" s="24">
        <v>43465</v>
      </c>
      <c r="I538" s="21">
        <f t="shared" ca="1" si="128"/>
        <v>8.6999999999999993</v>
      </c>
      <c r="J538" s="21">
        <f t="shared" ca="1" si="129"/>
        <v>8.7200000000000006</v>
      </c>
      <c r="K538" s="21" t="str">
        <f t="shared" ca="1" si="130"/>
        <v>是</v>
      </c>
      <c r="L538" s="21">
        <f t="shared" si="131"/>
        <v>8</v>
      </c>
      <c r="M538" s="29">
        <f t="shared" si="132"/>
        <v>5</v>
      </c>
      <c r="N538" s="29"/>
      <c r="O538" s="30"/>
      <c r="P538" s="24"/>
      <c r="Q538" s="29"/>
      <c r="R538" s="30"/>
      <c r="S538" s="30">
        <f t="shared" si="127"/>
        <v>5</v>
      </c>
      <c r="T538" s="22">
        <f>VLOOKUP(A538,[1]考勤!$B:$M,12,0)</f>
        <v>0</v>
      </c>
      <c r="U538" s="38">
        <f>IFERROR(VLOOKUP(A538,'[2]2017年假台账'!$A:$AN,39,0),"0")-T538</f>
        <v>5</v>
      </c>
      <c r="V538" s="40">
        <f t="shared" si="133"/>
        <v>5</v>
      </c>
      <c r="W538" s="23">
        <f t="shared" si="134"/>
        <v>5</v>
      </c>
      <c r="X538" s="29">
        <f>VLOOKUP(A538,[3]考勤!$B$4:$N$1081,12,0)</f>
        <v>0</v>
      </c>
      <c r="Y538" s="29">
        <f>VLOOKUP(A538,[4]考勤!$B$4:$O$997,12,0)</f>
        <v>0</v>
      </c>
      <c r="Z538" s="29">
        <f>VLOOKUP(A538,[5]考勤!$B$4:$N$989,12,0)</f>
        <v>0</v>
      </c>
      <c r="AA538" s="29">
        <f>VLOOKUP(A538,[6]考勤!$B$4:$N$977,12,0)</f>
        <v>0</v>
      </c>
      <c r="AB538" s="29">
        <f>VLOOKUP(A538,[7]考勤!$B$4:$P$975,12,0)</f>
        <v>0</v>
      </c>
      <c r="AC538" s="29">
        <f>VLOOKUP(A538,[8]考勤!$B$1:$W$958,12,0)</f>
        <v>0</v>
      </c>
      <c r="AD538" s="29">
        <f>VLOOKUP(A538,[9]考勤!$B:$W,12,0)</f>
        <v>0</v>
      </c>
      <c r="AE538" s="29">
        <f>VLOOKUP(A538,[10]考勤!$B:$X,12,0)</f>
        <v>0</v>
      </c>
      <c r="AF538" s="29">
        <f>VLOOKUP(A538,[11]考勤!$B:$Z,12,0)</f>
        <v>0</v>
      </c>
      <c r="AG538" s="29"/>
      <c r="AH538" s="29"/>
      <c r="AI538" s="29"/>
      <c r="AJ538" s="29">
        <f t="shared" si="135"/>
        <v>0</v>
      </c>
      <c r="AK538" s="29">
        <f t="shared" si="136"/>
        <v>0</v>
      </c>
      <c r="AL538" s="22">
        <f t="shared" si="137"/>
        <v>10</v>
      </c>
      <c r="AM538" s="46">
        <f t="shared" si="138"/>
        <v>5</v>
      </c>
      <c r="AN538" s="11"/>
      <c r="AP538" s="11" t="str">
        <f>VLOOKUP(A538,[12]当前人员名单!$E:$AE,2,0)</f>
        <v>44200019881010614X</v>
      </c>
      <c r="AQ538" s="44"/>
    </row>
    <row r="539" spans="1:236" s="10" customFormat="1" ht="15.75" customHeight="1" x14ac:dyDescent="0.15">
      <c r="A539" s="50" t="s">
        <v>468</v>
      </c>
      <c r="B539" s="48" t="s">
        <v>796</v>
      </c>
      <c r="C539" s="9">
        <v>40664</v>
      </c>
      <c r="D539" s="9">
        <v>41247</v>
      </c>
      <c r="E539" s="24">
        <v>43100</v>
      </c>
      <c r="F539" s="24">
        <v>43101</v>
      </c>
      <c r="G539" s="24">
        <v>43342</v>
      </c>
      <c r="H539" s="24">
        <v>43465</v>
      </c>
      <c r="I539" s="21">
        <f t="shared" ca="1" si="128"/>
        <v>7.6</v>
      </c>
      <c r="J539" s="21">
        <f t="shared" ca="1" si="129"/>
        <v>5.95</v>
      </c>
      <c r="K539" s="21" t="str">
        <f t="shared" ca="1" si="130"/>
        <v>是</v>
      </c>
      <c r="L539" s="21">
        <f t="shared" si="131"/>
        <v>7</v>
      </c>
      <c r="M539" s="29">
        <f t="shared" si="132"/>
        <v>5</v>
      </c>
      <c r="N539" s="29"/>
      <c r="O539" s="30"/>
      <c r="P539" s="24"/>
      <c r="Q539" s="29"/>
      <c r="R539" s="30"/>
      <c r="S539" s="30">
        <f t="shared" si="127"/>
        <v>5</v>
      </c>
      <c r="T539" s="22">
        <f>VLOOKUP(A539,[1]考勤!$B:$M,12,0)</f>
        <v>0</v>
      </c>
      <c r="U539" s="38">
        <f>IFERROR(VLOOKUP(A539,'[2]2017年假台账'!$A:$AN,39,0),"0")-T539</f>
        <v>5</v>
      </c>
      <c r="V539" s="40">
        <f t="shared" si="133"/>
        <v>5</v>
      </c>
      <c r="W539" s="23">
        <f t="shared" si="134"/>
        <v>5</v>
      </c>
      <c r="X539" s="29">
        <f>VLOOKUP(A539,[3]考勤!$B$4:$N$1081,12,0)</f>
        <v>0</v>
      </c>
      <c r="Y539" s="29">
        <f>VLOOKUP(A539,[4]考勤!$B$4:$O$997,12,0)</f>
        <v>0</v>
      </c>
      <c r="Z539" s="29">
        <f>VLOOKUP(A539,[5]考勤!$B$4:$N$989,12,0)</f>
        <v>0</v>
      </c>
      <c r="AA539" s="29">
        <f>VLOOKUP(A539,[6]考勤!$B$4:$N$977,12,0)</f>
        <v>0</v>
      </c>
      <c r="AB539" s="29">
        <f>VLOOKUP(A539,[7]考勤!$B$4:$P$975,12,0)</f>
        <v>0</v>
      </c>
      <c r="AC539" s="29">
        <f>VLOOKUP(A539,[8]考勤!$B$1:$W$958,12,0)</f>
        <v>0</v>
      </c>
      <c r="AD539" s="29">
        <f>VLOOKUP(A539,[9]考勤!$B:$W,12,0)</f>
        <v>0</v>
      </c>
      <c r="AE539" s="29">
        <f>VLOOKUP(A539,[10]考勤!$B:$X,12,0)</f>
        <v>0</v>
      </c>
      <c r="AF539" s="29">
        <f>VLOOKUP(A539,[11]考勤!$B:$Z,12,0)</f>
        <v>0</v>
      </c>
      <c r="AG539" s="29"/>
      <c r="AH539" s="29"/>
      <c r="AI539" s="29"/>
      <c r="AJ539" s="29">
        <f t="shared" si="135"/>
        <v>0</v>
      </c>
      <c r="AK539" s="29">
        <f t="shared" si="136"/>
        <v>0</v>
      </c>
      <c r="AL539" s="22">
        <f t="shared" si="137"/>
        <v>10</v>
      </c>
      <c r="AM539" s="46">
        <f t="shared" si="138"/>
        <v>5</v>
      </c>
      <c r="AN539" s="11"/>
      <c r="AP539" s="11" t="str">
        <f>VLOOKUP(A539,[12]当前人员名单!$E:$AE,2,0)</f>
        <v>442000198806085702</v>
      </c>
      <c r="AQ539" s="11"/>
    </row>
    <row r="540" spans="1:236" s="10" customFormat="1" ht="15.75" customHeight="1" x14ac:dyDescent="0.15">
      <c r="A540" s="53" t="s">
        <v>555</v>
      </c>
      <c r="B540" s="48" t="s">
        <v>796</v>
      </c>
      <c r="C540" s="3">
        <v>40360</v>
      </c>
      <c r="D540" s="3">
        <v>41232</v>
      </c>
      <c r="E540" s="24">
        <v>43100</v>
      </c>
      <c r="F540" s="24">
        <v>43101</v>
      </c>
      <c r="G540" s="24">
        <v>43342</v>
      </c>
      <c r="H540" s="24">
        <v>43465</v>
      </c>
      <c r="I540" s="21">
        <f t="shared" ca="1" si="128"/>
        <v>8.4</v>
      </c>
      <c r="J540" s="21">
        <f t="shared" ca="1" si="129"/>
        <v>5.99</v>
      </c>
      <c r="K540" s="21" t="str">
        <f t="shared" ca="1" si="130"/>
        <v>是</v>
      </c>
      <c r="L540" s="21">
        <f t="shared" si="131"/>
        <v>8</v>
      </c>
      <c r="M540" s="29">
        <f t="shared" si="132"/>
        <v>5</v>
      </c>
      <c r="N540" s="29"/>
      <c r="O540" s="30"/>
      <c r="P540" s="24"/>
      <c r="Q540" s="29"/>
      <c r="R540" s="30"/>
      <c r="S540" s="30">
        <f t="shared" si="127"/>
        <v>5</v>
      </c>
      <c r="T540" s="22">
        <f>VLOOKUP(A540,[1]考勤!$B:$M,12,0)</f>
        <v>0</v>
      </c>
      <c r="U540" s="38">
        <f>IFERROR(VLOOKUP(A540,'[2]2017年假台账'!$A:$AN,39,0),"0")-T540</f>
        <v>5</v>
      </c>
      <c r="V540" s="40">
        <f t="shared" si="133"/>
        <v>5</v>
      </c>
      <c r="W540" s="23">
        <f t="shared" si="134"/>
        <v>5</v>
      </c>
      <c r="X540" s="29">
        <f>VLOOKUP(A540,[3]考勤!$B$4:$N$1081,12,0)</f>
        <v>0</v>
      </c>
      <c r="Y540" s="29">
        <f>VLOOKUP(A540,[4]考勤!$B$4:$O$997,12,0)</f>
        <v>0</v>
      </c>
      <c r="Z540" s="29">
        <f>VLOOKUP(A540,[5]考勤!$B$4:$N$989,12,0)</f>
        <v>0</v>
      </c>
      <c r="AA540" s="29">
        <f>VLOOKUP(A540,[6]考勤!$B$4:$N$977,12,0)</f>
        <v>0</v>
      </c>
      <c r="AB540" s="29">
        <f>VLOOKUP(A540,[7]考勤!$B$4:$P$975,12,0)</f>
        <v>0</v>
      </c>
      <c r="AC540" s="29">
        <f>VLOOKUP(A540,[8]考勤!$B$1:$W$958,12,0)</f>
        <v>0</v>
      </c>
      <c r="AD540" s="29">
        <f>VLOOKUP(A540,[9]考勤!$B:$W,12,0)</f>
        <v>0</v>
      </c>
      <c r="AE540" s="29">
        <f>VLOOKUP(A540,[10]考勤!$B:$X,12,0)</f>
        <v>0</v>
      </c>
      <c r="AF540" s="29">
        <f>VLOOKUP(A540,[11]考勤!$B:$Z,12,0)</f>
        <v>0</v>
      </c>
      <c r="AG540" s="29"/>
      <c r="AH540" s="29"/>
      <c r="AI540" s="29"/>
      <c r="AJ540" s="29">
        <f t="shared" si="135"/>
        <v>0</v>
      </c>
      <c r="AK540" s="29">
        <f t="shared" si="136"/>
        <v>0</v>
      </c>
      <c r="AL540" s="22">
        <f t="shared" si="137"/>
        <v>10</v>
      </c>
      <c r="AM540" s="46">
        <f t="shared" si="138"/>
        <v>5</v>
      </c>
      <c r="AN540" s="11"/>
      <c r="AP540" s="11" t="str">
        <f>VLOOKUP(A540,[12]当前人员名单!$E:$AE,2,0)</f>
        <v>442000198807305703</v>
      </c>
    </row>
    <row r="541" spans="1:236" s="10" customFormat="1" ht="15.75" customHeight="1" x14ac:dyDescent="0.15">
      <c r="A541" s="53" t="s">
        <v>395</v>
      </c>
      <c r="B541" s="48" t="s">
        <v>796</v>
      </c>
      <c r="C541" s="3">
        <v>42080</v>
      </c>
      <c r="D541" s="3">
        <v>42080</v>
      </c>
      <c r="E541" s="24">
        <v>43100</v>
      </c>
      <c r="F541" s="24">
        <v>43101</v>
      </c>
      <c r="G541" s="24">
        <v>43342</v>
      </c>
      <c r="H541" s="24">
        <v>43465</v>
      </c>
      <c r="I541" s="21">
        <f t="shared" ca="1" si="128"/>
        <v>3.7</v>
      </c>
      <c r="J541" s="21">
        <f t="shared" ca="1" si="129"/>
        <v>3.67</v>
      </c>
      <c r="K541" s="21" t="str">
        <f t="shared" ca="1" si="130"/>
        <v>是</v>
      </c>
      <c r="L541" s="21">
        <f t="shared" si="131"/>
        <v>3</v>
      </c>
      <c r="M541" s="29">
        <f t="shared" si="132"/>
        <v>5</v>
      </c>
      <c r="N541" s="29"/>
      <c r="O541" s="30"/>
      <c r="P541" s="24"/>
      <c r="Q541" s="29"/>
      <c r="R541" s="30"/>
      <c r="S541" s="30">
        <f t="shared" si="127"/>
        <v>5</v>
      </c>
      <c r="T541" s="22">
        <f>VLOOKUP(A541,[1]考勤!$B:$M,12,0)</f>
        <v>0</v>
      </c>
      <c r="U541" s="38">
        <f>IFERROR(VLOOKUP(A541,'[2]2017年假台账'!$A:$AN,39,0),"0")-T541</f>
        <v>5</v>
      </c>
      <c r="V541" s="40">
        <f t="shared" si="133"/>
        <v>5</v>
      </c>
      <c r="W541" s="23">
        <f t="shared" si="134"/>
        <v>5</v>
      </c>
      <c r="X541" s="29">
        <f>VLOOKUP(A541,[3]考勤!$B$4:$N$1081,12,0)</f>
        <v>0</v>
      </c>
      <c r="Y541" s="29">
        <f>VLOOKUP(A541,[4]考勤!$B$4:$O$997,12,0)</f>
        <v>0</v>
      </c>
      <c r="Z541" s="29">
        <f>VLOOKUP(A541,[5]考勤!$B$4:$N$989,12,0)</f>
        <v>0</v>
      </c>
      <c r="AA541" s="29">
        <f>VLOOKUP(A541,[6]考勤!$B$4:$N$977,12,0)</f>
        <v>0</v>
      </c>
      <c r="AB541" s="29">
        <f>VLOOKUP(A541,[7]考勤!$B$4:$P$975,12,0)</f>
        <v>0</v>
      </c>
      <c r="AC541" s="29">
        <f>VLOOKUP(A541,[8]考勤!$B$1:$W$958,12,0)</f>
        <v>0</v>
      </c>
      <c r="AD541" s="29">
        <f>VLOOKUP(A541,[9]考勤!$B:$W,12,0)</f>
        <v>0</v>
      </c>
      <c r="AE541" s="29">
        <f>VLOOKUP(A541,[10]考勤!$B:$X,12,0)</f>
        <v>0</v>
      </c>
      <c r="AF541" s="29">
        <f>VLOOKUP(A541,[11]考勤!$B:$Z,12,0)</f>
        <v>0</v>
      </c>
      <c r="AG541" s="29"/>
      <c r="AH541" s="29"/>
      <c r="AI541" s="29"/>
      <c r="AJ541" s="29">
        <f t="shared" si="135"/>
        <v>0</v>
      </c>
      <c r="AK541" s="29">
        <f t="shared" si="136"/>
        <v>0</v>
      </c>
      <c r="AL541" s="22">
        <f t="shared" si="137"/>
        <v>10</v>
      </c>
      <c r="AM541" s="46">
        <f t="shared" si="138"/>
        <v>5</v>
      </c>
      <c r="AN541" s="11"/>
      <c r="AO541" s="10" t="s">
        <v>792</v>
      </c>
      <c r="AP541" s="11" t="str">
        <f>VLOOKUP(A541,[12]当前人员名单!$E:$AE,2,0)</f>
        <v>442000199009055329</v>
      </c>
    </row>
    <row r="542" spans="1:236" s="10" customFormat="1" ht="15.75" customHeight="1" x14ac:dyDescent="0.15">
      <c r="A542" s="53" t="s">
        <v>828</v>
      </c>
      <c r="B542" s="48" t="s">
        <v>796</v>
      </c>
      <c r="C542" s="3">
        <v>42153</v>
      </c>
      <c r="D542" s="3">
        <v>42153</v>
      </c>
      <c r="E542" s="24">
        <v>43100</v>
      </c>
      <c r="F542" s="24">
        <v>43101</v>
      </c>
      <c r="G542" s="24">
        <v>43342</v>
      </c>
      <c r="H542" s="24">
        <v>43465</v>
      </c>
      <c r="I542" s="21">
        <f t="shared" ca="1" si="128"/>
        <v>3.5</v>
      </c>
      <c r="J542" s="21">
        <f t="shared" ca="1" si="129"/>
        <v>3.47</v>
      </c>
      <c r="K542" s="21" t="str">
        <f t="shared" ca="1" si="130"/>
        <v>是</v>
      </c>
      <c r="L542" s="21">
        <f t="shared" si="131"/>
        <v>3</v>
      </c>
      <c r="M542" s="29">
        <f t="shared" si="132"/>
        <v>5</v>
      </c>
      <c r="N542" s="29"/>
      <c r="O542" s="30"/>
      <c r="P542" s="24"/>
      <c r="Q542" s="29"/>
      <c r="R542" s="30"/>
      <c r="S542" s="30">
        <f t="shared" si="127"/>
        <v>5</v>
      </c>
      <c r="T542" s="22">
        <f>VLOOKUP(A542,[1]考勤!$B:$M,12,0)</f>
        <v>0</v>
      </c>
      <c r="U542" s="38">
        <f>IFERROR(VLOOKUP(A542,'[2]2017年假台账'!$A:$AN,39,0),"0")-T542</f>
        <v>5</v>
      </c>
      <c r="V542" s="40">
        <f t="shared" si="133"/>
        <v>5</v>
      </c>
      <c r="W542" s="23">
        <f t="shared" si="134"/>
        <v>5</v>
      </c>
      <c r="X542" s="29">
        <f>VLOOKUP(A542,[3]考勤!$B$4:$N$1081,12,0)</f>
        <v>0</v>
      </c>
      <c r="Y542" s="29">
        <f>VLOOKUP(A542,[4]考勤!$B$4:$O$997,12,0)</f>
        <v>0</v>
      </c>
      <c r="Z542" s="29">
        <f>VLOOKUP(A542,[5]考勤!$B$4:$N$989,12,0)</f>
        <v>0</v>
      </c>
      <c r="AA542" s="29">
        <f>VLOOKUP(A542,[6]考勤!$B$4:$N$977,12,0)</f>
        <v>0</v>
      </c>
      <c r="AB542" s="29">
        <f>VLOOKUP(A542,[7]考勤!$B$4:$P$975,12,0)</f>
        <v>0</v>
      </c>
      <c r="AC542" s="29">
        <f>VLOOKUP(A542,[8]考勤!$B$1:$W$958,12,0)</f>
        <v>0</v>
      </c>
      <c r="AD542" s="29">
        <f>VLOOKUP(A542,[9]考勤!$B:$W,12,0)</f>
        <v>0</v>
      </c>
      <c r="AE542" s="29">
        <f>VLOOKUP(A542,[10]考勤!$B:$X,12,0)</f>
        <v>0</v>
      </c>
      <c r="AF542" s="29">
        <f>VLOOKUP(A542,[11]考勤!$B:$Z,12,0)</f>
        <v>0</v>
      </c>
      <c r="AG542" s="29"/>
      <c r="AH542" s="29"/>
      <c r="AI542" s="32"/>
      <c r="AJ542" s="29">
        <f t="shared" si="135"/>
        <v>0</v>
      </c>
      <c r="AK542" s="29">
        <f t="shared" si="136"/>
        <v>0</v>
      </c>
      <c r="AL542" s="22">
        <f t="shared" si="137"/>
        <v>10</v>
      </c>
      <c r="AM542" s="46">
        <f t="shared" si="138"/>
        <v>5</v>
      </c>
      <c r="AN542" s="11"/>
      <c r="AO542" s="11"/>
      <c r="AP542" s="11" t="str">
        <f>VLOOKUP(A542,[12]当前人员名单!$E:$AE,2,0)</f>
        <v>442000199206206114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</row>
    <row r="543" spans="1:236" s="10" customFormat="1" ht="15.75" customHeight="1" x14ac:dyDescent="0.15">
      <c r="A543" s="50" t="s">
        <v>829</v>
      </c>
      <c r="B543" s="48" t="s">
        <v>796</v>
      </c>
      <c r="C543" s="9">
        <v>40602</v>
      </c>
      <c r="D543" s="9">
        <v>42276</v>
      </c>
      <c r="E543" s="24">
        <v>43100</v>
      </c>
      <c r="F543" s="24">
        <v>43101</v>
      </c>
      <c r="G543" s="24">
        <v>43342</v>
      </c>
      <c r="H543" s="24">
        <v>43465</v>
      </c>
      <c r="I543" s="21">
        <f t="shared" ca="1" si="128"/>
        <v>7.7</v>
      </c>
      <c r="J543" s="21">
        <f t="shared" ca="1" si="129"/>
        <v>3.13</v>
      </c>
      <c r="K543" s="21" t="str">
        <f t="shared" ca="1" si="130"/>
        <v>是</v>
      </c>
      <c r="L543" s="21">
        <f t="shared" si="131"/>
        <v>7</v>
      </c>
      <c r="M543" s="29">
        <f t="shared" si="132"/>
        <v>5</v>
      </c>
      <c r="N543" s="29"/>
      <c r="O543" s="30"/>
      <c r="P543" s="24"/>
      <c r="Q543" s="29"/>
      <c r="R543" s="30"/>
      <c r="S543" s="30">
        <f t="shared" si="127"/>
        <v>5</v>
      </c>
      <c r="T543" s="22">
        <f>VLOOKUP(A543,[1]考勤!$B:$M,12,0)</f>
        <v>0</v>
      </c>
      <c r="U543" s="38">
        <f>IFERROR(VLOOKUP(A543,'[2]2017年假台账'!$A:$AN,39,0),"0")-T543</f>
        <v>1.3</v>
      </c>
      <c r="V543" s="40">
        <f t="shared" si="133"/>
        <v>1.3</v>
      </c>
      <c r="W543" s="23">
        <f t="shared" si="134"/>
        <v>1.3</v>
      </c>
      <c r="X543" s="29">
        <f>VLOOKUP(A543,[3]考勤!$B$4:$N$1081,12,0)</f>
        <v>0</v>
      </c>
      <c r="Y543" s="29">
        <f>VLOOKUP(A543,[4]考勤!$B$4:$O$997,12,0)</f>
        <v>0</v>
      </c>
      <c r="Z543" s="29">
        <f>VLOOKUP(A543,[5]考勤!$B$4:$N$989,12,0)</f>
        <v>0</v>
      </c>
      <c r="AA543" s="29">
        <f>VLOOKUP(A543,[6]考勤!$B$4:$N$977,12,0)</f>
        <v>0</v>
      </c>
      <c r="AB543" s="29">
        <f>VLOOKUP(A543,[7]考勤!$B$4:$P$975,12,0)</f>
        <v>0</v>
      </c>
      <c r="AC543" s="29">
        <f>VLOOKUP(A543,[8]考勤!$B$1:$W$958,12,0)</f>
        <v>0</v>
      </c>
      <c r="AD543" s="29">
        <f>VLOOKUP(A543,[9]考勤!$B:$W,12,0)</f>
        <v>0</v>
      </c>
      <c r="AE543" s="29">
        <f>VLOOKUP(A543,[10]考勤!$B:$X,12,0)</f>
        <v>0</v>
      </c>
      <c r="AF543" s="29">
        <f>VLOOKUP(A543,[11]考勤!$B:$Z,12,0)</f>
        <v>0</v>
      </c>
      <c r="AG543" s="29"/>
      <c r="AH543" s="29"/>
      <c r="AI543" s="29"/>
      <c r="AJ543" s="29">
        <f t="shared" si="135"/>
        <v>0</v>
      </c>
      <c r="AK543" s="29">
        <f t="shared" si="136"/>
        <v>0</v>
      </c>
      <c r="AL543" s="22">
        <f t="shared" si="137"/>
        <v>6.3</v>
      </c>
      <c r="AM543" s="46">
        <f t="shared" si="138"/>
        <v>5</v>
      </c>
      <c r="AN543" s="11"/>
      <c r="AP543" s="11" t="str">
        <f>VLOOKUP(A543,[12]当前人员名单!$E:$AE,2,0)</f>
        <v>44200019890827570X</v>
      </c>
    </row>
    <row r="544" spans="1:236" s="10" customFormat="1" ht="15.75" customHeight="1" x14ac:dyDescent="0.15">
      <c r="A544" s="53" t="s">
        <v>663</v>
      </c>
      <c r="B544" s="48" t="s">
        <v>796</v>
      </c>
      <c r="C544" s="3">
        <v>39356</v>
      </c>
      <c r="D544" s="3">
        <v>39370</v>
      </c>
      <c r="E544" s="24">
        <v>43100</v>
      </c>
      <c r="F544" s="24">
        <v>43101</v>
      </c>
      <c r="G544" s="24">
        <v>43342</v>
      </c>
      <c r="H544" s="24">
        <v>43465</v>
      </c>
      <c r="I544" s="21">
        <f t="shared" ca="1" si="128"/>
        <v>11.1</v>
      </c>
      <c r="J544" s="21">
        <f t="shared" ca="1" si="129"/>
        <v>11.1</v>
      </c>
      <c r="K544" s="21" t="str">
        <f t="shared" ca="1" si="130"/>
        <v>是</v>
      </c>
      <c r="L544" s="21">
        <f t="shared" si="131"/>
        <v>11</v>
      </c>
      <c r="M544" s="29">
        <f t="shared" si="132"/>
        <v>10</v>
      </c>
      <c r="N544" s="29"/>
      <c r="O544" s="30"/>
      <c r="P544" s="24"/>
      <c r="Q544" s="29"/>
      <c r="R544" s="30"/>
      <c r="S544" s="30">
        <f t="shared" si="127"/>
        <v>10</v>
      </c>
      <c r="T544" s="22">
        <f>VLOOKUP(A544,[1]考勤!$B:$M,12,0)</f>
        <v>0</v>
      </c>
      <c r="U544" s="38">
        <f>IFERROR(VLOOKUP(A544,'[2]2017年假台账'!$A:$AN,39,0),"0")-T544</f>
        <v>6.2</v>
      </c>
      <c r="V544" s="40">
        <f t="shared" si="133"/>
        <v>6.2</v>
      </c>
      <c r="W544" s="23">
        <f t="shared" si="134"/>
        <v>6.2</v>
      </c>
      <c r="X544" s="29">
        <f>VLOOKUP(A544,[3]考勤!$B$4:$N$1081,12,0)</f>
        <v>0</v>
      </c>
      <c r="Y544" s="29">
        <f>VLOOKUP(A544,[4]考勤!$B$4:$O$997,12,0)</f>
        <v>0</v>
      </c>
      <c r="Z544" s="29">
        <f>VLOOKUP(A544,[5]考勤!$B$4:$N$989,12,0)</f>
        <v>0</v>
      </c>
      <c r="AA544" s="29">
        <f>VLOOKUP(A544,[6]考勤!$B$4:$N$977,12,0)</f>
        <v>0</v>
      </c>
      <c r="AB544" s="29">
        <f>VLOOKUP(A544,[7]考勤!$B$4:$P$975,12,0)</f>
        <v>0</v>
      </c>
      <c r="AC544" s="29">
        <f>VLOOKUP(A544,[8]考勤!$B$1:$W$958,12,0)</f>
        <v>0</v>
      </c>
      <c r="AD544" s="29">
        <f>VLOOKUP(A544,[9]考勤!$B:$W,12,0)</f>
        <v>0</v>
      </c>
      <c r="AE544" s="29">
        <f>VLOOKUP(A544,[10]考勤!$B:$X,12,0)</f>
        <v>0</v>
      </c>
      <c r="AF544" s="29">
        <f>VLOOKUP(A544,[11]考勤!$B:$Z,12,0)</f>
        <v>0</v>
      </c>
      <c r="AG544" s="29"/>
      <c r="AH544" s="29"/>
      <c r="AI544" s="29"/>
      <c r="AJ544" s="29">
        <f t="shared" si="135"/>
        <v>0</v>
      </c>
      <c r="AK544" s="29">
        <f t="shared" si="136"/>
        <v>0</v>
      </c>
      <c r="AL544" s="22">
        <f t="shared" si="137"/>
        <v>16.2</v>
      </c>
      <c r="AM544" s="46">
        <f t="shared" si="138"/>
        <v>10</v>
      </c>
      <c r="AN544" s="11"/>
      <c r="AP544" s="11" t="str">
        <f>VLOOKUP(A544,[12]当前人员名单!$E:$AE,2,0)</f>
        <v>442000198712065700</v>
      </c>
    </row>
    <row r="545" spans="1:236" s="10" customFormat="1" ht="15.75" customHeight="1" x14ac:dyDescent="0.15">
      <c r="A545" s="53" t="s">
        <v>830</v>
      </c>
      <c r="B545" s="48" t="s">
        <v>796</v>
      </c>
      <c r="C545" s="3">
        <v>41730</v>
      </c>
      <c r="D545" s="3">
        <v>42111</v>
      </c>
      <c r="E545" s="24">
        <v>43100</v>
      </c>
      <c r="F545" s="24">
        <v>43101</v>
      </c>
      <c r="G545" s="24">
        <v>43342</v>
      </c>
      <c r="H545" s="24">
        <v>43465</v>
      </c>
      <c r="I545" s="21">
        <f t="shared" ca="1" si="128"/>
        <v>4.5999999999999996</v>
      </c>
      <c r="J545" s="21">
        <f t="shared" ca="1" si="129"/>
        <v>3.59</v>
      </c>
      <c r="K545" s="21" t="str">
        <f t="shared" ca="1" si="130"/>
        <v>是</v>
      </c>
      <c r="L545" s="21">
        <f t="shared" si="131"/>
        <v>4</v>
      </c>
      <c r="M545" s="29">
        <f t="shared" si="132"/>
        <v>5</v>
      </c>
      <c r="N545" s="29"/>
      <c r="O545" s="30"/>
      <c r="P545" s="24"/>
      <c r="Q545" s="29"/>
      <c r="R545" s="30"/>
      <c r="S545" s="30">
        <f t="shared" si="127"/>
        <v>5</v>
      </c>
      <c r="T545" s="22">
        <f>VLOOKUP(A545,[1]考勤!$B:$M,12,0)</f>
        <v>0</v>
      </c>
      <c r="U545" s="38">
        <f>IFERROR(VLOOKUP(A545,'[2]2017年假台账'!$A:$AN,39,0),"0")-T545</f>
        <v>2.5</v>
      </c>
      <c r="V545" s="40">
        <f t="shared" si="133"/>
        <v>-2.5</v>
      </c>
      <c r="W545" s="23">
        <f t="shared" si="134"/>
        <v>0</v>
      </c>
      <c r="X545" s="29">
        <f>VLOOKUP(A545,[3]考勤!$B$4:$N$1081,12,0)</f>
        <v>0</v>
      </c>
      <c r="Y545" s="29">
        <f>VLOOKUP(A545,[4]考勤!$B$4:$O$997,12,0)</f>
        <v>0</v>
      </c>
      <c r="Z545" s="29">
        <f>VLOOKUP(A545,[5]考勤!$B$4:$N$989,12,0)</f>
        <v>0</v>
      </c>
      <c r="AA545" s="29">
        <f>VLOOKUP(A545,[6]考勤!$B$4:$N$977,12,0)</f>
        <v>0</v>
      </c>
      <c r="AB545" s="29">
        <f>VLOOKUP(A545,[7]考勤!$B$4:$P$975,12,0)</f>
        <v>5</v>
      </c>
      <c r="AC545" s="29">
        <f>VLOOKUP(A545,[8]考勤!$B$1:$W$958,12,0)</f>
        <v>0</v>
      </c>
      <c r="AD545" s="29">
        <f>VLOOKUP(A545,[9]考勤!$B:$W,12,0)</f>
        <v>0</v>
      </c>
      <c r="AE545" s="29">
        <f>VLOOKUP(A545,[10]考勤!$B:$X,12,0)</f>
        <v>0</v>
      </c>
      <c r="AF545" s="29">
        <f>VLOOKUP(A545,[11]考勤!$B:$Z,12,0)</f>
        <v>0</v>
      </c>
      <c r="AG545" s="29"/>
      <c r="AH545" s="29"/>
      <c r="AI545" s="29"/>
      <c r="AJ545" s="29">
        <f t="shared" si="135"/>
        <v>5</v>
      </c>
      <c r="AK545" s="29">
        <f t="shared" si="136"/>
        <v>0</v>
      </c>
      <c r="AL545" s="22">
        <f t="shared" si="137"/>
        <v>2.5</v>
      </c>
      <c r="AM545" s="46">
        <f t="shared" si="138"/>
        <v>2.5</v>
      </c>
      <c r="AN545" s="11"/>
      <c r="AP545" s="11" t="str">
        <f>VLOOKUP(A545,[12]当前人员名单!$E:$AE,2,0)</f>
        <v>43072519921221362X</v>
      </c>
    </row>
    <row r="546" spans="1:236" s="10" customFormat="1" ht="15.75" customHeight="1" x14ac:dyDescent="0.15">
      <c r="A546" s="53" t="s">
        <v>669</v>
      </c>
      <c r="B546" s="48" t="s">
        <v>796</v>
      </c>
      <c r="C546" s="3">
        <v>40952</v>
      </c>
      <c r="D546" s="3">
        <v>40952</v>
      </c>
      <c r="E546" s="24">
        <v>43100</v>
      </c>
      <c r="F546" s="24">
        <v>43101</v>
      </c>
      <c r="G546" s="24">
        <v>43342</v>
      </c>
      <c r="H546" s="24">
        <v>43465</v>
      </c>
      <c r="I546" s="21">
        <f t="shared" ca="1" si="128"/>
        <v>6.8</v>
      </c>
      <c r="J546" s="21">
        <f t="shared" ca="1" si="129"/>
        <v>6.76</v>
      </c>
      <c r="K546" s="21" t="str">
        <f t="shared" ca="1" si="130"/>
        <v>是</v>
      </c>
      <c r="L546" s="21">
        <f t="shared" si="131"/>
        <v>6</v>
      </c>
      <c r="M546" s="29">
        <f t="shared" si="132"/>
        <v>5</v>
      </c>
      <c r="N546" s="29"/>
      <c r="O546" s="30"/>
      <c r="P546" s="24"/>
      <c r="Q546" s="29"/>
      <c r="R546" s="30"/>
      <c r="S546" s="30">
        <f t="shared" si="127"/>
        <v>5</v>
      </c>
      <c r="T546" s="22">
        <f>VLOOKUP(A546,[1]考勤!$B:$M,12,0)</f>
        <v>0</v>
      </c>
      <c r="U546" s="38">
        <f>IFERROR(VLOOKUP(A546,'[2]2017年假台账'!$A:$AN,39,0),"0")-T546</f>
        <v>5</v>
      </c>
      <c r="V546" s="40">
        <f t="shared" si="133"/>
        <v>-2</v>
      </c>
      <c r="W546" s="23">
        <f t="shared" si="134"/>
        <v>0</v>
      </c>
      <c r="X546" s="29">
        <f>VLOOKUP(A546,[3]考勤!$B$4:$N$1081,12,0)</f>
        <v>3</v>
      </c>
      <c r="Y546" s="29">
        <f>VLOOKUP(A546,[4]考勤!$B$4:$O$997,12,0)</f>
        <v>4</v>
      </c>
      <c r="Z546" s="29">
        <f>VLOOKUP(A546,[5]考勤!$B$4:$N$989,12,0)</f>
        <v>0</v>
      </c>
      <c r="AA546" s="29">
        <f>VLOOKUP(A546,[6]考勤!$B$4:$N$977,12,0)</f>
        <v>0</v>
      </c>
      <c r="AB546" s="29">
        <f>VLOOKUP(A546,[7]考勤!$B$4:$P$975,12,0)</f>
        <v>0</v>
      </c>
      <c r="AC546" s="29">
        <f>VLOOKUP(A546,[8]考勤!$B$1:$W$958,12,0)</f>
        <v>0</v>
      </c>
      <c r="AD546" s="29">
        <f>VLOOKUP(A546,[9]考勤!$B:$W,12,0)</f>
        <v>0</v>
      </c>
      <c r="AE546" s="29">
        <f>VLOOKUP(A546,[10]考勤!$B:$X,12,0)</f>
        <v>0</v>
      </c>
      <c r="AF546" s="29">
        <f>VLOOKUP(A546,[11]考勤!$B:$Z,12,0)</f>
        <v>0</v>
      </c>
      <c r="AG546" s="29"/>
      <c r="AH546" s="29"/>
      <c r="AI546" s="32"/>
      <c r="AJ546" s="29">
        <f t="shared" si="135"/>
        <v>7</v>
      </c>
      <c r="AK546" s="29">
        <f t="shared" si="136"/>
        <v>0</v>
      </c>
      <c r="AL546" s="22">
        <f t="shared" si="137"/>
        <v>3</v>
      </c>
      <c r="AM546" s="46">
        <f t="shared" si="138"/>
        <v>3</v>
      </c>
      <c r="AN546" s="11"/>
      <c r="AP546" s="11" t="str">
        <f>VLOOKUP(A546,[12]当前人员名单!$E:$AE,2,0)</f>
        <v>442000198910125700</v>
      </c>
    </row>
    <row r="547" spans="1:236" s="10" customFormat="1" ht="15.75" customHeight="1" x14ac:dyDescent="0.15">
      <c r="A547" s="53" t="s">
        <v>664</v>
      </c>
      <c r="B547" s="48" t="s">
        <v>796</v>
      </c>
      <c r="C547" s="3">
        <v>39539</v>
      </c>
      <c r="D547" s="3">
        <v>39539</v>
      </c>
      <c r="E547" s="24">
        <v>43100</v>
      </c>
      <c r="F547" s="24">
        <v>43101</v>
      </c>
      <c r="G547" s="24">
        <v>43342</v>
      </c>
      <c r="H547" s="24">
        <v>43465</v>
      </c>
      <c r="I547" s="21">
        <f t="shared" ca="1" si="128"/>
        <v>10.6</v>
      </c>
      <c r="J547" s="21">
        <f t="shared" ca="1" si="129"/>
        <v>10.63</v>
      </c>
      <c r="K547" s="21" t="str">
        <f t="shared" ca="1" si="130"/>
        <v>是</v>
      </c>
      <c r="L547" s="21">
        <f t="shared" si="131"/>
        <v>10</v>
      </c>
      <c r="M547" s="29">
        <f t="shared" si="132"/>
        <v>10</v>
      </c>
      <c r="N547" s="29">
        <f>DATEDIF(F547,P547,"d")</f>
        <v>90</v>
      </c>
      <c r="O547" s="30">
        <f>ROUND(N547/365*5,2)</f>
        <v>1.23</v>
      </c>
      <c r="P547" s="24">
        <f>EDATE(C547,120)</f>
        <v>43191</v>
      </c>
      <c r="Q547" s="29">
        <f>DATEDIF(P547,H547,"d")</f>
        <v>274</v>
      </c>
      <c r="R547" s="31">
        <f>ROUND(Q547/365*M547,2)</f>
        <v>7.51</v>
      </c>
      <c r="S547" s="30">
        <f>O547+R547</f>
        <v>8.74</v>
      </c>
      <c r="T547" s="22">
        <f>VLOOKUP(A547,[1]考勤!$B:$M,12,0)</f>
        <v>0</v>
      </c>
      <c r="U547" s="38">
        <f>IFERROR(VLOOKUP(A547,'[2]2017年假台账'!$A:$AN,39,0),"0")-T547</f>
        <v>5</v>
      </c>
      <c r="V547" s="40">
        <f t="shared" si="133"/>
        <v>0</v>
      </c>
      <c r="W547" s="23">
        <f t="shared" si="134"/>
        <v>0</v>
      </c>
      <c r="X547" s="29">
        <f>VLOOKUP(A547,[3]考勤!$B$4:$N$1081,12,0)</f>
        <v>0</v>
      </c>
      <c r="Y547" s="29">
        <f>VLOOKUP(A547,[4]考勤!$B$4:$O$997,12,0)</f>
        <v>0</v>
      </c>
      <c r="Z547" s="29">
        <f>VLOOKUP(A547,[5]考勤!$B$4:$N$989,12,0)</f>
        <v>0</v>
      </c>
      <c r="AA547" s="29">
        <f>VLOOKUP(A547,[6]考勤!$B$4:$N$977,12,0)</f>
        <v>0</v>
      </c>
      <c r="AB547" s="29">
        <f>VLOOKUP(A547,[7]考勤!$B$4:$P$975,12,0)</f>
        <v>3</v>
      </c>
      <c r="AC547" s="29">
        <f>VLOOKUP(A547,[8]考勤!$B$1:$W$958,12,0)</f>
        <v>0</v>
      </c>
      <c r="AD547" s="29">
        <f>VLOOKUP(A547,[9]考勤!$B:$W,12,0)</f>
        <v>0</v>
      </c>
      <c r="AE547" s="29">
        <f>VLOOKUP(A547,[10]考勤!$B:$X,12,0)</f>
        <v>2</v>
      </c>
      <c r="AF547" s="29">
        <f>VLOOKUP(A547,[11]考勤!$B:$Z,12,0)</f>
        <v>0</v>
      </c>
      <c r="AG547" s="29"/>
      <c r="AH547" s="29"/>
      <c r="AI547" s="29"/>
      <c r="AJ547" s="29">
        <f t="shared" si="135"/>
        <v>5</v>
      </c>
      <c r="AK547" s="29">
        <f t="shared" si="136"/>
        <v>0</v>
      </c>
      <c r="AL547" s="22">
        <f t="shared" si="137"/>
        <v>8.74</v>
      </c>
      <c r="AM547" s="46">
        <f t="shared" si="138"/>
        <v>8.6999999999999993</v>
      </c>
      <c r="AN547" s="11"/>
      <c r="AP547" s="11" t="str">
        <f>VLOOKUP(A547,[12]当前人员名单!$E:$AE,2,0)</f>
        <v>440583198605161648</v>
      </c>
    </row>
    <row r="548" spans="1:236" s="10" customFormat="1" ht="15.75" customHeight="1" x14ac:dyDescent="0.15">
      <c r="A548" s="53" t="s">
        <v>566</v>
      </c>
      <c r="B548" s="48" t="s">
        <v>796</v>
      </c>
      <c r="C548" s="3">
        <v>40598</v>
      </c>
      <c r="D548" s="3">
        <v>40598</v>
      </c>
      <c r="E548" s="24">
        <v>43100</v>
      </c>
      <c r="F548" s="24">
        <v>43101</v>
      </c>
      <c r="G548" s="24">
        <v>43342</v>
      </c>
      <c r="H548" s="24">
        <v>43465</v>
      </c>
      <c r="I548" s="21">
        <f t="shared" ca="1" si="128"/>
        <v>7.7</v>
      </c>
      <c r="J548" s="21">
        <f t="shared" ca="1" si="129"/>
        <v>7.73</v>
      </c>
      <c r="K548" s="21" t="str">
        <f t="shared" ca="1" si="130"/>
        <v>是</v>
      </c>
      <c r="L548" s="21">
        <f t="shared" si="131"/>
        <v>7</v>
      </c>
      <c r="M548" s="29">
        <f t="shared" si="132"/>
        <v>5</v>
      </c>
      <c r="N548" s="29"/>
      <c r="O548" s="31"/>
      <c r="P548" s="24"/>
      <c r="Q548" s="29"/>
      <c r="R548" s="31"/>
      <c r="S548" s="30">
        <f t="shared" ref="S548:S555" si="139">M548</f>
        <v>5</v>
      </c>
      <c r="T548" s="22">
        <f>VLOOKUP(A548,[1]考勤!$B:$M,12,0)</f>
        <v>0</v>
      </c>
      <c r="U548" s="38">
        <f>IFERROR(VLOOKUP(A548,'[2]2017年假台账'!$A:$AN,39,0),"0")-T548</f>
        <v>5</v>
      </c>
      <c r="V548" s="40">
        <f t="shared" si="133"/>
        <v>5</v>
      </c>
      <c r="W548" s="23">
        <f t="shared" si="134"/>
        <v>5</v>
      </c>
      <c r="X548" s="29">
        <f>VLOOKUP(A548,[3]考勤!$B$4:$N$1081,12,0)</f>
        <v>0</v>
      </c>
      <c r="Y548" s="29">
        <f>VLOOKUP(A548,[4]考勤!$B$4:$O$997,12,0)</f>
        <v>0</v>
      </c>
      <c r="Z548" s="29">
        <f>VLOOKUP(A548,[5]考勤!$B$4:$N$989,12,0)</f>
        <v>0</v>
      </c>
      <c r="AA548" s="29">
        <f>VLOOKUP(A548,[6]考勤!$B$4:$N$977,12,0)</f>
        <v>0</v>
      </c>
      <c r="AB548" s="29">
        <f>VLOOKUP(A548,[7]考勤!$B$4:$P$975,12,0)</f>
        <v>0</v>
      </c>
      <c r="AC548" s="29">
        <f>VLOOKUP(A548,[8]考勤!$B$1:$W$958,12,0)</f>
        <v>0</v>
      </c>
      <c r="AD548" s="29">
        <f>VLOOKUP(A548,[9]考勤!$B:$W,12,0)</f>
        <v>0</v>
      </c>
      <c r="AE548" s="29">
        <f>VLOOKUP(A548,[10]考勤!$B:$X,12,0)</f>
        <v>0</v>
      </c>
      <c r="AF548" s="29">
        <f>VLOOKUP(A548,[11]考勤!$B:$Z,12,0)</f>
        <v>0</v>
      </c>
      <c r="AG548" s="29"/>
      <c r="AH548" s="29"/>
      <c r="AI548" s="32"/>
      <c r="AJ548" s="29">
        <f t="shared" si="135"/>
        <v>0</v>
      </c>
      <c r="AK548" s="29">
        <f t="shared" si="136"/>
        <v>0</v>
      </c>
      <c r="AL548" s="22">
        <f t="shared" si="137"/>
        <v>10</v>
      </c>
      <c r="AM548" s="46">
        <f t="shared" si="138"/>
        <v>5</v>
      </c>
      <c r="AN548" s="11"/>
      <c r="AP548" s="11" t="str">
        <f>VLOOKUP(A548,[12]当前人员名单!$E:$AE,2,0)</f>
        <v>442000198905105764</v>
      </c>
      <c r="AQ548" s="44"/>
    </row>
    <row r="549" spans="1:236" s="10" customFormat="1" ht="15.75" customHeight="1" x14ac:dyDescent="0.15">
      <c r="A549" s="53" t="s">
        <v>671</v>
      </c>
      <c r="B549" s="48" t="s">
        <v>980</v>
      </c>
      <c r="C549" s="3">
        <v>41158</v>
      </c>
      <c r="D549" s="3">
        <v>41158</v>
      </c>
      <c r="E549" s="24">
        <v>43100</v>
      </c>
      <c r="F549" s="24">
        <v>43101</v>
      </c>
      <c r="G549" s="24">
        <v>43342</v>
      </c>
      <c r="H549" s="24">
        <v>43465</v>
      </c>
      <c r="I549" s="21">
        <f t="shared" ca="1" si="128"/>
        <v>6.2</v>
      </c>
      <c r="J549" s="21">
        <f t="shared" ca="1" si="129"/>
        <v>6.2</v>
      </c>
      <c r="K549" s="21" t="str">
        <f t="shared" ca="1" si="130"/>
        <v>是</v>
      </c>
      <c r="L549" s="21">
        <f t="shared" si="131"/>
        <v>6</v>
      </c>
      <c r="M549" s="29">
        <f t="shared" si="132"/>
        <v>5</v>
      </c>
      <c r="N549" s="29"/>
      <c r="O549" s="30"/>
      <c r="P549" s="24"/>
      <c r="Q549" s="29"/>
      <c r="R549" s="30"/>
      <c r="S549" s="30">
        <f t="shared" si="139"/>
        <v>5</v>
      </c>
      <c r="T549" s="22">
        <f>VLOOKUP(A549,[1]考勤!$B:$M,12,0)</f>
        <v>2</v>
      </c>
      <c r="U549" s="38">
        <f>IFERROR(VLOOKUP(A549,'[2]2017年假台账'!$A:$AN,39,0),"0")-T549</f>
        <v>2</v>
      </c>
      <c r="V549" s="40">
        <f t="shared" si="133"/>
        <v>2</v>
      </c>
      <c r="W549" s="23">
        <f t="shared" si="134"/>
        <v>2</v>
      </c>
      <c r="X549" s="29">
        <f>VLOOKUP(A549,[3]考勤!$B$4:$N$1081,12,0)</f>
        <v>0</v>
      </c>
      <c r="Y549" s="29">
        <f>VLOOKUP(A549,[4]考勤!$B$4:$O$997,12,0)</f>
        <v>0</v>
      </c>
      <c r="Z549" s="29">
        <f>VLOOKUP(A549,[5]考勤!$B$4:$N$989,12,0)</f>
        <v>0</v>
      </c>
      <c r="AA549" s="29">
        <f>VLOOKUP(A549,[6]考勤!$B$4:$N$977,12,0)</f>
        <v>0</v>
      </c>
      <c r="AB549" s="29">
        <f>VLOOKUP(A549,[7]考勤!$B$4:$P$975,12,0)</f>
        <v>0</v>
      </c>
      <c r="AC549" s="29">
        <f>VLOOKUP(A549,[8]考勤!$B$1:$W$958,12,0)</f>
        <v>0</v>
      </c>
      <c r="AD549" s="29">
        <f>VLOOKUP(A549,[9]考勤!$B:$W,12,0)</f>
        <v>0</v>
      </c>
      <c r="AE549" s="29">
        <f>VLOOKUP(A549,[10]考勤!$B:$X,12,0)</f>
        <v>0</v>
      </c>
      <c r="AF549" s="29">
        <f>VLOOKUP(A549,[11]考勤!$B:$Z,12,0)</f>
        <v>0</v>
      </c>
      <c r="AG549" s="29"/>
      <c r="AH549" s="29"/>
      <c r="AI549" s="29"/>
      <c r="AJ549" s="29">
        <f t="shared" si="135"/>
        <v>0</v>
      </c>
      <c r="AK549" s="29">
        <f t="shared" si="136"/>
        <v>0</v>
      </c>
      <c r="AL549" s="22">
        <f t="shared" si="137"/>
        <v>7</v>
      </c>
      <c r="AM549" s="46">
        <f t="shared" si="138"/>
        <v>5</v>
      </c>
      <c r="AN549" s="11"/>
      <c r="AP549" s="11" t="str">
        <f>VLOOKUP(A549,[12]当前人员名单!$E:$AE,2,0)</f>
        <v>442000198906186105</v>
      </c>
    </row>
    <row r="550" spans="1:236" s="10" customFormat="1" ht="15.75" customHeight="1" x14ac:dyDescent="0.15">
      <c r="A550" s="53" t="s">
        <v>662</v>
      </c>
      <c r="B550" s="48" t="s">
        <v>796</v>
      </c>
      <c r="C550" s="3">
        <v>37135</v>
      </c>
      <c r="D550" s="3">
        <v>37839</v>
      </c>
      <c r="E550" s="24">
        <v>43100</v>
      </c>
      <c r="F550" s="24">
        <v>43101</v>
      </c>
      <c r="G550" s="24">
        <v>43342</v>
      </c>
      <c r="H550" s="24">
        <v>43465</v>
      </c>
      <c r="I550" s="21">
        <f t="shared" ca="1" si="128"/>
        <v>17.2</v>
      </c>
      <c r="J550" s="21">
        <f t="shared" ca="1" si="129"/>
        <v>15.29</v>
      </c>
      <c r="K550" s="21" t="str">
        <f t="shared" ca="1" si="130"/>
        <v>是</v>
      </c>
      <c r="L550" s="21">
        <f t="shared" si="131"/>
        <v>17</v>
      </c>
      <c r="M550" s="29">
        <f t="shared" si="132"/>
        <v>10</v>
      </c>
      <c r="N550" s="29"/>
      <c r="O550" s="30"/>
      <c r="P550" s="24"/>
      <c r="Q550" s="29"/>
      <c r="R550" s="30"/>
      <c r="S550" s="30">
        <f t="shared" si="139"/>
        <v>10</v>
      </c>
      <c r="T550" s="22">
        <f>VLOOKUP(A550,[1]考勤!$B:$M,12,0)</f>
        <v>0</v>
      </c>
      <c r="U550" s="38">
        <f>IFERROR(VLOOKUP(A550,'[2]2017年假台账'!$A:$AN,39,0),"0")-T550</f>
        <v>10</v>
      </c>
      <c r="V550" s="40">
        <f t="shared" si="133"/>
        <v>10</v>
      </c>
      <c r="W550" s="23">
        <f t="shared" si="134"/>
        <v>10</v>
      </c>
      <c r="X550" s="29">
        <f>VLOOKUP(A550,[3]考勤!$B$4:$N$1081,12,0)</f>
        <v>0</v>
      </c>
      <c r="Y550" s="29">
        <f>VLOOKUP(A550,[4]考勤!$B$4:$O$997,12,0)</f>
        <v>0</v>
      </c>
      <c r="Z550" s="29">
        <f>VLOOKUP(A550,[5]考勤!$B$4:$N$989,12,0)</f>
        <v>0</v>
      </c>
      <c r="AA550" s="29">
        <f>VLOOKUP(A550,[6]考勤!$B$4:$N$977,12,0)</f>
        <v>0</v>
      </c>
      <c r="AB550" s="29">
        <f>VLOOKUP(A550,[7]考勤!$B$4:$P$975,12,0)</f>
        <v>0</v>
      </c>
      <c r="AC550" s="29">
        <f>VLOOKUP(A550,[8]考勤!$B$1:$W$958,12,0)</f>
        <v>0</v>
      </c>
      <c r="AD550" s="29">
        <f>VLOOKUP(A550,[9]考勤!$B:$W,12,0)</f>
        <v>0</v>
      </c>
      <c r="AE550" s="29">
        <f>VLOOKUP(A550,[10]考勤!$B:$X,12,0)</f>
        <v>0</v>
      </c>
      <c r="AF550" s="29">
        <f>VLOOKUP(A550,[11]考勤!$B:$Z,12,0)</f>
        <v>0</v>
      </c>
      <c r="AG550" s="29"/>
      <c r="AH550" s="29"/>
      <c r="AI550" s="29"/>
      <c r="AJ550" s="29">
        <f t="shared" si="135"/>
        <v>0</v>
      </c>
      <c r="AK550" s="29">
        <f t="shared" si="136"/>
        <v>0</v>
      </c>
      <c r="AL550" s="22">
        <f t="shared" si="137"/>
        <v>20</v>
      </c>
      <c r="AM550" s="46">
        <f t="shared" si="138"/>
        <v>10</v>
      </c>
      <c r="AN550" s="11"/>
      <c r="AO550" s="11"/>
      <c r="AP550" s="11" t="str">
        <f>VLOOKUP(A550,[12]当前人员名单!$E:$AE,2,0)</f>
        <v>442000198205176107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</row>
    <row r="551" spans="1:236" s="10" customFormat="1" ht="15.75" customHeight="1" x14ac:dyDescent="0.15">
      <c r="A551" s="53" t="s">
        <v>393</v>
      </c>
      <c r="B551" s="48" t="s">
        <v>796</v>
      </c>
      <c r="C551" s="3">
        <v>41031</v>
      </c>
      <c r="D551" s="3">
        <v>41031</v>
      </c>
      <c r="E551" s="24">
        <v>43100</v>
      </c>
      <c r="F551" s="24">
        <v>43101</v>
      </c>
      <c r="G551" s="24">
        <v>43342</v>
      </c>
      <c r="H551" s="24">
        <v>43465</v>
      </c>
      <c r="I551" s="21">
        <f t="shared" ca="1" si="128"/>
        <v>6.5</v>
      </c>
      <c r="J551" s="21">
        <f t="shared" ca="1" si="129"/>
        <v>6.55</v>
      </c>
      <c r="K551" s="21" t="str">
        <f t="shared" ca="1" si="130"/>
        <v>是</v>
      </c>
      <c r="L551" s="21">
        <f t="shared" si="131"/>
        <v>6</v>
      </c>
      <c r="M551" s="29">
        <f t="shared" si="132"/>
        <v>5</v>
      </c>
      <c r="N551" s="29"/>
      <c r="O551" s="30"/>
      <c r="P551" s="24"/>
      <c r="Q551" s="29"/>
      <c r="R551" s="30"/>
      <c r="S551" s="30">
        <f t="shared" si="139"/>
        <v>5</v>
      </c>
      <c r="T551" s="22">
        <f>VLOOKUP(A551,[1]考勤!$B:$M,12,0)</f>
        <v>0</v>
      </c>
      <c r="U551" s="38">
        <f>IFERROR(VLOOKUP(A551,'[2]2017年假台账'!$A:$AN,39,0),"0")-T551</f>
        <v>5</v>
      </c>
      <c r="V551" s="40">
        <f t="shared" si="133"/>
        <v>2</v>
      </c>
      <c r="W551" s="23">
        <f t="shared" si="134"/>
        <v>2</v>
      </c>
      <c r="X551" s="29">
        <f>VLOOKUP(A551,[3]考勤!$B$4:$N$1081,12,0)</f>
        <v>0</v>
      </c>
      <c r="Y551" s="29">
        <f>VLOOKUP(A551,[4]考勤!$B$4:$O$997,12,0)</f>
        <v>0</v>
      </c>
      <c r="Z551" s="29">
        <f>VLOOKUP(A551,[5]考勤!$B$4:$N$989,12,0)</f>
        <v>0</v>
      </c>
      <c r="AA551" s="29">
        <f>VLOOKUP(A551,[6]考勤!$B$4:$N$977,12,0)</f>
        <v>0</v>
      </c>
      <c r="AB551" s="29">
        <f>VLOOKUP(A551,[7]考勤!$B$4:$P$975,12,0)</f>
        <v>3</v>
      </c>
      <c r="AC551" s="29">
        <f>VLOOKUP(A551,[8]考勤!$B$1:$W$958,12,0)</f>
        <v>0</v>
      </c>
      <c r="AD551" s="29">
        <f>VLOOKUP(A551,[9]考勤!$B:$W,12,0)</f>
        <v>0</v>
      </c>
      <c r="AE551" s="29">
        <f>VLOOKUP(A551,[10]考勤!$B:$X,12,0)</f>
        <v>0</v>
      </c>
      <c r="AF551" s="29">
        <f>VLOOKUP(A551,[11]考勤!$B:$Z,12,0)</f>
        <v>0</v>
      </c>
      <c r="AG551" s="29"/>
      <c r="AH551" s="29"/>
      <c r="AI551" s="29"/>
      <c r="AJ551" s="29">
        <f t="shared" si="135"/>
        <v>3</v>
      </c>
      <c r="AK551" s="29">
        <f t="shared" si="136"/>
        <v>0</v>
      </c>
      <c r="AL551" s="22">
        <f t="shared" si="137"/>
        <v>7</v>
      </c>
      <c r="AM551" s="46">
        <f t="shared" si="138"/>
        <v>5</v>
      </c>
      <c r="AN551" s="11"/>
      <c r="AP551" s="11" t="str">
        <f>VLOOKUP(A551,[12]当前人员名单!$E:$AE,2,0)</f>
        <v>442000199008296120</v>
      </c>
    </row>
    <row r="552" spans="1:236" s="10" customFormat="1" ht="15.75" customHeight="1" x14ac:dyDescent="0.15">
      <c r="A552" s="53" t="s">
        <v>722</v>
      </c>
      <c r="B552" s="48" t="s">
        <v>796</v>
      </c>
      <c r="C552" s="3">
        <v>41306</v>
      </c>
      <c r="D552" s="3">
        <v>41664</v>
      </c>
      <c r="E552" s="24">
        <v>43100</v>
      </c>
      <c r="F552" s="24">
        <v>43101</v>
      </c>
      <c r="G552" s="24">
        <v>43342</v>
      </c>
      <c r="H552" s="24">
        <v>43465</v>
      </c>
      <c r="I552" s="21">
        <f t="shared" ca="1" si="128"/>
        <v>5.8</v>
      </c>
      <c r="J552" s="21">
        <f t="shared" ca="1" si="129"/>
        <v>4.8099999999999996</v>
      </c>
      <c r="K552" s="21" t="str">
        <f t="shared" ca="1" si="130"/>
        <v>是</v>
      </c>
      <c r="L552" s="21">
        <f t="shared" si="131"/>
        <v>5</v>
      </c>
      <c r="M552" s="29">
        <f t="shared" si="132"/>
        <v>5</v>
      </c>
      <c r="N552" s="29"/>
      <c r="O552" s="30"/>
      <c r="P552" s="24"/>
      <c r="Q552" s="29"/>
      <c r="R552" s="30"/>
      <c r="S552" s="30">
        <f t="shared" si="139"/>
        <v>5</v>
      </c>
      <c r="T552" s="22">
        <f>VLOOKUP(A552,[1]考勤!$B:$M,12,0)</f>
        <v>0</v>
      </c>
      <c r="U552" s="38">
        <f>IFERROR(VLOOKUP(A552,'[2]2017年假台账'!$A:$AN,39,0),"0")-T552</f>
        <v>5</v>
      </c>
      <c r="V552" s="40">
        <f t="shared" si="133"/>
        <v>5</v>
      </c>
      <c r="W552" s="23">
        <f t="shared" si="134"/>
        <v>5</v>
      </c>
      <c r="X552" s="29">
        <f>VLOOKUP(A552,[3]考勤!$B$4:$N$1081,12,0)</f>
        <v>0</v>
      </c>
      <c r="Y552" s="29">
        <f>VLOOKUP(A552,[4]考勤!$B$4:$O$997,12,0)</f>
        <v>0</v>
      </c>
      <c r="Z552" s="29">
        <f>VLOOKUP(A552,[5]考勤!$B$4:$N$989,12,0)</f>
        <v>0</v>
      </c>
      <c r="AA552" s="29">
        <f>VLOOKUP(A552,[6]考勤!$B$4:$N$977,12,0)</f>
        <v>0</v>
      </c>
      <c r="AB552" s="29">
        <f>VLOOKUP(A552,[7]考勤!$B$4:$P$975,12,0)</f>
        <v>0</v>
      </c>
      <c r="AC552" s="29">
        <f>VLOOKUP(A552,[8]考勤!$B$1:$W$958,12,0)</f>
        <v>0</v>
      </c>
      <c r="AD552" s="29">
        <f>VLOOKUP(A552,[9]考勤!$B:$W,12,0)</f>
        <v>0</v>
      </c>
      <c r="AE552" s="29">
        <f>VLOOKUP(A552,[10]考勤!$B:$X,12,0)</f>
        <v>0</v>
      </c>
      <c r="AF552" s="29">
        <f>VLOOKUP(A552,[11]考勤!$B:$Z,12,0)</f>
        <v>0</v>
      </c>
      <c r="AG552" s="29"/>
      <c r="AH552" s="29"/>
      <c r="AI552" s="29"/>
      <c r="AJ552" s="29">
        <f t="shared" si="135"/>
        <v>0</v>
      </c>
      <c r="AK552" s="29">
        <f t="shared" si="136"/>
        <v>0</v>
      </c>
      <c r="AL552" s="22">
        <f t="shared" si="137"/>
        <v>10</v>
      </c>
      <c r="AM552" s="46">
        <f t="shared" si="138"/>
        <v>5</v>
      </c>
      <c r="AN552" s="11"/>
      <c r="AP552" s="11" t="str">
        <f>VLOOKUP(A552,[12]当前人员名单!$E:$AE,2,0)</f>
        <v>442000199409236145</v>
      </c>
      <c r="AQ552" s="44"/>
    </row>
    <row r="553" spans="1:236" s="10" customFormat="1" ht="15.75" customHeight="1" x14ac:dyDescent="0.15">
      <c r="A553" s="53" t="s">
        <v>394</v>
      </c>
      <c r="B553" s="48" t="s">
        <v>796</v>
      </c>
      <c r="C553" s="3">
        <v>41467</v>
      </c>
      <c r="D553" s="3">
        <v>41976</v>
      </c>
      <c r="E553" s="24">
        <v>43100</v>
      </c>
      <c r="F553" s="24">
        <v>43101</v>
      </c>
      <c r="G553" s="24">
        <v>43342</v>
      </c>
      <c r="H553" s="24">
        <v>43465</v>
      </c>
      <c r="I553" s="21">
        <f t="shared" ca="1" si="128"/>
        <v>5.4</v>
      </c>
      <c r="J553" s="21">
        <f t="shared" ca="1" si="129"/>
        <v>3.96</v>
      </c>
      <c r="K553" s="21" t="str">
        <f t="shared" ca="1" si="130"/>
        <v>是</v>
      </c>
      <c r="L553" s="21">
        <f t="shared" si="131"/>
        <v>5</v>
      </c>
      <c r="M553" s="29">
        <f t="shared" si="132"/>
        <v>5</v>
      </c>
      <c r="N553" s="29"/>
      <c r="O553" s="30"/>
      <c r="P553" s="24"/>
      <c r="Q553" s="29"/>
      <c r="R553" s="30"/>
      <c r="S553" s="30">
        <f t="shared" si="139"/>
        <v>5</v>
      </c>
      <c r="T553" s="22">
        <f>VLOOKUP(A553,[1]考勤!$B:$M,12,0)</f>
        <v>0</v>
      </c>
      <c r="U553" s="38">
        <f>IFERROR(VLOOKUP(A553,'[2]2017年假台账'!$A:$AN,39,0),"0")-T553</f>
        <v>5</v>
      </c>
      <c r="V553" s="40">
        <f t="shared" si="133"/>
        <v>5</v>
      </c>
      <c r="W553" s="23">
        <f t="shared" si="134"/>
        <v>5</v>
      </c>
      <c r="X553" s="29">
        <f>VLOOKUP(A553,[3]考勤!$B$4:$N$1081,12,0)</f>
        <v>0</v>
      </c>
      <c r="Y553" s="29">
        <f>VLOOKUP(A553,[4]考勤!$B$4:$O$997,12,0)</f>
        <v>0</v>
      </c>
      <c r="Z553" s="29">
        <f>VLOOKUP(A553,[5]考勤!$B$4:$N$989,12,0)</f>
        <v>0</v>
      </c>
      <c r="AA553" s="29">
        <f>VLOOKUP(A553,[6]考勤!$B$4:$N$977,12,0)</f>
        <v>0</v>
      </c>
      <c r="AB553" s="29">
        <f>VLOOKUP(A553,[7]考勤!$B$4:$P$975,12,0)</f>
        <v>0</v>
      </c>
      <c r="AC553" s="29">
        <f>VLOOKUP(A553,[8]考勤!$B$1:$W$958,12,0)</f>
        <v>0</v>
      </c>
      <c r="AD553" s="29">
        <f>VLOOKUP(A553,[9]考勤!$B:$W,12,0)</f>
        <v>0</v>
      </c>
      <c r="AE553" s="29">
        <f>VLOOKUP(A553,[10]考勤!$B:$X,12,0)</f>
        <v>0</v>
      </c>
      <c r="AF553" s="29">
        <f>VLOOKUP(A553,[11]考勤!$B:$Z,12,0)</f>
        <v>0</v>
      </c>
      <c r="AG553" s="29"/>
      <c r="AH553" s="29"/>
      <c r="AI553" s="29"/>
      <c r="AJ553" s="29">
        <f t="shared" si="135"/>
        <v>0</v>
      </c>
      <c r="AK553" s="29">
        <f t="shared" si="136"/>
        <v>0</v>
      </c>
      <c r="AL553" s="22">
        <f t="shared" si="137"/>
        <v>10</v>
      </c>
      <c r="AM553" s="46">
        <f t="shared" si="138"/>
        <v>5</v>
      </c>
      <c r="AN553" s="11"/>
      <c r="AP553" s="11" t="str">
        <f>VLOOKUP(A553,[12]当前人员名单!$E:$AE,2,0)</f>
        <v>442000199105236162</v>
      </c>
    </row>
    <row r="554" spans="1:236" s="10" customFormat="1" ht="15.75" customHeight="1" x14ac:dyDescent="0.15">
      <c r="A554" s="53" t="s">
        <v>831</v>
      </c>
      <c r="B554" s="48" t="s">
        <v>980</v>
      </c>
      <c r="C554" s="3">
        <v>42112</v>
      </c>
      <c r="D554" s="3">
        <v>42112</v>
      </c>
      <c r="E554" s="24">
        <v>43100</v>
      </c>
      <c r="F554" s="24">
        <v>43101</v>
      </c>
      <c r="G554" s="24">
        <v>43342</v>
      </c>
      <c r="H554" s="24">
        <v>43465</v>
      </c>
      <c r="I554" s="21">
        <f t="shared" ca="1" si="128"/>
        <v>3.6</v>
      </c>
      <c r="J554" s="21">
        <f t="shared" ca="1" si="129"/>
        <v>3.58</v>
      </c>
      <c r="K554" s="21" t="str">
        <f t="shared" ca="1" si="130"/>
        <v>是</v>
      </c>
      <c r="L554" s="21">
        <f t="shared" si="131"/>
        <v>3</v>
      </c>
      <c r="M554" s="29">
        <f t="shared" si="132"/>
        <v>5</v>
      </c>
      <c r="N554" s="29"/>
      <c r="O554" s="30"/>
      <c r="P554" s="24"/>
      <c r="Q554" s="29"/>
      <c r="R554" s="30"/>
      <c r="S554" s="30">
        <f t="shared" si="139"/>
        <v>5</v>
      </c>
      <c r="T554" s="22">
        <f>VLOOKUP(A554,[1]考勤!$B:$M,12,0)</f>
        <v>0</v>
      </c>
      <c r="U554" s="38">
        <f>IFERROR(VLOOKUP(A554,'[2]2017年假台账'!$A:$AN,39,0),"0")-T554</f>
        <v>4.5</v>
      </c>
      <c r="V554" s="40">
        <f t="shared" si="133"/>
        <v>4.5</v>
      </c>
      <c r="W554" s="23">
        <f t="shared" si="134"/>
        <v>4.5</v>
      </c>
      <c r="X554" s="29">
        <f>VLOOKUP(A554,[3]考勤!$B$4:$N$1081,12,0)</f>
        <v>0</v>
      </c>
      <c r="Y554" s="29">
        <f>VLOOKUP(A554,[4]考勤!$B$4:$O$997,12,0)</f>
        <v>0</v>
      </c>
      <c r="Z554" s="29">
        <f>VLOOKUP(A554,[5]考勤!$B$4:$N$989,12,0)</f>
        <v>0</v>
      </c>
      <c r="AA554" s="29">
        <f>VLOOKUP(A554,[6]考勤!$B$4:$N$977,12,0)</f>
        <v>0</v>
      </c>
      <c r="AB554" s="29">
        <f>VLOOKUP(A554,[7]考勤!$B$4:$P$975,12,0)</f>
        <v>0</v>
      </c>
      <c r="AC554" s="29">
        <f>VLOOKUP(A554,[8]考勤!$B$1:$W$958,12,0)</f>
        <v>0</v>
      </c>
      <c r="AD554" s="29">
        <f>VLOOKUP(A554,[9]考勤!$B:$W,12,0)</f>
        <v>0</v>
      </c>
      <c r="AE554" s="29">
        <f>VLOOKUP(A554,[10]考勤!$B:$X,12,0)</f>
        <v>0</v>
      </c>
      <c r="AF554" s="29">
        <f>VLOOKUP(A554,[11]考勤!$B:$Z,12,0)</f>
        <v>0</v>
      </c>
      <c r="AG554" s="29"/>
      <c r="AH554" s="29"/>
      <c r="AI554" s="29"/>
      <c r="AJ554" s="29">
        <f t="shared" si="135"/>
        <v>0</v>
      </c>
      <c r="AK554" s="29">
        <f t="shared" si="136"/>
        <v>0</v>
      </c>
      <c r="AL554" s="22">
        <f t="shared" si="137"/>
        <v>9.5</v>
      </c>
      <c r="AM554" s="46">
        <f t="shared" si="138"/>
        <v>5</v>
      </c>
      <c r="AN554" s="11"/>
      <c r="AP554" s="11" t="str">
        <f>VLOOKUP(A554,[12]当前人员名单!$E:$AE,2,0)</f>
        <v>442000199311195752</v>
      </c>
    </row>
    <row r="555" spans="1:236" s="10" customFormat="1" ht="15.75" customHeight="1" x14ac:dyDescent="0.15">
      <c r="A555" s="50" t="s">
        <v>752</v>
      </c>
      <c r="B555" s="48" t="s">
        <v>980</v>
      </c>
      <c r="C555" s="9">
        <v>41533</v>
      </c>
      <c r="D555" s="9">
        <v>41790</v>
      </c>
      <c r="E555" s="24">
        <v>43100</v>
      </c>
      <c r="F555" s="24">
        <v>43101</v>
      </c>
      <c r="G555" s="24">
        <v>43342</v>
      </c>
      <c r="H555" s="24">
        <v>43465</v>
      </c>
      <c r="I555" s="21">
        <f t="shared" ca="1" si="128"/>
        <v>5.2</v>
      </c>
      <c r="J555" s="21">
        <f t="shared" ca="1" si="129"/>
        <v>4.47</v>
      </c>
      <c r="K555" s="21" t="str">
        <f t="shared" ca="1" si="130"/>
        <v>是</v>
      </c>
      <c r="L555" s="21">
        <f t="shared" si="131"/>
        <v>5</v>
      </c>
      <c r="M555" s="29">
        <f t="shared" si="132"/>
        <v>5</v>
      </c>
      <c r="N555" s="29"/>
      <c r="O555" s="30"/>
      <c r="P555" s="24"/>
      <c r="Q555" s="29"/>
      <c r="R555" s="30"/>
      <c r="S555" s="30">
        <f t="shared" si="139"/>
        <v>5</v>
      </c>
      <c r="T555" s="22">
        <f>VLOOKUP(A555,[1]考勤!$B:$M,12,0)</f>
        <v>0</v>
      </c>
      <c r="U555" s="38">
        <f>IFERROR(VLOOKUP(A555,'[2]2017年假台账'!$A:$AN,39,0),"0")-T555</f>
        <v>5</v>
      </c>
      <c r="V555" s="40">
        <f t="shared" si="133"/>
        <v>5</v>
      </c>
      <c r="W555" s="23">
        <f t="shared" si="134"/>
        <v>5</v>
      </c>
      <c r="X555" s="29">
        <f>VLOOKUP(A555,[3]考勤!$B$4:$N$1081,12,0)</f>
        <v>0</v>
      </c>
      <c r="Y555" s="29">
        <f>VLOOKUP(A555,[4]考勤!$B$4:$O$997,12,0)</f>
        <v>0</v>
      </c>
      <c r="Z555" s="29">
        <f>VLOOKUP(A555,[5]考勤!$B$4:$N$989,12,0)</f>
        <v>0</v>
      </c>
      <c r="AA555" s="29">
        <f>VLOOKUP(A555,[6]考勤!$B$4:$N$977,12,0)</f>
        <v>0</v>
      </c>
      <c r="AB555" s="29">
        <f>VLOOKUP(A555,[7]考勤!$B$4:$P$975,12,0)</f>
        <v>0</v>
      </c>
      <c r="AC555" s="29">
        <f>VLOOKUP(A555,[8]考勤!$B$1:$W$958,12,0)</f>
        <v>0</v>
      </c>
      <c r="AD555" s="29">
        <f>VLOOKUP(A555,[9]考勤!$B:$W,12,0)</f>
        <v>0</v>
      </c>
      <c r="AE555" s="29">
        <f>VLOOKUP(A555,[10]考勤!$B:$X,12,0)</f>
        <v>0</v>
      </c>
      <c r="AF555" s="29">
        <f>VLOOKUP(A555,[11]考勤!$B:$Z,12,0)</f>
        <v>0</v>
      </c>
      <c r="AG555" s="29"/>
      <c r="AH555" s="29"/>
      <c r="AI555" s="29"/>
      <c r="AJ555" s="29">
        <f t="shared" si="135"/>
        <v>0</v>
      </c>
      <c r="AK555" s="29">
        <f t="shared" si="136"/>
        <v>0</v>
      </c>
      <c r="AL555" s="22">
        <f t="shared" si="137"/>
        <v>10</v>
      </c>
      <c r="AM555" s="46">
        <f t="shared" si="138"/>
        <v>5</v>
      </c>
      <c r="AN555" s="11"/>
      <c r="AP555" s="11" t="str">
        <f>VLOOKUP(A555,[12]当前人员名单!$E:$AE,2,0)</f>
        <v>442000199006296151</v>
      </c>
    </row>
    <row r="556" spans="1:236" s="10" customFormat="1" ht="15.75" customHeight="1" x14ac:dyDescent="0.15">
      <c r="A556" s="56" t="s">
        <v>652</v>
      </c>
      <c r="B556" s="48" t="s">
        <v>793</v>
      </c>
      <c r="C556" s="3">
        <v>35977</v>
      </c>
      <c r="D556" s="3">
        <v>37907</v>
      </c>
      <c r="E556" s="24">
        <v>43100</v>
      </c>
      <c r="F556" s="24">
        <v>43101</v>
      </c>
      <c r="G556" s="24">
        <v>43342</v>
      </c>
      <c r="H556" s="24">
        <v>43465</v>
      </c>
      <c r="I556" s="21">
        <f t="shared" ca="1" si="128"/>
        <v>20.399999999999999</v>
      </c>
      <c r="J556" s="21">
        <f t="shared" ca="1" si="129"/>
        <v>15.1</v>
      </c>
      <c r="K556" s="21" t="str">
        <f t="shared" ca="1" si="130"/>
        <v>是</v>
      </c>
      <c r="L556" s="21">
        <f t="shared" si="131"/>
        <v>20</v>
      </c>
      <c r="M556" s="29">
        <f t="shared" si="132"/>
        <v>15</v>
      </c>
      <c r="N556" s="29">
        <f>DATEDIF(F556,P556,"d")</f>
        <v>181</v>
      </c>
      <c r="O556" s="30">
        <f>ROUND(N556/365*10,2)</f>
        <v>4.96</v>
      </c>
      <c r="P556" s="24">
        <f>EDATE(C556,240)</f>
        <v>43282</v>
      </c>
      <c r="Q556" s="29">
        <f>DATEDIF(P556,H556,"d")</f>
        <v>183</v>
      </c>
      <c r="R556" s="30">
        <f>ROUND(Q556/365*M556,2)</f>
        <v>7.52</v>
      </c>
      <c r="S556" s="30">
        <f>O556+R556</f>
        <v>12.48</v>
      </c>
      <c r="T556" s="22">
        <f>VLOOKUP(A556,[1]考勤!$B:$M,12,0)</f>
        <v>0</v>
      </c>
      <c r="U556" s="38">
        <f>IFERROR(VLOOKUP(A556,'[2]2017年假台账'!$A:$AN,39,0),"0")-T556</f>
        <v>6</v>
      </c>
      <c r="V556" s="40">
        <f t="shared" si="133"/>
        <v>-4</v>
      </c>
      <c r="W556" s="23">
        <f t="shared" si="134"/>
        <v>0</v>
      </c>
      <c r="X556" s="29">
        <f>VLOOKUP(A556,[3]考勤!$B$4:$N$1081,12,0)</f>
        <v>0</v>
      </c>
      <c r="Y556" s="29">
        <f>VLOOKUP(A556,[4]考勤!$B$4:$O$997,12,0)</f>
        <v>2</v>
      </c>
      <c r="Z556" s="29">
        <f>VLOOKUP(A556,[5]考勤!$B$4:$N$989,12,0)</f>
        <v>0</v>
      </c>
      <c r="AA556" s="29">
        <f>VLOOKUP(A556,[6]考勤!$B$4:$N$977,12,0)</f>
        <v>0</v>
      </c>
      <c r="AB556" s="29">
        <f>VLOOKUP(A556,[7]考勤!$B$4:$P$975,12,0)</f>
        <v>0</v>
      </c>
      <c r="AC556" s="29">
        <f>VLOOKUP(A556,[8]考勤!$B$1:$W$958,12,0)</f>
        <v>0</v>
      </c>
      <c r="AD556" s="29">
        <f>VLOOKUP(A556,[9]考勤!$B:$W,12,0)</f>
        <v>6</v>
      </c>
      <c r="AE556" s="29">
        <f>VLOOKUP(A556,[10]考勤!$B:$X,12,0)</f>
        <v>2</v>
      </c>
      <c r="AF556" s="29">
        <f>VLOOKUP(A556,[11]考勤!$B:$Z,12,0)</f>
        <v>0</v>
      </c>
      <c r="AG556" s="29"/>
      <c r="AH556" s="29"/>
      <c r="AI556" s="29"/>
      <c r="AJ556" s="29">
        <f t="shared" si="135"/>
        <v>10</v>
      </c>
      <c r="AK556" s="29">
        <f t="shared" si="136"/>
        <v>0</v>
      </c>
      <c r="AL556" s="22">
        <f t="shared" si="137"/>
        <v>8.48</v>
      </c>
      <c r="AM556" s="46">
        <f t="shared" si="138"/>
        <v>8.5</v>
      </c>
      <c r="AN556" s="11"/>
      <c r="AP556" s="11" t="str">
        <f>VLOOKUP(A556,[12]当前人员名单!$E:$AE,2,0)</f>
        <v>442000197910102045</v>
      </c>
    </row>
    <row r="557" spans="1:236" s="10" customFormat="1" ht="15.75" customHeight="1" x14ac:dyDescent="0.15">
      <c r="A557" s="53" t="s">
        <v>832</v>
      </c>
      <c r="B557" s="48" t="s">
        <v>793</v>
      </c>
      <c r="C557" s="3">
        <v>42132</v>
      </c>
      <c r="D557" s="3">
        <v>42132</v>
      </c>
      <c r="E557" s="24">
        <v>43100</v>
      </c>
      <c r="F557" s="24">
        <v>43101</v>
      </c>
      <c r="G557" s="24">
        <v>43342</v>
      </c>
      <c r="H557" s="24">
        <v>43465</v>
      </c>
      <c r="I557" s="21">
        <f t="shared" ca="1" si="128"/>
        <v>3.5</v>
      </c>
      <c r="J557" s="21">
        <f t="shared" ca="1" si="129"/>
        <v>3.53</v>
      </c>
      <c r="K557" s="21" t="str">
        <f t="shared" ca="1" si="130"/>
        <v>是</v>
      </c>
      <c r="L557" s="21">
        <f t="shared" si="131"/>
        <v>3</v>
      </c>
      <c r="M557" s="29">
        <f t="shared" si="132"/>
        <v>5</v>
      </c>
      <c r="N557" s="29"/>
      <c r="O557" s="30"/>
      <c r="P557" s="24"/>
      <c r="Q557" s="29"/>
      <c r="R557" s="30"/>
      <c r="S557" s="30">
        <f t="shared" ref="S557:S572" si="140">M557</f>
        <v>5</v>
      </c>
      <c r="T557" s="22">
        <f>VLOOKUP(A557,[1]考勤!$B:$M,12,0)</f>
        <v>0</v>
      </c>
      <c r="U557" s="38">
        <f>IFERROR(VLOOKUP(A557,'[2]2017年假台账'!$A:$AN,39,0),"0")-T557</f>
        <v>5</v>
      </c>
      <c r="V557" s="40">
        <f t="shared" si="133"/>
        <v>0</v>
      </c>
      <c r="W557" s="23">
        <f t="shared" si="134"/>
        <v>0</v>
      </c>
      <c r="X557" s="29">
        <f>VLOOKUP(A557,[3]考勤!$B$4:$N$1081,12,0)</f>
        <v>0</v>
      </c>
      <c r="Y557" s="29">
        <f>VLOOKUP(A557,[4]考勤!$B$4:$O$997,12,0)</f>
        <v>0</v>
      </c>
      <c r="Z557" s="29">
        <f>VLOOKUP(A557,[5]考勤!$B$4:$N$989,12,0)</f>
        <v>0</v>
      </c>
      <c r="AA557" s="29">
        <f>VLOOKUP(A557,[6]考勤!$B$4:$N$977,12,0)</f>
        <v>0</v>
      </c>
      <c r="AB557" s="29">
        <f>VLOOKUP(A557,[7]考勤!$B$4:$P$975,12,0)</f>
        <v>0</v>
      </c>
      <c r="AC557" s="29">
        <f>VLOOKUP(A557,[8]考勤!$B$1:$W$958,12,0)</f>
        <v>0</v>
      </c>
      <c r="AD557" s="29">
        <f>VLOOKUP(A557,[9]考勤!$B:$W,12,0)</f>
        <v>5</v>
      </c>
      <c r="AE557" s="29">
        <f>VLOOKUP(A557,[10]考勤!$B:$X,12,0)</f>
        <v>0</v>
      </c>
      <c r="AF557" s="29">
        <f>VLOOKUP(A557,[11]考勤!$B:$Z,12,0)</f>
        <v>0</v>
      </c>
      <c r="AG557" s="29"/>
      <c r="AH557" s="29"/>
      <c r="AI557" s="29"/>
      <c r="AJ557" s="29">
        <f t="shared" si="135"/>
        <v>5</v>
      </c>
      <c r="AK557" s="29">
        <f t="shared" si="136"/>
        <v>0</v>
      </c>
      <c r="AL557" s="22">
        <f t="shared" si="137"/>
        <v>5</v>
      </c>
      <c r="AM557" s="46">
        <f t="shared" si="138"/>
        <v>5</v>
      </c>
      <c r="AN557" s="11"/>
      <c r="AP557" s="11" t="str">
        <f>VLOOKUP(A557,[12]当前人员名单!$E:$AE,2,0)</f>
        <v>442000199311232795</v>
      </c>
    </row>
    <row r="558" spans="1:236" s="10" customFormat="1" ht="15.75" customHeight="1" x14ac:dyDescent="0.15">
      <c r="A558" s="53" t="s">
        <v>833</v>
      </c>
      <c r="B558" s="48" t="s">
        <v>793</v>
      </c>
      <c r="C558" s="3">
        <v>40391</v>
      </c>
      <c r="D558" s="3">
        <v>42186</v>
      </c>
      <c r="E558" s="24">
        <v>43100</v>
      </c>
      <c r="F558" s="24">
        <v>43101</v>
      </c>
      <c r="G558" s="24">
        <v>43342</v>
      </c>
      <c r="H558" s="24">
        <v>43465</v>
      </c>
      <c r="I558" s="21">
        <f t="shared" ca="1" si="128"/>
        <v>8.3000000000000007</v>
      </c>
      <c r="J558" s="21">
        <f t="shared" ca="1" si="129"/>
        <v>3.38</v>
      </c>
      <c r="K558" s="21" t="str">
        <f t="shared" ca="1" si="130"/>
        <v>是</v>
      </c>
      <c r="L558" s="21">
        <f t="shared" si="131"/>
        <v>8</v>
      </c>
      <c r="M558" s="29">
        <f t="shared" si="132"/>
        <v>5</v>
      </c>
      <c r="N558" s="29"/>
      <c r="O558" s="30"/>
      <c r="P558" s="24"/>
      <c r="Q558" s="29"/>
      <c r="R558" s="30"/>
      <c r="S558" s="30">
        <f t="shared" si="140"/>
        <v>5</v>
      </c>
      <c r="T558" s="22">
        <f>VLOOKUP(A558,[1]考勤!$B:$M,12,0)</f>
        <v>0</v>
      </c>
      <c r="U558" s="38">
        <f>IFERROR(VLOOKUP(A558,'[2]2017年假台账'!$A:$AN,39,0),"0")-T558</f>
        <v>-0.5</v>
      </c>
      <c r="V558" s="40">
        <f t="shared" si="133"/>
        <v>-0.5</v>
      </c>
      <c r="W558" s="23">
        <f t="shared" si="134"/>
        <v>0</v>
      </c>
      <c r="X558" s="29">
        <f>VLOOKUP(A558,[3]考勤!$B$4:$N$1081,12,0)</f>
        <v>0</v>
      </c>
      <c r="Y558" s="29">
        <f>VLOOKUP(A558,[4]考勤!$B$4:$O$997,12,0)</f>
        <v>0</v>
      </c>
      <c r="Z558" s="29">
        <f>VLOOKUP(A558,[5]考勤!$B$4:$N$989,12,0)</f>
        <v>0</v>
      </c>
      <c r="AA558" s="29">
        <f>VLOOKUP(A558,[6]考勤!$B$4:$N$977,12,0)</f>
        <v>0</v>
      </c>
      <c r="AB558" s="29">
        <f>VLOOKUP(A558,[7]考勤!$B$4:$P$975,12,0)</f>
        <v>0</v>
      </c>
      <c r="AC558" s="29">
        <f>VLOOKUP(A558,[8]考勤!$B$1:$W$958,12,0)</f>
        <v>0</v>
      </c>
      <c r="AD558" s="29">
        <f>VLOOKUP(A558,[9]考勤!$B:$W,12,0)</f>
        <v>0</v>
      </c>
      <c r="AE558" s="29">
        <f>VLOOKUP(A558,[10]考勤!$B:$X,12,0)</f>
        <v>0</v>
      </c>
      <c r="AF558" s="29">
        <f>VLOOKUP(A558,[11]考勤!$B:$Z,12,0)</f>
        <v>0</v>
      </c>
      <c r="AG558" s="29"/>
      <c r="AH558" s="29"/>
      <c r="AI558" s="29"/>
      <c r="AJ558" s="29">
        <f t="shared" si="135"/>
        <v>0</v>
      </c>
      <c r="AK558" s="29">
        <f t="shared" si="136"/>
        <v>0</v>
      </c>
      <c r="AL558" s="22">
        <f t="shared" si="137"/>
        <v>4.5</v>
      </c>
      <c r="AM558" s="46">
        <f t="shared" si="138"/>
        <v>4.5</v>
      </c>
      <c r="AN558" s="11"/>
      <c r="AP558" s="11" t="str">
        <f>VLOOKUP(A558,[12]当前人员名单!$E:$AE,2,0)</f>
        <v>441422198707140015</v>
      </c>
    </row>
    <row r="559" spans="1:236" s="10" customFormat="1" ht="15.75" customHeight="1" x14ac:dyDescent="0.15">
      <c r="A559" s="53" t="s">
        <v>834</v>
      </c>
      <c r="B559" s="48" t="s">
        <v>793</v>
      </c>
      <c r="C559" s="3">
        <v>41365</v>
      </c>
      <c r="D559" s="3">
        <v>42191</v>
      </c>
      <c r="E559" s="24">
        <v>43100</v>
      </c>
      <c r="F559" s="24">
        <v>43101</v>
      </c>
      <c r="G559" s="24">
        <v>43342</v>
      </c>
      <c r="H559" s="24">
        <v>43465</v>
      </c>
      <c r="I559" s="21">
        <f t="shared" ca="1" si="128"/>
        <v>5.6</v>
      </c>
      <c r="J559" s="21">
        <f t="shared" ca="1" si="129"/>
        <v>3.37</v>
      </c>
      <c r="K559" s="21" t="str">
        <f t="shared" ca="1" si="130"/>
        <v>是</v>
      </c>
      <c r="L559" s="21">
        <f t="shared" si="131"/>
        <v>5</v>
      </c>
      <c r="M559" s="29">
        <f t="shared" si="132"/>
        <v>5</v>
      </c>
      <c r="N559" s="29"/>
      <c r="O559" s="30"/>
      <c r="P559" s="24"/>
      <c r="Q559" s="29"/>
      <c r="R559" s="30"/>
      <c r="S559" s="30">
        <f t="shared" si="140"/>
        <v>5</v>
      </c>
      <c r="T559" s="22">
        <f>VLOOKUP(A559,[1]考勤!$B:$M,12,0)</f>
        <v>0</v>
      </c>
      <c r="U559" s="38">
        <f>IFERROR(VLOOKUP(A559,'[2]2017年假台账'!$A:$AN,39,0),"0")-T559</f>
        <v>5</v>
      </c>
      <c r="V559" s="40">
        <f t="shared" si="133"/>
        <v>0</v>
      </c>
      <c r="W559" s="23">
        <f t="shared" si="134"/>
        <v>0</v>
      </c>
      <c r="X559" s="29">
        <f>VLOOKUP(A559,[3]考勤!$B$4:$N$1081,12,0)</f>
        <v>0</v>
      </c>
      <c r="Y559" s="29">
        <f>VLOOKUP(A559,[4]考勤!$B$4:$O$997,12,0)</f>
        <v>0</v>
      </c>
      <c r="Z559" s="29">
        <f>VLOOKUP(A559,[5]考勤!$B$4:$N$989,12,0)</f>
        <v>0</v>
      </c>
      <c r="AA559" s="29">
        <f>VLOOKUP(A559,[6]考勤!$B$4:$N$977,12,0)</f>
        <v>0</v>
      </c>
      <c r="AB559" s="29">
        <f>VLOOKUP(A559,[7]考勤!$B$4:$P$975,12,0)</f>
        <v>0</v>
      </c>
      <c r="AC559" s="29">
        <f>VLOOKUP(A559,[8]考勤!$B$1:$W$958,12,0)</f>
        <v>0</v>
      </c>
      <c r="AD559" s="29">
        <f>VLOOKUP(A559,[9]考勤!$B:$W,12,0)</f>
        <v>3</v>
      </c>
      <c r="AE559" s="29">
        <f>VLOOKUP(A559,[10]考勤!$B:$X,12,0)</f>
        <v>2</v>
      </c>
      <c r="AF559" s="29">
        <f>VLOOKUP(A559,[11]考勤!$B:$Z,12,0)</f>
        <v>0</v>
      </c>
      <c r="AG559" s="29"/>
      <c r="AH559" s="29"/>
      <c r="AI559" s="29"/>
      <c r="AJ559" s="29">
        <f t="shared" si="135"/>
        <v>5</v>
      </c>
      <c r="AK559" s="29">
        <f t="shared" si="136"/>
        <v>0</v>
      </c>
      <c r="AL559" s="22">
        <f t="shared" si="137"/>
        <v>5</v>
      </c>
      <c r="AM559" s="46">
        <f t="shared" si="138"/>
        <v>5</v>
      </c>
      <c r="AN559" s="11"/>
      <c r="AP559" s="11" t="str">
        <f>VLOOKUP(A559,[12]当前人员名单!$E:$AE,2,0)</f>
        <v>36232219880501486X</v>
      </c>
    </row>
    <row r="560" spans="1:236" s="10" customFormat="1" ht="15.75" customHeight="1" x14ac:dyDescent="0.15">
      <c r="A560" s="53" t="s">
        <v>835</v>
      </c>
      <c r="B560" s="48" t="s">
        <v>793</v>
      </c>
      <c r="C560" s="3">
        <v>42209</v>
      </c>
      <c r="D560" s="3">
        <v>42209</v>
      </c>
      <c r="E560" s="24">
        <v>43100</v>
      </c>
      <c r="F560" s="24">
        <v>43101</v>
      </c>
      <c r="G560" s="24">
        <v>43342</v>
      </c>
      <c r="H560" s="24">
        <v>43465</v>
      </c>
      <c r="I560" s="21">
        <f t="shared" ca="1" si="128"/>
        <v>3.3</v>
      </c>
      <c r="J560" s="21">
        <f t="shared" ca="1" si="129"/>
        <v>3.32</v>
      </c>
      <c r="K560" s="21" t="str">
        <f t="shared" ca="1" si="130"/>
        <v>是</v>
      </c>
      <c r="L560" s="21">
        <f t="shared" si="131"/>
        <v>3</v>
      </c>
      <c r="M560" s="29">
        <f t="shared" si="132"/>
        <v>5</v>
      </c>
      <c r="N560" s="29"/>
      <c r="O560" s="30"/>
      <c r="P560" s="24"/>
      <c r="Q560" s="29"/>
      <c r="R560" s="30"/>
      <c r="S560" s="30">
        <f t="shared" si="140"/>
        <v>5</v>
      </c>
      <c r="T560" s="22">
        <f>VLOOKUP(A560,[1]考勤!$B:$M,12,0)</f>
        <v>0</v>
      </c>
      <c r="U560" s="38">
        <f>IFERROR(VLOOKUP(A560,'[2]2017年假台账'!$A:$AN,39,0),"0")-T560</f>
        <v>5</v>
      </c>
      <c r="V560" s="40">
        <f t="shared" si="133"/>
        <v>5</v>
      </c>
      <c r="W560" s="23">
        <f t="shared" si="134"/>
        <v>5</v>
      </c>
      <c r="X560" s="29">
        <f>VLOOKUP(A560,[3]考勤!$B$4:$N$1081,12,0)</f>
        <v>0</v>
      </c>
      <c r="Y560" s="29">
        <f>VLOOKUP(A560,[4]考勤!$B$4:$O$997,12,0)</f>
        <v>0</v>
      </c>
      <c r="Z560" s="29">
        <f>VLOOKUP(A560,[5]考勤!$B$4:$N$989,12,0)</f>
        <v>0</v>
      </c>
      <c r="AA560" s="29">
        <f>VLOOKUP(A560,[6]考勤!$B$4:$N$977,12,0)</f>
        <v>0</v>
      </c>
      <c r="AB560" s="29">
        <f>VLOOKUP(A560,[7]考勤!$B$4:$P$975,12,0)</f>
        <v>0</v>
      </c>
      <c r="AC560" s="29">
        <f>VLOOKUP(A560,[8]考勤!$B$1:$W$958,12,0)</f>
        <v>0</v>
      </c>
      <c r="AD560" s="29">
        <f>VLOOKUP(A560,[9]考勤!$B:$W,12,0)</f>
        <v>0</v>
      </c>
      <c r="AE560" s="29">
        <f>VLOOKUP(A560,[10]考勤!$B:$X,12,0)</f>
        <v>0</v>
      </c>
      <c r="AF560" s="29">
        <f>VLOOKUP(A560,[11]考勤!$B:$Z,12,0)</f>
        <v>0</v>
      </c>
      <c r="AG560" s="29"/>
      <c r="AH560" s="29"/>
      <c r="AI560" s="29"/>
      <c r="AJ560" s="29">
        <f t="shared" si="135"/>
        <v>0</v>
      </c>
      <c r="AK560" s="29">
        <f t="shared" si="136"/>
        <v>0</v>
      </c>
      <c r="AL560" s="22">
        <f t="shared" si="137"/>
        <v>10</v>
      </c>
      <c r="AM560" s="46">
        <f t="shared" si="138"/>
        <v>5</v>
      </c>
      <c r="AN560" s="11"/>
      <c r="AP560" s="11" t="str">
        <f>VLOOKUP(A560,[12]当前人员名单!$E:$AE,2,0)</f>
        <v>441521199207142712</v>
      </c>
    </row>
    <row r="561" spans="1:236" s="10" customFormat="1" ht="15.75" customHeight="1" x14ac:dyDescent="0.15">
      <c r="A561" s="50" t="s">
        <v>651</v>
      </c>
      <c r="B561" s="48" t="s">
        <v>793</v>
      </c>
      <c r="C561" s="9">
        <v>35655</v>
      </c>
      <c r="D561" s="9">
        <v>37073</v>
      </c>
      <c r="E561" s="24">
        <v>43100</v>
      </c>
      <c r="F561" s="24">
        <v>43101</v>
      </c>
      <c r="G561" s="24">
        <v>43342</v>
      </c>
      <c r="H561" s="24">
        <v>43465</v>
      </c>
      <c r="I561" s="21">
        <f t="shared" ca="1" si="128"/>
        <v>21.3</v>
      </c>
      <c r="J561" s="21">
        <f t="shared" ca="1" si="129"/>
        <v>17.39</v>
      </c>
      <c r="K561" s="21" t="str">
        <f t="shared" ca="1" si="130"/>
        <v>是</v>
      </c>
      <c r="L561" s="21">
        <f t="shared" si="131"/>
        <v>21</v>
      </c>
      <c r="M561" s="29">
        <f t="shared" si="132"/>
        <v>15</v>
      </c>
      <c r="N561" s="29"/>
      <c r="O561" s="30"/>
      <c r="P561" s="24"/>
      <c r="Q561" s="29"/>
      <c r="R561" s="30"/>
      <c r="S561" s="30">
        <f t="shared" si="140"/>
        <v>15</v>
      </c>
      <c r="T561" s="22">
        <f>VLOOKUP(A561,[1]考勤!$B:$M,12,0)</f>
        <v>1</v>
      </c>
      <c r="U561" s="38">
        <f>IFERROR(VLOOKUP(A561,'[2]2017年假台账'!$A:$AN,39,0),"0")-T561</f>
        <v>10.9</v>
      </c>
      <c r="V561" s="40">
        <f t="shared" si="133"/>
        <v>-9.9999999999999645E-2</v>
      </c>
      <c r="W561" s="23">
        <f t="shared" si="134"/>
        <v>0</v>
      </c>
      <c r="X561" s="29">
        <f>VLOOKUP(A561,[3]考勤!$B$4:$N$1081,12,0)</f>
        <v>0</v>
      </c>
      <c r="Y561" s="29">
        <f>VLOOKUP(A561,[4]考勤!$B$4:$O$997,12,0)</f>
        <v>2</v>
      </c>
      <c r="Z561" s="29">
        <f>VLOOKUP(A561,[5]考勤!$B$4:$N$989,12,0)</f>
        <v>2</v>
      </c>
      <c r="AA561" s="29">
        <f>VLOOKUP(A561,[6]考勤!$B$4:$N$977,12,0)</f>
        <v>0</v>
      </c>
      <c r="AB561" s="29">
        <f>VLOOKUP(A561,[7]考勤!$B$4:$P$975,12,0)</f>
        <v>0</v>
      </c>
      <c r="AC561" s="29">
        <f>VLOOKUP(A561,[8]考勤!$B$1:$W$958,12,0)</f>
        <v>0</v>
      </c>
      <c r="AD561" s="29">
        <f>VLOOKUP(A561,[9]考勤!$B:$W,12,0)</f>
        <v>4</v>
      </c>
      <c r="AE561" s="29">
        <f>VLOOKUP(A561,[10]考勤!$B:$X,12,0)</f>
        <v>3</v>
      </c>
      <c r="AF561" s="29">
        <f>VLOOKUP(A561,[11]考勤!$B:$Z,12,0)</f>
        <v>0</v>
      </c>
      <c r="AG561" s="29"/>
      <c r="AH561" s="29"/>
      <c r="AI561" s="29"/>
      <c r="AJ561" s="29">
        <f t="shared" si="135"/>
        <v>11</v>
      </c>
      <c r="AK561" s="29">
        <f t="shared" si="136"/>
        <v>0</v>
      </c>
      <c r="AL561" s="22">
        <f t="shared" si="137"/>
        <v>14.9</v>
      </c>
      <c r="AM561" s="46">
        <f t="shared" si="138"/>
        <v>14.9</v>
      </c>
      <c r="AN561" s="11"/>
      <c r="AP561" s="11" t="str">
        <f>VLOOKUP(A561,[12]当前人员名单!$E:$AE,2,0)</f>
        <v>442000197903122048</v>
      </c>
    </row>
    <row r="562" spans="1:236" s="10" customFormat="1" ht="15.75" customHeight="1" x14ac:dyDescent="0.15">
      <c r="A562" s="53" t="s">
        <v>647</v>
      </c>
      <c r="B562" s="48" t="s">
        <v>793</v>
      </c>
      <c r="C562" s="3">
        <v>35709</v>
      </c>
      <c r="D562" s="3">
        <v>37073</v>
      </c>
      <c r="E562" s="24">
        <v>43100</v>
      </c>
      <c r="F562" s="24">
        <v>43101</v>
      </c>
      <c r="G562" s="24">
        <v>43342</v>
      </c>
      <c r="H562" s="24">
        <v>43465</v>
      </c>
      <c r="I562" s="21">
        <f t="shared" ca="1" si="128"/>
        <v>21.1</v>
      </c>
      <c r="J562" s="21">
        <f t="shared" ca="1" si="129"/>
        <v>17.39</v>
      </c>
      <c r="K562" s="21" t="str">
        <f t="shared" ca="1" si="130"/>
        <v>是</v>
      </c>
      <c r="L562" s="21">
        <f t="shared" si="131"/>
        <v>21</v>
      </c>
      <c r="M562" s="29">
        <f t="shared" si="132"/>
        <v>15</v>
      </c>
      <c r="N562" s="29"/>
      <c r="O562" s="30"/>
      <c r="P562" s="24"/>
      <c r="Q562" s="29"/>
      <c r="R562" s="30"/>
      <c r="S562" s="30">
        <f t="shared" si="140"/>
        <v>15</v>
      </c>
      <c r="T562" s="22">
        <f>VLOOKUP(A562,[1]考勤!$B:$M,12,0)</f>
        <v>0</v>
      </c>
      <c r="U562" s="38">
        <f>IFERROR(VLOOKUP(A562,'[2]2017年假台账'!$A:$AN,39,0),"0")-T562</f>
        <v>11.2</v>
      </c>
      <c r="V562" s="40">
        <f t="shared" si="133"/>
        <v>0.19999999999999929</v>
      </c>
      <c r="W562" s="23">
        <f t="shared" si="134"/>
        <v>0.19999999999999929</v>
      </c>
      <c r="X562" s="29">
        <f>VLOOKUP(A562,[3]考勤!$B$4:$N$1081,12,0)</f>
        <v>0</v>
      </c>
      <c r="Y562" s="29">
        <f>VLOOKUP(A562,[4]考勤!$B$4:$O$997,12,0)</f>
        <v>0</v>
      </c>
      <c r="Z562" s="29">
        <f>VLOOKUP(A562,[5]考勤!$B$4:$N$989,12,0)</f>
        <v>0</v>
      </c>
      <c r="AA562" s="29">
        <f>VLOOKUP(A562,[6]考勤!$B$4:$N$977,12,0)</f>
        <v>1</v>
      </c>
      <c r="AB562" s="29">
        <f>VLOOKUP(A562,[7]考勤!$B$4:$P$975,12,0)</f>
        <v>0</v>
      </c>
      <c r="AC562" s="29">
        <f>VLOOKUP(A562,[8]考勤!$B$1:$W$958,12,0)</f>
        <v>0</v>
      </c>
      <c r="AD562" s="29">
        <f>VLOOKUP(A562,[9]考勤!$B:$W,12,0)</f>
        <v>4</v>
      </c>
      <c r="AE562" s="29">
        <f>VLOOKUP(A562,[10]考勤!$B:$X,12,0)</f>
        <v>6</v>
      </c>
      <c r="AF562" s="29">
        <f>VLOOKUP(A562,[11]考勤!$B:$Z,12,0)</f>
        <v>0</v>
      </c>
      <c r="AG562" s="29"/>
      <c r="AH562" s="29"/>
      <c r="AI562" s="29"/>
      <c r="AJ562" s="29">
        <f t="shared" si="135"/>
        <v>11</v>
      </c>
      <c r="AK562" s="29">
        <f t="shared" si="136"/>
        <v>0</v>
      </c>
      <c r="AL562" s="22">
        <f t="shared" si="137"/>
        <v>15.2</v>
      </c>
      <c r="AM562" s="46">
        <f t="shared" si="138"/>
        <v>15</v>
      </c>
      <c r="AN562" s="11"/>
      <c r="AP562" s="11" t="str">
        <f>VLOOKUP(A562,[12]当前人员名单!$E:$AE,2,0)</f>
        <v>442000197805082046</v>
      </c>
      <c r="AQ562" s="11"/>
    </row>
    <row r="563" spans="1:236" s="10" customFormat="1" ht="15.75" customHeight="1" x14ac:dyDescent="0.15">
      <c r="A563" s="53" t="s">
        <v>655</v>
      </c>
      <c r="B563" s="48" t="s">
        <v>793</v>
      </c>
      <c r="C563" s="3">
        <v>41410</v>
      </c>
      <c r="D563" s="3">
        <v>41410</v>
      </c>
      <c r="E563" s="24">
        <v>43100</v>
      </c>
      <c r="F563" s="24">
        <v>43101</v>
      </c>
      <c r="G563" s="24">
        <v>43342</v>
      </c>
      <c r="H563" s="24">
        <v>43465</v>
      </c>
      <c r="I563" s="21">
        <f t="shared" ca="1" si="128"/>
        <v>5.5</v>
      </c>
      <c r="J563" s="21">
        <f t="shared" ca="1" si="129"/>
        <v>5.51</v>
      </c>
      <c r="K563" s="21" t="str">
        <f t="shared" ca="1" si="130"/>
        <v>是</v>
      </c>
      <c r="L563" s="21">
        <f t="shared" si="131"/>
        <v>5</v>
      </c>
      <c r="M563" s="29">
        <f t="shared" si="132"/>
        <v>5</v>
      </c>
      <c r="N563" s="29"/>
      <c r="O563" s="30"/>
      <c r="P563" s="24"/>
      <c r="Q563" s="29"/>
      <c r="R563" s="30"/>
      <c r="S563" s="30">
        <f t="shared" si="140"/>
        <v>5</v>
      </c>
      <c r="T563" s="22">
        <f>VLOOKUP(A563,[1]考勤!$B:$M,12,0)</f>
        <v>0</v>
      </c>
      <c r="U563" s="38">
        <f>IFERROR(VLOOKUP(A563,'[2]2017年假台账'!$A:$AN,39,0),"0")-T563</f>
        <v>2</v>
      </c>
      <c r="V563" s="40">
        <f t="shared" si="133"/>
        <v>0</v>
      </c>
      <c r="W563" s="23">
        <f t="shared" si="134"/>
        <v>0</v>
      </c>
      <c r="X563" s="29">
        <f>VLOOKUP(A563,[3]考勤!$B$4:$N$1081,12,0)</f>
        <v>0</v>
      </c>
      <c r="Y563" s="29">
        <f>VLOOKUP(A563,[4]考勤!$B$4:$O$997,12,0)</f>
        <v>0</v>
      </c>
      <c r="Z563" s="29">
        <f>VLOOKUP(A563,[5]考勤!$B$4:$N$989,12,0)</f>
        <v>0</v>
      </c>
      <c r="AA563" s="29">
        <f>VLOOKUP(A563,[6]考勤!$B$4:$N$977,12,0)</f>
        <v>0</v>
      </c>
      <c r="AB563" s="29">
        <f>VLOOKUP(A563,[7]考勤!$B$4:$P$975,12,0)</f>
        <v>0</v>
      </c>
      <c r="AC563" s="29">
        <f>VLOOKUP(A563,[8]考勤!$B$1:$W$958,12,0)</f>
        <v>0</v>
      </c>
      <c r="AD563" s="29">
        <f>VLOOKUP(A563,[9]考勤!$B:$W,12,0)</f>
        <v>2</v>
      </c>
      <c r="AE563" s="29">
        <f>VLOOKUP(A563,[10]考勤!$B:$X,12,0)</f>
        <v>0</v>
      </c>
      <c r="AF563" s="29">
        <f>VLOOKUP(A563,[11]考勤!$B:$Z,12,0)</f>
        <v>0</v>
      </c>
      <c r="AG563" s="29"/>
      <c r="AH563" s="29"/>
      <c r="AI563" s="32"/>
      <c r="AJ563" s="29">
        <f t="shared" si="135"/>
        <v>2</v>
      </c>
      <c r="AK563" s="29">
        <f t="shared" si="136"/>
        <v>0</v>
      </c>
      <c r="AL563" s="22">
        <f t="shared" si="137"/>
        <v>5</v>
      </c>
      <c r="AM563" s="46">
        <f t="shared" si="138"/>
        <v>5</v>
      </c>
      <c r="AN563" s="11"/>
      <c r="AP563" s="11" t="str">
        <f>VLOOKUP(A563,[12]当前人员名单!$E:$AE,2,0)</f>
        <v>445321199007252522</v>
      </c>
      <c r="AQ563" s="11"/>
    </row>
    <row r="564" spans="1:236" s="10" customFormat="1" ht="15.75" customHeight="1" x14ac:dyDescent="0.15">
      <c r="A564" s="53" t="s">
        <v>836</v>
      </c>
      <c r="B564" s="48" t="s">
        <v>793</v>
      </c>
      <c r="C564" s="3">
        <v>41291</v>
      </c>
      <c r="D564" s="3">
        <v>41291</v>
      </c>
      <c r="E564" s="24">
        <v>43100</v>
      </c>
      <c r="F564" s="24">
        <v>43101</v>
      </c>
      <c r="G564" s="24">
        <v>43342</v>
      </c>
      <c r="H564" s="24">
        <v>43465</v>
      </c>
      <c r="I564" s="21">
        <f t="shared" ca="1" si="128"/>
        <v>5.8</v>
      </c>
      <c r="J564" s="21">
        <f t="shared" ca="1" si="129"/>
        <v>5.83</v>
      </c>
      <c r="K564" s="21" t="str">
        <f t="shared" ca="1" si="130"/>
        <v>是</v>
      </c>
      <c r="L564" s="21">
        <f t="shared" si="131"/>
        <v>5</v>
      </c>
      <c r="M564" s="29">
        <f t="shared" si="132"/>
        <v>5</v>
      </c>
      <c r="N564" s="29"/>
      <c r="O564" s="30"/>
      <c r="P564" s="24"/>
      <c r="Q564" s="29"/>
      <c r="R564" s="30"/>
      <c r="S564" s="30">
        <f t="shared" si="140"/>
        <v>5</v>
      </c>
      <c r="T564" s="22">
        <f>VLOOKUP(A564,[1]考勤!$B:$M,12,0)</f>
        <v>0</v>
      </c>
      <c r="U564" s="38">
        <f>IFERROR(VLOOKUP(A564,'[2]2017年假台账'!$A:$AN,39,0),"0")-T564</f>
        <v>4</v>
      </c>
      <c r="V564" s="40">
        <f t="shared" si="133"/>
        <v>0</v>
      </c>
      <c r="W564" s="23">
        <f t="shared" si="134"/>
        <v>0</v>
      </c>
      <c r="X564" s="29">
        <f>VLOOKUP(A564,[3]考勤!$B$4:$N$1081,12,0)</f>
        <v>3</v>
      </c>
      <c r="Y564" s="29">
        <f>VLOOKUP(A564,[4]考勤!$B$4:$O$997,12,0)</f>
        <v>0</v>
      </c>
      <c r="Z564" s="29">
        <f>VLOOKUP(A564,[5]考勤!$B$4:$N$989,12,0)</f>
        <v>0</v>
      </c>
      <c r="AA564" s="29">
        <f>VLOOKUP(A564,[6]考勤!$B$4:$N$977,12,0)</f>
        <v>0</v>
      </c>
      <c r="AB564" s="29">
        <f>VLOOKUP(A564,[7]考勤!$B$4:$P$975,12,0)</f>
        <v>0</v>
      </c>
      <c r="AC564" s="29">
        <f>VLOOKUP(A564,[8]考勤!$B$1:$W$958,12,0)</f>
        <v>0</v>
      </c>
      <c r="AD564" s="29">
        <f>VLOOKUP(A564,[9]考勤!$B:$W,12,0)</f>
        <v>0</v>
      </c>
      <c r="AE564" s="29">
        <f>VLOOKUP(A564,[10]考勤!$B:$X,12,0)</f>
        <v>1</v>
      </c>
      <c r="AF564" s="29">
        <f>VLOOKUP(A564,[11]考勤!$B:$Z,12,0)</f>
        <v>0</v>
      </c>
      <c r="AG564" s="29"/>
      <c r="AH564" s="29"/>
      <c r="AI564" s="29"/>
      <c r="AJ564" s="29">
        <f t="shared" si="135"/>
        <v>4</v>
      </c>
      <c r="AK564" s="29">
        <f t="shared" si="136"/>
        <v>0</v>
      </c>
      <c r="AL564" s="22">
        <f t="shared" si="137"/>
        <v>5</v>
      </c>
      <c r="AM564" s="46">
        <f t="shared" si="138"/>
        <v>5</v>
      </c>
      <c r="AN564" s="11"/>
      <c r="AP564" s="11" t="str">
        <f>VLOOKUP(A564,[12]当前人员名单!$E:$AE,2,0)</f>
        <v>441322198905202381</v>
      </c>
    </row>
    <row r="565" spans="1:236" s="10" customFormat="1" ht="15.75" customHeight="1" x14ac:dyDescent="0.15">
      <c r="A565" s="53" t="s">
        <v>741</v>
      </c>
      <c r="B565" s="48" t="s">
        <v>793</v>
      </c>
      <c r="C565" s="3">
        <v>40360</v>
      </c>
      <c r="D565" s="3">
        <v>41722</v>
      </c>
      <c r="E565" s="24">
        <v>43100</v>
      </c>
      <c r="F565" s="24">
        <v>43101</v>
      </c>
      <c r="G565" s="24">
        <v>43342</v>
      </c>
      <c r="H565" s="24">
        <v>43465</v>
      </c>
      <c r="I565" s="21">
        <f t="shared" ca="1" si="128"/>
        <v>8.4</v>
      </c>
      <c r="J565" s="21">
        <f t="shared" ca="1" si="129"/>
        <v>4.6500000000000004</v>
      </c>
      <c r="K565" s="21" t="str">
        <f t="shared" ca="1" si="130"/>
        <v>是</v>
      </c>
      <c r="L565" s="21">
        <f t="shared" si="131"/>
        <v>8</v>
      </c>
      <c r="M565" s="29">
        <f t="shared" si="132"/>
        <v>5</v>
      </c>
      <c r="N565" s="29"/>
      <c r="O565" s="30"/>
      <c r="P565" s="24"/>
      <c r="Q565" s="29"/>
      <c r="R565" s="30"/>
      <c r="S565" s="30">
        <f t="shared" si="140"/>
        <v>5</v>
      </c>
      <c r="T565" s="22">
        <f>VLOOKUP(A565,[1]考勤!$B:$M,12,0)</f>
        <v>0</v>
      </c>
      <c r="U565" s="38">
        <f>IFERROR(VLOOKUP(A565,'[2]2017年假台账'!$A:$AN,39,0),"0")-T565</f>
        <v>5</v>
      </c>
      <c r="V565" s="40">
        <f t="shared" si="133"/>
        <v>0</v>
      </c>
      <c r="W565" s="23">
        <f t="shared" si="134"/>
        <v>0</v>
      </c>
      <c r="X565" s="29">
        <f>VLOOKUP(A565,[3]考勤!$B$4:$N$1081,12,0)</f>
        <v>0</v>
      </c>
      <c r="Y565" s="29">
        <f>VLOOKUP(A565,[4]考勤!$B$4:$O$997,12,0)</f>
        <v>0</v>
      </c>
      <c r="Z565" s="29">
        <f>VLOOKUP(A565,[5]考勤!$B$4:$N$989,12,0)</f>
        <v>0</v>
      </c>
      <c r="AA565" s="29">
        <f>VLOOKUP(A565,[6]考勤!$B$4:$N$977,12,0)</f>
        <v>0</v>
      </c>
      <c r="AB565" s="29">
        <f>VLOOKUP(A565,[7]考勤!$B$4:$P$975,12,0)</f>
        <v>0</v>
      </c>
      <c r="AC565" s="29">
        <f>VLOOKUP(A565,[8]考勤!$B$1:$W$958,12,0)</f>
        <v>0</v>
      </c>
      <c r="AD565" s="29">
        <f>VLOOKUP(A565,[9]考勤!$B:$W,12,0)</f>
        <v>2</v>
      </c>
      <c r="AE565" s="29">
        <f>VLOOKUP(A565,[10]考勤!$B:$X,12,0)</f>
        <v>3</v>
      </c>
      <c r="AF565" s="29">
        <f>VLOOKUP(A565,[11]考勤!$B:$Z,12,0)</f>
        <v>0</v>
      </c>
      <c r="AG565" s="29"/>
      <c r="AH565" s="29"/>
      <c r="AI565" s="32"/>
      <c r="AJ565" s="29">
        <f t="shared" si="135"/>
        <v>5</v>
      </c>
      <c r="AK565" s="29">
        <f t="shared" si="136"/>
        <v>0</v>
      </c>
      <c r="AL565" s="22">
        <f t="shared" si="137"/>
        <v>5</v>
      </c>
      <c r="AM565" s="46">
        <f t="shared" si="138"/>
        <v>5</v>
      </c>
      <c r="AN565" s="11"/>
      <c r="AO565" s="11"/>
      <c r="AP565" s="11" t="str">
        <f>VLOOKUP(A565,[12]当前人员名单!$E:$AE,2,0)</f>
        <v>441481199101255509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</row>
    <row r="566" spans="1:236" s="10" customFormat="1" ht="15.75" customHeight="1" x14ac:dyDescent="0.15">
      <c r="A566" s="50" t="s">
        <v>837</v>
      </c>
      <c r="B566" s="48" t="s">
        <v>16</v>
      </c>
      <c r="C566" s="9">
        <v>41956</v>
      </c>
      <c r="D566" s="9">
        <v>42258</v>
      </c>
      <c r="E566" s="24">
        <v>43100</v>
      </c>
      <c r="F566" s="24">
        <v>43101</v>
      </c>
      <c r="G566" s="24">
        <v>43342</v>
      </c>
      <c r="H566" s="24">
        <v>43465</v>
      </c>
      <c r="I566" s="21">
        <f t="shared" ca="1" si="128"/>
        <v>4</v>
      </c>
      <c r="J566" s="21">
        <f t="shared" ca="1" si="129"/>
        <v>3.18</v>
      </c>
      <c r="K566" s="21" t="str">
        <f t="shared" ca="1" si="130"/>
        <v>是</v>
      </c>
      <c r="L566" s="21">
        <f t="shared" si="131"/>
        <v>4</v>
      </c>
      <c r="M566" s="29">
        <f t="shared" si="132"/>
        <v>5</v>
      </c>
      <c r="N566" s="29"/>
      <c r="O566" s="30"/>
      <c r="P566" s="24"/>
      <c r="Q566" s="29"/>
      <c r="R566" s="30"/>
      <c r="S566" s="30">
        <f t="shared" si="140"/>
        <v>5</v>
      </c>
      <c r="T566" s="22">
        <f>VLOOKUP(A566,[1]考勤!$B:$M,12,0)</f>
        <v>0</v>
      </c>
      <c r="U566" s="38">
        <f>IFERROR(VLOOKUP(A566,'[2]2017年假台账'!$A:$AN,39,0),"0")-T566</f>
        <v>2.5</v>
      </c>
      <c r="V566" s="40">
        <f t="shared" si="133"/>
        <v>-4.5</v>
      </c>
      <c r="W566" s="23">
        <f t="shared" si="134"/>
        <v>0</v>
      </c>
      <c r="X566" s="29">
        <f>VLOOKUP(A566,[3]考勤!$B$4:$N$1081,12,0)</f>
        <v>0</v>
      </c>
      <c r="Y566" s="29">
        <f>VLOOKUP(A566,[4]考勤!$B$4:$O$997,12,0)</f>
        <v>2</v>
      </c>
      <c r="Z566" s="29">
        <f>VLOOKUP(A566,[5]考勤!$B$4:$N$989,12,0)</f>
        <v>3</v>
      </c>
      <c r="AA566" s="29">
        <f>VLOOKUP(A566,[6]考勤!$B$4:$N$977,12,0)</f>
        <v>0</v>
      </c>
      <c r="AB566" s="29">
        <f>VLOOKUP(A566,[7]考勤!$B$4:$P$975,12,0)</f>
        <v>0</v>
      </c>
      <c r="AC566" s="29">
        <f>VLOOKUP(A566,[8]考勤!$B$1:$W$958,12,0)</f>
        <v>1</v>
      </c>
      <c r="AD566" s="29">
        <f>VLOOKUP(A566,[9]考勤!$B:$W,12,0)</f>
        <v>1</v>
      </c>
      <c r="AE566" s="29">
        <f>VLOOKUP(A566,[10]考勤!$B:$X,12,0)</f>
        <v>0</v>
      </c>
      <c r="AF566" s="29">
        <f>VLOOKUP(A566,[11]考勤!$B:$Z,12,0)</f>
        <v>0</v>
      </c>
      <c r="AG566" s="29"/>
      <c r="AH566" s="29"/>
      <c r="AI566" s="29"/>
      <c r="AJ566" s="29">
        <f t="shared" si="135"/>
        <v>7</v>
      </c>
      <c r="AK566" s="29">
        <f t="shared" si="136"/>
        <v>0</v>
      </c>
      <c r="AL566" s="22">
        <f t="shared" si="137"/>
        <v>0.5</v>
      </c>
      <c r="AM566" s="46">
        <f t="shared" si="138"/>
        <v>0.5</v>
      </c>
      <c r="AN566" s="11"/>
      <c r="AP566" s="11" t="str">
        <f>VLOOKUP(A566,[12]当前人员名单!$E:$AE,2,0)</f>
        <v>442000199211053802</v>
      </c>
      <c r="AQ566" s="11"/>
    </row>
    <row r="567" spans="1:236" s="10" customFormat="1" ht="15.75" customHeight="1" x14ac:dyDescent="0.15">
      <c r="A567" s="53" t="s">
        <v>650</v>
      </c>
      <c r="B567" s="48" t="s">
        <v>793</v>
      </c>
      <c r="C567" s="3">
        <v>35612</v>
      </c>
      <c r="D567" s="3">
        <v>38425</v>
      </c>
      <c r="E567" s="24">
        <v>43100</v>
      </c>
      <c r="F567" s="24">
        <v>43101</v>
      </c>
      <c r="G567" s="24">
        <v>43342</v>
      </c>
      <c r="H567" s="24">
        <v>43465</v>
      </c>
      <c r="I567" s="21">
        <f t="shared" ca="1" si="128"/>
        <v>21.4</v>
      </c>
      <c r="J567" s="21">
        <f t="shared" ca="1" si="129"/>
        <v>13.68</v>
      </c>
      <c r="K567" s="21" t="str">
        <f t="shared" ca="1" si="130"/>
        <v>是</v>
      </c>
      <c r="L567" s="21">
        <f t="shared" si="131"/>
        <v>21</v>
      </c>
      <c r="M567" s="29">
        <f t="shared" si="132"/>
        <v>15</v>
      </c>
      <c r="N567" s="29"/>
      <c r="O567" s="30"/>
      <c r="P567" s="24"/>
      <c r="Q567" s="29"/>
      <c r="R567" s="30"/>
      <c r="S567" s="30">
        <f t="shared" si="140"/>
        <v>15</v>
      </c>
      <c r="T567" s="22">
        <f>VLOOKUP(A567,[1]考勤!$B:$M,12,0)</f>
        <v>0</v>
      </c>
      <c r="U567" s="38">
        <f>IFERROR(VLOOKUP(A567,'[2]2017年假台账'!$A:$AN,39,0),"0")-T567</f>
        <v>8.5</v>
      </c>
      <c r="V567" s="40">
        <f t="shared" si="133"/>
        <v>3.5</v>
      </c>
      <c r="W567" s="23">
        <f t="shared" si="134"/>
        <v>3.5</v>
      </c>
      <c r="X567" s="29">
        <f>VLOOKUP(A567,[3]考勤!$B$4:$N$1081,12,0)</f>
        <v>0</v>
      </c>
      <c r="Y567" s="29">
        <f>VLOOKUP(A567,[4]考勤!$B$4:$O$997,12,0)</f>
        <v>0</v>
      </c>
      <c r="Z567" s="29">
        <f>VLOOKUP(A567,[5]考勤!$B$4:$N$989,12,0)</f>
        <v>0</v>
      </c>
      <c r="AA567" s="29">
        <f>VLOOKUP(A567,[6]考勤!$B$4:$N$977,12,0)</f>
        <v>0</v>
      </c>
      <c r="AB567" s="29">
        <f>VLOOKUP(A567,[7]考勤!$B$4:$P$975,12,0)</f>
        <v>0</v>
      </c>
      <c r="AC567" s="29">
        <f>VLOOKUP(A567,[8]考勤!$B$1:$W$958,12,0)</f>
        <v>0</v>
      </c>
      <c r="AD567" s="29">
        <f>VLOOKUP(A567,[9]考勤!$B:$W,12,0)</f>
        <v>5</v>
      </c>
      <c r="AE567" s="29">
        <f>VLOOKUP(A567,[10]考勤!$B:$X,12,0)</f>
        <v>0</v>
      </c>
      <c r="AF567" s="29">
        <f>VLOOKUP(A567,[11]考勤!$B:$Z,12,0)</f>
        <v>0</v>
      </c>
      <c r="AG567" s="29"/>
      <c r="AH567" s="29"/>
      <c r="AI567" s="29"/>
      <c r="AJ567" s="29">
        <f t="shared" si="135"/>
        <v>5</v>
      </c>
      <c r="AK567" s="29">
        <f t="shared" si="136"/>
        <v>0</v>
      </c>
      <c r="AL567" s="22">
        <f t="shared" si="137"/>
        <v>18.5</v>
      </c>
      <c r="AM567" s="46">
        <f t="shared" si="138"/>
        <v>15</v>
      </c>
      <c r="AN567" s="11"/>
      <c r="AP567" s="11" t="str">
        <f>VLOOKUP(A567,[12]当前人员名单!$E:$AE,2,0)</f>
        <v>44200019781106838X</v>
      </c>
    </row>
    <row r="568" spans="1:236" s="10" customFormat="1" ht="15.75" customHeight="1" x14ac:dyDescent="0.15">
      <c r="A568" s="50" t="s">
        <v>838</v>
      </c>
      <c r="B568" s="48" t="s">
        <v>793</v>
      </c>
      <c r="C568" s="9">
        <v>41579</v>
      </c>
      <c r="D568" s="9">
        <v>42221</v>
      </c>
      <c r="E568" s="24">
        <v>43100</v>
      </c>
      <c r="F568" s="24">
        <v>43101</v>
      </c>
      <c r="G568" s="24">
        <v>43342</v>
      </c>
      <c r="H568" s="24">
        <v>43465</v>
      </c>
      <c r="I568" s="21">
        <f t="shared" ref="I568:I627" ca="1" si="141">ROUND((TODAY()-C568)/365,1)</f>
        <v>5</v>
      </c>
      <c r="J568" s="21">
        <f t="shared" ref="J568:J627" ca="1" si="142">ROUND((TODAY()-D568)/365,2)</f>
        <v>3.28</v>
      </c>
      <c r="K568" s="21" t="str">
        <f t="shared" ref="K568:K627" ca="1" si="143">IF(J568&gt;=1,"是","否")</f>
        <v>是</v>
      </c>
      <c r="L568" s="21">
        <f t="shared" ref="L568:L627" si="144">DATEDIF(C568,H568,"Y")</f>
        <v>5</v>
      </c>
      <c r="M568" s="29">
        <f t="shared" ref="M568:M627" si="145">IF(L568&gt;=20,15,IF(L568&gt;=10,10,IF(L568&gt;=1,5,0)))</f>
        <v>5</v>
      </c>
      <c r="N568" s="29"/>
      <c r="O568" s="30"/>
      <c r="P568" s="24"/>
      <c r="Q568" s="29"/>
      <c r="R568" s="30"/>
      <c r="S568" s="30">
        <f t="shared" si="140"/>
        <v>5</v>
      </c>
      <c r="T568" s="22">
        <f>VLOOKUP(A568,[1]考勤!$B:$M,12,0)</f>
        <v>0</v>
      </c>
      <c r="U568" s="38">
        <f>IFERROR(VLOOKUP(A568,'[2]2017年假台账'!$A:$AN,39,0),"0")-T568</f>
        <v>3</v>
      </c>
      <c r="V568" s="40">
        <f t="shared" ref="V568:V627" si="146">U568-AJ568</f>
        <v>3</v>
      </c>
      <c r="W568" s="23">
        <f t="shared" ref="W568:W627" si="147">IF(V568&gt;=0,V568,0)</f>
        <v>3</v>
      </c>
      <c r="X568" s="29">
        <f>VLOOKUP(A568,[3]考勤!$B$4:$N$1081,12,0)</f>
        <v>0</v>
      </c>
      <c r="Y568" s="29">
        <f>VLOOKUP(A568,[4]考勤!$B$4:$O$997,12,0)</f>
        <v>0</v>
      </c>
      <c r="Z568" s="29">
        <f>VLOOKUP(A568,[5]考勤!$B$4:$N$989,12,0)</f>
        <v>0</v>
      </c>
      <c r="AA568" s="29">
        <f>VLOOKUP(A568,[6]考勤!$B$4:$N$977,12,0)</f>
        <v>0</v>
      </c>
      <c r="AB568" s="29">
        <f>VLOOKUP(A568,[7]考勤!$B$4:$P$975,12,0)</f>
        <v>0</v>
      </c>
      <c r="AC568" s="29">
        <f>VLOOKUP(A568,[8]考勤!$B$1:$W$958,12,0)</f>
        <v>0</v>
      </c>
      <c r="AD568" s="29">
        <f>VLOOKUP(A568,[9]考勤!$B:$W,12,0)</f>
        <v>0</v>
      </c>
      <c r="AE568" s="29">
        <f>VLOOKUP(A568,[10]考勤!$B:$X,12,0)</f>
        <v>0</v>
      </c>
      <c r="AF568" s="29">
        <f>VLOOKUP(A568,[11]考勤!$B:$Z,12,0)</f>
        <v>0</v>
      </c>
      <c r="AG568" s="29"/>
      <c r="AH568" s="29"/>
      <c r="AI568" s="29"/>
      <c r="AJ568" s="29">
        <f t="shared" ref="AJ568:AJ627" si="148">SUM(X568:AE568)</f>
        <v>0</v>
      </c>
      <c r="AK568" s="29">
        <f t="shared" ref="AK568:AK627" si="149">SUM(AF568:AI568)</f>
        <v>0</v>
      </c>
      <c r="AL568" s="22">
        <f t="shared" ref="AL568:AL627" si="150">S568+V568+AN568</f>
        <v>8</v>
      </c>
      <c r="AM568" s="46">
        <f t="shared" ref="AM568:AM627" si="151">ROUND(S568+U568-AJ568-AK568-W568+AN568,1)</f>
        <v>5</v>
      </c>
      <c r="AN568" s="11"/>
      <c r="AP568" s="11" t="str">
        <f>VLOOKUP(A568,[12]当前人员名单!$E:$AE,2,0)</f>
        <v>445302199104212726</v>
      </c>
      <c r="AQ568" s="44"/>
    </row>
    <row r="569" spans="1:236" s="10" customFormat="1" ht="15.75" customHeight="1" x14ac:dyDescent="0.15">
      <c r="A569" s="50" t="s">
        <v>1061</v>
      </c>
      <c r="B569" s="48" t="s">
        <v>793</v>
      </c>
      <c r="C569" s="9">
        <v>42387</v>
      </c>
      <c r="D569" s="9">
        <v>42387</v>
      </c>
      <c r="E569" s="24">
        <v>43100</v>
      </c>
      <c r="F569" s="24">
        <v>43101</v>
      </c>
      <c r="G569" s="24">
        <v>43342</v>
      </c>
      <c r="H569" s="24">
        <v>43465</v>
      </c>
      <c r="I569" s="21">
        <f t="shared" ca="1" si="141"/>
        <v>2.8</v>
      </c>
      <c r="J569" s="21">
        <f t="shared" ca="1" si="142"/>
        <v>2.83</v>
      </c>
      <c r="K569" s="21" t="str">
        <f t="shared" ca="1" si="143"/>
        <v>是</v>
      </c>
      <c r="L569" s="21">
        <f t="shared" si="144"/>
        <v>2</v>
      </c>
      <c r="M569" s="29">
        <f t="shared" si="145"/>
        <v>5</v>
      </c>
      <c r="N569" s="29"/>
      <c r="O569" s="30"/>
      <c r="P569" s="24"/>
      <c r="Q569" s="29"/>
      <c r="R569" s="30"/>
      <c r="S569" s="30">
        <f t="shared" si="140"/>
        <v>5</v>
      </c>
      <c r="T569" s="22">
        <f>VLOOKUP(A569,[1]考勤!$B:$M,12,0)</f>
        <v>0</v>
      </c>
      <c r="U569" s="38">
        <f>IFERROR(VLOOKUP(A569,'[2]2017年假台账'!$A:$AN,39,0),"0")-T569</f>
        <v>4.8</v>
      </c>
      <c r="V569" s="40">
        <f t="shared" si="146"/>
        <v>-0.20000000000000018</v>
      </c>
      <c r="W569" s="23">
        <f t="shared" si="147"/>
        <v>0</v>
      </c>
      <c r="X569" s="29">
        <f>VLOOKUP(A569,[3]考勤!$B$4:$N$1081,12,0)</f>
        <v>0</v>
      </c>
      <c r="Y569" s="29">
        <f>VLOOKUP(A569,[4]考勤!$B$4:$O$997,12,0)</f>
        <v>0</v>
      </c>
      <c r="Z569" s="29">
        <f>VLOOKUP(A569,[5]考勤!$B$4:$N$989,12,0)</f>
        <v>0</v>
      </c>
      <c r="AA569" s="29">
        <f>VLOOKUP(A569,[6]考勤!$B$4:$N$977,12,0)</f>
        <v>0</v>
      </c>
      <c r="AB569" s="29">
        <f>VLOOKUP(A569,[7]考勤!$B$4:$P$975,12,0)</f>
        <v>0</v>
      </c>
      <c r="AC569" s="29">
        <f>VLOOKUP(A569,[8]考勤!$B$1:$W$958,12,0)</f>
        <v>0</v>
      </c>
      <c r="AD569" s="29">
        <f>VLOOKUP(A569,[9]考勤!$B:$W,12,0)</f>
        <v>0</v>
      </c>
      <c r="AE569" s="29">
        <f>VLOOKUP(A569,[10]考勤!$B:$X,12,0)</f>
        <v>5</v>
      </c>
      <c r="AF569" s="29">
        <f>VLOOKUP(A569,[11]考勤!$B:$Z,12,0)</f>
        <v>0</v>
      </c>
      <c r="AG569" s="29"/>
      <c r="AH569" s="29"/>
      <c r="AI569" s="29"/>
      <c r="AJ569" s="29">
        <f t="shared" si="148"/>
        <v>5</v>
      </c>
      <c r="AK569" s="29">
        <f t="shared" si="149"/>
        <v>0</v>
      </c>
      <c r="AL569" s="22">
        <f t="shared" si="150"/>
        <v>4.8</v>
      </c>
      <c r="AM569" s="46">
        <f t="shared" si="151"/>
        <v>4.8</v>
      </c>
      <c r="AN569" s="11"/>
      <c r="AO569" s="11"/>
      <c r="AP569" s="11" t="str">
        <f>VLOOKUP(A569,[12]当前人员名单!$E:$AE,2,0)</f>
        <v>441481199409256479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</row>
    <row r="570" spans="1:236" s="10" customFormat="1" ht="15.75" customHeight="1" x14ac:dyDescent="0.15">
      <c r="A570" s="53" t="s">
        <v>702</v>
      </c>
      <c r="B570" s="48" t="s">
        <v>970</v>
      </c>
      <c r="C570" s="3">
        <v>40299</v>
      </c>
      <c r="D570" s="3">
        <v>40501</v>
      </c>
      <c r="E570" s="24">
        <v>43100</v>
      </c>
      <c r="F570" s="24">
        <v>43101</v>
      </c>
      <c r="G570" s="24">
        <v>43342</v>
      </c>
      <c r="H570" s="24">
        <v>43465</v>
      </c>
      <c r="I570" s="21">
        <f t="shared" ca="1" si="141"/>
        <v>8.6</v>
      </c>
      <c r="J570" s="21">
        <f t="shared" ca="1" si="142"/>
        <v>8</v>
      </c>
      <c r="K570" s="21" t="str">
        <f t="shared" ca="1" si="143"/>
        <v>是</v>
      </c>
      <c r="L570" s="21">
        <f t="shared" si="144"/>
        <v>8</v>
      </c>
      <c r="M570" s="29">
        <f t="shared" si="145"/>
        <v>5</v>
      </c>
      <c r="N570" s="29"/>
      <c r="O570" s="30"/>
      <c r="P570" s="24"/>
      <c r="Q570" s="29"/>
      <c r="R570" s="30"/>
      <c r="S570" s="30">
        <f t="shared" si="140"/>
        <v>5</v>
      </c>
      <c r="T570" s="22">
        <f>VLOOKUP(A570,[1]考勤!$B:$M,12,0)</f>
        <v>0</v>
      </c>
      <c r="U570" s="38">
        <f>IFERROR(VLOOKUP(A570,'[2]2017年假台账'!$A:$AN,39,0),"0")-T570</f>
        <v>4</v>
      </c>
      <c r="V570" s="40">
        <f t="shared" si="146"/>
        <v>-1</v>
      </c>
      <c r="W570" s="23">
        <f t="shared" si="147"/>
        <v>0</v>
      </c>
      <c r="X570" s="29">
        <f>VLOOKUP(A570,[3]考勤!$B$4:$N$1081,12,0)</f>
        <v>1</v>
      </c>
      <c r="Y570" s="29">
        <f>VLOOKUP(A570,[4]考勤!$B$4:$O$997,12,0)</f>
        <v>0</v>
      </c>
      <c r="Z570" s="29">
        <f>VLOOKUP(A570,[5]考勤!$B$4:$N$989,12,0)</f>
        <v>0</v>
      </c>
      <c r="AA570" s="29">
        <f>VLOOKUP(A570,[6]考勤!$B$4:$N$977,12,0)</f>
        <v>0</v>
      </c>
      <c r="AB570" s="29">
        <f>VLOOKUP(A570,[7]考勤!$B$4:$P$975,12,0)</f>
        <v>1</v>
      </c>
      <c r="AC570" s="29">
        <f>VLOOKUP(A570,[8]考勤!$B$1:$W$958,12,0)</f>
        <v>0</v>
      </c>
      <c r="AD570" s="29">
        <f>VLOOKUP(A570,[9]考勤!$B:$W,12,0)</f>
        <v>0</v>
      </c>
      <c r="AE570" s="29">
        <f>VLOOKUP(A570,[10]考勤!$B:$X,12,0)</f>
        <v>3</v>
      </c>
      <c r="AF570" s="29">
        <f>VLOOKUP(A570,[11]考勤!$B:$Z,12,0)</f>
        <v>0</v>
      </c>
      <c r="AG570" s="29"/>
      <c r="AH570" s="29"/>
      <c r="AI570" s="29"/>
      <c r="AJ570" s="29">
        <f t="shared" si="148"/>
        <v>5</v>
      </c>
      <c r="AK570" s="29">
        <f t="shared" si="149"/>
        <v>0</v>
      </c>
      <c r="AL570" s="22">
        <f t="shared" si="150"/>
        <v>4</v>
      </c>
      <c r="AM570" s="46">
        <f t="shared" si="151"/>
        <v>4</v>
      </c>
      <c r="AN570" s="11"/>
      <c r="AP570" s="11" t="str">
        <f>VLOOKUP(A570,[12]当前人员名单!$E:$AE,2,0)</f>
        <v>442000198612127660</v>
      </c>
    </row>
    <row r="571" spans="1:236" s="10" customFormat="1" ht="15.75" customHeight="1" x14ac:dyDescent="0.15">
      <c r="A571" s="52" t="s">
        <v>680</v>
      </c>
      <c r="B571" s="48" t="s">
        <v>22</v>
      </c>
      <c r="C571" s="9">
        <v>35551</v>
      </c>
      <c r="D571" s="9">
        <v>37653</v>
      </c>
      <c r="E571" s="24">
        <v>43100</v>
      </c>
      <c r="F571" s="24">
        <v>43101</v>
      </c>
      <c r="G571" s="24">
        <v>43342</v>
      </c>
      <c r="H571" s="24">
        <v>43465</v>
      </c>
      <c r="I571" s="21">
        <f t="shared" ca="1" si="141"/>
        <v>21.6</v>
      </c>
      <c r="J571" s="21">
        <f t="shared" ca="1" si="142"/>
        <v>15.8</v>
      </c>
      <c r="K571" s="21" t="str">
        <f t="shared" ca="1" si="143"/>
        <v>是</v>
      </c>
      <c r="L571" s="21">
        <f t="shared" si="144"/>
        <v>21</v>
      </c>
      <c r="M571" s="29">
        <f t="shared" si="145"/>
        <v>15</v>
      </c>
      <c r="N571" s="29"/>
      <c r="O571" s="30"/>
      <c r="P571" s="24"/>
      <c r="Q571" s="29"/>
      <c r="R571" s="30"/>
      <c r="S571" s="30">
        <f t="shared" si="140"/>
        <v>15</v>
      </c>
      <c r="T571" s="22">
        <f>VLOOKUP(A571,[1]考勤!$B:$M,12,0)</f>
        <v>0</v>
      </c>
      <c r="U571" s="38">
        <f>IFERROR(VLOOKUP(A571,'[2]2017年假台账'!$A:$AN,39,0),"0")-T571</f>
        <v>13.3</v>
      </c>
      <c r="V571" s="40">
        <f t="shared" si="146"/>
        <v>6.3000000000000007</v>
      </c>
      <c r="W571" s="23">
        <f t="shared" si="147"/>
        <v>6.3000000000000007</v>
      </c>
      <c r="X571" s="29">
        <f>VLOOKUP(A571,[3]考勤!$B$4:$N$1081,12,0)</f>
        <v>0</v>
      </c>
      <c r="Y571" s="29">
        <f>VLOOKUP(A571,[4]考勤!$B$4:$O$997,12,0)</f>
        <v>0</v>
      </c>
      <c r="Z571" s="29">
        <f>VLOOKUP(A571,[5]考勤!$B$4:$N$989,12,0)</f>
        <v>0</v>
      </c>
      <c r="AA571" s="29">
        <f>VLOOKUP(A571,[6]考勤!$B$4:$N$977,12,0)</f>
        <v>0</v>
      </c>
      <c r="AB571" s="29">
        <f>VLOOKUP(A571,[7]考勤!$B$4:$P$975,12,0)</f>
        <v>0</v>
      </c>
      <c r="AC571" s="29">
        <f>VLOOKUP(A571,[8]考勤!$B$1:$W$958,12,0)</f>
        <v>0</v>
      </c>
      <c r="AD571" s="29">
        <f>VLOOKUP(A571,[9]考勤!$B:$W,12,0)</f>
        <v>0</v>
      </c>
      <c r="AE571" s="29">
        <f>VLOOKUP(A571,[10]考勤!$B:$X,12,0)</f>
        <v>7</v>
      </c>
      <c r="AF571" s="29">
        <f>VLOOKUP(A571,[11]考勤!$B:$Z,12,0)</f>
        <v>0</v>
      </c>
      <c r="AG571" s="29"/>
      <c r="AH571" s="29"/>
      <c r="AI571" s="29"/>
      <c r="AJ571" s="29">
        <f t="shared" si="148"/>
        <v>7</v>
      </c>
      <c r="AK571" s="29">
        <f t="shared" si="149"/>
        <v>0</v>
      </c>
      <c r="AL571" s="22">
        <f t="shared" si="150"/>
        <v>21.3</v>
      </c>
      <c r="AM571" s="46">
        <f t="shared" si="151"/>
        <v>15</v>
      </c>
      <c r="AN571" s="11"/>
      <c r="AP571" s="11" t="str">
        <f>VLOOKUP(A571,[12]当前人员名单!$E:$AE,2,0)</f>
        <v>440224197712192668</v>
      </c>
    </row>
    <row r="572" spans="1:236" s="10" customFormat="1" ht="15.75" customHeight="1" x14ac:dyDescent="0.15">
      <c r="A572" s="50" t="s">
        <v>574</v>
      </c>
      <c r="B572" s="48" t="s">
        <v>22</v>
      </c>
      <c r="C572" s="9">
        <v>35205</v>
      </c>
      <c r="D572" s="9">
        <v>37073</v>
      </c>
      <c r="E572" s="24">
        <v>43100</v>
      </c>
      <c r="F572" s="24">
        <v>43101</v>
      </c>
      <c r="G572" s="24">
        <v>43342</v>
      </c>
      <c r="H572" s="24">
        <v>43465</v>
      </c>
      <c r="I572" s="21">
        <f t="shared" ca="1" si="141"/>
        <v>22.5</v>
      </c>
      <c r="J572" s="21">
        <f t="shared" ca="1" si="142"/>
        <v>17.39</v>
      </c>
      <c r="K572" s="21" t="str">
        <f t="shared" ca="1" si="143"/>
        <v>是</v>
      </c>
      <c r="L572" s="21">
        <f t="shared" si="144"/>
        <v>22</v>
      </c>
      <c r="M572" s="29">
        <f t="shared" si="145"/>
        <v>15</v>
      </c>
      <c r="N572" s="29"/>
      <c r="O572" s="30"/>
      <c r="P572" s="24"/>
      <c r="Q572" s="29"/>
      <c r="R572" s="30"/>
      <c r="S572" s="30">
        <f t="shared" si="140"/>
        <v>15</v>
      </c>
      <c r="T572" s="22">
        <f>VLOOKUP(A572,[1]考勤!$B:$M,12,0)</f>
        <v>0</v>
      </c>
      <c r="U572" s="38">
        <f>IFERROR(VLOOKUP(A572,'[2]2017年假台账'!$A:$AN,39,0),"0")-T572</f>
        <v>15</v>
      </c>
      <c r="V572" s="40">
        <f t="shared" si="146"/>
        <v>0</v>
      </c>
      <c r="W572" s="23">
        <f t="shared" si="147"/>
        <v>0</v>
      </c>
      <c r="X572" s="29">
        <f>VLOOKUP(A572,[3]考勤!$B$4:$N$1081,12,0)</f>
        <v>3</v>
      </c>
      <c r="Y572" s="29">
        <f>VLOOKUP(A572,[4]考勤!$B$4:$O$997,12,0)</f>
        <v>3</v>
      </c>
      <c r="Z572" s="29">
        <f>VLOOKUP(A572,[5]考勤!$B$4:$N$989,12,0)</f>
        <v>4</v>
      </c>
      <c r="AA572" s="29">
        <f>VLOOKUP(A572,[6]考勤!$B$4:$N$977,12,0)</f>
        <v>0</v>
      </c>
      <c r="AB572" s="29">
        <f>VLOOKUP(A572,[7]考勤!$B$4:$P$975,12,0)</f>
        <v>3</v>
      </c>
      <c r="AC572" s="29">
        <f>VLOOKUP(A572,[8]考勤!$B$1:$W$958,12,0)</f>
        <v>0</v>
      </c>
      <c r="AD572" s="29">
        <f>VLOOKUP(A572,[9]考勤!$B:$W,12,0)</f>
        <v>0</v>
      </c>
      <c r="AE572" s="29">
        <f>VLOOKUP(A572,[10]考勤!$B:$X,12,0)</f>
        <v>2</v>
      </c>
      <c r="AF572" s="29">
        <f>VLOOKUP(A572,[11]考勤!$B:$Z,12,0)</f>
        <v>0</v>
      </c>
      <c r="AG572" s="29"/>
      <c r="AH572" s="29"/>
      <c r="AI572" s="29"/>
      <c r="AJ572" s="29">
        <f t="shared" si="148"/>
        <v>15</v>
      </c>
      <c r="AK572" s="29">
        <f t="shared" si="149"/>
        <v>0</v>
      </c>
      <c r="AL572" s="22">
        <f t="shared" si="150"/>
        <v>15</v>
      </c>
      <c r="AM572" s="46">
        <f t="shared" si="151"/>
        <v>15</v>
      </c>
      <c r="AN572" s="11"/>
      <c r="AP572" s="11" t="str">
        <f>VLOOKUP(A572,[12]当前人员名单!$E:$AE,2,0)</f>
        <v>44200019780429838x</v>
      </c>
    </row>
    <row r="573" spans="1:236" s="10" customFormat="1" ht="15.75" customHeight="1" x14ac:dyDescent="0.15">
      <c r="A573" s="53" t="s">
        <v>576</v>
      </c>
      <c r="B573" s="48" t="s">
        <v>22</v>
      </c>
      <c r="C573" s="3">
        <v>36069</v>
      </c>
      <c r="D573" s="3">
        <v>37073</v>
      </c>
      <c r="E573" s="24">
        <v>43100</v>
      </c>
      <c r="F573" s="24">
        <v>43101</v>
      </c>
      <c r="G573" s="24">
        <v>43342</v>
      </c>
      <c r="H573" s="24">
        <v>43465</v>
      </c>
      <c r="I573" s="21">
        <f t="shared" ca="1" si="141"/>
        <v>20.100000000000001</v>
      </c>
      <c r="J573" s="21">
        <f t="shared" ca="1" si="142"/>
        <v>17.39</v>
      </c>
      <c r="K573" s="21" t="str">
        <f t="shared" ca="1" si="143"/>
        <v>是</v>
      </c>
      <c r="L573" s="21">
        <f t="shared" si="144"/>
        <v>20</v>
      </c>
      <c r="M573" s="29">
        <f t="shared" si="145"/>
        <v>15</v>
      </c>
      <c r="N573" s="29">
        <f>DATEDIF(F573,P573,"d")</f>
        <v>273</v>
      </c>
      <c r="O573" s="30">
        <f>ROUND(N573/365*10,2)</f>
        <v>7.48</v>
      </c>
      <c r="P573" s="24">
        <f>EDATE(C573,240)</f>
        <v>43374</v>
      </c>
      <c r="Q573" s="29">
        <f>DATEDIF(P573,H573,"d")</f>
        <v>91</v>
      </c>
      <c r="R573" s="30">
        <f>ROUND(Q573/365*M573,2)</f>
        <v>3.74</v>
      </c>
      <c r="S573" s="30">
        <f>O573+R573</f>
        <v>11.22</v>
      </c>
      <c r="T573" s="22">
        <f>VLOOKUP(A573,[1]考勤!$B:$M,12,0)</f>
        <v>0</v>
      </c>
      <c r="U573" s="38">
        <f>IFERROR(VLOOKUP(A573,'[2]2017年假台账'!$A:$AN,39,0),"0")-T573</f>
        <v>10</v>
      </c>
      <c r="V573" s="40">
        <f t="shared" si="146"/>
        <v>2</v>
      </c>
      <c r="W573" s="23">
        <f t="shared" si="147"/>
        <v>2</v>
      </c>
      <c r="X573" s="29">
        <f>VLOOKUP(A573,[3]考勤!$B$4:$N$1081,12,0)</f>
        <v>0</v>
      </c>
      <c r="Y573" s="29">
        <f>VLOOKUP(A573,[4]考勤!$B$4:$O$997,12,0)</f>
        <v>0</v>
      </c>
      <c r="Z573" s="29">
        <f>VLOOKUP(A573,[5]考勤!$B$4:$N$989,12,0)</f>
        <v>0</v>
      </c>
      <c r="AA573" s="29">
        <f>VLOOKUP(A573,[6]考勤!$B$4:$N$977,12,0)</f>
        <v>0</v>
      </c>
      <c r="AB573" s="29">
        <f>VLOOKUP(A573,[7]考勤!$B$4:$P$975,12,0)</f>
        <v>0</v>
      </c>
      <c r="AC573" s="29">
        <f>VLOOKUP(A573,[8]考勤!$B$1:$W$958,12,0)</f>
        <v>0</v>
      </c>
      <c r="AD573" s="29">
        <f>VLOOKUP(A573,[9]考勤!$B:$W,12,0)</f>
        <v>0</v>
      </c>
      <c r="AE573" s="29">
        <f>VLOOKUP(A573,[10]考勤!$B:$X,12,0)</f>
        <v>8</v>
      </c>
      <c r="AF573" s="29">
        <f>VLOOKUP(A573,[11]考勤!$B:$Z,12,0)</f>
        <v>0</v>
      </c>
      <c r="AG573" s="29"/>
      <c r="AH573" s="29"/>
      <c r="AI573" s="29"/>
      <c r="AJ573" s="29">
        <f t="shared" si="148"/>
        <v>8</v>
      </c>
      <c r="AK573" s="29">
        <f t="shared" si="149"/>
        <v>0</v>
      </c>
      <c r="AL573" s="22">
        <f t="shared" si="150"/>
        <v>13.22</v>
      </c>
      <c r="AM573" s="46">
        <f t="shared" si="151"/>
        <v>11.2</v>
      </c>
      <c r="AN573" s="11"/>
      <c r="AP573" s="11" t="str">
        <f>VLOOKUP(A573,[12]当前人员名单!$E:$AE,2,0)</f>
        <v>440203197907306125</v>
      </c>
      <c r="AQ573" s="11"/>
    </row>
    <row r="574" spans="1:236" s="10" customFormat="1" ht="15.75" customHeight="1" x14ac:dyDescent="0.15">
      <c r="A574" s="53" t="s">
        <v>577</v>
      </c>
      <c r="B574" s="48" t="s">
        <v>22</v>
      </c>
      <c r="C574" s="3">
        <v>37469</v>
      </c>
      <c r="D574" s="3">
        <v>37930</v>
      </c>
      <c r="E574" s="24">
        <v>43100</v>
      </c>
      <c r="F574" s="24">
        <v>43101</v>
      </c>
      <c r="G574" s="24">
        <v>43342</v>
      </c>
      <c r="H574" s="24">
        <v>43465</v>
      </c>
      <c r="I574" s="21">
        <f t="shared" ca="1" si="141"/>
        <v>16.3</v>
      </c>
      <c r="J574" s="21">
        <f t="shared" ca="1" si="142"/>
        <v>15.04</v>
      </c>
      <c r="K574" s="21" t="str">
        <f t="shared" ca="1" si="143"/>
        <v>是</v>
      </c>
      <c r="L574" s="21">
        <f t="shared" si="144"/>
        <v>16</v>
      </c>
      <c r="M574" s="29">
        <f t="shared" si="145"/>
        <v>10</v>
      </c>
      <c r="N574" s="29"/>
      <c r="O574" s="30"/>
      <c r="P574" s="24"/>
      <c r="Q574" s="29"/>
      <c r="R574" s="30"/>
      <c r="S574" s="30">
        <f t="shared" ref="S574:S606" si="152">M574</f>
        <v>10</v>
      </c>
      <c r="T574" s="22">
        <f>VLOOKUP(A574,[1]考勤!$B:$M,12,0)</f>
        <v>0</v>
      </c>
      <c r="U574" s="38">
        <f>IFERROR(VLOOKUP(A574,'[2]2017年假台账'!$A:$AN,39,0),"0")-T574</f>
        <v>10</v>
      </c>
      <c r="V574" s="40">
        <f t="shared" si="146"/>
        <v>0</v>
      </c>
      <c r="W574" s="23">
        <f t="shared" si="147"/>
        <v>0</v>
      </c>
      <c r="X574" s="29">
        <f>VLOOKUP(A574,[3]考勤!$B$4:$N$1081,12,0)</f>
        <v>0</v>
      </c>
      <c r="Y574" s="29">
        <f>VLOOKUP(A574,[4]考勤!$B$4:$O$997,12,0)</f>
        <v>0</v>
      </c>
      <c r="Z574" s="29">
        <f>VLOOKUP(A574,[5]考勤!$B$4:$N$989,12,0)</f>
        <v>0</v>
      </c>
      <c r="AA574" s="29">
        <f>VLOOKUP(A574,[6]考勤!$B$4:$N$977,12,0)</f>
        <v>0</v>
      </c>
      <c r="AB574" s="29">
        <f>VLOOKUP(A574,[7]考勤!$B$4:$P$975,12,0)</f>
        <v>0</v>
      </c>
      <c r="AC574" s="29">
        <f>VLOOKUP(A574,[8]考勤!$B$1:$W$958,12,0)</f>
        <v>0</v>
      </c>
      <c r="AD574" s="29">
        <f>VLOOKUP(A574,[9]考勤!$B:$W,12,0)</f>
        <v>0</v>
      </c>
      <c r="AE574" s="29">
        <f>VLOOKUP(A574,[10]考勤!$B:$X,12,0)</f>
        <v>10</v>
      </c>
      <c r="AF574" s="29">
        <f>VLOOKUP(A574,[11]考勤!$B:$Z,12,0)</f>
        <v>0</v>
      </c>
      <c r="AG574" s="29"/>
      <c r="AH574" s="29"/>
      <c r="AI574" s="32"/>
      <c r="AJ574" s="29">
        <f t="shared" si="148"/>
        <v>10</v>
      </c>
      <c r="AK574" s="29">
        <f t="shared" si="149"/>
        <v>0</v>
      </c>
      <c r="AL574" s="22">
        <f t="shared" si="150"/>
        <v>10</v>
      </c>
      <c r="AM574" s="46">
        <f t="shared" si="151"/>
        <v>10</v>
      </c>
      <c r="AN574" s="11"/>
      <c r="AO574" s="11"/>
      <c r="AP574" s="11" t="str">
        <f>VLOOKUP(A574,[12]当前人员名单!$E:$AE,2,0)</f>
        <v>44200019830109884X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</row>
    <row r="575" spans="1:236" s="10" customFormat="1" ht="15.75" customHeight="1" x14ac:dyDescent="0.15">
      <c r="A575" s="53" t="s">
        <v>572</v>
      </c>
      <c r="B575" s="48" t="s">
        <v>22</v>
      </c>
      <c r="C575" s="3">
        <v>33848</v>
      </c>
      <c r="D575" s="3">
        <v>37073</v>
      </c>
      <c r="E575" s="24">
        <v>43100</v>
      </c>
      <c r="F575" s="24">
        <v>43101</v>
      </c>
      <c r="G575" s="24">
        <v>43342</v>
      </c>
      <c r="H575" s="24">
        <v>43465</v>
      </c>
      <c r="I575" s="21">
        <f t="shared" ca="1" si="141"/>
        <v>26.2</v>
      </c>
      <c r="J575" s="21">
        <f t="shared" ca="1" si="142"/>
        <v>17.39</v>
      </c>
      <c r="K575" s="21" t="str">
        <f t="shared" ca="1" si="143"/>
        <v>是</v>
      </c>
      <c r="L575" s="21">
        <f t="shared" si="144"/>
        <v>26</v>
      </c>
      <c r="M575" s="29">
        <f t="shared" si="145"/>
        <v>15</v>
      </c>
      <c r="N575" s="29"/>
      <c r="O575" s="30"/>
      <c r="P575" s="24"/>
      <c r="Q575" s="29"/>
      <c r="R575" s="30"/>
      <c r="S575" s="30">
        <f t="shared" si="152"/>
        <v>15</v>
      </c>
      <c r="T575" s="22">
        <f>VLOOKUP(A575,[1]考勤!$B:$M,12,0)</f>
        <v>0</v>
      </c>
      <c r="U575" s="38">
        <f>IFERROR(VLOOKUP(A575,'[2]2017年假台账'!$A:$AN,39,0),"0")-T575</f>
        <v>15</v>
      </c>
      <c r="V575" s="40">
        <f t="shared" si="146"/>
        <v>10</v>
      </c>
      <c r="W575" s="23">
        <f t="shared" si="147"/>
        <v>10</v>
      </c>
      <c r="X575" s="29">
        <f>VLOOKUP(A575,[3]考勤!$B$4:$N$1081,12,0)</f>
        <v>0</v>
      </c>
      <c r="Y575" s="29">
        <f>VLOOKUP(A575,[4]考勤!$B$4:$O$997,12,0)</f>
        <v>0</v>
      </c>
      <c r="Z575" s="29">
        <f>VLOOKUP(A575,[5]考勤!$B$4:$N$989,12,0)</f>
        <v>0</v>
      </c>
      <c r="AA575" s="29">
        <f>VLOOKUP(A575,[6]考勤!$B$4:$N$977,12,0)</f>
        <v>0</v>
      </c>
      <c r="AB575" s="29">
        <f>VLOOKUP(A575,[7]考勤!$B$4:$P$975,12,0)</f>
        <v>0</v>
      </c>
      <c r="AC575" s="29">
        <f>VLOOKUP(A575,[8]考勤!$B$1:$W$958,12,0)</f>
        <v>0</v>
      </c>
      <c r="AD575" s="29">
        <f>VLOOKUP(A575,[9]考勤!$B:$W,12,0)</f>
        <v>0</v>
      </c>
      <c r="AE575" s="29">
        <f>VLOOKUP(A575,[10]考勤!$B:$X,12,0)</f>
        <v>5</v>
      </c>
      <c r="AF575" s="29">
        <f>VLOOKUP(A575,[11]考勤!$B:$Z,12,0)</f>
        <v>0</v>
      </c>
      <c r="AG575" s="29"/>
      <c r="AH575" s="29"/>
      <c r="AI575" s="29"/>
      <c r="AJ575" s="29">
        <f t="shared" si="148"/>
        <v>5</v>
      </c>
      <c r="AK575" s="29">
        <f t="shared" si="149"/>
        <v>0</v>
      </c>
      <c r="AL575" s="22">
        <f t="shared" si="150"/>
        <v>25</v>
      </c>
      <c r="AM575" s="46">
        <f t="shared" si="151"/>
        <v>15</v>
      </c>
      <c r="AN575" s="11"/>
      <c r="AP575" s="11" t="str">
        <f>VLOOKUP(A575,[12]当前人员名单!$E:$AE,2,0)</f>
        <v>442000197306077664</v>
      </c>
    </row>
    <row r="576" spans="1:236" s="10" customFormat="1" ht="15.75" customHeight="1" x14ac:dyDescent="0.15">
      <c r="A576" s="53" t="s">
        <v>573</v>
      </c>
      <c r="B576" s="48" t="s">
        <v>22</v>
      </c>
      <c r="C576" s="3">
        <v>34486</v>
      </c>
      <c r="D576" s="3">
        <v>37073</v>
      </c>
      <c r="E576" s="24">
        <v>43100</v>
      </c>
      <c r="F576" s="24">
        <v>43101</v>
      </c>
      <c r="G576" s="24">
        <v>43342</v>
      </c>
      <c r="H576" s="24">
        <v>43465</v>
      </c>
      <c r="I576" s="21">
        <f t="shared" ca="1" si="141"/>
        <v>24.5</v>
      </c>
      <c r="J576" s="21">
        <f t="shared" ca="1" si="142"/>
        <v>17.39</v>
      </c>
      <c r="K576" s="21" t="str">
        <f t="shared" ca="1" si="143"/>
        <v>是</v>
      </c>
      <c r="L576" s="21">
        <f t="shared" si="144"/>
        <v>24</v>
      </c>
      <c r="M576" s="29">
        <f t="shared" si="145"/>
        <v>15</v>
      </c>
      <c r="N576" s="29"/>
      <c r="O576" s="30"/>
      <c r="P576" s="24"/>
      <c r="Q576" s="29"/>
      <c r="R576" s="30"/>
      <c r="S576" s="30">
        <f t="shared" si="152"/>
        <v>15</v>
      </c>
      <c r="T576" s="22">
        <f>VLOOKUP(A576,[1]考勤!$B:$M,12,0)</f>
        <v>0</v>
      </c>
      <c r="U576" s="38">
        <f>IFERROR(VLOOKUP(A576,'[2]2017年假台账'!$A:$AN,39,0),"0")-T576</f>
        <v>15</v>
      </c>
      <c r="V576" s="40">
        <f t="shared" si="146"/>
        <v>7</v>
      </c>
      <c r="W576" s="23">
        <f t="shared" si="147"/>
        <v>7</v>
      </c>
      <c r="X576" s="29">
        <f>VLOOKUP(A576,[3]考勤!$B$4:$N$1081,12,0)</f>
        <v>0</v>
      </c>
      <c r="Y576" s="29">
        <f>VLOOKUP(A576,[4]考勤!$B$4:$O$997,12,0)</f>
        <v>0</v>
      </c>
      <c r="Z576" s="29">
        <f>VLOOKUP(A576,[5]考勤!$B$4:$N$989,12,0)</f>
        <v>1</v>
      </c>
      <c r="AA576" s="29">
        <f>VLOOKUP(A576,[6]考勤!$B$4:$N$977,12,0)</f>
        <v>0</v>
      </c>
      <c r="AB576" s="29">
        <f>VLOOKUP(A576,[7]考勤!$B$4:$P$975,12,0)</f>
        <v>0</v>
      </c>
      <c r="AC576" s="29">
        <f>VLOOKUP(A576,[8]考勤!$B$1:$W$958,12,0)</f>
        <v>0</v>
      </c>
      <c r="AD576" s="29">
        <f>VLOOKUP(A576,[9]考勤!$B:$W,12,0)</f>
        <v>0</v>
      </c>
      <c r="AE576" s="29">
        <f>VLOOKUP(A576,[10]考勤!$B:$X,12,0)</f>
        <v>7</v>
      </c>
      <c r="AF576" s="29">
        <f>VLOOKUP(A576,[11]考勤!$B:$Z,12,0)</f>
        <v>0</v>
      </c>
      <c r="AG576" s="29"/>
      <c r="AH576" s="29"/>
      <c r="AI576" s="29"/>
      <c r="AJ576" s="29">
        <f t="shared" si="148"/>
        <v>8</v>
      </c>
      <c r="AK576" s="29">
        <f t="shared" si="149"/>
        <v>0</v>
      </c>
      <c r="AL576" s="22">
        <f t="shared" si="150"/>
        <v>22</v>
      </c>
      <c r="AM576" s="46">
        <f t="shared" si="151"/>
        <v>15</v>
      </c>
      <c r="AN576" s="11"/>
      <c r="AP576" s="11" t="str">
        <f>VLOOKUP(A576,[12]当前人员名单!$E:$AE,2,0)</f>
        <v>442000197501240869</v>
      </c>
    </row>
    <row r="577" spans="1:43" s="10" customFormat="1" ht="15.75" customHeight="1" x14ac:dyDescent="0.15">
      <c r="A577" s="50" t="s">
        <v>659</v>
      </c>
      <c r="B577" s="48" t="s">
        <v>22</v>
      </c>
      <c r="C577" s="9">
        <v>35247</v>
      </c>
      <c r="D577" s="9">
        <v>37073</v>
      </c>
      <c r="E577" s="24">
        <v>43100</v>
      </c>
      <c r="F577" s="24">
        <v>43101</v>
      </c>
      <c r="G577" s="24">
        <v>43342</v>
      </c>
      <c r="H577" s="24">
        <v>43465</v>
      </c>
      <c r="I577" s="21">
        <f t="shared" ca="1" si="141"/>
        <v>22.4</v>
      </c>
      <c r="J577" s="21">
        <f t="shared" ca="1" si="142"/>
        <v>17.39</v>
      </c>
      <c r="K577" s="21" t="str">
        <f t="shared" ca="1" si="143"/>
        <v>是</v>
      </c>
      <c r="L577" s="21">
        <f t="shared" si="144"/>
        <v>22</v>
      </c>
      <c r="M577" s="29">
        <f t="shared" si="145"/>
        <v>15</v>
      </c>
      <c r="N577" s="29"/>
      <c r="O577" s="30"/>
      <c r="P577" s="24"/>
      <c r="Q577" s="29"/>
      <c r="R577" s="30"/>
      <c r="S577" s="30">
        <f t="shared" si="152"/>
        <v>15</v>
      </c>
      <c r="T577" s="22">
        <f>VLOOKUP(A577,[1]考勤!$B:$M,12,0)</f>
        <v>0</v>
      </c>
      <c r="U577" s="38">
        <f>IFERROR(VLOOKUP(A577,'[2]2017年假台账'!$A:$AN,39,0),"0")-T577</f>
        <v>14.5</v>
      </c>
      <c r="V577" s="40">
        <f t="shared" si="146"/>
        <v>6.5</v>
      </c>
      <c r="W577" s="23">
        <f t="shared" si="147"/>
        <v>6.5</v>
      </c>
      <c r="X577" s="29">
        <f>VLOOKUP(A577,[3]考勤!$B$4:$N$1081,12,0)</f>
        <v>0</v>
      </c>
      <c r="Y577" s="29">
        <f>VLOOKUP(A577,[4]考勤!$B$4:$O$997,12,0)</f>
        <v>0</v>
      </c>
      <c r="Z577" s="29">
        <f>VLOOKUP(A577,[5]考勤!$B$4:$N$989,12,0)</f>
        <v>0</v>
      </c>
      <c r="AA577" s="29">
        <f>VLOOKUP(A577,[6]考勤!$B$4:$N$977,12,0)</f>
        <v>0</v>
      </c>
      <c r="AB577" s="29">
        <f>VLOOKUP(A577,[7]考勤!$B$4:$P$975,12,0)</f>
        <v>0</v>
      </c>
      <c r="AC577" s="29">
        <f>VLOOKUP(A577,[8]考勤!$B$1:$W$958,12,0)</f>
        <v>0</v>
      </c>
      <c r="AD577" s="29">
        <f>VLOOKUP(A577,[9]考勤!$B:$W,12,0)</f>
        <v>0</v>
      </c>
      <c r="AE577" s="29">
        <f>VLOOKUP(A577,[10]考勤!$B:$X,12,0)</f>
        <v>8</v>
      </c>
      <c r="AF577" s="29">
        <f>VLOOKUP(A577,[11]考勤!$B:$Z,12,0)</f>
        <v>0</v>
      </c>
      <c r="AG577" s="29"/>
      <c r="AH577" s="29"/>
      <c r="AI577" s="29"/>
      <c r="AJ577" s="29">
        <f t="shared" si="148"/>
        <v>8</v>
      </c>
      <c r="AK577" s="29">
        <f t="shared" si="149"/>
        <v>0</v>
      </c>
      <c r="AL577" s="22">
        <f t="shared" si="150"/>
        <v>21.5</v>
      </c>
      <c r="AM577" s="46">
        <f t="shared" si="151"/>
        <v>15</v>
      </c>
      <c r="AN577" s="11"/>
      <c r="AP577" s="11" t="str">
        <f>VLOOKUP(A577,[12]当前人员名单!$E:$AE,2,0)</f>
        <v>442000197708260867</v>
      </c>
    </row>
    <row r="578" spans="1:43" s="10" customFormat="1" ht="15.75" customHeight="1" x14ac:dyDescent="0.15">
      <c r="A578" s="53" t="s">
        <v>423</v>
      </c>
      <c r="B578" s="48" t="s">
        <v>22</v>
      </c>
      <c r="C578" s="3">
        <v>33939</v>
      </c>
      <c r="D578" s="3">
        <v>37773</v>
      </c>
      <c r="E578" s="24">
        <v>43100</v>
      </c>
      <c r="F578" s="24">
        <v>43101</v>
      </c>
      <c r="G578" s="24">
        <v>43342</v>
      </c>
      <c r="H578" s="24">
        <v>43465</v>
      </c>
      <c r="I578" s="21">
        <f t="shared" ca="1" si="141"/>
        <v>26</v>
      </c>
      <c r="J578" s="21">
        <f t="shared" ca="1" si="142"/>
        <v>15.47</v>
      </c>
      <c r="K578" s="21" t="str">
        <f t="shared" ca="1" si="143"/>
        <v>是</v>
      </c>
      <c r="L578" s="21">
        <f t="shared" si="144"/>
        <v>26</v>
      </c>
      <c r="M578" s="29">
        <f t="shared" si="145"/>
        <v>15</v>
      </c>
      <c r="N578" s="29"/>
      <c r="O578" s="30"/>
      <c r="P578" s="24"/>
      <c r="Q578" s="29"/>
      <c r="R578" s="30"/>
      <c r="S578" s="30">
        <f t="shared" si="152"/>
        <v>15</v>
      </c>
      <c r="T578" s="22">
        <f>VLOOKUP(A578,[1]考勤!$B:$M,12,0)</f>
        <v>0</v>
      </c>
      <c r="U578" s="38">
        <f>IFERROR(VLOOKUP(A578,'[2]2017年假台账'!$A:$AN,39,0),"0")-T578</f>
        <v>15</v>
      </c>
      <c r="V578" s="40">
        <f t="shared" si="146"/>
        <v>15</v>
      </c>
      <c r="W578" s="23">
        <f t="shared" si="147"/>
        <v>15</v>
      </c>
      <c r="X578" s="29">
        <f>VLOOKUP(A578,[3]考勤!$B$4:$N$1081,12,0)</f>
        <v>0</v>
      </c>
      <c r="Y578" s="29">
        <f>VLOOKUP(A578,[4]考勤!$B$4:$O$997,12,0)</f>
        <v>0</v>
      </c>
      <c r="Z578" s="29">
        <f>VLOOKUP(A578,[5]考勤!$B$4:$N$989,12,0)</f>
        <v>0</v>
      </c>
      <c r="AA578" s="29">
        <f>VLOOKUP(A578,[6]考勤!$B$4:$N$977,12,0)</f>
        <v>0</v>
      </c>
      <c r="AB578" s="29">
        <f>VLOOKUP(A578,[7]考勤!$B$4:$P$975,12,0)</f>
        <v>0</v>
      </c>
      <c r="AC578" s="29">
        <f>VLOOKUP(A578,[8]考勤!$B$1:$W$958,12,0)</f>
        <v>0</v>
      </c>
      <c r="AD578" s="29">
        <f>VLOOKUP(A578,[9]考勤!$B:$W,12,0)</f>
        <v>0</v>
      </c>
      <c r="AE578" s="29">
        <f>VLOOKUP(A578,[10]考勤!$B:$X,12,0)</f>
        <v>0</v>
      </c>
      <c r="AF578" s="29">
        <f>VLOOKUP(A578,[11]考勤!$B:$Z,12,0)</f>
        <v>0</v>
      </c>
      <c r="AG578" s="29"/>
      <c r="AH578" s="29"/>
      <c r="AI578" s="29"/>
      <c r="AJ578" s="29">
        <f t="shared" si="148"/>
        <v>0</v>
      </c>
      <c r="AK578" s="29">
        <f t="shared" si="149"/>
        <v>0</v>
      </c>
      <c r="AL578" s="22">
        <f t="shared" si="150"/>
        <v>30</v>
      </c>
      <c r="AM578" s="46">
        <f t="shared" si="151"/>
        <v>15</v>
      </c>
      <c r="AN578" s="11"/>
      <c r="AP578" s="11" t="str">
        <f>VLOOKUP(A578,[12]当前人员名单!$E:$AE,2,0)</f>
        <v>440126197303023043</v>
      </c>
    </row>
    <row r="579" spans="1:43" s="10" customFormat="1" ht="15.75" customHeight="1" x14ac:dyDescent="0.15">
      <c r="A579" s="53" t="s">
        <v>591</v>
      </c>
      <c r="B579" s="48" t="s">
        <v>22</v>
      </c>
      <c r="C579" s="3">
        <v>35674</v>
      </c>
      <c r="D579" s="3">
        <v>37176</v>
      </c>
      <c r="E579" s="24">
        <v>43100</v>
      </c>
      <c r="F579" s="24">
        <v>43101</v>
      </c>
      <c r="G579" s="24">
        <v>43342</v>
      </c>
      <c r="H579" s="24">
        <v>43465</v>
      </c>
      <c r="I579" s="21">
        <f t="shared" ca="1" si="141"/>
        <v>21.2</v>
      </c>
      <c r="J579" s="21">
        <f t="shared" ca="1" si="142"/>
        <v>17.11</v>
      </c>
      <c r="K579" s="21" t="str">
        <f t="shared" ca="1" si="143"/>
        <v>是</v>
      </c>
      <c r="L579" s="21">
        <f t="shared" si="144"/>
        <v>21</v>
      </c>
      <c r="M579" s="29">
        <f t="shared" si="145"/>
        <v>15</v>
      </c>
      <c r="N579" s="29"/>
      <c r="O579" s="30"/>
      <c r="P579" s="24"/>
      <c r="Q579" s="29"/>
      <c r="R579" s="30"/>
      <c r="S579" s="30">
        <f t="shared" si="152"/>
        <v>15</v>
      </c>
      <c r="T579" s="22">
        <f>VLOOKUP(A579,[1]考勤!$B:$M,12,0)</f>
        <v>1</v>
      </c>
      <c r="U579" s="38">
        <f>IFERROR(VLOOKUP(A579,'[2]2017年假台账'!$A:$AN,39,0),"0")-T579</f>
        <v>8.6</v>
      </c>
      <c r="V579" s="40">
        <f t="shared" si="146"/>
        <v>0.59999999999999964</v>
      </c>
      <c r="W579" s="23">
        <f t="shared" si="147"/>
        <v>0.59999999999999964</v>
      </c>
      <c r="X579" s="29">
        <f>VLOOKUP(A579,[3]考勤!$B$4:$N$1081,12,0)</f>
        <v>1</v>
      </c>
      <c r="Y579" s="29">
        <f>VLOOKUP(A579,[4]考勤!$B$4:$O$997,12,0)</f>
        <v>2</v>
      </c>
      <c r="Z579" s="29">
        <f>VLOOKUP(A579,[5]考勤!$B$4:$N$989,12,0)</f>
        <v>2</v>
      </c>
      <c r="AA579" s="29">
        <f>VLOOKUP(A579,[6]考勤!$B$4:$N$977,12,0)</f>
        <v>0</v>
      </c>
      <c r="AB579" s="29">
        <f>VLOOKUP(A579,[7]考勤!$B$4:$P$975,12,0)</f>
        <v>0</v>
      </c>
      <c r="AC579" s="29">
        <f>VLOOKUP(A579,[8]考勤!$B$1:$W$958,12,0)</f>
        <v>0</v>
      </c>
      <c r="AD579" s="29">
        <f>VLOOKUP(A579,[9]考勤!$B:$W,12,0)</f>
        <v>3</v>
      </c>
      <c r="AE579" s="29">
        <f>VLOOKUP(A579,[10]考勤!$B:$X,12,0)</f>
        <v>0</v>
      </c>
      <c r="AF579" s="29">
        <f>VLOOKUP(A579,[11]考勤!$B:$Z,12,0)</f>
        <v>2</v>
      </c>
      <c r="AG579" s="29"/>
      <c r="AH579" s="29"/>
      <c r="AI579" s="29"/>
      <c r="AJ579" s="29">
        <f t="shared" si="148"/>
        <v>8</v>
      </c>
      <c r="AK579" s="29">
        <f t="shared" si="149"/>
        <v>2</v>
      </c>
      <c r="AL579" s="22">
        <f t="shared" si="150"/>
        <v>15.6</v>
      </c>
      <c r="AM579" s="46">
        <f t="shared" si="151"/>
        <v>13</v>
      </c>
      <c r="AN579" s="11"/>
      <c r="AP579" s="11" t="str">
        <f>VLOOKUP(A579,[12]当前人员名单!$E:$AE,2,0)</f>
        <v>442000197801187684</v>
      </c>
      <c r="AQ579" s="11"/>
    </row>
    <row r="580" spans="1:43" s="10" customFormat="1" ht="15.75" customHeight="1" x14ac:dyDescent="0.15">
      <c r="A580" s="53" t="s">
        <v>839</v>
      </c>
      <c r="B580" s="48" t="s">
        <v>25</v>
      </c>
      <c r="C580" s="3">
        <v>42111</v>
      </c>
      <c r="D580" s="3">
        <v>42111</v>
      </c>
      <c r="E580" s="24">
        <v>43100</v>
      </c>
      <c r="F580" s="24">
        <v>43101</v>
      </c>
      <c r="G580" s="24">
        <v>43342</v>
      </c>
      <c r="H580" s="24">
        <v>43465</v>
      </c>
      <c r="I580" s="21">
        <f t="shared" ca="1" si="141"/>
        <v>3.6</v>
      </c>
      <c r="J580" s="21">
        <f t="shared" ca="1" si="142"/>
        <v>3.59</v>
      </c>
      <c r="K580" s="21" t="str">
        <f t="shared" ca="1" si="143"/>
        <v>是</v>
      </c>
      <c r="L580" s="21">
        <f t="shared" si="144"/>
        <v>3</v>
      </c>
      <c r="M580" s="29">
        <f t="shared" si="145"/>
        <v>5</v>
      </c>
      <c r="N580" s="29"/>
      <c r="O580" s="30"/>
      <c r="P580" s="24"/>
      <c r="Q580" s="29"/>
      <c r="R580" s="30"/>
      <c r="S580" s="30">
        <f t="shared" si="152"/>
        <v>5</v>
      </c>
      <c r="T580" s="22">
        <f>VLOOKUP(A580,[1]考勤!$B:$M,12,0)</f>
        <v>0</v>
      </c>
      <c r="U580" s="38">
        <f>IFERROR(VLOOKUP(A580,'[2]2017年假台账'!$A:$AN,39,0),"0")-T580</f>
        <v>3.5</v>
      </c>
      <c r="V580" s="40">
        <f t="shared" si="146"/>
        <v>-0.5</v>
      </c>
      <c r="W580" s="23">
        <f t="shared" si="147"/>
        <v>0</v>
      </c>
      <c r="X580" s="29">
        <f>VLOOKUP(A580,[3]考勤!$B$4:$N$1081,12,0)</f>
        <v>0</v>
      </c>
      <c r="Y580" s="29">
        <f>VLOOKUP(A580,[4]考勤!$B$4:$O$997,12,0)</f>
        <v>0</v>
      </c>
      <c r="Z580" s="29">
        <f>VLOOKUP(A580,[5]考勤!$B$4:$N$989,12,0)</f>
        <v>0</v>
      </c>
      <c r="AA580" s="29">
        <f>VLOOKUP(A580,[6]考勤!$B$4:$N$977,12,0)</f>
        <v>1</v>
      </c>
      <c r="AB580" s="29">
        <f>VLOOKUP(A580,[7]考勤!$B$4:$P$975,12,0)</f>
        <v>1</v>
      </c>
      <c r="AC580" s="29">
        <f>VLOOKUP(A580,[8]考勤!$B$1:$W$958,12,0)</f>
        <v>0</v>
      </c>
      <c r="AD580" s="29">
        <f>VLOOKUP(A580,[9]考勤!$B:$W,12,0)</f>
        <v>1</v>
      </c>
      <c r="AE580" s="29">
        <f>VLOOKUP(A580,[10]考勤!$B:$X,12,0)</f>
        <v>1</v>
      </c>
      <c r="AF580" s="29">
        <f>VLOOKUP(A580,[11]考勤!$B:$Z,12,0)</f>
        <v>1</v>
      </c>
      <c r="AG580" s="29"/>
      <c r="AH580" s="29"/>
      <c r="AI580" s="29"/>
      <c r="AJ580" s="29">
        <f t="shared" si="148"/>
        <v>4</v>
      </c>
      <c r="AK580" s="29">
        <f t="shared" si="149"/>
        <v>1</v>
      </c>
      <c r="AL580" s="22">
        <f t="shared" si="150"/>
        <v>4.5</v>
      </c>
      <c r="AM580" s="46">
        <f t="shared" si="151"/>
        <v>3.5</v>
      </c>
      <c r="AN580" s="11"/>
      <c r="AP580" s="11" t="str">
        <f>VLOOKUP(A580,[12]当前人员名单!$E:$AE,2,0)</f>
        <v>440183199308244028</v>
      </c>
    </row>
    <row r="581" spans="1:43" s="10" customFormat="1" ht="15.75" customHeight="1" x14ac:dyDescent="0.15">
      <c r="A581" s="53" t="s">
        <v>784</v>
      </c>
      <c r="B581" s="48" t="s">
        <v>953</v>
      </c>
      <c r="C581" s="3">
        <v>42447</v>
      </c>
      <c r="D581" s="3">
        <v>42447</v>
      </c>
      <c r="E581" s="24">
        <v>43100</v>
      </c>
      <c r="F581" s="24">
        <v>43101</v>
      </c>
      <c r="G581" s="24">
        <v>43342</v>
      </c>
      <c r="H581" s="24">
        <v>43465</v>
      </c>
      <c r="I581" s="21">
        <f t="shared" ca="1" si="141"/>
        <v>2.7</v>
      </c>
      <c r="J581" s="21">
        <f t="shared" ca="1" si="142"/>
        <v>2.67</v>
      </c>
      <c r="K581" s="21" t="str">
        <f t="shared" ca="1" si="143"/>
        <v>是</v>
      </c>
      <c r="L581" s="21">
        <f t="shared" si="144"/>
        <v>2</v>
      </c>
      <c r="M581" s="29">
        <f t="shared" si="145"/>
        <v>5</v>
      </c>
      <c r="N581" s="29"/>
      <c r="O581" s="30"/>
      <c r="P581" s="24"/>
      <c r="Q581" s="29"/>
      <c r="R581" s="30"/>
      <c r="S581" s="30">
        <f t="shared" si="152"/>
        <v>5</v>
      </c>
      <c r="T581" s="22">
        <f>VLOOKUP(A581,[1]考勤!$B:$M,12,0)</f>
        <v>0</v>
      </c>
      <c r="U581" s="38">
        <f>IFERROR(VLOOKUP(A581,'[2]2017年假台账'!$A:$AN,39,0),"0")-T581</f>
        <v>3</v>
      </c>
      <c r="V581" s="40">
        <f t="shared" si="146"/>
        <v>3</v>
      </c>
      <c r="W581" s="23">
        <f t="shared" si="147"/>
        <v>3</v>
      </c>
      <c r="X581" s="29">
        <f>VLOOKUP(A581,[3]考勤!$B$4:$N$1081,12,0)</f>
        <v>0</v>
      </c>
      <c r="Y581" s="29">
        <f>VLOOKUP(A581,[4]考勤!$B$4:$O$997,12,0)</f>
        <v>0</v>
      </c>
      <c r="Z581" s="29">
        <f>VLOOKUP(A581,[5]考勤!$B$4:$N$989,12,0)</f>
        <v>0</v>
      </c>
      <c r="AA581" s="29">
        <f>VLOOKUP(A581,[6]考勤!$B$4:$N$977,12,0)</f>
        <v>0</v>
      </c>
      <c r="AB581" s="29">
        <f>VLOOKUP(A581,[7]考勤!$B$4:$P$975,12,0)</f>
        <v>0</v>
      </c>
      <c r="AC581" s="29">
        <f>VLOOKUP(A581,[8]考勤!$B$1:$W$958,12,0)</f>
        <v>0</v>
      </c>
      <c r="AD581" s="29">
        <f>VLOOKUP(A581,[9]考勤!$B:$W,12,0)</f>
        <v>0</v>
      </c>
      <c r="AE581" s="29">
        <f>VLOOKUP(A581,[10]考勤!$B:$X,12,0)</f>
        <v>0</v>
      </c>
      <c r="AF581" s="29">
        <f>VLOOKUP(A581,[11]考勤!$B:$Z,12,0)</f>
        <v>0</v>
      </c>
      <c r="AG581" s="29"/>
      <c r="AH581" s="29"/>
      <c r="AI581" s="29"/>
      <c r="AJ581" s="29">
        <f t="shared" si="148"/>
        <v>0</v>
      </c>
      <c r="AK581" s="29">
        <f t="shared" si="149"/>
        <v>0</v>
      </c>
      <c r="AL581" s="22">
        <f t="shared" si="150"/>
        <v>8</v>
      </c>
      <c r="AM581" s="46">
        <f t="shared" si="151"/>
        <v>5</v>
      </c>
      <c r="AN581" s="11"/>
      <c r="AP581" s="11" t="str">
        <f>VLOOKUP(A581,[12]当前人员名单!$E:$AE,2,0)</f>
        <v>441324199406183320</v>
      </c>
    </row>
    <row r="582" spans="1:43" s="10" customFormat="1" ht="15.75" customHeight="1" x14ac:dyDescent="0.15">
      <c r="A582" s="50" t="s">
        <v>785</v>
      </c>
      <c r="B582" s="48" t="s">
        <v>25</v>
      </c>
      <c r="C582" s="9">
        <v>40969</v>
      </c>
      <c r="D582" s="9">
        <v>42459</v>
      </c>
      <c r="E582" s="24">
        <v>43100</v>
      </c>
      <c r="F582" s="24">
        <v>43101</v>
      </c>
      <c r="G582" s="24">
        <v>43342</v>
      </c>
      <c r="H582" s="24">
        <v>43465</v>
      </c>
      <c r="I582" s="21">
        <f t="shared" ca="1" si="141"/>
        <v>6.7</v>
      </c>
      <c r="J582" s="21">
        <f t="shared" ca="1" si="142"/>
        <v>2.63</v>
      </c>
      <c r="K582" s="21" t="str">
        <f t="shared" ca="1" si="143"/>
        <v>是</v>
      </c>
      <c r="L582" s="21">
        <f t="shared" si="144"/>
        <v>6</v>
      </c>
      <c r="M582" s="29">
        <f t="shared" si="145"/>
        <v>5</v>
      </c>
      <c r="N582" s="29"/>
      <c r="O582" s="30"/>
      <c r="P582" s="24"/>
      <c r="Q582" s="29"/>
      <c r="R582" s="30"/>
      <c r="S582" s="30">
        <f t="shared" si="152"/>
        <v>5</v>
      </c>
      <c r="T582" s="22">
        <f>VLOOKUP(A582,[1]考勤!$B:$M,12,0)</f>
        <v>0</v>
      </c>
      <c r="U582" s="38">
        <f>IFERROR(VLOOKUP(A582,'[2]2017年假台账'!$A:$AN,39,0),"0")-T582</f>
        <v>3.8</v>
      </c>
      <c r="V582" s="40">
        <f t="shared" si="146"/>
        <v>-0.20000000000000018</v>
      </c>
      <c r="W582" s="23">
        <f t="shared" si="147"/>
        <v>0</v>
      </c>
      <c r="X582" s="29">
        <f>VLOOKUP(A582,[3]考勤!$B$4:$N$1081,12,0)</f>
        <v>0</v>
      </c>
      <c r="Y582" s="29">
        <f>VLOOKUP(A582,[4]考勤!$B$4:$O$997,12,0)</f>
        <v>0</v>
      </c>
      <c r="Z582" s="29">
        <f>VLOOKUP(A582,[5]考勤!$B$4:$N$989,12,0)</f>
        <v>0</v>
      </c>
      <c r="AA582" s="29">
        <f>VLOOKUP(A582,[6]考勤!$B$4:$N$977,12,0)</f>
        <v>0</v>
      </c>
      <c r="AB582" s="29">
        <f>VLOOKUP(A582,[7]考勤!$B$4:$P$975,12,0)</f>
        <v>1</v>
      </c>
      <c r="AC582" s="29">
        <f>VLOOKUP(A582,[8]考勤!$B$1:$W$958,12,0)</f>
        <v>0</v>
      </c>
      <c r="AD582" s="29">
        <f>VLOOKUP(A582,[9]考勤!$B:$W,12,0)</f>
        <v>1</v>
      </c>
      <c r="AE582" s="29">
        <f>VLOOKUP(A582,[10]考勤!$B:$X,12,0)</f>
        <v>2</v>
      </c>
      <c r="AF582" s="29">
        <f>VLOOKUP(A582,[11]考勤!$B:$Z,12,0)</f>
        <v>0</v>
      </c>
      <c r="AG582" s="29"/>
      <c r="AH582" s="29"/>
      <c r="AI582" s="29"/>
      <c r="AJ582" s="29">
        <f t="shared" si="148"/>
        <v>4</v>
      </c>
      <c r="AK582" s="29">
        <f t="shared" si="149"/>
        <v>0</v>
      </c>
      <c r="AL582" s="22">
        <f t="shared" si="150"/>
        <v>4.8</v>
      </c>
      <c r="AM582" s="46">
        <f t="shared" si="151"/>
        <v>4.8</v>
      </c>
      <c r="AN582" s="11"/>
      <c r="AP582" s="11" t="str">
        <f>VLOOKUP(A582,[12]当前人员名单!$E:$AE,2,0)</f>
        <v>441882199003160627</v>
      </c>
    </row>
    <row r="583" spans="1:43" s="10" customFormat="1" ht="15.75" customHeight="1" x14ac:dyDescent="0.15">
      <c r="A583" s="53" t="s">
        <v>588</v>
      </c>
      <c r="B583" s="48" t="s">
        <v>22</v>
      </c>
      <c r="C583" s="3">
        <v>34973</v>
      </c>
      <c r="D583" s="3">
        <v>37817</v>
      </c>
      <c r="E583" s="24">
        <v>43100</v>
      </c>
      <c r="F583" s="24">
        <v>43101</v>
      </c>
      <c r="G583" s="24">
        <v>43342</v>
      </c>
      <c r="H583" s="24">
        <v>43465</v>
      </c>
      <c r="I583" s="21">
        <f t="shared" ca="1" si="141"/>
        <v>23.1</v>
      </c>
      <c r="J583" s="21">
        <f t="shared" ca="1" si="142"/>
        <v>15.35</v>
      </c>
      <c r="K583" s="21" t="str">
        <f t="shared" ca="1" si="143"/>
        <v>是</v>
      </c>
      <c r="L583" s="21">
        <f t="shared" si="144"/>
        <v>23</v>
      </c>
      <c r="M583" s="29">
        <f t="shared" si="145"/>
        <v>15</v>
      </c>
      <c r="N583" s="29"/>
      <c r="O583" s="30"/>
      <c r="P583" s="24"/>
      <c r="Q583" s="29"/>
      <c r="R583" s="30"/>
      <c r="S583" s="30">
        <f t="shared" si="152"/>
        <v>15</v>
      </c>
      <c r="T583" s="22">
        <f>VLOOKUP(A583,[1]考勤!$B:$M,12,0)</f>
        <v>0</v>
      </c>
      <c r="U583" s="38">
        <f>IFERROR(VLOOKUP(A583,'[2]2017年假台账'!$A:$AN,39,0),"0")-T583</f>
        <v>7</v>
      </c>
      <c r="V583" s="40">
        <f t="shared" si="146"/>
        <v>-5</v>
      </c>
      <c r="W583" s="23">
        <f t="shared" si="147"/>
        <v>0</v>
      </c>
      <c r="X583" s="29">
        <f>VLOOKUP(A583,[3]考勤!$B$4:$N$1081,12,0)</f>
        <v>2</v>
      </c>
      <c r="Y583" s="29">
        <f>VLOOKUP(A583,[4]考勤!$B$4:$O$997,12,0)</f>
        <v>2</v>
      </c>
      <c r="Z583" s="29">
        <f>VLOOKUP(A583,[5]考勤!$B$4:$N$989,12,0)</f>
        <v>0</v>
      </c>
      <c r="AA583" s="29">
        <f>VLOOKUP(A583,[6]考勤!$B$4:$N$977,12,0)</f>
        <v>3</v>
      </c>
      <c r="AB583" s="29">
        <f>VLOOKUP(A583,[7]考勤!$B$4:$P$975,12,0)</f>
        <v>0</v>
      </c>
      <c r="AC583" s="29">
        <f>VLOOKUP(A583,[8]考勤!$B$1:$W$958,12,0)</f>
        <v>0</v>
      </c>
      <c r="AD583" s="29">
        <f>VLOOKUP(A583,[9]考勤!$B:$W,12,0)</f>
        <v>0</v>
      </c>
      <c r="AE583" s="29">
        <f>VLOOKUP(A583,[10]考勤!$B:$X,12,0)</f>
        <v>5</v>
      </c>
      <c r="AF583" s="29">
        <f>VLOOKUP(A583,[11]考勤!$B:$Z,12,0)</f>
        <v>0</v>
      </c>
      <c r="AG583" s="29"/>
      <c r="AH583" s="29"/>
      <c r="AI583" s="32"/>
      <c r="AJ583" s="29">
        <f t="shared" si="148"/>
        <v>12</v>
      </c>
      <c r="AK583" s="29">
        <f t="shared" si="149"/>
        <v>0</v>
      </c>
      <c r="AL583" s="22">
        <f t="shared" si="150"/>
        <v>10</v>
      </c>
      <c r="AM583" s="46">
        <f t="shared" si="151"/>
        <v>10</v>
      </c>
      <c r="AN583" s="11"/>
      <c r="AP583" s="11" t="str">
        <f>VLOOKUP(A583,[12]当前人员名单!$E:$AE,2,0)</f>
        <v>411123197312141064</v>
      </c>
    </row>
    <row r="584" spans="1:43" s="10" customFormat="1" ht="15.75" customHeight="1" x14ac:dyDescent="0.15">
      <c r="A584" s="53" t="s">
        <v>583</v>
      </c>
      <c r="B584" s="48" t="s">
        <v>22</v>
      </c>
      <c r="C584" s="3">
        <v>31959</v>
      </c>
      <c r="D584" s="3">
        <v>37073</v>
      </c>
      <c r="E584" s="24">
        <v>43100</v>
      </c>
      <c r="F584" s="24">
        <v>43101</v>
      </c>
      <c r="G584" s="24">
        <v>43342</v>
      </c>
      <c r="H584" s="24">
        <v>43465</v>
      </c>
      <c r="I584" s="21">
        <f t="shared" ca="1" si="141"/>
        <v>31.4</v>
      </c>
      <c r="J584" s="21">
        <f t="shared" ca="1" si="142"/>
        <v>17.39</v>
      </c>
      <c r="K584" s="21" t="str">
        <f t="shared" ca="1" si="143"/>
        <v>是</v>
      </c>
      <c r="L584" s="21">
        <f t="shared" si="144"/>
        <v>31</v>
      </c>
      <c r="M584" s="29">
        <f t="shared" si="145"/>
        <v>15</v>
      </c>
      <c r="N584" s="29"/>
      <c r="O584" s="30"/>
      <c r="P584" s="24"/>
      <c r="Q584" s="29"/>
      <c r="R584" s="30"/>
      <c r="S584" s="30">
        <f t="shared" si="152"/>
        <v>15</v>
      </c>
      <c r="T584" s="22">
        <f>VLOOKUP(A584,[1]考勤!$B:$M,12,0)</f>
        <v>0</v>
      </c>
      <c r="U584" s="38">
        <f>IFERROR(VLOOKUP(A584,'[2]2017年假台账'!$A:$AN,39,0),"0")-T584</f>
        <v>15</v>
      </c>
      <c r="V584" s="40">
        <f t="shared" si="146"/>
        <v>-2</v>
      </c>
      <c r="W584" s="23">
        <f t="shared" si="147"/>
        <v>0</v>
      </c>
      <c r="X584" s="29">
        <f>VLOOKUP(A584,[3]考勤!$B$4:$N$1081,12,0)</f>
        <v>0</v>
      </c>
      <c r="Y584" s="29">
        <f>VLOOKUP(A584,[4]考勤!$B$4:$O$997,12,0)</f>
        <v>0</v>
      </c>
      <c r="Z584" s="29">
        <f>VLOOKUP(A584,[5]考勤!$B$4:$N$989,12,0)</f>
        <v>0</v>
      </c>
      <c r="AA584" s="29">
        <f>VLOOKUP(A584,[6]考勤!$B$4:$N$977,12,0)</f>
        <v>0</v>
      </c>
      <c r="AB584" s="29">
        <f>VLOOKUP(A584,[7]考勤!$B$4:$P$975,12,0)</f>
        <v>0</v>
      </c>
      <c r="AC584" s="29">
        <f>VLOOKUP(A584,[8]考勤!$B$1:$W$958,12,0)</f>
        <v>4</v>
      </c>
      <c r="AD584" s="29">
        <f>VLOOKUP(A584,[9]考勤!$B:$W,12,0)</f>
        <v>2</v>
      </c>
      <c r="AE584" s="29">
        <f>VLOOKUP(A584,[10]考勤!$B:$X,12,0)</f>
        <v>11</v>
      </c>
      <c r="AF584" s="29">
        <f>VLOOKUP(A584,[11]考勤!$B:$Z,12,0)</f>
        <v>2</v>
      </c>
      <c r="AG584" s="29"/>
      <c r="AH584" s="29"/>
      <c r="AI584" s="29"/>
      <c r="AJ584" s="29">
        <f t="shared" si="148"/>
        <v>17</v>
      </c>
      <c r="AK584" s="29">
        <f t="shared" si="149"/>
        <v>2</v>
      </c>
      <c r="AL584" s="22">
        <f t="shared" si="150"/>
        <v>13</v>
      </c>
      <c r="AM584" s="46">
        <f t="shared" si="151"/>
        <v>11</v>
      </c>
      <c r="AN584" s="11"/>
      <c r="AP584" s="11" t="str">
        <f>VLOOKUP(A584,[12]当前人员名单!$E:$AE,2,0)</f>
        <v>440620196901240026</v>
      </c>
    </row>
    <row r="585" spans="1:43" s="10" customFormat="1" ht="15.75" customHeight="1" x14ac:dyDescent="0.15">
      <c r="A585" s="53" t="s">
        <v>840</v>
      </c>
      <c r="B585" s="48" t="s">
        <v>28</v>
      </c>
      <c r="C585" s="3">
        <v>42187</v>
      </c>
      <c r="D585" s="3">
        <v>42187</v>
      </c>
      <c r="E585" s="24">
        <v>43100</v>
      </c>
      <c r="F585" s="24">
        <v>43101</v>
      </c>
      <c r="G585" s="24">
        <v>43342</v>
      </c>
      <c r="H585" s="24">
        <v>43465</v>
      </c>
      <c r="I585" s="21">
        <f t="shared" ca="1" si="141"/>
        <v>3.4</v>
      </c>
      <c r="J585" s="21">
        <f t="shared" ca="1" si="142"/>
        <v>3.38</v>
      </c>
      <c r="K585" s="21" t="str">
        <f t="shared" ca="1" si="143"/>
        <v>是</v>
      </c>
      <c r="L585" s="21">
        <f t="shared" si="144"/>
        <v>3</v>
      </c>
      <c r="M585" s="29">
        <f t="shared" si="145"/>
        <v>5</v>
      </c>
      <c r="N585" s="29"/>
      <c r="O585" s="30"/>
      <c r="P585" s="24"/>
      <c r="Q585" s="29"/>
      <c r="R585" s="30"/>
      <c r="S585" s="30">
        <f t="shared" si="152"/>
        <v>5</v>
      </c>
      <c r="T585" s="22">
        <f>VLOOKUP(A585,[1]考勤!$B:$M,12,0)</f>
        <v>0</v>
      </c>
      <c r="U585" s="38">
        <f>IFERROR(VLOOKUP(A585,'[2]2017年假台账'!$A:$AN,39,0),"0")-T585</f>
        <v>3.5</v>
      </c>
      <c r="V585" s="40">
        <f t="shared" si="146"/>
        <v>3.5</v>
      </c>
      <c r="W585" s="23">
        <f t="shared" si="147"/>
        <v>3.5</v>
      </c>
      <c r="X585" s="29">
        <f>VLOOKUP(A585,[3]考勤!$B$4:$N$1081,12,0)</f>
        <v>0</v>
      </c>
      <c r="Y585" s="29">
        <f>VLOOKUP(A585,[4]考勤!$B$4:$O$997,12,0)</f>
        <v>0</v>
      </c>
      <c r="Z585" s="29">
        <f>VLOOKUP(A585,[5]考勤!$B$4:$N$989,12,0)</f>
        <v>0</v>
      </c>
      <c r="AA585" s="29">
        <f>VLOOKUP(A585,[6]考勤!$B$4:$N$977,12,0)</f>
        <v>0</v>
      </c>
      <c r="AB585" s="29">
        <f>VLOOKUP(A585,[7]考勤!$B$4:$P$975,12,0)</f>
        <v>0</v>
      </c>
      <c r="AC585" s="29">
        <f>VLOOKUP(A585,[8]考勤!$B$1:$W$958,12,0)</f>
        <v>0</v>
      </c>
      <c r="AD585" s="29">
        <f>VLOOKUP(A585,[9]考勤!$B:$W,12,0)</f>
        <v>0</v>
      </c>
      <c r="AE585" s="29">
        <f>VLOOKUP(A585,[10]考勤!$B:$X,12,0)</f>
        <v>0</v>
      </c>
      <c r="AF585" s="29">
        <f>VLOOKUP(A585,[11]考勤!$B:$Z,12,0)</f>
        <v>0</v>
      </c>
      <c r="AG585" s="29"/>
      <c r="AH585" s="29"/>
      <c r="AI585" s="32"/>
      <c r="AJ585" s="29">
        <f t="shared" si="148"/>
        <v>0</v>
      </c>
      <c r="AK585" s="29">
        <f t="shared" si="149"/>
        <v>0</v>
      </c>
      <c r="AL585" s="22">
        <f t="shared" si="150"/>
        <v>8.5</v>
      </c>
      <c r="AM585" s="46">
        <f t="shared" si="151"/>
        <v>5</v>
      </c>
      <c r="AN585" s="11"/>
      <c r="AP585" s="11" t="str">
        <f>VLOOKUP(A585,[12]当前人员名单!$E:$AE,2,0)</f>
        <v>442000199305131584</v>
      </c>
    </row>
    <row r="586" spans="1:43" s="10" customFormat="1" ht="15.75" customHeight="1" x14ac:dyDescent="0.15">
      <c r="A586" s="53" t="s">
        <v>841</v>
      </c>
      <c r="B586" s="48" t="s">
        <v>801</v>
      </c>
      <c r="C586" s="3">
        <v>42276</v>
      </c>
      <c r="D586" s="3">
        <v>42276</v>
      </c>
      <c r="E586" s="24">
        <v>43100</v>
      </c>
      <c r="F586" s="24">
        <v>43101</v>
      </c>
      <c r="G586" s="24">
        <v>43342</v>
      </c>
      <c r="H586" s="24">
        <v>43465</v>
      </c>
      <c r="I586" s="21">
        <f t="shared" ca="1" si="141"/>
        <v>3.1</v>
      </c>
      <c r="J586" s="21">
        <f t="shared" ca="1" si="142"/>
        <v>3.13</v>
      </c>
      <c r="K586" s="21" t="str">
        <f t="shared" ca="1" si="143"/>
        <v>是</v>
      </c>
      <c r="L586" s="21">
        <f t="shared" si="144"/>
        <v>3</v>
      </c>
      <c r="M586" s="29">
        <f t="shared" si="145"/>
        <v>5</v>
      </c>
      <c r="N586" s="29"/>
      <c r="O586" s="30"/>
      <c r="P586" s="24"/>
      <c r="Q586" s="29"/>
      <c r="R586" s="30"/>
      <c r="S586" s="30">
        <f t="shared" si="152"/>
        <v>5</v>
      </c>
      <c r="T586" s="22">
        <f>VLOOKUP(A586,[1]考勤!$B:$M,12,0)</f>
        <v>0</v>
      </c>
      <c r="U586" s="38">
        <f>IFERROR(VLOOKUP(A586,'[2]2017年假台账'!$A:$AN,39,0),"0")-T586</f>
        <v>2.2999999999999998</v>
      </c>
      <c r="V586" s="40">
        <f t="shared" si="146"/>
        <v>0.29999999999999982</v>
      </c>
      <c r="W586" s="23">
        <f t="shared" si="147"/>
        <v>0.29999999999999982</v>
      </c>
      <c r="X586" s="29">
        <f>VLOOKUP(A586,[3]考勤!$B$4:$N$1081,12,0)</f>
        <v>0</v>
      </c>
      <c r="Y586" s="29">
        <f>VLOOKUP(A586,[4]考勤!$B$4:$O$997,12,0)</f>
        <v>0</v>
      </c>
      <c r="Z586" s="29">
        <f>VLOOKUP(A586,[5]考勤!$B$4:$N$989,12,0)</f>
        <v>0</v>
      </c>
      <c r="AA586" s="29">
        <f>VLOOKUP(A586,[6]考勤!$B$4:$N$977,12,0)</f>
        <v>0</v>
      </c>
      <c r="AB586" s="29">
        <f>VLOOKUP(A586,[7]考勤!$B$4:$P$975,12,0)</f>
        <v>0</v>
      </c>
      <c r="AC586" s="29">
        <f>VLOOKUP(A586,[8]考勤!$B$1:$W$958,12,0)</f>
        <v>0</v>
      </c>
      <c r="AD586" s="29">
        <f>VLOOKUP(A586,[9]考勤!$B:$W,12,0)</f>
        <v>2</v>
      </c>
      <c r="AE586" s="29">
        <f>VLOOKUP(A586,[10]考勤!$B:$X,12,0)</f>
        <v>0</v>
      </c>
      <c r="AF586" s="29">
        <f>VLOOKUP(A586,[11]考勤!$B:$Z,12,0)</f>
        <v>0</v>
      </c>
      <c r="AG586" s="29"/>
      <c r="AH586" s="29"/>
      <c r="AI586" s="29"/>
      <c r="AJ586" s="29">
        <f t="shared" si="148"/>
        <v>2</v>
      </c>
      <c r="AK586" s="29">
        <f t="shared" si="149"/>
        <v>0</v>
      </c>
      <c r="AL586" s="22">
        <f t="shared" si="150"/>
        <v>5.3</v>
      </c>
      <c r="AM586" s="46">
        <f t="shared" si="151"/>
        <v>5</v>
      </c>
      <c r="AN586" s="11"/>
      <c r="AP586" s="11" t="str">
        <f>VLOOKUP(A586,[12]当前人员名单!$E:$AE,2,0)</f>
        <v>440402199403289134</v>
      </c>
    </row>
    <row r="587" spans="1:43" s="10" customFormat="1" ht="15.75" customHeight="1" x14ac:dyDescent="0.15">
      <c r="A587" s="52" t="s">
        <v>842</v>
      </c>
      <c r="B587" s="48" t="s">
        <v>986</v>
      </c>
      <c r="C587" s="9">
        <v>42173</v>
      </c>
      <c r="D587" s="9">
        <v>42173</v>
      </c>
      <c r="E587" s="24">
        <v>43100</v>
      </c>
      <c r="F587" s="24">
        <v>43101</v>
      </c>
      <c r="G587" s="24">
        <v>43342</v>
      </c>
      <c r="H587" s="24">
        <v>43465</v>
      </c>
      <c r="I587" s="21">
        <f t="shared" ca="1" si="141"/>
        <v>3.4</v>
      </c>
      <c r="J587" s="21">
        <f t="shared" ca="1" si="142"/>
        <v>3.42</v>
      </c>
      <c r="K587" s="21" t="str">
        <f t="shared" ca="1" si="143"/>
        <v>是</v>
      </c>
      <c r="L587" s="21">
        <f t="shared" si="144"/>
        <v>3</v>
      </c>
      <c r="M587" s="29">
        <f t="shared" si="145"/>
        <v>5</v>
      </c>
      <c r="N587" s="29"/>
      <c r="O587" s="30"/>
      <c r="P587" s="24"/>
      <c r="Q587" s="29"/>
      <c r="R587" s="30"/>
      <c r="S587" s="30">
        <f t="shared" si="152"/>
        <v>5</v>
      </c>
      <c r="T587" s="22">
        <f>VLOOKUP(A587,[1]考勤!$B:$M,12,0)</f>
        <v>1</v>
      </c>
      <c r="U587" s="38">
        <f>IFERROR(VLOOKUP(A587,'[2]2017年假台账'!$A:$AN,39,0),"0")-T587</f>
        <v>1.7000000000000002</v>
      </c>
      <c r="V587" s="40">
        <f t="shared" si="146"/>
        <v>1.7000000000000002</v>
      </c>
      <c r="W587" s="23">
        <f t="shared" si="147"/>
        <v>1.7000000000000002</v>
      </c>
      <c r="X587" s="29">
        <f>VLOOKUP(A587,[3]考勤!$B$4:$N$1081,12,0)</f>
        <v>0</v>
      </c>
      <c r="Y587" s="29">
        <f>VLOOKUP(A587,[4]考勤!$B$4:$O$997,12,0)</f>
        <v>0</v>
      </c>
      <c r="Z587" s="29">
        <f>VLOOKUP(A587,[5]考勤!$B$4:$N$989,12,0)</f>
        <v>0</v>
      </c>
      <c r="AA587" s="29">
        <f>VLOOKUP(A587,[6]考勤!$B$4:$N$977,12,0)</f>
        <v>0</v>
      </c>
      <c r="AB587" s="29">
        <f>VLOOKUP(A587,[7]考勤!$B$4:$P$975,12,0)</f>
        <v>0</v>
      </c>
      <c r="AC587" s="29">
        <f>VLOOKUP(A587,[8]考勤!$B$1:$W$958,12,0)</f>
        <v>0</v>
      </c>
      <c r="AD587" s="29">
        <f>VLOOKUP(A587,[9]考勤!$B:$W,12,0)</f>
        <v>0</v>
      </c>
      <c r="AE587" s="29">
        <f>VLOOKUP(A587,[10]考勤!$B:$X,12,0)</f>
        <v>0</v>
      </c>
      <c r="AF587" s="29">
        <f>VLOOKUP(A587,[11]考勤!$B:$Z,12,0)</f>
        <v>0</v>
      </c>
      <c r="AG587" s="29"/>
      <c r="AH587" s="29"/>
      <c r="AI587" s="29"/>
      <c r="AJ587" s="29">
        <f t="shared" si="148"/>
        <v>0</v>
      </c>
      <c r="AK587" s="29">
        <f t="shared" si="149"/>
        <v>0</v>
      </c>
      <c r="AL587" s="22">
        <f t="shared" si="150"/>
        <v>6.7</v>
      </c>
      <c r="AM587" s="46">
        <f t="shared" si="151"/>
        <v>5</v>
      </c>
      <c r="AN587" s="11"/>
      <c r="AP587" s="11" t="str">
        <f>VLOOKUP(A587,[12]当前人员名单!$E:$AE,2,0)</f>
        <v>440582199104066915</v>
      </c>
    </row>
    <row r="588" spans="1:43" s="10" customFormat="1" ht="15.75" customHeight="1" x14ac:dyDescent="0.15">
      <c r="A588" s="53" t="s">
        <v>401</v>
      </c>
      <c r="B588" s="48" t="s">
        <v>991</v>
      </c>
      <c r="C588" s="3">
        <v>41026</v>
      </c>
      <c r="D588" s="3">
        <v>41026</v>
      </c>
      <c r="E588" s="24">
        <v>43100</v>
      </c>
      <c r="F588" s="24">
        <v>43101</v>
      </c>
      <c r="G588" s="24">
        <v>43342</v>
      </c>
      <c r="H588" s="24">
        <v>43465</v>
      </c>
      <c r="I588" s="21">
        <f t="shared" ca="1" si="141"/>
        <v>6.6</v>
      </c>
      <c r="J588" s="21">
        <f t="shared" ca="1" si="142"/>
        <v>6.56</v>
      </c>
      <c r="K588" s="21" t="str">
        <f t="shared" ca="1" si="143"/>
        <v>是</v>
      </c>
      <c r="L588" s="21">
        <f t="shared" si="144"/>
        <v>6</v>
      </c>
      <c r="M588" s="29">
        <f t="shared" si="145"/>
        <v>5</v>
      </c>
      <c r="N588" s="29"/>
      <c r="O588" s="30"/>
      <c r="P588" s="24"/>
      <c r="Q588" s="29"/>
      <c r="R588" s="30"/>
      <c r="S588" s="30">
        <f t="shared" si="152"/>
        <v>5</v>
      </c>
      <c r="T588" s="22">
        <f>VLOOKUP(A588,[1]考勤!$B:$M,12,0)</f>
        <v>0</v>
      </c>
      <c r="U588" s="38">
        <f>IFERROR(VLOOKUP(A588,'[2]2017年假台账'!$A:$AN,39,0),"0")-T588</f>
        <v>5</v>
      </c>
      <c r="V588" s="40">
        <f t="shared" si="146"/>
        <v>0</v>
      </c>
      <c r="W588" s="23">
        <f t="shared" si="147"/>
        <v>0</v>
      </c>
      <c r="X588" s="29">
        <f>VLOOKUP(A588,[3]考勤!$B$4:$N$1081,12,0)</f>
        <v>0</v>
      </c>
      <c r="Y588" s="29">
        <f>VLOOKUP(A588,[4]考勤!$B$4:$O$997,12,0)</f>
        <v>0</v>
      </c>
      <c r="Z588" s="29">
        <f>VLOOKUP(A588,[5]考勤!$B$4:$N$989,12,0)</f>
        <v>0</v>
      </c>
      <c r="AA588" s="29">
        <f>VLOOKUP(A588,[6]考勤!$B$4:$N$977,12,0)</f>
        <v>0</v>
      </c>
      <c r="AB588" s="29">
        <f>VLOOKUP(A588,[7]考勤!$B$4:$P$975,12,0)</f>
        <v>0</v>
      </c>
      <c r="AC588" s="29">
        <f>VLOOKUP(A588,[8]考勤!$B$1:$W$958,12,0)</f>
        <v>0</v>
      </c>
      <c r="AD588" s="29">
        <f>VLOOKUP(A588,[9]考勤!$B:$W,12,0)</f>
        <v>0</v>
      </c>
      <c r="AE588" s="29">
        <f>VLOOKUP(A588,[10]考勤!$B:$X,12,0)</f>
        <v>5</v>
      </c>
      <c r="AF588" s="29">
        <f>VLOOKUP(A588,[11]考勤!$B:$Z,12,0)</f>
        <v>0</v>
      </c>
      <c r="AG588" s="29"/>
      <c r="AH588" s="29"/>
      <c r="AI588" s="29"/>
      <c r="AJ588" s="29">
        <f t="shared" si="148"/>
        <v>5</v>
      </c>
      <c r="AK588" s="29">
        <f t="shared" si="149"/>
        <v>0</v>
      </c>
      <c r="AL588" s="22">
        <f t="shared" si="150"/>
        <v>5</v>
      </c>
      <c r="AM588" s="46">
        <f t="shared" si="151"/>
        <v>5</v>
      </c>
      <c r="AN588" s="11"/>
      <c r="AP588" s="11" t="str">
        <f>VLOOKUP(A588,[12]当前人员名单!$E:$AE,2,0)</f>
        <v>442000198807163290</v>
      </c>
    </row>
    <row r="589" spans="1:43" s="10" customFormat="1" ht="15.75" customHeight="1" x14ac:dyDescent="0.15">
      <c r="A589" s="53" t="s">
        <v>843</v>
      </c>
      <c r="B589" s="48" t="s">
        <v>991</v>
      </c>
      <c r="C589" s="3">
        <v>42214</v>
      </c>
      <c r="D589" s="3">
        <v>42214</v>
      </c>
      <c r="E589" s="24">
        <v>43100</v>
      </c>
      <c r="F589" s="24">
        <v>43101</v>
      </c>
      <c r="G589" s="24">
        <v>43342</v>
      </c>
      <c r="H589" s="24">
        <v>43465</v>
      </c>
      <c r="I589" s="21">
        <f t="shared" ca="1" si="141"/>
        <v>3.3</v>
      </c>
      <c r="J589" s="21">
        <f t="shared" ca="1" si="142"/>
        <v>3.3</v>
      </c>
      <c r="K589" s="21" t="str">
        <f t="shared" ca="1" si="143"/>
        <v>是</v>
      </c>
      <c r="L589" s="21">
        <f t="shared" si="144"/>
        <v>3</v>
      </c>
      <c r="M589" s="29">
        <f t="shared" si="145"/>
        <v>5</v>
      </c>
      <c r="N589" s="29"/>
      <c r="O589" s="30"/>
      <c r="P589" s="24"/>
      <c r="Q589" s="29"/>
      <c r="R589" s="30"/>
      <c r="S589" s="30">
        <f t="shared" si="152"/>
        <v>5</v>
      </c>
      <c r="T589" s="22">
        <f>VLOOKUP(A589,[1]考勤!$B:$M,12,0)</f>
        <v>0</v>
      </c>
      <c r="U589" s="38">
        <f>IFERROR(VLOOKUP(A589,'[2]2017年假台账'!$A:$AN,39,0),"0")-T589</f>
        <v>2.1</v>
      </c>
      <c r="V589" s="40">
        <f t="shared" si="146"/>
        <v>0.10000000000000009</v>
      </c>
      <c r="W589" s="23">
        <f t="shared" si="147"/>
        <v>0.10000000000000009</v>
      </c>
      <c r="X589" s="29">
        <f>VLOOKUP(A589,[3]考勤!$B$4:$N$1081,12,0)</f>
        <v>2</v>
      </c>
      <c r="Y589" s="29">
        <f>VLOOKUP(A589,[4]考勤!$B$4:$O$997,12,0)</f>
        <v>0</v>
      </c>
      <c r="Z589" s="29">
        <f>VLOOKUP(A589,[5]考勤!$B$4:$N$989,12,0)</f>
        <v>0</v>
      </c>
      <c r="AA589" s="29">
        <f>VLOOKUP(A589,[6]考勤!$B$4:$N$977,12,0)</f>
        <v>0</v>
      </c>
      <c r="AB589" s="29">
        <f>VLOOKUP(A589,[7]考勤!$B$4:$P$975,12,0)</f>
        <v>0</v>
      </c>
      <c r="AC589" s="29">
        <f>VLOOKUP(A589,[8]考勤!$B$1:$W$958,12,0)</f>
        <v>0</v>
      </c>
      <c r="AD589" s="29">
        <f>VLOOKUP(A589,[9]考勤!$B:$W,12,0)</f>
        <v>0</v>
      </c>
      <c r="AE589" s="29">
        <f>VLOOKUP(A589,[10]考勤!$B:$X,12,0)</f>
        <v>0</v>
      </c>
      <c r="AF589" s="29">
        <f>VLOOKUP(A589,[11]考勤!$B:$Z,12,0)</f>
        <v>0</v>
      </c>
      <c r="AG589" s="29"/>
      <c r="AH589" s="29"/>
      <c r="AI589" s="29"/>
      <c r="AJ589" s="29">
        <f t="shared" si="148"/>
        <v>2</v>
      </c>
      <c r="AK589" s="29">
        <f t="shared" si="149"/>
        <v>0</v>
      </c>
      <c r="AL589" s="22">
        <f t="shared" si="150"/>
        <v>5.0999999999999996</v>
      </c>
      <c r="AM589" s="46">
        <f t="shared" si="151"/>
        <v>5</v>
      </c>
      <c r="AN589" s="11"/>
      <c r="AP589" s="11" t="str">
        <f>VLOOKUP(A589,[12]当前人员名单!$E:$AE,2,0)</f>
        <v>441522199111250694</v>
      </c>
    </row>
    <row r="590" spans="1:43" s="10" customFormat="1" ht="15.75" customHeight="1" x14ac:dyDescent="0.15">
      <c r="A590" s="53" t="s">
        <v>450</v>
      </c>
      <c r="B590" s="48" t="s">
        <v>804</v>
      </c>
      <c r="C590" s="3">
        <v>40330</v>
      </c>
      <c r="D590" s="3">
        <v>41096</v>
      </c>
      <c r="E590" s="24">
        <v>43100</v>
      </c>
      <c r="F590" s="24">
        <v>43101</v>
      </c>
      <c r="G590" s="24">
        <v>43342</v>
      </c>
      <c r="H590" s="24">
        <v>43465</v>
      </c>
      <c r="I590" s="21">
        <f t="shared" ca="1" si="141"/>
        <v>8.5</v>
      </c>
      <c r="J590" s="21">
        <f t="shared" ca="1" si="142"/>
        <v>6.37</v>
      </c>
      <c r="K590" s="21" t="str">
        <f t="shared" ca="1" si="143"/>
        <v>是</v>
      </c>
      <c r="L590" s="21">
        <f t="shared" si="144"/>
        <v>8</v>
      </c>
      <c r="M590" s="29">
        <f t="shared" si="145"/>
        <v>5</v>
      </c>
      <c r="N590" s="29"/>
      <c r="O590" s="30"/>
      <c r="P590" s="24"/>
      <c r="Q590" s="29"/>
      <c r="R590" s="30"/>
      <c r="S590" s="30">
        <f t="shared" si="152"/>
        <v>5</v>
      </c>
      <c r="T590" s="22">
        <f>VLOOKUP(A590,[1]考勤!$B:$M,12,0)</f>
        <v>0</v>
      </c>
      <c r="U590" s="38">
        <f>IFERROR(VLOOKUP(A590,'[2]2017年假台账'!$A:$AN,39,0),"0")-T590</f>
        <v>0</v>
      </c>
      <c r="V590" s="40">
        <f t="shared" si="146"/>
        <v>0</v>
      </c>
      <c r="W590" s="23">
        <f t="shared" si="147"/>
        <v>0</v>
      </c>
      <c r="X590" s="29">
        <f>VLOOKUP(A590,[3]考勤!$B$4:$N$1081,12,0)</f>
        <v>0</v>
      </c>
      <c r="Y590" s="29">
        <f>VLOOKUP(A590,[4]考勤!$B$4:$O$997,12,0)</f>
        <v>0</v>
      </c>
      <c r="Z590" s="29">
        <f>VLOOKUP(A590,[5]考勤!$B$4:$N$989,12,0)</f>
        <v>0</v>
      </c>
      <c r="AA590" s="29">
        <f>VLOOKUP(A590,[6]考勤!$B$4:$N$977,12,0)</f>
        <v>0</v>
      </c>
      <c r="AB590" s="29">
        <f>VLOOKUP(A590,[7]考勤!$B$4:$P$975,12,0)</f>
        <v>0</v>
      </c>
      <c r="AC590" s="29">
        <f>VLOOKUP(A590,[8]考勤!$B$1:$W$958,12,0)</f>
        <v>0</v>
      </c>
      <c r="AD590" s="29">
        <f>VLOOKUP(A590,[9]考勤!$B:$W,12,0)</f>
        <v>0</v>
      </c>
      <c r="AE590" s="29">
        <f>VLOOKUP(A590,[10]考勤!$B:$X,12,0)</f>
        <v>0</v>
      </c>
      <c r="AF590" s="29">
        <f>VLOOKUP(A590,[11]考勤!$B:$Z,12,0)</f>
        <v>0</v>
      </c>
      <c r="AG590" s="29"/>
      <c r="AH590" s="29"/>
      <c r="AI590" s="32"/>
      <c r="AJ590" s="29">
        <f t="shared" si="148"/>
        <v>0</v>
      </c>
      <c r="AK590" s="29">
        <f t="shared" si="149"/>
        <v>0</v>
      </c>
      <c r="AL590" s="22">
        <f t="shared" si="150"/>
        <v>5</v>
      </c>
      <c r="AM590" s="46">
        <f t="shared" si="151"/>
        <v>5</v>
      </c>
      <c r="AN590" s="11"/>
      <c r="AP590" s="11" t="str">
        <f>VLOOKUP(A590,[12]当前人员名单!$E:$AE,2,0)</f>
        <v>440982198906025661</v>
      </c>
    </row>
    <row r="591" spans="1:43" s="10" customFormat="1" ht="15.75" customHeight="1" x14ac:dyDescent="0.15">
      <c r="A591" s="53" t="s">
        <v>451</v>
      </c>
      <c r="B591" s="48" t="s">
        <v>804</v>
      </c>
      <c r="C591" s="3">
        <v>40388</v>
      </c>
      <c r="D591" s="3">
        <v>40388</v>
      </c>
      <c r="E591" s="24">
        <v>43100</v>
      </c>
      <c r="F591" s="24">
        <v>43101</v>
      </c>
      <c r="G591" s="24">
        <v>43342</v>
      </c>
      <c r="H591" s="24">
        <v>43465</v>
      </c>
      <c r="I591" s="21">
        <f t="shared" ca="1" si="141"/>
        <v>8.3000000000000007</v>
      </c>
      <c r="J591" s="21">
        <f t="shared" ca="1" si="142"/>
        <v>8.31</v>
      </c>
      <c r="K591" s="21" t="str">
        <f t="shared" ca="1" si="143"/>
        <v>是</v>
      </c>
      <c r="L591" s="21">
        <f t="shared" si="144"/>
        <v>8</v>
      </c>
      <c r="M591" s="29">
        <f t="shared" si="145"/>
        <v>5</v>
      </c>
      <c r="N591" s="29"/>
      <c r="O591" s="30"/>
      <c r="P591" s="24"/>
      <c r="Q591" s="29"/>
      <c r="R591" s="30"/>
      <c r="S591" s="30">
        <f t="shared" si="152"/>
        <v>5</v>
      </c>
      <c r="T591" s="22">
        <f>VLOOKUP(A591,[1]考勤!$B:$M,12,0)</f>
        <v>0</v>
      </c>
      <c r="U591" s="38">
        <f>IFERROR(VLOOKUP(A591,'[2]2017年假台账'!$A:$AN,39,0),"0")-T591</f>
        <v>5</v>
      </c>
      <c r="V591" s="40">
        <f t="shared" si="146"/>
        <v>0</v>
      </c>
      <c r="W591" s="23">
        <f t="shared" si="147"/>
        <v>0</v>
      </c>
      <c r="X591" s="29">
        <f>VLOOKUP(A591,[3]考勤!$B$4:$N$1081,12,0)</f>
        <v>0</v>
      </c>
      <c r="Y591" s="29">
        <f>VLOOKUP(A591,[4]考勤!$B$4:$O$997,12,0)</f>
        <v>0</v>
      </c>
      <c r="Z591" s="29">
        <f>VLOOKUP(A591,[5]考勤!$B$4:$N$989,12,0)</f>
        <v>0</v>
      </c>
      <c r="AA591" s="29">
        <f>VLOOKUP(A591,[6]考勤!$B$4:$N$977,12,0)</f>
        <v>0</v>
      </c>
      <c r="AB591" s="29">
        <f>VLOOKUP(A591,[7]考勤!$B$4:$P$975,12,0)</f>
        <v>0</v>
      </c>
      <c r="AC591" s="29">
        <f>VLOOKUP(A591,[8]考勤!$B$1:$W$958,12,0)</f>
        <v>0</v>
      </c>
      <c r="AD591" s="29">
        <f>VLOOKUP(A591,[9]考勤!$B:$W,12,0)</f>
        <v>0</v>
      </c>
      <c r="AE591" s="29">
        <f>VLOOKUP(A591,[10]考勤!$B:$X,12,0)</f>
        <v>5</v>
      </c>
      <c r="AF591" s="29">
        <f>VLOOKUP(A591,[11]考勤!$B:$Z,12,0)</f>
        <v>0</v>
      </c>
      <c r="AG591" s="29"/>
      <c r="AH591" s="29"/>
      <c r="AI591" s="29"/>
      <c r="AJ591" s="29">
        <f t="shared" si="148"/>
        <v>5</v>
      </c>
      <c r="AK591" s="29">
        <f t="shared" si="149"/>
        <v>0</v>
      </c>
      <c r="AL591" s="22">
        <f t="shared" si="150"/>
        <v>5</v>
      </c>
      <c r="AM591" s="46">
        <f t="shared" si="151"/>
        <v>5</v>
      </c>
      <c r="AN591" s="11"/>
      <c r="AP591" s="11" t="str">
        <f>VLOOKUP(A591,[12]当前人员名单!$E:$AE,2,0)</f>
        <v>442000198808044242</v>
      </c>
    </row>
    <row r="592" spans="1:43" s="10" customFormat="1" ht="15.75" customHeight="1" x14ac:dyDescent="0.15">
      <c r="A592" s="52" t="s">
        <v>561</v>
      </c>
      <c r="B592" s="48" t="s">
        <v>802</v>
      </c>
      <c r="C592" s="9">
        <v>41091</v>
      </c>
      <c r="D592" s="9">
        <v>41096</v>
      </c>
      <c r="E592" s="24">
        <v>43100</v>
      </c>
      <c r="F592" s="24">
        <v>43101</v>
      </c>
      <c r="G592" s="24">
        <v>43342</v>
      </c>
      <c r="H592" s="24">
        <v>43465</v>
      </c>
      <c r="I592" s="21">
        <f t="shared" ca="1" si="141"/>
        <v>6.4</v>
      </c>
      <c r="J592" s="21">
        <f t="shared" ca="1" si="142"/>
        <v>6.37</v>
      </c>
      <c r="K592" s="21" t="str">
        <f t="shared" ca="1" si="143"/>
        <v>是</v>
      </c>
      <c r="L592" s="21">
        <f t="shared" si="144"/>
        <v>6</v>
      </c>
      <c r="M592" s="29">
        <f t="shared" si="145"/>
        <v>5</v>
      </c>
      <c r="N592" s="29"/>
      <c r="O592" s="30"/>
      <c r="P592" s="24"/>
      <c r="Q592" s="29"/>
      <c r="R592" s="30"/>
      <c r="S592" s="30">
        <f t="shared" si="152"/>
        <v>5</v>
      </c>
      <c r="T592" s="22">
        <f>VLOOKUP(A592,[1]考勤!$B:$M,12,0)</f>
        <v>0</v>
      </c>
      <c r="U592" s="38">
        <f>IFERROR(VLOOKUP(A592,'[2]2017年假台账'!$A:$AN,39,0),"0")-T592</f>
        <v>5</v>
      </c>
      <c r="V592" s="40">
        <f t="shared" si="146"/>
        <v>0</v>
      </c>
      <c r="W592" s="23">
        <f t="shared" si="147"/>
        <v>0</v>
      </c>
      <c r="X592" s="29">
        <f>VLOOKUP(A592,[3]考勤!$B$4:$N$1081,12,0)</f>
        <v>0</v>
      </c>
      <c r="Y592" s="29">
        <f>VLOOKUP(A592,[4]考勤!$B$4:$O$997,12,0)</f>
        <v>0</v>
      </c>
      <c r="Z592" s="29">
        <f>VLOOKUP(A592,[5]考勤!$B$4:$N$989,12,0)</f>
        <v>0</v>
      </c>
      <c r="AA592" s="29">
        <f>VLOOKUP(A592,[6]考勤!$B$4:$N$977,12,0)</f>
        <v>5</v>
      </c>
      <c r="AB592" s="29">
        <f>VLOOKUP(A592,[7]考勤!$B$4:$P$975,12,0)</f>
        <v>0</v>
      </c>
      <c r="AC592" s="29">
        <f>VLOOKUP(A592,[8]考勤!$B$1:$W$958,12,0)</f>
        <v>0</v>
      </c>
      <c r="AD592" s="29">
        <f>VLOOKUP(A592,[9]考勤!$B:$W,12,0)</f>
        <v>0</v>
      </c>
      <c r="AE592" s="29">
        <f>VLOOKUP(A592,[10]考勤!$B:$X,12,0)</f>
        <v>0</v>
      </c>
      <c r="AF592" s="29">
        <f>VLOOKUP(A592,[11]考勤!$B:$Z,12,0)</f>
        <v>0</v>
      </c>
      <c r="AG592" s="29"/>
      <c r="AH592" s="29"/>
      <c r="AI592" s="29"/>
      <c r="AJ592" s="29">
        <f t="shared" si="148"/>
        <v>5</v>
      </c>
      <c r="AK592" s="29">
        <f t="shared" si="149"/>
        <v>0</v>
      </c>
      <c r="AL592" s="22">
        <f t="shared" si="150"/>
        <v>5</v>
      </c>
      <c r="AM592" s="46">
        <f t="shared" si="151"/>
        <v>5</v>
      </c>
      <c r="AN592" s="11"/>
      <c r="AP592" s="11" t="str">
        <f>VLOOKUP(A592,[12]当前人员名单!$E:$AE,2,0)</f>
        <v>442000198907134040</v>
      </c>
    </row>
    <row r="593" spans="1:236" s="10" customFormat="1" ht="15.75" customHeight="1" x14ac:dyDescent="0.15">
      <c r="A593" s="52" t="s">
        <v>844</v>
      </c>
      <c r="B593" s="48" t="s">
        <v>802</v>
      </c>
      <c r="C593" s="9">
        <v>41737</v>
      </c>
      <c r="D593" s="9">
        <v>42103</v>
      </c>
      <c r="E593" s="24">
        <v>43100</v>
      </c>
      <c r="F593" s="24">
        <v>43101</v>
      </c>
      <c r="G593" s="24">
        <v>43342</v>
      </c>
      <c r="H593" s="24">
        <v>43465</v>
      </c>
      <c r="I593" s="21">
        <f t="shared" ca="1" si="141"/>
        <v>4.5999999999999996</v>
      </c>
      <c r="J593" s="21">
        <f t="shared" ca="1" si="142"/>
        <v>3.61</v>
      </c>
      <c r="K593" s="21" t="str">
        <f t="shared" ca="1" si="143"/>
        <v>是</v>
      </c>
      <c r="L593" s="21">
        <f t="shared" si="144"/>
        <v>4</v>
      </c>
      <c r="M593" s="29">
        <f t="shared" si="145"/>
        <v>5</v>
      </c>
      <c r="N593" s="29"/>
      <c r="O593" s="30"/>
      <c r="P593" s="24"/>
      <c r="Q593" s="29"/>
      <c r="R593" s="30"/>
      <c r="S593" s="30">
        <f t="shared" si="152"/>
        <v>5</v>
      </c>
      <c r="T593" s="22">
        <f>VLOOKUP(A593,[1]考勤!$B:$M,12,0)</f>
        <v>0</v>
      </c>
      <c r="U593" s="38">
        <f>IFERROR(VLOOKUP(A593,'[2]2017年假台账'!$A:$AN,39,0),"0")-T593</f>
        <v>4.5999999999999996</v>
      </c>
      <c r="V593" s="40">
        <f t="shared" si="146"/>
        <v>-5.4</v>
      </c>
      <c r="W593" s="23">
        <f t="shared" si="147"/>
        <v>0</v>
      </c>
      <c r="X593" s="29">
        <f>VLOOKUP(A593,[3]考勤!$B$4:$N$1081,12,0)</f>
        <v>0</v>
      </c>
      <c r="Y593" s="29">
        <f>VLOOKUP(A593,[4]考勤!$B$4:$O$997,12,0)</f>
        <v>5</v>
      </c>
      <c r="Z593" s="29">
        <f>VLOOKUP(A593,[5]考勤!$B$4:$N$989,12,0)</f>
        <v>0</v>
      </c>
      <c r="AA593" s="29">
        <f>VLOOKUP(A593,[6]考勤!$B$4:$N$977,12,0)</f>
        <v>0</v>
      </c>
      <c r="AB593" s="29">
        <f>VLOOKUP(A593,[7]考勤!$B$4:$P$975,12,0)</f>
        <v>0</v>
      </c>
      <c r="AC593" s="29">
        <f>VLOOKUP(A593,[8]考勤!$B$1:$W$958,12,0)</f>
        <v>5</v>
      </c>
      <c r="AD593" s="29">
        <f>VLOOKUP(A593,[9]考勤!$B:$W,12,0)</f>
        <v>0</v>
      </c>
      <c r="AE593" s="29">
        <f>VLOOKUP(A593,[10]考勤!$B:$X,12,0)</f>
        <v>0</v>
      </c>
      <c r="AF593" s="29">
        <f>VLOOKUP(A593,[11]考勤!$B:$Z,12,0)</f>
        <v>0</v>
      </c>
      <c r="AG593" s="29"/>
      <c r="AH593" s="29"/>
      <c r="AI593" s="29"/>
      <c r="AJ593" s="29">
        <f t="shared" si="148"/>
        <v>10</v>
      </c>
      <c r="AK593" s="29">
        <f t="shared" si="149"/>
        <v>0</v>
      </c>
      <c r="AL593" s="22">
        <f t="shared" si="150"/>
        <v>-0.40000000000000036</v>
      </c>
      <c r="AM593" s="46">
        <f t="shared" si="151"/>
        <v>-0.4</v>
      </c>
      <c r="AN593" s="11"/>
      <c r="AP593" s="11" t="str">
        <f>VLOOKUP(A593,[12]当前人员名单!$E:$AE,2,0)</f>
        <v>432522198912012981</v>
      </c>
    </row>
    <row r="594" spans="1:236" s="10" customFormat="1" ht="15.75" customHeight="1" x14ac:dyDescent="0.15">
      <c r="A594" s="56" t="s">
        <v>398</v>
      </c>
      <c r="B594" s="48" t="s">
        <v>802</v>
      </c>
      <c r="C594" s="3">
        <v>40179</v>
      </c>
      <c r="D594" s="3">
        <v>41841</v>
      </c>
      <c r="E594" s="24">
        <v>43100</v>
      </c>
      <c r="F594" s="24">
        <v>43101</v>
      </c>
      <c r="G594" s="24">
        <v>43342</v>
      </c>
      <c r="H594" s="24">
        <v>43465</v>
      </c>
      <c r="I594" s="21">
        <f t="shared" ca="1" si="141"/>
        <v>8.9</v>
      </c>
      <c r="J594" s="21">
        <f t="shared" ca="1" si="142"/>
        <v>4.33</v>
      </c>
      <c r="K594" s="21" t="str">
        <f t="shared" ca="1" si="143"/>
        <v>是</v>
      </c>
      <c r="L594" s="21">
        <f t="shared" si="144"/>
        <v>8</v>
      </c>
      <c r="M594" s="29">
        <f t="shared" si="145"/>
        <v>5</v>
      </c>
      <c r="N594" s="29"/>
      <c r="O594" s="30"/>
      <c r="P594" s="24"/>
      <c r="Q594" s="29"/>
      <c r="R594" s="30"/>
      <c r="S594" s="30">
        <f t="shared" si="152"/>
        <v>5</v>
      </c>
      <c r="T594" s="22">
        <f>VLOOKUP(A594,[1]考勤!$B:$M,12,0)</f>
        <v>0</v>
      </c>
      <c r="U594" s="38">
        <f>IFERROR(VLOOKUP(A594,'[2]2017年假台账'!$A:$AN,39,0),"0")-T594</f>
        <v>5</v>
      </c>
      <c r="V594" s="40">
        <f t="shared" si="146"/>
        <v>5</v>
      </c>
      <c r="W594" s="23">
        <f t="shared" si="147"/>
        <v>5</v>
      </c>
      <c r="X594" s="29">
        <f>VLOOKUP(A594,[3]考勤!$B$4:$N$1081,12,0)</f>
        <v>0</v>
      </c>
      <c r="Y594" s="29">
        <f>VLOOKUP(A594,[4]考勤!$B$4:$O$997,12,0)</f>
        <v>0</v>
      </c>
      <c r="Z594" s="29">
        <f>VLOOKUP(A594,[5]考勤!$B$4:$N$989,12,0)</f>
        <v>0</v>
      </c>
      <c r="AA594" s="29">
        <f>VLOOKUP(A594,[6]考勤!$B$4:$N$977,12,0)</f>
        <v>0</v>
      </c>
      <c r="AB594" s="29">
        <f>VLOOKUP(A594,[7]考勤!$B$4:$P$975,12,0)</f>
        <v>0</v>
      </c>
      <c r="AC594" s="29">
        <f>VLOOKUP(A594,[8]考勤!$B$1:$W$958,12,0)</f>
        <v>0</v>
      </c>
      <c r="AD594" s="29">
        <f>VLOOKUP(A594,[9]考勤!$B:$W,12,0)</f>
        <v>0</v>
      </c>
      <c r="AE594" s="29">
        <f>VLOOKUP(A594,[10]考勤!$B:$X,12,0)</f>
        <v>0</v>
      </c>
      <c r="AF594" s="29">
        <f>VLOOKUP(A594,[11]考勤!$B:$Z,12,0)</f>
        <v>0</v>
      </c>
      <c r="AG594" s="29"/>
      <c r="AH594" s="29"/>
      <c r="AI594" s="29"/>
      <c r="AJ594" s="29">
        <f t="shared" si="148"/>
        <v>0</v>
      </c>
      <c r="AK594" s="29">
        <f t="shared" si="149"/>
        <v>0</v>
      </c>
      <c r="AL594" s="22">
        <f t="shared" si="150"/>
        <v>10</v>
      </c>
      <c r="AM594" s="46">
        <f t="shared" si="151"/>
        <v>5</v>
      </c>
      <c r="AN594" s="11"/>
      <c r="AP594" s="11" t="str">
        <f>VLOOKUP(A594,[12]当前人员名单!$E:$AE,2,0)</f>
        <v>441283198705101065</v>
      </c>
    </row>
    <row r="595" spans="1:236" s="10" customFormat="1" ht="15.75" customHeight="1" x14ac:dyDescent="0.15">
      <c r="A595" s="50" t="s">
        <v>547</v>
      </c>
      <c r="B595" s="48" t="s">
        <v>802</v>
      </c>
      <c r="C595" s="9">
        <v>36679</v>
      </c>
      <c r="D595" s="9">
        <v>37653</v>
      </c>
      <c r="E595" s="24">
        <v>43100</v>
      </c>
      <c r="F595" s="24">
        <v>43101</v>
      </c>
      <c r="G595" s="24">
        <v>43342</v>
      </c>
      <c r="H595" s="24">
        <v>43465</v>
      </c>
      <c r="I595" s="21">
        <f t="shared" ca="1" si="141"/>
        <v>18.5</v>
      </c>
      <c r="J595" s="21">
        <f t="shared" ca="1" si="142"/>
        <v>15.8</v>
      </c>
      <c r="K595" s="21" t="str">
        <f t="shared" ca="1" si="143"/>
        <v>是</v>
      </c>
      <c r="L595" s="21">
        <f t="shared" si="144"/>
        <v>18</v>
      </c>
      <c r="M595" s="29">
        <f t="shared" si="145"/>
        <v>10</v>
      </c>
      <c r="N595" s="29"/>
      <c r="O595" s="30"/>
      <c r="P595" s="24"/>
      <c r="Q595" s="29"/>
      <c r="R595" s="30"/>
      <c r="S595" s="30">
        <f t="shared" si="152"/>
        <v>10</v>
      </c>
      <c r="T595" s="22">
        <f>VLOOKUP(A595,[1]考勤!$B:$M,12,0)</f>
        <v>0</v>
      </c>
      <c r="U595" s="38">
        <f>IFERROR(VLOOKUP(A595,'[2]2017年假台账'!$A:$AN,39,0),"0")-T595</f>
        <v>10</v>
      </c>
      <c r="V595" s="40">
        <f t="shared" si="146"/>
        <v>8</v>
      </c>
      <c r="W595" s="23">
        <f t="shared" si="147"/>
        <v>8</v>
      </c>
      <c r="X595" s="29">
        <f>VLOOKUP(A595,[3]考勤!$B$4:$N$1081,12,0)</f>
        <v>0</v>
      </c>
      <c r="Y595" s="29">
        <f>VLOOKUP(A595,[4]考勤!$B$4:$O$997,12,0)</f>
        <v>0</v>
      </c>
      <c r="Z595" s="29">
        <f>VLOOKUP(A595,[5]考勤!$B$4:$N$989,12,0)</f>
        <v>0</v>
      </c>
      <c r="AA595" s="29">
        <f>VLOOKUP(A595,[6]考勤!$B$4:$N$977,12,0)</f>
        <v>0</v>
      </c>
      <c r="AB595" s="29">
        <f>VLOOKUP(A595,[7]考勤!$B$4:$P$975,12,0)</f>
        <v>0</v>
      </c>
      <c r="AC595" s="29">
        <f>VLOOKUP(A595,[8]考勤!$B$1:$W$958,12,0)</f>
        <v>0</v>
      </c>
      <c r="AD595" s="29">
        <f>VLOOKUP(A595,[9]考勤!$B:$W,12,0)</f>
        <v>2</v>
      </c>
      <c r="AE595" s="29">
        <f>VLOOKUP(A595,[10]考勤!$B:$X,12,0)</f>
        <v>0</v>
      </c>
      <c r="AF595" s="29">
        <f>VLOOKUP(A595,[11]考勤!$B:$Z,12,0)</f>
        <v>0</v>
      </c>
      <c r="AG595" s="29"/>
      <c r="AH595" s="29"/>
      <c r="AI595" s="29"/>
      <c r="AJ595" s="29">
        <f t="shared" si="148"/>
        <v>2</v>
      </c>
      <c r="AK595" s="29">
        <f t="shared" si="149"/>
        <v>0</v>
      </c>
      <c r="AL595" s="22">
        <f t="shared" si="150"/>
        <v>18</v>
      </c>
      <c r="AM595" s="46">
        <f t="shared" si="151"/>
        <v>10</v>
      </c>
      <c r="AN595" s="11"/>
      <c r="AO595" s="37" t="s">
        <v>948</v>
      </c>
      <c r="AP595" s="11" t="str">
        <f>VLOOKUP(A595,[12]当前人员名单!$E:$AE,2,0)</f>
        <v>442000198109033800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  <c r="GA595" s="11"/>
      <c r="GB595" s="11"/>
      <c r="GC595" s="11"/>
      <c r="GD595" s="11"/>
      <c r="GE595" s="11"/>
      <c r="GF595" s="11"/>
      <c r="GG595" s="11"/>
      <c r="GH595" s="11"/>
      <c r="GI595" s="11"/>
      <c r="GJ595" s="11"/>
      <c r="GK595" s="11"/>
      <c r="GL595" s="11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  <c r="HX595" s="11"/>
      <c r="HY595" s="11"/>
      <c r="HZ595" s="11"/>
      <c r="IA595" s="11"/>
      <c r="IB595" s="11"/>
    </row>
    <row r="596" spans="1:236" s="10" customFormat="1" ht="15.75" customHeight="1" x14ac:dyDescent="0.15">
      <c r="A596" s="52" t="s">
        <v>400</v>
      </c>
      <c r="B596" s="48" t="s">
        <v>802</v>
      </c>
      <c r="C596" s="9">
        <v>41126</v>
      </c>
      <c r="D596" s="9">
        <v>42080</v>
      </c>
      <c r="E596" s="24">
        <v>43100</v>
      </c>
      <c r="F596" s="24">
        <v>43101</v>
      </c>
      <c r="G596" s="24">
        <v>43342</v>
      </c>
      <c r="H596" s="24">
        <v>43465</v>
      </c>
      <c r="I596" s="21">
        <f t="shared" ca="1" si="141"/>
        <v>6.3</v>
      </c>
      <c r="J596" s="21">
        <f t="shared" ca="1" si="142"/>
        <v>3.67</v>
      </c>
      <c r="K596" s="21" t="str">
        <f t="shared" ca="1" si="143"/>
        <v>是</v>
      </c>
      <c r="L596" s="21">
        <f t="shared" si="144"/>
        <v>6</v>
      </c>
      <c r="M596" s="29">
        <f t="shared" si="145"/>
        <v>5</v>
      </c>
      <c r="N596" s="29"/>
      <c r="O596" s="30"/>
      <c r="P596" s="24"/>
      <c r="Q596" s="29"/>
      <c r="R596" s="30"/>
      <c r="S596" s="30">
        <f t="shared" si="152"/>
        <v>5</v>
      </c>
      <c r="T596" s="22">
        <f>VLOOKUP(A596,[1]考勤!$B:$M,12,0)</f>
        <v>0</v>
      </c>
      <c r="U596" s="38">
        <f>IFERROR(VLOOKUP(A596,'[2]2017年假台账'!$A:$AN,39,0),"0")-T596</f>
        <v>5</v>
      </c>
      <c r="V596" s="40">
        <f t="shared" si="146"/>
        <v>5</v>
      </c>
      <c r="W596" s="23">
        <f t="shared" si="147"/>
        <v>5</v>
      </c>
      <c r="X596" s="29">
        <f>VLOOKUP(A596,[3]考勤!$B$4:$N$1081,12,0)</f>
        <v>0</v>
      </c>
      <c r="Y596" s="29">
        <f>VLOOKUP(A596,[4]考勤!$B$4:$O$997,12,0)</f>
        <v>0</v>
      </c>
      <c r="Z596" s="29">
        <f>VLOOKUP(A596,[5]考勤!$B$4:$N$989,12,0)</f>
        <v>0</v>
      </c>
      <c r="AA596" s="29">
        <f>VLOOKUP(A596,[6]考勤!$B$4:$N$977,12,0)</f>
        <v>0</v>
      </c>
      <c r="AB596" s="29">
        <f>VLOOKUP(A596,[7]考勤!$B$4:$P$975,12,0)</f>
        <v>0</v>
      </c>
      <c r="AC596" s="29">
        <f>VLOOKUP(A596,[8]考勤!$B$1:$W$958,12,0)</f>
        <v>0</v>
      </c>
      <c r="AD596" s="29">
        <f>VLOOKUP(A596,[9]考勤!$B:$W,12,0)</f>
        <v>0</v>
      </c>
      <c r="AE596" s="29">
        <f>VLOOKUP(A596,[10]考勤!$B:$X,12,0)</f>
        <v>0</v>
      </c>
      <c r="AF596" s="29">
        <f>VLOOKUP(A596,[11]考勤!$B:$Z,12,0)</f>
        <v>0</v>
      </c>
      <c r="AG596" s="29"/>
      <c r="AH596" s="29"/>
      <c r="AI596" s="29"/>
      <c r="AJ596" s="29">
        <f t="shared" si="148"/>
        <v>0</v>
      </c>
      <c r="AK596" s="29">
        <f t="shared" si="149"/>
        <v>0</v>
      </c>
      <c r="AL596" s="22">
        <f t="shared" si="150"/>
        <v>10</v>
      </c>
      <c r="AM596" s="46">
        <f t="shared" si="151"/>
        <v>5</v>
      </c>
      <c r="AN596" s="11"/>
      <c r="AP596" s="11" t="str">
        <f>VLOOKUP(A596,[12]当前人员名单!$E:$AE,2,0)</f>
        <v>442000198902073840</v>
      </c>
    </row>
    <row r="597" spans="1:236" s="10" customFormat="1" ht="15.75" customHeight="1" x14ac:dyDescent="0.15">
      <c r="A597" s="53" t="s">
        <v>548</v>
      </c>
      <c r="B597" s="48" t="s">
        <v>802</v>
      </c>
      <c r="C597" s="3">
        <v>36708</v>
      </c>
      <c r="D597" s="3">
        <v>37165</v>
      </c>
      <c r="E597" s="24">
        <v>43100</v>
      </c>
      <c r="F597" s="24">
        <v>43101</v>
      </c>
      <c r="G597" s="24">
        <v>43342</v>
      </c>
      <c r="H597" s="24">
        <v>43465</v>
      </c>
      <c r="I597" s="21">
        <f t="shared" ca="1" si="141"/>
        <v>18.399999999999999</v>
      </c>
      <c r="J597" s="21">
        <f t="shared" ca="1" si="142"/>
        <v>17.14</v>
      </c>
      <c r="K597" s="21" t="str">
        <f t="shared" ca="1" si="143"/>
        <v>是</v>
      </c>
      <c r="L597" s="21">
        <f t="shared" si="144"/>
        <v>18</v>
      </c>
      <c r="M597" s="29">
        <f t="shared" si="145"/>
        <v>10</v>
      </c>
      <c r="N597" s="29"/>
      <c r="O597" s="30"/>
      <c r="P597" s="24"/>
      <c r="Q597" s="29"/>
      <c r="R597" s="30"/>
      <c r="S597" s="30">
        <f t="shared" si="152"/>
        <v>10</v>
      </c>
      <c r="T597" s="22">
        <f>VLOOKUP(A597,[1]考勤!$B:$M,12,0)</f>
        <v>0</v>
      </c>
      <c r="U597" s="38">
        <f>IFERROR(VLOOKUP(A597,'[2]2017年假台账'!$A:$AN,39,0),"0")-T597</f>
        <v>10</v>
      </c>
      <c r="V597" s="40">
        <f t="shared" si="146"/>
        <v>0</v>
      </c>
      <c r="W597" s="23">
        <f t="shared" si="147"/>
        <v>0</v>
      </c>
      <c r="X597" s="29">
        <f>VLOOKUP(A597,[3]考勤!$B$4:$N$1081,12,0)</f>
        <v>0</v>
      </c>
      <c r="Y597" s="29">
        <f>VLOOKUP(A597,[4]考勤!$B$4:$O$997,12,0)</f>
        <v>5</v>
      </c>
      <c r="Z597" s="29">
        <f>VLOOKUP(A597,[5]考勤!$B$4:$N$989,12,0)</f>
        <v>0</v>
      </c>
      <c r="AA597" s="29">
        <f>VLOOKUP(A597,[6]考勤!$B$4:$N$977,12,0)</f>
        <v>0</v>
      </c>
      <c r="AB597" s="29">
        <f>VLOOKUP(A597,[7]考勤!$B$4:$P$975,12,0)</f>
        <v>0</v>
      </c>
      <c r="AC597" s="29">
        <f>VLOOKUP(A597,[8]考勤!$B$1:$W$958,12,0)</f>
        <v>0</v>
      </c>
      <c r="AD597" s="29">
        <f>VLOOKUP(A597,[9]考勤!$B:$W,12,0)</f>
        <v>0</v>
      </c>
      <c r="AE597" s="29">
        <f>VLOOKUP(A597,[10]考勤!$B:$X,12,0)</f>
        <v>5</v>
      </c>
      <c r="AF597" s="29">
        <f>VLOOKUP(A597,[11]考勤!$B:$Z,12,0)</f>
        <v>0</v>
      </c>
      <c r="AG597" s="29"/>
      <c r="AH597" s="29"/>
      <c r="AI597" s="29"/>
      <c r="AJ597" s="29">
        <f t="shared" si="148"/>
        <v>10</v>
      </c>
      <c r="AK597" s="29">
        <f t="shared" si="149"/>
        <v>0</v>
      </c>
      <c r="AL597" s="22">
        <f t="shared" si="150"/>
        <v>10</v>
      </c>
      <c r="AM597" s="46">
        <f t="shared" si="151"/>
        <v>10</v>
      </c>
      <c r="AN597" s="11"/>
      <c r="AP597" s="11" t="str">
        <f>VLOOKUP(A597,[12]当前人员名单!$E:$AE,2,0)</f>
        <v>442000198102153826</v>
      </c>
      <c r="AQ597" s="44"/>
    </row>
    <row r="598" spans="1:236" s="10" customFormat="1" ht="15.75" customHeight="1" x14ac:dyDescent="0.15">
      <c r="A598" s="53" t="s">
        <v>554</v>
      </c>
      <c r="B598" s="48" t="s">
        <v>802</v>
      </c>
      <c r="C598" s="3">
        <v>40360</v>
      </c>
      <c r="D598" s="3">
        <v>40529</v>
      </c>
      <c r="E598" s="24">
        <v>43100</v>
      </c>
      <c r="F598" s="24">
        <v>43101</v>
      </c>
      <c r="G598" s="24">
        <v>43342</v>
      </c>
      <c r="H598" s="24">
        <v>43465</v>
      </c>
      <c r="I598" s="21">
        <f t="shared" ca="1" si="141"/>
        <v>8.4</v>
      </c>
      <c r="J598" s="21">
        <f t="shared" ca="1" si="142"/>
        <v>7.92</v>
      </c>
      <c r="K598" s="21" t="str">
        <f t="shared" ca="1" si="143"/>
        <v>是</v>
      </c>
      <c r="L598" s="21">
        <f t="shared" si="144"/>
        <v>8</v>
      </c>
      <c r="M598" s="29">
        <f t="shared" si="145"/>
        <v>5</v>
      </c>
      <c r="N598" s="29"/>
      <c r="O598" s="30"/>
      <c r="P598" s="24"/>
      <c r="Q598" s="29"/>
      <c r="R598" s="30"/>
      <c r="S598" s="30">
        <f t="shared" si="152"/>
        <v>5</v>
      </c>
      <c r="T598" s="22">
        <f>VLOOKUP(A598,[1]考勤!$B:$M,12,0)</f>
        <v>0</v>
      </c>
      <c r="U598" s="38">
        <f>IFERROR(VLOOKUP(A598,'[2]2017年假台账'!$A:$AN,39,0),"0")-T598</f>
        <v>5</v>
      </c>
      <c r="V598" s="40">
        <f t="shared" si="146"/>
        <v>-1</v>
      </c>
      <c r="W598" s="23">
        <f t="shared" si="147"/>
        <v>0</v>
      </c>
      <c r="X598" s="29">
        <f>VLOOKUP(A598,[3]考勤!$B$4:$N$1081,12,0)</f>
        <v>0</v>
      </c>
      <c r="Y598" s="29">
        <f>VLOOKUP(A598,[4]考勤!$B$4:$O$997,12,0)</f>
        <v>0</v>
      </c>
      <c r="Z598" s="29">
        <f>VLOOKUP(A598,[5]考勤!$B$4:$N$989,12,0)</f>
        <v>6</v>
      </c>
      <c r="AA598" s="29">
        <f>VLOOKUP(A598,[6]考勤!$B$4:$N$977,12,0)</f>
        <v>0</v>
      </c>
      <c r="AB598" s="29">
        <f>VLOOKUP(A598,[7]考勤!$B$4:$P$975,12,0)</f>
        <v>0</v>
      </c>
      <c r="AC598" s="29">
        <f>VLOOKUP(A598,[8]考勤!$B$1:$W$958,12,0)</f>
        <v>0</v>
      </c>
      <c r="AD598" s="29">
        <f>VLOOKUP(A598,[9]考勤!$B:$W,12,0)</f>
        <v>0</v>
      </c>
      <c r="AE598" s="29">
        <f>VLOOKUP(A598,[10]考勤!$B:$X,12,0)</f>
        <v>0</v>
      </c>
      <c r="AF598" s="29">
        <f>VLOOKUP(A598,[11]考勤!$B:$Z,12,0)</f>
        <v>0</v>
      </c>
      <c r="AG598" s="29"/>
      <c r="AH598" s="29"/>
      <c r="AI598" s="29"/>
      <c r="AJ598" s="29">
        <f t="shared" si="148"/>
        <v>6</v>
      </c>
      <c r="AK598" s="29">
        <f t="shared" si="149"/>
        <v>0</v>
      </c>
      <c r="AL598" s="22">
        <f t="shared" si="150"/>
        <v>4</v>
      </c>
      <c r="AM598" s="46">
        <f t="shared" si="151"/>
        <v>4</v>
      </c>
      <c r="AN598" s="11"/>
      <c r="AP598" s="11" t="str">
        <f>VLOOKUP(A598,[12]当前人员名单!$E:$AE,2,0)</f>
        <v>442000198611014066</v>
      </c>
    </row>
    <row r="599" spans="1:236" s="10" customFormat="1" ht="15.75" customHeight="1" x14ac:dyDescent="0.15">
      <c r="A599" s="53" t="s">
        <v>563</v>
      </c>
      <c r="B599" s="48" t="s">
        <v>802</v>
      </c>
      <c r="C599" s="3">
        <v>39965</v>
      </c>
      <c r="D599" s="3">
        <v>40645</v>
      </c>
      <c r="E599" s="24">
        <v>43100</v>
      </c>
      <c r="F599" s="24">
        <v>43101</v>
      </c>
      <c r="G599" s="24">
        <v>43342</v>
      </c>
      <c r="H599" s="24">
        <v>43465</v>
      </c>
      <c r="I599" s="21">
        <f t="shared" ca="1" si="141"/>
        <v>9.5</v>
      </c>
      <c r="J599" s="21">
        <f t="shared" ca="1" si="142"/>
        <v>7.6</v>
      </c>
      <c r="K599" s="21" t="str">
        <f t="shared" ca="1" si="143"/>
        <v>是</v>
      </c>
      <c r="L599" s="21">
        <f t="shared" si="144"/>
        <v>9</v>
      </c>
      <c r="M599" s="29">
        <f t="shared" si="145"/>
        <v>5</v>
      </c>
      <c r="N599" s="29"/>
      <c r="O599" s="30"/>
      <c r="P599" s="24"/>
      <c r="Q599" s="29"/>
      <c r="R599" s="30"/>
      <c r="S599" s="30">
        <f t="shared" si="152"/>
        <v>5</v>
      </c>
      <c r="T599" s="22">
        <f>VLOOKUP(A599,[1]考勤!$B:$M,12,0)</f>
        <v>0</v>
      </c>
      <c r="U599" s="38">
        <f>IFERROR(VLOOKUP(A599,'[2]2017年假台账'!$A:$AN,39,0),"0")-T599</f>
        <v>5</v>
      </c>
      <c r="V599" s="40">
        <f t="shared" si="146"/>
        <v>1</v>
      </c>
      <c r="W599" s="23">
        <f t="shared" si="147"/>
        <v>1</v>
      </c>
      <c r="X599" s="29">
        <f>VLOOKUP(A599,[3]考勤!$B$4:$N$1081,12,0)</f>
        <v>0</v>
      </c>
      <c r="Y599" s="29">
        <f>VLOOKUP(A599,[4]考勤!$B$4:$O$997,12,0)</f>
        <v>0</v>
      </c>
      <c r="Z599" s="29">
        <f>VLOOKUP(A599,[5]考勤!$B$4:$N$989,12,0)</f>
        <v>0</v>
      </c>
      <c r="AA599" s="29">
        <f>VLOOKUP(A599,[6]考勤!$B$4:$N$977,12,0)</f>
        <v>0</v>
      </c>
      <c r="AB599" s="29">
        <f>VLOOKUP(A599,[7]考勤!$B$4:$P$975,12,0)</f>
        <v>0</v>
      </c>
      <c r="AC599" s="29">
        <f>VLOOKUP(A599,[8]考勤!$B$1:$W$958,12,0)</f>
        <v>0</v>
      </c>
      <c r="AD599" s="29">
        <f>VLOOKUP(A599,[9]考勤!$B:$W,12,0)</f>
        <v>2</v>
      </c>
      <c r="AE599" s="29">
        <f>VLOOKUP(A599,[10]考勤!$B:$X,12,0)</f>
        <v>2</v>
      </c>
      <c r="AF599" s="29">
        <f>VLOOKUP(A599,[11]考勤!$B:$Z,12,0)</f>
        <v>0</v>
      </c>
      <c r="AG599" s="29"/>
      <c r="AH599" s="29"/>
      <c r="AI599" s="32"/>
      <c r="AJ599" s="29">
        <f t="shared" si="148"/>
        <v>4</v>
      </c>
      <c r="AK599" s="29">
        <f t="shared" si="149"/>
        <v>0</v>
      </c>
      <c r="AL599" s="22">
        <f t="shared" si="150"/>
        <v>6</v>
      </c>
      <c r="AM599" s="46">
        <f t="shared" si="151"/>
        <v>5</v>
      </c>
      <c r="AN599" s="11"/>
      <c r="AP599" s="11" t="str">
        <f>VLOOKUP(A599,[12]当前人员名单!$E:$AE,2,0)</f>
        <v>442000198802253289</v>
      </c>
      <c r="AQ599" s="44"/>
    </row>
    <row r="600" spans="1:236" s="10" customFormat="1" ht="15.75" customHeight="1" x14ac:dyDescent="0.15">
      <c r="A600" s="53" t="s">
        <v>560</v>
      </c>
      <c r="B600" s="48" t="s">
        <v>802</v>
      </c>
      <c r="C600" s="3">
        <v>41132</v>
      </c>
      <c r="D600" s="3">
        <v>41495</v>
      </c>
      <c r="E600" s="24">
        <v>43100</v>
      </c>
      <c r="F600" s="24">
        <v>43101</v>
      </c>
      <c r="G600" s="24">
        <v>43342</v>
      </c>
      <c r="H600" s="24">
        <v>43465</v>
      </c>
      <c r="I600" s="21">
        <f t="shared" ca="1" si="141"/>
        <v>6.3</v>
      </c>
      <c r="J600" s="21">
        <f t="shared" ca="1" si="142"/>
        <v>5.27</v>
      </c>
      <c r="K600" s="21" t="str">
        <f t="shared" ca="1" si="143"/>
        <v>是</v>
      </c>
      <c r="L600" s="21">
        <f t="shared" si="144"/>
        <v>6</v>
      </c>
      <c r="M600" s="29">
        <f t="shared" si="145"/>
        <v>5</v>
      </c>
      <c r="N600" s="29"/>
      <c r="O600" s="30"/>
      <c r="P600" s="24"/>
      <c r="Q600" s="29"/>
      <c r="R600" s="30"/>
      <c r="S600" s="30">
        <f t="shared" si="152"/>
        <v>5</v>
      </c>
      <c r="T600" s="22">
        <f>VLOOKUP(A600,[1]考勤!$B:$M,12,0)</f>
        <v>0</v>
      </c>
      <c r="U600" s="38">
        <f>IFERROR(VLOOKUP(A600,'[2]2017年假台账'!$A:$AN,39,0),"0")-T600</f>
        <v>2</v>
      </c>
      <c r="V600" s="40">
        <f t="shared" si="146"/>
        <v>2</v>
      </c>
      <c r="W600" s="23">
        <f t="shared" si="147"/>
        <v>2</v>
      </c>
      <c r="X600" s="29">
        <f>VLOOKUP(A600,[3]考勤!$B$4:$N$1081,12,0)</f>
        <v>0</v>
      </c>
      <c r="Y600" s="29">
        <f>VLOOKUP(A600,[4]考勤!$B$4:$O$997,12,0)</f>
        <v>0</v>
      </c>
      <c r="Z600" s="29">
        <f>VLOOKUP(A600,[5]考勤!$B$4:$N$989,12,0)</f>
        <v>0</v>
      </c>
      <c r="AA600" s="29">
        <f>VLOOKUP(A600,[6]考勤!$B$4:$N$977,12,0)</f>
        <v>0</v>
      </c>
      <c r="AB600" s="29">
        <f>VLOOKUP(A600,[7]考勤!$B$4:$P$975,12,0)</f>
        <v>0</v>
      </c>
      <c r="AC600" s="29">
        <f>VLOOKUP(A600,[8]考勤!$B$1:$W$958,12,0)</f>
        <v>0</v>
      </c>
      <c r="AD600" s="29">
        <f>VLOOKUP(A600,[9]考勤!$B:$W,12,0)</f>
        <v>0</v>
      </c>
      <c r="AE600" s="29">
        <f>VLOOKUP(A600,[10]考勤!$B:$X,12,0)</f>
        <v>0</v>
      </c>
      <c r="AF600" s="29">
        <f>VLOOKUP(A600,[11]考勤!$B:$Z,12,0)</f>
        <v>0</v>
      </c>
      <c r="AG600" s="29"/>
      <c r="AH600" s="29"/>
      <c r="AI600" s="29"/>
      <c r="AJ600" s="29">
        <f t="shared" si="148"/>
        <v>0</v>
      </c>
      <c r="AK600" s="29">
        <f t="shared" si="149"/>
        <v>0</v>
      </c>
      <c r="AL600" s="22">
        <f t="shared" si="150"/>
        <v>7</v>
      </c>
      <c r="AM600" s="46">
        <f t="shared" si="151"/>
        <v>5</v>
      </c>
      <c r="AN600" s="11"/>
      <c r="AP600" s="11" t="str">
        <f>VLOOKUP(A600,[12]当前人员名单!$E:$AE,2,0)</f>
        <v>442000199008114024</v>
      </c>
    </row>
    <row r="601" spans="1:236" s="10" customFormat="1" ht="15.75" customHeight="1" x14ac:dyDescent="0.15">
      <c r="A601" s="52" t="s">
        <v>845</v>
      </c>
      <c r="B601" s="48" t="s">
        <v>802</v>
      </c>
      <c r="C601" s="9">
        <v>41699</v>
      </c>
      <c r="D601" s="9">
        <v>42305</v>
      </c>
      <c r="E601" s="24">
        <v>43100</v>
      </c>
      <c r="F601" s="24">
        <v>43101</v>
      </c>
      <c r="G601" s="24">
        <v>43342</v>
      </c>
      <c r="H601" s="24">
        <v>43465</v>
      </c>
      <c r="I601" s="21">
        <f t="shared" ca="1" si="141"/>
        <v>4.7</v>
      </c>
      <c r="J601" s="21">
        <f t="shared" ca="1" si="142"/>
        <v>3.05</v>
      </c>
      <c r="K601" s="21" t="str">
        <f t="shared" ca="1" si="143"/>
        <v>是</v>
      </c>
      <c r="L601" s="21">
        <f t="shared" si="144"/>
        <v>4</v>
      </c>
      <c r="M601" s="29">
        <f t="shared" si="145"/>
        <v>5</v>
      </c>
      <c r="N601" s="29"/>
      <c r="O601" s="30"/>
      <c r="P601" s="24"/>
      <c r="Q601" s="29"/>
      <c r="R601" s="30"/>
      <c r="S601" s="30">
        <f t="shared" si="152"/>
        <v>5</v>
      </c>
      <c r="T601" s="22">
        <f>VLOOKUP(A601,[1]考勤!$B:$M,12,0)</f>
        <v>0</v>
      </c>
      <c r="U601" s="38">
        <f>IFERROR(VLOOKUP(A601,'[2]2017年假台账'!$A:$AN,39,0),"0")-T601</f>
        <v>1.9</v>
      </c>
      <c r="V601" s="40">
        <f t="shared" si="146"/>
        <v>1.9</v>
      </c>
      <c r="W601" s="23">
        <f t="shared" si="147"/>
        <v>1.9</v>
      </c>
      <c r="X601" s="29">
        <f>VLOOKUP(A601,[3]考勤!$B$4:$N$1081,12,0)</f>
        <v>0</v>
      </c>
      <c r="Y601" s="29">
        <f>VLOOKUP(A601,[4]考勤!$B$4:$O$997,12,0)</f>
        <v>0</v>
      </c>
      <c r="Z601" s="29">
        <f>VLOOKUP(A601,[5]考勤!$B$4:$N$989,12,0)</f>
        <v>0</v>
      </c>
      <c r="AA601" s="29">
        <f>VLOOKUP(A601,[6]考勤!$B$4:$N$977,12,0)</f>
        <v>0</v>
      </c>
      <c r="AB601" s="29">
        <f>VLOOKUP(A601,[7]考勤!$B$4:$P$975,12,0)</f>
        <v>0</v>
      </c>
      <c r="AC601" s="29">
        <f>VLOOKUP(A601,[8]考勤!$B$1:$W$958,12,0)</f>
        <v>0</v>
      </c>
      <c r="AD601" s="29">
        <f>VLOOKUP(A601,[9]考勤!$B:$W,12,0)</f>
        <v>0</v>
      </c>
      <c r="AE601" s="29">
        <f>VLOOKUP(A601,[10]考勤!$B:$X,12,0)</f>
        <v>0</v>
      </c>
      <c r="AF601" s="29">
        <f>VLOOKUP(A601,[11]考勤!$B:$Z,12,0)</f>
        <v>0</v>
      </c>
      <c r="AG601" s="29"/>
      <c r="AH601" s="29"/>
      <c r="AI601" s="29"/>
      <c r="AJ601" s="29">
        <f t="shared" si="148"/>
        <v>0</v>
      </c>
      <c r="AK601" s="29">
        <f t="shared" si="149"/>
        <v>0</v>
      </c>
      <c r="AL601" s="22">
        <f t="shared" si="150"/>
        <v>6.9</v>
      </c>
      <c r="AM601" s="46">
        <f t="shared" si="151"/>
        <v>5</v>
      </c>
      <c r="AN601" s="11"/>
      <c r="AP601" s="11" t="str">
        <f>VLOOKUP(A601,[12]当前人员名单!$E:$AE,2,0)</f>
        <v>442000199112223802</v>
      </c>
      <c r="AQ601" s="11"/>
    </row>
    <row r="602" spans="1:236" s="10" customFormat="1" ht="15.75" customHeight="1" x14ac:dyDescent="0.15">
      <c r="A602" s="50" t="s">
        <v>846</v>
      </c>
      <c r="B602" s="48" t="s">
        <v>802</v>
      </c>
      <c r="C602" s="9">
        <v>41768</v>
      </c>
      <c r="D602" s="9">
        <v>41768</v>
      </c>
      <c r="E602" s="24">
        <v>43100</v>
      </c>
      <c r="F602" s="24">
        <v>43101</v>
      </c>
      <c r="G602" s="24">
        <v>43342</v>
      </c>
      <c r="H602" s="24">
        <v>43465</v>
      </c>
      <c r="I602" s="21">
        <f t="shared" ca="1" si="141"/>
        <v>4.5</v>
      </c>
      <c r="J602" s="21">
        <f t="shared" ca="1" si="142"/>
        <v>4.53</v>
      </c>
      <c r="K602" s="21" t="str">
        <f t="shared" ca="1" si="143"/>
        <v>是</v>
      </c>
      <c r="L602" s="21">
        <f t="shared" si="144"/>
        <v>4</v>
      </c>
      <c r="M602" s="29">
        <f t="shared" si="145"/>
        <v>5</v>
      </c>
      <c r="N602" s="29"/>
      <c r="O602" s="30"/>
      <c r="P602" s="24"/>
      <c r="Q602" s="29"/>
      <c r="R602" s="30"/>
      <c r="S602" s="30">
        <f t="shared" si="152"/>
        <v>5</v>
      </c>
      <c r="T602" s="22">
        <f>VLOOKUP(A602,[1]考勤!$B:$M,12,0)</f>
        <v>0</v>
      </c>
      <c r="U602" s="38">
        <f>IFERROR(VLOOKUP(A602,'[2]2017年假台账'!$A:$AN,39,0),"0")-T602</f>
        <v>5</v>
      </c>
      <c r="V602" s="40">
        <f t="shared" si="146"/>
        <v>2</v>
      </c>
      <c r="W602" s="23">
        <f t="shared" si="147"/>
        <v>2</v>
      </c>
      <c r="X602" s="29">
        <f>VLOOKUP(A602,[3]考勤!$B$4:$N$1081,12,0)</f>
        <v>0</v>
      </c>
      <c r="Y602" s="29">
        <f>VLOOKUP(A602,[4]考勤!$B$4:$O$997,12,0)</f>
        <v>0</v>
      </c>
      <c r="Z602" s="29">
        <f>VLOOKUP(A602,[5]考勤!$B$4:$N$989,12,0)</f>
        <v>0</v>
      </c>
      <c r="AA602" s="29">
        <f>VLOOKUP(A602,[6]考勤!$B$4:$N$977,12,0)</f>
        <v>0</v>
      </c>
      <c r="AB602" s="29">
        <f>VLOOKUP(A602,[7]考勤!$B$4:$P$975,12,0)</f>
        <v>2</v>
      </c>
      <c r="AC602" s="29">
        <f>VLOOKUP(A602,[8]考勤!$B$1:$W$958,12,0)</f>
        <v>0</v>
      </c>
      <c r="AD602" s="29">
        <f>VLOOKUP(A602,[9]考勤!$B:$W,12,0)</f>
        <v>0</v>
      </c>
      <c r="AE602" s="29">
        <f>VLOOKUP(A602,[10]考勤!$B:$X,12,0)</f>
        <v>1</v>
      </c>
      <c r="AF602" s="29">
        <f>VLOOKUP(A602,[11]考勤!$B:$Z,12,0)</f>
        <v>0</v>
      </c>
      <c r="AG602" s="29"/>
      <c r="AH602" s="29"/>
      <c r="AI602" s="29"/>
      <c r="AJ602" s="29">
        <f t="shared" si="148"/>
        <v>3</v>
      </c>
      <c r="AK602" s="29">
        <f t="shared" si="149"/>
        <v>0</v>
      </c>
      <c r="AL602" s="22">
        <f t="shared" si="150"/>
        <v>7</v>
      </c>
      <c r="AM602" s="46">
        <f t="shared" si="151"/>
        <v>5</v>
      </c>
      <c r="AN602" s="11"/>
      <c r="AP602" s="11" t="str">
        <f>VLOOKUP(A602,[12]当前人员名单!$E:$AE,2,0)</f>
        <v>442000199207122801</v>
      </c>
      <c r="AQ602" s="11"/>
    </row>
    <row r="603" spans="1:236" s="10" customFormat="1" ht="15.75" customHeight="1" x14ac:dyDescent="0.15">
      <c r="A603" s="53" t="s">
        <v>396</v>
      </c>
      <c r="B603" s="48" t="s">
        <v>802</v>
      </c>
      <c r="C603" s="3">
        <v>41487</v>
      </c>
      <c r="D603" s="3">
        <v>41921</v>
      </c>
      <c r="E603" s="24">
        <v>43100</v>
      </c>
      <c r="F603" s="24">
        <v>43101</v>
      </c>
      <c r="G603" s="24">
        <v>43342</v>
      </c>
      <c r="H603" s="24">
        <v>43465</v>
      </c>
      <c r="I603" s="21">
        <f t="shared" ca="1" si="141"/>
        <v>5.3</v>
      </c>
      <c r="J603" s="21">
        <f t="shared" ca="1" si="142"/>
        <v>4.1100000000000003</v>
      </c>
      <c r="K603" s="21" t="str">
        <f t="shared" ca="1" si="143"/>
        <v>是</v>
      </c>
      <c r="L603" s="21">
        <f t="shared" si="144"/>
        <v>5</v>
      </c>
      <c r="M603" s="29">
        <f t="shared" si="145"/>
        <v>5</v>
      </c>
      <c r="N603" s="29"/>
      <c r="O603" s="30"/>
      <c r="P603" s="24"/>
      <c r="Q603" s="29"/>
      <c r="R603" s="30"/>
      <c r="S603" s="30">
        <f t="shared" si="152"/>
        <v>5</v>
      </c>
      <c r="T603" s="22">
        <f>VLOOKUP(A603,[1]考勤!$B:$M,12,0)</f>
        <v>0</v>
      </c>
      <c r="U603" s="38">
        <f>IFERROR(VLOOKUP(A603,'[2]2017年假台账'!$A:$AN,39,0),"0")-T603</f>
        <v>1</v>
      </c>
      <c r="V603" s="40">
        <f t="shared" si="146"/>
        <v>-1</v>
      </c>
      <c r="W603" s="23">
        <f t="shared" si="147"/>
        <v>0</v>
      </c>
      <c r="X603" s="29">
        <f>VLOOKUP(A603,[3]考勤!$B$4:$N$1081,12,0)</f>
        <v>0</v>
      </c>
      <c r="Y603" s="29">
        <f>VLOOKUP(A603,[4]考勤!$B$4:$O$997,12,0)</f>
        <v>0</v>
      </c>
      <c r="Z603" s="29">
        <f>VLOOKUP(A603,[5]考勤!$B$4:$N$989,12,0)</f>
        <v>2</v>
      </c>
      <c r="AA603" s="29">
        <f>VLOOKUP(A603,[6]考勤!$B$4:$N$977,12,0)</f>
        <v>0</v>
      </c>
      <c r="AB603" s="29">
        <f>VLOOKUP(A603,[7]考勤!$B$4:$P$975,12,0)</f>
        <v>0</v>
      </c>
      <c r="AC603" s="29">
        <f>VLOOKUP(A603,[8]考勤!$B$1:$W$958,12,0)</f>
        <v>0</v>
      </c>
      <c r="AD603" s="29">
        <f>VLOOKUP(A603,[9]考勤!$B:$W,12,0)</f>
        <v>0</v>
      </c>
      <c r="AE603" s="29">
        <f>VLOOKUP(A603,[10]考勤!$B:$X,12,0)</f>
        <v>0</v>
      </c>
      <c r="AF603" s="29">
        <f>VLOOKUP(A603,[11]考勤!$B:$Z,12,0)</f>
        <v>1</v>
      </c>
      <c r="AG603" s="29"/>
      <c r="AH603" s="29"/>
      <c r="AI603" s="29"/>
      <c r="AJ603" s="29">
        <f t="shared" si="148"/>
        <v>2</v>
      </c>
      <c r="AK603" s="29">
        <f t="shared" si="149"/>
        <v>1</v>
      </c>
      <c r="AL603" s="22">
        <f t="shared" si="150"/>
        <v>4</v>
      </c>
      <c r="AM603" s="46">
        <f t="shared" si="151"/>
        <v>3</v>
      </c>
      <c r="AN603" s="11"/>
      <c r="AP603" s="11" t="str">
        <f>VLOOKUP(A603,[12]当前人员名单!$E:$AE,2,0)</f>
        <v>442000199101302580</v>
      </c>
    </row>
    <row r="604" spans="1:236" s="10" customFormat="1" ht="15.75" customHeight="1" x14ac:dyDescent="0.15">
      <c r="A604" s="50" t="s">
        <v>786</v>
      </c>
      <c r="B604" s="48" t="s">
        <v>802</v>
      </c>
      <c r="C604" s="9">
        <v>42445</v>
      </c>
      <c r="D604" s="9">
        <v>42445</v>
      </c>
      <c r="E604" s="24">
        <v>43100</v>
      </c>
      <c r="F604" s="24">
        <v>43101</v>
      </c>
      <c r="G604" s="24">
        <v>43342</v>
      </c>
      <c r="H604" s="24">
        <v>43465</v>
      </c>
      <c r="I604" s="21">
        <f t="shared" ca="1" si="141"/>
        <v>2.7</v>
      </c>
      <c r="J604" s="21">
        <f t="shared" ca="1" si="142"/>
        <v>2.67</v>
      </c>
      <c r="K604" s="21" t="str">
        <f t="shared" ca="1" si="143"/>
        <v>是</v>
      </c>
      <c r="L604" s="21">
        <f t="shared" si="144"/>
        <v>2</v>
      </c>
      <c r="M604" s="29">
        <f t="shared" si="145"/>
        <v>5</v>
      </c>
      <c r="N604" s="29"/>
      <c r="O604" s="30"/>
      <c r="P604" s="24"/>
      <c r="Q604" s="29"/>
      <c r="R604" s="30"/>
      <c r="S604" s="30">
        <f t="shared" si="152"/>
        <v>5</v>
      </c>
      <c r="T604" s="22">
        <f>VLOOKUP(A604,[1]考勤!$B:$M,12,0)</f>
        <v>0</v>
      </c>
      <c r="U604" s="38">
        <f>IFERROR(VLOOKUP(A604,'[2]2017年假台账'!$A:$AN,39,0),"0")-T604</f>
        <v>2</v>
      </c>
      <c r="V604" s="40">
        <f t="shared" si="146"/>
        <v>1</v>
      </c>
      <c r="W604" s="23">
        <f t="shared" si="147"/>
        <v>1</v>
      </c>
      <c r="X604" s="29">
        <f>VLOOKUP(A604,[3]考勤!$B$4:$N$1081,12,0)</f>
        <v>0</v>
      </c>
      <c r="Y604" s="29">
        <f>VLOOKUP(A604,[4]考勤!$B$4:$O$997,12,0)</f>
        <v>0</v>
      </c>
      <c r="Z604" s="29">
        <f>VLOOKUP(A604,[5]考勤!$B$4:$N$989,12,0)</f>
        <v>0</v>
      </c>
      <c r="AA604" s="29">
        <f>VLOOKUP(A604,[6]考勤!$B$4:$N$977,12,0)</f>
        <v>0</v>
      </c>
      <c r="AB604" s="29">
        <f>VLOOKUP(A604,[7]考勤!$B$4:$P$975,12,0)</f>
        <v>0</v>
      </c>
      <c r="AC604" s="29">
        <f>VLOOKUP(A604,[8]考勤!$B$1:$W$958,12,0)</f>
        <v>0</v>
      </c>
      <c r="AD604" s="29">
        <f>VLOOKUP(A604,[9]考勤!$B:$W,12,0)</f>
        <v>1</v>
      </c>
      <c r="AE604" s="29">
        <f>VLOOKUP(A604,[10]考勤!$B:$X,12,0)</f>
        <v>0</v>
      </c>
      <c r="AF604" s="29">
        <f>VLOOKUP(A604,[11]考勤!$B:$Z,12,0)</f>
        <v>0</v>
      </c>
      <c r="AG604" s="29"/>
      <c r="AH604" s="29"/>
      <c r="AI604" s="29"/>
      <c r="AJ604" s="29">
        <f t="shared" si="148"/>
        <v>1</v>
      </c>
      <c r="AK604" s="29">
        <f t="shared" si="149"/>
        <v>0</v>
      </c>
      <c r="AL604" s="22">
        <f t="shared" si="150"/>
        <v>6</v>
      </c>
      <c r="AM604" s="46">
        <f t="shared" si="151"/>
        <v>5</v>
      </c>
      <c r="AN604" s="11"/>
      <c r="AO604" s="11"/>
      <c r="AP604" s="11" t="str">
        <f>VLOOKUP(A604,[12]当前人员名单!$E:$AE,2,0)</f>
        <v>442000199306212618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</row>
    <row r="605" spans="1:236" s="10" customFormat="1" ht="15.75" customHeight="1" x14ac:dyDescent="0.15">
      <c r="A605" s="53" t="s">
        <v>553</v>
      </c>
      <c r="B605" s="48" t="s">
        <v>802</v>
      </c>
      <c r="C605" s="3">
        <v>40284</v>
      </c>
      <c r="D605" s="3">
        <v>40284</v>
      </c>
      <c r="E605" s="24">
        <v>43100</v>
      </c>
      <c r="F605" s="24">
        <v>43101</v>
      </c>
      <c r="G605" s="24">
        <v>43342</v>
      </c>
      <c r="H605" s="24">
        <v>43465</v>
      </c>
      <c r="I605" s="21">
        <f t="shared" ca="1" si="141"/>
        <v>8.6</v>
      </c>
      <c r="J605" s="21">
        <f t="shared" ca="1" si="142"/>
        <v>8.59</v>
      </c>
      <c r="K605" s="21" t="str">
        <f t="shared" ca="1" si="143"/>
        <v>是</v>
      </c>
      <c r="L605" s="21">
        <f t="shared" si="144"/>
        <v>8</v>
      </c>
      <c r="M605" s="29">
        <f t="shared" si="145"/>
        <v>5</v>
      </c>
      <c r="N605" s="29"/>
      <c r="O605" s="30"/>
      <c r="P605" s="24"/>
      <c r="Q605" s="29"/>
      <c r="R605" s="30"/>
      <c r="S605" s="30">
        <f t="shared" si="152"/>
        <v>5</v>
      </c>
      <c r="T605" s="22">
        <f>VLOOKUP(A605,[1]考勤!$B:$M,12,0)</f>
        <v>0</v>
      </c>
      <c r="U605" s="38">
        <f>IFERROR(VLOOKUP(A605,'[2]2017年假台账'!$A:$AN,39,0),"0")-T605</f>
        <v>5</v>
      </c>
      <c r="V605" s="40">
        <f t="shared" si="146"/>
        <v>0</v>
      </c>
      <c r="W605" s="23">
        <f t="shared" si="147"/>
        <v>0</v>
      </c>
      <c r="X605" s="29">
        <f>VLOOKUP(A605,[3]考勤!$B$4:$N$1081,12,0)</f>
        <v>0</v>
      </c>
      <c r="Y605" s="29">
        <f>VLOOKUP(A605,[4]考勤!$B$4:$O$997,12,0)</f>
        <v>5</v>
      </c>
      <c r="Z605" s="29">
        <f>VLOOKUP(A605,[5]考勤!$B$4:$N$989,12,0)</f>
        <v>0</v>
      </c>
      <c r="AA605" s="29">
        <f>VLOOKUP(A605,[6]考勤!$B$4:$N$977,12,0)</f>
        <v>0</v>
      </c>
      <c r="AB605" s="29">
        <f>VLOOKUP(A605,[7]考勤!$B$4:$P$975,12,0)</f>
        <v>0</v>
      </c>
      <c r="AC605" s="29">
        <f>VLOOKUP(A605,[8]考勤!$B$1:$W$958,12,0)</f>
        <v>0</v>
      </c>
      <c r="AD605" s="29">
        <f>VLOOKUP(A605,[9]考勤!$B:$W,12,0)</f>
        <v>0</v>
      </c>
      <c r="AE605" s="29">
        <f>VLOOKUP(A605,[10]考勤!$B:$X,12,0)</f>
        <v>0</v>
      </c>
      <c r="AF605" s="29">
        <f>VLOOKUP(A605,[11]考勤!$B:$Z,12,0)</f>
        <v>0</v>
      </c>
      <c r="AG605" s="29"/>
      <c r="AH605" s="29"/>
      <c r="AI605" s="32"/>
      <c r="AJ605" s="29">
        <f t="shared" si="148"/>
        <v>5</v>
      </c>
      <c r="AK605" s="29">
        <f t="shared" si="149"/>
        <v>0</v>
      </c>
      <c r="AL605" s="22">
        <f t="shared" si="150"/>
        <v>5</v>
      </c>
      <c r="AM605" s="46">
        <f t="shared" si="151"/>
        <v>5</v>
      </c>
      <c r="AN605" s="11"/>
      <c r="AP605" s="11" t="str">
        <f>VLOOKUP(A605,[12]当前人员名单!$E:$AE,2,0)</f>
        <v>442000198707207364</v>
      </c>
      <c r="AQ605" s="11"/>
    </row>
    <row r="606" spans="1:236" s="10" customFormat="1" ht="15.75" customHeight="1" x14ac:dyDescent="0.15">
      <c r="A606" s="53" t="s">
        <v>397</v>
      </c>
      <c r="B606" s="48" t="s">
        <v>802</v>
      </c>
      <c r="C606" s="3">
        <v>39965</v>
      </c>
      <c r="D606" s="3">
        <v>41963</v>
      </c>
      <c r="E606" s="24">
        <v>43100</v>
      </c>
      <c r="F606" s="24">
        <v>43101</v>
      </c>
      <c r="G606" s="24">
        <v>43342</v>
      </c>
      <c r="H606" s="24">
        <v>43465</v>
      </c>
      <c r="I606" s="21">
        <f t="shared" ca="1" si="141"/>
        <v>9.5</v>
      </c>
      <c r="J606" s="21">
        <f t="shared" ca="1" si="142"/>
        <v>3.99</v>
      </c>
      <c r="K606" s="21" t="str">
        <f t="shared" ca="1" si="143"/>
        <v>是</v>
      </c>
      <c r="L606" s="21">
        <f t="shared" si="144"/>
        <v>9</v>
      </c>
      <c r="M606" s="29">
        <f t="shared" si="145"/>
        <v>5</v>
      </c>
      <c r="N606" s="29"/>
      <c r="O606" s="30"/>
      <c r="P606" s="24"/>
      <c r="Q606" s="29"/>
      <c r="R606" s="30"/>
      <c r="S606" s="30">
        <f t="shared" si="152"/>
        <v>5</v>
      </c>
      <c r="T606" s="22">
        <f>VLOOKUP(A606,[1]考勤!$B:$M,12,0)</f>
        <v>0</v>
      </c>
      <c r="U606" s="38">
        <f>IFERROR(VLOOKUP(A606,'[2]2017年假台账'!$A:$AN,39,0),"0")-T606</f>
        <v>4</v>
      </c>
      <c r="V606" s="40">
        <f t="shared" si="146"/>
        <v>1</v>
      </c>
      <c r="W606" s="23">
        <f t="shared" si="147"/>
        <v>1</v>
      </c>
      <c r="X606" s="29">
        <f>VLOOKUP(A606,[3]考勤!$B$4:$N$1081,12,0)</f>
        <v>0</v>
      </c>
      <c r="Y606" s="29">
        <f>VLOOKUP(A606,[4]考勤!$B$4:$O$997,12,0)</f>
        <v>0</v>
      </c>
      <c r="Z606" s="29">
        <f>VLOOKUP(A606,[5]考勤!$B$4:$N$989,12,0)</f>
        <v>0</v>
      </c>
      <c r="AA606" s="29">
        <f>VLOOKUP(A606,[6]考勤!$B$4:$N$977,12,0)</f>
        <v>0</v>
      </c>
      <c r="AB606" s="29">
        <f>VLOOKUP(A606,[7]考勤!$B$4:$P$975,12,0)</f>
        <v>1</v>
      </c>
      <c r="AC606" s="29">
        <f>VLOOKUP(A606,[8]考勤!$B$1:$W$958,12,0)</f>
        <v>2</v>
      </c>
      <c r="AD606" s="29">
        <f>VLOOKUP(A606,[9]考勤!$B:$W,12,0)</f>
        <v>0</v>
      </c>
      <c r="AE606" s="29">
        <f>VLOOKUP(A606,[10]考勤!$B:$X,12,0)</f>
        <v>0</v>
      </c>
      <c r="AF606" s="29">
        <f>VLOOKUP(A606,[11]考勤!$B:$Z,12,0)</f>
        <v>0</v>
      </c>
      <c r="AG606" s="29"/>
      <c r="AH606" s="29"/>
      <c r="AI606" s="29"/>
      <c r="AJ606" s="29">
        <f t="shared" si="148"/>
        <v>3</v>
      </c>
      <c r="AK606" s="29">
        <f t="shared" si="149"/>
        <v>0</v>
      </c>
      <c r="AL606" s="22">
        <f t="shared" si="150"/>
        <v>6</v>
      </c>
      <c r="AM606" s="46">
        <f t="shared" si="151"/>
        <v>5</v>
      </c>
      <c r="AN606" s="11"/>
      <c r="AP606" s="11" t="str">
        <f>VLOOKUP(A606,[12]当前人员名单!$E:$AE,2,0)</f>
        <v>440224198601160748</v>
      </c>
    </row>
    <row r="607" spans="1:236" s="10" customFormat="1" ht="15.75" customHeight="1" x14ac:dyDescent="0.15">
      <c r="A607" s="52" t="s">
        <v>552</v>
      </c>
      <c r="B607" s="48" t="s">
        <v>802</v>
      </c>
      <c r="C607" s="9">
        <v>39539</v>
      </c>
      <c r="D607" s="9">
        <v>39539</v>
      </c>
      <c r="E607" s="24">
        <v>43100</v>
      </c>
      <c r="F607" s="24">
        <v>43101</v>
      </c>
      <c r="G607" s="24">
        <v>43342</v>
      </c>
      <c r="H607" s="24">
        <v>43465</v>
      </c>
      <c r="I607" s="21">
        <f t="shared" ca="1" si="141"/>
        <v>10.6</v>
      </c>
      <c r="J607" s="21">
        <f t="shared" ca="1" si="142"/>
        <v>10.63</v>
      </c>
      <c r="K607" s="21" t="str">
        <f t="shared" ca="1" si="143"/>
        <v>是</v>
      </c>
      <c r="L607" s="21">
        <f t="shared" si="144"/>
        <v>10</v>
      </c>
      <c r="M607" s="29">
        <f t="shared" si="145"/>
        <v>10</v>
      </c>
      <c r="N607" s="29">
        <f>DATEDIF(F607,P607,"d")</f>
        <v>90</v>
      </c>
      <c r="O607" s="30">
        <f>ROUND(N607/365*5,2)</f>
        <v>1.23</v>
      </c>
      <c r="P607" s="24">
        <f>EDATE(C607,120)</f>
        <v>43191</v>
      </c>
      <c r="Q607" s="29">
        <f>DATEDIF(P607,H607,"d")</f>
        <v>274</v>
      </c>
      <c r="R607" s="31">
        <f>ROUND(Q607/365*M607,2)</f>
        <v>7.51</v>
      </c>
      <c r="S607" s="30">
        <f>O607+R607</f>
        <v>8.74</v>
      </c>
      <c r="T607" s="22">
        <f>VLOOKUP(A607,[1]考勤!$B:$M,12,0)</f>
        <v>0</v>
      </c>
      <c r="U607" s="38">
        <f>IFERROR(VLOOKUP(A607,'[2]2017年假台账'!$A:$AN,39,0),"0")-T607</f>
        <v>3</v>
      </c>
      <c r="V607" s="40">
        <f t="shared" si="146"/>
        <v>3</v>
      </c>
      <c r="W607" s="23">
        <f t="shared" si="147"/>
        <v>3</v>
      </c>
      <c r="X607" s="29">
        <f>VLOOKUP(A607,[3]考勤!$B$4:$N$1081,12,0)</f>
        <v>0</v>
      </c>
      <c r="Y607" s="29">
        <f>VLOOKUP(A607,[4]考勤!$B$4:$O$997,12,0)</f>
        <v>0</v>
      </c>
      <c r="Z607" s="29">
        <f>VLOOKUP(A607,[5]考勤!$B$4:$N$989,12,0)</f>
        <v>0</v>
      </c>
      <c r="AA607" s="29">
        <f>VLOOKUP(A607,[6]考勤!$B$4:$N$977,12,0)</f>
        <v>0</v>
      </c>
      <c r="AB607" s="29">
        <f>VLOOKUP(A607,[7]考勤!$B$4:$P$975,12,0)</f>
        <v>0</v>
      </c>
      <c r="AC607" s="29">
        <f>VLOOKUP(A607,[8]考勤!$B$1:$W$958,12,0)</f>
        <v>0</v>
      </c>
      <c r="AD607" s="29">
        <f>VLOOKUP(A607,[9]考勤!$B:$W,12,0)</f>
        <v>0</v>
      </c>
      <c r="AE607" s="29">
        <f>VLOOKUP(A607,[10]考勤!$B:$X,12,0)</f>
        <v>0</v>
      </c>
      <c r="AF607" s="29">
        <f>VLOOKUP(A607,[11]考勤!$B:$Z,12,0)</f>
        <v>2</v>
      </c>
      <c r="AG607" s="29"/>
      <c r="AH607" s="29"/>
      <c r="AI607" s="29"/>
      <c r="AJ607" s="29">
        <f t="shared" si="148"/>
        <v>0</v>
      </c>
      <c r="AK607" s="29">
        <f t="shared" si="149"/>
        <v>2</v>
      </c>
      <c r="AL607" s="22">
        <f t="shared" si="150"/>
        <v>11.74</v>
      </c>
      <c r="AM607" s="46">
        <f t="shared" si="151"/>
        <v>6.7</v>
      </c>
      <c r="AN607" s="11"/>
      <c r="AP607" s="11" t="str">
        <f>VLOOKUP(A607,[12]当前人员名单!$E:$AE,2,0)</f>
        <v>442000198906144044</v>
      </c>
    </row>
    <row r="608" spans="1:236" s="10" customFormat="1" ht="15.75" customHeight="1" x14ac:dyDescent="0.15">
      <c r="A608" s="53" t="s">
        <v>847</v>
      </c>
      <c r="B608" s="48" t="s">
        <v>802</v>
      </c>
      <c r="C608" s="3">
        <v>39965</v>
      </c>
      <c r="D608" s="3">
        <v>42180</v>
      </c>
      <c r="E608" s="24">
        <v>43100</v>
      </c>
      <c r="F608" s="24">
        <v>43101</v>
      </c>
      <c r="G608" s="24">
        <v>43342</v>
      </c>
      <c r="H608" s="24">
        <v>43465</v>
      </c>
      <c r="I608" s="21">
        <f t="shared" ca="1" si="141"/>
        <v>9.5</v>
      </c>
      <c r="J608" s="21">
        <f t="shared" ca="1" si="142"/>
        <v>3.4</v>
      </c>
      <c r="K608" s="21" t="str">
        <f t="shared" ca="1" si="143"/>
        <v>是</v>
      </c>
      <c r="L608" s="21">
        <f t="shared" si="144"/>
        <v>9</v>
      </c>
      <c r="M608" s="29">
        <f t="shared" si="145"/>
        <v>5</v>
      </c>
      <c r="N608" s="29"/>
      <c r="O608" s="30"/>
      <c r="P608" s="24"/>
      <c r="Q608" s="29"/>
      <c r="R608" s="30"/>
      <c r="S608" s="30">
        <f>M608</f>
        <v>5</v>
      </c>
      <c r="T608" s="22">
        <f>VLOOKUP(A608,[1]考勤!$B:$M,12,0)</f>
        <v>1</v>
      </c>
      <c r="U608" s="38">
        <f>IFERROR(VLOOKUP(A608,'[2]2017年假台账'!$A:$AN,39,0),"0")-T608</f>
        <v>-0.4</v>
      </c>
      <c r="V608" s="40">
        <f t="shared" si="146"/>
        <v>-5.4</v>
      </c>
      <c r="W608" s="23">
        <f t="shared" si="147"/>
        <v>0</v>
      </c>
      <c r="X608" s="29">
        <f>VLOOKUP(A608,[3]考勤!$B$4:$N$1081,12,0)</f>
        <v>0</v>
      </c>
      <c r="Y608" s="29">
        <f>VLOOKUP(A608,[4]考勤!$B$4:$O$997,12,0)</f>
        <v>0</v>
      </c>
      <c r="Z608" s="29">
        <f>VLOOKUP(A608,[5]考勤!$B$4:$N$989,12,0)</f>
        <v>0</v>
      </c>
      <c r="AA608" s="29">
        <f>VLOOKUP(A608,[6]考勤!$B$4:$N$977,12,0)</f>
        <v>0</v>
      </c>
      <c r="AB608" s="29">
        <f>VLOOKUP(A608,[7]考勤!$B$4:$P$975,12,0)</f>
        <v>0</v>
      </c>
      <c r="AC608" s="29">
        <f>VLOOKUP(A608,[8]考勤!$B$1:$W$958,12,0)</f>
        <v>0</v>
      </c>
      <c r="AD608" s="29">
        <f>VLOOKUP(A608,[9]考勤!$B:$W,12,0)</f>
        <v>0</v>
      </c>
      <c r="AE608" s="29">
        <f>VLOOKUP(A608,[10]考勤!$B:$X,12,0)</f>
        <v>5</v>
      </c>
      <c r="AF608" s="29">
        <f>VLOOKUP(A608,[11]考勤!$B:$Z,12,0)</f>
        <v>0</v>
      </c>
      <c r="AG608" s="29"/>
      <c r="AH608" s="29"/>
      <c r="AI608" s="32"/>
      <c r="AJ608" s="29">
        <f t="shared" si="148"/>
        <v>5</v>
      </c>
      <c r="AK608" s="29">
        <f t="shared" si="149"/>
        <v>0</v>
      </c>
      <c r="AL608" s="22">
        <f t="shared" si="150"/>
        <v>-0.40000000000000036</v>
      </c>
      <c r="AM608" s="46">
        <f t="shared" si="151"/>
        <v>-0.4</v>
      </c>
      <c r="AN608" s="11"/>
      <c r="AO608" s="11"/>
      <c r="AP608" s="11" t="str">
        <f>VLOOKUP(A608,[12]当前人员名单!$E:$AE,2,0)</f>
        <v>442000198711194025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/>
      <c r="GE608" s="11"/>
      <c r="GF608" s="11"/>
      <c r="GG608" s="11"/>
      <c r="GH608" s="11"/>
      <c r="GI608" s="11"/>
      <c r="GJ608" s="11"/>
      <c r="GK608" s="11"/>
      <c r="GL608" s="11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  <c r="HX608" s="11"/>
      <c r="HY608" s="11"/>
      <c r="HZ608" s="11"/>
      <c r="IA608" s="11"/>
      <c r="IB608" s="11"/>
    </row>
    <row r="609" spans="1:236" s="10" customFormat="1" ht="15.75" customHeight="1" x14ac:dyDescent="0.15">
      <c r="A609" s="52" t="s">
        <v>848</v>
      </c>
      <c r="B609" s="48" t="s">
        <v>802</v>
      </c>
      <c r="C609" s="9">
        <v>42394</v>
      </c>
      <c r="D609" s="9">
        <v>42394</v>
      </c>
      <c r="E609" s="24">
        <v>43100</v>
      </c>
      <c r="F609" s="24">
        <v>43101</v>
      </c>
      <c r="G609" s="24">
        <v>43342</v>
      </c>
      <c r="H609" s="24">
        <v>43465</v>
      </c>
      <c r="I609" s="21">
        <f t="shared" ca="1" si="141"/>
        <v>2.8</v>
      </c>
      <c r="J609" s="21">
        <f t="shared" ca="1" si="142"/>
        <v>2.81</v>
      </c>
      <c r="K609" s="21" t="str">
        <f t="shared" ca="1" si="143"/>
        <v>是</v>
      </c>
      <c r="L609" s="21">
        <f t="shared" si="144"/>
        <v>2</v>
      </c>
      <c r="M609" s="29">
        <f t="shared" si="145"/>
        <v>5</v>
      </c>
      <c r="N609" s="29"/>
      <c r="O609" s="30"/>
      <c r="P609" s="24"/>
      <c r="Q609" s="29"/>
      <c r="R609" s="30"/>
      <c r="S609" s="30">
        <f>M609</f>
        <v>5</v>
      </c>
      <c r="T609" s="22">
        <f>VLOOKUP(A609,[1]考勤!$B:$M,12,0)</f>
        <v>0</v>
      </c>
      <c r="U609" s="38">
        <f>IFERROR(VLOOKUP(A609,'[2]2017年假台账'!$A:$AN,39,0),"0")-T609</f>
        <v>1.7</v>
      </c>
      <c r="V609" s="40">
        <f t="shared" si="146"/>
        <v>-0.30000000000000004</v>
      </c>
      <c r="W609" s="23">
        <f t="shared" si="147"/>
        <v>0</v>
      </c>
      <c r="X609" s="29">
        <f>VLOOKUP(A609,[3]考勤!$B$4:$N$1081,12,0)</f>
        <v>0</v>
      </c>
      <c r="Y609" s="29">
        <f>VLOOKUP(A609,[4]考勤!$B$4:$O$997,12,0)</f>
        <v>0</v>
      </c>
      <c r="Z609" s="29">
        <f>VLOOKUP(A609,[5]考勤!$B$4:$N$989,12,0)</f>
        <v>0</v>
      </c>
      <c r="AA609" s="29">
        <f>VLOOKUP(A609,[6]考勤!$B$4:$N$977,12,0)</f>
        <v>0</v>
      </c>
      <c r="AB609" s="29">
        <f>VLOOKUP(A609,[7]考勤!$B$4:$P$975,12,0)</f>
        <v>0</v>
      </c>
      <c r="AC609" s="29">
        <f>VLOOKUP(A609,[8]考勤!$B$1:$W$958,12,0)</f>
        <v>2</v>
      </c>
      <c r="AD609" s="29">
        <f>VLOOKUP(A609,[9]考勤!$B:$W,12,0)</f>
        <v>0</v>
      </c>
      <c r="AE609" s="29">
        <f>VLOOKUP(A609,[10]考勤!$B:$X,12,0)</f>
        <v>0</v>
      </c>
      <c r="AF609" s="29">
        <f>VLOOKUP(A609,[11]考勤!$B:$Z,12,0)</f>
        <v>0</v>
      </c>
      <c r="AG609" s="29"/>
      <c r="AH609" s="29"/>
      <c r="AI609" s="29"/>
      <c r="AJ609" s="29">
        <f t="shared" si="148"/>
        <v>2</v>
      </c>
      <c r="AK609" s="29">
        <f t="shared" si="149"/>
        <v>0</v>
      </c>
      <c r="AL609" s="22">
        <f t="shared" si="150"/>
        <v>4.7</v>
      </c>
      <c r="AM609" s="46">
        <f t="shared" si="151"/>
        <v>4.7</v>
      </c>
      <c r="AN609" s="11"/>
      <c r="AP609" s="11" t="str">
        <f>VLOOKUP(A609,[12]当前人员名单!$E:$AE,2,0)</f>
        <v>442000199303244032</v>
      </c>
    </row>
    <row r="610" spans="1:236" s="10" customFormat="1" ht="15.75" customHeight="1" x14ac:dyDescent="0.15">
      <c r="A610" s="53" t="s">
        <v>787</v>
      </c>
      <c r="B610" s="48" t="s">
        <v>802</v>
      </c>
      <c r="C610" s="3">
        <v>42340</v>
      </c>
      <c r="D610" s="3">
        <v>42431</v>
      </c>
      <c r="E610" s="24">
        <v>43100</v>
      </c>
      <c r="F610" s="24">
        <v>43101</v>
      </c>
      <c r="G610" s="24">
        <v>43342</v>
      </c>
      <c r="H610" s="24">
        <v>43465</v>
      </c>
      <c r="I610" s="21">
        <f t="shared" ca="1" si="141"/>
        <v>3</v>
      </c>
      <c r="J610" s="21">
        <f t="shared" ca="1" si="142"/>
        <v>2.71</v>
      </c>
      <c r="K610" s="21" t="str">
        <f t="shared" ca="1" si="143"/>
        <v>是</v>
      </c>
      <c r="L610" s="21">
        <f t="shared" si="144"/>
        <v>3</v>
      </c>
      <c r="M610" s="29">
        <f t="shared" si="145"/>
        <v>5</v>
      </c>
      <c r="N610" s="29"/>
      <c r="O610" s="30"/>
      <c r="P610" s="24"/>
      <c r="Q610" s="29"/>
      <c r="R610" s="30"/>
      <c r="S610" s="30">
        <f>M610</f>
        <v>5</v>
      </c>
      <c r="T610" s="22">
        <f>VLOOKUP(A610,[1]考勤!$B:$M,12,0)</f>
        <v>0</v>
      </c>
      <c r="U610" s="38">
        <f>IFERROR(VLOOKUP(A610,'[2]2017年假台账'!$A:$AN,39,0),"0")-T610</f>
        <v>1.2</v>
      </c>
      <c r="V610" s="40">
        <f t="shared" si="146"/>
        <v>0.19999999999999996</v>
      </c>
      <c r="W610" s="23">
        <f t="shared" si="147"/>
        <v>0.19999999999999996</v>
      </c>
      <c r="X610" s="29">
        <f>VLOOKUP(A610,[3]考勤!$B$4:$N$1081,12,0)</f>
        <v>0</v>
      </c>
      <c r="Y610" s="29">
        <f>VLOOKUP(A610,[4]考勤!$B$4:$O$997,12,0)</f>
        <v>0</v>
      </c>
      <c r="Z610" s="29">
        <f>VLOOKUP(A610,[5]考勤!$B$4:$N$989,12,0)</f>
        <v>0</v>
      </c>
      <c r="AA610" s="29">
        <f>VLOOKUP(A610,[6]考勤!$B$4:$N$977,12,0)</f>
        <v>0</v>
      </c>
      <c r="AB610" s="29">
        <f>VLOOKUP(A610,[7]考勤!$B$4:$P$975,12,0)</f>
        <v>0</v>
      </c>
      <c r="AC610" s="29">
        <f>VLOOKUP(A610,[8]考勤!$B$1:$W$958,12,0)</f>
        <v>0</v>
      </c>
      <c r="AD610" s="29">
        <f>VLOOKUP(A610,[9]考勤!$B:$W,12,0)</f>
        <v>0</v>
      </c>
      <c r="AE610" s="29">
        <f>VLOOKUP(A610,[10]考勤!$B:$X,12,0)</f>
        <v>1</v>
      </c>
      <c r="AF610" s="29">
        <f>VLOOKUP(A610,[11]考勤!$B:$Z,12,0)</f>
        <v>0</v>
      </c>
      <c r="AG610" s="29"/>
      <c r="AH610" s="29"/>
      <c r="AI610" s="29"/>
      <c r="AJ610" s="29">
        <f t="shared" si="148"/>
        <v>1</v>
      </c>
      <c r="AK610" s="29">
        <f t="shared" si="149"/>
        <v>0</v>
      </c>
      <c r="AL610" s="22">
        <f t="shared" si="150"/>
        <v>5.2</v>
      </c>
      <c r="AM610" s="46">
        <f t="shared" si="151"/>
        <v>5</v>
      </c>
      <c r="AN610" s="11"/>
      <c r="AP610" s="11" t="str">
        <f>VLOOKUP(A610,[12]当前人员名单!$E:$AE,2,0)</f>
        <v>442000199103074032</v>
      </c>
    </row>
    <row r="611" spans="1:236" s="10" customFormat="1" ht="15.75" customHeight="1" x14ac:dyDescent="0.15">
      <c r="A611" s="53" t="s">
        <v>788</v>
      </c>
      <c r="B611" s="48" t="s">
        <v>802</v>
      </c>
      <c r="C611" s="3">
        <v>42333</v>
      </c>
      <c r="D611" s="3">
        <v>42437</v>
      </c>
      <c r="E611" s="24">
        <v>43100</v>
      </c>
      <c r="F611" s="24">
        <v>43101</v>
      </c>
      <c r="G611" s="24">
        <v>43342</v>
      </c>
      <c r="H611" s="24">
        <v>43465</v>
      </c>
      <c r="I611" s="21">
        <f t="shared" ca="1" si="141"/>
        <v>3</v>
      </c>
      <c r="J611" s="21">
        <f t="shared" ca="1" si="142"/>
        <v>2.69</v>
      </c>
      <c r="K611" s="21" t="str">
        <f t="shared" ca="1" si="143"/>
        <v>是</v>
      </c>
      <c r="L611" s="21">
        <f t="shared" si="144"/>
        <v>3</v>
      </c>
      <c r="M611" s="29">
        <f t="shared" si="145"/>
        <v>5</v>
      </c>
      <c r="N611" s="29"/>
      <c r="O611" s="30"/>
      <c r="P611" s="24"/>
      <c r="Q611" s="29"/>
      <c r="R611" s="30"/>
      <c r="S611" s="30">
        <f>M611</f>
        <v>5</v>
      </c>
      <c r="T611" s="22">
        <f>VLOOKUP(A611,[1]考勤!$B:$M,12,0)</f>
        <v>0</v>
      </c>
      <c r="U611" s="38">
        <f>IFERROR(VLOOKUP(A611,'[2]2017年假台账'!$A:$AN,39,0),"0")-T611</f>
        <v>4.0999999999999996</v>
      </c>
      <c r="V611" s="40">
        <f t="shared" si="146"/>
        <v>9.9999999999999645E-2</v>
      </c>
      <c r="W611" s="23">
        <f t="shared" si="147"/>
        <v>9.9999999999999645E-2</v>
      </c>
      <c r="X611" s="29">
        <f>VLOOKUP(A611,[3]考勤!$B$4:$N$1081,12,0)</f>
        <v>0</v>
      </c>
      <c r="Y611" s="29">
        <f>VLOOKUP(A611,[4]考勤!$B$4:$O$997,12,0)</f>
        <v>0</v>
      </c>
      <c r="Z611" s="29">
        <f>VLOOKUP(A611,[5]考勤!$B$4:$N$989,12,0)</f>
        <v>2</v>
      </c>
      <c r="AA611" s="29">
        <f>VLOOKUP(A611,[6]考勤!$B$4:$N$977,12,0)</f>
        <v>0</v>
      </c>
      <c r="AB611" s="29">
        <f>VLOOKUP(A611,[7]考勤!$B$4:$P$975,12,0)</f>
        <v>0</v>
      </c>
      <c r="AC611" s="29">
        <f>VLOOKUP(A611,[8]考勤!$B$1:$W$958,12,0)</f>
        <v>2</v>
      </c>
      <c r="AD611" s="29">
        <f>VLOOKUP(A611,[9]考勤!$B:$W,12,0)</f>
        <v>0</v>
      </c>
      <c r="AE611" s="29">
        <f>VLOOKUP(A611,[10]考勤!$B:$X,12,0)</f>
        <v>0</v>
      </c>
      <c r="AF611" s="29">
        <f>VLOOKUP(A611,[11]考勤!$B:$Z,12,0)</f>
        <v>0</v>
      </c>
      <c r="AG611" s="29"/>
      <c r="AH611" s="29"/>
      <c r="AI611" s="29"/>
      <c r="AJ611" s="29">
        <f t="shared" si="148"/>
        <v>4</v>
      </c>
      <c r="AK611" s="29">
        <f t="shared" si="149"/>
        <v>0</v>
      </c>
      <c r="AL611" s="22">
        <f t="shared" si="150"/>
        <v>5.0999999999999996</v>
      </c>
      <c r="AM611" s="46">
        <f t="shared" si="151"/>
        <v>5</v>
      </c>
      <c r="AN611" s="11"/>
      <c r="AP611" s="11" t="str">
        <f>VLOOKUP(A611,[12]当前人员名单!$E:$AE,2,0)</f>
        <v>442000199101064076</v>
      </c>
    </row>
    <row r="612" spans="1:236" s="10" customFormat="1" ht="15.75" customHeight="1" x14ac:dyDescent="0.15">
      <c r="A612" s="53" t="s">
        <v>551</v>
      </c>
      <c r="B612" s="48" t="s">
        <v>995</v>
      </c>
      <c r="C612" s="3">
        <v>39455</v>
      </c>
      <c r="D612" s="3">
        <v>39455</v>
      </c>
      <c r="E612" s="24">
        <v>43100</v>
      </c>
      <c r="F612" s="24">
        <v>43101</v>
      </c>
      <c r="G612" s="24">
        <v>43342</v>
      </c>
      <c r="H612" s="24">
        <v>43465</v>
      </c>
      <c r="I612" s="21">
        <f t="shared" ca="1" si="141"/>
        <v>10.9</v>
      </c>
      <c r="J612" s="21">
        <f t="shared" ca="1" si="142"/>
        <v>10.86</v>
      </c>
      <c r="K612" s="21" t="str">
        <f t="shared" ca="1" si="143"/>
        <v>是</v>
      </c>
      <c r="L612" s="21">
        <f t="shared" si="144"/>
        <v>10</v>
      </c>
      <c r="M612" s="29">
        <f t="shared" si="145"/>
        <v>10</v>
      </c>
      <c r="N612" s="29">
        <f>DATEDIF(F612,P612,"d")</f>
        <v>7</v>
      </c>
      <c r="O612" s="30">
        <f>ROUND(N612/365*5,2)</f>
        <v>0.1</v>
      </c>
      <c r="P612" s="24">
        <f>EDATE(C612,120)</f>
        <v>43108</v>
      </c>
      <c r="Q612" s="29">
        <f>DATEDIF(P612,H612,"d")</f>
        <v>357</v>
      </c>
      <c r="R612" s="31">
        <f>ROUND(Q612/365*M612,2)</f>
        <v>9.7799999999999994</v>
      </c>
      <c r="S612" s="30">
        <f>O612+R612</f>
        <v>9.879999999999999</v>
      </c>
      <c r="T612" s="22">
        <f>VLOOKUP(A612,[1]考勤!$B:$M,12,0)</f>
        <v>0</v>
      </c>
      <c r="U612" s="38">
        <f>IFERROR(VLOOKUP(A612,'[2]2017年假台账'!$A:$AN,39,0),"0")-T612</f>
        <v>5</v>
      </c>
      <c r="V612" s="40">
        <f t="shared" si="146"/>
        <v>0</v>
      </c>
      <c r="W612" s="23">
        <f t="shared" si="147"/>
        <v>0</v>
      </c>
      <c r="X612" s="29">
        <f>VLOOKUP(A612,[3]考勤!$B$4:$N$1081,12,0)</f>
        <v>0</v>
      </c>
      <c r="Y612" s="29">
        <f>VLOOKUP(A612,[4]考勤!$B$4:$O$997,12,0)</f>
        <v>0</v>
      </c>
      <c r="Z612" s="29">
        <f>VLOOKUP(A612,[5]考勤!$B$4:$N$989,12,0)</f>
        <v>0</v>
      </c>
      <c r="AA612" s="29">
        <f>VLOOKUP(A612,[6]考勤!$B$4:$N$977,12,0)</f>
        <v>0</v>
      </c>
      <c r="AB612" s="29">
        <f>VLOOKUP(A612,[7]考勤!$B$4:$P$975,12,0)</f>
        <v>0</v>
      </c>
      <c r="AC612" s="29">
        <f>VLOOKUP(A612,[8]考勤!$B$1:$W$958,12,0)</f>
        <v>0</v>
      </c>
      <c r="AD612" s="29">
        <f>VLOOKUP(A612,[9]考勤!$B:$W,12,0)</f>
        <v>0</v>
      </c>
      <c r="AE612" s="29">
        <f>VLOOKUP(A612,[10]考勤!$B:$X,12,0)</f>
        <v>5</v>
      </c>
      <c r="AF612" s="29">
        <f>VLOOKUP(A612,[11]考勤!$B:$Z,12,0)</f>
        <v>0</v>
      </c>
      <c r="AG612" s="29"/>
      <c r="AH612" s="29"/>
      <c r="AI612" s="29"/>
      <c r="AJ612" s="29">
        <f t="shared" si="148"/>
        <v>5</v>
      </c>
      <c r="AK612" s="29">
        <f t="shared" si="149"/>
        <v>0</v>
      </c>
      <c r="AL612" s="22">
        <f t="shared" si="150"/>
        <v>9.879999999999999</v>
      </c>
      <c r="AM612" s="46">
        <f t="shared" si="151"/>
        <v>9.9</v>
      </c>
      <c r="AN612" s="11"/>
      <c r="AP612" s="11" t="str">
        <f>VLOOKUP(A612,[12]当前人员名单!$E:$AE,2,0)</f>
        <v>442000198905122943</v>
      </c>
      <c r="AQ612" s="11"/>
    </row>
    <row r="613" spans="1:236" s="10" customFormat="1" ht="15.75" customHeight="1" x14ac:dyDescent="0.15">
      <c r="A613" s="53" t="s">
        <v>549</v>
      </c>
      <c r="B613" s="48" t="s">
        <v>802</v>
      </c>
      <c r="C613" s="3">
        <v>37500</v>
      </c>
      <c r="D613" s="3">
        <v>37976</v>
      </c>
      <c r="E613" s="24">
        <v>43100</v>
      </c>
      <c r="F613" s="24">
        <v>43101</v>
      </c>
      <c r="G613" s="24">
        <v>43342</v>
      </c>
      <c r="H613" s="24">
        <v>43465</v>
      </c>
      <c r="I613" s="21">
        <f t="shared" ca="1" si="141"/>
        <v>16.2</v>
      </c>
      <c r="J613" s="21">
        <f t="shared" ca="1" si="142"/>
        <v>14.92</v>
      </c>
      <c r="K613" s="21" t="str">
        <f t="shared" ca="1" si="143"/>
        <v>是</v>
      </c>
      <c r="L613" s="21">
        <f t="shared" si="144"/>
        <v>16</v>
      </c>
      <c r="M613" s="29">
        <f t="shared" si="145"/>
        <v>10</v>
      </c>
      <c r="N613" s="29"/>
      <c r="O613" s="30"/>
      <c r="P613" s="24"/>
      <c r="Q613" s="29"/>
      <c r="R613" s="30"/>
      <c r="S613" s="30">
        <f t="shared" ref="S613:S642" si="153">M613</f>
        <v>10</v>
      </c>
      <c r="T613" s="22">
        <f>VLOOKUP(A613,[1]考勤!$B:$M,12,0)</f>
        <v>0</v>
      </c>
      <c r="U613" s="38">
        <f>IFERROR(VLOOKUP(A613,'[2]2017年假台账'!$A:$AN,39,0),"0")-T613</f>
        <v>10</v>
      </c>
      <c r="V613" s="40">
        <f t="shared" si="146"/>
        <v>4</v>
      </c>
      <c r="W613" s="23">
        <f t="shared" si="147"/>
        <v>4</v>
      </c>
      <c r="X613" s="29">
        <f>VLOOKUP(A613,[3]考勤!$B$4:$N$1081,12,0)</f>
        <v>1</v>
      </c>
      <c r="Y613" s="29">
        <f>VLOOKUP(A613,[4]考勤!$B$4:$O$997,12,0)</f>
        <v>0</v>
      </c>
      <c r="Z613" s="29">
        <f>VLOOKUP(A613,[5]考勤!$B$4:$N$989,12,0)</f>
        <v>0</v>
      </c>
      <c r="AA613" s="29">
        <f>VLOOKUP(A613,[6]考勤!$B$4:$N$977,12,0)</f>
        <v>0</v>
      </c>
      <c r="AB613" s="29">
        <f>VLOOKUP(A613,[7]考勤!$B$4:$P$975,12,0)</f>
        <v>1</v>
      </c>
      <c r="AC613" s="29">
        <f>VLOOKUP(A613,[8]考勤!$B$1:$W$958,12,0)</f>
        <v>1</v>
      </c>
      <c r="AD613" s="29">
        <f>VLOOKUP(A613,[9]考勤!$B:$W,12,0)</f>
        <v>0</v>
      </c>
      <c r="AE613" s="29">
        <f>VLOOKUP(A613,[10]考勤!$B:$X,12,0)</f>
        <v>3</v>
      </c>
      <c r="AF613" s="29">
        <f>VLOOKUP(A613,[11]考勤!$B:$Z,12,0)</f>
        <v>1</v>
      </c>
      <c r="AG613" s="29"/>
      <c r="AH613" s="29"/>
      <c r="AI613" s="29"/>
      <c r="AJ613" s="29">
        <f t="shared" si="148"/>
        <v>6</v>
      </c>
      <c r="AK613" s="29">
        <f t="shared" si="149"/>
        <v>1</v>
      </c>
      <c r="AL613" s="22">
        <f t="shared" si="150"/>
        <v>14</v>
      </c>
      <c r="AM613" s="46">
        <f t="shared" si="151"/>
        <v>9</v>
      </c>
      <c r="AN613" s="11"/>
      <c r="AP613" s="11" t="str">
        <f>VLOOKUP(A613,[12]当前人员名单!$E:$AE,2,0)</f>
        <v>442000198603102584</v>
      </c>
    </row>
    <row r="614" spans="1:236" s="10" customFormat="1" ht="15.75" customHeight="1" x14ac:dyDescent="0.15">
      <c r="A614" s="53" t="s">
        <v>399</v>
      </c>
      <c r="B614" s="48" t="s">
        <v>802</v>
      </c>
      <c r="C614" s="3">
        <v>41325</v>
      </c>
      <c r="D614" s="3">
        <v>41838</v>
      </c>
      <c r="E614" s="24">
        <v>43100</v>
      </c>
      <c r="F614" s="24">
        <v>43101</v>
      </c>
      <c r="G614" s="24">
        <v>43342</v>
      </c>
      <c r="H614" s="24">
        <v>43465</v>
      </c>
      <c r="I614" s="21">
        <f t="shared" ca="1" si="141"/>
        <v>5.7</v>
      </c>
      <c r="J614" s="21">
        <f t="shared" ca="1" si="142"/>
        <v>4.33</v>
      </c>
      <c r="K614" s="21" t="str">
        <f t="shared" ca="1" si="143"/>
        <v>是</v>
      </c>
      <c r="L614" s="21">
        <f t="shared" si="144"/>
        <v>5</v>
      </c>
      <c r="M614" s="29">
        <f t="shared" si="145"/>
        <v>5</v>
      </c>
      <c r="N614" s="29"/>
      <c r="O614" s="30"/>
      <c r="P614" s="24"/>
      <c r="Q614" s="29"/>
      <c r="R614" s="30"/>
      <c r="S614" s="30">
        <f t="shared" si="153"/>
        <v>5</v>
      </c>
      <c r="T614" s="22">
        <f>VLOOKUP(A614,[1]考勤!$B:$M,12,0)</f>
        <v>0</v>
      </c>
      <c r="U614" s="38">
        <f>IFERROR(VLOOKUP(A614,'[2]2017年假台账'!$A:$AN,39,0),"0")-T614</f>
        <v>5</v>
      </c>
      <c r="V614" s="40">
        <f t="shared" si="146"/>
        <v>1</v>
      </c>
      <c r="W614" s="23">
        <f t="shared" si="147"/>
        <v>1</v>
      </c>
      <c r="X614" s="29">
        <f>VLOOKUP(A614,[3]考勤!$B$4:$N$1081,12,0)</f>
        <v>0</v>
      </c>
      <c r="Y614" s="29">
        <f>VLOOKUP(A614,[4]考勤!$B$4:$O$997,12,0)</f>
        <v>0</v>
      </c>
      <c r="Z614" s="29">
        <f>VLOOKUP(A614,[5]考勤!$B$4:$N$989,12,0)</f>
        <v>0</v>
      </c>
      <c r="AA614" s="29">
        <f>VLOOKUP(A614,[6]考勤!$B$4:$N$977,12,0)</f>
        <v>0</v>
      </c>
      <c r="AB614" s="29">
        <f>VLOOKUP(A614,[7]考勤!$B$4:$P$975,12,0)</f>
        <v>0</v>
      </c>
      <c r="AC614" s="29">
        <f>VLOOKUP(A614,[8]考勤!$B$1:$W$958,12,0)</f>
        <v>1</v>
      </c>
      <c r="AD614" s="29">
        <f>VLOOKUP(A614,[9]考勤!$B:$W,12,0)</f>
        <v>0</v>
      </c>
      <c r="AE614" s="29">
        <f>VLOOKUP(A614,[10]考勤!$B:$X,12,0)</f>
        <v>3</v>
      </c>
      <c r="AF614" s="29">
        <f>VLOOKUP(A614,[11]考勤!$B:$Z,12,0)</f>
        <v>0</v>
      </c>
      <c r="AG614" s="29"/>
      <c r="AH614" s="29"/>
      <c r="AI614" s="29"/>
      <c r="AJ614" s="29">
        <f t="shared" si="148"/>
        <v>4</v>
      </c>
      <c r="AK614" s="29">
        <f t="shared" si="149"/>
        <v>0</v>
      </c>
      <c r="AL614" s="22">
        <f t="shared" si="150"/>
        <v>6</v>
      </c>
      <c r="AM614" s="46">
        <f t="shared" si="151"/>
        <v>5</v>
      </c>
      <c r="AN614" s="11"/>
      <c r="AO614" s="11"/>
      <c r="AP614" s="11" t="str">
        <f>VLOOKUP(A614,[12]当前人员名单!$E:$AE,2,0)</f>
        <v>440923198912306865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</row>
    <row r="615" spans="1:236" s="10" customFormat="1" ht="15.75" customHeight="1" x14ac:dyDescent="0.15">
      <c r="A615" s="53" t="s">
        <v>739</v>
      </c>
      <c r="B615" s="48" t="s">
        <v>803</v>
      </c>
      <c r="C615" s="3">
        <v>40969</v>
      </c>
      <c r="D615" s="3">
        <v>41715</v>
      </c>
      <c r="E615" s="24">
        <v>43100</v>
      </c>
      <c r="F615" s="24">
        <v>43101</v>
      </c>
      <c r="G615" s="24">
        <v>43342</v>
      </c>
      <c r="H615" s="24">
        <v>43465</v>
      </c>
      <c r="I615" s="21">
        <f t="shared" ca="1" si="141"/>
        <v>6.7</v>
      </c>
      <c r="J615" s="21">
        <f t="shared" ca="1" si="142"/>
        <v>4.67</v>
      </c>
      <c r="K615" s="21" t="str">
        <f t="shared" ca="1" si="143"/>
        <v>是</v>
      </c>
      <c r="L615" s="21">
        <f t="shared" si="144"/>
        <v>6</v>
      </c>
      <c r="M615" s="29">
        <f t="shared" si="145"/>
        <v>5</v>
      </c>
      <c r="N615" s="29"/>
      <c r="O615" s="30"/>
      <c r="P615" s="24"/>
      <c r="Q615" s="29"/>
      <c r="R615" s="30"/>
      <c r="S615" s="30">
        <f t="shared" si="153"/>
        <v>5</v>
      </c>
      <c r="T615" s="22">
        <f>VLOOKUP(A615,[1]考勤!$B:$M,12,0)</f>
        <v>0</v>
      </c>
      <c r="U615" s="38">
        <f>IFERROR(VLOOKUP(A615,'[2]2017年假台账'!$A:$AN,39,0),"0")-T615</f>
        <v>5</v>
      </c>
      <c r="V615" s="40">
        <f t="shared" si="146"/>
        <v>5</v>
      </c>
      <c r="W615" s="23">
        <f t="shared" si="147"/>
        <v>5</v>
      </c>
      <c r="X615" s="29">
        <f>VLOOKUP(A615,[3]考勤!$B$4:$N$1081,12,0)</f>
        <v>0</v>
      </c>
      <c r="Y615" s="29">
        <f>VLOOKUP(A615,[4]考勤!$B$4:$O$997,12,0)</f>
        <v>0</v>
      </c>
      <c r="Z615" s="29">
        <f>VLOOKUP(A615,[5]考勤!$B$4:$N$989,12,0)</f>
        <v>0</v>
      </c>
      <c r="AA615" s="29">
        <f>VLOOKUP(A615,[6]考勤!$B$4:$N$977,12,0)</f>
        <v>0</v>
      </c>
      <c r="AB615" s="29">
        <f>VLOOKUP(A615,[7]考勤!$B$4:$P$975,12,0)</f>
        <v>0</v>
      </c>
      <c r="AC615" s="29">
        <f>VLOOKUP(A615,[8]考勤!$B$1:$W$958,12,0)</f>
        <v>0</v>
      </c>
      <c r="AD615" s="29">
        <f>VLOOKUP(A615,[9]考勤!$B:$W,12,0)</f>
        <v>0</v>
      </c>
      <c r="AE615" s="29">
        <f>VLOOKUP(A615,[10]考勤!$B:$X,12,0)</f>
        <v>0</v>
      </c>
      <c r="AF615" s="29">
        <f>VLOOKUP(A615,[11]考勤!$B:$Z,12,0)</f>
        <v>0</v>
      </c>
      <c r="AG615" s="29"/>
      <c r="AH615" s="29"/>
      <c r="AI615" s="29"/>
      <c r="AJ615" s="29">
        <f t="shared" si="148"/>
        <v>0</v>
      </c>
      <c r="AK615" s="29">
        <f t="shared" si="149"/>
        <v>0</v>
      </c>
      <c r="AL615" s="22">
        <f t="shared" si="150"/>
        <v>10</v>
      </c>
      <c r="AM615" s="46">
        <f t="shared" si="151"/>
        <v>5</v>
      </c>
      <c r="AN615" s="11"/>
      <c r="AP615" s="11" t="str">
        <f>VLOOKUP(A615,[12]当前人员名单!$E:$AE,2,0)</f>
        <v>44098119900618194X</v>
      </c>
      <c r="AQ615" s="11"/>
    </row>
    <row r="616" spans="1:236" s="10" customFormat="1" ht="15.75" customHeight="1" x14ac:dyDescent="0.15">
      <c r="A616" s="53" t="s">
        <v>537</v>
      </c>
      <c r="B616" s="48" t="s">
        <v>14</v>
      </c>
      <c r="C616" s="3">
        <v>37377</v>
      </c>
      <c r="D616" s="3">
        <v>37377</v>
      </c>
      <c r="E616" s="24">
        <v>43100</v>
      </c>
      <c r="F616" s="24">
        <v>43101</v>
      </c>
      <c r="G616" s="24">
        <v>43342</v>
      </c>
      <c r="H616" s="24">
        <v>43465</v>
      </c>
      <c r="I616" s="21">
        <f t="shared" ca="1" si="141"/>
        <v>16.600000000000001</v>
      </c>
      <c r="J616" s="21">
        <f t="shared" ca="1" si="142"/>
        <v>16.559999999999999</v>
      </c>
      <c r="K616" s="21" t="str">
        <f t="shared" ca="1" si="143"/>
        <v>是</v>
      </c>
      <c r="L616" s="21">
        <f t="shared" si="144"/>
        <v>16</v>
      </c>
      <c r="M616" s="29">
        <f t="shared" si="145"/>
        <v>10</v>
      </c>
      <c r="N616" s="29"/>
      <c r="O616" s="31"/>
      <c r="P616" s="24"/>
      <c r="Q616" s="29"/>
      <c r="R616" s="31"/>
      <c r="S616" s="30">
        <f t="shared" si="153"/>
        <v>10</v>
      </c>
      <c r="T616" s="22">
        <f>VLOOKUP(A616,[1]考勤!$B:$M,12,0)</f>
        <v>0</v>
      </c>
      <c r="U616" s="38">
        <f>IFERROR(VLOOKUP(A616,'[2]2017年假台账'!$A:$AN,39,0),"0")-T616</f>
        <v>9</v>
      </c>
      <c r="V616" s="40">
        <f t="shared" si="146"/>
        <v>0</v>
      </c>
      <c r="W616" s="23">
        <f t="shared" si="147"/>
        <v>0</v>
      </c>
      <c r="X616" s="29">
        <f>VLOOKUP(A616,[3]考勤!$B$4:$N$1081,12,0)</f>
        <v>1</v>
      </c>
      <c r="Y616" s="29">
        <f>VLOOKUP(A616,[4]考勤!$B$4:$O$997,12,0)</f>
        <v>0</v>
      </c>
      <c r="Z616" s="29">
        <f>VLOOKUP(A616,[5]考勤!$B$4:$N$989,12,0)</f>
        <v>1</v>
      </c>
      <c r="AA616" s="29">
        <f>VLOOKUP(A616,[6]考勤!$B$4:$N$977,12,0)</f>
        <v>1</v>
      </c>
      <c r="AB616" s="29">
        <f>VLOOKUP(A616,[7]考勤!$B$4:$P$975,12,0)</f>
        <v>1</v>
      </c>
      <c r="AC616" s="29">
        <f>VLOOKUP(A616,[8]考勤!$B$1:$W$958,12,0)</f>
        <v>1</v>
      </c>
      <c r="AD616" s="29">
        <f>VLOOKUP(A616,[9]考勤!$B:$W,12,0)</f>
        <v>2</v>
      </c>
      <c r="AE616" s="29">
        <f>VLOOKUP(A616,[10]考勤!$B:$X,12,0)</f>
        <v>2</v>
      </c>
      <c r="AF616" s="29">
        <f>VLOOKUP(A616,[11]考勤!$B:$Z,12,0)</f>
        <v>0</v>
      </c>
      <c r="AG616" s="29"/>
      <c r="AH616" s="29"/>
      <c r="AI616" s="32"/>
      <c r="AJ616" s="29">
        <f t="shared" si="148"/>
        <v>9</v>
      </c>
      <c r="AK616" s="29">
        <f t="shared" si="149"/>
        <v>0</v>
      </c>
      <c r="AL616" s="22">
        <f t="shared" si="150"/>
        <v>10</v>
      </c>
      <c r="AM616" s="46">
        <f t="shared" si="151"/>
        <v>10</v>
      </c>
      <c r="AN616" s="11"/>
      <c r="AP616" s="11" t="str">
        <f>VLOOKUP(A616,[12]当前人员名单!$E:$AE,2,0)</f>
        <v>442000198308091288</v>
      </c>
    </row>
    <row r="617" spans="1:236" s="10" customFormat="1" ht="15.75" customHeight="1" x14ac:dyDescent="0.15">
      <c r="A617" s="52" t="s">
        <v>540</v>
      </c>
      <c r="B617" s="48" t="s">
        <v>803</v>
      </c>
      <c r="C617" s="9">
        <v>39995</v>
      </c>
      <c r="D617" s="9">
        <v>40434</v>
      </c>
      <c r="E617" s="24">
        <v>43100</v>
      </c>
      <c r="F617" s="24">
        <v>43101</v>
      </c>
      <c r="G617" s="24">
        <v>43342</v>
      </c>
      <c r="H617" s="24">
        <v>43465</v>
      </c>
      <c r="I617" s="21">
        <f t="shared" ca="1" si="141"/>
        <v>9.4</v>
      </c>
      <c r="J617" s="21">
        <f t="shared" ca="1" si="142"/>
        <v>8.18</v>
      </c>
      <c r="K617" s="21" t="str">
        <f t="shared" ca="1" si="143"/>
        <v>是</v>
      </c>
      <c r="L617" s="21">
        <f t="shared" si="144"/>
        <v>9</v>
      </c>
      <c r="M617" s="29">
        <f t="shared" si="145"/>
        <v>5</v>
      </c>
      <c r="N617" s="29"/>
      <c r="O617" s="30"/>
      <c r="P617" s="24"/>
      <c r="Q617" s="29"/>
      <c r="R617" s="30"/>
      <c r="S617" s="30">
        <f t="shared" si="153"/>
        <v>5</v>
      </c>
      <c r="T617" s="22">
        <f>VLOOKUP(A617,[1]考勤!$B:$M,12,0)</f>
        <v>0</v>
      </c>
      <c r="U617" s="38">
        <f>IFERROR(VLOOKUP(A617,'[2]2017年假台账'!$A:$AN,39,0),"0")-T617</f>
        <v>5</v>
      </c>
      <c r="V617" s="40">
        <f t="shared" si="146"/>
        <v>1</v>
      </c>
      <c r="W617" s="23">
        <f t="shared" si="147"/>
        <v>1</v>
      </c>
      <c r="X617" s="29">
        <f>VLOOKUP(A617,[3]考勤!$B$4:$N$1081,12,0)</f>
        <v>0</v>
      </c>
      <c r="Y617" s="29">
        <f>VLOOKUP(A617,[4]考勤!$B$4:$O$997,12,0)</f>
        <v>0</v>
      </c>
      <c r="Z617" s="29">
        <f>VLOOKUP(A617,[5]考勤!$B$4:$N$989,12,0)</f>
        <v>0</v>
      </c>
      <c r="AA617" s="29">
        <f>VLOOKUP(A617,[6]考勤!$B$4:$N$977,12,0)</f>
        <v>0</v>
      </c>
      <c r="AB617" s="29">
        <f>VLOOKUP(A617,[7]考勤!$B$4:$P$975,12,0)</f>
        <v>4</v>
      </c>
      <c r="AC617" s="29">
        <f>VLOOKUP(A617,[8]考勤!$B$1:$W$958,12,0)</f>
        <v>0</v>
      </c>
      <c r="AD617" s="29">
        <f>VLOOKUP(A617,[9]考勤!$B:$W,12,0)</f>
        <v>0</v>
      </c>
      <c r="AE617" s="29">
        <f>VLOOKUP(A617,[10]考勤!$B:$X,12,0)</f>
        <v>0</v>
      </c>
      <c r="AF617" s="29">
        <f>VLOOKUP(A617,[11]考勤!$B:$Z,12,0)</f>
        <v>0</v>
      </c>
      <c r="AG617" s="29"/>
      <c r="AH617" s="29"/>
      <c r="AI617" s="29"/>
      <c r="AJ617" s="29">
        <f t="shared" si="148"/>
        <v>4</v>
      </c>
      <c r="AK617" s="29">
        <f t="shared" si="149"/>
        <v>0</v>
      </c>
      <c r="AL617" s="22">
        <f t="shared" si="150"/>
        <v>6</v>
      </c>
      <c r="AM617" s="46">
        <f t="shared" si="151"/>
        <v>5</v>
      </c>
      <c r="AN617" s="11"/>
      <c r="AP617" s="11" t="str">
        <f>VLOOKUP(A617,[12]当前人员名单!$E:$AE,2,0)</f>
        <v>441781198604075421</v>
      </c>
      <c r="AQ617" s="11"/>
    </row>
    <row r="618" spans="1:236" s="10" customFormat="1" ht="15.75" customHeight="1" x14ac:dyDescent="0.15">
      <c r="A618" s="53" t="s">
        <v>849</v>
      </c>
      <c r="B618" s="48" t="s">
        <v>803</v>
      </c>
      <c r="C618" s="3">
        <v>42227</v>
      </c>
      <c r="D618" s="3">
        <v>42227</v>
      </c>
      <c r="E618" s="24">
        <v>43100</v>
      </c>
      <c r="F618" s="24">
        <v>43101</v>
      </c>
      <c r="G618" s="24">
        <v>43342</v>
      </c>
      <c r="H618" s="24">
        <v>43465</v>
      </c>
      <c r="I618" s="21">
        <f t="shared" ca="1" si="141"/>
        <v>3.3</v>
      </c>
      <c r="J618" s="21">
        <f t="shared" ca="1" si="142"/>
        <v>3.27</v>
      </c>
      <c r="K618" s="21" t="str">
        <f t="shared" ca="1" si="143"/>
        <v>是</v>
      </c>
      <c r="L618" s="21">
        <f t="shared" si="144"/>
        <v>3</v>
      </c>
      <c r="M618" s="29">
        <f t="shared" si="145"/>
        <v>5</v>
      </c>
      <c r="N618" s="29"/>
      <c r="O618" s="30"/>
      <c r="P618" s="24"/>
      <c r="Q618" s="29"/>
      <c r="R618" s="30"/>
      <c r="S618" s="30">
        <f t="shared" si="153"/>
        <v>5</v>
      </c>
      <c r="T618" s="22">
        <f>VLOOKUP(A618,[1]考勤!$B:$M,12,0)</f>
        <v>0</v>
      </c>
      <c r="U618" s="38">
        <f>IFERROR(VLOOKUP(A618,'[2]2017年假台账'!$A:$AN,39,0),"0")-T618</f>
        <v>5</v>
      </c>
      <c r="V618" s="40">
        <f t="shared" si="146"/>
        <v>5</v>
      </c>
      <c r="W618" s="23">
        <f t="shared" si="147"/>
        <v>5</v>
      </c>
      <c r="X618" s="29">
        <f>VLOOKUP(A618,[3]考勤!$B$4:$N$1081,12,0)</f>
        <v>0</v>
      </c>
      <c r="Y618" s="29">
        <f>VLOOKUP(A618,[4]考勤!$B$4:$O$997,12,0)</f>
        <v>0</v>
      </c>
      <c r="Z618" s="29">
        <f>VLOOKUP(A618,[5]考勤!$B$4:$N$989,12,0)</f>
        <v>0</v>
      </c>
      <c r="AA618" s="29">
        <f>VLOOKUP(A618,[6]考勤!$B$4:$N$977,12,0)</f>
        <v>0</v>
      </c>
      <c r="AB618" s="29">
        <f>VLOOKUP(A618,[7]考勤!$B$4:$P$975,12,0)</f>
        <v>0</v>
      </c>
      <c r="AC618" s="29">
        <f>VLOOKUP(A618,[8]考勤!$B$1:$W$958,12,0)</f>
        <v>0</v>
      </c>
      <c r="AD618" s="29">
        <f>VLOOKUP(A618,[9]考勤!$B:$W,12,0)</f>
        <v>0</v>
      </c>
      <c r="AE618" s="29">
        <f>VLOOKUP(A618,[10]考勤!$B:$X,12,0)</f>
        <v>0</v>
      </c>
      <c r="AF618" s="29">
        <f>VLOOKUP(A618,[11]考勤!$B:$Z,12,0)</f>
        <v>0</v>
      </c>
      <c r="AG618" s="29"/>
      <c r="AH618" s="29"/>
      <c r="AI618" s="29"/>
      <c r="AJ618" s="29">
        <f t="shared" si="148"/>
        <v>0</v>
      </c>
      <c r="AK618" s="29">
        <f t="shared" si="149"/>
        <v>0</v>
      </c>
      <c r="AL618" s="22">
        <f t="shared" si="150"/>
        <v>10</v>
      </c>
      <c r="AM618" s="46">
        <f t="shared" si="151"/>
        <v>5</v>
      </c>
      <c r="AN618" s="11"/>
      <c r="AP618" s="11" t="str">
        <f>VLOOKUP(A618,[12]当前人员名单!$E:$AE,2,0)</f>
        <v>44042119930101821X</v>
      </c>
    </row>
    <row r="619" spans="1:236" s="10" customFormat="1" ht="15.75" customHeight="1" x14ac:dyDescent="0.15">
      <c r="A619" s="52" t="s">
        <v>850</v>
      </c>
      <c r="B619" s="48" t="s">
        <v>803</v>
      </c>
      <c r="C619" s="9">
        <v>42240</v>
      </c>
      <c r="D619" s="9">
        <v>42240</v>
      </c>
      <c r="E619" s="24">
        <v>43100</v>
      </c>
      <c r="F619" s="24">
        <v>43101</v>
      </c>
      <c r="G619" s="24">
        <v>43342</v>
      </c>
      <c r="H619" s="24">
        <v>43465</v>
      </c>
      <c r="I619" s="21">
        <f t="shared" ca="1" si="141"/>
        <v>3.2</v>
      </c>
      <c r="J619" s="21">
        <f t="shared" ca="1" si="142"/>
        <v>3.23</v>
      </c>
      <c r="K619" s="21" t="str">
        <f t="shared" ca="1" si="143"/>
        <v>是</v>
      </c>
      <c r="L619" s="21">
        <f t="shared" si="144"/>
        <v>3</v>
      </c>
      <c r="M619" s="29">
        <f t="shared" si="145"/>
        <v>5</v>
      </c>
      <c r="N619" s="29"/>
      <c r="O619" s="30"/>
      <c r="P619" s="24"/>
      <c r="Q619" s="29"/>
      <c r="R619" s="30"/>
      <c r="S619" s="30">
        <f t="shared" si="153"/>
        <v>5</v>
      </c>
      <c r="T619" s="22">
        <f>VLOOKUP(A619,[1]考勤!$B:$M,12,0)</f>
        <v>0</v>
      </c>
      <c r="U619" s="38">
        <f>IFERROR(VLOOKUP(A619,'[2]2017年假台账'!$A:$AN,39,0),"0")-T619</f>
        <v>5</v>
      </c>
      <c r="V619" s="40">
        <f t="shared" si="146"/>
        <v>5</v>
      </c>
      <c r="W619" s="23">
        <f t="shared" si="147"/>
        <v>5</v>
      </c>
      <c r="X619" s="29">
        <f>VLOOKUP(A619,[3]考勤!$B$4:$N$1081,12,0)</f>
        <v>0</v>
      </c>
      <c r="Y619" s="29">
        <f>VLOOKUP(A619,[4]考勤!$B$4:$O$997,12,0)</f>
        <v>0</v>
      </c>
      <c r="Z619" s="29">
        <f>VLOOKUP(A619,[5]考勤!$B$4:$N$989,12,0)</f>
        <v>0</v>
      </c>
      <c r="AA619" s="29">
        <f>VLOOKUP(A619,[6]考勤!$B$4:$N$977,12,0)</f>
        <v>0</v>
      </c>
      <c r="AB619" s="29">
        <f>VLOOKUP(A619,[7]考勤!$B$4:$P$975,12,0)</f>
        <v>0</v>
      </c>
      <c r="AC619" s="29">
        <f>VLOOKUP(A619,[8]考勤!$B$1:$W$958,12,0)</f>
        <v>0</v>
      </c>
      <c r="AD619" s="29">
        <f>VLOOKUP(A619,[9]考勤!$B:$W,12,0)</f>
        <v>0</v>
      </c>
      <c r="AE619" s="29">
        <f>VLOOKUP(A619,[10]考勤!$B:$X,12,0)</f>
        <v>0</v>
      </c>
      <c r="AF619" s="29">
        <f>VLOOKUP(A619,[11]考勤!$B:$Z,12,0)</f>
        <v>0</v>
      </c>
      <c r="AG619" s="29"/>
      <c r="AH619" s="29"/>
      <c r="AI619" s="29"/>
      <c r="AJ619" s="29">
        <f t="shared" si="148"/>
        <v>0</v>
      </c>
      <c r="AK619" s="29">
        <f t="shared" si="149"/>
        <v>0</v>
      </c>
      <c r="AL619" s="22">
        <f t="shared" si="150"/>
        <v>10</v>
      </c>
      <c r="AM619" s="46">
        <f t="shared" si="151"/>
        <v>5</v>
      </c>
      <c r="AN619" s="11"/>
      <c r="AP619" s="11" t="str">
        <f>VLOOKUP(A619,[12]当前人员名单!$E:$AE,2,0)</f>
        <v>440421199302238089</v>
      </c>
    </row>
    <row r="620" spans="1:236" s="10" customFormat="1" ht="15.75" customHeight="1" x14ac:dyDescent="0.15">
      <c r="A620" s="53" t="s">
        <v>543</v>
      </c>
      <c r="B620" s="48" t="s">
        <v>803</v>
      </c>
      <c r="C620" s="3">
        <v>40731</v>
      </c>
      <c r="D620" s="3">
        <v>40731</v>
      </c>
      <c r="E620" s="24">
        <v>43100</v>
      </c>
      <c r="F620" s="24">
        <v>43101</v>
      </c>
      <c r="G620" s="24">
        <v>43342</v>
      </c>
      <c r="H620" s="24">
        <v>43465</v>
      </c>
      <c r="I620" s="21">
        <f t="shared" ca="1" si="141"/>
        <v>7.4</v>
      </c>
      <c r="J620" s="21">
        <f t="shared" ca="1" si="142"/>
        <v>7.37</v>
      </c>
      <c r="K620" s="21" t="str">
        <f t="shared" ca="1" si="143"/>
        <v>是</v>
      </c>
      <c r="L620" s="21">
        <f t="shared" si="144"/>
        <v>7</v>
      </c>
      <c r="M620" s="29">
        <f t="shared" si="145"/>
        <v>5</v>
      </c>
      <c r="N620" s="29"/>
      <c r="O620" s="30"/>
      <c r="P620" s="24"/>
      <c r="Q620" s="29"/>
      <c r="R620" s="30"/>
      <c r="S620" s="30">
        <f t="shared" si="153"/>
        <v>5</v>
      </c>
      <c r="T620" s="22">
        <f>VLOOKUP(A620,[1]考勤!$B:$M,12,0)</f>
        <v>0</v>
      </c>
      <c r="U620" s="38">
        <f>IFERROR(VLOOKUP(A620,'[2]2017年假台账'!$A:$AN,39,0),"0")-T620</f>
        <v>5</v>
      </c>
      <c r="V620" s="40">
        <f t="shared" si="146"/>
        <v>1</v>
      </c>
      <c r="W620" s="23">
        <f t="shared" si="147"/>
        <v>1</v>
      </c>
      <c r="X620" s="29">
        <f>VLOOKUP(A620,[3]考勤!$B$4:$N$1081,12,0)</f>
        <v>0</v>
      </c>
      <c r="Y620" s="29">
        <f>VLOOKUP(A620,[4]考勤!$B$4:$O$997,12,0)</f>
        <v>0</v>
      </c>
      <c r="Z620" s="29">
        <f>VLOOKUP(A620,[5]考勤!$B$4:$N$989,12,0)</f>
        <v>0</v>
      </c>
      <c r="AA620" s="29">
        <f>VLOOKUP(A620,[6]考勤!$B$4:$N$977,12,0)</f>
        <v>0</v>
      </c>
      <c r="AB620" s="29">
        <f>VLOOKUP(A620,[7]考勤!$B$4:$P$975,12,0)</f>
        <v>0</v>
      </c>
      <c r="AC620" s="29">
        <f>VLOOKUP(A620,[8]考勤!$B$1:$W$958,12,0)</f>
        <v>0</v>
      </c>
      <c r="AD620" s="29">
        <f>VLOOKUP(A620,[9]考勤!$B:$W,12,0)</f>
        <v>0</v>
      </c>
      <c r="AE620" s="29">
        <f>VLOOKUP(A620,[10]考勤!$B:$X,12,0)</f>
        <v>4</v>
      </c>
      <c r="AF620" s="29">
        <f>VLOOKUP(A620,[11]考勤!$B:$Z,12,0)</f>
        <v>0</v>
      </c>
      <c r="AG620" s="29"/>
      <c r="AH620" s="29"/>
      <c r="AI620" s="29"/>
      <c r="AJ620" s="29">
        <f t="shared" si="148"/>
        <v>4</v>
      </c>
      <c r="AK620" s="29">
        <f t="shared" si="149"/>
        <v>0</v>
      </c>
      <c r="AL620" s="22">
        <f t="shared" si="150"/>
        <v>6</v>
      </c>
      <c r="AM620" s="46">
        <f t="shared" si="151"/>
        <v>5</v>
      </c>
      <c r="AN620" s="11"/>
      <c r="AP620" s="11" t="str">
        <f>VLOOKUP(A620,[12]当前人员名单!$E:$AE,2,0)</f>
        <v>442000198806060927</v>
      </c>
    </row>
    <row r="621" spans="1:236" s="10" customFormat="1" ht="15.75" customHeight="1" x14ac:dyDescent="0.15">
      <c r="A621" s="50" t="s">
        <v>539</v>
      </c>
      <c r="B621" s="48" t="s">
        <v>974</v>
      </c>
      <c r="C621" s="9">
        <v>38596</v>
      </c>
      <c r="D621" s="9">
        <v>40070</v>
      </c>
      <c r="E621" s="24">
        <v>43100</v>
      </c>
      <c r="F621" s="24">
        <v>43101</v>
      </c>
      <c r="G621" s="24">
        <v>43342</v>
      </c>
      <c r="H621" s="24">
        <v>43465</v>
      </c>
      <c r="I621" s="21">
        <f t="shared" ca="1" si="141"/>
        <v>13.2</v>
      </c>
      <c r="J621" s="21">
        <f t="shared" ca="1" si="142"/>
        <v>9.18</v>
      </c>
      <c r="K621" s="21" t="str">
        <f t="shared" ca="1" si="143"/>
        <v>是</v>
      </c>
      <c r="L621" s="21">
        <f t="shared" si="144"/>
        <v>13</v>
      </c>
      <c r="M621" s="29">
        <f t="shared" si="145"/>
        <v>10</v>
      </c>
      <c r="N621" s="29"/>
      <c r="O621" s="30"/>
      <c r="P621" s="24"/>
      <c r="Q621" s="29"/>
      <c r="R621" s="30"/>
      <c r="S621" s="30">
        <f t="shared" si="153"/>
        <v>10</v>
      </c>
      <c r="T621" s="22">
        <f>VLOOKUP(A621,[1]考勤!$B:$M,12,0)</f>
        <v>0</v>
      </c>
      <c r="U621" s="38">
        <f>IFERROR(VLOOKUP(A621,'[2]2017年假台账'!$A:$AN,39,0),"0")-T621</f>
        <v>7</v>
      </c>
      <c r="V621" s="40">
        <f t="shared" si="146"/>
        <v>-1</v>
      </c>
      <c r="W621" s="23">
        <f t="shared" si="147"/>
        <v>0</v>
      </c>
      <c r="X621" s="29">
        <f>VLOOKUP(A621,[3]考勤!$B$4:$N$1081,12,0)</f>
        <v>0</v>
      </c>
      <c r="Y621" s="29">
        <f>VLOOKUP(A621,[4]考勤!$B$4:$O$997,12,0)</f>
        <v>0</v>
      </c>
      <c r="Z621" s="29">
        <f>VLOOKUP(A621,[5]考勤!$B$4:$N$989,12,0)</f>
        <v>0</v>
      </c>
      <c r="AA621" s="29">
        <f>VLOOKUP(A621,[6]考勤!$B$4:$N$977,12,0)</f>
        <v>0</v>
      </c>
      <c r="AB621" s="29">
        <f>VLOOKUP(A621,[7]考勤!$B$4:$P$975,12,0)</f>
        <v>0</v>
      </c>
      <c r="AC621" s="29">
        <f>VLOOKUP(A621,[8]考勤!$B$1:$W$958,12,0)</f>
        <v>0</v>
      </c>
      <c r="AD621" s="29">
        <f>VLOOKUP(A621,[9]考勤!$B:$W,12,0)</f>
        <v>2</v>
      </c>
      <c r="AE621" s="29">
        <f>VLOOKUP(A621,[10]考勤!$B:$X,12,0)</f>
        <v>6</v>
      </c>
      <c r="AF621" s="29">
        <f>VLOOKUP(A621,[11]考勤!$B:$Z,12,0)</f>
        <v>0</v>
      </c>
      <c r="AG621" s="29"/>
      <c r="AH621" s="29"/>
      <c r="AI621" s="29"/>
      <c r="AJ621" s="29">
        <f t="shared" si="148"/>
        <v>8</v>
      </c>
      <c r="AK621" s="29">
        <f t="shared" si="149"/>
        <v>0</v>
      </c>
      <c r="AL621" s="22">
        <f t="shared" si="150"/>
        <v>9</v>
      </c>
      <c r="AM621" s="46">
        <f t="shared" si="151"/>
        <v>9</v>
      </c>
      <c r="AN621" s="11"/>
      <c r="AO621" s="11"/>
      <c r="AP621" s="11" t="str">
        <f>VLOOKUP(A621,[12]当前人员名单!$E:$AE,2,0)</f>
        <v>442000198704101302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  <c r="GA621" s="11"/>
      <c r="GB621" s="11"/>
      <c r="GC621" s="11"/>
      <c r="GD621" s="11"/>
      <c r="GE621" s="11"/>
      <c r="GF621" s="11"/>
      <c r="GG621" s="11"/>
      <c r="GH621" s="11"/>
      <c r="GI621" s="11"/>
      <c r="GJ621" s="11"/>
      <c r="GK621" s="11"/>
      <c r="GL621" s="11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  <c r="HX621" s="11"/>
      <c r="HY621" s="11"/>
      <c r="HZ621" s="11"/>
      <c r="IA621" s="11"/>
      <c r="IB621" s="11"/>
    </row>
    <row r="622" spans="1:236" s="10" customFormat="1" ht="15.75" customHeight="1" x14ac:dyDescent="0.15">
      <c r="A622" s="50" t="s">
        <v>542</v>
      </c>
      <c r="B622" s="48" t="s">
        <v>803</v>
      </c>
      <c r="C622" s="9">
        <v>40360</v>
      </c>
      <c r="D622" s="9">
        <v>41018</v>
      </c>
      <c r="E622" s="24">
        <v>43100</v>
      </c>
      <c r="F622" s="24">
        <v>43101</v>
      </c>
      <c r="G622" s="24">
        <v>43342</v>
      </c>
      <c r="H622" s="24">
        <v>43465</v>
      </c>
      <c r="I622" s="21">
        <f t="shared" ca="1" si="141"/>
        <v>8.4</v>
      </c>
      <c r="J622" s="21">
        <f t="shared" ca="1" si="142"/>
        <v>6.58</v>
      </c>
      <c r="K622" s="21" t="str">
        <f t="shared" ca="1" si="143"/>
        <v>是</v>
      </c>
      <c r="L622" s="21">
        <f t="shared" si="144"/>
        <v>8</v>
      </c>
      <c r="M622" s="29">
        <f t="shared" si="145"/>
        <v>5</v>
      </c>
      <c r="N622" s="29"/>
      <c r="O622" s="30"/>
      <c r="P622" s="24"/>
      <c r="Q622" s="29"/>
      <c r="R622" s="30"/>
      <c r="S622" s="30">
        <f t="shared" si="153"/>
        <v>5</v>
      </c>
      <c r="T622" s="22">
        <f>VLOOKUP(A622,[1]考勤!$B:$M,12,0)</f>
        <v>0</v>
      </c>
      <c r="U622" s="38">
        <f>IFERROR(VLOOKUP(A622,'[2]2017年假台账'!$A:$AN,39,0),"0")-T622</f>
        <v>5</v>
      </c>
      <c r="V622" s="40">
        <f t="shared" si="146"/>
        <v>5</v>
      </c>
      <c r="W622" s="23">
        <f t="shared" si="147"/>
        <v>5</v>
      </c>
      <c r="X622" s="29">
        <f>VLOOKUP(A622,[3]考勤!$B$4:$N$1081,12,0)</f>
        <v>0</v>
      </c>
      <c r="Y622" s="29">
        <f>VLOOKUP(A622,[4]考勤!$B$4:$O$997,12,0)</f>
        <v>0</v>
      </c>
      <c r="Z622" s="29">
        <f>VLOOKUP(A622,[5]考勤!$B$4:$N$989,12,0)</f>
        <v>0</v>
      </c>
      <c r="AA622" s="29">
        <f>VLOOKUP(A622,[6]考勤!$B$4:$N$977,12,0)</f>
        <v>0</v>
      </c>
      <c r="AB622" s="29">
        <f>VLOOKUP(A622,[7]考勤!$B$4:$P$975,12,0)</f>
        <v>0</v>
      </c>
      <c r="AC622" s="29">
        <f>VLOOKUP(A622,[8]考勤!$B$1:$W$958,12,0)</f>
        <v>0</v>
      </c>
      <c r="AD622" s="29">
        <f>VLOOKUP(A622,[9]考勤!$B:$W,12,0)</f>
        <v>0</v>
      </c>
      <c r="AE622" s="29">
        <f>VLOOKUP(A622,[10]考勤!$B:$X,12,0)</f>
        <v>0</v>
      </c>
      <c r="AF622" s="29">
        <f>VLOOKUP(A622,[11]考勤!$B:$Z,12,0)</f>
        <v>0</v>
      </c>
      <c r="AG622" s="29"/>
      <c r="AH622" s="29"/>
      <c r="AI622" s="29"/>
      <c r="AJ622" s="29">
        <f t="shared" si="148"/>
        <v>0</v>
      </c>
      <c r="AK622" s="29">
        <f t="shared" si="149"/>
        <v>0</v>
      </c>
      <c r="AL622" s="22">
        <f t="shared" si="150"/>
        <v>10</v>
      </c>
      <c r="AM622" s="46">
        <f t="shared" si="151"/>
        <v>5</v>
      </c>
      <c r="AN622" s="11"/>
      <c r="AO622" s="11"/>
      <c r="AP622" s="11" t="str">
        <f>VLOOKUP(A622,[12]当前人员名单!$E:$AE,2,0)</f>
        <v>445121198808014529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</row>
    <row r="623" spans="1:236" s="10" customFormat="1" ht="15.75" customHeight="1" x14ac:dyDescent="0.15">
      <c r="A623" s="52" t="s">
        <v>723</v>
      </c>
      <c r="B623" s="48" t="s">
        <v>803</v>
      </c>
      <c r="C623" s="9">
        <v>41395</v>
      </c>
      <c r="D623" s="9">
        <v>41683</v>
      </c>
      <c r="E623" s="24">
        <v>43100</v>
      </c>
      <c r="F623" s="24">
        <v>43101</v>
      </c>
      <c r="G623" s="24">
        <v>43342</v>
      </c>
      <c r="H623" s="24">
        <v>43465</v>
      </c>
      <c r="I623" s="21">
        <f t="shared" ca="1" si="141"/>
        <v>5.5</v>
      </c>
      <c r="J623" s="21">
        <f t="shared" ca="1" si="142"/>
        <v>4.76</v>
      </c>
      <c r="K623" s="21" t="str">
        <f t="shared" ca="1" si="143"/>
        <v>是</v>
      </c>
      <c r="L623" s="21">
        <f t="shared" si="144"/>
        <v>5</v>
      </c>
      <c r="M623" s="29">
        <f t="shared" si="145"/>
        <v>5</v>
      </c>
      <c r="N623" s="29"/>
      <c r="O623" s="30"/>
      <c r="P623" s="24"/>
      <c r="Q623" s="29"/>
      <c r="R623" s="30"/>
      <c r="S623" s="30">
        <f t="shared" si="153"/>
        <v>5</v>
      </c>
      <c r="T623" s="22">
        <f>VLOOKUP(A623,[1]考勤!$B:$M,12,0)</f>
        <v>0</v>
      </c>
      <c r="U623" s="38">
        <f>IFERROR(VLOOKUP(A623,'[2]2017年假台账'!$A:$AN,39,0),"0")-T623</f>
        <v>5</v>
      </c>
      <c r="V623" s="40">
        <f t="shared" si="146"/>
        <v>5</v>
      </c>
      <c r="W623" s="23">
        <f t="shared" si="147"/>
        <v>5</v>
      </c>
      <c r="X623" s="29">
        <f>VLOOKUP(A623,[3]考勤!$B$4:$N$1081,12,0)</f>
        <v>0</v>
      </c>
      <c r="Y623" s="29">
        <f>VLOOKUP(A623,[4]考勤!$B$4:$O$997,12,0)</f>
        <v>0</v>
      </c>
      <c r="Z623" s="29">
        <f>VLOOKUP(A623,[5]考勤!$B$4:$N$989,12,0)</f>
        <v>0</v>
      </c>
      <c r="AA623" s="29">
        <f>VLOOKUP(A623,[6]考勤!$B$4:$N$977,12,0)</f>
        <v>0</v>
      </c>
      <c r="AB623" s="29">
        <f>VLOOKUP(A623,[7]考勤!$B$4:$P$975,12,0)</f>
        <v>0</v>
      </c>
      <c r="AC623" s="29">
        <f>VLOOKUP(A623,[8]考勤!$B$1:$W$958,12,0)</f>
        <v>0</v>
      </c>
      <c r="AD623" s="29">
        <f>VLOOKUP(A623,[9]考勤!$B:$W,12,0)</f>
        <v>0</v>
      </c>
      <c r="AE623" s="29">
        <f>VLOOKUP(A623,[10]考勤!$B:$X,12,0)</f>
        <v>0</v>
      </c>
      <c r="AF623" s="29">
        <f>VLOOKUP(A623,[11]考勤!$B:$Z,12,0)</f>
        <v>0</v>
      </c>
      <c r="AG623" s="29"/>
      <c r="AH623" s="29"/>
      <c r="AI623" s="29"/>
      <c r="AJ623" s="29">
        <f t="shared" si="148"/>
        <v>0</v>
      </c>
      <c r="AK623" s="29">
        <f t="shared" si="149"/>
        <v>0</v>
      </c>
      <c r="AL623" s="22">
        <f t="shared" si="150"/>
        <v>10</v>
      </c>
      <c r="AM623" s="46">
        <f t="shared" si="151"/>
        <v>5</v>
      </c>
      <c r="AN623" s="11"/>
      <c r="AP623" s="11" t="str">
        <f>VLOOKUP(A623,[12]当前人员名单!$E:$AE,2,0)</f>
        <v>442000199008281260</v>
      </c>
    </row>
    <row r="624" spans="1:236" s="10" customFormat="1" ht="15.75" customHeight="1" x14ac:dyDescent="0.15">
      <c r="A624" s="50" t="s">
        <v>732</v>
      </c>
      <c r="B624" s="48" t="s">
        <v>803</v>
      </c>
      <c r="C624" s="9">
        <v>41233</v>
      </c>
      <c r="D624" s="9">
        <v>41699</v>
      </c>
      <c r="E624" s="24">
        <v>43100</v>
      </c>
      <c r="F624" s="24">
        <v>43101</v>
      </c>
      <c r="G624" s="24">
        <v>43342</v>
      </c>
      <c r="H624" s="24">
        <v>43465</v>
      </c>
      <c r="I624" s="21">
        <f t="shared" ca="1" si="141"/>
        <v>6</v>
      </c>
      <c r="J624" s="21">
        <f t="shared" ca="1" si="142"/>
        <v>4.72</v>
      </c>
      <c r="K624" s="21" t="str">
        <f t="shared" ca="1" si="143"/>
        <v>是</v>
      </c>
      <c r="L624" s="21">
        <f t="shared" si="144"/>
        <v>6</v>
      </c>
      <c r="M624" s="29">
        <f t="shared" si="145"/>
        <v>5</v>
      </c>
      <c r="N624" s="29"/>
      <c r="O624" s="30"/>
      <c r="P624" s="24"/>
      <c r="Q624" s="29"/>
      <c r="R624" s="30"/>
      <c r="S624" s="30">
        <f t="shared" si="153"/>
        <v>5</v>
      </c>
      <c r="T624" s="22">
        <f>VLOOKUP(A624,[1]考勤!$B:$M,12,0)</f>
        <v>0</v>
      </c>
      <c r="U624" s="38">
        <f>IFERROR(VLOOKUP(A624,'[2]2017年假台账'!$A:$AN,39,0),"0")-T624</f>
        <v>5</v>
      </c>
      <c r="V624" s="40">
        <f t="shared" si="146"/>
        <v>5</v>
      </c>
      <c r="W624" s="23">
        <f t="shared" si="147"/>
        <v>5</v>
      </c>
      <c r="X624" s="29">
        <f>VLOOKUP(A624,[3]考勤!$B$4:$N$1081,12,0)</f>
        <v>0</v>
      </c>
      <c r="Y624" s="29">
        <f>VLOOKUP(A624,[4]考勤!$B$4:$O$997,12,0)</f>
        <v>0</v>
      </c>
      <c r="Z624" s="29">
        <f>VLOOKUP(A624,[5]考勤!$B$4:$N$989,12,0)</f>
        <v>0</v>
      </c>
      <c r="AA624" s="29">
        <f>VLOOKUP(A624,[6]考勤!$B$4:$N$977,12,0)</f>
        <v>0</v>
      </c>
      <c r="AB624" s="29">
        <f>VLOOKUP(A624,[7]考勤!$B$4:$P$975,12,0)</f>
        <v>0</v>
      </c>
      <c r="AC624" s="29">
        <f>VLOOKUP(A624,[8]考勤!$B$1:$W$958,12,0)</f>
        <v>0</v>
      </c>
      <c r="AD624" s="29">
        <f>VLOOKUP(A624,[9]考勤!$B:$W,12,0)</f>
        <v>0</v>
      </c>
      <c r="AE624" s="29">
        <f>VLOOKUP(A624,[10]考勤!$B:$X,12,0)</f>
        <v>0</v>
      </c>
      <c r="AF624" s="29">
        <f>VLOOKUP(A624,[11]考勤!$B:$Z,12,0)</f>
        <v>0</v>
      </c>
      <c r="AG624" s="29"/>
      <c r="AH624" s="29"/>
      <c r="AI624" s="32"/>
      <c r="AJ624" s="29">
        <f t="shared" si="148"/>
        <v>0</v>
      </c>
      <c r="AK624" s="29">
        <f t="shared" si="149"/>
        <v>0</v>
      </c>
      <c r="AL624" s="22">
        <f t="shared" si="150"/>
        <v>10</v>
      </c>
      <c r="AM624" s="46">
        <f t="shared" si="151"/>
        <v>5</v>
      </c>
      <c r="AN624" s="11"/>
      <c r="AO624" s="11"/>
      <c r="AP624" s="11" t="str">
        <f>VLOOKUP(A624,[12]当前人员名单!$E:$AE,2,0)</f>
        <v>44200019900426130X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</row>
    <row r="625" spans="1:236" s="10" customFormat="1" ht="15.75" customHeight="1" x14ac:dyDescent="0.15">
      <c r="A625" s="53" t="s">
        <v>541</v>
      </c>
      <c r="B625" s="48" t="s">
        <v>953</v>
      </c>
      <c r="C625" s="3">
        <v>40294</v>
      </c>
      <c r="D625" s="3">
        <v>40294</v>
      </c>
      <c r="E625" s="24">
        <v>43100</v>
      </c>
      <c r="F625" s="24">
        <v>43101</v>
      </c>
      <c r="G625" s="24">
        <v>43342</v>
      </c>
      <c r="H625" s="24">
        <v>43465</v>
      </c>
      <c r="I625" s="21">
        <f t="shared" ca="1" si="141"/>
        <v>8.6</v>
      </c>
      <c r="J625" s="21">
        <f t="shared" ca="1" si="142"/>
        <v>8.56</v>
      </c>
      <c r="K625" s="21" t="str">
        <f t="shared" ca="1" si="143"/>
        <v>是</v>
      </c>
      <c r="L625" s="21">
        <f t="shared" si="144"/>
        <v>8</v>
      </c>
      <c r="M625" s="29">
        <f t="shared" si="145"/>
        <v>5</v>
      </c>
      <c r="N625" s="29"/>
      <c r="O625" s="30"/>
      <c r="P625" s="24"/>
      <c r="Q625" s="29"/>
      <c r="R625" s="30"/>
      <c r="S625" s="30">
        <f t="shared" si="153"/>
        <v>5</v>
      </c>
      <c r="T625" s="22">
        <f>VLOOKUP(A625,[1]考勤!$B:$M,12,0)</f>
        <v>0</v>
      </c>
      <c r="U625" s="38">
        <f>IFERROR(VLOOKUP(A625,'[2]2017年假台账'!$A:$AN,39,0),"0")-T625</f>
        <v>2</v>
      </c>
      <c r="V625" s="40">
        <f t="shared" si="146"/>
        <v>-1</v>
      </c>
      <c r="W625" s="23">
        <f t="shared" si="147"/>
        <v>0</v>
      </c>
      <c r="X625" s="29">
        <f>VLOOKUP(A625,[3]考勤!$B$4:$N$1081,12,0)</f>
        <v>0</v>
      </c>
      <c r="Y625" s="29">
        <f>VLOOKUP(A625,[4]考勤!$B$4:$O$997,12,0)</f>
        <v>0</v>
      </c>
      <c r="Z625" s="29">
        <f>VLOOKUP(A625,[5]考勤!$B$4:$N$989,12,0)</f>
        <v>0</v>
      </c>
      <c r="AA625" s="29">
        <f>VLOOKUP(A625,[6]考勤!$B$4:$N$977,12,0)</f>
        <v>0</v>
      </c>
      <c r="AB625" s="29">
        <f>VLOOKUP(A625,[7]考勤!$B$4:$P$975,12,0)</f>
        <v>0</v>
      </c>
      <c r="AC625" s="29">
        <f>VLOOKUP(A625,[8]考勤!$B$1:$W$958,12,0)</f>
        <v>0</v>
      </c>
      <c r="AD625" s="29">
        <f>VLOOKUP(A625,[9]考勤!$B:$W,12,0)</f>
        <v>0</v>
      </c>
      <c r="AE625" s="29">
        <f>VLOOKUP(A625,[10]考勤!$B:$X,12,0)</f>
        <v>3</v>
      </c>
      <c r="AF625" s="29">
        <f>VLOOKUP(A625,[11]考勤!$B:$Z,12,0)</f>
        <v>0</v>
      </c>
      <c r="AG625" s="29"/>
      <c r="AH625" s="29"/>
      <c r="AI625" s="29"/>
      <c r="AJ625" s="29">
        <f t="shared" si="148"/>
        <v>3</v>
      </c>
      <c r="AK625" s="29">
        <f t="shared" si="149"/>
        <v>0</v>
      </c>
      <c r="AL625" s="22">
        <f t="shared" si="150"/>
        <v>4</v>
      </c>
      <c r="AM625" s="46">
        <f t="shared" si="151"/>
        <v>4</v>
      </c>
      <c r="AN625" s="11"/>
      <c r="AP625" s="11" t="str">
        <f>VLOOKUP(A625,[12]当前人员名单!$E:$AE,2,0)</f>
        <v>445221198805246223</v>
      </c>
      <c r="AQ625" s="44"/>
    </row>
    <row r="626" spans="1:236" s="10" customFormat="1" ht="15.75" customHeight="1" x14ac:dyDescent="0.15">
      <c r="A626" s="52" t="s">
        <v>721</v>
      </c>
      <c r="B626" s="48" t="s">
        <v>803</v>
      </c>
      <c r="C626" s="9">
        <v>38412</v>
      </c>
      <c r="D626" s="9">
        <v>41660</v>
      </c>
      <c r="E626" s="24">
        <v>43100</v>
      </c>
      <c r="F626" s="24">
        <v>43101</v>
      </c>
      <c r="G626" s="24">
        <v>43342</v>
      </c>
      <c r="H626" s="24">
        <v>43465</v>
      </c>
      <c r="I626" s="21">
        <f t="shared" ca="1" si="141"/>
        <v>13.7</v>
      </c>
      <c r="J626" s="21">
        <f t="shared" ca="1" si="142"/>
        <v>4.82</v>
      </c>
      <c r="K626" s="21" t="str">
        <f t="shared" ca="1" si="143"/>
        <v>是</v>
      </c>
      <c r="L626" s="21">
        <f t="shared" si="144"/>
        <v>13</v>
      </c>
      <c r="M626" s="29">
        <f t="shared" si="145"/>
        <v>10</v>
      </c>
      <c r="N626" s="29"/>
      <c r="O626" s="30"/>
      <c r="P626" s="24"/>
      <c r="Q626" s="29"/>
      <c r="R626" s="30"/>
      <c r="S626" s="30">
        <f t="shared" si="153"/>
        <v>10</v>
      </c>
      <c r="T626" s="22">
        <f>VLOOKUP(A626,[1]考勤!$B:$M,12,0)</f>
        <v>0</v>
      </c>
      <c r="U626" s="38">
        <f>IFERROR(VLOOKUP(A626,'[2]2017年假台账'!$A:$AN,39,0),"0")-T626</f>
        <v>10</v>
      </c>
      <c r="V626" s="40">
        <f t="shared" si="146"/>
        <v>10</v>
      </c>
      <c r="W626" s="23">
        <f t="shared" si="147"/>
        <v>10</v>
      </c>
      <c r="X626" s="29">
        <f>VLOOKUP(A626,[3]考勤!$B$4:$N$1081,12,0)</f>
        <v>0</v>
      </c>
      <c r="Y626" s="29">
        <f>VLOOKUP(A626,[4]考勤!$B$4:$O$997,12,0)</f>
        <v>0</v>
      </c>
      <c r="Z626" s="29">
        <f>VLOOKUP(A626,[5]考勤!$B$4:$N$989,12,0)</f>
        <v>0</v>
      </c>
      <c r="AA626" s="29">
        <f>VLOOKUP(A626,[6]考勤!$B$4:$N$977,12,0)</f>
        <v>0</v>
      </c>
      <c r="AB626" s="29">
        <f>VLOOKUP(A626,[7]考勤!$B$4:$P$975,12,0)</f>
        <v>0</v>
      </c>
      <c r="AC626" s="29">
        <f>VLOOKUP(A626,[8]考勤!$B$1:$W$958,12,0)</f>
        <v>0</v>
      </c>
      <c r="AD626" s="29">
        <f>VLOOKUP(A626,[9]考勤!$B:$W,12,0)</f>
        <v>0</v>
      </c>
      <c r="AE626" s="29">
        <f>VLOOKUP(A626,[10]考勤!$B:$X,12,0)</f>
        <v>0</v>
      </c>
      <c r="AF626" s="29">
        <f>VLOOKUP(A626,[11]考勤!$B:$Z,12,0)</f>
        <v>0</v>
      </c>
      <c r="AG626" s="29"/>
      <c r="AH626" s="29"/>
      <c r="AI626" s="29"/>
      <c r="AJ626" s="29">
        <f t="shared" si="148"/>
        <v>0</v>
      </c>
      <c r="AK626" s="29">
        <f t="shared" si="149"/>
        <v>0</v>
      </c>
      <c r="AL626" s="22">
        <f t="shared" si="150"/>
        <v>20</v>
      </c>
      <c r="AM626" s="46">
        <f t="shared" si="151"/>
        <v>10</v>
      </c>
      <c r="AN626" s="11"/>
      <c r="AP626" s="11" t="str">
        <f>VLOOKUP(A626,[12]当前人员名单!$E:$AE,2,0)</f>
        <v>440684198705090041</v>
      </c>
      <c r="AQ626" s="44"/>
    </row>
    <row r="627" spans="1:236" s="10" customFormat="1" ht="15.75" customHeight="1" x14ac:dyDescent="0.15">
      <c r="A627" s="53" t="s">
        <v>851</v>
      </c>
      <c r="B627" s="48" t="s">
        <v>803</v>
      </c>
      <c r="C627" s="3">
        <v>41883</v>
      </c>
      <c r="D627" s="3">
        <v>42146</v>
      </c>
      <c r="E627" s="24">
        <v>43100</v>
      </c>
      <c r="F627" s="24">
        <v>43101</v>
      </c>
      <c r="G627" s="24">
        <v>43342</v>
      </c>
      <c r="H627" s="24">
        <v>43465</v>
      </c>
      <c r="I627" s="21">
        <f t="shared" ca="1" si="141"/>
        <v>4.2</v>
      </c>
      <c r="J627" s="21">
        <f t="shared" ca="1" si="142"/>
        <v>3.49</v>
      </c>
      <c r="K627" s="21" t="str">
        <f t="shared" ca="1" si="143"/>
        <v>是</v>
      </c>
      <c r="L627" s="21">
        <f t="shared" si="144"/>
        <v>4</v>
      </c>
      <c r="M627" s="29">
        <f t="shared" si="145"/>
        <v>5</v>
      </c>
      <c r="N627" s="29"/>
      <c r="O627" s="30"/>
      <c r="P627" s="24"/>
      <c r="Q627" s="29"/>
      <c r="R627" s="30"/>
      <c r="S627" s="30">
        <f t="shared" si="153"/>
        <v>5</v>
      </c>
      <c r="T627" s="22">
        <f>VLOOKUP(A627,[1]考勤!$B:$M,12,0)</f>
        <v>0</v>
      </c>
      <c r="U627" s="38">
        <f>IFERROR(VLOOKUP(A627,'[2]2017年假台账'!$A:$AN,39,0),"0")-T627</f>
        <v>5</v>
      </c>
      <c r="V627" s="40">
        <f t="shared" si="146"/>
        <v>5</v>
      </c>
      <c r="W627" s="23">
        <f t="shared" si="147"/>
        <v>5</v>
      </c>
      <c r="X627" s="29">
        <f>VLOOKUP(A627,[3]考勤!$B$4:$N$1081,12,0)</f>
        <v>0</v>
      </c>
      <c r="Y627" s="29">
        <f>VLOOKUP(A627,[4]考勤!$B$4:$O$997,12,0)</f>
        <v>0</v>
      </c>
      <c r="Z627" s="29">
        <f>VLOOKUP(A627,[5]考勤!$B$4:$N$989,12,0)</f>
        <v>0</v>
      </c>
      <c r="AA627" s="29">
        <f>VLOOKUP(A627,[6]考勤!$B$4:$N$977,12,0)</f>
        <v>0</v>
      </c>
      <c r="AB627" s="29">
        <f>VLOOKUP(A627,[7]考勤!$B$4:$P$975,12,0)</f>
        <v>0</v>
      </c>
      <c r="AC627" s="29">
        <f>VLOOKUP(A627,[8]考勤!$B$1:$W$958,12,0)</f>
        <v>0</v>
      </c>
      <c r="AD627" s="29">
        <f>VLOOKUP(A627,[9]考勤!$B:$W,12,0)</f>
        <v>0</v>
      </c>
      <c r="AE627" s="29">
        <f>VLOOKUP(A627,[10]考勤!$B:$X,12,0)</f>
        <v>0</v>
      </c>
      <c r="AF627" s="29">
        <f>VLOOKUP(A627,[11]考勤!$B:$Z,12,0)</f>
        <v>0</v>
      </c>
      <c r="AG627" s="29"/>
      <c r="AH627" s="29"/>
      <c r="AI627" s="32"/>
      <c r="AJ627" s="29">
        <f t="shared" si="148"/>
        <v>0</v>
      </c>
      <c r="AK627" s="29">
        <f t="shared" si="149"/>
        <v>0</v>
      </c>
      <c r="AL627" s="22">
        <f t="shared" si="150"/>
        <v>10</v>
      </c>
      <c r="AM627" s="46">
        <f t="shared" si="151"/>
        <v>5</v>
      </c>
      <c r="AN627" s="11"/>
      <c r="AP627" s="11" t="str">
        <f>VLOOKUP(A627,[12]当前人员名单!$E:$AE,2,0)</f>
        <v>450481199212050427</v>
      </c>
    </row>
    <row r="628" spans="1:236" s="10" customFormat="1" ht="15.75" customHeight="1" x14ac:dyDescent="0.15">
      <c r="A628" s="53" t="s">
        <v>522</v>
      </c>
      <c r="B628" s="48" t="s">
        <v>796</v>
      </c>
      <c r="C628" s="3">
        <v>37996</v>
      </c>
      <c r="D628" s="3">
        <v>37996</v>
      </c>
      <c r="E628" s="24">
        <v>43100</v>
      </c>
      <c r="F628" s="24">
        <v>43101</v>
      </c>
      <c r="G628" s="24">
        <v>43342</v>
      </c>
      <c r="H628" s="24">
        <v>43465</v>
      </c>
      <c r="I628" s="21">
        <f t="shared" ref="I628:I682" ca="1" si="154">ROUND((TODAY()-C628)/365,1)</f>
        <v>14.9</v>
      </c>
      <c r="J628" s="21">
        <f t="shared" ref="J628:J682" ca="1" si="155">ROUND((TODAY()-D628)/365,2)</f>
        <v>14.86</v>
      </c>
      <c r="K628" s="21" t="str">
        <f t="shared" ref="K628:K682" ca="1" si="156">IF(J628&gt;=1,"是","否")</f>
        <v>是</v>
      </c>
      <c r="L628" s="21">
        <f t="shared" ref="L628:L682" si="157">DATEDIF(C628,H628,"Y")</f>
        <v>14</v>
      </c>
      <c r="M628" s="29">
        <f t="shared" ref="M628:M682" si="158">IF(L628&gt;=20,15,IF(L628&gt;=10,10,IF(L628&gt;=1,5,0)))</f>
        <v>10</v>
      </c>
      <c r="N628" s="29"/>
      <c r="O628" s="30"/>
      <c r="P628" s="24"/>
      <c r="Q628" s="29"/>
      <c r="R628" s="30"/>
      <c r="S628" s="30">
        <f t="shared" si="153"/>
        <v>10</v>
      </c>
      <c r="T628" s="22">
        <f>VLOOKUP(A628,[1]考勤!$B:$M,12,0)</f>
        <v>0</v>
      </c>
      <c r="U628" s="38">
        <f>IFERROR(VLOOKUP(A628,'[2]2017年假台账'!$A:$AN,39,0),"0")-T628</f>
        <v>10</v>
      </c>
      <c r="V628" s="40">
        <f t="shared" ref="V628:V682" si="159">U628-AJ628</f>
        <v>7</v>
      </c>
      <c r="W628" s="23">
        <f t="shared" ref="W628:W682" si="160">IF(V628&gt;=0,V628,0)</f>
        <v>7</v>
      </c>
      <c r="X628" s="29">
        <f>VLOOKUP(A628,[3]考勤!$B$4:$N$1081,12,0)</f>
        <v>0</v>
      </c>
      <c r="Y628" s="29">
        <f>VLOOKUP(A628,[4]考勤!$B$4:$O$997,12,0)</f>
        <v>0</v>
      </c>
      <c r="Z628" s="29">
        <f>VLOOKUP(A628,[5]考勤!$B$4:$N$989,12,0)</f>
        <v>0</v>
      </c>
      <c r="AA628" s="29">
        <f>VLOOKUP(A628,[6]考勤!$B$4:$N$977,12,0)</f>
        <v>0</v>
      </c>
      <c r="AB628" s="29">
        <f>VLOOKUP(A628,[7]考勤!$B$4:$P$975,12,0)</f>
        <v>0</v>
      </c>
      <c r="AC628" s="29">
        <f>VLOOKUP(A628,[8]考勤!$B$1:$W$958,12,0)</f>
        <v>0</v>
      </c>
      <c r="AD628" s="29">
        <f>VLOOKUP(A628,[9]考勤!$B:$W,12,0)</f>
        <v>0</v>
      </c>
      <c r="AE628" s="29">
        <f>VLOOKUP(A628,[10]考勤!$B:$X,12,0)</f>
        <v>3</v>
      </c>
      <c r="AF628" s="29">
        <f>VLOOKUP(A628,[11]考勤!$B:$Z,12,0)</f>
        <v>0</v>
      </c>
      <c r="AG628" s="29"/>
      <c r="AH628" s="29"/>
      <c r="AI628" s="32"/>
      <c r="AJ628" s="29">
        <f t="shared" ref="AJ628:AJ682" si="161">SUM(X628:AE628)</f>
        <v>3</v>
      </c>
      <c r="AK628" s="29">
        <f t="shared" ref="AK628:AK682" si="162">SUM(AF628:AI628)</f>
        <v>0</v>
      </c>
      <c r="AL628" s="22">
        <f t="shared" ref="AL628:AL682" si="163">S628+V628+AN628</f>
        <v>17</v>
      </c>
      <c r="AM628" s="46">
        <f t="shared" ref="AM628:AM682" si="164">ROUND(S628+U628-AJ628-AK628-W628+AN628,1)</f>
        <v>10</v>
      </c>
      <c r="AN628" s="11"/>
      <c r="AO628" s="11"/>
      <c r="AP628" s="11" t="str">
        <f>VLOOKUP(A628,[12]当前人员名单!$E:$AE,2,0)</f>
        <v>440921198208294247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</row>
    <row r="629" spans="1:236" s="10" customFormat="1" ht="15.75" customHeight="1" x14ac:dyDescent="0.15">
      <c r="A629" s="53" t="s">
        <v>524</v>
      </c>
      <c r="B629" s="48" t="s">
        <v>796</v>
      </c>
      <c r="C629" s="3">
        <v>39934</v>
      </c>
      <c r="D629" s="3">
        <v>40141</v>
      </c>
      <c r="E629" s="24">
        <v>43100</v>
      </c>
      <c r="F629" s="24">
        <v>43101</v>
      </c>
      <c r="G629" s="24">
        <v>43342</v>
      </c>
      <c r="H629" s="24">
        <v>43465</v>
      </c>
      <c r="I629" s="21">
        <f t="shared" ca="1" si="154"/>
        <v>9.6</v>
      </c>
      <c r="J629" s="21">
        <f t="shared" ca="1" si="155"/>
        <v>8.98</v>
      </c>
      <c r="K629" s="21" t="str">
        <f t="shared" ca="1" si="156"/>
        <v>是</v>
      </c>
      <c r="L629" s="21">
        <f t="shared" si="157"/>
        <v>9</v>
      </c>
      <c r="M629" s="29">
        <f t="shared" si="158"/>
        <v>5</v>
      </c>
      <c r="N629" s="29"/>
      <c r="O629" s="30"/>
      <c r="P629" s="24"/>
      <c r="Q629" s="29"/>
      <c r="R629" s="30"/>
      <c r="S629" s="30">
        <f t="shared" si="153"/>
        <v>5</v>
      </c>
      <c r="T629" s="22">
        <f>VLOOKUP(A629,[1]考勤!$B:$M,12,0)</f>
        <v>0</v>
      </c>
      <c r="U629" s="38">
        <f>IFERROR(VLOOKUP(A629,'[2]2017年假台账'!$A:$AN,39,0),"0")-T629</f>
        <v>5</v>
      </c>
      <c r="V629" s="40">
        <f t="shared" si="159"/>
        <v>-2</v>
      </c>
      <c r="W629" s="23">
        <f t="shared" si="160"/>
        <v>0</v>
      </c>
      <c r="X629" s="29">
        <f>VLOOKUP(A629,[3]考勤!$B$4:$N$1081,12,0)</f>
        <v>0</v>
      </c>
      <c r="Y629" s="29">
        <f>VLOOKUP(A629,[4]考勤!$B$4:$O$997,12,0)</f>
        <v>0</v>
      </c>
      <c r="Z629" s="29">
        <f>VLOOKUP(A629,[5]考勤!$B$4:$N$989,12,0)</f>
        <v>0</v>
      </c>
      <c r="AA629" s="29">
        <f>VLOOKUP(A629,[6]考勤!$B$4:$N$977,12,0)</f>
        <v>0</v>
      </c>
      <c r="AB629" s="29">
        <f>VLOOKUP(A629,[7]考勤!$B$4:$P$975,12,0)</f>
        <v>0</v>
      </c>
      <c r="AC629" s="29">
        <f>VLOOKUP(A629,[8]考勤!$B$1:$W$958,12,0)</f>
        <v>0</v>
      </c>
      <c r="AD629" s="29">
        <f>VLOOKUP(A629,[9]考勤!$B:$W,12,0)</f>
        <v>7</v>
      </c>
      <c r="AE629" s="29">
        <f>VLOOKUP(A629,[10]考勤!$B:$X,12,0)</f>
        <v>0</v>
      </c>
      <c r="AF629" s="29">
        <f>VLOOKUP(A629,[11]考勤!$B:$Z,12,0)</f>
        <v>0</v>
      </c>
      <c r="AG629" s="29"/>
      <c r="AH629" s="29"/>
      <c r="AI629" s="29"/>
      <c r="AJ629" s="29">
        <f t="shared" si="161"/>
        <v>7</v>
      </c>
      <c r="AK629" s="29">
        <f t="shared" si="162"/>
        <v>0</v>
      </c>
      <c r="AL629" s="22">
        <f t="shared" si="163"/>
        <v>3</v>
      </c>
      <c r="AM629" s="46">
        <f t="shared" si="164"/>
        <v>3</v>
      </c>
      <c r="AN629" s="11"/>
      <c r="AP629" s="11" t="str">
        <f>VLOOKUP(A629,[12]当前人员名单!$E:$AE,2,0)</f>
        <v>441521198702161166</v>
      </c>
    </row>
    <row r="630" spans="1:236" s="10" customFormat="1" ht="15.75" customHeight="1" x14ac:dyDescent="0.15">
      <c r="A630" s="51" t="s">
        <v>852</v>
      </c>
      <c r="B630" s="48" t="s">
        <v>796</v>
      </c>
      <c r="C630" s="9">
        <v>42103</v>
      </c>
      <c r="D630" s="9">
        <v>42103</v>
      </c>
      <c r="E630" s="24">
        <v>43100</v>
      </c>
      <c r="F630" s="24">
        <v>43101</v>
      </c>
      <c r="G630" s="24">
        <v>43342</v>
      </c>
      <c r="H630" s="24">
        <v>43465</v>
      </c>
      <c r="I630" s="21">
        <f t="shared" ca="1" si="154"/>
        <v>3.6</v>
      </c>
      <c r="J630" s="21">
        <f t="shared" ca="1" si="155"/>
        <v>3.61</v>
      </c>
      <c r="K630" s="21" t="str">
        <f t="shared" ca="1" si="156"/>
        <v>是</v>
      </c>
      <c r="L630" s="21">
        <f t="shared" si="157"/>
        <v>3</v>
      </c>
      <c r="M630" s="29">
        <f t="shared" si="158"/>
        <v>5</v>
      </c>
      <c r="N630" s="29"/>
      <c r="O630" s="30"/>
      <c r="P630" s="24"/>
      <c r="Q630" s="29"/>
      <c r="R630" s="30"/>
      <c r="S630" s="30">
        <f t="shared" si="153"/>
        <v>5</v>
      </c>
      <c r="T630" s="22">
        <f>VLOOKUP(A630,[1]考勤!$B:$M,12,0)</f>
        <v>0</v>
      </c>
      <c r="U630" s="38">
        <f>IFERROR(VLOOKUP(A630,'[2]2017年假台账'!$A:$AN,39,0),"0")-T630</f>
        <v>5</v>
      </c>
      <c r="V630" s="40">
        <f t="shared" si="159"/>
        <v>5</v>
      </c>
      <c r="W630" s="23">
        <f t="shared" si="160"/>
        <v>5</v>
      </c>
      <c r="X630" s="29">
        <f>VLOOKUP(A630,[3]考勤!$B$4:$N$1081,12,0)</f>
        <v>0</v>
      </c>
      <c r="Y630" s="29">
        <f>VLOOKUP(A630,[4]考勤!$B$4:$O$997,12,0)</f>
        <v>0</v>
      </c>
      <c r="Z630" s="29">
        <f>VLOOKUP(A630,[5]考勤!$B$4:$N$989,12,0)</f>
        <v>0</v>
      </c>
      <c r="AA630" s="29">
        <f>VLOOKUP(A630,[6]考勤!$B$4:$N$977,12,0)</f>
        <v>0</v>
      </c>
      <c r="AB630" s="29">
        <f>VLOOKUP(A630,[7]考勤!$B$4:$P$975,12,0)</f>
        <v>0</v>
      </c>
      <c r="AC630" s="29">
        <f>VLOOKUP(A630,[8]考勤!$B$1:$W$958,12,0)</f>
        <v>0</v>
      </c>
      <c r="AD630" s="29">
        <f>VLOOKUP(A630,[9]考勤!$B:$W,12,0)</f>
        <v>0</v>
      </c>
      <c r="AE630" s="29">
        <f>VLOOKUP(A630,[10]考勤!$B:$X,12,0)</f>
        <v>0</v>
      </c>
      <c r="AF630" s="29">
        <f>VLOOKUP(A630,[11]考勤!$B:$Z,12,0)</f>
        <v>0</v>
      </c>
      <c r="AG630" s="29"/>
      <c r="AH630" s="29"/>
      <c r="AI630" s="29"/>
      <c r="AJ630" s="29">
        <f t="shared" si="161"/>
        <v>0</v>
      </c>
      <c r="AK630" s="29">
        <f t="shared" si="162"/>
        <v>0</v>
      </c>
      <c r="AL630" s="22">
        <f t="shared" si="163"/>
        <v>10</v>
      </c>
      <c r="AM630" s="46">
        <f t="shared" si="164"/>
        <v>5</v>
      </c>
      <c r="AN630" s="11"/>
      <c r="AO630" s="11"/>
      <c r="AP630" s="11" t="str">
        <f>VLOOKUP(A630,[12]当前人员名单!$E:$AE,2,0)</f>
        <v>442000199204216634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</row>
    <row r="631" spans="1:236" s="10" customFormat="1" ht="15.75" customHeight="1" x14ac:dyDescent="0.15">
      <c r="A631" s="53" t="s">
        <v>520</v>
      </c>
      <c r="B631" s="48" t="s">
        <v>796</v>
      </c>
      <c r="C631" s="3">
        <v>37226</v>
      </c>
      <c r="D631" s="3">
        <v>37226</v>
      </c>
      <c r="E631" s="24">
        <v>43100</v>
      </c>
      <c r="F631" s="24">
        <v>43101</v>
      </c>
      <c r="G631" s="24">
        <v>43342</v>
      </c>
      <c r="H631" s="24">
        <v>43465</v>
      </c>
      <c r="I631" s="21">
        <f t="shared" ca="1" si="154"/>
        <v>17</v>
      </c>
      <c r="J631" s="21">
        <f t="shared" ca="1" si="155"/>
        <v>16.97</v>
      </c>
      <c r="K631" s="21" t="str">
        <f t="shared" ca="1" si="156"/>
        <v>是</v>
      </c>
      <c r="L631" s="21">
        <f t="shared" si="157"/>
        <v>17</v>
      </c>
      <c r="M631" s="29">
        <f t="shared" si="158"/>
        <v>10</v>
      </c>
      <c r="N631" s="29"/>
      <c r="O631" s="30"/>
      <c r="P631" s="24"/>
      <c r="Q631" s="29"/>
      <c r="R631" s="30"/>
      <c r="S631" s="30">
        <f t="shared" si="153"/>
        <v>10</v>
      </c>
      <c r="T631" s="22">
        <f>VLOOKUP(A631,[1]考勤!$B:$M,12,0)</f>
        <v>0</v>
      </c>
      <c r="U631" s="38">
        <f>IFERROR(VLOOKUP(A631,'[2]2017年假台账'!$A:$AN,39,0),"0")-T631</f>
        <v>10</v>
      </c>
      <c r="V631" s="40">
        <f t="shared" si="159"/>
        <v>7</v>
      </c>
      <c r="W631" s="23">
        <f t="shared" si="160"/>
        <v>7</v>
      </c>
      <c r="X631" s="29">
        <f>VLOOKUP(A631,[3]考勤!$B$4:$N$1081,12,0)</f>
        <v>0</v>
      </c>
      <c r="Y631" s="29">
        <f>VLOOKUP(A631,[4]考勤!$B$4:$O$997,12,0)</f>
        <v>0</v>
      </c>
      <c r="Z631" s="29">
        <f>VLOOKUP(A631,[5]考勤!$B$4:$N$989,12,0)</f>
        <v>0</v>
      </c>
      <c r="AA631" s="29">
        <f>VLOOKUP(A631,[6]考勤!$B$4:$N$977,12,0)</f>
        <v>0</v>
      </c>
      <c r="AB631" s="29">
        <f>VLOOKUP(A631,[7]考勤!$B$4:$P$975,12,0)</f>
        <v>0</v>
      </c>
      <c r="AC631" s="29">
        <f>VLOOKUP(A631,[8]考勤!$B$1:$W$958,12,0)</f>
        <v>0</v>
      </c>
      <c r="AD631" s="29">
        <f>VLOOKUP(A631,[9]考勤!$B:$W,12,0)</f>
        <v>0</v>
      </c>
      <c r="AE631" s="29">
        <f>VLOOKUP(A631,[10]考勤!$B:$X,12,0)</f>
        <v>3</v>
      </c>
      <c r="AF631" s="29">
        <f>VLOOKUP(A631,[11]考勤!$B:$Z,12,0)</f>
        <v>0</v>
      </c>
      <c r="AG631" s="29"/>
      <c r="AH631" s="29"/>
      <c r="AI631" s="29"/>
      <c r="AJ631" s="29">
        <f t="shared" si="161"/>
        <v>3</v>
      </c>
      <c r="AK631" s="29">
        <f t="shared" si="162"/>
        <v>0</v>
      </c>
      <c r="AL631" s="22">
        <f t="shared" si="163"/>
        <v>17</v>
      </c>
      <c r="AM631" s="46">
        <f t="shared" si="164"/>
        <v>10</v>
      </c>
      <c r="AN631" s="11"/>
      <c r="AP631" s="11" t="str">
        <f>VLOOKUP(A631,[12]当前人员名单!$E:$AE,2,0)</f>
        <v>442000198308276602</v>
      </c>
      <c r="AQ631" s="44"/>
    </row>
    <row r="632" spans="1:236" s="10" customFormat="1" ht="15.75" customHeight="1" x14ac:dyDescent="0.15">
      <c r="A632" s="50" t="s">
        <v>724</v>
      </c>
      <c r="B632" s="48" t="s">
        <v>796</v>
      </c>
      <c r="C632" s="9">
        <v>41683</v>
      </c>
      <c r="D632" s="9">
        <v>41683</v>
      </c>
      <c r="E632" s="24">
        <v>43100</v>
      </c>
      <c r="F632" s="24">
        <v>43101</v>
      </c>
      <c r="G632" s="24">
        <v>43342</v>
      </c>
      <c r="H632" s="24">
        <v>43465</v>
      </c>
      <c r="I632" s="21">
        <f t="shared" ca="1" si="154"/>
        <v>4.8</v>
      </c>
      <c r="J632" s="21">
        <f t="shared" ca="1" si="155"/>
        <v>4.76</v>
      </c>
      <c r="K632" s="21" t="str">
        <f t="shared" ca="1" si="156"/>
        <v>是</v>
      </c>
      <c r="L632" s="21">
        <f t="shared" si="157"/>
        <v>4</v>
      </c>
      <c r="M632" s="29">
        <f t="shared" si="158"/>
        <v>5</v>
      </c>
      <c r="N632" s="29"/>
      <c r="O632" s="30"/>
      <c r="P632" s="24"/>
      <c r="Q632" s="29"/>
      <c r="R632" s="30"/>
      <c r="S632" s="30">
        <f t="shared" si="153"/>
        <v>5</v>
      </c>
      <c r="T632" s="22">
        <f>VLOOKUP(A632,[1]考勤!$B:$M,12,0)</f>
        <v>0</v>
      </c>
      <c r="U632" s="38">
        <f>IFERROR(VLOOKUP(A632,'[2]2017年假台账'!$A:$AN,39,0),"0")-T632</f>
        <v>5</v>
      </c>
      <c r="V632" s="40">
        <f t="shared" si="159"/>
        <v>5</v>
      </c>
      <c r="W632" s="23">
        <f t="shared" si="160"/>
        <v>5</v>
      </c>
      <c r="X632" s="29">
        <f>VLOOKUP(A632,[3]考勤!$B$4:$N$1081,12,0)</f>
        <v>0</v>
      </c>
      <c r="Y632" s="29">
        <f>VLOOKUP(A632,[4]考勤!$B$4:$O$997,12,0)</f>
        <v>0</v>
      </c>
      <c r="Z632" s="29">
        <f>VLOOKUP(A632,[5]考勤!$B$4:$N$989,12,0)</f>
        <v>0</v>
      </c>
      <c r="AA632" s="29">
        <f>VLOOKUP(A632,[6]考勤!$B$4:$N$977,12,0)</f>
        <v>0</v>
      </c>
      <c r="AB632" s="29">
        <f>VLOOKUP(A632,[7]考勤!$B$4:$P$975,12,0)</f>
        <v>0</v>
      </c>
      <c r="AC632" s="29">
        <f>VLOOKUP(A632,[8]考勤!$B$1:$W$958,12,0)</f>
        <v>0</v>
      </c>
      <c r="AD632" s="29">
        <f>VLOOKUP(A632,[9]考勤!$B:$W,12,0)</f>
        <v>0</v>
      </c>
      <c r="AE632" s="29">
        <f>VLOOKUP(A632,[10]考勤!$B:$X,12,0)</f>
        <v>0</v>
      </c>
      <c r="AF632" s="29">
        <f>VLOOKUP(A632,[11]考勤!$B:$Z,12,0)</f>
        <v>0</v>
      </c>
      <c r="AG632" s="29"/>
      <c r="AH632" s="29"/>
      <c r="AI632" s="29"/>
      <c r="AJ632" s="29">
        <f t="shared" si="161"/>
        <v>0</v>
      </c>
      <c r="AK632" s="29">
        <f t="shared" si="162"/>
        <v>0</v>
      </c>
      <c r="AL632" s="22">
        <f t="shared" si="163"/>
        <v>10</v>
      </c>
      <c r="AM632" s="46">
        <f t="shared" si="164"/>
        <v>5</v>
      </c>
      <c r="AN632" s="11"/>
      <c r="AP632" s="11" t="str">
        <f>VLOOKUP(A632,[12]当前人员名单!$E:$AE,2,0)</f>
        <v>442000199102095720</v>
      </c>
    </row>
    <row r="633" spans="1:236" s="10" customFormat="1" ht="15.75" customHeight="1" x14ac:dyDescent="0.15">
      <c r="A633" s="50" t="s">
        <v>403</v>
      </c>
      <c r="B633" s="48" t="s">
        <v>796</v>
      </c>
      <c r="C633" s="9">
        <v>41820</v>
      </c>
      <c r="D633" s="9">
        <v>41974</v>
      </c>
      <c r="E633" s="24">
        <v>43100</v>
      </c>
      <c r="F633" s="24">
        <v>43101</v>
      </c>
      <c r="G633" s="24">
        <v>43342</v>
      </c>
      <c r="H633" s="24">
        <v>43465</v>
      </c>
      <c r="I633" s="21">
        <f t="shared" ca="1" si="154"/>
        <v>4.4000000000000004</v>
      </c>
      <c r="J633" s="21">
        <f t="shared" ca="1" si="155"/>
        <v>3.96</v>
      </c>
      <c r="K633" s="21" t="str">
        <f t="shared" ca="1" si="156"/>
        <v>是</v>
      </c>
      <c r="L633" s="21">
        <f t="shared" si="157"/>
        <v>4</v>
      </c>
      <c r="M633" s="29">
        <f t="shared" si="158"/>
        <v>5</v>
      </c>
      <c r="N633" s="29"/>
      <c r="O633" s="30"/>
      <c r="P633" s="24"/>
      <c r="Q633" s="29"/>
      <c r="R633" s="30"/>
      <c r="S633" s="30">
        <f t="shared" si="153"/>
        <v>5</v>
      </c>
      <c r="T633" s="22">
        <f>VLOOKUP(A633,[1]考勤!$B:$M,12,0)</f>
        <v>0</v>
      </c>
      <c r="U633" s="38">
        <f>IFERROR(VLOOKUP(A633,'[2]2017年假台账'!$A:$AN,39,0),"0")-T633</f>
        <v>5</v>
      </c>
      <c r="V633" s="40">
        <f t="shared" si="159"/>
        <v>5</v>
      </c>
      <c r="W633" s="23">
        <f t="shared" si="160"/>
        <v>5</v>
      </c>
      <c r="X633" s="29">
        <f>VLOOKUP(A633,[3]考勤!$B$4:$N$1081,12,0)</f>
        <v>0</v>
      </c>
      <c r="Y633" s="29">
        <f>VLOOKUP(A633,[4]考勤!$B$4:$O$997,12,0)</f>
        <v>0</v>
      </c>
      <c r="Z633" s="29">
        <f>VLOOKUP(A633,[5]考勤!$B$4:$N$989,12,0)</f>
        <v>0</v>
      </c>
      <c r="AA633" s="29">
        <f>VLOOKUP(A633,[6]考勤!$B$4:$N$977,12,0)</f>
        <v>0</v>
      </c>
      <c r="AB633" s="29">
        <f>VLOOKUP(A633,[7]考勤!$B$4:$P$975,12,0)</f>
        <v>0</v>
      </c>
      <c r="AC633" s="29">
        <f>VLOOKUP(A633,[8]考勤!$B$1:$W$958,12,0)</f>
        <v>0</v>
      </c>
      <c r="AD633" s="29">
        <f>VLOOKUP(A633,[9]考勤!$B:$W,12,0)</f>
        <v>0</v>
      </c>
      <c r="AE633" s="29">
        <f>VLOOKUP(A633,[10]考勤!$B:$X,12,0)</f>
        <v>0</v>
      </c>
      <c r="AF633" s="29">
        <f>VLOOKUP(A633,[11]考勤!$B:$Z,12,0)</f>
        <v>0</v>
      </c>
      <c r="AG633" s="29"/>
      <c r="AH633" s="29"/>
      <c r="AI633" s="29"/>
      <c r="AJ633" s="29">
        <f t="shared" si="161"/>
        <v>0</v>
      </c>
      <c r="AK633" s="29">
        <f t="shared" si="162"/>
        <v>0</v>
      </c>
      <c r="AL633" s="22">
        <f t="shared" si="163"/>
        <v>10</v>
      </c>
      <c r="AM633" s="46">
        <f t="shared" si="164"/>
        <v>5</v>
      </c>
      <c r="AN633" s="11"/>
      <c r="AP633" s="11" t="str">
        <f>VLOOKUP(A633,[12]当前人员名单!$E:$AE,2,0)</f>
        <v>450821199203233622</v>
      </c>
    </row>
    <row r="634" spans="1:236" s="10" customFormat="1" ht="15.75" customHeight="1" x14ac:dyDescent="0.15">
      <c r="A634" s="54" t="s">
        <v>532</v>
      </c>
      <c r="B634" s="48" t="s">
        <v>796</v>
      </c>
      <c r="C634" s="3">
        <v>37165</v>
      </c>
      <c r="D634" s="3">
        <v>37172</v>
      </c>
      <c r="E634" s="24">
        <v>43100</v>
      </c>
      <c r="F634" s="24">
        <v>43101</v>
      </c>
      <c r="G634" s="24">
        <v>43342</v>
      </c>
      <c r="H634" s="24">
        <v>43465</v>
      </c>
      <c r="I634" s="21">
        <f t="shared" ca="1" si="154"/>
        <v>17.100000000000001</v>
      </c>
      <c r="J634" s="21">
        <f t="shared" ca="1" si="155"/>
        <v>17.12</v>
      </c>
      <c r="K634" s="21" t="str">
        <f t="shared" ca="1" si="156"/>
        <v>是</v>
      </c>
      <c r="L634" s="21">
        <f t="shared" si="157"/>
        <v>17</v>
      </c>
      <c r="M634" s="29">
        <f t="shared" si="158"/>
        <v>10</v>
      </c>
      <c r="N634" s="29"/>
      <c r="O634" s="30"/>
      <c r="P634" s="24"/>
      <c r="Q634" s="29"/>
      <c r="R634" s="30"/>
      <c r="S634" s="30">
        <f t="shared" si="153"/>
        <v>10</v>
      </c>
      <c r="T634" s="22">
        <f>VLOOKUP(A634,[1]考勤!$B:$M,12,0)</f>
        <v>0</v>
      </c>
      <c r="U634" s="38">
        <f>IFERROR(VLOOKUP(A634,'[2]2017年假台账'!$A:$AN,39,0),"0")-T634</f>
        <v>10</v>
      </c>
      <c r="V634" s="40">
        <f t="shared" si="159"/>
        <v>6</v>
      </c>
      <c r="W634" s="23">
        <f t="shared" si="160"/>
        <v>6</v>
      </c>
      <c r="X634" s="29">
        <f>VLOOKUP(A634,[3]考勤!$B$4:$N$1081,12,0)</f>
        <v>0</v>
      </c>
      <c r="Y634" s="29">
        <f>VLOOKUP(A634,[4]考勤!$B$4:$O$997,12,0)</f>
        <v>0</v>
      </c>
      <c r="Z634" s="29">
        <f>VLOOKUP(A634,[5]考勤!$B$4:$N$989,12,0)</f>
        <v>0</v>
      </c>
      <c r="AA634" s="29">
        <f>VLOOKUP(A634,[6]考勤!$B$4:$N$977,12,0)</f>
        <v>0</v>
      </c>
      <c r="AB634" s="29">
        <f>VLOOKUP(A634,[7]考勤!$B$4:$P$975,12,0)</f>
        <v>0</v>
      </c>
      <c r="AC634" s="29">
        <f>VLOOKUP(A634,[8]考勤!$B$1:$W$958,12,0)</f>
        <v>0</v>
      </c>
      <c r="AD634" s="29">
        <f>VLOOKUP(A634,[9]考勤!$B:$W,12,0)</f>
        <v>0</v>
      </c>
      <c r="AE634" s="29">
        <f>VLOOKUP(A634,[10]考勤!$B:$X,12,0)</f>
        <v>4</v>
      </c>
      <c r="AF634" s="29">
        <f>VLOOKUP(A634,[11]考勤!$B:$Z,12,0)</f>
        <v>0</v>
      </c>
      <c r="AG634" s="29"/>
      <c r="AH634" s="29"/>
      <c r="AI634" s="29"/>
      <c r="AJ634" s="29">
        <f t="shared" si="161"/>
        <v>4</v>
      </c>
      <c r="AK634" s="29">
        <f t="shared" si="162"/>
        <v>0</v>
      </c>
      <c r="AL634" s="22">
        <f t="shared" si="163"/>
        <v>16</v>
      </c>
      <c r="AM634" s="46">
        <f t="shared" si="164"/>
        <v>10</v>
      </c>
      <c r="AN634" s="11"/>
      <c r="AO634" s="11"/>
      <c r="AP634" s="11" t="str">
        <f>VLOOKUP(A634,[12]当前人员名单!$E:$AE,2,0)</f>
        <v>441824197805141521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</row>
    <row r="635" spans="1:236" s="10" customFormat="1" ht="15.75" customHeight="1" x14ac:dyDescent="0.15">
      <c r="A635" s="50" t="s">
        <v>744</v>
      </c>
      <c r="B635" s="48" t="s">
        <v>796</v>
      </c>
      <c r="C635" s="9">
        <v>41220</v>
      </c>
      <c r="D635" s="9">
        <v>41730</v>
      </c>
      <c r="E635" s="24">
        <v>43100</v>
      </c>
      <c r="F635" s="24">
        <v>43101</v>
      </c>
      <c r="G635" s="24">
        <v>43342</v>
      </c>
      <c r="H635" s="24">
        <v>43465</v>
      </c>
      <c r="I635" s="21">
        <f t="shared" ca="1" si="154"/>
        <v>6</v>
      </c>
      <c r="J635" s="21">
        <f t="shared" ca="1" si="155"/>
        <v>4.63</v>
      </c>
      <c r="K635" s="21" t="str">
        <f t="shared" ca="1" si="156"/>
        <v>是</v>
      </c>
      <c r="L635" s="21">
        <f t="shared" si="157"/>
        <v>6</v>
      </c>
      <c r="M635" s="29">
        <f t="shared" si="158"/>
        <v>5</v>
      </c>
      <c r="N635" s="29"/>
      <c r="O635" s="30"/>
      <c r="P635" s="24"/>
      <c r="Q635" s="29"/>
      <c r="R635" s="30"/>
      <c r="S635" s="30">
        <f t="shared" si="153"/>
        <v>5</v>
      </c>
      <c r="T635" s="22">
        <f>VLOOKUP(A635,[1]考勤!$B:$M,12,0)</f>
        <v>0</v>
      </c>
      <c r="U635" s="38">
        <f>IFERROR(VLOOKUP(A635,'[2]2017年假台账'!$A:$AN,39,0),"0")-T635</f>
        <v>5</v>
      </c>
      <c r="V635" s="40">
        <f t="shared" si="159"/>
        <v>2</v>
      </c>
      <c r="W635" s="23">
        <f t="shared" si="160"/>
        <v>2</v>
      </c>
      <c r="X635" s="29">
        <f>VLOOKUP(A635,[3]考勤!$B$4:$N$1081,12,0)</f>
        <v>0</v>
      </c>
      <c r="Y635" s="29">
        <f>VLOOKUP(A635,[4]考勤!$B$4:$O$997,12,0)</f>
        <v>0</v>
      </c>
      <c r="Z635" s="29">
        <f>VLOOKUP(A635,[5]考勤!$B$4:$N$989,12,0)</f>
        <v>0</v>
      </c>
      <c r="AA635" s="29">
        <f>VLOOKUP(A635,[6]考勤!$B$4:$N$977,12,0)</f>
        <v>0</v>
      </c>
      <c r="AB635" s="29">
        <f>VLOOKUP(A635,[7]考勤!$B$4:$P$975,12,0)</f>
        <v>0</v>
      </c>
      <c r="AC635" s="29">
        <f>VLOOKUP(A635,[8]考勤!$B$1:$W$958,12,0)</f>
        <v>0</v>
      </c>
      <c r="AD635" s="29">
        <f>VLOOKUP(A635,[9]考勤!$B:$W,12,0)</f>
        <v>3</v>
      </c>
      <c r="AE635" s="29">
        <f>VLOOKUP(A635,[10]考勤!$B:$X,12,0)</f>
        <v>0</v>
      </c>
      <c r="AF635" s="29">
        <f>VLOOKUP(A635,[11]考勤!$B:$Z,12,0)</f>
        <v>0</v>
      </c>
      <c r="AG635" s="29"/>
      <c r="AH635" s="29"/>
      <c r="AI635" s="29"/>
      <c r="AJ635" s="29">
        <f t="shared" si="161"/>
        <v>3</v>
      </c>
      <c r="AK635" s="29">
        <f t="shared" si="162"/>
        <v>0</v>
      </c>
      <c r="AL635" s="22">
        <f t="shared" si="163"/>
        <v>7</v>
      </c>
      <c r="AM635" s="46">
        <f t="shared" si="164"/>
        <v>5</v>
      </c>
      <c r="AN635" s="11"/>
      <c r="AO635" s="11"/>
      <c r="AP635" s="11" t="str">
        <f>VLOOKUP(A635,[12]当前人员名单!$E:$AE,2,0)</f>
        <v>442000199012040865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</row>
    <row r="636" spans="1:236" s="10" customFormat="1" ht="15.75" customHeight="1" x14ac:dyDescent="0.15">
      <c r="A636" s="53" t="s">
        <v>402</v>
      </c>
      <c r="B636" s="48" t="s">
        <v>796</v>
      </c>
      <c r="C636" s="3">
        <v>42261</v>
      </c>
      <c r="D636" s="3">
        <v>42261</v>
      </c>
      <c r="E636" s="24">
        <v>43100</v>
      </c>
      <c r="F636" s="24">
        <v>43101</v>
      </c>
      <c r="G636" s="24">
        <v>43342</v>
      </c>
      <c r="H636" s="24">
        <v>43465</v>
      </c>
      <c r="I636" s="21">
        <f t="shared" ca="1" si="154"/>
        <v>3.2</v>
      </c>
      <c r="J636" s="21">
        <f t="shared" ca="1" si="155"/>
        <v>3.18</v>
      </c>
      <c r="K636" s="21" t="str">
        <f t="shared" ca="1" si="156"/>
        <v>是</v>
      </c>
      <c r="L636" s="21">
        <f t="shared" si="157"/>
        <v>3</v>
      </c>
      <c r="M636" s="29">
        <f t="shared" si="158"/>
        <v>5</v>
      </c>
      <c r="N636" s="29"/>
      <c r="O636" s="30"/>
      <c r="P636" s="24"/>
      <c r="Q636" s="29"/>
      <c r="R636" s="30"/>
      <c r="S636" s="30">
        <f t="shared" si="153"/>
        <v>5</v>
      </c>
      <c r="T636" s="22">
        <f>VLOOKUP(A636,[1]考勤!$B:$M,12,0)</f>
        <v>0</v>
      </c>
      <c r="U636" s="38">
        <f>IFERROR(VLOOKUP(A636,'[2]2017年假台账'!$A:$AN,39,0),"0")-T636</f>
        <v>1.5</v>
      </c>
      <c r="V636" s="40">
        <f t="shared" si="159"/>
        <v>1.5</v>
      </c>
      <c r="W636" s="23">
        <f t="shared" si="160"/>
        <v>1.5</v>
      </c>
      <c r="X636" s="29">
        <f>VLOOKUP(A636,[3]考勤!$B$4:$N$1081,12,0)</f>
        <v>0</v>
      </c>
      <c r="Y636" s="29">
        <f>VLOOKUP(A636,[4]考勤!$B$4:$O$997,12,0)</f>
        <v>0</v>
      </c>
      <c r="Z636" s="29">
        <f>VLOOKUP(A636,[5]考勤!$B$4:$N$989,12,0)</f>
        <v>0</v>
      </c>
      <c r="AA636" s="29">
        <f>VLOOKUP(A636,[6]考勤!$B$4:$N$977,12,0)</f>
        <v>0</v>
      </c>
      <c r="AB636" s="29">
        <f>VLOOKUP(A636,[7]考勤!$B$4:$P$975,12,0)</f>
        <v>0</v>
      </c>
      <c r="AC636" s="29">
        <f>VLOOKUP(A636,[8]考勤!$B$1:$W$958,12,0)</f>
        <v>0</v>
      </c>
      <c r="AD636" s="29">
        <f>VLOOKUP(A636,[9]考勤!$B:$W,12,0)</f>
        <v>0</v>
      </c>
      <c r="AE636" s="29">
        <f>VLOOKUP(A636,[10]考勤!$B:$X,12,0)</f>
        <v>0</v>
      </c>
      <c r="AF636" s="29">
        <f>VLOOKUP(A636,[11]考勤!$B:$Z,12,0)</f>
        <v>0</v>
      </c>
      <c r="AG636" s="29"/>
      <c r="AH636" s="29"/>
      <c r="AI636" s="29"/>
      <c r="AJ636" s="29">
        <f t="shared" si="161"/>
        <v>0</v>
      </c>
      <c r="AK636" s="29">
        <f t="shared" si="162"/>
        <v>0</v>
      </c>
      <c r="AL636" s="22">
        <f t="shared" si="163"/>
        <v>6.5</v>
      </c>
      <c r="AM636" s="46">
        <f t="shared" si="164"/>
        <v>5</v>
      </c>
      <c r="AN636" s="11"/>
      <c r="AP636" s="11" t="str">
        <f>VLOOKUP(A636,[12]当前人员名单!$E:$AE,2,0)</f>
        <v>442000199206296615</v>
      </c>
    </row>
    <row r="637" spans="1:236" s="10" customFormat="1" ht="15.75" customHeight="1" x14ac:dyDescent="0.15">
      <c r="A637" s="50" t="s">
        <v>521</v>
      </c>
      <c r="B637" s="48" t="s">
        <v>796</v>
      </c>
      <c r="C637" s="9">
        <v>37817</v>
      </c>
      <c r="D637" s="9">
        <v>37817</v>
      </c>
      <c r="E637" s="24">
        <v>43100</v>
      </c>
      <c r="F637" s="24">
        <v>43101</v>
      </c>
      <c r="G637" s="24">
        <v>43342</v>
      </c>
      <c r="H637" s="24">
        <v>43465</v>
      </c>
      <c r="I637" s="21">
        <f t="shared" ca="1" si="154"/>
        <v>15.4</v>
      </c>
      <c r="J637" s="21">
        <f t="shared" ca="1" si="155"/>
        <v>15.35</v>
      </c>
      <c r="K637" s="21" t="str">
        <f t="shared" ca="1" si="156"/>
        <v>是</v>
      </c>
      <c r="L637" s="21">
        <f t="shared" si="157"/>
        <v>15</v>
      </c>
      <c r="M637" s="29">
        <f t="shared" si="158"/>
        <v>10</v>
      </c>
      <c r="N637" s="29"/>
      <c r="O637" s="30"/>
      <c r="P637" s="24"/>
      <c r="Q637" s="29"/>
      <c r="R637" s="30"/>
      <c r="S637" s="30">
        <f t="shared" si="153"/>
        <v>10</v>
      </c>
      <c r="T637" s="22">
        <f>VLOOKUP(A637,[1]考勤!$B:$M,12,0)</f>
        <v>0</v>
      </c>
      <c r="U637" s="38">
        <f>IFERROR(VLOOKUP(A637,'[2]2017年假台账'!$A:$AN,39,0),"0")-T637</f>
        <v>10</v>
      </c>
      <c r="V637" s="40">
        <f t="shared" si="159"/>
        <v>10</v>
      </c>
      <c r="W637" s="23">
        <f t="shared" si="160"/>
        <v>10</v>
      </c>
      <c r="X637" s="29">
        <f>VLOOKUP(A637,[3]考勤!$B$4:$N$1081,12,0)</f>
        <v>0</v>
      </c>
      <c r="Y637" s="29">
        <f>VLOOKUP(A637,[4]考勤!$B$4:$O$997,12,0)</f>
        <v>0</v>
      </c>
      <c r="Z637" s="29">
        <f>VLOOKUP(A637,[5]考勤!$B$4:$N$989,12,0)</f>
        <v>0</v>
      </c>
      <c r="AA637" s="29">
        <f>VLOOKUP(A637,[6]考勤!$B$4:$N$977,12,0)</f>
        <v>0</v>
      </c>
      <c r="AB637" s="29">
        <f>VLOOKUP(A637,[7]考勤!$B$4:$P$975,12,0)</f>
        <v>0</v>
      </c>
      <c r="AC637" s="29">
        <f>VLOOKUP(A637,[8]考勤!$B$1:$W$958,12,0)</f>
        <v>0</v>
      </c>
      <c r="AD637" s="29">
        <f>VLOOKUP(A637,[9]考勤!$B:$W,12,0)</f>
        <v>0</v>
      </c>
      <c r="AE637" s="29">
        <f>VLOOKUP(A637,[10]考勤!$B:$X,12,0)</f>
        <v>0</v>
      </c>
      <c r="AF637" s="29">
        <f>VLOOKUP(A637,[11]考勤!$B:$Z,12,0)</f>
        <v>0</v>
      </c>
      <c r="AG637" s="29"/>
      <c r="AH637" s="29"/>
      <c r="AI637" s="29"/>
      <c r="AJ637" s="29">
        <f t="shared" si="161"/>
        <v>0</v>
      </c>
      <c r="AK637" s="29">
        <f t="shared" si="162"/>
        <v>0</v>
      </c>
      <c r="AL637" s="22">
        <f t="shared" si="163"/>
        <v>20</v>
      </c>
      <c r="AM637" s="46">
        <f t="shared" si="164"/>
        <v>10</v>
      </c>
      <c r="AN637" s="11"/>
      <c r="AO637" s="11"/>
      <c r="AP637" s="11" t="str">
        <f>VLOOKUP(A637,[12]当前人员名单!$E:$AE,2,0)</f>
        <v>441881198402163429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</row>
    <row r="638" spans="1:236" s="10" customFormat="1" ht="15.75" customHeight="1" x14ac:dyDescent="0.15">
      <c r="A638" s="53" t="s">
        <v>528</v>
      </c>
      <c r="B638" s="48" t="s">
        <v>796</v>
      </c>
      <c r="C638" s="4">
        <v>40542</v>
      </c>
      <c r="D638" s="4">
        <v>40542</v>
      </c>
      <c r="E638" s="24">
        <v>43100</v>
      </c>
      <c r="F638" s="24">
        <v>43101</v>
      </c>
      <c r="G638" s="24">
        <v>43342</v>
      </c>
      <c r="H638" s="24">
        <v>43465</v>
      </c>
      <c r="I638" s="21">
        <f t="shared" ca="1" si="154"/>
        <v>7.9</v>
      </c>
      <c r="J638" s="21">
        <f t="shared" ca="1" si="155"/>
        <v>7.88</v>
      </c>
      <c r="K638" s="21" t="str">
        <f t="shared" ca="1" si="156"/>
        <v>是</v>
      </c>
      <c r="L638" s="21">
        <f t="shared" si="157"/>
        <v>8</v>
      </c>
      <c r="M638" s="29">
        <f t="shared" si="158"/>
        <v>5</v>
      </c>
      <c r="N638" s="29"/>
      <c r="O638" s="30"/>
      <c r="P638" s="24"/>
      <c r="Q638" s="29"/>
      <c r="R638" s="30"/>
      <c r="S638" s="30">
        <f t="shared" si="153"/>
        <v>5</v>
      </c>
      <c r="T638" s="22">
        <f>VLOOKUP(A638,[1]考勤!$B:$M,12,0)</f>
        <v>0</v>
      </c>
      <c r="U638" s="38">
        <f>IFERROR(VLOOKUP(A638,'[2]2017年假台账'!$A:$AN,39,0),"0")-T638</f>
        <v>5</v>
      </c>
      <c r="V638" s="40">
        <f t="shared" si="159"/>
        <v>5</v>
      </c>
      <c r="W638" s="23">
        <f t="shared" si="160"/>
        <v>5</v>
      </c>
      <c r="X638" s="29">
        <f>VLOOKUP(A638,[3]考勤!$B$4:$N$1081,12,0)</f>
        <v>0</v>
      </c>
      <c r="Y638" s="29">
        <f>VLOOKUP(A638,[4]考勤!$B$4:$O$997,12,0)</f>
        <v>0</v>
      </c>
      <c r="Z638" s="29">
        <f>VLOOKUP(A638,[5]考勤!$B$4:$N$989,12,0)</f>
        <v>0</v>
      </c>
      <c r="AA638" s="29">
        <f>VLOOKUP(A638,[6]考勤!$B$4:$N$977,12,0)</f>
        <v>0</v>
      </c>
      <c r="AB638" s="29">
        <f>VLOOKUP(A638,[7]考勤!$B$4:$P$975,12,0)</f>
        <v>0</v>
      </c>
      <c r="AC638" s="29">
        <f>VLOOKUP(A638,[8]考勤!$B$1:$W$958,12,0)</f>
        <v>0</v>
      </c>
      <c r="AD638" s="29">
        <f>VLOOKUP(A638,[9]考勤!$B:$W,12,0)</f>
        <v>0</v>
      </c>
      <c r="AE638" s="29">
        <f>VLOOKUP(A638,[10]考勤!$B:$X,12,0)</f>
        <v>0</v>
      </c>
      <c r="AF638" s="29">
        <f>VLOOKUP(A638,[11]考勤!$B:$Z,12,0)</f>
        <v>0</v>
      </c>
      <c r="AG638" s="29"/>
      <c r="AH638" s="29"/>
      <c r="AI638" s="29"/>
      <c r="AJ638" s="29">
        <f t="shared" si="161"/>
        <v>0</v>
      </c>
      <c r="AK638" s="29">
        <f t="shared" si="162"/>
        <v>0</v>
      </c>
      <c r="AL638" s="22">
        <f t="shared" si="163"/>
        <v>10</v>
      </c>
      <c r="AM638" s="46">
        <f t="shared" si="164"/>
        <v>5</v>
      </c>
      <c r="AN638" s="11"/>
      <c r="AP638" s="11" t="str">
        <f>VLOOKUP(A638,[12]当前人员名单!$E:$AE,2,0)</f>
        <v>445321198811270321</v>
      </c>
    </row>
    <row r="639" spans="1:236" s="10" customFormat="1" ht="15.75" customHeight="1" x14ac:dyDescent="0.15">
      <c r="A639" s="50" t="s">
        <v>525</v>
      </c>
      <c r="B639" s="48" t="s">
        <v>796</v>
      </c>
      <c r="C639" s="9">
        <v>40118</v>
      </c>
      <c r="D639" s="9">
        <v>40141</v>
      </c>
      <c r="E639" s="24">
        <v>43100</v>
      </c>
      <c r="F639" s="24">
        <v>43101</v>
      </c>
      <c r="G639" s="24">
        <v>43342</v>
      </c>
      <c r="H639" s="24">
        <v>43465</v>
      </c>
      <c r="I639" s="21">
        <f t="shared" ca="1" si="154"/>
        <v>9</v>
      </c>
      <c r="J639" s="21">
        <f t="shared" ca="1" si="155"/>
        <v>8.98</v>
      </c>
      <c r="K639" s="21" t="str">
        <f t="shared" ca="1" si="156"/>
        <v>是</v>
      </c>
      <c r="L639" s="21">
        <f t="shared" si="157"/>
        <v>9</v>
      </c>
      <c r="M639" s="29">
        <f t="shared" si="158"/>
        <v>5</v>
      </c>
      <c r="N639" s="29"/>
      <c r="O639" s="30"/>
      <c r="P639" s="24"/>
      <c r="Q639" s="29"/>
      <c r="R639" s="30"/>
      <c r="S639" s="30">
        <f t="shared" si="153"/>
        <v>5</v>
      </c>
      <c r="T639" s="22">
        <f>VLOOKUP(A639,[1]考勤!$B:$M,12,0)</f>
        <v>0</v>
      </c>
      <c r="U639" s="38">
        <f>IFERROR(VLOOKUP(A639,'[2]2017年假台账'!$A:$AN,39,0),"0")-T639</f>
        <v>5</v>
      </c>
      <c r="V639" s="40">
        <f t="shared" si="159"/>
        <v>2</v>
      </c>
      <c r="W639" s="23">
        <f t="shared" si="160"/>
        <v>2</v>
      </c>
      <c r="X639" s="29">
        <f>VLOOKUP(A639,[3]考勤!$B$4:$N$1081,12,0)</f>
        <v>0</v>
      </c>
      <c r="Y639" s="29">
        <f>VLOOKUP(A639,[4]考勤!$B$4:$O$997,12,0)</f>
        <v>0</v>
      </c>
      <c r="Z639" s="29">
        <f>VLOOKUP(A639,[5]考勤!$B$4:$N$989,12,0)</f>
        <v>0</v>
      </c>
      <c r="AA639" s="29">
        <f>VLOOKUP(A639,[6]考勤!$B$4:$N$977,12,0)</f>
        <v>0</v>
      </c>
      <c r="AB639" s="29">
        <f>VLOOKUP(A639,[7]考勤!$B$4:$P$975,12,0)</f>
        <v>0</v>
      </c>
      <c r="AC639" s="29">
        <f>VLOOKUP(A639,[8]考勤!$B$1:$W$958,12,0)</f>
        <v>3</v>
      </c>
      <c r="AD639" s="29">
        <f>VLOOKUP(A639,[9]考勤!$B:$W,12,0)</f>
        <v>0</v>
      </c>
      <c r="AE639" s="29">
        <f>VLOOKUP(A639,[10]考勤!$B:$X,12,0)</f>
        <v>0</v>
      </c>
      <c r="AF639" s="29">
        <f>VLOOKUP(A639,[11]考勤!$B:$Z,12,0)</f>
        <v>0</v>
      </c>
      <c r="AG639" s="29"/>
      <c r="AH639" s="29"/>
      <c r="AI639" s="29"/>
      <c r="AJ639" s="29">
        <f t="shared" si="161"/>
        <v>3</v>
      </c>
      <c r="AK639" s="29">
        <f t="shared" si="162"/>
        <v>0</v>
      </c>
      <c r="AL639" s="22">
        <f t="shared" si="163"/>
        <v>7</v>
      </c>
      <c r="AM639" s="46">
        <f t="shared" si="164"/>
        <v>5</v>
      </c>
      <c r="AN639" s="11"/>
      <c r="AO639" s="11"/>
      <c r="AP639" s="11" t="str">
        <f>VLOOKUP(A639,[12]当前人员名单!$E:$AE,2,0)</f>
        <v>442000198611276429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  <c r="GA639" s="11"/>
      <c r="GB639" s="11"/>
      <c r="GC639" s="11"/>
      <c r="GD639" s="11"/>
      <c r="GE639" s="11"/>
      <c r="GF639" s="11"/>
      <c r="GG639" s="11"/>
      <c r="GH639" s="11"/>
      <c r="GI639" s="11"/>
      <c r="GJ639" s="11"/>
      <c r="GK639" s="11"/>
      <c r="GL639" s="11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  <c r="HX639" s="11"/>
      <c r="HY639" s="11"/>
      <c r="HZ639" s="11"/>
      <c r="IA639" s="11"/>
      <c r="IB639" s="11"/>
    </row>
    <row r="640" spans="1:236" s="10" customFormat="1" ht="15.75" customHeight="1" x14ac:dyDescent="0.15">
      <c r="A640" s="50" t="s">
        <v>526</v>
      </c>
      <c r="B640" s="48" t="s">
        <v>796</v>
      </c>
      <c r="C640" s="9">
        <v>40252</v>
      </c>
      <c r="D640" s="9">
        <v>40252</v>
      </c>
      <c r="E640" s="24">
        <v>43100</v>
      </c>
      <c r="F640" s="24">
        <v>43101</v>
      </c>
      <c r="G640" s="24">
        <v>43342</v>
      </c>
      <c r="H640" s="24">
        <v>43465</v>
      </c>
      <c r="I640" s="21">
        <f t="shared" ca="1" si="154"/>
        <v>8.6999999999999993</v>
      </c>
      <c r="J640" s="21">
        <f t="shared" ca="1" si="155"/>
        <v>8.68</v>
      </c>
      <c r="K640" s="21" t="str">
        <f t="shared" ca="1" si="156"/>
        <v>是</v>
      </c>
      <c r="L640" s="21">
        <f t="shared" si="157"/>
        <v>8</v>
      </c>
      <c r="M640" s="29">
        <f t="shared" si="158"/>
        <v>5</v>
      </c>
      <c r="N640" s="29"/>
      <c r="O640" s="30"/>
      <c r="P640" s="24"/>
      <c r="Q640" s="29"/>
      <c r="R640" s="30"/>
      <c r="S640" s="30">
        <f t="shared" si="153"/>
        <v>5</v>
      </c>
      <c r="T640" s="22">
        <f>VLOOKUP(A640,[1]考勤!$B:$M,12,0)</f>
        <v>0</v>
      </c>
      <c r="U640" s="38">
        <f>IFERROR(VLOOKUP(A640,'[2]2017年假台账'!$A:$AN,39,0),"0")-T640</f>
        <v>5</v>
      </c>
      <c r="V640" s="40">
        <f t="shared" si="159"/>
        <v>5</v>
      </c>
      <c r="W640" s="23">
        <f t="shared" si="160"/>
        <v>5</v>
      </c>
      <c r="X640" s="29">
        <f>VLOOKUP(A640,[3]考勤!$B$4:$N$1081,12,0)</f>
        <v>0</v>
      </c>
      <c r="Y640" s="29">
        <f>VLOOKUP(A640,[4]考勤!$B$4:$O$997,12,0)</f>
        <v>0</v>
      </c>
      <c r="Z640" s="29">
        <f>VLOOKUP(A640,[5]考勤!$B$4:$N$989,12,0)</f>
        <v>0</v>
      </c>
      <c r="AA640" s="29">
        <f>VLOOKUP(A640,[6]考勤!$B$4:$N$977,12,0)</f>
        <v>0</v>
      </c>
      <c r="AB640" s="29">
        <f>VLOOKUP(A640,[7]考勤!$B$4:$P$975,12,0)</f>
        <v>0</v>
      </c>
      <c r="AC640" s="29">
        <f>VLOOKUP(A640,[8]考勤!$B$1:$W$958,12,0)</f>
        <v>0</v>
      </c>
      <c r="AD640" s="29">
        <f>VLOOKUP(A640,[9]考勤!$B:$W,12,0)</f>
        <v>0</v>
      </c>
      <c r="AE640" s="29">
        <f>VLOOKUP(A640,[10]考勤!$B:$X,12,0)</f>
        <v>0</v>
      </c>
      <c r="AF640" s="29">
        <f>VLOOKUP(A640,[11]考勤!$B:$Z,12,0)</f>
        <v>0</v>
      </c>
      <c r="AG640" s="29"/>
      <c r="AH640" s="29"/>
      <c r="AI640" s="29"/>
      <c r="AJ640" s="29">
        <f t="shared" si="161"/>
        <v>0</v>
      </c>
      <c r="AK640" s="29">
        <f t="shared" si="162"/>
        <v>0</v>
      </c>
      <c r="AL640" s="22">
        <f t="shared" si="163"/>
        <v>10</v>
      </c>
      <c r="AM640" s="46">
        <f t="shared" si="164"/>
        <v>5</v>
      </c>
      <c r="AN640" s="11"/>
      <c r="AO640" s="11"/>
      <c r="AP640" s="11" t="str">
        <f>VLOOKUP(A640,[12]当前人员名单!$E:$AE,2,0)</f>
        <v>441723198711092928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</row>
    <row r="641" spans="1:236" s="10" customFormat="1" ht="15.75" customHeight="1" x14ac:dyDescent="0.15">
      <c r="A641" s="53" t="s">
        <v>740</v>
      </c>
      <c r="B641" s="48" t="s">
        <v>796</v>
      </c>
      <c r="C641" s="4">
        <v>41526</v>
      </c>
      <c r="D641" s="4">
        <v>41723</v>
      </c>
      <c r="E641" s="24">
        <v>43100</v>
      </c>
      <c r="F641" s="24">
        <v>43101</v>
      </c>
      <c r="G641" s="24">
        <v>43342</v>
      </c>
      <c r="H641" s="24">
        <v>43465</v>
      </c>
      <c r="I641" s="21">
        <f t="shared" ca="1" si="154"/>
        <v>5.2</v>
      </c>
      <c r="J641" s="21">
        <f t="shared" ca="1" si="155"/>
        <v>4.6500000000000004</v>
      </c>
      <c r="K641" s="21" t="str">
        <f t="shared" ca="1" si="156"/>
        <v>是</v>
      </c>
      <c r="L641" s="21">
        <f t="shared" si="157"/>
        <v>5</v>
      </c>
      <c r="M641" s="29">
        <f t="shared" si="158"/>
        <v>5</v>
      </c>
      <c r="N641" s="29"/>
      <c r="O641" s="30"/>
      <c r="P641" s="24"/>
      <c r="Q641" s="29"/>
      <c r="R641" s="30"/>
      <c r="S641" s="30">
        <f t="shared" si="153"/>
        <v>5</v>
      </c>
      <c r="T641" s="22">
        <f>VLOOKUP(A641,[1]考勤!$B:$M,12,0)</f>
        <v>0</v>
      </c>
      <c r="U641" s="38">
        <f>IFERROR(VLOOKUP(A641,'[2]2017年假台账'!$A:$AN,39,0),"0")-T641</f>
        <v>5</v>
      </c>
      <c r="V641" s="40">
        <f t="shared" si="159"/>
        <v>5</v>
      </c>
      <c r="W641" s="23">
        <f t="shared" si="160"/>
        <v>5</v>
      </c>
      <c r="X641" s="29">
        <f>VLOOKUP(A641,[3]考勤!$B$4:$N$1081,12,0)</f>
        <v>0</v>
      </c>
      <c r="Y641" s="29">
        <f>VLOOKUP(A641,[4]考勤!$B$4:$O$997,12,0)</f>
        <v>0</v>
      </c>
      <c r="Z641" s="29">
        <f>VLOOKUP(A641,[5]考勤!$B$4:$N$989,12,0)</f>
        <v>0</v>
      </c>
      <c r="AA641" s="29">
        <f>VLOOKUP(A641,[6]考勤!$B$4:$N$977,12,0)</f>
        <v>0</v>
      </c>
      <c r="AB641" s="29">
        <f>VLOOKUP(A641,[7]考勤!$B$4:$P$975,12,0)</f>
        <v>0</v>
      </c>
      <c r="AC641" s="29">
        <f>VLOOKUP(A641,[8]考勤!$B$1:$W$958,12,0)</f>
        <v>0</v>
      </c>
      <c r="AD641" s="29">
        <f>VLOOKUP(A641,[9]考勤!$B:$W,12,0)</f>
        <v>0</v>
      </c>
      <c r="AE641" s="29">
        <f>VLOOKUP(A641,[10]考勤!$B:$X,12,0)</f>
        <v>0</v>
      </c>
      <c r="AF641" s="29">
        <f>VLOOKUP(A641,[11]考勤!$B:$Z,12,0)</f>
        <v>0</v>
      </c>
      <c r="AG641" s="29"/>
      <c r="AH641" s="29"/>
      <c r="AI641" s="29"/>
      <c r="AJ641" s="29">
        <f t="shared" si="161"/>
        <v>0</v>
      </c>
      <c r="AK641" s="29">
        <f t="shared" si="162"/>
        <v>0</v>
      </c>
      <c r="AL641" s="22">
        <f t="shared" si="163"/>
        <v>10</v>
      </c>
      <c r="AM641" s="46">
        <f t="shared" si="164"/>
        <v>5</v>
      </c>
      <c r="AN641" s="11"/>
      <c r="AP641" s="11" t="str">
        <f>VLOOKUP(A641,[12]当前人员名单!$E:$AE,2,0)</f>
        <v>442000199003076647</v>
      </c>
    </row>
    <row r="642" spans="1:236" s="10" customFormat="1" ht="15.75" customHeight="1" x14ac:dyDescent="0.15">
      <c r="A642" s="50" t="s">
        <v>853</v>
      </c>
      <c r="B642" s="48" t="s">
        <v>796</v>
      </c>
      <c r="C642" s="9">
        <v>41603</v>
      </c>
      <c r="D642" s="9">
        <v>42121</v>
      </c>
      <c r="E642" s="24">
        <v>43100</v>
      </c>
      <c r="F642" s="24">
        <v>43101</v>
      </c>
      <c r="G642" s="24">
        <v>43342</v>
      </c>
      <c r="H642" s="24">
        <v>43465</v>
      </c>
      <c r="I642" s="21">
        <f t="shared" ca="1" si="154"/>
        <v>5</v>
      </c>
      <c r="J642" s="21">
        <f t="shared" ca="1" si="155"/>
        <v>3.56</v>
      </c>
      <c r="K642" s="21" t="str">
        <f t="shared" ca="1" si="156"/>
        <v>是</v>
      </c>
      <c r="L642" s="21">
        <f t="shared" si="157"/>
        <v>5</v>
      </c>
      <c r="M642" s="29">
        <f t="shared" si="158"/>
        <v>5</v>
      </c>
      <c r="N642" s="29"/>
      <c r="O642" s="30"/>
      <c r="P642" s="24"/>
      <c r="Q642" s="29"/>
      <c r="R642" s="30"/>
      <c r="S642" s="30">
        <f t="shared" si="153"/>
        <v>5</v>
      </c>
      <c r="T642" s="22">
        <f>VLOOKUP(A642,[1]考勤!$B:$M,12,0)</f>
        <v>0</v>
      </c>
      <c r="U642" s="38">
        <f>IFERROR(VLOOKUP(A642,'[2]2017年假台账'!$A:$AN,39,0),"0")-T642</f>
        <v>5</v>
      </c>
      <c r="V642" s="40">
        <f t="shared" si="159"/>
        <v>5</v>
      </c>
      <c r="W642" s="23">
        <f t="shared" si="160"/>
        <v>5</v>
      </c>
      <c r="X642" s="29">
        <f>VLOOKUP(A642,[3]考勤!$B$4:$N$1081,12,0)</f>
        <v>0</v>
      </c>
      <c r="Y642" s="29">
        <f>VLOOKUP(A642,[4]考勤!$B$4:$O$997,12,0)</f>
        <v>0</v>
      </c>
      <c r="Z642" s="29">
        <f>VLOOKUP(A642,[5]考勤!$B$4:$N$989,12,0)</f>
        <v>0</v>
      </c>
      <c r="AA642" s="29">
        <f>VLOOKUP(A642,[6]考勤!$B$4:$N$977,12,0)</f>
        <v>0</v>
      </c>
      <c r="AB642" s="29">
        <f>VLOOKUP(A642,[7]考勤!$B$4:$P$975,12,0)</f>
        <v>0</v>
      </c>
      <c r="AC642" s="29">
        <f>VLOOKUP(A642,[8]考勤!$B$1:$W$958,12,0)</f>
        <v>0</v>
      </c>
      <c r="AD642" s="29">
        <f>VLOOKUP(A642,[9]考勤!$B:$W,12,0)</f>
        <v>0</v>
      </c>
      <c r="AE642" s="29">
        <f>VLOOKUP(A642,[10]考勤!$B:$X,12,0)</f>
        <v>0</v>
      </c>
      <c r="AF642" s="29">
        <f>VLOOKUP(A642,[11]考勤!$B:$Z,12,0)</f>
        <v>0</v>
      </c>
      <c r="AG642" s="29"/>
      <c r="AH642" s="29"/>
      <c r="AI642" s="29"/>
      <c r="AJ642" s="29">
        <f t="shared" si="161"/>
        <v>0</v>
      </c>
      <c r="AK642" s="29">
        <f t="shared" si="162"/>
        <v>0</v>
      </c>
      <c r="AL642" s="22">
        <f t="shared" si="163"/>
        <v>10</v>
      </c>
      <c r="AM642" s="46">
        <f t="shared" si="164"/>
        <v>5</v>
      </c>
      <c r="AN642" s="11"/>
      <c r="AO642" s="11"/>
      <c r="AP642" s="11" t="str">
        <f>VLOOKUP(A642,[12]当前人员名单!$E:$AE,2,0)</f>
        <v>442000199301216425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</row>
    <row r="643" spans="1:236" s="10" customFormat="1" ht="15.75" customHeight="1" x14ac:dyDescent="0.15">
      <c r="A643" s="50" t="s">
        <v>507</v>
      </c>
      <c r="B643" s="48" t="s">
        <v>803</v>
      </c>
      <c r="C643" s="9">
        <v>39600</v>
      </c>
      <c r="D643" s="9">
        <v>39600</v>
      </c>
      <c r="E643" s="24">
        <v>43100</v>
      </c>
      <c r="F643" s="24">
        <v>43101</v>
      </c>
      <c r="G643" s="24">
        <v>43342</v>
      </c>
      <c r="H643" s="24">
        <v>43465</v>
      </c>
      <c r="I643" s="21">
        <f t="shared" ca="1" si="154"/>
        <v>10.5</v>
      </c>
      <c r="J643" s="21">
        <f t="shared" ca="1" si="155"/>
        <v>10.47</v>
      </c>
      <c r="K643" s="21" t="str">
        <f t="shared" ca="1" si="156"/>
        <v>是</v>
      </c>
      <c r="L643" s="21">
        <f t="shared" si="157"/>
        <v>10</v>
      </c>
      <c r="M643" s="29">
        <f t="shared" si="158"/>
        <v>10</v>
      </c>
      <c r="N643" s="29">
        <f>DATEDIF(F643,P643,"d")</f>
        <v>151</v>
      </c>
      <c r="O643" s="30">
        <f>ROUND(N643/365*5,2)</f>
        <v>2.0699999999999998</v>
      </c>
      <c r="P643" s="24">
        <f>EDATE(C643,120)</f>
        <v>43252</v>
      </c>
      <c r="Q643" s="29">
        <f>DATEDIF(P643,H643,"d")</f>
        <v>213</v>
      </c>
      <c r="R643" s="31">
        <f>ROUND(Q643/365*M643,2)</f>
        <v>5.84</v>
      </c>
      <c r="S643" s="30">
        <f>O643+R643</f>
        <v>7.91</v>
      </c>
      <c r="T643" s="22">
        <f>VLOOKUP(A643,[1]考勤!$B:$M,12,0)</f>
        <v>0</v>
      </c>
      <c r="U643" s="38">
        <f>IFERROR(VLOOKUP(A643,'[2]2017年假台账'!$A:$AN,39,0),"0")-T643</f>
        <v>5</v>
      </c>
      <c r="V643" s="40">
        <f t="shared" si="159"/>
        <v>5</v>
      </c>
      <c r="W643" s="23">
        <f t="shared" si="160"/>
        <v>5</v>
      </c>
      <c r="X643" s="29">
        <f>VLOOKUP(A643,[3]考勤!$B$4:$N$1081,12,0)</f>
        <v>0</v>
      </c>
      <c r="Y643" s="29">
        <f>VLOOKUP(A643,[4]考勤!$B$4:$O$997,12,0)</f>
        <v>0</v>
      </c>
      <c r="Z643" s="29">
        <f>VLOOKUP(A643,[5]考勤!$B$4:$N$989,12,0)</f>
        <v>0</v>
      </c>
      <c r="AA643" s="29">
        <f>VLOOKUP(A643,[6]考勤!$B$4:$N$977,12,0)</f>
        <v>0</v>
      </c>
      <c r="AB643" s="29">
        <f>VLOOKUP(A643,[7]考勤!$B$4:$P$975,12,0)</f>
        <v>0</v>
      </c>
      <c r="AC643" s="29">
        <f>VLOOKUP(A643,[8]考勤!$B$1:$W$958,12,0)</f>
        <v>0</v>
      </c>
      <c r="AD643" s="29">
        <f>VLOOKUP(A643,[9]考勤!$B:$W,12,0)</f>
        <v>0</v>
      </c>
      <c r="AE643" s="29">
        <f>VLOOKUP(A643,[10]考勤!$B:$X,12,0)</f>
        <v>0</v>
      </c>
      <c r="AF643" s="29">
        <f>VLOOKUP(A643,[11]考勤!$B:$Z,12,0)</f>
        <v>0</v>
      </c>
      <c r="AG643" s="29"/>
      <c r="AH643" s="29"/>
      <c r="AI643" s="29"/>
      <c r="AJ643" s="29">
        <f t="shared" si="161"/>
        <v>0</v>
      </c>
      <c r="AK643" s="29">
        <f t="shared" si="162"/>
        <v>0</v>
      </c>
      <c r="AL643" s="22">
        <f t="shared" si="163"/>
        <v>12.91</v>
      </c>
      <c r="AM643" s="46">
        <f t="shared" si="164"/>
        <v>7.9</v>
      </c>
      <c r="AN643" s="11"/>
      <c r="AP643" s="11" t="str">
        <f>VLOOKUP(A643,[12]当前人员名单!$E:$AE,2,0)</f>
        <v>442000199002090949</v>
      </c>
    </row>
    <row r="644" spans="1:236" s="10" customFormat="1" ht="15.75" customHeight="1" x14ac:dyDescent="0.15">
      <c r="A644" s="52" t="s">
        <v>405</v>
      </c>
      <c r="B644" s="48" t="s">
        <v>803</v>
      </c>
      <c r="C644" s="9">
        <v>42250</v>
      </c>
      <c r="D644" s="9">
        <v>42250</v>
      </c>
      <c r="E644" s="24">
        <v>43100</v>
      </c>
      <c r="F644" s="24">
        <v>43101</v>
      </c>
      <c r="G644" s="24">
        <v>43342</v>
      </c>
      <c r="H644" s="24">
        <v>43465</v>
      </c>
      <c r="I644" s="21">
        <f t="shared" ca="1" si="154"/>
        <v>3.2</v>
      </c>
      <c r="J644" s="21">
        <f t="shared" ca="1" si="155"/>
        <v>3.21</v>
      </c>
      <c r="K644" s="21" t="str">
        <f t="shared" ca="1" si="156"/>
        <v>是</v>
      </c>
      <c r="L644" s="21">
        <f t="shared" si="157"/>
        <v>3</v>
      </c>
      <c r="M644" s="29">
        <f t="shared" si="158"/>
        <v>5</v>
      </c>
      <c r="N644" s="29"/>
      <c r="O644" s="30"/>
      <c r="P644" s="24"/>
      <c r="Q644" s="29"/>
      <c r="R644" s="30"/>
      <c r="S644" s="30">
        <f t="shared" ref="S644:S697" si="165">M644</f>
        <v>5</v>
      </c>
      <c r="T644" s="22">
        <f>VLOOKUP(A644,[1]考勤!$B:$M,12,0)</f>
        <v>0</v>
      </c>
      <c r="U644" s="38">
        <f>IFERROR(VLOOKUP(A644,'[2]2017年假台账'!$A:$AN,39,0),"0")-T644</f>
        <v>5</v>
      </c>
      <c r="V644" s="40">
        <f t="shared" si="159"/>
        <v>5</v>
      </c>
      <c r="W644" s="23">
        <f t="shared" si="160"/>
        <v>5</v>
      </c>
      <c r="X644" s="29">
        <f>VLOOKUP(A644,[3]考勤!$B$4:$N$1081,12,0)</f>
        <v>0</v>
      </c>
      <c r="Y644" s="29">
        <f>VLOOKUP(A644,[4]考勤!$B$4:$O$997,12,0)</f>
        <v>0</v>
      </c>
      <c r="Z644" s="29">
        <f>VLOOKUP(A644,[5]考勤!$B$4:$N$989,12,0)</f>
        <v>0</v>
      </c>
      <c r="AA644" s="29">
        <f>VLOOKUP(A644,[6]考勤!$B$4:$N$977,12,0)</f>
        <v>0</v>
      </c>
      <c r="AB644" s="29">
        <f>VLOOKUP(A644,[7]考勤!$B$4:$P$975,12,0)</f>
        <v>0</v>
      </c>
      <c r="AC644" s="29">
        <f>VLOOKUP(A644,[8]考勤!$B$1:$W$958,12,0)</f>
        <v>0</v>
      </c>
      <c r="AD644" s="29">
        <f>VLOOKUP(A644,[9]考勤!$B:$W,12,0)</f>
        <v>0</v>
      </c>
      <c r="AE644" s="29">
        <f>VLOOKUP(A644,[10]考勤!$B:$X,12,0)</f>
        <v>0</v>
      </c>
      <c r="AF644" s="29">
        <f>VLOOKUP(A644,[11]考勤!$B:$Z,12,0)</f>
        <v>0</v>
      </c>
      <c r="AG644" s="29"/>
      <c r="AH644" s="29"/>
      <c r="AI644" s="29"/>
      <c r="AJ644" s="29">
        <f t="shared" si="161"/>
        <v>0</v>
      </c>
      <c r="AK644" s="29">
        <f t="shared" si="162"/>
        <v>0</v>
      </c>
      <c r="AL644" s="22">
        <f t="shared" si="163"/>
        <v>10</v>
      </c>
      <c r="AM644" s="46">
        <f t="shared" si="164"/>
        <v>5</v>
      </c>
      <c r="AN644" s="11"/>
      <c r="AP644" s="11" t="str">
        <f>VLOOKUP(A644,[12]当前人员名单!$E:$AE,2,0)</f>
        <v>411326199112252017</v>
      </c>
    </row>
    <row r="645" spans="1:236" s="10" customFormat="1" ht="15.75" customHeight="1" x14ac:dyDescent="0.15">
      <c r="A645" s="50" t="s">
        <v>789</v>
      </c>
      <c r="B645" s="48" t="s">
        <v>803</v>
      </c>
      <c r="C645" s="9">
        <v>41487</v>
      </c>
      <c r="D645" s="9">
        <v>42447</v>
      </c>
      <c r="E645" s="24">
        <v>43100</v>
      </c>
      <c r="F645" s="24">
        <v>43101</v>
      </c>
      <c r="G645" s="24">
        <v>43342</v>
      </c>
      <c r="H645" s="24">
        <v>43465</v>
      </c>
      <c r="I645" s="21">
        <f t="shared" ca="1" si="154"/>
        <v>5.3</v>
      </c>
      <c r="J645" s="21">
        <f t="shared" ca="1" si="155"/>
        <v>2.67</v>
      </c>
      <c r="K645" s="21" t="str">
        <f t="shared" ca="1" si="156"/>
        <v>是</v>
      </c>
      <c r="L645" s="21">
        <f t="shared" si="157"/>
        <v>5</v>
      </c>
      <c r="M645" s="29">
        <f t="shared" si="158"/>
        <v>5</v>
      </c>
      <c r="N645" s="29"/>
      <c r="O645" s="30"/>
      <c r="P645" s="24"/>
      <c r="Q645" s="29"/>
      <c r="R645" s="30"/>
      <c r="S645" s="30">
        <f t="shared" si="165"/>
        <v>5</v>
      </c>
      <c r="T645" s="22">
        <f>VLOOKUP(A645,[1]考勤!$B:$M,12,0)</f>
        <v>0</v>
      </c>
      <c r="U645" s="38">
        <f>IFERROR(VLOOKUP(A645,'[2]2017年假台账'!$A:$AN,39,0),"0")-T645</f>
        <v>4</v>
      </c>
      <c r="V645" s="40">
        <f t="shared" si="159"/>
        <v>4</v>
      </c>
      <c r="W645" s="23">
        <f t="shared" si="160"/>
        <v>4</v>
      </c>
      <c r="X645" s="29">
        <f>VLOOKUP(A645,[3]考勤!$B$4:$N$1081,12,0)</f>
        <v>0</v>
      </c>
      <c r="Y645" s="29">
        <f>VLOOKUP(A645,[4]考勤!$B$4:$O$997,12,0)</f>
        <v>0</v>
      </c>
      <c r="Z645" s="29">
        <f>VLOOKUP(A645,[5]考勤!$B$4:$N$989,12,0)</f>
        <v>0</v>
      </c>
      <c r="AA645" s="29">
        <f>VLOOKUP(A645,[6]考勤!$B$4:$N$977,12,0)</f>
        <v>0</v>
      </c>
      <c r="AB645" s="29">
        <f>VLOOKUP(A645,[7]考勤!$B$4:$P$975,12,0)</f>
        <v>0</v>
      </c>
      <c r="AC645" s="29">
        <f>VLOOKUP(A645,[8]考勤!$B$1:$W$958,12,0)</f>
        <v>0</v>
      </c>
      <c r="AD645" s="29">
        <f>VLOOKUP(A645,[9]考勤!$B:$W,12,0)</f>
        <v>0</v>
      </c>
      <c r="AE645" s="29">
        <f>VLOOKUP(A645,[10]考勤!$B:$X,12,0)</f>
        <v>0</v>
      </c>
      <c r="AF645" s="29">
        <f>VLOOKUP(A645,[11]考勤!$B:$Z,12,0)</f>
        <v>0</v>
      </c>
      <c r="AG645" s="29"/>
      <c r="AH645" s="29"/>
      <c r="AI645" s="29"/>
      <c r="AJ645" s="29">
        <f t="shared" si="161"/>
        <v>0</v>
      </c>
      <c r="AK645" s="29">
        <f t="shared" si="162"/>
        <v>0</v>
      </c>
      <c r="AL645" s="22">
        <f t="shared" si="163"/>
        <v>9</v>
      </c>
      <c r="AM645" s="46">
        <f t="shared" si="164"/>
        <v>5</v>
      </c>
      <c r="AN645" s="11"/>
      <c r="AP645" s="11" t="str">
        <f>VLOOKUP(A645,[12]当前人员名单!$E:$AE,2,0)</f>
        <v>44200019910823092X</v>
      </c>
    </row>
    <row r="646" spans="1:236" s="10" customFormat="1" ht="15.75" customHeight="1" x14ac:dyDescent="0.15">
      <c r="A646" s="50" t="s">
        <v>505</v>
      </c>
      <c r="B646" s="48" t="s">
        <v>803</v>
      </c>
      <c r="C646" s="9">
        <v>37895</v>
      </c>
      <c r="D646" s="9">
        <v>38041</v>
      </c>
      <c r="E646" s="24">
        <v>43100</v>
      </c>
      <c r="F646" s="24">
        <v>43101</v>
      </c>
      <c r="G646" s="24">
        <v>43342</v>
      </c>
      <c r="H646" s="24">
        <v>43465</v>
      </c>
      <c r="I646" s="21">
        <f t="shared" ca="1" si="154"/>
        <v>15.1</v>
      </c>
      <c r="J646" s="21">
        <f t="shared" ca="1" si="155"/>
        <v>14.74</v>
      </c>
      <c r="K646" s="21" t="str">
        <f t="shared" ca="1" si="156"/>
        <v>是</v>
      </c>
      <c r="L646" s="21">
        <f t="shared" si="157"/>
        <v>15</v>
      </c>
      <c r="M646" s="29">
        <f t="shared" si="158"/>
        <v>10</v>
      </c>
      <c r="N646" s="29"/>
      <c r="O646" s="30"/>
      <c r="P646" s="24"/>
      <c r="Q646" s="29"/>
      <c r="R646" s="30"/>
      <c r="S646" s="30">
        <f t="shared" si="165"/>
        <v>10</v>
      </c>
      <c r="T646" s="22">
        <f>VLOOKUP(A646,[1]考勤!$B:$M,12,0)</f>
        <v>0</v>
      </c>
      <c r="U646" s="38">
        <f>IFERROR(VLOOKUP(A646,'[2]2017年假台账'!$A:$AN,39,0),"0")-T646</f>
        <v>10</v>
      </c>
      <c r="V646" s="40">
        <f t="shared" si="159"/>
        <v>5</v>
      </c>
      <c r="W646" s="23">
        <f t="shared" si="160"/>
        <v>5</v>
      </c>
      <c r="X646" s="29">
        <f>VLOOKUP(A646,[3]考勤!$B$4:$N$1081,12,0)</f>
        <v>0</v>
      </c>
      <c r="Y646" s="29">
        <f>VLOOKUP(A646,[4]考勤!$B$4:$O$997,12,0)</f>
        <v>0</v>
      </c>
      <c r="Z646" s="29">
        <f>VLOOKUP(A646,[5]考勤!$B$4:$N$989,12,0)</f>
        <v>0</v>
      </c>
      <c r="AA646" s="29">
        <f>VLOOKUP(A646,[6]考勤!$B$4:$N$977,12,0)</f>
        <v>0</v>
      </c>
      <c r="AB646" s="29">
        <f>VLOOKUP(A646,[7]考勤!$B$4:$P$975,12,0)</f>
        <v>0</v>
      </c>
      <c r="AC646" s="29">
        <f>VLOOKUP(A646,[8]考勤!$B$1:$W$958,12,0)</f>
        <v>0</v>
      </c>
      <c r="AD646" s="29">
        <f>VLOOKUP(A646,[9]考勤!$B:$W,12,0)</f>
        <v>0</v>
      </c>
      <c r="AE646" s="29">
        <f>VLOOKUP(A646,[10]考勤!$B:$X,12,0)</f>
        <v>5</v>
      </c>
      <c r="AF646" s="29">
        <f>VLOOKUP(A646,[11]考勤!$B:$Z,12,0)</f>
        <v>0</v>
      </c>
      <c r="AG646" s="29"/>
      <c r="AH646" s="29"/>
      <c r="AI646" s="29"/>
      <c r="AJ646" s="29">
        <f t="shared" si="161"/>
        <v>5</v>
      </c>
      <c r="AK646" s="29">
        <f t="shared" si="162"/>
        <v>0</v>
      </c>
      <c r="AL646" s="22">
        <f t="shared" si="163"/>
        <v>15</v>
      </c>
      <c r="AM646" s="46">
        <f t="shared" si="164"/>
        <v>10</v>
      </c>
      <c r="AN646" s="11"/>
      <c r="AP646" s="11" t="str">
        <f>VLOOKUP(A646,[12]当前人员名单!$E:$AE,2,0)</f>
        <v>442000198407200945</v>
      </c>
    </row>
    <row r="647" spans="1:236" s="10" customFormat="1" ht="15.75" customHeight="1" x14ac:dyDescent="0.15">
      <c r="A647" s="50" t="s">
        <v>412</v>
      </c>
      <c r="B647" s="48" t="s">
        <v>803</v>
      </c>
      <c r="C647" s="9">
        <v>42324</v>
      </c>
      <c r="D647" s="9">
        <v>42324</v>
      </c>
      <c r="E647" s="24">
        <v>43100</v>
      </c>
      <c r="F647" s="24">
        <v>43101</v>
      </c>
      <c r="G647" s="24">
        <v>43342</v>
      </c>
      <c r="H647" s="24">
        <v>43465</v>
      </c>
      <c r="I647" s="21">
        <f t="shared" ca="1" si="154"/>
        <v>3</v>
      </c>
      <c r="J647" s="21">
        <f t="shared" ca="1" si="155"/>
        <v>3</v>
      </c>
      <c r="K647" s="21" t="str">
        <f t="shared" ca="1" si="156"/>
        <v>是</v>
      </c>
      <c r="L647" s="21">
        <f t="shared" si="157"/>
        <v>3</v>
      </c>
      <c r="M647" s="29">
        <f t="shared" si="158"/>
        <v>5</v>
      </c>
      <c r="N647" s="29"/>
      <c r="O647" s="30"/>
      <c r="P647" s="24"/>
      <c r="Q647" s="29"/>
      <c r="R647" s="30"/>
      <c r="S647" s="30">
        <f t="shared" si="165"/>
        <v>5</v>
      </c>
      <c r="T647" s="22">
        <f>VLOOKUP(A647,[1]考勤!$B:$M,12,0)</f>
        <v>0</v>
      </c>
      <c r="U647" s="38">
        <f>IFERROR(VLOOKUP(A647,'[2]2017年假台账'!$A:$AN,39,0),"0")-T647</f>
        <v>5</v>
      </c>
      <c r="V647" s="40">
        <f t="shared" si="159"/>
        <v>5</v>
      </c>
      <c r="W647" s="23">
        <f t="shared" si="160"/>
        <v>5</v>
      </c>
      <c r="X647" s="29">
        <f>VLOOKUP(A647,[3]考勤!$B$4:$N$1081,12,0)</f>
        <v>0</v>
      </c>
      <c r="Y647" s="29">
        <f>VLOOKUP(A647,[4]考勤!$B$4:$O$997,12,0)</f>
        <v>0</v>
      </c>
      <c r="Z647" s="29">
        <f>VLOOKUP(A647,[5]考勤!$B$4:$N$989,12,0)</f>
        <v>0</v>
      </c>
      <c r="AA647" s="29">
        <f>VLOOKUP(A647,[6]考勤!$B$4:$N$977,12,0)</f>
        <v>0</v>
      </c>
      <c r="AB647" s="29">
        <f>VLOOKUP(A647,[7]考勤!$B$4:$P$975,12,0)</f>
        <v>0</v>
      </c>
      <c r="AC647" s="29">
        <f>VLOOKUP(A647,[8]考勤!$B$1:$W$958,12,0)</f>
        <v>0</v>
      </c>
      <c r="AD647" s="29">
        <f>VLOOKUP(A647,[9]考勤!$B:$W,12,0)</f>
        <v>0</v>
      </c>
      <c r="AE647" s="29">
        <f>VLOOKUP(A647,[10]考勤!$B:$X,12,0)</f>
        <v>0</v>
      </c>
      <c r="AF647" s="29">
        <f>VLOOKUP(A647,[11]考勤!$B:$Z,12,0)</f>
        <v>0</v>
      </c>
      <c r="AG647" s="29"/>
      <c r="AH647" s="29"/>
      <c r="AI647" s="29"/>
      <c r="AJ647" s="29">
        <f t="shared" si="161"/>
        <v>0</v>
      </c>
      <c r="AK647" s="29">
        <f t="shared" si="162"/>
        <v>0</v>
      </c>
      <c r="AL647" s="22">
        <f t="shared" si="163"/>
        <v>10</v>
      </c>
      <c r="AM647" s="46">
        <f t="shared" si="164"/>
        <v>5</v>
      </c>
      <c r="AN647" s="11"/>
      <c r="AP647" s="11" t="str">
        <f>VLOOKUP(A647,[12]当前人员名单!$E:$AE,2,0)</f>
        <v>442000199302100969</v>
      </c>
      <c r="AQ647" s="44"/>
    </row>
    <row r="648" spans="1:236" s="10" customFormat="1" ht="15.75" customHeight="1" x14ac:dyDescent="0.15">
      <c r="A648" s="50" t="s">
        <v>729</v>
      </c>
      <c r="B648" s="48" t="s">
        <v>803</v>
      </c>
      <c r="C648" s="9">
        <v>41518</v>
      </c>
      <c r="D648" s="9">
        <v>41698</v>
      </c>
      <c r="E648" s="24">
        <v>43100</v>
      </c>
      <c r="F648" s="24">
        <v>43101</v>
      </c>
      <c r="G648" s="24">
        <v>43342</v>
      </c>
      <c r="H648" s="24">
        <v>43465</v>
      </c>
      <c r="I648" s="21">
        <f t="shared" ca="1" si="154"/>
        <v>5.2</v>
      </c>
      <c r="J648" s="21">
        <f t="shared" ca="1" si="155"/>
        <v>4.72</v>
      </c>
      <c r="K648" s="21" t="str">
        <f t="shared" ca="1" si="156"/>
        <v>是</v>
      </c>
      <c r="L648" s="21">
        <f t="shared" si="157"/>
        <v>5</v>
      </c>
      <c r="M648" s="29">
        <f t="shared" si="158"/>
        <v>5</v>
      </c>
      <c r="N648" s="29"/>
      <c r="O648" s="30"/>
      <c r="P648" s="24"/>
      <c r="Q648" s="29"/>
      <c r="R648" s="30"/>
      <c r="S648" s="30">
        <f t="shared" si="165"/>
        <v>5</v>
      </c>
      <c r="T648" s="22">
        <f>VLOOKUP(A648,[1]考勤!$B:$M,12,0)</f>
        <v>0</v>
      </c>
      <c r="U648" s="38">
        <f>IFERROR(VLOOKUP(A648,'[2]2017年假台账'!$A:$AN,39,0),"0")-T648</f>
        <v>2</v>
      </c>
      <c r="V648" s="40">
        <f t="shared" si="159"/>
        <v>-3</v>
      </c>
      <c r="W648" s="23">
        <f t="shared" si="160"/>
        <v>0</v>
      </c>
      <c r="X648" s="29">
        <f>VLOOKUP(A648,[3]考勤!$B$4:$N$1081,12,0)</f>
        <v>0</v>
      </c>
      <c r="Y648" s="29">
        <f>VLOOKUP(A648,[4]考勤!$B$4:$O$997,12,0)</f>
        <v>0</v>
      </c>
      <c r="Z648" s="29">
        <f>VLOOKUP(A648,[5]考勤!$B$4:$N$989,12,0)</f>
        <v>0</v>
      </c>
      <c r="AA648" s="29">
        <f>VLOOKUP(A648,[6]考勤!$B$4:$N$977,12,0)</f>
        <v>0</v>
      </c>
      <c r="AB648" s="29">
        <f>VLOOKUP(A648,[7]考勤!$B$4:$P$975,12,0)</f>
        <v>0</v>
      </c>
      <c r="AC648" s="29">
        <f>VLOOKUP(A648,[8]考勤!$B$1:$W$958,12,0)</f>
        <v>0</v>
      </c>
      <c r="AD648" s="29">
        <f>VLOOKUP(A648,[9]考勤!$B:$W,12,0)</f>
        <v>0</v>
      </c>
      <c r="AE648" s="29">
        <f>VLOOKUP(A648,[10]考勤!$B:$X,12,0)</f>
        <v>5</v>
      </c>
      <c r="AF648" s="29">
        <f>VLOOKUP(A648,[11]考勤!$B:$Z,12,0)</f>
        <v>0</v>
      </c>
      <c r="AG648" s="29"/>
      <c r="AH648" s="29"/>
      <c r="AI648" s="29"/>
      <c r="AJ648" s="29">
        <f t="shared" si="161"/>
        <v>5</v>
      </c>
      <c r="AK648" s="29">
        <f t="shared" si="162"/>
        <v>0</v>
      </c>
      <c r="AL648" s="22">
        <f t="shared" si="163"/>
        <v>2</v>
      </c>
      <c r="AM648" s="46">
        <f t="shared" si="164"/>
        <v>2</v>
      </c>
      <c r="AN648" s="11"/>
      <c r="AO648" s="11"/>
      <c r="AP648" s="11" t="str">
        <f>VLOOKUP(A648,[12]当前人员名单!$E:$AE,2,0)</f>
        <v>440882198907286198</v>
      </c>
      <c r="AQ648" s="44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</row>
    <row r="649" spans="1:236" s="10" customFormat="1" ht="15.75" customHeight="1" x14ac:dyDescent="0.15">
      <c r="A649" s="50" t="s">
        <v>404</v>
      </c>
      <c r="B649" s="48" t="s">
        <v>803</v>
      </c>
      <c r="C649" s="9">
        <v>42249</v>
      </c>
      <c r="D649" s="9">
        <v>42249</v>
      </c>
      <c r="E649" s="24">
        <v>43100</v>
      </c>
      <c r="F649" s="24">
        <v>43101</v>
      </c>
      <c r="G649" s="24">
        <v>43342</v>
      </c>
      <c r="H649" s="24">
        <v>43465</v>
      </c>
      <c r="I649" s="21">
        <f t="shared" ca="1" si="154"/>
        <v>3.2</v>
      </c>
      <c r="J649" s="21">
        <f t="shared" ca="1" si="155"/>
        <v>3.21</v>
      </c>
      <c r="K649" s="21" t="str">
        <f t="shared" ca="1" si="156"/>
        <v>是</v>
      </c>
      <c r="L649" s="21">
        <f t="shared" si="157"/>
        <v>3</v>
      </c>
      <c r="M649" s="29">
        <f t="shared" si="158"/>
        <v>5</v>
      </c>
      <c r="N649" s="29"/>
      <c r="O649" s="30"/>
      <c r="P649" s="24"/>
      <c r="Q649" s="29"/>
      <c r="R649" s="30"/>
      <c r="S649" s="30">
        <f t="shared" si="165"/>
        <v>5</v>
      </c>
      <c r="T649" s="22">
        <f>VLOOKUP(A649,[1]考勤!$B:$M,12,0)</f>
        <v>0</v>
      </c>
      <c r="U649" s="38">
        <f>IFERROR(VLOOKUP(A649,'[2]2017年假台账'!$A:$AN,39,0),"0")-T649</f>
        <v>5</v>
      </c>
      <c r="V649" s="40">
        <f t="shared" si="159"/>
        <v>3</v>
      </c>
      <c r="W649" s="23">
        <f t="shared" si="160"/>
        <v>3</v>
      </c>
      <c r="X649" s="29">
        <f>VLOOKUP(A649,[3]考勤!$B$4:$N$1081,12,0)</f>
        <v>0</v>
      </c>
      <c r="Y649" s="29">
        <f>VLOOKUP(A649,[4]考勤!$B$4:$O$997,12,0)</f>
        <v>0</v>
      </c>
      <c r="Z649" s="29">
        <f>VLOOKUP(A649,[5]考勤!$B$4:$N$989,12,0)</f>
        <v>0</v>
      </c>
      <c r="AA649" s="29">
        <f>VLOOKUP(A649,[6]考勤!$B$4:$N$977,12,0)</f>
        <v>0</v>
      </c>
      <c r="AB649" s="29">
        <f>VLOOKUP(A649,[7]考勤!$B$4:$P$975,12,0)</f>
        <v>0</v>
      </c>
      <c r="AC649" s="29">
        <f>VLOOKUP(A649,[8]考勤!$B$1:$W$958,12,0)</f>
        <v>0</v>
      </c>
      <c r="AD649" s="29">
        <f>VLOOKUP(A649,[9]考勤!$B:$W,12,0)</f>
        <v>2</v>
      </c>
      <c r="AE649" s="29">
        <f>VLOOKUP(A649,[10]考勤!$B:$X,12,0)</f>
        <v>0</v>
      </c>
      <c r="AF649" s="29">
        <f>VLOOKUP(A649,[11]考勤!$B:$Z,12,0)</f>
        <v>0</v>
      </c>
      <c r="AG649" s="29"/>
      <c r="AH649" s="29"/>
      <c r="AI649" s="29"/>
      <c r="AJ649" s="29">
        <f t="shared" si="161"/>
        <v>2</v>
      </c>
      <c r="AK649" s="29">
        <f t="shared" si="162"/>
        <v>0</v>
      </c>
      <c r="AL649" s="22">
        <f t="shared" si="163"/>
        <v>8</v>
      </c>
      <c r="AM649" s="46">
        <f t="shared" si="164"/>
        <v>5</v>
      </c>
      <c r="AN649" s="11"/>
      <c r="AP649" s="11" t="str">
        <f>VLOOKUP(A649,[12]当前人员名单!$E:$AE,2,0)</f>
        <v>445224199310161846</v>
      </c>
    </row>
    <row r="650" spans="1:236" s="10" customFormat="1" ht="15.75" customHeight="1" x14ac:dyDescent="0.15">
      <c r="A650" s="53" t="s">
        <v>407</v>
      </c>
      <c r="B650" s="48" t="s">
        <v>803</v>
      </c>
      <c r="C650" s="3">
        <v>42268</v>
      </c>
      <c r="D650" s="3">
        <v>42268</v>
      </c>
      <c r="E650" s="24">
        <v>43100</v>
      </c>
      <c r="F650" s="24">
        <v>43101</v>
      </c>
      <c r="G650" s="24">
        <v>43342</v>
      </c>
      <c r="H650" s="24">
        <v>43465</v>
      </c>
      <c r="I650" s="21">
        <f t="shared" ca="1" si="154"/>
        <v>3.2</v>
      </c>
      <c r="J650" s="21">
        <f t="shared" ca="1" si="155"/>
        <v>3.16</v>
      </c>
      <c r="K650" s="21" t="str">
        <f t="shared" ca="1" si="156"/>
        <v>是</v>
      </c>
      <c r="L650" s="21">
        <f t="shared" si="157"/>
        <v>3</v>
      </c>
      <c r="M650" s="29">
        <f t="shared" si="158"/>
        <v>5</v>
      </c>
      <c r="N650" s="29"/>
      <c r="O650" s="30"/>
      <c r="P650" s="24"/>
      <c r="Q650" s="29"/>
      <c r="R650" s="30"/>
      <c r="S650" s="30">
        <f t="shared" si="165"/>
        <v>5</v>
      </c>
      <c r="T650" s="22">
        <f>VLOOKUP(A650,[1]考勤!$B:$M,12,0)</f>
        <v>0</v>
      </c>
      <c r="U650" s="38">
        <f>IFERROR(VLOOKUP(A650,'[2]2017年假台账'!$A:$AN,39,0),"0")-T650</f>
        <v>5</v>
      </c>
      <c r="V650" s="40">
        <f t="shared" si="159"/>
        <v>5</v>
      </c>
      <c r="W650" s="23">
        <f t="shared" si="160"/>
        <v>5</v>
      </c>
      <c r="X650" s="29">
        <f>VLOOKUP(A650,[3]考勤!$B$4:$N$1081,12,0)</f>
        <v>0</v>
      </c>
      <c r="Y650" s="29">
        <f>VLOOKUP(A650,[4]考勤!$B$4:$O$997,12,0)</f>
        <v>0</v>
      </c>
      <c r="Z650" s="29">
        <f>VLOOKUP(A650,[5]考勤!$B$4:$N$989,12,0)</f>
        <v>0</v>
      </c>
      <c r="AA650" s="29">
        <f>VLOOKUP(A650,[6]考勤!$B$4:$N$977,12,0)</f>
        <v>0</v>
      </c>
      <c r="AB650" s="29">
        <f>VLOOKUP(A650,[7]考勤!$B$4:$P$975,12,0)</f>
        <v>0</v>
      </c>
      <c r="AC650" s="29">
        <f>VLOOKUP(A650,[8]考勤!$B$1:$W$958,12,0)</f>
        <v>0</v>
      </c>
      <c r="AD650" s="29">
        <f>VLOOKUP(A650,[9]考勤!$B:$W,12,0)</f>
        <v>0</v>
      </c>
      <c r="AE650" s="29">
        <f>VLOOKUP(A650,[10]考勤!$B:$X,12,0)</f>
        <v>0</v>
      </c>
      <c r="AF650" s="29">
        <f>VLOOKUP(A650,[11]考勤!$B:$Z,12,0)</f>
        <v>0</v>
      </c>
      <c r="AG650" s="29"/>
      <c r="AH650" s="29"/>
      <c r="AI650" s="32"/>
      <c r="AJ650" s="29">
        <f t="shared" si="161"/>
        <v>0</v>
      </c>
      <c r="AK650" s="29">
        <f t="shared" si="162"/>
        <v>0</v>
      </c>
      <c r="AL650" s="22">
        <f t="shared" si="163"/>
        <v>10</v>
      </c>
      <c r="AM650" s="46">
        <f t="shared" si="164"/>
        <v>5</v>
      </c>
      <c r="AN650" s="11"/>
      <c r="AO650" s="11"/>
      <c r="AP650" s="11" t="str">
        <f>VLOOKUP(A650,[12]当前人员名单!$E:$AE,2,0)</f>
        <v>442000199208220972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</row>
    <row r="651" spans="1:236" s="10" customFormat="1" ht="15.75" customHeight="1" x14ac:dyDescent="0.15">
      <c r="A651" s="50" t="s">
        <v>406</v>
      </c>
      <c r="B651" s="48" t="s">
        <v>981</v>
      </c>
      <c r="C651" s="9">
        <v>41998</v>
      </c>
      <c r="D651" s="9">
        <v>41998</v>
      </c>
      <c r="E651" s="24">
        <v>43100</v>
      </c>
      <c r="F651" s="24">
        <v>43101</v>
      </c>
      <c r="G651" s="24">
        <v>43342</v>
      </c>
      <c r="H651" s="24">
        <v>43465</v>
      </c>
      <c r="I651" s="21">
        <f t="shared" ca="1" si="154"/>
        <v>3.9</v>
      </c>
      <c r="J651" s="21">
        <f t="shared" ca="1" si="155"/>
        <v>3.9</v>
      </c>
      <c r="K651" s="21" t="str">
        <f t="shared" ca="1" si="156"/>
        <v>是</v>
      </c>
      <c r="L651" s="21">
        <f t="shared" si="157"/>
        <v>4</v>
      </c>
      <c r="M651" s="29">
        <f t="shared" si="158"/>
        <v>5</v>
      </c>
      <c r="N651" s="29"/>
      <c r="O651" s="30"/>
      <c r="P651" s="24"/>
      <c r="Q651" s="29"/>
      <c r="R651" s="30"/>
      <c r="S651" s="30">
        <f t="shared" si="165"/>
        <v>5</v>
      </c>
      <c r="T651" s="22">
        <f>VLOOKUP(A651,[1]考勤!$B:$M,12,0)</f>
        <v>0</v>
      </c>
      <c r="U651" s="38">
        <f>IFERROR(VLOOKUP(A651,'[2]2017年假台账'!$A:$AN,39,0),"0")-T651</f>
        <v>5</v>
      </c>
      <c r="V651" s="40">
        <f t="shared" si="159"/>
        <v>-1</v>
      </c>
      <c r="W651" s="23">
        <f t="shared" si="160"/>
        <v>0</v>
      </c>
      <c r="X651" s="29">
        <f>VLOOKUP(A651,[3]考勤!$B$4:$N$1081,12,0)</f>
        <v>0</v>
      </c>
      <c r="Y651" s="29">
        <f>VLOOKUP(A651,[4]考勤!$B$4:$O$997,12,0)</f>
        <v>0</v>
      </c>
      <c r="Z651" s="29">
        <f>VLOOKUP(A651,[5]考勤!$B$4:$N$989,12,0)</f>
        <v>0</v>
      </c>
      <c r="AA651" s="29">
        <f>VLOOKUP(A651,[6]考勤!$B$4:$N$977,12,0)</f>
        <v>0</v>
      </c>
      <c r="AB651" s="29">
        <f>VLOOKUP(A651,[7]考勤!$B$4:$P$975,12,0)</f>
        <v>0</v>
      </c>
      <c r="AC651" s="29">
        <f>VLOOKUP(A651,[8]考勤!$B$1:$W$958,12,0)</f>
        <v>0</v>
      </c>
      <c r="AD651" s="29">
        <f>VLOOKUP(A651,[9]考勤!$B:$W,12,0)</f>
        <v>1</v>
      </c>
      <c r="AE651" s="29">
        <f>VLOOKUP(A651,[10]考勤!$B:$X,12,0)</f>
        <v>5</v>
      </c>
      <c r="AF651" s="29">
        <f>VLOOKUP(A651,[11]考勤!$B:$Z,12,0)</f>
        <v>0</v>
      </c>
      <c r="AG651" s="29"/>
      <c r="AH651" s="29"/>
      <c r="AI651" s="29"/>
      <c r="AJ651" s="29">
        <f t="shared" si="161"/>
        <v>6</v>
      </c>
      <c r="AK651" s="29">
        <f t="shared" si="162"/>
        <v>0</v>
      </c>
      <c r="AL651" s="22">
        <f t="shared" si="163"/>
        <v>4</v>
      </c>
      <c r="AM651" s="46">
        <f t="shared" si="164"/>
        <v>4</v>
      </c>
      <c r="AN651" s="11"/>
      <c r="AO651" s="11"/>
      <c r="AP651" s="11" t="str">
        <f>VLOOKUP(A651,[12]当前人员名单!$E:$AE,2,0)</f>
        <v>442000199307151271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</row>
    <row r="652" spans="1:236" s="10" customFormat="1" ht="15.75" customHeight="1" x14ac:dyDescent="0.15">
      <c r="A652" s="50" t="s">
        <v>854</v>
      </c>
      <c r="B652" s="48" t="s">
        <v>981</v>
      </c>
      <c r="C652" s="9">
        <v>42209</v>
      </c>
      <c r="D652" s="9">
        <v>42209</v>
      </c>
      <c r="E652" s="24">
        <v>43100</v>
      </c>
      <c r="F652" s="24">
        <v>43101</v>
      </c>
      <c r="G652" s="24">
        <v>43342</v>
      </c>
      <c r="H652" s="24">
        <v>43465</v>
      </c>
      <c r="I652" s="21">
        <f t="shared" ca="1" si="154"/>
        <v>3.3</v>
      </c>
      <c r="J652" s="21">
        <f t="shared" ca="1" si="155"/>
        <v>3.32</v>
      </c>
      <c r="K652" s="21" t="str">
        <f t="shared" ca="1" si="156"/>
        <v>是</v>
      </c>
      <c r="L652" s="21">
        <f t="shared" si="157"/>
        <v>3</v>
      </c>
      <c r="M652" s="29">
        <f t="shared" si="158"/>
        <v>5</v>
      </c>
      <c r="N652" s="29"/>
      <c r="O652" s="30"/>
      <c r="P652" s="24"/>
      <c r="Q652" s="29"/>
      <c r="R652" s="30"/>
      <c r="S652" s="30">
        <f t="shared" si="165"/>
        <v>5</v>
      </c>
      <c r="T652" s="22">
        <f>VLOOKUP(A652,[1]考勤!$B:$M,12,0)</f>
        <v>0</v>
      </c>
      <c r="U652" s="38">
        <f>IFERROR(VLOOKUP(A652,'[2]2017年假台账'!$A:$AN,39,0),"0")-T652</f>
        <v>5</v>
      </c>
      <c r="V652" s="40">
        <f t="shared" si="159"/>
        <v>0</v>
      </c>
      <c r="W652" s="23">
        <f t="shared" si="160"/>
        <v>0</v>
      </c>
      <c r="X652" s="29">
        <f>VLOOKUP(A652,[3]考勤!$B$4:$N$1081,12,0)</f>
        <v>0</v>
      </c>
      <c r="Y652" s="29">
        <f>VLOOKUP(A652,[4]考勤!$B$4:$O$997,12,0)</f>
        <v>0</v>
      </c>
      <c r="Z652" s="29">
        <f>VLOOKUP(A652,[5]考勤!$B$4:$N$989,12,0)</f>
        <v>0</v>
      </c>
      <c r="AA652" s="29">
        <f>VLOOKUP(A652,[6]考勤!$B$4:$N$977,12,0)</f>
        <v>0</v>
      </c>
      <c r="AB652" s="29">
        <f>VLOOKUP(A652,[7]考勤!$B$4:$P$975,12,0)</f>
        <v>0</v>
      </c>
      <c r="AC652" s="29">
        <f>VLOOKUP(A652,[8]考勤!$B$1:$W$958,12,0)</f>
        <v>0</v>
      </c>
      <c r="AD652" s="29">
        <f>VLOOKUP(A652,[9]考勤!$B:$W,12,0)</f>
        <v>0</v>
      </c>
      <c r="AE652" s="29">
        <f>VLOOKUP(A652,[10]考勤!$B:$X,12,0)</f>
        <v>5</v>
      </c>
      <c r="AF652" s="29">
        <f>VLOOKUP(A652,[11]考勤!$B:$Z,12,0)</f>
        <v>0</v>
      </c>
      <c r="AG652" s="29"/>
      <c r="AH652" s="29"/>
      <c r="AI652" s="29"/>
      <c r="AJ652" s="29">
        <f t="shared" si="161"/>
        <v>5</v>
      </c>
      <c r="AK652" s="29">
        <f t="shared" si="162"/>
        <v>0</v>
      </c>
      <c r="AL652" s="22">
        <f t="shared" si="163"/>
        <v>5</v>
      </c>
      <c r="AM652" s="46">
        <f t="shared" si="164"/>
        <v>5</v>
      </c>
      <c r="AN652" s="11"/>
      <c r="AP652" s="11" t="str">
        <f>VLOOKUP(A652,[12]当前人员名单!$E:$AE,2,0)</f>
        <v>442000199107160915</v>
      </c>
    </row>
    <row r="653" spans="1:236" s="10" customFormat="1" ht="15.75" customHeight="1" x14ac:dyDescent="0.15">
      <c r="A653" s="53" t="s">
        <v>454</v>
      </c>
      <c r="B653" s="48" t="s">
        <v>796</v>
      </c>
      <c r="C653" s="4">
        <v>41027</v>
      </c>
      <c r="D653" s="4">
        <v>41027</v>
      </c>
      <c r="E653" s="24">
        <v>43100</v>
      </c>
      <c r="F653" s="24">
        <v>43101</v>
      </c>
      <c r="G653" s="24">
        <v>43342</v>
      </c>
      <c r="H653" s="24">
        <v>43465</v>
      </c>
      <c r="I653" s="21">
        <f t="shared" ca="1" si="154"/>
        <v>6.6</v>
      </c>
      <c r="J653" s="21">
        <f t="shared" ca="1" si="155"/>
        <v>6.56</v>
      </c>
      <c r="K653" s="21" t="str">
        <f t="shared" ca="1" si="156"/>
        <v>是</v>
      </c>
      <c r="L653" s="21">
        <f t="shared" si="157"/>
        <v>6</v>
      </c>
      <c r="M653" s="29">
        <f t="shared" si="158"/>
        <v>5</v>
      </c>
      <c r="N653" s="29"/>
      <c r="O653" s="30"/>
      <c r="P653" s="24"/>
      <c r="Q653" s="29"/>
      <c r="R653" s="30"/>
      <c r="S653" s="30">
        <f t="shared" si="165"/>
        <v>5</v>
      </c>
      <c r="T653" s="22">
        <f>VLOOKUP(A653,[1]考勤!$B:$M,12,0)</f>
        <v>0</v>
      </c>
      <c r="U653" s="38">
        <f>IFERROR(VLOOKUP(A653,'[2]2017年假台账'!$A:$AN,39,0),"0")-T653</f>
        <v>5</v>
      </c>
      <c r="V653" s="40">
        <f t="shared" si="159"/>
        <v>0</v>
      </c>
      <c r="W653" s="23">
        <f t="shared" si="160"/>
        <v>0</v>
      </c>
      <c r="X653" s="29">
        <f>VLOOKUP(A653,[3]考勤!$B$4:$N$1081,12,0)</f>
        <v>0</v>
      </c>
      <c r="Y653" s="29">
        <f>VLOOKUP(A653,[4]考勤!$B$4:$O$997,12,0)</f>
        <v>0</v>
      </c>
      <c r="Z653" s="29">
        <f>VLOOKUP(A653,[5]考勤!$B$4:$N$989,12,0)</f>
        <v>0</v>
      </c>
      <c r="AA653" s="29">
        <f>VLOOKUP(A653,[6]考勤!$B$4:$N$977,12,0)</f>
        <v>0</v>
      </c>
      <c r="AB653" s="29">
        <f>VLOOKUP(A653,[7]考勤!$B$4:$P$975,12,0)</f>
        <v>0</v>
      </c>
      <c r="AC653" s="29">
        <f>VLOOKUP(A653,[8]考勤!$B$1:$W$958,12,0)</f>
        <v>0</v>
      </c>
      <c r="AD653" s="29">
        <f>VLOOKUP(A653,[9]考勤!$B:$W,12,0)</f>
        <v>5</v>
      </c>
      <c r="AE653" s="29">
        <f>VLOOKUP(A653,[10]考勤!$B:$X,12,0)</f>
        <v>0</v>
      </c>
      <c r="AF653" s="29">
        <f>VLOOKUP(A653,[11]考勤!$B:$Z,12,0)</f>
        <v>0</v>
      </c>
      <c r="AG653" s="29"/>
      <c r="AH653" s="29"/>
      <c r="AI653" s="29"/>
      <c r="AJ653" s="29">
        <f t="shared" si="161"/>
        <v>5</v>
      </c>
      <c r="AK653" s="29">
        <f t="shared" si="162"/>
        <v>0</v>
      </c>
      <c r="AL653" s="22">
        <f t="shared" si="163"/>
        <v>5</v>
      </c>
      <c r="AM653" s="46">
        <f t="shared" si="164"/>
        <v>5</v>
      </c>
      <c r="AN653" s="11"/>
      <c r="AP653" s="11" t="str">
        <f>VLOOKUP(A653,[12]当前人员名单!$E:$AE,2,0)</f>
        <v>442000198909155208</v>
      </c>
    </row>
    <row r="654" spans="1:236" s="10" customFormat="1" ht="15.75" customHeight="1" x14ac:dyDescent="0.15">
      <c r="A654" s="50" t="s">
        <v>388</v>
      </c>
      <c r="B654" s="48" t="s">
        <v>976</v>
      </c>
      <c r="C654" s="9">
        <v>41941</v>
      </c>
      <c r="D654" s="9">
        <v>41941</v>
      </c>
      <c r="E654" s="24">
        <v>43100</v>
      </c>
      <c r="F654" s="24">
        <v>43101</v>
      </c>
      <c r="G654" s="24">
        <v>43342</v>
      </c>
      <c r="H654" s="24">
        <v>43465</v>
      </c>
      <c r="I654" s="21">
        <f t="shared" ca="1" si="154"/>
        <v>4.0999999999999996</v>
      </c>
      <c r="J654" s="21">
        <f t="shared" ca="1" si="155"/>
        <v>4.05</v>
      </c>
      <c r="K654" s="21" t="str">
        <f t="shared" ca="1" si="156"/>
        <v>是</v>
      </c>
      <c r="L654" s="21">
        <f t="shared" si="157"/>
        <v>4</v>
      </c>
      <c r="M654" s="29">
        <f t="shared" si="158"/>
        <v>5</v>
      </c>
      <c r="N654" s="29"/>
      <c r="O654" s="30"/>
      <c r="P654" s="24"/>
      <c r="Q654" s="29"/>
      <c r="R654" s="30"/>
      <c r="S654" s="30">
        <f t="shared" si="165"/>
        <v>5</v>
      </c>
      <c r="T654" s="22">
        <f>VLOOKUP(A654,[1]考勤!$B:$M,12,0)</f>
        <v>0</v>
      </c>
      <c r="U654" s="38">
        <f>IFERROR(VLOOKUP(A654,'[2]2017年假台账'!$A:$AN,39,0),"0")-T654</f>
        <v>5</v>
      </c>
      <c r="V654" s="40">
        <f t="shared" si="159"/>
        <v>0</v>
      </c>
      <c r="W654" s="23">
        <f t="shared" si="160"/>
        <v>0</v>
      </c>
      <c r="X654" s="29">
        <f>VLOOKUP(A654,[3]考勤!$B$4:$N$1081,12,0)</f>
        <v>0</v>
      </c>
      <c r="Y654" s="29">
        <f>VLOOKUP(A654,[4]考勤!$B$4:$O$997,12,0)</f>
        <v>0</v>
      </c>
      <c r="Z654" s="29">
        <f>VLOOKUP(A654,[5]考勤!$B$4:$N$989,12,0)</f>
        <v>0</v>
      </c>
      <c r="AA654" s="29">
        <f>VLOOKUP(A654,[6]考勤!$B$4:$N$977,12,0)</f>
        <v>0</v>
      </c>
      <c r="AB654" s="29">
        <f>VLOOKUP(A654,[7]考勤!$B$4:$P$975,12,0)</f>
        <v>0</v>
      </c>
      <c r="AC654" s="29">
        <f>VLOOKUP(A654,[8]考勤!$B$1:$W$958,12,0)</f>
        <v>0</v>
      </c>
      <c r="AD654" s="29">
        <f>VLOOKUP(A654,[9]考勤!$B:$W,12,0)</f>
        <v>0</v>
      </c>
      <c r="AE654" s="29">
        <f>VLOOKUP(A654,[10]考勤!$B:$X,12,0)</f>
        <v>5</v>
      </c>
      <c r="AF654" s="29">
        <f>VLOOKUP(A654,[11]考勤!$B:$Z,12,0)</f>
        <v>0</v>
      </c>
      <c r="AG654" s="29"/>
      <c r="AH654" s="29"/>
      <c r="AI654" s="29"/>
      <c r="AJ654" s="29">
        <f t="shared" si="161"/>
        <v>5</v>
      </c>
      <c r="AK654" s="29">
        <f t="shared" si="162"/>
        <v>0</v>
      </c>
      <c r="AL654" s="22">
        <f t="shared" si="163"/>
        <v>5</v>
      </c>
      <c r="AM654" s="46">
        <f t="shared" si="164"/>
        <v>5</v>
      </c>
      <c r="AN654" s="11"/>
      <c r="AO654" s="11"/>
      <c r="AP654" s="11" t="str">
        <f>VLOOKUP(A654,[12]当前人员名单!$E:$AE,2,0)</f>
        <v>442000199102015452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</row>
    <row r="655" spans="1:236" s="10" customFormat="1" ht="15.75" customHeight="1" x14ac:dyDescent="0.15">
      <c r="A655" s="53" t="s">
        <v>442</v>
      </c>
      <c r="B655" s="48" t="s">
        <v>804</v>
      </c>
      <c r="C655" s="4">
        <v>36679</v>
      </c>
      <c r="D655" s="4">
        <v>37073</v>
      </c>
      <c r="E655" s="24">
        <v>43100</v>
      </c>
      <c r="F655" s="24">
        <v>43101</v>
      </c>
      <c r="G655" s="24">
        <v>43342</v>
      </c>
      <c r="H655" s="24">
        <v>43465</v>
      </c>
      <c r="I655" s="21">
        <f t="shared" ca="1" si="154"/>
        <v>18.5</v>
      </c>
      <c r="J655" s="21">
        <f t="shared" ca="1" si="155"/>
        <v>17.39</v>
      </c>
      <c r="K655" s="21" t="str">
        <f t="shared" ca="1" si="156"/>
        <v>是</v>
      </c>
      <c r="L655" s="21">
        <f t="shared" si="157"/>
        <v>18</v>
      </c>
      <c r="M655" s="29">
        <f t="shared" si="158"/>
        <v>10</v>
      </c>
      <c r="N655" s="29"/>
      <c r="O655" s="30"/>
      <c r="P655" s="24"/>
      <c r="Q655" s="29"/>
      <c r="R655" s="30"/>
      <c r="S655" s="30">
        <f t="shared" si="165"/>
        <v>10</v>
      </c>
      <c r="T655" s="22">
        <f>VLOOKUP(A655,[1]考勤!$B:$M,12,0)</f>
        <v>0</v>
      </c>
      <c r="U655" s="38">
        <f>IFERROR(VLOOKUP(A655,'[2]2017年假台账'!$A:$AN,39,0),"0")-T655</f>
        <v>10</v>
      </c>
      <c r="V655" s="40">
        <f t="shared" si="159"/>
        <v>10</v>
      </c>
      <c r="W655" s="23">
        <f t="shared" si="160"/>
        <v>10</v>
      </c>
      <c r="X655" s="29">
        <f>VLOOKUP(A655,[3]考勤!$B$4:$N$1081,12,0)</f>
        <v>0</v>
      </c>
      <c r="Y655" s="29">
        <f>VLOOKUP(A655,[4]考勤!$B$4:$O$997,12,0)</f>
        <v>0</v>
      </c>
      <c r="Z655" s="29">
        <f>VLOOKUP(A655,[5]考勤!$B$4:$N$989,12,0)</f>
        <v>0</v>
      </c>
      <c r="AA655" s="29">
        <f>VLOOKUP(A655,[6]考勤!$B$4:$N$977,12,0)</f>
        <v>0</v>
      </c>
      <c r="AB655" s="29">
        <f>VLOOKUP(A655,[7]考勤!$B$4:$P$975,12,0)</f>
        <v>0</v>
      </c>
      <c r="AC655" s="29">
        <f>VLOOKUP(A655,[8]考勤!$B$1:$W$958,12,0)</f>
        <v>0</v>
      </c>
      <c r="AD655" s="29">
        <f>VLOOKUP(A655,[9]考勤!$B:$W,12,0)</f>
        <v>0</v>
      </c>
      <c r="AE655" s="29">
        <f>VLOOKUP(A655,[10]考勤!$B:$X,12,0)</f>
        <v>0</v>
      </c>
      <c r="AF655" s="29">
        <f>VLOOKUP(A655,[11]考勤!$B:$Z,12,0)</f>
        <v>0</v>
      </c>
      <c r="AG655" s="29"/>
      <c r="AH655" s="29"/>
      <c r="AI655" s="29"/>
      <c r="AJ655" s="29">
        <f t="shared" si="161"/>
        <v>0</v>
      </c>
      <c r="AK655" s="29">
        <f t="shared" si="162"/>
        <v>0</v>
      </c>
      <c r="AL655" s="22">
        <f t="shared" si="163"/>
        <v>20</v>
      </c>
      <c r="AM655" s="46">
        <f t="shared" si="164"/>
        <v>10</v>
      </c>
      <c r="AN655" s="11"/>
      <c r="AP655" s="11" t="str">
        <f>VLOOKUP(A655,[12]当前人员名单!$E:$AE,2,0)</f>
        <v>442000198210124221</v>
      </c>
    </row>
    <row r="656" spans="1:236" s="10" customFormat="1" ht="15.75" customHeight="1" x14ac:dyDescent="0.15">
      <c r="A656" s="55" t="s">
        <v>385</v>
      </c>
      <c r="B656" s="48" t="s">
        <v>804</v>
      </c>
      <c r="C656" s="5">
        <v>42080</v>
      </c>
      <c r="D656" s="5">
        <v>42080</v>
      </c>
      <c r="E656" s="24">
        <v>43100</v>
      </c>
      <c r="F656" s="24">
        <v>43101</v>
      </c>
      <c r="G656" s="24">
        <v>43342</v>
      </c>
      <c r="H656" s="24">
        <v>43465</v>
      </c>
      <c r="I656" s="21">
        <f t="shared" ca="1" si="154"/>
        <v>3.7</v>
      </c>
      <c r="J656" s="21">
        <f t="shared" ca="1" si="155"/>
        <v>3.67</v>
      </c>
      <c r="K656" s="21" t="str">
        <f t="shared" ca="1" si="156"/>
        <v>是</v>
      </c>
      <c r="L656" s="21">
        <f t="shared" si="157"/>
        <v>3</v>
      </c>
      <c r="M656" s="29">
        <f t="shared" si="158"/>
        <v>5</v>
      </c>
      <c r="N656" s="29"/>
      <c r="O656" s="30"/>
      <c r="P656" s="24"/>
      <c r="Q656" s="29"/>
      <c r="R656" s="30"/>
      <c r="S656" s="30">
        <f t="shared" si="165"/>
        <v>5</v>
      </c>
      <c r="T656" s="22">
        <f>VLOOKUP(A656,[1]考勤!$B:$M,12,0)</f>
        <v>0</v>
      </c>
      <c r="U656" s="38">
        <f>IFERROR(VLOOKUP(A656,'[2]2017年假台账'!$A:$AN,39,0),"0")-T656</f>
        <v>5</v>
      </c>
      <c r="V656" s="40">
        <f t="shared" si="159"/>
        <v>2</v>
      </c>
      <c r="W656" s="23">
        <f t="shared" si="160"/>
        <v>2</v>
      </c>
      <c r="X656" s="29">
        <f>VLOOKUP(A656,[3]考勤!$B$4:$N$1081,12,0)</f>
        <v>0</v>
      </c>
      <c r="Y656" s="29">
        <f>VLOOKUP(A656,[4]考勤!$B$4:$O$997,12,0)</f>
        <v>0</v>
      </c>
      <c r="Z656" s="29">
        <f>VLOOKUP(A656,[5]考勤!$B$4:$N$989,12,0)</f>
        <v>0</v>
      </c>
      <c r="AA656" s="29">
        <f>VLOOKUP(A656,[6]考勤!$B$4:$N$977,12,0)</f>
        <v>0</v>
      </c>
      <c r="AB656" s="29">
        <f>VLOOKUP(A656,[7]考勤!$B$4:$P$975,12,0)</f>
        <v>3</v>
      </c>
      <c r="AC656" s="29">
        <f>VLOOKUP(A656,[8]考勤!$B$1:$W$958,12,0)</f>
        <v>0</v>
      </c>
      <c r="AD656" s="29">
        <f>VLOOKUP(A656,[9]考勤!$B:$W,12,0)</f>
        <v>0</v>
      </c>
      <c r="AE656" s="29">
        <f>VLOOKUP(A656,[10]考勤!$B:$X,12,0)</f>
        <v>0</v>
      </c>
      <c r="AF656" s="29">
        <f>VLOOKUP(A656,[11]考勤!$B:$Z,12,0)</f>
        <v>0</v>
      </c>
      <c r="AG656" s="29"/>
      <c r="AH656" s="29"/>
      <c r="AI656" s="29"/>
      <c r="AJ656" s="29">
        <f t="shared" si="161"/>
        <v>3</v>
      </c>
      <c r="AK656" s="29">
        <f t="shared" si="162"/>
        <v>0</v>
      </c>
      <c r="AL656" s="22">
        <f t="shared" si="163"/>
        <v>7</v>
      </c>
      <c r="AM656" s="46">
        <f t="shared" si="164"/>
        <v>5</v>
      </c>
      <c r="AN656" s="11"/>
      <c r="AP656" s="11" t="str">
        <f>VLOOKUP(A656,[12]当前人员名单!$E:$AE,2,0)</f>
        <v>441481199404222720</v>
      </c>
    </row>
    <row r="657" spans="1:236" s="10" customFormat="1" ht="15.75" customHeight="1" x14ac:dyDescent="0.15">
      <c r="A657" s="50" t="s">
        <v>444</v>
      </c>
      <c r="B657" s="48" t="s">
        <v>804</v>
      </c>
      <c r="C657" s="9">
        <v>37226</v>
      </c>
      <c r="D657" s="9">
        <v>38334</v>
      </c>
      <c r="E657" s="24">
        <v>43100</v>
      </c>
      <c r="F657" s="24">
        <v>43101</v>
      </c>
      <c r="G657" s="24">
        <v>43342</v>
      </c>
      <c r="H657" s="24">
        <v>43465</v>
      </c>
      <c r="I657" s="21">
        <f t="shared" ca="1" si="154"/>
        <v>17</v>
      </c>
      <c r="J657" s="21">
        <f t="shared" ca="1" si="155"/>
        <v>13.93</v>
      </c>
      <c r="K657" s="21" t="str">
        <f t="shared" ca="1" si="156"/>
        <v>是</v>
      </c>
      <c r="L657" s="21">
        <f t="shared" si="157"/>
        <v>17</v>
      </c>
      <c r="M657" s="29">
        <f t="shared" si="158"/>
        <v>10</v>
      </c>
      <c r="N657" s="29"/>
      <c r="O657" s="30"/>
      <c r="P657" s="24"/>
      <c r="Q657" s="29"/>
      <c r="R657" s="30"/>
      <c r="S657" s="30">
        <f t="shared" si="165"/>
        <v>10</v>
      </c>
      <c r="T657" s="22">
        <f>VLOOKUP(A657,[1]考勤!$B:$M,12,0)</f>
        <v>0</v>
      </c>
      <c r="U657" s="38">
        <f>IFERROR(VLOOKUP(A657,'[2]2017年假台账'!$A:$AN,39,0),"0")-T657</f>
        <v>5</v>
      </c>
      <c r="V657" s="40">
        <f t="shared" si="159"/>
        <v>1</v>
      </c>
      <c r="W657" s="23">
        <f t="shared" si="160"/>
        <v>1</v>
      </c>
      <c r="X657" s="29">
        <f>VLOOKUP(A657,[3]考勤!$B$4:$N$1081,12,0)</f>
        <v>0</v>
      </c>
      <c r="Y657" s="29">
        <f>VLOOKUP(A657,[4]考勤!$B$4:$O$997,12,0)</f>
        <v>0</v>
      </c>
      <c r="Z657" s="29">
        <f>VLOOKUP(A657,[5]考勤!$B$4:$N$989,12,0)</f>
        <v>0</v>
      </c>
      <c r="AA657" s="29">
        <f>VLOOKUP(A657,[6]考勤!$B$4:$N$977,12,0)</f>
        <v>0</v>
      </c>
      <c r="AB657" s="29">
        <f>VLOOKUP(A657,[7]考勤!$B$4:$P$975,12,0)</f>
        <v>0</v>
      </c>
      <c r="AC657" s="29">
        <f>VLOOKUP(A657,[8]考勤!$B$1:$W$958,12,0)</f>
        <v>0</v>
      </c>
      <c r="AD657" s="29">
        <f>VLOOKUP(A657,[9]考勤!$B:$W,12,0)</f>
        <v>0</v>
      </c>
      <c r="AE657" s="29">
        <f>VLOOKUP(A657,[10]考勤!$B:$X,12,0)</f>
        <v>4</v>
      </c>
      <c r="AF657" s="29">
        <f>VLOOKUP(A657,[11]考勤!$B:$Z,12,0)</f>
        <v>0</v>
      </c>
      <c r="AG657" s="29"/>
      <c r="AH657" s="29"/>
      <c r="AI657" s="29"/>
      <c r="AJ657" s="29">
        <f t="shared" si="161"/>
        <v>4</v>
      </c>
      <c r="AK657" s="29">
        <f t="shared" si="162"/>
        <v>0</v>
      </c>
      <c r="AL657" s="22">
        <f t="shared" si="163"/>
        <v>11</v>
      </c>
      <c r="AM657" s="46">
        <f t="shared" si="164"/>
        <v>10</v>
      </c>
      <c r="AN657" s="11"/>
      <c r="AP657" s="11" t="str">
        <f>VLOOKUP(A657,[12]当前人员名单!$E:$AE,2,0)</f>
        <v>442000198308105205</v>
      </c>
    </row>
    <row r="658" spans="1:236" s="10" customFormat="1" ht="15.75" customHeight="1" x14ac:dyDescent="0.15">
      <c r="A658" s="53" t="s">
        <v>386</v>
      </c>
      <c r="B658" s="48" t="s">
        <v>804</v>
      </c>
      <c r="C658" s="4">
        <v>41548</v>
      </c>
      <c r="D658" s="4">
        <v>41951</v>
      </c>
      <c r="E658" s="24">
        <v>43100</v>
      </c>
      <c r="F658" s="24">
        <v>43101</v>
      </c>
      <c r="G658" s="24">
        <v>43342</v>
      </c>
      <c r="H658" s="24">
        <v>43465</v>
      </c>
      <c r="I658" s="21">
        <f t="shared" ca="1" si="154"/>
        <v>5.0999999999999996</v>
      </c>
      <c r="J658" s="21">
        <f t="shared" ca="1" si="155"/>
        <v>4.0199999999999996</v>
      </c>
      <c r="K658" s="21" t="str">
        <f t="shared" ca="1" si="156"/>
        <v>是</v>
      </c>
      <c r="L658" s="21">
        <f t="shared" si="157"/>
        <v>5</v>
      </c>
      <c r="M658" s="29">
        <f t="shared" si="158"/>
        <v>5</v>
      </c>
      <c r="N658" s="29"/>
      <c r="O658" s="30"/>
      <c r="P658" s="24"/>
      <c r="Q658" s="29"/>
      <c r="R658" s="30"/>
      <c r="S658" s="30">
        <f t="shared" si="165"/>
        <v>5</v>
      </c>
      <c r="T658" s="22">
        <f>VLOOKUP(A658,[1]考勤!$B:$M,12,0)</f>
        <v>0</v>
      </c>
      <c r="U658" s="38">
        <f>IFERROR(VLOOKUP(A658,'[2]2017年假台账'!$A:$AN,39,0),"0")-T658</f>
        <v>5</v>
      </c>
      <c r="V658" s="40">
        <f t="shared" si="159"/>
        <v>5</v>
      </c>
      <c r="W658" s="23">
        <f t="shared" si="160"/>
        <v>5</v>
      </c>
      <c r="X658" s="29">
        <f>VLOOKUP(A658,[3]考勤!$B$4:$N$1081,12,0)</f>
        <v>0</v>
      </c>
      <c r="Y658" s="29">
        <f>VLOOKUP(A658,[4]考勤!$B$4:$O$997,12,0)</f>
        <v>0</v>
      </c>
      <c r="Z658" s="29">
        <f>VLOOKUP(A658,[5]考勤!$B$4:$N$989,12,0)</f>
        <v>0</v>
      </c>
      <c r="AA658" s="29">
        <f>VLOOKUP(A658,[6]考勤!$B$4:$N$977,12,0)</f>
        <v>0</v>
      </c>
      <c r="AB658" s="29">
        <f>VLOOKUP(A658,[7]考勤!$B$4:$P$975,12,0)</f>
        <v>0</v>
      </c>
      <c r="AC658" s="29">
        <f>VLOOKUP(A658,[8]考勤!$B$1:$W$958,12,0)</f>
        <v>0</v>
      </c>
      <c r="AD658" s="29">
        <f>VLOOKUP(A658,[9]考勤!$B:$W,12,0)</f>
        <v>0</v>
      </c>
      <c r="AE658" s="29">
        <f>VLOOKUP(A658,[10]考勤!$B:$X,12,0)</f>
        <v>0</v>
      </c>
      <c r="AF658" s="29">
        <f>VLOOKUP(A658,[11]考勤!$B:$Z,12,0)</f>
        <v>0</v>
      </c>
      <c r="AG658" s="29"/>
      <c r="AH658" s="29"/>
      <c r="AI658" s="29"/>
      <c r="AJ658" s="29">
        <f t="shared" si="161"/>
        <v>0</v>
      </c>
      <c r="AK658" s="29">
        <f t="shared" si="162"/>
        <v>0</v>
      </c>
      <c r="AL658" s="22">
        <f t="shared" si="163"/>
        <v>10</v>
      </c>
      <c r="AM658" s="46">
        <f t="shared" si="164"/>
        <v>5</v>
      </c>
      <c r="AN658" s="11"/>
      <c r="AP658" s="11" t="str">
        <f>VLOOKUP(A658,[12]当前人员名单!$E:$AE,2,0)</f>
        <v>442000199102254234</v>
      </c>
    </row>
    <row r="659" spans="1:236" s="10" customFormat="1" ht="15.75" customHeight="1" x14ac:dyDescent="0.15">
      <c r="A659" s="50" t="s">
        <v>446</v>
      </c>
      <c r="B659" s="48" t="s">
        <v>983</v>
      </c>
      <c r="C659" s="9">
        <v>38139</v>
      </c>
      <c r="D659" s="9">
        <v>38115</v>
      </c>
      <c r="E659" s="24">
        <v>43100</v>
      </c>
      <c r="F659" s="24">
        <v>43101</v>
      </c>
      <c r="G659" s="24">
        <v>43342</v>
      </c>
      <c r="H659" s="24">
        <v>43465</v>
      </c>
      <c r="I659" s="21">
        <f t="shared" ca="1" si="154"/>
        <v>14.5</v>
      </c>
      <c r="J659" s="21">
        <f t="shared" ca="1" si="155"/>
        <v>14.53</v>
      </c>
      <c r="K659" s="21" t="str">
        <f t="shared" ca="1" si="156"/>
        <v>是</v>
      </c>
      <c r="L659" s="21">
        <f t="shared" si="157"/>
        <v>14</v>
      </c>
      <c r="M659" s="29">
        <f t="shared" si="158"/>
        <v>10</v>
      </c>
      <c r="N659" s="29"/>
      <c r="O659" s="30"/>
      <c r="P659" s="24"/>
      <c r="Q659" s="29"/>
      <c r="R659" s="30"/>
      <c r="S659" s="30">
        <f t="shared" si="165"/>
        <v>10</v>
      </c>
      <c r="T659" s="22">
        <f>VLOOKUP(A659,[1]考勤!$B:$M,12,0)</f>
        <v>0</v>
      </c>
      <c r="U659" s="38">
        <f>IFERROR(VLOOKUP(A659,'[2]2017年假台账'!$A:$AN,39,0),"0")-T659</f>
        <v>7</v>
      </c>
      <c r="V659" s="40">
        <f t="shared" si="159"/>
        <v>2</v>
      </c>
      <c r="W659" s="23">
        <f t="shared" si="160"/>
        <v>2</v>
      </c>
      <c r="X659" s="29">
        <f>VLOOKUP(A659,[3]考勤!$B$4:$N$1081,12,0)</f>
        <v>0</v>
      </c>
      <c r="Y659" s="29">
        <f>VLOOKUP(A659,[4]考勤!$B$4:$O$997,12,0)</f>
        <v>0</v>
      </c>
      <c r="Z659" s="29">
        <f>VLOOKUP(A659,[5]考勤!$B$4:$N$989,12,0)</f>
        <v>0</v>
      </c>
      <c r="AA659" s="29">
        <f>VLOOKUP(A659,[6]考勤!$B$4:$N$977,12,0)</f>
        <v>0</v>
      </c>
      <c r="AB659" s="29">
        <f>VLOOKUP(A659,[7]考勤!$B$4:$P$975,12,0)</f>
        <v>0</v>
      </c>
      <c r="AC659" s="29">
        <f>VLOOKUP(A659,[8]考勤!$B$1:$W$958,12,0)</f>
        <v>0</v>
      </c>
      <c r="AD659" s="29">
        <f>VLOOKUP(A659,[9]考勤!$B:$W,12,0)</f>
        <v>0</v>
      </c>
      <c r="AE659" s="29">
        <f>VLOOKUP(A659,[10]考勤!$B:$X,12,0)</f>
        <v>5</v>
      </c>
      <c r="AF659" s="29">
        <f>VLOOKUP(A659,[11]考勤!$B:$Z,12,0)</f>
        <v>0</v>
      </c>
      <c r="AG659" s="29"/>
      <c r="AH659" s="29"/>
      <c r="AI659" s="29"/>
      <c r="AJ659" s="29">
        <f t="shared" si="161"/>
        <v>5</v>
      </c>
      <c r="AK659" s="29">
        <f t="shared" si="162"/>
        <v>0</v>
      </c>
      <c r="AL659" s="22">
        <f t="shared" si="163"/>
        <v>12</v>
      </c>
      <c r="AM659" s="46">
        <f t="shared" si="164"/>
        <v>10</v>
      </c>
      <c r="AN659" s="11"/>
      <c r="AP659" s="11" t="str">
        <f>VLOOKUP(A659,[12]当前人员名单!$E:$AE,2,0)</f>
        <v>442000198510083847</v>
      </c>
    </row>
    <row r="660" spans="1:236" s="10" customFormat="1" ht="15.75" customHeight="1" x14ac:dyDescent="0.15">
      <c r="A660" s="50" t="s">
        <v>556</v>
      </c>
      <c r="B660" s="48" t="s">
        <v>804</v>
      </c>
      <c r="C660" s="9">
        <v>40603</v>
      </c>
      <c r="D660" s="9">
        <v>40603</v>
      </c>
      <c r="E660" s="24">
        <v>43100</v>
      </c>
      <c r="F660" s="24">
        <v>43101</v>
      </c>
      <c r="G660" s="24">
        <v>43342</v>
      </c>
      <c r="H660" s="24">
        <v>43465</v>
      </c>
      <c r="I660" s="21">
        <f t="shared" ca="1" si="154"/>
        <v>7.7</v>
      </c>
      <c r="J660" s="21">
        <f t="shared" ca="1" si="155"/>
        <v>7.72</v>
      </c>
      <c r="K660" s="21" t="str">
        <f t="shared" ca="1" si="156"/>
        <v>是</v>
      </c>
      <c r="L660" s="21">
        <f t="shared" si="157"/>
        <v>7</v>
      </c>
      <c r="M660" s="29">
        <f t="shared" si="158"/>
        <v>5</v>
      </c>
      <c r="N660" s="29"/>
      <c r="O660" s="30"/>
      <c r="P660" s="24"/>
      <c r="Q660" s="29"/>
      <c r="R660" s="30"/>
      <c r="S660" s="30">
        <f t="shared" si="165"/>
        <v>5</v>
      </c>
      <c r="T660" s="22">
        <f>VLOOKUP(A660,[1]考勤!$B:$M,12,0)</f>
        <v>5</v>
      </c>
      <c r="U660" s="38">
        <f>IFERROR(VLOOKUP(A660,'[2]2017年假台账'!$A:$AN,39,0),"0")-T660</f>
        <v>0</v>
      </c>
      <c r="V660" s="40">
        <f t="shared" si="159"/>
        <v>0</v>
      </c>
      <c r="W660" s="23">
        <f t="shared" si="160"/>
        <v>0</v>
      </c>
      <c r="X660" s="29">
        <f>VLOOKUP(A660,[3]考勤!$B$4:$N$1081,12,0)</f>
        <v>0</v>
      </c>
      <c r="Y660" s="29">
        <f>VLOOKUP(A660,[4]考勤!$B$4:$O$997,12,0)</f>
        <v>0</v>
      </c>
      <c r="Z660" s="29">
        <f>VLOOKUP(A660,[5]考勤!$B$4:$N$989,12,0)</f>
        <v>0</v>
      </c>
      <c r="AA660" s="29">
        <f>VLOOKUP(A660,[6]考勤!$B$4:$N$977,12,0)</f>
        <v>0</v>
      </c>
      <c r="AB660" s="29">
        <f>VLOOKUP(A660,[7]考勤!$B$4:$P$975,12,0)</f>
        <v>0</v>
      </c>
      <c r="AC660" s="29">
        <f>VLOOKUP(A660,[8]考勤!$B$1:$W$958,12,0)</f>
        <v>0</v>
      </c>
      <c r="AD660" s="29">
        <f>VLOOKUP(A660,[9]考勤!$B:$W,12,0)</f>
        <v>0</v>
      </c>
      <c r="AE660" s="29">
        <f>VLOOKUP(A660,[10]考勤!$B:$X,12,0)</f>
        <v>0</v>
      </c>
      <c r="AF660" s="29">
        <f>VLOOKUP(A660,[11]考勤!$B:$Z,12,0)</f>
        <v>4</v>
      </c>
      <c r="AG660" s="29"/>
      <c r="AH660" s="29"/>
      <c r="AI660" s="29"/>
      <c r="AJ660" s="29">
        <f t="shared" si="161"/>
        <v>0</v>
      </c>
      <c r="AK660" s="29">
        <f t="shared" si="162"/>
        <v>4</v>
      </c>
      <c r="AL660" s="22">
        <f t="shared" si="163"/>
        <v>5</v>
      </c>
      <c r="AM660" s="46">
        <f t="shared" si="164"/>
        <v>1</v>
      </c>
      <c r="AN660" s="11"/>
      <c r="AP660" s="11" t="str">
        <f>VLOOKUP(A660,[12]当前人员名单!$E:$AE,2,0)</f>
        <v>441283198809061045</v>
      </c>
    </row>
    <row r="661" spans="1:236" s="10" customFormat="1" ht="15.75" customHeight="1" x14ac:dyDescent="0.15">
      <c r="A661" s="50" t="s">
        <v>392</v>
      </c>
      <c r="B661" s="48" t="s">
        <v>804</v>
      </c>
      <c r="C661" s="9">
        <v>41855</v>
      </c>
      <c r="D661" s="9">
        <v>41855</v>
      </c>
      <c r="E661" s="24">
        <v>43100</v>
      </c>
      <c r="F661" s="24">
        <v>43101</v>
      </c>
      <c r="G661" s="24">
        <v>43342</v>
      </c>
      <c r="H661" s="24">
        <v>43465</v>
      </c>
      <c r="I661" s="21">
        <f t="shared" ca="1" si="154"/>
        <v>4.3</v>
      </c>
      <c r="J661" s="21">
        <f t="shared" ca="1" si="155"/>
        <v>4.29</v>
      </c>
      <c r="K661" s="21" t="str">
        <f t="shared" ca="1" si="156"/>
        <v>是</v>
      </c>
      <c r="L661" s="21">
        <f t="shared" si="157"/>
        <v>4</v>
      </c>
      <c r="M661" s="29">
        <f t="shared" si="158"/>
        <v>5</v>
      </c>
      <c r="N661" s="29"/>
      <c r="O661" s="30"/>
      <c r="P661" s="24"/>
      <c r="Q661" s="29"/>
      <c r="R661" s="30"/>
      <c r="S661" s="30">
        <f t="shared" si="165"/>
        <v>5</v>
      </c>
      <c r="T661" s="22">
        <f>VLOOKUP(A661,[1]考勤!$B:$M,12,0)</f>
        <v>0</v>
      </c>
      <c r="U661" s="38">
        <f>IFERROR(VLOOKUP(A661,'[2]2017年假台账'!$A:$AN,39,0),"0")-T661</f>
        <v>5</v>
      </c>
      <c r="V661" s="40">
        <f t="shared" si="159"/>
        <v>0</v>
      </c>
      <c r="W661" s="23">
        <f t="shared" si="160"/>
        <v>0</v>
      </c>
      <c r="X661" s="29">
        <f>VLOOKUP(A661,[3]考勤!$B$4:$N$1081,12,0)</f>
        <v>0</v>
      </c>
      <c r="Y661" s="29">
        <f>VLOOKUP(A661,[4]考勤!$B$4:$O$997,12,0)</f>
        <v>0</v>
      </c>
      <c r="Z661" s="29">
        <f>VLOOKUP(A661,[5]考勤!$B$4:$N$989,12,0)</f>
        <v>0</v>
      </c>
      <c r="AA661" s="29">
        <f>VLOOKUP(A661,[6]考勤!$B$4:$N$977,12,0)</f>
        <v>0</v>
      </c>
      <c r="AB661" s="29">
        <f>VLOOKUP(A661,[7]考勤!$B$4:$P$975,12,0)</f>
        <v>0</v>
      </c>
      <c r="AC661" s="29">
        <f>VLOOKUP(A661,[8]考勤!$B$1:$W$958,12,0)</f>
        <v>0</v>
      </c>
      <c r="AD661" s="29">
        <f>VLOOKUP(A661,[9]考勤!$B:$W,12,0)</f>
        <v>5</v>
      </c>
      <c r="AE661" s="29">
        <f>VLOOKUP(A661,[10]考勤!$B:$X,12,0)</f>
        <v>0</v>
      </c>
      <c r="AF661" s="29">
        <f>VLOOKUP(A661,[11]考勤!$B:$Z,12,0)</f>
        <v>0</v>
      </c>
      <c r="AG661" s="29"/>
      <c r="AH661" s="29"/>
      <c r="AI661" s="29"/>
      <c r="AJ661" s="29">
        <f t="shared" si="161"/>
        <v>5</v>
      </c>
      <c r="AK661" s="29">
        <f t="shared" si="162"/>
        <v>0</v>
      </c>
      <c r="AL661" s="22">
        <f t="shared" si="163"/>
        <v>5</v>
      </c>
      <c r="AM661" s="46">
        <f t="shared" si="164"/>
        <v>5</v>
      </c>
      <c r="AN661" s="11"/>
      <c r="AO661" s="11"/>
      <c r="AP661" s="11" t="str">
        <f>VLOOKUP(A661,[12]当前人员名单!$E:$AE,2,0)</f>
        <v>442000199202023804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</row>
    <row r="662" spans="1:236" s="10" customFormat="1" ht="15.75" customHeight="1" x14ac:dyDescent="0.15">
      <c r="A662" s="50" t="s">
        <v>855</v>
      </c>
      <c r="B662" s="48" t="s">
        <v>804</v>
      </c>
      <c r="C662" s="9">
        <v>42276</v>
      </c>
      <c r="D662" s="9">
        <v>42276</v>
      </c>
      <c r="E662" s="24">
        <v>43100</v>
      </c>
      <c r="F662" s="24">
        <v>43101</v>
      </c>
      <c r="G662" s="24">
        <v>43342</v>
      </c>
      <c r="H662" s="24">
        <v>43465</v>
      </c>
      <c r="I662" s="21">
        <f t="shared" ca="1" si="154"/>
        <v>3.1</v>
      </c>
      <c r="J662" s="21">
        <f t="shared" ca="1" si="155"/>
        <v>3.13</v>
      </c>
      <c r="K662" s="21" t="str">
        <f t="shared" ca="1" si="156"/>
        <v>是</v>
      </c>
      <c r="L662" s="21">
        <f t="shared" si="157"/>
        <v>3</v>
      </c>
      <c r="M662" s="29">
        <f t="shared" si="158"/>
        <v>5</v>
      </c>
      <c r="N662" s="29"/>
      <c r="O662" s="30"/>
      <c r="P662" s="24"/>
      <c r="Q662" s="29"/>
      <c r="R662" s="30"/>
      <c r="S662" s="30">
        <f t="shared" si="165"/>
        <v>5</v>
      </c>
      <c r="T662" s="22">
        <f>VLOOKUP(A662,[1]考勤!$B:$M,12,0)</f>
        <v>0</v>
      </c>
      <c r="U662" s="38">
        <f>IFERROR(VLOOKUP(A662,'[2]2017年假台账'!$A:$AN,39,0),"0")-T662</f>
        <v>2.2999999999999998</v>
      </c>
      <c r="V662" s="40">
        <f t="shared" si="159"/>
        <v>2.2999999999999998</v>
      </c>
      <c r="W662" s="23">
        <f t="shared" si="160"/>
        <v>2.2999999999999998</v>
      </c>
      <c r="X662" s="29">
        <f>VLOOKUP(A662,[3]考勤!$B$4:$N$1081,12,0)</f>
        <v>0</v>
      </c>
      <c r="Y662" s="29">
        <f>VLOOKUP(A662,[4]考勤!$B$4:$O$997,12,0)</f>
        <v>0</v>
      </c>
      <c r="Z662" s="29">
        <f>VLOOKUP(A662,[5]考勤!$B$4:$N$989,12,0)</f>
        <v>0</v>
      </c>
      <c r="AA662" s="29">
        <f>VLOOKUP(A662,[6]考勤!$B$4:$N$977,12,0)</f>
        <v>0</v>
      </c>
      <c r="AB662" s="29">
        <f>VLOOKUP(A662,[7]考勤!$B$4:$P$975,12,0)</f>
        <v>0</v>
      </c>
      <c r="AC662" s="29">
        <f>VLOOKUP(A662,[8]考勤!$B$1:$W$958,12,0)</f>
        <v>0</v>
      </c>
      <c r="AD662" s="29">
        <f>VLOOKUP(A662,[9]考勤!$B:$W,12,0)</f>
        <v>0</v>
      </c>
      <c r="AE662" s="29">
        <f>VLOOKUP(A662,[10]考勤!$B:$X,12,0)</f>
        <v>0</v>
      </c>
      <c r="AF662" s="29">
        <f>VLOOKUP(A662,[11]考勤!$B:$Z,12,0)</f>
        <v>0</v>
      </c>
      <c r="AG662" s="29"/>
      <c r="AH662" s="29"/>
      <c r="AI662" s="29"/>
      <c r="AJ662" s="29">
        <f t="shared" si="161"/>
        <v>0</v>
      </c>
      <c r="AK662" s="29">
        <f t="shared" si="162"/>
        <v>0</v>
      </c>
      <c r="AL662" s="22">
        <f t="shared" si="163"/>
        <v>7.3</v>
      </c>
      <c r="AM662" s="46">
        <f t="shared" si="164"/>
        <v>5</v>
      </c>
      <c r="AN662" s="11"/>
      <c r="AO662" s="11"/>
      <c r="AP662" s="11" t="str">
        <f>VLOOKUP(A662,[12]当前人员名单!$E:$AE,2,0)</f>
        <v>441226199210194017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</row>
    <row r="663" spans="1:236" s="10" customFormat="1" ht="15.75" customHeight="1" x14ac:dyDescent="0.15">
      <c r="A663" s="50" t="s">
        <v>410</v>
      </c>
      <c r="B663" s="48" t="s">
        <v>804</v>
      </c>
      <c r="C663" s="9">
        <v>41687</v>
      </c>
      <c r="D663" s="9">
        <v>42320</v>
      </c>
      <c r="E663" s="24">
        <v>43100</v>
      </c>
      <c r="F663" s="24">
        <v>43101</v>
      </c>
      <c r="G663" s="24">
        <v>43342</v>
      </c>
      <c r="H663" s="24">
        <v>43465</v>
      </c>
      <c r="I663" s="21">
        <f t="shared" ca="1" si="154"/>
        <v>4.7</v>
      </c>
      <c r="J663" s="21">
        <f t="shared" ca="1" si="155"/>
        <v>3.01</v>
      </c>
      <c r="K663" s="21" t="str">
        <f t="shared" ca="1" si="156"/>
        <v>是</v>
      </c>
      <c r="L663" s="21">
        <f t="shared" si="157"/>
        <v>4</v>
      </c>
      <c r="M663" s="29">
        <f t="shared" si="158"/>
        <v>5</v>
      </c>
      <c r="N663" s="29"/>
      <c r="O663" s="30"/>
      <c r="P663" s="24"/>
      <c r="Q663" s="29"/>
      <c r="R663" s="30"/>
      <c r="S663" s="30">
        <f t="shared" si="165"/>
        <v>5</v>
      </c>
      <c r="T663" s="22">
        <f>VLOOKUP(A663,[1]考勤!$B:$M,12,0)</f>
        <v>0</v>
      </c>
      <c r="U663" s="38">
        <f>IFERROR(VLOOKUP(A663,'[2]2017年假台账'!$A:$AN,39,0),"0")-T663</f>
        <v>5</v>
      </c>
      <c r="V663" s="40">
        <f t="shared" si="159"/>
        <v>1</v>
      </c>
      <c r="W663" s="23">
        <f t="shared" si="160"/>
        <v>1</v>
      </c>
      <c r="X663" s="29">
        <f>VLOOKUP(A663,[3]考勤!$B$4:$N$1081,12,0)</f>
        <v>0</v>
      </c>
      <c r="Y663" s="29">
        <f>VLOOKUP(A663,[4]考勤!$B$4:$O$997,12,0)</f>
        <v>0</v>
      </c>
      <c r="Z663" s="29">
        <f>VLOOKUP(A663,[5]考勤!$B$4:$N$989,12,0)</f>
        <v>0</v>
      </c>
      <c r="AA663" s="29">
        <f>VLOOKUP(A663,[6]考勤!$B$4:$N$977,12,0)</f>
        <v>0</v>
      </c>
      <c r="AB663" s="29">
        <f>VLOOKUP(A663,[7]考勤!$B$4:$P$975,12,0)</f>
        <v>0</v>
      </c>
      <c r="AC663" s="29">
        <f>VLOOKUP(A663,[8]考勤!$B$1:$W$958,12,0)</f>
        <v>0</v>
      </c>
      <c r="AD663" s="29">
        <f>VLOOKUP(A663,[9]考勤!$B:$W,12,0)</f>
        <v>0</v>
      </c>
      <c r="AE663" s="29">
        <f>VLOOKUP(A663,[10]考勤!$B:$X,12,0)</f>
        <v>4</v>
      </c>
      <c r="AF663" s="29">
        <f>VLOOKUP(A663,[11]考勤!$B:$Z,12,0)</f>
        <v>0</v>
      </c>
      <c r="AG663" s="29"/>
      <c r="AH663" s="29"/>
      <c r="AI663" s="29"/>
      <c r="AJ663" s="29">
        <f t="shared" si="161"/>
        <v>4</v>
      </c>
      <c r="AK663" s="29">
        <f t="shared" si="162"/>
        <v>0</v>
      </c>
      <c r="AL663" s="22">
        <f t="shared" si="163"/>
        <v>6</v>
      </c>
      <c r="AM663" s="46">
        <f t="shared" si="164"/>
        <v>5</v>
      </c>
      <c r="AN663" s="11"/>
      <c r="AP663" s="11" t="str">
        <f>VLOOKUP(A663,[12]当前人员名单!$E:$AE,2,0)</f>
        <v>442000199110054224</v>
      </c>
      <c r="AQ663" s="11"/>
    </row>
    <row r="664" spans="1:236" s="10" customFormat="1" ht="15.75" customHeight="1" x14ac:dyDescent="0.15">
      <c r="A664" s="53" t="s">
        <v>448</v>
      </c>
      <c r="B664" s="48" t="s">
        <v>804</v>
      </c>
      <c r="C664" s="3">
        <v>38473</v>
      </c>
      <c r="D664" s="3">
        <v>38473</v>
      </c>
      <c r="E664" s="24">
        <v>43100</v>
      </c>
      <c r="F664" s="24">
        <v>43101</v>
      </c>
      <c r="G664" s="24">
        <v>43342</v>
      </c>
      <c r="H664" s="24">
        <v>43465</v>
      </c>
      <c r="I664" s="21">
        <f t="shared" ca="1" si="154"/>
        <v>13.6</v>
      </c>
      <c r="J664" s="21">
        <f t="shared" ca="1" si="155"/>
        <v>13.55</v>
      </c>
      <c r="K664" s="21" t="str">
        <f t="shared" ca="1" si="156"/>
        <v>是</v>
      </c>
      <c r="L664" s="21">
        <f t="shared" si="157"/>
        <v>13</v>
      </c>
      <c r="M664" s="29">
        <f t="shared" si="158"/>
        <v>10</v>
      </c>
      <c r="N664" s="29"/>
      <c r="O664" s="30"/>
      <c r="P664" s="24"/>
      <c r="Q664" s="29"/>
      <c r="R664" s="30"/>
      <c r="S664" s="30">
        <f t="shared" si="165"/>
        <v>10</v>
      </c>
      <c r="T664" s="22">
        <f>VLOOKUP(A664,[1]考勤!$B:$M,12,0)</f>
        <v>0</v>
      </c>
      <c r="U664" s="38">
        <f>IFERROR(VLOOKUP(A664,'[2]2017年假台账'!$A:$AN,39,0),"0")-T664</f>
        <v>10</v>
      </c>
      <c r="V664" s="40">
        <f t="shared" si="159"/>
        <v>8</v>
      </c>
      <c r="W664" s="23">
        <f t="shared" si="160"/>
        <v>8</v>
      </c>
      <c r="X664" s="29">
        <f>VLOOKUP(A664,[3]考勤!$B$4:$N$1081,12,0)</f>
        <v>0</v>
      </c>
      <c r="Y664" s="29">
        <f>VLOOKUP(A664,[4]考勤!$B$4:$O$997,12,0)</f>
        <v>0</v>
      </c>
      <c r="Z664" s="29">
        <f>VLOOKUP(A664,[5]考勤!$B$4:$N$989,12,0)</f>
        <v>0</v>
      </c>
      <c r="AA664" s="29">
        <f>VLOOKUP(A664,[6]考勤!$B$4:$N$977,12,0)</f>
        <v>0</v>
      </c>
      <c r="AB664" s="29">
        <f>VLOOKUP(A664,[7]考勤!$B$4:$P$975,12,0)</f>
        <v>0</v>
      </c>
      <c r="AC664" s="29">
        <f>VLOOKUP(A664,[8]考勤!$B$1:$W$958,12,0)</f>
        <v>0</v>
      </c>
      <c r="AD664" s="29">
        <f>VLOOKUP(A664,[9]考勤!$B:$W,12,0)</f>
        <v>2</v>
      </c>
      <c r="AE664" s="29">
        <f>VLOOKUP(A664,[10]考勤!$B:$X,12,0)</f>
        <v>0</v>
      </c>
      <c r="AF664" s="29">
        <f>VLOOKUP(A664,[11]考勤!$B:$Z,12,0)</f>
        <v>2</v>
      </c>
      <c r="AG664" s="29"/>
      <c r="AH664" s="29"/>
      <c r="AI664" s="29"/>
      <c r="AJ664" s="29">
        <f t="shared" si="161"/>
        <v>2</v>
      </c>
      <c r="AK664" s="29">
        <f t="shared" si="162"/>
        <v>2</v>
      </c>
      <c r="AL664" s="22">
        <f t="shared" si="163"/>
        <v>18</v>
      </c>
      <c r="AM664" s="46">
        <f t="shared" si="164"/>
        <v>8</v>
      </c>
      <c r="AN664" s="11"/>
      <c r="AO664" s="11"/>
      <c r="AP664" s="11" t="str">
        <f>VLOOKUP(A664,[12]当前人员名单!$E:$AE,2,0)</f>
        <v>442000198609027183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</row>
    <row r="665" spans="1:236" s="10" customFormat="1" ht="15.75" customHeight="1" x14ac:dyDescent="0.15">
      <c r="A665" s="50" t="s">
        <v>856</v>
      </c>
      <c r="B665" s="48" t="s">
        <v>25</v>
      </c>
      <c r="C665" s="9">
        <v>42177</v>
      </c>
      <c r="D665" s="9">
        <v>42177</v>
      </c>
      <c r="E665" s="24">
        <v>43100</v>
      </c>
      <c r="F665" s="24">
        <v>43101</v>
      </c>
      <c r="G665" s="24">
        <v>43342</v>
      </c>
      <c r="H665" s="24">
        <v>43465</v>
      </c>
      <c r="I665" s="21">
        <f t="shared" ca="1" si="154"/>
        <v>3.4</v>
      </c>
      <c r="J665" s="21">
        <f t="shared" ca="1" si="155"/>
        <v>3.41</v>
      </c>
      <c r="K665" s="21" t="str">
        <f t="shared" ca="1" si="156"/>
        <v>是</v>
      </c>
      <c r="L665" s="21">
        <f t="shared" si="157"/>
        <v>3</v>
      </c>
      <c r="M665" s="29">
        <f t="shared" si="158"/>
        <v>5</v>
      </c>
      <c r="N665" s="29"/>
      <c r="O665" s="30"/>
      <c r="P665" s="24"/>
      <c r="Q665" s="29"/>
      <c r="R665" s="30"/>
      <c r="S665" s="30">
        <f t="shared" si="165"/>
        <v>5</v>
      </c>
      <c r="T665" s="22">
        <f>VLOOKUP(A665,[1]考勤!$B:$M,12,0)</f>
        <v>0</v>
      </c>
      <c r="U665" s="38">
        <f>IFERROR(VLOOKUP(A665,'[2]2017年假台账'!$A:$AN,39,0),"0")-T665</f>
        <v>-0.4</v>
      </c>
      <c r="V665" s="40">
        <f t="shared" si="159"/>
        <v>-2.4</v>
      </c>
      <c r="W665" s="23">
        <f t="shared" si="160"/>
        <v>0</v>
      </c>
      <c r="X665" s="29">
        <f>VLOOKUP(A665,[3]考勤!$B$4:$N$1081,12,0)</f>
        <v>0</v>
      </c>
      <c r="Y665" s="29">
        <f>VLOOKUP(A665,[4]考勤!$B$4:$O$997,12,0)</f>
        <v>0</v>
      </c>
      <c r="Z665" s="29">
        <f>VLOOKUP(A665,[5]考勤!$B$4:$N$989,12,0)</f>
        <v>0</v>
      </c>
      <c r="AA665" s="29">
        <f>VLOOKUP(A665,[6]考勤!$B$4:$N$977,12,0)</f>
        <v>0</v>
      </c>
      <c r="AB665" s="29">
        <f>VLOOKUP(A665,[7]考勤!$B$4:$P$975,12,0)</f>
        <v>0</v>
      </c>
      <c r="AC665" s="29">
        <f>VLOOKUP(A665,[8]考勤!$B$1:$W$958,12,0)</f>
        <v>0</v>
      </c>
      <c r="AD665" s="29">
        <f>VLOOKUP(A665,[9]考勤!$B:$W,12,0)</f>
        <v>2</v>
      </c>
      <c r="AE665" s="29">
        <f>VLOOKUP(A665,[10]考勤!$B:$X,12,0)</f>
        <v>0</v>
      </c>
      <c r="AF665" s="29">
        <f>VLOOKUP(A665,[11]考勤!$B:$Z,12,0)</f>
        <v>0</v>
      </c>
      <c r="AG665" s="29"/>
      <c r="AH665" s="29"/>
      <c r="AI665" s="29"/>
      <c r="AJ665" s="29">
        <f t="shared" si="161"/>
        <v>2</v>
      </c>
      <c r="AK665" s="29">
        <f t="shared" si="162"/>
        <v>0</v>
      </c>
      <c r="AL665" s="22">
        <f t="shared" si="163"/>
        <v>2.6</v>
      </c>
      <c r="AM665" s="46">
        <f t="shared" si="164"/>
        <v>2.6</v>
      </c>
      <c r="AN665" s="11"/>
      <c r="AO665" s="11"/>
      <c r="AP665" s="11" t="str">
        <f>VLOOKUP(A665,[12]当前人员名单!$E:$AE,2,0)</f>
        <v>442000199003317105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</row>
    <row r="666" spans="1:236" s="10" customFormat="1" ht="15.75" customHeight="1" x14ac:dyDescent="0.15">
      <c r="A666" s="53" t="s">
        <v>453</v>
      </c>
      <c r="B666" s="48" t="s">
        <v>804</v>
      </c>
      <c r="C666" s="3">
        <v>41027</v>
      </c>
      <c r="D666" s="3">
        <v>41027</v>
      </c>
      <c r="E666" s="24">
        <v>43100</v>
      </c>
      <c r="F666" s="24">
        <v>43101</v>
      </c>
      <c r="G666" s="24">
        <v>43342</v>
      </c>
      <c r="H666" s="24">
        <v>43465</v>
      </c>
      <c r="I666" s="21">
        <f t="shared" ca="1" si="154"/>
        <v>6.6</v>
      </c>
      <c r="J666" s="21">
        <f t="shared" ca="1" si="155"/>
        <v>6.56</v>
      </c>
      <c r="K666" s="21" t="str">
        <f t="shared" ca="1" si="156"/>
        <v>是</v>
      </c>
      <c r="L666" s="21">
        <f t="shared" si="157"/>
        <v>6</v>
      </c>
      <c r="M666" s="29">
        <f t="shared" si="158"/>
        <v>5</v>
      </c>
      <c r="N666" s="29"/>
      <c r="O666" s="30"/>
      <c r="P666" s="24"/>
      <c r="Q666" s="29"/>
      <c r="R666" s="30"/>
      <c r="S666" s="30">
        <f t="shared" si="165"/>
        <v>5</v>
      </c>
      <c r="T666" s="22">
        <f>VLOOKUP(A666,[1]考勤!$B:$M,12,0)</f>
        <v>0</v>
      </c>
      <c r="U666" s="38">
        <f>IFERROR(VLOOKUP(A666,'[2]2017年假台账'!$A:$AN,39,0),"0")-T666</f>
        <v>5</v>
      </c>
      <c r="V666" s="40">
        <f t="shared" si="159"/>
        <v>5</v>
      </c>
      <c r="W666" s="23">
        <f t="shared" si="160"/>
        <v>5</v>
      </c>
      <c r="X666" s="29">
        <f>VLOOKUP(A666,[3]考勤!$B$4:$N$1081,12,0)</f>
        <v>0</v>
      </c>
      <c r="Y666" s="29">
        <f>VLOOKUP(A666,[4]考勤!$B$4:$O$997,12,0)</f>
        <v>0</v>
      </c>
      <c r="Z666" s="29">
        <f>VLOOKUP(A666,[5]考勤!$B$4:$N$989,12,0)</f>
        <v>0</v>
      </c>
      <c r="AA666" s="29">
        <f>VLOOKUP(A666,[6]考勤!$B$4:$N$977,12,0)</f>
        <v>0</v>
      </c>
      <c r="AB666" s="29">
        <f>VLOOKUP(A666,[7]考勤!$B$4:$P$975,12,0)</f>
        <v>0</v>
      </c>
      <c r="AC666" s="29">
        <f>VLOOKUP(A666,[8]考勤!$B$1:$W$958,12,0)</f>
        <v>0</v>
      </c>
      <c r="AD666" s="29">
        <f>VLOOKUP(A666,[9]考勤!$B:$W,12,0)</f>
        <v>0</v>
      </c>
      <c r="AE666" s="29">
        <f>VLOOKUP(A666,[10]考勤!$B:$X,12,0)</f>
        <v>0</v>
      </c>
      <c r="AF666" s="29">
        <f>VLOOKUP(A666,[11]考勤!$B:$Z,12,0)</f>
        <v>0</v>
      </c>
      <c r="AG666" s="29"/>
      <c r="AH666" s="29"/>
      <c r="AI666" s="32"/>
      <c r="AJ666" s="29">
        <f t="shared" si="161"/>
        <v>0</v>
      </c>
      <c r="AK666" s="29">
        <f t="shared" si="162"/>
        <v>0</v>
      </c>
      <c r="AL666" s="22">
        <f t="shared" si="163"/>
        <v>10</v>
      </c>
      <c r="AM666" s="46">
        <f t="shared" si="164"/>
        <v>5</v>
      </c>
      <c r="AN666" s="11"/>
      <c r="AP666" s="11" t="str">
        <f>VLOOKUP(A666,[12]当前人员名单!$E:$AE,2,0)</f>
        <v>442000199004037340</v>
      </c>
    </row>
    <row r="667" spans="1:236" s="10" customFormat="1" ht="15.75" customHeight="1" x14ac:dyDescent="0.15">
      <c r="A667" s="53" t="s">
        <v>465</v>
      </c>
      <c r="B667" s="48" t="s">
        <v>804</v>
      </c>
      <c r="C667" s="3">
        <v>40664</v>
      </c>
      <c r="D667" s="3">
        <v>41396</v>
      </c>
      <c r="E667" s="24">
        <v>43100</v>
      </c>
      <c r="F667" s="24">
        <v>43101</v>
      </c>
      <c r="G667" s="24">
        <v>43342</v>
      </c>
      <c r="H667" s="24">
        <v>43465</v>
      </c>
      <c r="I667" s="21">
        <f t="shared" ca="1" si="154"/>
        <v>7.6</v>
      </c>
      <c r="J667" s="21">
        <f t="shared" ca="1" si="155"/>
        <v>5.55</v>
      </c>
      <c r="K667" s="21" t="str">
        <f t="shared" ca="1" si="156"/>
        <v>是</v>
      </c>
      <c r="L667" s="21">
        <f t="shared" si="157"/>
        <v>7</v>
      </c>
      <c r="M667" s="29">
        <f t="shared" si="158"/>
        <v>5</v>
      </c>
      <c r="N667" s="29"/>
      <c r="O667" s="30"/>
      <c r="P667" s="24"/>
      <c r="Q667" s="29"/>
      <c r="R667" s="30"/>
      <c r="S667" s="30">
        <f t="shared" si="165"/>
        <v>5</v>
      </c>
      <c r="T667" s="22">
        <f>VLOOKUP(A667,[1]考勤!$B:$M,12,0)</f>
        <v>0</v>
      </c>
      <c r="U667" s="38">
        <f>IFERROR(VLOOKUP(A667,'[2]2017年假台账'!$A:$AN,39,0),"0")-T667</f>
        <v>5</v>
      </c>
      <c r="V667" s="40">
        <f t="shared" si="159"/>
        <v>5</v>
      </c>
      <c r="W667" s="23">
        <f t="shared" si="160"/>
        <v>5</v>
      </c>
      <c r="X667" s="29">
        <f>VLOOKUP(A667,[3]考勤!$B$4:$N$1081,12,0)</f>
        <v>0</v>
      </c>
      <c r="Y667" s="29">
        <f>VLOOKUP(A667,[4]考勤!$B$4:$O$997,12,0)</f>
        <v>0</v>
      </c>
      <c r="Z667" s="29">
        <f>VLOOKUP(A667,[5]考勤!$B$4:$N$989,12,0)</f>
        <v>0</v>
      </c>
      <c r="AA667" s="29">
        <f>VLOOKUP(A667,[6]考勤!$B$4:$N$977,12,0)</f>
        <v>0</v>
      </c>
      <c r="AB667" s="29">
        <f>VLOOKUP(A667,[7]考勤!$B$4:$P$975,12,0)</f>
        <v>0</v>
      </c>
      <c r="AC667" s="29">
        <f>VLOOKUP(A667,[8]考勤!$B$1:$W$958,12,0)</f>
        <v>0</v>
      </c>
      <c r="AD667" s="29">
        <f>VLOOKUP(A667,[9]考勤!$B:$W,12,0)</f>
        <v>0</v>
      </c>
      <c r="AE667" s="29">
        <f>VLOOKUP(A667,[10]考勤!$B:$X,12,0)</f>
        <v>0</v>
      </c>
      <c r="AF667" s="29">
        <f>VLOOKUP(A667,[11]考勤!$B:$Z,12,0)</f>
        <v>0</v>
      </c>
      <c r="AG667" s="29"/>
      <c r="AH667" s="29"/>
      <c r="AI667" s="29"/>
      <c r="AJ667" s="29">
        <f t="shared" si="161"/>
        <v>0</v>
      </c>
      <c r="AK667" s="29">
        <f t="shared" si="162"/>
        <v>0</v>
      </c>
      <c r="AL667" s="22">
        <f t="shared" si="163"/>
        <v>10</v>
      </c>
      <c r="AM667" s="46">
        <f t="shared" si="164"/>
        <v>5</v>
      </c>
      <c r="AN667" s="11"/>
      <c r="AP667" s="11" t="str">
        <f>VLOOKUP(A667,[12]当前人员名单!$E:$AE,2,0)</f>
        <v>442000199007027164</v>
      </c>
    </row>
    <row r="668" spans="1:236" s="10" customFormat="1" ht="15.75" customHeight="1" x14ac:dyDescent="0.15">
      <c r="A668" s="53" t="s">
        <v>449</v>
      </c>
      <c r="B668" s="48" t="s">
        <v>804</v>
      </c>
      <c r="C668" s="4">
        <v>40284</v>
      </c>
      <c r="D668" s="4">
        <v>40284</v>
      </c>
      <c r="E668" s="24">
        <v>43100</v>
      </c>
      <c r="F668" s="24">
        <v>43101</v>
      </c>
      <c r="G668" s="24">
        <v>43342</v>
      </c>
      <c r="H668" s="24">
        <v>43465</v>
      </c>
      <c r="I668" s="21">
        <f t="shared" ca="1" si="154"/>
        <v>8.6</v>
      </c>
      <c r="J668" s="21">
        <f t="shared" ca="1" si="155"/>
        <v>8.59</v>
      </c>
      <c r="K668" s="21" t="str">
        <f t="shared" ca="1" si="156"/>
        <v>是</v>
      </c>
      <c r="L668" s="21">
        <f t="shared" si="157"/>
        <v>8</v>
      </c>
      <c r="M668" s="29">
        <f t="shared" si="158"/>
        <v>5</v>
      </c>
      <c r="N668" s="29"/>
      <c r="O668" s="30"/>
      <c r="P668" s="24"/>
      <c r="Q668" s="29"/>
      <c r="R668" s="30"/>
      <c r="S668" s="30">
        <f t="shared" si="165"/>
        <v>5</v>
      </c>
      <c r="T668" s="22">
        <f>VLOOKUP(A668,[1]考勤!$B:$M,12,0)</f>
        <v>0</v>
      </c>
      <c r="U668" s="38">
        <f>IFERROR(VLOOKUP(A668,'[2]2017年假台账'!$A:$AN,39,0),"0")-T668</f>
        <v>4</v>
      </c>
      <c r="V668" s="40">
        <f t="shared" si="159"/>
        <v>0</v>
      </c>
      <c r="W668" s="23">
        <f t="shared" si="160"/>
        <v>0</v>
      </c>
      <c r="X668" s="29">
        <f>VLOOKUP(A668,[3]考勤!$B$4:$N$1081,12,0)</f>
        <v>0</v>
      </c>
      <c r="Y668" s="29">
        <f>VLOOKUP(A668,[4]考勤!$B$4:$O$997,12,0)</f>
        <v>0</v>
      </c>
      <c r="Z668" s="29">
        <f>VLOOKUP(A668,[5]考勤!$B$4:$N$989,12,0)</f>
        <v>0</v>
      </c>
      <c r="AA668" s="29">
        <f>VLOOKUP(A668,[6]考勤!$B$4:$N$977,12,0)</f>
        <v>0</v>
      </c>
      <c r="AB668" s="29">
        <f>VLOOKUP(A668,[7]考勤!$B$4:$P$975,12,0)</f>
        <v>0</v>
      </c>
      <c r="AC668" s="29">
        <f>VLOOKUP(A668,[8]考勤!$B$1:$W$958,12,0)</f>
        <v>0</v>
      </c>
      <c r="AD668" s="29">
        <f>VLOOKUP(A668,[9]考勤!$B:$W,12,0)</f>
        <v>4</v>
      </c>
      <c r="AE668" s="29">
        <f>VLOOKUP(A668,[10]考勤!$B:$X,12,0)</f>
        <v>0</v>
      </c>
      <c r="AF668" s="29">
        <f>VLOOKUP(A668,[11]考勤!$B:$Z,12,0)</f>
        <v>0</v>
      </c>
      <c r="AG668" s="29"/>
      <c r="AH668" s="29"/>
      <c r="AI668" s="29"/>
      <c r="AJ668" s="29">
        <f t="shared" si="161"/>
        <v>4</v>
      </c>
      <c r="AK668" s="29">
        <f t="shared" si="162"/>
        <v>0</v>
      </c>
      <c r="AL668" s="22">
        <f t="shared" si="163"/>
        <v>5</v>
      </c>
      <c r="AM668" s="46">
        <f t="shared" si="164"/>
        <v>5</v>
      </c>
      <c r="AN668" s="11"/>
      <c r="AP668" s="11" t="str">
        <f>VLOOKUP(A668,[12]当前人员名单!$E:$AE,2,0)</f>
        <v>440781198811084346</v>
      </c>
    </row>
    <row r="669" spans="1:236" s="10" customFormat="1" ht="15.75" customHeight="1" x14ac:dyDescent="0.15">
      <c r="A669" s="53" t="s">
        <v>857</v>
      </c>
      <c r="B669" s="48" t="s">
        <v>796</v>
      </c>
      <c r="C669" s="4">
        <v>42228</v>
      </c>
      <c r="D669" s="4">
        <v>42228</v>
      </c>
      <c r="E669" s="24">
        <v>43100</v>
      </c>
      <c r="F669" s="24">
        <v>43101</v>
      </c>
      <c r="G669" s="24">
        <v>43342</v>
      </c>
      <c r="H669" s="24">
        <v>43465</v>
      </c>
      <c r="I669" s="21">
        <f t="shared" ca="1" si="154"/>
        <v>3.3</v>
      </c>
      <c r="J669" s="21">
        <f t="shared" ca="1" si="155"/>
        <v>3.27</v>
      </c>
      <c r="K669" s="21" t="str">
        <f t="shared" ca="1" si="156"/>
        <v>是</v>
      </c>
      <c r="L669" s="21">
        <f t="shared" si="157"/>
        <v>3</v>
      </c>
      <c r="M669" s="29">
        <f t="shared" si="158"/>
        <v>5</v>
      </c>
      <c r="N669" s="29"/>
      <c r="O669" s="30"/>
      <c r="P669" s="24"/>
      <c r="Q669" s="29"/>
      <c r="R669" s="30"/>
      <c r="S669" s="30">
        <f t="shared" si="165"/>
        <v>5</v>
      </c>
      <c r="T669" s="22">
        <f>VLOOKUP(A669,[1]考勤!$B:$M,12,0)</f>
        <v>0</v>
      </c>
      <c r="U669" s="38">
        <f>IFERROR(VLOOKUP(A669,'[2]2017年假台账'!$A:$AN,39,0),"0")-T669</f>
        <v>3</v>
      </c>
      <c r="V669" s="40">
        <f t="shared" si="159"/>
        <v>1</v>
      </c>
      <c r="W669" s="23">
        <f t="shared" si="160"/>
        <v>1</v>
      </c>
      <c r="X669" s="29">
        <f>VLOOKUP(A669,[3]考勤!$B$4:$N$1081,12,0)</f>
        <v>0</v>
      </c>
      <c r="Y669" s="29">
        <f>VLOOKUP(A669,[4]考勤!$B$4:$O$997,12,0)</f>
        <v>0</v>
      </c>
      <c r="Z669" s="29">
        <f>VLOOKUP(A669,[5]考勤!$B$4:$N$989,12,0)</f>
        <v>0</v>
      </c>
      <c r="AA669" s="29">
        <f>VLOOKUP(A669,[6]考勤!$B$4:$N$977,12,0)</f>
        <v>0</v>
      </c>
      <c r="AB669" s="29">
        <f>VLOOKUP(A669,[7]考勤!$B$4:$P$975,12,0)</f>
        <v>0</v>
      </c>
      <c r="AC669" s="29">
        <f>VLOOKUP(A669,[8]考勤!$B$1:$W$958,12,0)</f>
        <v>2</v>
      </c>
      <c r="AD669" s="29">
        <f>VLOOKUP(A669,[9]考勤!$B:$W,12,0)</f>
        <v>0</v>
      </c>
      <c r="AE669" s="29">
        <f>VLOOKUP(A669,[10]考勤!$B:$X,12,0)</f>
        <v>0</v>
      </c>
      <c r="AF669" s="29">
        <f>VLOOKUP(A669,[11]考勤!$B:$Z,12,0)</f>
        <v>0</v>
      </c>
      <c r="AG669" s="29"/>
      <c r="AH669" s="29"/>
      <c r="AI669" s="29"/>
      <c r="AJ669" s="29">
        <f t="shared" si="161"/>
        <v>2</v>
      </c>
      <c r="AK669" s="29">
        <f t="shared" si="162"/>
        <v>0</v>
      </c>
      <c r="AL669" s="22">
        <f t="shared" si="163"/>
        <v>6</v>
      </c>
      <c r="AM669" s="46">
        <f t="shared" si="164"/>
        <v>5</v>
      </c>
      <c r="AN669" s="11"/>
      <c r="AP669" s="11" t="str">
        <f>VLOOKUP(A669,[12]当前人员名单!$E:$AE,2,0)</f>
        <v>440182199501252410</v>
      </c>
    </row>
    <row r="670" spans="1:236" s="10" customFormat="1" ht="15.75" customHeight="1" x14ac:dyDescent="0.15">
      <c r="A670" s="50" t="s">
        <v>443</v>
      </c>
      <c r="B670" s="48" t="s">
        <v>985</v>
      </c>
      <c r="C670" s="9">
        <v>37087</v>
      </c>
      <c r="D670" s="9">
        <v>37884</v>
      </c>
      <c r="E670" s="24">
        <v>43100</v>
      </c>
      <c r="F670" s="24">
        <v>43101</v>
      </c>
      <c r="G670" s="24">
        <v>43342</v>
      </c>
      <c r="H670" s="24">
        <v>43465</v>
      </c>
      <c r="I670" s="21">
        <f t="shared" ca="1" si="154"/>
        <v>17.399999999999999</v>
      </c>
      <c r="J670" s="21">
        <f t="shared" ca="1" si="155"/>
        <v>15.17</v>
      </c>
      <c r="K670" s="21" t="str">
        <f t="shared" ca="1" si="156"/>
        <v>是</v>
      </c>
      <c r="L670" s="21">
        <f t="shared" si="157"/>
        <v>17</v>
      </c>
      <c r="M670" s="29">
        <f t="shared" si="158"/>
        <v>10</v>
      </c>
      <c r="N670" s="29"/>
      <c r="O670" s="30"/>
      <c r="P670" s="24"/>
      <c r="Q670" s="29"/>
      <c r="R670" s="30"/>
      <c r="S670" s="30">
        <f t="shared" si="165"/>
        <v>10</v>
      </c>
      <c r="T670" s="22">
        <f>VLOOKUP(A670,[1]考勤!$B:$M,12,0)</f>
        <v>0</v>
      </c>
      <c r="U670" s="38">
        <f>IFERROR(VLOOKUP(A670,'[2]2017年假台账'!$A:$AN,39,0),"0")-T670</f>
        <v>10</v>
      </c>
      <c r="V670" s="40">
        <f t="shared" si="159"/>
        <v>0</v>
      </c>
      <c r="W670" s="23">
        <f t="shared" si="160"/>
        <v>0</v>
      </c>
      <c r="X670" s="29">
        <f>VLOOKUP(A670,[3]考勤!$B$4:$N$1081,12,0)</f>
        <v>0</v>
      </c>
      <c r="Y670" s="29">
        <f>VLOOKUP(A670,[4]考勤!$B$4:$O$997,12,0)</f>
        <v>0</v>
      </c>
      <c r="Z670" s="29">
        <f>VLOOKUP(A670,[5]考勤!$B$4:$N$989,12,0)</f>
        <v>0</v>
      </c>
      <c r="AA670" s="29">
        <f>VLOOKUP(A670,[6]考勤!$B$4:$N$977,12,0)</f>
        <v>0</v>
      </c>
      <c r="AB670" s="29">
        <f>VLOOKUP(A670,[7]考勤!$B$4:$P$975,12,0)</f>
        <v>0</v>
      </c>
      <c r="AC670" s="29">
        <f>VLOOKUP(A670,[8]考勤!$B$1:$W$958,12,0)</f>
        <v>0</v>
      </c>
      <c r="AD670" s="29">
        <f>VLOOKUP(A670,[9]考勤!$B:$W,12,0)</f>
        <v>4</v>
      </c>
      <c r="AE670" s="29">
        <f>VLOOKUP(A670,[10]考勤!$B:$X,12,0)</f>
        <v>6</v>
      </c>
      <c r="AF670" s="29">
        <f>VLOOKUP(A670,[11]考勤!$B:$Z,12,0)</f>
        <v>0</v>
      </c>
      <c r="AG670" s="29"/>
      <c r="AH670" s="29"/>
      <c r="AI670" s="29"/>
      <c r="AJ670" s="29">
        <f t="shared" si="161"/>
        <v>10</v>
      </c>
      <c r="AK670" s="29">
        <f t="shared" si="162"/>
        <v>0</v>
      </c>
      <c r="AL670" s="22">
        <f t="shared" si="163"/>
        <v>10</v>
      </c>
      <c r="AM670" s="46">
        <f t="shared" si="164"/>
        <v>10</v>
      </c>
      <c r="AN670" s="11"/>
      <c r="AP670" s="11" t="str">
        <f>VLOOKUP(A670,[12]当前人员名单!$E:$AE,2,0)</f>
        <v>442000198309064628</v>
      </c>
    </row>
    <row r="671" spans="1:236" s="10" customFormat="1" ht="15.75" customHeight="1" x14ac:dyDescent="0.15">
      <c r="A671" s="57" t="s">
        <v>742</v>
      </c>
      <c r="B671" s="48" t="s">
        <v>804</v>
      </c>
      <c r="C671" s="6">
        <v>41456</v>
      </c>
      <c r="D671" s="6">
        <v>41723</v>
      </c>
      <c r="E671" s="24">
        <v>43100</v>
      </c>
      <c r="F671" s="24">
        <v>43101</v>
      </c>
      <c r="G671" s="24">
        <v>43342</v>
      </c>
      <c r="H671" s="24">
        <v>43465</v>
      </c>
      <c r="I671" s="21">
        <f t="shared" ca="1" si="154"/>
        <v>5.4</v>
      </c>
      <c r="J671" s="21">
        <f t="shared" ca="1" si="155"/>
        <v>4.6500000000000004</v>
      </c>
      <c r="K671" s="21" t="str">
        <f t="shared" ca="1" si="156"/>
        <v>是</v>
      </c>
      <c r="L671" s="21">
        <f t="shared" si="157"/>
        <v>5</v>
      </c>
      <c r="M671" s="29">
        <f t="shared" si="158"/>
        <v>5</v>
      </c>
      <c r="N671" s="29"/>
      <c r="O671" s="30"/>
      <c r="P671" s="24"/>
      <c r="Q671" s="29"/>
      <c r="R671" s="30"/>
      <c r="S671" s="30">
        <f t="shared" si="165"/>
        <v>5</v>
      </c>
      <c r="T671" s="22">
        <f>VLOOKUP(A671,[1]考勤!$B:$M,12,0)</f>
        <v>0</v>
      </c>
      <c r="U671" s="38">
        <f>IFERROR(VLOOKUP(A671,'[2]2017年假台账'!$A:$AN,39,0),"0")-T671</f>
        <v>2</v>
      </c>
      <c r="V671" s="40">
        <f t="shared" si="159"/>
        <v>-5</v>
      </c>
      <c r="W671" s="23">
        <f t="shared" si="160"/>
        <v>0</v>
      </c>
      <c r="X671" s="29">
        <f>VLOOKUP(A671,[3]考勤!$B$4:$N$1081,12,0)</f>
        <v>0</v>
      </c>
      <c r="Y671" s="29">
        <f>VLOOKUP(A671,[4]考勤!$B$4:$O$997,12,0)</f>
        <v>0</v>
      </c>
      <c r="Z671" s="29">
        <f>VLOOKUP(A671,[5]考勤!$B$4:$N$989,12,0)</f>
        <v>0</v>
      </c>
      <c r="AA671" s="29">
        <f>VLOOKUP(A671,[6]考勤!$B$4:$N$977,12,0)</f>
        <v>5</v>
      </c>
      <c r="AB671" s="29">
        <f>VLOOKUP(A671,[7]考勤!$B$4:$P$975,12,0)</f>
        <v>0</v>
      </c>
      <c r="AC671" s="29">
        <f>VLOOKUP(A671,[8]考勤!$B$1:$W$958,12,0)</f>
        <v>0</v>
      </c>
      <c r="AD671" s="29">
        <f>VLOOKUP(A671,[9]考勤!$B:$W,12,0)</f>
        <v>2</v>
      </c>
      <c r="AE671" s="29">
        <f>VLOOKUP(A671,[10]考勤!$B:$X,12,0)</f>
        <v>0</v>
      </c>
      <c r="AF671" s="29">
        <f>VLOOKUP(A671,[11]考勤!$B:$Z,12,0)</f>
        <v>0</v>
      </c>
      <c r="AG671" s="29"/>
      <c r="AH671" s="29"/>
      <c r="AI671" s="29"/>
      <c r="AJ671" s="29">
        <f t="shared" si="161"/>
        <v>7</v>
      </c>
      <c r="AK671" s="29">
        <f t="shared" si="162"/>
        <v>0</v>
      </c>
      <c r="AL671" s="22">
        <f t="shared" si="163"/>
        <v>0</v>
      </c>
      <c r="AM671" s="46">
        <f t="shared" si="164"/>
        <v>0</v>
      </c>
      <c r="AN671" s="11"/>
      <c r="AP671" s="11" t="str">
        <f>VLOOKUP(A671,[12]当前人员名单!$E:$AE,2,0)</f>
        <v>445102199003116363</v>
      </c>
    </row>
    <row r="672" spans="1:236" s="10" customFormat="1" ht="15.75" customHeight="1" x14ac:dyDescent="0.15">
      <c r="A672" s="53" t="s">
        <v>414</v>
      </c>
      <c r="B672" s="48" t="s">
        <v>804</v>
      </c>
      <c r="C672" s="3">
        <v>42360</v>
      </c>
      <c r="D672" s="3">
        <v>42360</v>
      </c>
      <c r="E672" s="24">
        <v>43100</v>
      </c>
      <c r="F672" s="24">
        <v>43101</v>
      </c>
      <c r="G672" s="24">
        <v>43342</v>
      </c>
      <c r="H672" s="24">
        <v>43465</v>
      </c>
      <c r="I672" s="21">
        <f t="shared" ca="1" si="154"/>
        <v>2.9</v>
      </c>
      <c r="J672" s="21">
        <f t="shared" ca="1" si="155"/>
        <v>2.9</v>
      </c>
      <c r="K672" s="21" t="str">
        <f t="shared" ca="1" si="156"/>
        <v>是</v>
      </c>
      <c r="L672" s="21">
        <f t="shared" si="157"/>
        <v>3</v>
      </c>
      <c r="M672" s="29">
        <f t="shared" si="158"/>
        <v>5</v>
      </c>
      <c r="N672" s="29"/>
      <c r="O672" s="30"/>
      <c r="P672" s="24"/>
      <c r="Q672" s="29"/>
      <c r="R672" s="30"/>
      <c r="S672" s="30">
        <f t="shared" si="165"/>
        <v>5</v>
      </c>
      <c r="T672" s="22">
        <f>VLOOKUP(A672,[1]考勤!$B:$M,12,0)</f>
        <v>1</v>
      </c>
      <c r="U672" s="38">
        <f>IFERROR(VLOOKUP(A672,'[2]2017年假台账'!$A:$AN,39,0),"0")-T672</f>
        <v>2.1</v>
      </c>
      <c r="V672" s="40">
        <f t="shared" si="159"/>
        <v>0.10000000000000009</v>
      </c>
      <c r="W672" s="23">
        <f t="shared" si="160"/>
        <v>0.10000000000000009</v>
      </c>
      <c r="X672" s="29">
        <f>VLOOKUP(A672,[3]考勤!$B$4:$N$1081,12,0)</f>
        <v>0</v>
      </c>
      <c r="Y672" s="29">
        <f>VLOOKUP(A672,[4]考勤!$B$4:$O$997,12,0)</f>
        <v>0</v>
      </c>
      <c r="Z672" s="29">
        <f>VLOOKUP(A672,[5]考勤!$B$4:$N$989,12,0)</f>
        <v>0</v>
      </c>
      <c r="AA672" s="29">
        <f>VLOOKUP(A672,[6]考勤!$B$4:$N$977,12,0)</f>
        <v>0</v>
      </c>
      <c r="AB672" s="29">
        <f>VLOOKUP(A672,[7]考勤!$B$4:$P$975,12,0)</f>
        <v>0</v>
      </c>
      <c r="AC672" s="29">
        <f>VLOOKUP(A672,[8]考勤!$B$1:$W$958,12,0)</f>
        <v>2</v>
      </c>
      <c r="AD672" s="29">
        <f>VLOOKUP(A672,[9]考勤!$B:$W,12,0)</f>
        <v>0</v>
      </c>
      <c r="AE672" s="29">
        <f>VLOOKUP(A672,[10]考勤!$B:$X,12,0)</f>
        <v>0</v>
      </c>
      <c r="AF672" s="29">
        <f>VLOOKUP(A672,[11]考勤!$B:$Z,12,0)</f>
        <v>3</v>
      </c>
      <c r="AG672" s="29"/>
      <c r="AH672" s="29"/>
      <c r="AI672" s="29"/>
      <c r="AJ672" s="29">
        <f t="shared" si="161"/>
        <v>2</v>
      </c>
      <c r="AK672" s="29">
        <f t="shared" si="162"/>
        <v>3</v>
      </c>
      <c r="AL672" s="22">
        <f t="shared" si="163"/>
        <v>5.0999999999999996</v>
      </c>
      <c r="AM672" s="46">
        <f t="shared" si="164"/>
        <v>2</v>
      </c>
      <c r="AN672" s="11"/>
      <c r="AP672" s="11" t="str">
        <f>VLOOKUP(A672,[12]当前人员名单!$E:$AE,2,0)</f>
        <v>421302199411167702</v>
      </c>
    </row>
    <row r="673" spans="1:236" s="10" customFormat="1" ht="15.75" customHeight="1" x14ac:dyDescent="0.15">
      <c r="A673" s="50" t="s">
        <v>666</v>
      </c>
      <c r="B673" s="48" t="s">
        <v>804</v>
      </c>
      <c r="C673" s="9">
        <v>40217</v>
      </c>
      <c r="D673" s="9">
        <v>40217</v>
      </c>
      <c r="E673" s="24">
        <v>43100</v>
      </c>
      <c r="F673" s="24">
        <v>43101</v>
      </c>
      <c r="G673" s="24">
        <v>43342</v>
      </c>
      <c r="H673" s="24">
        <v>43465</v>
      </c>
      <c r="I673" s="21">
        <f t="shared" ca="1" si="154"/>
        <v>8.8000000000000007</v>
      </c>
      <c r="J673" s="21">
        <f t="shared" ca="1" si="155"/>
        <v>8.7799999999999994</v>
      </c>
      <c r="K673" s="21" t="str">
        <f t="shared" ca="1" si="156"/>
        <v>是</v>
      </c>
      <c r="L673" s="21">
        <f t="shared" si="157"/>
        <v>8</v>
      </c>
      <c r="M673" s="29">
        <f t="shared" si="158"/>
        <v>5</v>
      </c>
      <c r="N673" s="29"/>
      <c r="O673" s="30"/>
      <c r="P673" s="24"/>
      <c r="Q673" s="29"/>
      <c r="R673" s="30"/>
      <c r="S673" s="30">
        <f t="shared" si="165"/>
        <v>5</v>
      </c>
      <c r="T673" s="22">
        <f>VLOOKUP(A673,[1]考勤!$B:$M,12,0)</f>
        <v>0</v>
      </c>
      <c r="U673" s="38">
        <f>IFERROR(VLOOKUP(A673,'[2]2017年假台账'!$A:$AN,39,0),"0")-T673</f>
        <v>5</v>
      </c>
      <c r="V673" s="40">
        <f t="shared" si="159"/>
        <v>5</v>
      </c>
      <c r="W673" s="23">
        <f t="shared" si="160"/>
        <v>5</v>
      </c>
      <c r="X673" s="29">
        <f>VLOOKUP(A673,[3]考勤!$B$4:$N$1081,12,0)</f>
        <v>0</v>
      </c>
      <c r="Y673" s="29">
        <f>VLOOKUP(A673,[4]考勤!$B$4:$O$997,12,0)</f>
        <v>0</v>
      </c>
      <c r="Z673" s="29">
        <f>VLOOKUP(A673,[5]考勤!$B$4:$N$989,12,0)</f>
        <v>0</v>
      </c>
      <c r="AA673" s="29">
        <f>VLOOKUP(A673,[6]考勤!$B$4:$N$977,12,0)</f>
        <v>0</v>
      </c>
      <c r="AB673" s="29">
        <f>VLOOKUP(A673,[7]考勤!$B$4:$P$975,12,0)</f>
        <v>0</v>
      </c>
      <c r="AC673" s="29">
        <f>VLOOKUP(A673,[8]考勤!$B$1:$W$958,12,0)</f>
        <v>0</v>
      </c>
      <c r="AD673" s="29">
        <f>VLOOKUP(A673,[9]考勤!$B:$W,12,0)</f>
        <v>0</v>
      </c>
      <c r="AE673" s="29">
        <f>VLOOKUP(A673,[10]考勤!$B:$X,12,0)</f>
        <v>0</v>
      </c>
      <c r="AF673" s="29">
        <f>VLOOKUP(A673,[11]考勤!$B:$Z,12,0)</f>
        <v>0</v>
      </c>
      <c r="AG673" s="29"/>
      <c r="AH673" s="29"/>
      <c r="AI673" s="29"/>
      <c r="AJ673" s="29">
        <f t="shared" si="161"/>
        <v>0</v>
      </c>
      <c r="AK673" s="29">
        <f t="shared" si="162"/>
        <v>0</v>
      </c>
      <c r="AL673" s="22">
        <f t="shared" si="163"/>
        <v>10</v>
      </c>
      <c r="AM673" s="46">
        <f t="shared" si="164"/>
        <v>5</v>
      </c>
      <c r="AN673" s="11"/>
      <c r="AO673" s="11"/>
      <c r="AP673" s="11" t="str">
        <f>VLOOKUP(A673,[12]当前人员名单!$E:$AE,2,0)</f>
        <v>442000198902244240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</row>
    <row r="674" spans="1:236" s="10" customFormat="1" ht="15.75" customHeight="1" x14ac:dyDescent="0.15">
      <c r="A674" s="50" t="s">
        <v>858</v>
      </c>
      <c r="B674" s="48" t="s">
        <v>804</v>
      </c>
      <c r="C674" s="9">
        <v>41730</v>
      </c>
      <c r="D674" s="9">
        <v>42095</v>
      </c>
      <c r="E674" s="24">
        <v>43100</v>
      </c>
      <c r="F674" s="24">
        <v>43101</v>
      </c>
      <c r="G674" s="24">
        <v>43342</v>
      </c>
      <c r="H674" s="24">
        <v>43465</v>
      </c>
      <c r="I674" s="21">
        <f t="shared" ca="1" si="154"/>
        <v>4.5999999999999996</v>
      </c>
      <c r="J674" s="21">
        <f t="shared" ca="1" si="155"/>
        <v>3.63</v>
      </c>
      <c r="K674" s="21" t="str">
        <f t="shared" ca="1" si="156"/>
        <v>是</v>
      </c>
      <c r="L674" s="21">
        <f t="shared" si="157"/>
        <v>4</v>
      </c>
      <c r="M674" s="29">
        <f t="shared" si="158"/>
        <v>5</v>
      </c>
      <c r="N674" s="29"/>
      <c r="O674" s="30"/>
      <c r="P674" s="24"/>
      <c r="Q674" s="29"/>
      <c r="R674" s="30"/>
      <c r="S674" s="30">
        <f t="shared" si="165"/>
        <v>5</v>
      </c>
      <c r="T674" s="22">
        <f>VLOOKUP(A674,[1]考勤!$B:$M,12,0)</f>
        <v>0</v>
      </c>
      <c r="U674" s="38">
        <f>IFERROR(VLOOKUP(A674,'[2]2017年假台账'!$A:$AN,39,0),"0")-T674</f>
        <v>5</v>
      </c>
      <c r="V674" s="40">
        <f t="shared" si="159"/>
        <v>0</v>
      </c>
      <c r="W674" s="23">
        <f t="shared" si="160"/>
        <v>0</v>
      </c>
      <c r="X674" s="29">
        <f>VLOOKUP(A674,[3]考勤!$B$4:$N$1081,12,0)</f>
        <v>0</v>
      </c>
      <c r="Y674" s="29">
        <f>VLOOKUP(A674,[4]考勤!$B$4:$O$997,12,0)</f>
        <v>5</v>
      </c>
      <c r="Z674" s="29">
        <f>VLOOKUP(A674,[5]考勤!$B$4:$N$989,12,0)</f>
        <v>0</v>
      </c>
      <c r="AA674" s="29">
        <f>VLOOKUP(A674,[6]考勤!$B$4:$N$977,12,0)</f>
        <v>0</v>
      </c>
      <c r="AB674" s="29">
        <f>VLOOKUP(A674,[7]考勤!$B$4:$P$975,12,0)</f>
        <v>0</v>
      </c>
      <c r="AC674" s="29">
        <f>VLOOKUP(A674,[8]考勤!$B$1:$W$958,12,0)</f>
        <v>0</v>
      </c>
      <c r="AD674" s="29">
        <f>VLOOKUP(A674,[9]考勤!$B:$W,12,0)</f>
        <v>0</v>
      </c>
      <c r="AE674" s="29">
        <f>VLOOKUP(A674,[10]考勤!$B:$X,12,0)</f>
        <v>0</v>
      </c>
      <c r="AF674" s="29">
        <f>VLOOKUP(A674,[11]考勤!$B:$Z,12,0)</f>
        <v>0</v>
      </c>
      <c r="AG674" s="29"/>
      <c r="AH674" s="29"/>
      <c r="AI674" s="29"/>
      <c r="AJ674" s="29">
        <f t="shared" si="161"/>
        <v>5</v>
      </c>
      <c r="AK674" s="29">
        <f t="shared" si="162"/>
        <v>0</v>
      </c>
      <c r="AL674" s="22">
        <f t="shared" si="163"/>
        <v>5</v>
      </c>
      <c r="AM674" s="46">
        <f t="shared" si="164"/>
        <v>5</v>
      </c>
      <c r="AN674" s="11"/>
      <c r="AO674" s="11"/>
      <c r="AP674" s="11" t="str">
        <f>VLOOKUP(A674,[12]当前人员名单!$E:$AE,2,0)</f>
        <v>44532219890704072X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</row>
    <row r="675" spans="1:236" s="10" customFormat="1" ht="15.75" customHeight="1" x14ac:dyDescent="0.15">
      <c r="A675" s="51" t="s">
        <v>441</v>
      </c>
      <c r="B675" s="48" t="s">
        <v>976</v>
      </c>
      <c r="C675" s="9">
        <v>36397</v>
      </c>
      <c r="D675" s="9">
        <v>37952</v>
      </c>
      <c r="E675" s="24">
        <v>43100</v>
      </c>
      <c r="F675" s="24">
        <v>43101</v>
      </c>
      <c r="G675" s="24">
        <v>43342</v>
      </c>
      <c r="H675" s="24">
        <v>43465</v>
      </c>
      <c r="I675" s="21">
        <f t="shared" ca="1" si="154"/>
        <v>19.2</v>
      </c>
      <c r="J675" s="21">
        <f t="shared" ca="1" si="155"/>
        <v>14.98</v>
      </c>
      <c r="K675" s="21" t="str">
        <f t="shared" ca="1" si="156"/>
        <v>是</v>
      </c>
      <c r="L675" s="21">
        <f t="shared" si="157"/>
        <v>19</v>
      </c>
      <c r="M675" s="29">
        <f t="shared" si="158"/>
        <v>10</v>
      </c>
      <c r="N675" s="29"/>
      <c r="O675" s="30"/>
      <c r="P675" s="24"/>
      <c r="Q675" s="29"/>
      <c r="R675" s="30"/>
      <c r="S675" s="30">
        <f t="shared" si="165"/>
        <v>10</v>
      </c>
      <c r="T675" s="22">
        <f>VLOOKUP(A675,[1]考勤!$B:$M,12,0)</f>
        <v>0</v>
      </c>
      <c r="U675" s="38">
        <f>IFERROR(VLOOKUP(A675,'[2]2017年假台账'!$A:$AN,39,0),"0")-T675</f>
        <v>10</v>
      </c>
      <c r="V675" s="40">
        <f t="shared" si="159"/>
        <v>0</v>
      </c>
      <c r="W675" s="23">
        <f t="shared" si="160"/>
        <v>0</v>
      </c>
      <c r="X675" s="29">
        <f>VLOOKUP(A675,[3]考勤!$B$4:$N$1081,12,0)</f>
        <v>0</v>
      </c>
      <c r="Y675" s="29">
        <f>VLOOKUP(A675,[4]考勤!$B$4:$O$997,12,0)</f>
        <v>0</v>
      </c>
      <c r="Z675" s="29">
        <f>VLOOKUP(A675,[5]考勤!$B$4:$N$989,12,0)</f>
        <v>0</v>
      </c>
      <c r="AA675" s="29">
        <f>VLOOKUP(A675,[6]考勤!$B$4:$N$977,12,0)</f>
        <v>0</v>
      </c>
      <c r="AB675" s="29">
        <f>VLOOKUP(A675,[7]考勤!$B$4:$P$975,12,0)</f>
        <v>5</v>
      </c>
      <c r="AC675" s="29">
        <f>VLOOKUP(A675,[8]考勤!$B$1:$W$958,12,0)</f>
        <v>0</v>
      </c>
      <c r="AD675" s="29">
        <f>VLOOKUP(A675,[9]考勤!$B:$W,12,0)</f>
        <v>5</v>
      </c>
      <c r="AE675" s="29">
        <f>VLOOKUP(A675,[10]考勤!$B:$X,12,0)</f>
        <v>0</v>
      </c>
      <c r="AF675" s="29">
        <f>VLOOKUP(A675,[11]考勤!$B:$Z,12,0)</f>
        <v>0</v>
      </c>
      <c r="AG675" s="29"/>
      <c r="AH675" s="29"/>
      <c r="AI675" s="29"/>
      <c r="AJ675" s="29">
        <f t="shared" si="161"/>
        <v>10</v>
      </c>
      <c r="AK675" s="29">
        <f t="shared" si="162"/>
        <v>0</v>
      </c>
      <c r="AL675" s="22">
        <f t="shared" si="163"/>
        <v>10</v>
      </c>
      <c r="AM675" s="46">
        <f t="shared" si="164"/>
        <v>10</v>
      </c>
      <c r="AN675" s="11"/>
      <c r="AO675" s="11"/>
      <c r="AP675" s="11" t="str">
        <f>VLOOKUP(A675,[12]当前人员名单!$E:$AE,2,0)</f>
        <v>441881198109285048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  <c r="GA675" s="11"/>
      <c r="GB675" s="11"/>
      <c r="GC675" s="11"/>
      <c r="GD675" s="11"/>
      <c r="GE675" s="11"/>
      <c r="GF675" s="11"/>
      <c r="GG675" s="11"/>
      <c r="GH675" s="11"/>
      <c r="GI675" s="11"/>
      <c r="GJ675" s="11"/>
      <c r="GK675" s="11"/>
      <c r="GL675" s="11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  <c r="HX675" s="11"/>
      <c r="HY675" s="11"/>
      <c r="HZ675" s="11"/>
      <c r="IA675" s="11"/>
      <c r="IB675" s="11"/>
    </row>
    <row r="676" spans="1:236" s="10" customFormat="1" ht="15.75" customHeight="1" x14ac:dyDescent="0.15">
      <c r="A676" s="53" t="s">
        <v>859</v>
      </c>
      <c r="B676" s="48" t="s">
        <v>804</v>
      </c>
      <c r="C676" s="3">
        <v>40330</v>
      </c>
      <c r="D676" s="3">
        <v>42044</v>
      </c>
      <c r="E676" s="24">
        <v>43100</v>
      </c>
      <c r="F676" s="24">
        <v>43101</v>
      </c>
      <c r="G676" s="24">
        <v>43342</v>
      </c>
      <c r="H676" s="24">
        <v>43465</v>
      </c>
      <c r="I676" s="21">
        <f t="shared" ca="1" si="154"/>
        <v>8.5</v>
      </c>
      <c r="J676" s="21">
        <f t="shared" ca="1" si="155"/>
        <v>3.77</v>
      </c>
      <c r="K676" s="21" t="str">
        <f t="shared" ca="1" si="156"/>
        <v>是</v>
      </c>
      <c r="L676" s="21">
        <f t="shared" si="157"/>
        <v>8</v>
      </c>
      <c r="M676" s="29">
        <f t="shared" si="158"/>
        <v>5</v>
      </c>
      <c r="N676" s="29"/>
      <c r="O676" s="30"/>
      <c r="P676" s="24"/>
      <c r="Q676" s="29"/>
      <c r="R676" s="30"/>
      <c r="S676" s="30">
        <f t="shared" si="165"/>
        <v>5</v>
      </c>
      <c r="T676" s="22">
        <f>VLOOKUP(A676,[1]考勤!$B:$M,12,0)</f>
        <v>0</v>
      </c>
      <c r="U676" s="38">
        <f>IFERROR(VLOOKUP(A676,'[2]2017年假台账'!$A:$AN,39,0),"0")-T676</f>
        <v>5</v>
      </c>
      <c r="V676" s="40">
        <f t="shared" si="159"/>
        <v>5</v>
      </c>
      <c r="W676" s="23">
        <f t="shared" si="160"/>
        <v>5</v>
      </c>
      <c r="X676" s="29">
        <f>VLOOKUP(A676,[3]考勤!$B$4:$N$1081,12,0)</f>
        <v>0</v>
      </c>
      <c r="Y676" s="29">
        <f>VLOOKUP(A676,[4]考勤!$B$4:$O$997,12,0)</f>
        <v>0</v>
      </c>
      <c r="Z676" s="29">
        <f>VLOOKUP(A676,[5]考勤!$B$4:$N$989,12,0)</f>
        <v>0</v>
      </c>
      <c r="AA676" s="29">
        <f>VLOOKUP(A676,[6]考勤!$B$4:$N$977,12,0)</f>
        <v>0</v>
      </c>
      <c r="AB676" s="29">
        <f>VLOOKUP(A676,[7]考勤!$B$4:$P$975,12,0)</f>
        <v>0</v>
      </c>
      <c r="AC676" s="29">
        <f>VLOOKUP(A676,[8]考勤!$B$1:$W$958,12,0)</f>
        <v>0</v>
      </c>
      <c r="AD676" s="29">
        <f>VLOOKUP(A676,[9]考勤!$B:$W,12,0)</f>
        <v>0</v>
      </c>
      <c r="AE676" s="29">
        <f>VLOOKUP(A676,[10]考勤!$B:$X,12,0)</f>
        <v>0</v>
      </c>
      <c r="AF676" s="29">
        <f>VLOOKUP(A676,[11]考勤!$B:$Z,12,0)</f>
        <v>0</v>
      </c>
      <c r="AG676" s="29"/>
      <c r="AH676" s="29"/>
      <c r="AI676" s="29"/>
      <c r="AJ676" s="29">
        <f t="shared" si="161"/>
        <v>0</v>
      </c>
      <c r="AK676" s="29">
        <f t="shared" si="162"/>
        <v>0</v>
      </c>
      <c r="AL676" s="22">
        <f t="shared" si="163"/>
        <v>10</v>
      </c>
      <c r="AM676" s="46">
        <f t="shared" si="164"/>
        <v>5</v>
      </c>
      <c r="AN676" s="11"/>
      <c r="AO676" s="11"/>
      <c r="AP676" s="11" t="str">
        <f>VLOOKUP(A676,[12]当前人员名单!$E:$AE,2,0)</f>
        <v>442000198904074054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</row>
    <row r="677" spans="1:236" s="10" customFormat="1" ht="15.75" customHeight="1" x14ac:dyDescent="0.15">
      <c r="A677" s="50" t="s">
        <v>455</v>
      </c>
      <c r="B677" s="48" t="s">
        <v>804</v>
      </c>
      <c r="C677" s="9">
        <v>41109</v>
      </c>
      <c r="D677" s="9">
        <v>41109</v>
      </c>
      <c r="E677" s="24">
        <v>43100</v>
      </c>
      <c r="F677" s="24">
        <v>43101</v>
      </c>
      <c r="G677" s="24">
        <v>43342</v>
      </c>
      <c r="H677" s="24">
        <v>43465</v>
      </c>
      <c r="I677" s="21">
        <f t="shared" ca="1" si="154"/>
        <v>6.3</v>
      </c>
      <c r="J677" s="21">
        <f t="shared" ca="1" si="155"/>
        <v>6.33</v>
      </c>
      <c r="K677" s="21" t="str">
        <f t="shared" ca="1" si="156"/>
        <v>是</v>
      </c>
      <c r="L677" s="21">
        <f t="shared" si="157"/>
        <v>6</v>
      </c>
      <c r="M677" s="29">
        <f t="shared" si="158"/>
        <v>5</v>
      </c>
      <c r="N677" s="29"/>
      <c r="O677" s="30"/>
      <c r="P677" s="24"/>
      <c r="Q677" s="29"/>
      <c r="R677" s="30"/>
      <c r="S677" s="30">
        <f t="shared" si="165"/>
        <v>5</v>
      </c>
      <c r="T677" s="22">
        <f>VLOOKUP(A677,[1]考勤!$B:$M,12,0)</f>
        <v>0</v>
      </c>
      <c r="U677" s="38">
        <f>IFERROR(VLOOKUP(A677,'[2]2017年假台账'!$A:$AN,39,0),"0")-T677</f>
        <v>5</v>
      </c>
      <c r="V677" s="40">
        <f t="shared" si="159"/>
        <v>5</v>
      </c>
      <c r="W677" s="23">
        <f t="shared" si="160"/>
        <v>5</v>
      </c>
      <c r="X677" s="29">
        <f>VLOOKUP(A677,[3]考勤!$B$4:$N$1081,12,0)</f>
        <v>0</v>
      </c>
      <c r="Y677" s="29">
        <f>VLOOKUP(A677,[4]考勤!$B$4:$O$997,12,0)</f>
        <v>0</v>
      </c>
      <c r="Z677" s="29">
        <f>VLOOKUP(A677,[5]考勤!$B$4:$N$989,12,0)</f>
        <v>0</v>
      </c>
      <c r="AA677" s="29">
        <f>VLOOKUP(A677,[6]考勤!$B$4:$N$977,12,0)</f>
        <v>0</v>
      </c>
      <c r="AB677" s="29">
        <f>VLOOKUP(A677,[7]考勤!$B$4:$P$975,12,0)</f>
        <v>0</v>
      </c>
      <c r="AC677" s="29">
        <f>VLOOKUP(A677,[8]考勤!$B$1:$W$958,12,0)</f>
        <v>0</v>
      </c>
      <c r="AD677" s="29">
        <f>VLOOKUP(A677,[9]考勤!$B:$W,12,0)</f>
        <v>0</v>
      </c>
      <c r="AE677" s="29">
        <f>VLOOKUP(A677,[10]考勤!$B:$X,12,0)</f>
        <v>0</v>
      </c>
      <c r="AF677" s="29">
        <f>VLOOKUP(A677,[11]考勤!$B:$Z,12,0)</f>
        <v>0</v>
      </c>
      <c r="AG677" s="29"/>
      <c r="AH677" s="29"/>
      <c r="AI677" s="32"/>
      <c r="AJ677" s="29">
        <f t="shared" si="161"/>
        <v>0</v>
      </c>
      <c r="AK677" s="29">
        <f t="shared" si="162"/>
        <v>0</v>
      </c>
      <c r="AL677" s="22">
        <f t="shared" si="163"/>
        <v>10</v>
      </c>
      <c r="AM677" s="46">
        <f t="shared" si="164"/>
        <v>5</v>
      </c>
      <c r="AN677" s="11"/>
      <c r="AO677" s="11"/>
      <c r="AP677" s="11" t="str">
        <f>VLOOKUP(A677,[12]当前人员名单!$E:$AE,2,0)</f>
        <v>442000199002105610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</row>
    <row r="678" spans="1:236" s="10" customFormat="1" ht="15.75" customHeight="1" x14ac:dyDescent="0.15">
      <c r="A678" s="50" t="s">
        <v>860</v>
      </c>
      <c r="B678" s="48" t="s">
        <v>804</v>
      </c>
      <c r="C678" s="9">
        <v>42189</v>
      </c>
      <c r="D678" s="9">
        <v>42189</v>
      </c>
      <c r="E678" s="24">
        <v>43100</v>
      </c>
      <c r="F678" s="24">
        <v>43101</v>
      </c>
      <c r="G678" s="24">
        <v>43342</v>
      </c>
      <c r="H678" s="24">
        <v>43465</v>
      </c>
      <c r="I678" s="21">
        <f t="shared" ca="1" si="154"/>
        <v>3.4</v>
      </c>
      <c r="J678" s="21">
        <f t="shared" ca="1" si="155"/>
        <v>3.37</v>
      </c>
      <c r="K678" s="21" t="str">
        <f t="shared" ca="1" si="156"/>
        <v>是</v>
      </c>
      <c r="L678" s="21">
        <f t="shared" si="157"/>
        <v>3</v>
      </c>
      <c r="M678" s="29">
        <f t="shared" si="158"/>
        <v>5</v>
      </c>
      <c r="N678" s="29"/>
      <c r="O678" s="30"/>
      <c r="P678" s="24"/>
      <c r="Q678" s="29"/>
      <c r="R678" s="30"/>
      <c r="S678" s="30">
        <f t="shared" si="165"/>
        <v>5</v>
      </c>
      <c r="T678" s="22">
        <f>VLOOKUP(A678,[1]考勤!$B:$M,12,0)</f>
        <v>0</v>
      </c>
      <c r="U678" s="38">
        <f>IFERROR(VLOOKUP(A678,'[2]2017年假台账'!$A:$AN,39,0),"0")-T678</f>
        <v>4.5</v>
      </c>
      <c r="V678" s="40">
        <f t="shared" si="159"/>
        <v>1.5</v>
      </c>
      <c r="W678" s="23">
        <f t="shared" si="160"/>
        <v>1.5</v>
      </c>
      <c r="X678" s="29">
        <f>VLOOKUP(A678,[3]考勤!$B$4:$N$1081,12,0)</f>
        <v>0</v>
      </c>
      <c r="Y678" s="29">
        <f>VLOOKUP(A678,[4]考勤!$B$4:$O$997,12,0)</f>
        <v>0</v>
      </c>
      <c r="Z678" s="29">
        <f>VLOOKUP(A678,[5]考勤!$B$4:$N$989,12,0)</f>
        <v>0</v>
      </c>
      <c r="AA678" s="29">
        <f>VLOOKUP(A678,[6]考勤!$B$4:$N$977,12,0)</f>
        <v>0</v>
      </c>
      <c r="AB678" s="29">
        <f>VLOOKUP(A678,[7]考勤!$B$4:$P$975,12,0)</f>
        <v>0</v>
      </c>
      <c r="AC678" s="29">
        <f>VLOOKUP(A678,[8]考勤!$B$1:$W$958,12,0)</f>
        <v>0</v>
      </c>
      <c r="AD678" s="29">
        <f>VLOOKUP(A678,[9]考勤!$B:$W,12,0)</f>
        <v>0</v>
      </c>
      <c r="AE678" s="29">
        <f>VLOOKUP(A678,[10]考勤!$B:$X,12,0)</f>
        <v>3</v>
      </c>
      <c r="AF678" s="29">
        <f>VLOOKUP(A678,[11]考勤!$B:$Z,12,0)</f>
        <v>0</v>
      </c>
      <c r="AG678" s="29"/>
      <c r="AH678" s="29"/>
      <c r="AI678" s="29"/>
      <c r="AJ678" s="29">
        <f t="shared" si="161"/>
        <v>3</v>
      </c>
      <c r="AK678" s="29">
        <f t="shared" si="162"/>
        <v>0</v>
      </c>
      <c r="AL678" s="22">
        <f t="shared" si="163"/>
        <v>6.5</v>
      </c>
      <c r="AM678" s="46">
        <f t="shared" si="164"/>
        <v>5</v>
      </c>
      <c r="AN678" s="11"/>
      <c r="AP678" s="11" t="str">
        <f>VLOOKUP(A678,[12]当前人员名单!$E:$AE,2,0)</f>
        <v>442000199009195313</v>
      </c>
    </row>
    <row r="679" spans="1:236" s="10" customFormat="1" ht="15.75" customHeight="1" x14ac:dyDescent="0.15">
      <c r="A679" s="50" t="s">
        <v>387</v>
      </c>
      <c r="B679" s="48" t="s">
        <v>804</v>
      </c>
      <c r="C679" s="9">
        <v>41950</v>
      </c>
      <c r="D679" s="9">
        <v>41950</v>
      </c>
      <c r="E679" s="24">
        <v>43100</v>
      </c>
      <c r="F679" s="24">
        <v>43101</v>
      </c>
      <c r="G679" s="24">
        <v>43342</v>
      </c>
      <c r="H679" s="24">
        <v>43465</v>
      </c>
      <c r="I679" s="21">
        <f t="shared" ca="1" si="154"/>
        <v>4</v>
      </c>
      <c r="J679" s="21">
        <f t="shared" ca="1" si="155"/>
        <v>4.03</v>
      </c>
      <c r="K679" s="21" t="str">
        <f t="shared" ca="1" si="156"/>
        <v>是</v>
      </c>
      <c r="L679" s="21">
        <f t="shared" si="157"/>
        <v>4</v>
      </c>
      <c r="M679" s="29">
        <f t="shared" si="158"/>
        <v>5</v>
      </c>
      <c r="N679" s="29"/>
      <c r="O679" s="30"/>
      <c r="P679" s="24"/>
      <c r="Q679" s="29"/>
      <c r="R679" s="30"/>
      <c r="S679" s="30">
        <f t="shared" si="165"/>
        <v>5</v>
      </c>
      <c r="T679" s="22">
        <f>VLOOKUP(A679,[1]考勤!$B:$M,12,0)</f>
        <v>0</v>
      </c>
      <c r="U679" s="38">
        <f>IFERROR(VLOOKUP(A679,'[2]2017年假台账'!$A:$AN,39,0),"0")-T679</f>
        <v>5</v>
      </c>
      <c r="V679" s="40">
        <f t="shared" si="159"/>
        <v>5</v>
      </c>
      <c r="W679" s="23">
        <f t="shared" si="160"/>
        <v>5</v>
      </c>
      <c r="X679" s="29">
        <f>VLOOKUP(A679,[3]考勤!$B$4:$N$1081,12,0)</f>
        <v>0</v>
      </c>
      <c r="Y679" s="29">
        <f>VLOOKUP(A679,[4]考勤!$B$4:$O$997,12,0)</f>
        <v>0</v>
      </c>
      <c r="Z679" s="29">
        <f>VLOOKUP(A679,[5]考勤!$B$4:$N$989,12,0)</f>
        <v>0</v>
      </c>
      <c r="AA679" s="29">
        <f>VLOOKUP(A679,[6]考勤!$B$4:$N$977,12,0)</f>
        <v>0</v>
      </c>
      <c r="AB679" s="29">
        <f>VLOOKUP(A679,[7]考勤!$B$4:$P$975,12,0)</f>
        <v>0</v>
      </c>
      <c r="AC679" s="29">
        <f>VLOOKUP(A679,[8]考勤!$B$1:$W$958,12,0)</f>
        <v>0</v>
      </c>
      <c r="AD679" s="29">
        <f>VLOOKUP(A679,[9]考勤!$B:$W,12,0)</f>
        <v>0</v>
      </c>
      <c r="AE679" s="29">
        <f>VLOOKUP(A679,[10]考勤!$B:$X,12,0)</f>
        <v>0</v>
      </c>
      <c r="AF679" s="29">
        <f>VLOOKUP(A679,[11]考勤!$B:$Z,12,0)</f>
        <v>0</v>
      </c>
      <c r="AG679" s="29"/>
      <c r="AH679" s="29"/>
      <c r="AI679" s="29"/>
      <c r="AJ679" s="29">
        <f t="shared" si="161"/>
        <v>0</v>
      </c>
      <c r="AK679" s="29">
        <f t="shared" si="162"/>
        <v>0</v>
      </c>
      <c r="AL679" s="22">
        <f t="shared" si="163"/>
        <v>10</v>
      </c>
      <c r="AM679" s="46">
        <f t="shared" si="164"/>
        <v>5</v>
      </c>
      <c r="AN679" s="11"/>
      <c r="AP679" s="11" t="str">
        <f>VLOOKUP(A679,[12]当前人员名单!$E:$AE,2,0)</f>
        <v>44200019911217529X</v>
      </c>
      <c r="AQ679" s="44"/>
    </row>
    <row r="680" spans="1:236" s="10" customFormat="1" ht="15.75" customHeight="1" x14ac:dyDescent="0.15">
      <c r="A680" s="50" t="s">
        <v>391</v>
      </c>
      <c r="B680" s="48" t="s">
        <v>953</v>
      </c>
      <c r="C680" s="9">
        <v>41518</v>
      </c>
      <c r="D680" s="9">
        <v>41886</v>
      </c>
      <c r="E680" s="24">
        <v>43100</v>
      </c>
      <c r="F680" s="24">
        <v>43101</v>
      </c>
      <c r="G680" s="24">
        <v>43342</v>
      </c>
      <c r="H680" s="24">
        <v>43465</v>
      </c>
      <c r="I680" s="21">
        <f t="shared" ca="1" si="154"/>
        <v>5.2</v>
      </c>
      <c r="J680" s="21">
        <f t="shared" ca="1" si="155"/>
        <v>4.2</v>
      </c>
      <c r="K680" s="21" t="str">
        <f t="shared" ca="1" si="156"/>
        <v>是</v>
      </c>
      <c r="L680" s="21">
        <f t="shared" si="157"/>
        <v>5</v>
      </c>
      <c r="M680" s="29">
        <f t="shared" si="158"/>
        <v>5</v>
      </c>
      <c r="N680" s="29"/>
      <c r="O680" s="30"/>
      <c r="P680" s="24"/>
      <c r="Q680" s="29"/>
      <c r="R680" s="30"/>
      <c r="S680" s="30">
        <f t="shared" si="165"/>
        <v>5</v>
      </c>
      <c r="T680" s="22">
        <f>VLOOKUP(A680,[1]考勤!$B:$M,12,0)</f>
        <v>0</v>
      </c>
      <c r="U680" s="38">
        <f>IFERROR(VLOOKUP(A680,'[2]2017年假台账'!$A:$AN,39,0),"0")-T680</f>
        <v>5</v>
      </c>
      <c r="V680" s="40">
        <f t="shared" si="159"/>
        <v>5</v>
      </c>
      <c r="W680" s="23">
        <f t="shared" si="160"/>
        <v>5</v>
      </c>
      <c r="X680" s="29">
        <f>VLOOKUP(A680,[3]考勤!$B$4:$N$1081,12,0)</f>
        <v>0</v>
      </c>
      <c r="Y680" s="29">
        <f>VLOOKUP(A680,[4]考勤!$B$4:$O$997,12,0)</f>
        <v>0</v>
      </c>
      <c r="Z680" s="29">
        <f>VLOOKUP(A680,[5]考勤!$B$4:$N$989,12,0)</f>
        <v>0</v>
      </c>
      <c r="AA680" s="29">
        <f>VLOOKUP(A680,[6]考勤!$B$4:$N$977,12,0)</f>
        <v>0</v>
      </c>
      <c r="AB680" s="29">
        <f>VLOOKUP(A680,[7]考勤!$B$4:$P$975,12,0)</f>
        <v>0</v>
      </c>
      <c r="AC680" s="29">
        <f>VLOOKUP(A680,[8]考勤!$B$1:$W$958,12,0)</f>
        <v>0</v>
      </c>
      <c r="AD680" s="29">
        <f>VLOOKUP(A680,[9]考勤!$B:$W,12,0)</f>
        <v>0</v>
      </c>
      <c r="AE680" s="29">
        <f>VLOOKUP(A680,[10]考勤!$B:$X,12,0)</f>
        <v>0</v>
      </c>
      <c r="AF680" s="29">
        <f>VLOOKUP(A680,[11]考勤!$B:$Z,12,0)</f>
        <v>0</v>
      </c>
      <c r="AG680" s="29"/>
      <c r="AH680" s="29"/>
      <c r="AI680" s="29"/>
      <c r="AJ680" s="29">
        <f t="shared" si="161"/>
        <v>0</v>
      </c>
      <c r="AK680" s="29">
        <f t="shared" si="162"/>
        <v>0</v>
      </c>
      <c r="AL680" s="22">
        <f t="shared" si="163"/>
        <v>10</v>
      </c>
      <c r="AM680" s="46">
        <f t="shared" si="164"/>
        <v>5</v>
      </c>
      <c r="AN680" s="11"/>
      <c r="AO680" s="11"/>
      <c r="AP680" s="11" t="str">
        <f>VLOOKUP(A680,[12]当前人员名单!$E:$AE,2,0)</f>
        <v>445281198911041949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</row>
    <row r="681" spans="1:236" s="10" customFormat="1" ht="15.75" customHeight="1" x14ac:dyDescent="0.15">
      <c r="A681" s="50" t="s">
        <v>861</v>
      </c>
      <c r="B681" s="48" t="s">
        <v>804</v>
      </c>
      <c r="C681" s="9">
        <v>41640</v>
      </c>
      <c r="D681" s="9">
        <v>42153</v>
      </c>
      <c r="E681" s="24">
        <v>43100</v>
      </c>
      <c r="F681" s="24">
        <v>43101</v>
      </c>
      <c r="G681" s="24">
        <v>43342</v>
      </c>
      <c r="H681" s="24">
        <v>43465</v>
      </c>
      <c r="I681" s="21">
        <f t="shared" ca="1" si="154"/>
        <v>4.9000000000000004</v>
      </c>
      <c r="J681" s="21">
        <f t="shared" ca="1" si="155"/>
        <v>3.47</v>
      </c>
      <c r="K681" s="21" t="str">
        <f t="shared" ca="1" si="156"/>
        <v>是</v>
      </c>
      <c r="L681" s="21">
        <f t="shared" si="157"/>
        <v>4</v>
      </c>
      <c r="M681" s="29">
        <f t="shared" si="158"/>
        <v>5</v>
      </c>
      <c r="N681" s="29"/>
      <c r="O681" s="30"/>
      <c r="P681" s="24"/>
      <c r="Q681" s="29"/>
      <c r="R681" s="30"/>
      <c r="S681" s="30">
        <f t="shared" si="165"/>
        <v>5</v>
      </c>
      <c r="T681" s="22">
        <f>VLOOKUP(A681,[1]考勤!$B:$M,12,0)</f>
        <v>0</v>
      </c>
      <c r="U681" s="38">
        <f>IFERROR(VLOOKUP(A681,'[2]2017年假台账'!$A:$AN,39,0),"0")-T681</f>
        <v>0</v>
      </c>
      <c r="V681" s="40">
        <f t="shared" si="159"/>
        <v>-3</v>
      </c>
      <c r="W681" s="23">
        <f t="shared" si="160"/>
        <v>0</v>
      </c>
      <c r="X681" s="29">
        <f>VLOOKUP(A681,[3]考勤!$B$4:$N$1081,12,0)</f>
        <v>0</v>
      </c>
      <c r="Y681" s="29">
        <f>VLOOKUP(A681,[4]考勤!$B$4:$O$997,12,0)</f>
        <v>0</v>
      </c>
      <c r="Z681" s="29">
        <f>VLOOKUP(A681,[5]考勤!$B$4:$N$989,12,0)</f>
        <v>0</v>
      </c>
      <c r="AA681" s="29">
        <f>VLOOKUP(A681,[6]考勤!$B$4:$N$977,12,0)</f>
        <v>0</v>
      </c>
      <c r="AB681" s="29">
        <f>VLOOKUP(A681,[7]考勤!$B$4:$P$975,12,0)</f>
        <v>0</v>
      </c>
      <c r="AC681" s="29">
        <f>VLOOKUP(A681,[8]考勤!$B$1:$W$958,12,0)</f>
        <v>0</v>
      </c>
      <c r="AD681" s="29">
        <f>VLOOKUP(A681,[9]考勤!$B:$W,12,0)</f>
        <v>0</v>
      </c>
      <c r="AE681" s="29">
        <f>VLOOKUP(A681,[10]考勤!$B:$X,12,0)</f>
        <v>3</v>
      </c>
      <c r="AF681" s="29">
        <f>VLOOKUP(A681,[11]考勤!$B:$Z,12,0)</f>
        <v>0</v>
      </c>
      <c r="AG681" s="29"/>
      <c r="AH681" s="29"/>
      <c r="AI681" s="29"/>
      <c r="AJ681" s="29">
        <f t="shared" si="161"/>
        <v>3</v>
      </c>
      <c r="AK681" s="29">
        <f t="shared" si="162"/>
        <v>0</v>
      </c>
      <c r="AL681" s="22">
        <f t="shared" si="163"/>
        <v>2</v>
      </c>
      <c r="AM681" s="46">
        <f t="shared" si="164"/>
        <v>2</v>
      </c>
      <c r="AN681" s="11"/>
      <c r="AO681" s="11"/>
      <c r="AP681" s="11" t="str">
        <f>VLOOKUP(A681,[12]当前人员名单!$E:$AE,2,0)</f>
        <v>440825198701263014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</row>
    <row r="682" spans="1:236" s="10" customFormat="1" ht="15.75" customHeight="1" x14ac:dyDescent="0.15">
      <c r="A682" s="50" t="s">
        <v>445</v>
      </c>
      <c r="B682" s="48" t="s">
        <v>976</v>
      </c>
      <c r="C682" s="9">
        <v>37968</v>
      </c>
      <c r="D682" s="9">
        <v>37968</v>
      </c>
      <c r="E682" s="24">
        <v>43100</v>
      </c>
      <c r="F682" s="24">
        <v>43101</v>
      </c>
      <c r="G682" s="24">
        <v>43342</v>
      </c>
      <c r="H682" s="24">
        <v>43465</v>
      </c>
      <c r="I682" s="21">
        <f t="shared" ca="1" si="154"/>
        <v>14.9</v>
      </c>
      <c r="J682" s="21">
        <f t="shared" ca="1" si="155"/>
        <v>14.94</v>
      </c>
      <c r="K682" s="21" t="str">
        <f t="shared" ca="1" si="156"/>
        <v>是</v>
      </c>
      <c r="L682" s="21">
        <f t="shared" si="157"/>
        <v>15</v>
      </c>
      <c r="M682" s="29">
        <f t="shared" si="158"/>
        <v>10</v>
      </c>
      <c r="N682" s="29"/>
      <c r="O682" s="30"/>
      <c r="P682" s="24"/>
      <c r="Q682" s="29"/>
      <c r="R682" s="30"/>
      <c r="S682" s="30">
        <f t="shared" si="165"/>
        <v>10</v>
      </c>
      <c r="T682" s="22">
        <f>VLOOKUP(A682,[1]考勤!$B:$M,12,0)</f>
        <v>0</v>
      </c>
      <c r="U682" s="38">
        <f>IFERROR(VLOOKUP(A682,'[2]2017年假台账'!$A:$AN,39,0),"0")-T682</f>
        <v>10</v>
      </c>
      <c r="V682" s="40">
        <f t="shared" si="159"/>
        <v>10</v>
      </c>
      <c r="W682" s="23">
        <f t="shared" si="160"/>
        <v>10</v>
      </c>
      <c r="X682" s="29">
        <f>VLOOKUP(A682,[3]考勤!$B$4:$N$1081,12,0)</f>
        <v>0</v>
      </c>
      <c r="Y682" s="29">
        <f>VLOOKUP(A682,[4]考勤!$B$4:$O$997,12,0)</f>
        <v>0</v>
      </c>
      <c r="Z682" s="29">
        <f>VLOOKUP(A682,[5]考勤!$B$4:$N$989,12,0)</f>
        <v>0</v>
      </c>
      <c r="AA682" s="29">
        <f>VLOOKUP(A682,[6]考勤!$B$4:$N$977,12,0)</f>
        <v>0</v>
      </c>
      <c r="AB682" s="29">
        <f>VLOOKUP(A682,[7]考勤!$B$4:$P$975,12,0)</f>
        <v>0</v>
      </c>
      <c r="AC682" s="29">
        <f>VLOOKUP(A682,[8]考勤!$B$1:$W$958,12,0)</f>
        <v>0</v>
      </c>
      <c r="AD682" s="29">
        <f>VLOOKUP(A682,[9]考勤!$B:$W,12,0)</f>
        <v>0</v>
      </c>
      <c r="AE682" s="29">
        <f>VLOOKUP(A682,[10]考勤!$B:$X,12,0)</f>
        <v>0</v>
      </c>
      <c r="AF682" s="29">
        <f>VLOOKUP(A682,[11]考勤!$B:$Z,12,0)</f>
        <v>0</v>
      </c>
      <c r="AG682" s="29"/>
      <c r="AH682" s="29"/>
      <c r="AI682" s="29"/>
      <c r="AJ682" s="29">
        <f t="shared" si="161"/>
        <v>0</v>
      </c>
      <c r="AK682" s="29">
        <f t="shared" si="162"/>
        <v>0</v>
      </c>
      <c r="AL682" s="22">
        <f t="shared" si="163"/>
        <v>20</v>
      </c>
      <c r="AM682" s="46">
        <f t="shared" si="164"/>
        <v>10</v>
      </c>
      <c r="AN682" s="11"/>
      <c r="AO682" s="11"/>
      <c r="AP682" s="11" t="str">
        <f>VLOOKUP(A682,[12]当前人员名单!$E:$AE,2,0)</f>
        <v>441781198202205940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</row>
    <row r="683" spans="1:236" s="10" customFormat="1" ht="15.75" customHeight="1" x14ac:dyDescent="0.15">
      <c r="A683" s="50" t="s">
        <v>452</v>
      </c>
      <c r="B683" s="48" t="s">
        <v>804</v>
      </c>
      <c r="C683" s="9">
        <v>40833</v>
      </c>
      <c r="D683" s="9">
        <v>40833</v>
      </c>
      <c r="E683" s="24">
        <v>43100</v>
      </c>
      <c r="F683" s="24">
        <v>43101</v>
      </c>
      <c r="G683" s="24">
        <v>43342</v>
      </c>
      <c r="H683" s="24">
        <v>43465</v>
      </c>
      <c r="I683" s="21">
        <f t="shared" ref="I683:I736" ca="1" si="166">ROUND((TODAY()-C683)/365,1)</f>
        <v>7.1</v>
      </c>
      <c r="J683" s="21">
        <f t="shared" ref="J683:J736" ca="1" si="167">ROUND((TODAY()-D683)/365,2)</f>
        <v>7.09</v>
      </c>
      <c r="K683" s="21" t="str">
        <f t="shared" ref="K683:K736" ca="1" si="168">IF(J683&gt;=1,"是","否")</f>
        <v>是</v>
      </c>
      <c r="L683" s="21">
        <f t="shared" ref="L683:L736" si="169">DATEDIF(C683,H683,"Y")</f>
        <v>7</v>
      </c>
      <c r="M683" s="29">
        <f t="shared" ref="M683:M736" si="170">IF(L683&gt;=20,15,IF(L683&gt;=10,10,IF(L683&gt;=1,5,0)))</f>
        <v>5</v>
      </c>
      <c r="N683" s="29"/>
      <c r="O683" s="30"/>
      <c r="P683" s="24"/>
      <c r="Q683" s="29"/>
      <c r="R683" s="30"/>
      <c r="S683" s="30">
        <f t="shared" si="165"/>
        <v>5</v>
      </c>
      <c r="T683" s="22">
        <f>VLOOKUP(A683,[1]考勤!$B:$M,12,0)</f>
        <v>0</v>
      </c>
      <c r="U683" s="38">
        <f>IFERROR(VLOOKUP(A683,'[2]2017年假台账'!$A:$AN,39,0),"0")-T683</f>
        <v>5</v>
      </c>
      <c r="V683" s="40">
        <f t="shared" ref="V683:V736" si="171">U683-AJ683</f>
        <v>1</v>
      </c>
      <c r="W683" s="23">
        <f t="shared" ref="W683:W736" si="172">IF(V683&gt;=0,V683,0)</f>
        <v>1</v>
      </c>
      <c r="X683" s="29">
        <f>VLOOKUP(A683,[3]考勤!$B$4:$N$1081,12,0)</f>
        <v>0</v>
      </c>
      <c r="Y683" s="29">
        <f>VLOOKUP(A683,[4]考勤!$B$4:$O$997,12,0)</f>
        <v>0</v>
      </c>
      <c r="Z683" s="29">
        <f>VLOOKUP(A683,[5]考勤!$B$4:$N$989,12,0)</f>
        <v>0</v>
      </c>
      <c r="AA683" s="29">
        <f>VLOOKUP(A683,[6]考勤!$B$4:$N$977,12,0)</f>
        <v>0</v>
      </c>
      <c r="AB683" s="29">
        <f>VLOOKUP(A683,[7]考勤!$B$4:$P$975,12,0)</f>
        <v>0</v>
      </c>
      <c r="AC683" s="29">
        <f>VLOOKUP(A683,[8]考勤!$B$1:$W$958,12,0)</f>
        <v>0</v>
      </c>
      <c r="AD683" s="29">
        <f>VLOOKUP(A683,[9]考勤!$B:$W,12,0)</f>
        <v>0</v>
      </c>
      <c r="AE683" s="29">
        <f>VLOOKUP(A683,[10]考勤!$B:$X,12,0)</f>
        <v>4</v>
      </c>
      <c r="AF683" s="29">
        <f>VLOOKUP(A683,[11]考勤!$B:$Z,12,0)</f>
        <v>0</v>
      </c>
      <c r="AG683" s="29"/>
      <c r="AH683" s="29"/>
      <c r="AI683" s="29"/>
      <c r="AJ683" s="29">
        <f t="shared" ref="AJ683:AJ736" si="173">SUM(X683:AE683)</f>
        <v>4</v>
      </c>
      <c r="AK683" s="29">
        <f t="shared" ref="AK683:AK736" si="174">SUM(AF683:AI683)</f>
        <v>0</v>
      </c>
      <c r="AL683" s="22">
        <f t="shared" ref="AL683:AL736" si="175">S683+V683+AN683</f>
        <v>6</v>
      </c>
      <c r="AM683" s="46">
        <f t="shared" ref="AM683:AM736" si="176">ROUND(S683+U683-AJ683-AK683-W683+AN683,1)</f>
        <v>5</v>
      </c>
      <c r="AN683" s="11"/>
      <c r="AO683" s="11"/>
      <c r="AP683" s="11" t="str">
        <f>VLOOKUP(A683,[12]当前人员名单!$E:$AE,2,0)</f>
        <v>440981198902242224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  <c r="GA683" s="11"/>
      <c r="GB683" s="11"/>
      <c r="GC683" s="11"/>
      <c r="GD683" s="11"/>
      <c r="GE683" s="11"/>
      <c r="GF683" s="11"/>
      <c r="GG683" s="11"/>
      <c r="GH683" s="11"/>
      <c r="GI683" s="11"/>
      <c r="GJ683" s="11"/>
      <c r="GK683" s="11"/>
      <c r="GL683" s="11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  <c r="HX683" s="11"/>
      <c r="HY683" s="11"/>
      <c r="HZ683" s="11"/>
      <c r="IA683" s="11"/>
      <c r="IB683" s="11"/>
    </row>
    <row r="684" spans="1:236" s="10" customFormat="1" ht="15.75" customHeight="1" x14ac:dyDescent="0.15">
      <c r="A684" s="50" t="s">
        <v>862</v>
      </c>
      <c r="B684" s="48" t="s">
        <v>13</v>
      </c>
      <c r="C684" s="9">
        <v>42093</v>
      </c>
      <c r="D684" s="9">
        <v>42093</v>
      </c>
      <c r="E684" s="24">
        <v>43100</v>
      </c>
      <c r="F684" s="24">
        <v>43101</v>
      </c>
      <c r="G684" s="24">
        <v>43342</v>
      </c>
      <c r="H684" s="24">
        <v>43465</v>
      </c>
      <c r="I684" s="21">
        <f t="shared" ca="1" si="166"/>
        <v>3.6</v>
      </c>
      <c r="J684" s="21">
        <f t="shared" ca="1" si="167"/>
        <v>3.64</v>
      </c>
      <c r="K684" s="21" t="str">
        <f t="shared" ca="1" si="168"/>
        <v>是</v>
      </c>
      <c r="L684" s="21">
        <f t="shared" si="169"/>
        <v>3</v>
      </c>
      <c r="M684" s="29">
        <f t="shared" si="170"/>
        <v>5</v>
      </c>
      <c r="N684" s="29"/>
      <c r="O684" s="30"/>
      <c r="P684" s="24"/>
      <c r="Q684" s="29"/>
      <c r="R684" s="30"/>
      <c r="S684" s="30">
        <f t="shared" si="165"/>
        <v>5</v>
      </c>
      <c r="T684" s="22">
        <f>VLOOKUP(A684,[1]考勤!$B:$M,12,0)</f>
        <v>0</v>
      </c>
      <c r="U684" s="38">
        <f>IFERROR(VLOOKUP(A684,'[2]2017年假台账'!$A:$AN,39,0),"0")-T684</f>
        <v>5</v>
      </c>
      <c r="V684" s="40">
        <f t="shared" si="171"/>
        <v>0</v>
      </c>
      <c r="W684" s="23">
        <f t="shared" si="172"/>
        <v>0</v>
      </c>
      <c r="X684" s="29">
        <f>VLOOKUP(A684,[3]考勤!$B$4:$N$1081,12,0)</f>
        <v>0</v>
      </c>
      <c r="Y684" s="29">
        <f>VLOOKUP(A684,[4]考勤!$B$4:$O$997,12,0)</f>
        <v>0</v>
      </c>
      <c r="Z684" s="29">
        <f>VLOOKUP(A684,[5]考勤!$B$4:$N$989,12,0)</f>
        <v>0</v>
      </c>
      <c r="AA684" s="29">
        <f>VLOOKUP(A684,[6]考勤!$B$4:$N$977,12,0)</f>
        <v>0</v>
      </c>
      <c r="AB684" s="29">
        <f>VLOOKUP(A684,[7]考勤!$B$4:$P$975,12,0)</f>
        <v>0</v>
      </c>
      <c r="AC684" s="29">
        <f>VLOOKUP(A684,[8]考勤!$B$1:$W$958,12,0)</f>
        <v>0</v>
      </c>
      <c r="AD684" s="29">
        <f>VLOOKUP(A684,[9]考勤!$B:$W,12,0)</f>
        <v>5</v>
      </c>
      <c r="AE684" s="29">
        <f>VLOOKUP(A684,[10]考勤!$B:$X,12,0)</f>
        <v>0</v>
      </c>
      <c r="AF684" s="29">
        <f>VLOOKUP(A684,[11]考勤!$B:$Z,12,0)</f>
        <v>0</v>
      </c>
      <c r="AG684" s="29"/>
      <c r="AH684" s="29"/>
      <c r="AI684" s="29"/>
      <c r="AJ684" s="29">
        <f t="shared" si="173"/>
        <v>5</v>
      </c>
      <c r="AK684" s="29">
        <f t="shared" si="174"/>
        <v>0</v>
      </c>
      <c r="AL684" s="22">
        <f t="shared" si="175"/>
        <v>5</v>
      </c>
      <c r="AM684" s="46">
        <f t="shared" si="176"/>
        <v>5</v>
      </c>
      <c r="AN684" s="11"/>
      <c r="AO684" s="11"/>
      <c r="AP684" s="11" t="str">
        <f>VLOOKUP(A684,[12]当前人员名单!$E:$AE,2,0)</f>
        <v>442000199211274250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</row>
    <row r="685" spans="1:236" s="10" customFormat="1" ht="15.75" customHeight="1" x14ac:dyDescent="0.15">
      <c r="A685" s="53" t="s">
        <v>413</v>
      </c>
      <c r="B685" s="48" t="s">
        <v>976</v>
      </c>
      <c r="C685" s="4">
        <v>42339</v>
      </c>
      <c r="D685" s="4">
        <v>42339</v>
      </c>
      <c r="E685" s="24">
        <v>43100</v>
      </c>
      <c r="F685" s="24">
        <v>43101</v>
      </c>
      <c r="G685" s="24">
        <v>43342</v>
      </c>
      <c r="H685" s="24">
        <v>43465</v>
      </c>
      <c r="I685" s="21">
        <f t="shared" ca="1" si="166"/>
        <v>3</v>
      </c>
      <c r="J685" s="21">
        <f t="shared" ca="1" si="167"/>
        <v>2.96</v>
      </c>
      <c r="K685" s="21" t="str">
        <f t="shared" ca="1" si="168"/>
        <v>是</v>
      </c>
      <c r="L685" s="21">
        <f t="shared" si="169"/>
        <v>3</v>
      </c>
      <c r="M685" s="29">
        <f t="shared" si="170"/>
        <v>5</v>
      </c>
      <c r="N685" s="29"/>
      <c r="O685" s="30"/>
      <c r="P685" s="24"/>
      <c r="Q685" s="29"/>
      <c r="R685" s="30"/>
      <c r="S685" s="30">
        <f t="shared" si="165"/>
        <v>5</v>
      </c>
      <c r="T685" s="22">
        <f>VLOOKUP(A685,[1]考勤!$B:$M,12,0)</f>
        <v>0</v>
      </c>
      <c r="U685" s="38">
        <f>IFERROR(VLOOKUP(A685,'[2]2017年假台账'!$A:$AN,39,0),"0")-T685</f>
        <v>5</v>
      </c>
      <c r="V685" s="40">
        <f t="shared" si="171"/>
        <v>5</v>
      </c>
      <c r="W685" s="23">
        <f t="shared" si="172"/>
        <v>5</v>
      </c>
      <c r="X685" s="29">
        <f>VLOOKUP(A685,[3]考勤!$B$4:$N$1081,12,0)</f>
        <v>0</v>
      </c>
      <c r="Y685" s="29">
        <f>VLOOKUP(A685,[4]考勤!$B$4:$O$997,12,0)</f>
        <v>0</v>
      </c>
      <c r="Z685" s="29">
        <f>VLOOKUP(A685,[5]考勤!$B$4:$N$989,12,0)</f>
        <v>0</v>
      </c>
      <c r="AA685" s="29">
        <f>VLOOKUP(A685,[6]考勤!$B$4:$N$977,12,0)</f>
        <v>0</v>
      </c>
      <c r="AB685" s="29">
        <f>VLOOKUP(A685,[7]考勤!$B$4:$P$975,12,0)</f>
        <v>0</v>
      </c>
      <c r="AC685" s="29">
        <f>VLOOKUP(A685,[8]考勤!$B$1:$W$958,12,0)</f>
        <v>0</v>
      </c>
      <c r="AD685" s="29">
        <f>VLOOKUP(A685,[9]考勤!$B:$W,12,0)</f>
        <v>0</v>
      </c>
      <c r="AE685" s="29">
        <f>VLOOKUP(A685,[10]考勤!$B:$X,12,0)</f>
        <v>0</v>
      </c>
      <c r="AF685" s="29">
        <f>VLOOKUP(A685,[11]考勤!$B:$Z,12,0)</f>
        <v>0</v>
      </c>
      <c r="AG685" s="29"/>
      <c r="AH685" s="29"/>
      <c r="AI685" s="29"/>
      <c r="AJ685" s="29">
        <f t="shared" si="173"/>
        <v>0</v>
      </c>
      <c r="AK685" s="29">
        <f t="shared" si="174"/>
        <v>0</v>
      </c>
      <c r="AL685" s="22">
        <f t="shared" si="175"/>
        <v>10</v>
      </c>
      <c r="AM685" s="46">
        <f t="shared" si="176"/>
        <v>5</v>
      </c>
      <c r="AN685" s="11"/>
      <c r="AP685" s="11" t="str">
        <f>VLOOKUP(A685,[12]当前人员名单!$E:$AE,2,0)</f>
        <v>442000199209045192</v>
      </c>
    </row>
    <row r="686" spans="1:236" s="10" customFormat="1" ht="15.75" customHeight="1" x14ac:dyDescent="0.15">
      <c r="A686" s="51" t="s">
        <v>390</v>
      </c>
      <c r="B686" s="48" t="s">
        <v>979</v>
      </c>
      <c r="C686" s="9">
        <v>42258</v>
      </c>
      <c r="D686" s="9">
        <v>42258</v>
      </c>
      <c r="E686" s="24">
        <v>43100</v>
      </c>
      <c r="F686" s="24">
        <v>43101</v>
      </c>
      <c r="G686" s="24">
        <v>43342</v>
      </c>
      <c r="H686" s="24">
        <v>43465</v>
      </c>
      <c r="I686" s="21">
        <f t="shared" ca="1" si="166"/>
        <v>3.2</v>
      </c>
      <c r="J686" s="21">
        <f t="shared" ca="1" si="167"/>
        <v>3.18</v>
      </c>
      <c r="K686" s="21" t="str">
        <f t="shared" ca="1" si="168"/>
        <v>是</v>
      </c>
      <c r="L686" s="21">
        <f t="shared" si="169"/>
        <v>3</v>
      </c>
      <c r="M686" s="29">
        <f t="shared" si="170"/>
        <v>5</v>
      </c>
      <c r="N686" s="29"/>
      <c r="O686" s="30"/>
      <c r="P686" s="24"/>
      <c r="Q686" s="29"/>
      <c r="R686" s="30"/>
      <c r="S686" s="30">
        <f t="shared" si="165"/>
        <v>5</v>
      </c>
      <c r="T686" s="22">
        <f>VLOOKUP(A686,[1]考勤!$B:$M,12,0)</f>
        <v>0</v>
      </c>
      <c r="U686" s="38">
        <f>IFERROR(VLOOKUP(A686,'[2]2017年假台账'!$A:$AN,39,0),"0")-T686</f>
        <v>4.5</v>
      </c>
      <c r="V686" s="40">
        <f t="shared" si="171"/>
        <v>4.5</v>
      </c>
      <c r="W686" s="23">
        <f t="shared" si="172"/>
        <v>4.5</v>
      </c>
      <c r="X686" s="29">
        <f>VLOOKUP(A686,[3]考勤!$B$4:$N$1081,12,0)</f>
        <v>0</v>
      </c>
      <c r="Y686" s="29">
        <f>VLOOKUP(A686,[4]考勤!$B$4:$O$997,12,0)</f>
        <v>0</v>
      </c>
      <c r="Z686" s="29">
        <f>VLOOKUP(A686,[5]考勤!$B$4:$N$989,12,0)</f>
        <v>0</v>
      </c>
      <c r="AA686" s="29">
        <f>VLOOKUP(A686,[6]考勤!$B$4:$N$977,12,0)</f>
        <v>0</v>
      </c>
      <c r="AB686" s="29">
        <f>VLOOKUP(A686,[7]考勤!$B$4:$P$975,12,0)</f>
        <v>0</v>
      </c>
      <c r="AC686" s="29">
        <f>VLOOKUP(A686,[8]考勤!$B$1:$W$958,12,0)</f>
        <v>0</v>
      </c>
      <c r="AD686" s="29">
        <f>VLOOKUP(A686,[9]考勤!$B:$W,12,0)</f>
        <v>0</v>
      </c>
      <c r="AE686" s="29">
        <f>VLOOKUP(A686,[10]考勤!$B:$X,12,0)</f>
        <v>0</v>
      </c>
      <c r="AF686" s="29">
        <f>VLOOKUP(A686,[11]考勤!$B:$Z,12,0)</f>
        <v>0</v>
      </c>
      <c r="AG686" s="29"/>
      <c r="AH686" s="29"/>
      <c r="AI686" s="29"/>
      <c r="AJ686" s="29">
        <f t="shared" si="173"/>
        <v>0</v>
      </c>
      <c r="AK686" s="29">
        <f t="shared" si="174"/>
        <v>0</v>
      </c>
      <c r="AL686" s="22">
        <f t="shared" si="175"/>
        <v>9.5</v>
      </c>
      <c r="AM686" s="46">
        <f t="shared" si="176"/>
        <v>5</v>
      </c>
      <c r="AN686" s="11"/>
      <c r="AO686" s="11"/>
      <c r="AP686" s="11" t="str">
        <f>VLOOKUP(A686,[12]当前人员名单!$E:$AE,2,0)</f>
        <v>442000199106075292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</row>
    <row r="687" spans="1:236" s="10" customFormat="1" ht="15.75" customHeight="1" x14ac:dyDescent="0.15">
      <c r="A687" s="53" t="s">
        <v>411</v>
      </c>
      <c r="B687" s="48" t="s">
        <v>976</v>
      </c>
      <c r="C687" s="3">
        <v>42322</v>
      </c>
      <c r="D687" s="3">
        <v>42322</v>
      </c>
      <c r="E687" s="24">
        <v>43100</v>
      </c>
      <c r="F687" s="24">
        <v>43101</v>
      </c>
      <c r="G687" s="24">
        <v>43342</v>
      </c>
      <c r="H687" s="24">
        <v>43465</v>
      </c>
      <c r="I687" s="21">
        <f t="shared" ca="1" si="166"/>
        <v>3</v>
      </c>
      <c r="J687" s="21">
        <f t="shared" ca="1" si="167"/>
        <v>3.01</v>
      </c>
      <c r="K687" s="21" t="str">
        <f t="shared" ca="1" si="168"/>
        <v>是</v>
      </c>
      <c r="L687" s="21">
        <f t="shared" si="169"/>
        <v>3</v>
      </c>
      <c r="M687" s="29">
        <f t="shared" si="170"/>
        <v>5</v>
      </c>
      <c r="N687" s="29"/>
      <c r="O687" s="30"/>
      <c r="P687" s="24"/>
      <c r="Q687" s="29"/>
      <c r="R687" s="30"/>
      <c r="S687" s="30">
        <f t="shared" si="165"/>
        <v>5</v>
      </c>
      <c r="T687" s="22">
        <f>VLOOKUP(A687,[1]考勤!$B:$M,12,0)</f>
        <v>0</v>
      </c>
      <c r="U687" s="38">
        <f>IFERROR(VLOOKUP(A687,'[2]2017年假台账'!$A:$AN,39,0),"0")-T687</f>
        <v>5</v>
      </c>
      <c r="V687" s="40">
        <f t="shared" si="171"/>
        <v>5</v>
      </c>
      <c r="W687" s="23">
        <f t="shared" si="172"/>
        <v>5</v>
      </c>
      <c r="X687" s="29">
        <f>VLOOKUP(A687,[3]考勤!$B$4:$N$1081,12,0)</f>
        <v>0</v>
      </c>
      <c r="Y687" s="29">
        <f>VLOOKUP(A687,[4]考勤!$B$4:$O$997,12,0)</f>
        <v>0</v>
      </c>
      <c r="Z687" s="29">
        <f>VLOOKUP(A687,[5]考勤!$B$4:$N$989,12,0)</f>
        <v>0</v>
      </c>
      <c r="AA687" s="29">
        <f>VLOOKUP(A687,[6]考勤!$B$4:$N$977,12,0)</f>
        <v>0</v>
      </c>
      <c r="AB687" s="29">
        <f>VLOOKUP(A687,[7]考勤!$B$4:$P$975,12,0)</f>
        <v>0</v>
      </c>
      <c r="AC687" s="29">
        <f>VLOOKUP(A687,[8]考勤!$B$1:$W$958,12,0)</f>
        <v>0</v>
      </c>
      <c r="AD687" s="29">
        <f>VLOOKUP(A687,[9]考勤!$B:$W,12,0)</f>
        <v>0</v>
      </c>
      <c r="AE687" s="29">
        <f>VLOOKUP(A687,[10]考勤!$B:$X,12,0)</f>
        <v>0</v>
      </c>
      <c r="AF687" s="29">
        <f>VLOOKUP(A687,[11]考勤!$B:$Z,12,0)</f>
        <v>0</v>
      </c>
      <c r="AG687" s="29"/>
      <c r="AH687" s="29"/>
      <c r="AI687" s="29"/>
      <c r="AJ687" s="29">
        <f t="shared" si="173"/>
        <v>0</v>
      </c>
      <c r="AK687" s="29">
        <f t="shared" si="174"/>
        <v>0</v>
      </c>
      <c r="AL687" s="22">
        <f t="shared" si="175"/>
        <v>10</v>
      </c>
      <c r="AM687" s="46">
        <f t="shared" si="176"/>
        <v>5</v>
      </c>
      <c r="AN687" s="11"/>
      <c r="AP687" s="11" t="str">
        <f>VLOOKUP(A687,[12]当前人员名单!$E:$AE,2,0)</f>
        <v>440981199111034634</v>
      </c>
    </row>
    <row r="688" spans="1:236" s="10" customFormat="1" ht="15.75" customHeight="1" x14ac:dyDescent="0.15">
      <c r="A688" s="53" t="s">
        <v>863</v>
      </c>
      <c r="B688" s="48" t="s">
        <v>804</v>
      </c>
      <c r="C688" s="3">
        <v>42152</v>
      </c>
      <c r="D688" s="3">
        <v>42152</v>
      </c>
      <c r="E688" s="24">
        <v>43100</v>
      </c>
      <c r="F688" s="24">
        <v>43101</v>
      </c>
      <c r="G688" s="24">
        <v>43342</v>
      </c>
      <c r="H688" s="24">
        <v>43465</v>
      </c>
      <c r="I688" s="21">
        <f t="shared" ca="1" si="166"/>
        <v>3.5</v>
      </c>
      <c r="J688" s="21">
        <f t="shared" ca="1" si="167"/>
        <v>3.47</v>
      </c>
      <c r="K688" s="21" t="str">
        <f t="shared" ca="1" si="168"/>
        <v>是</v>
      </c>
      <c r="L688" s="21">
        <f t="shared" si="169"/>
        <v>3</v>
      </c>
      <c r="M688" s="29">
        <f t="shared" si="170"/>
        <v>5</v>
      </c>
      <c r="N688" s="29"/>
      <c r="O688" s="30"/>
      <c r="P688" s="24"/>
      <c r="Q688" s="29"/>
      <c r="R688" s="30"/>
      <c r="S688" s="30">
        <f t="shared" si="165"/>
        <v>5</v>
      </c>
      <c r="T688" s="22">
        <f>VLOOKUP(A688,[1]考勤!$B:$M,12,0)</f>
        <v>0</v>
      </c>
      <c r="U688" s="38">
        <f>IFERROR(VLOOKUP(A688,'[2]2017年假台账'!$A:$AN,39,0),"0")-T688</f>
        <v>5</v>
      </c>
      <c r="V688" s="40">
        <f t="shared" si="171"/>
        <v>5</v>
      </c>
      <c r="W688" s="23">
        <f t="shared" si="172"/>
        <v>5</v>
      </c>
      <c r="X688" s="29">
        <f>VLOOKUP(A688,[3]考勤!$B$4:$N$1081,12,0)</f>
        <v>0</v>
      </c>
      <c r="Y688" s="29">
        <f>VLOOKUP(A688,[4]考勤!$B$4:$O$997,12,0)</f>
        <v>0</v>
      </c>
      <c r="Z688" s="29">
        <f>VLOOKUP(A688,[5]考勤!$B$4:$N$989,12,0)</f>
        <v>0</v>
      </c>
      <c r="AA688" s="29">
        <f>VLOOKUP(A688,[6]考勤!$B$4:$N$977,12,0)</f>
        <v>0</v>
      </c>
      <c r="AB688" s="29">
        <f>VLOOKUP(A688,[7]考勤!$B$4:$P$975,12,0)</f>
        <v>0</v>
      </c>
      <c r="AC688" s="29">
        <f>VLOOKUP(A688,[8]考勤!$B$1:$W$958,12,0)</f>
        <v>0</v>
      </c>
      <c r="AD688" s="29">
        <f>VLOOKUP(A688,[9]考勤!$B:$W,12,0)</f>
        <v>0</v>
      </c>
      <c r="AE688" s="29">
        <f>VLOOKUP(A688,[10]考勤!$B:$X,12,0)</f>
        <v>0</v>
      </c>
      <c r="AF688" s="29">
        <f>VLOOKUP(A688,[11]考勤!$B:$Z,12,0)</f>
        <v>0</v>
      </c>
      <c r="AG688" s="29"/>
      <c r="AH688" s="29"/>
      <c r="AI688" s="32"/>
      <c r="AJ688" s="29">
        <f t="shared" si="173"/>
        <v>0</v>
      </c>
      <c r="AK688" s="29">
        <f t="shared" si="174"/>
        <v>0</v>
      </c>
      <c r="AL688" s="22">
        <f t="shared" si="175"/>
        <v>10</v>
      </c>
      <c r="AM688" s="46">
        <f t="shared" si="176"/>
        <v>5</v>
      </c>
      <c r="AN688" s="11"/>
      <c r="AP688" s="11" t="str">
        <f>VLOOKUP(A688,[12]当前人员名单!$E:$AE,2,0)</f>
        <v>44128319900510426X</v>
      </c>
    </row>
    <row r="689" spans="1:236" s="10" customFormat="1" ht="15.75" customHeight="1" x14ac:dyDescent="0.15">
      <c r="A689" s="50" t="s">
        <v>756</v>
      </c>
      <c r="B689" s="48" t="s">
        <v>804</v>
      </c>
      <c r="C689" s="9">
        <v>41579</v>
      </c>
      <c r="D689" s="9">
        <v>41808</v>
      </c>
      <c r="E689" s="24">
        <v>43100</v>
      </c>
      <c r="F689" s="24">
        <v>43101</v>
      </c>
      <c r="G689" s="24">
        <v>43342</v>
      </c>
      <c r="H689" s="24">
        <v>43465</v>
      </c>
      <c r="I689" s="21">
        <f t="shared" ca="1" si="166"/>
        <v>5</v>
      </c>
      <c r="J689" s="21">
        <f t="shared" ca="1" si="167"/>
        <v>4.42</v>
      </c>
      <c r="K689" s="21" t="str">
        <f t="shared" ca="1" si="168"/>
        <v>是</v>
      </c>
      <c r="L689" s="21">
        <f t="shared" si="169"/>
        <v>5</v>
      </c>
      <c r="M689" s="29">
        <f t="shared" si="170"/>
        <v>5</v>
      </c>
      <c r="N689" s="29"/>
      <c r="O689" s="30"/>
      <c r="P689" s="24"/>
      <c r="Q689" s="29"/>
      <c r="R689" s="30"/>
      <c r="S689" s="30">
        <f t="shared" si="165"/>
        <v>5</v>
      </c>
      <c r="T689" s="22">
        <f>VLOOKUP(A689,[1]考勤!$B:$M,12,0)</f>
        <v>0</v>
      </c>
      <c r="U689" s="38">
        <f>IFERROR(VLOOKUP(A689,'[2]2017年假台账'!$A:$AN,39,0),"0")-T689</f>
        <v>5</v>
      </c>
      <c r="V689" s="40">
        <f t="shared" si="171"/>
        <v>5</v>
      </c>
      <c r="W689" s="23">
        <f t="shared" si="172"/>
        <v>5</v>
      </c>
      <c r="X689" s="29">
        <f>VLOOKUP(A689,[3]考勤!$B$4:$N$1081,12,0)</f>
        <v>0</v>
      </c>
      <c r="Y689" s="29">
        <f>VLOOKUP(A689,[4]考勤!$B$4:$O$997,12,0)</f>
        <v>0</v>
      </c>
      <c r="Z689" s="29">
        <f>VLOOKUP(A689,[5]考勤!$B$4:$N$989,12,0)</f>
        <v>0</v>
      </c>
      <c r="AA689" s="29">
        <f>VLOOKUP(A689,[6]考勤!$B$4:$N$977,12,0)</f>
        <v>0</v>
      </c>
      <c r="AB689" s="29">
        <f>VLOOKUP(A689,[7]考勤!$B$4:$P$975,12,0)</f>
        <v>0</v>
      </c>
      <c r="AC689" s="29">
        <f>VLOOKUP(A689,[8]考勤!$B$1:$W$958,12,0)</f>
        <v>0</v>
      </c>
      <c r="AD689" s="29">
        <f>VLOOKUP(A689,[9]考勤!$B:$W,12,0)</f>
        <v>0</v>
      </c>
      <c r="AE689" s="29">
        <f>VLOOKUP(A689,[10]考勤!$B:$X,12,0)</f>
        <v>0</v>
      </c>
      <c r="AF689" s="29">
        <f>VLOOKUP(A689,[11]考勤!$B:$Z,12,0)</f>
        <v>0</v>
      </c>
      <c r="AG689" s="29"/>
      <c r="AH689" s="29"/>
      <c r="AI689" s="32"/>
      <c r="AJ689" s="29">
        <f t="shared" si="173"/>
        <v>0</v>
      </c>
      <c r="AK689" s="29">
        <f t="shared" si="174"/>
        <v>0</v>
      </c>
      <c r="AL689" s="22">
        <f t="shared" si="175"/>
        <v>10</v>
      </c>
      <c r="AM689" s="46">
        <f t="shared" si="176"/>
        <v>5</v>
      </c>
      <c r="AN689" s="11"/>
      <c r="AO689" s="11"/>
      <c r="AP689" s="11" t="str">
        <f>VLOOKUP(A689,[12]当前人员名单!$E:$AE,2,0)</f>
        <v>44200019910907552X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</row>
    <row r="690" spans="1:236" s="10" customFormat="1" ht="15.75" customHeight="1" x14ac:dyDescent="0.15">
      <c r="A690" s="50" t="s">
        <v>389</v>
      </c>
      <c r="B690" s="48" t="s">
        <v>804</v>
      </c>
      <c r="C690" s="9">
        <v>42252</v>
      </c>
      <c r="D690" s="9">
        <v>42252</v>
      </c>
      <c r="E690" s="24">
        <v>43100</v>
      </c>
      <c r="F690" s="24">
        <v>43101</v>
      </c>
      <c r="G690" s="24">
        <v>43342</v>
      </c>
      <c r="H690" s="24">
        <v>43465</v>
      </c>
      <c r="I690" s="21">
        <f t="shared" ca="1" si="166"/>
        <v>3.2</v>
      </c>
      <c r="J690" s="21">
        <f t="shared" ca="1" si="167"/>
        <v>3.2</v>
      </c>
      <c r="K690" s="21" t="str">
        <f t="shared" ca="1" si="168"/>
        <v>是</v>
      </c>
      <c r="L690" s="21">
        <f t="shared" si="169"/>
        <v>3</v>
      </c>
      <c r="M690" s="29">
        <f t="shared" si="170"/>
        <v>5</v>
      </c>
      <c r="N690" s="29"/>
      <c r="O690" s="30"/>
      <c r="P690" s="24"/>
      <c r="Q690" s="29"/>
      <c r="R690" s="30"/>
      <c r="S690" s="30">
        <f t="shared" si="165"/>
        <v>5</v>
      </c>
      <c r="T690" s="22">
        <f>VLOOKUP(A690,[1]考勤!$B:$M,12,0)</f>
        <v>0</v>
      </c>
      <c r="U690" s="38">
        <f>IFERROR(VLOOKUP(A690,'[2]2017年假台账'!$A:$AN,39,0),"0")-T690</f>
        <v>5</v>
      </c>
      <c r="V690" s="40">
        <f t="shared" si="171"/>
        <v>5</v>
      </c>
      <c r="W690" s="23">
        <f t="shared" si="172"/>
        <v>5</v>
      </c>
      <c r="X690" s="29">
        <f>VLOOKUP(A690,[3]考勤!$B$4:$N$1081,12,0)</f>
        <v>0</v>
      </c>
      <c r="Y690" s="29">
        <f>VLOOKUP(A690,[4]考勤!$B$4:$O$997,12,0)</f>
        <v>0</v>
      </c>
      <c r="Z690" s="29">
        <f>VLOOKUP(A690,[5]考勤!$B$4:$N$989,12,0)</f>
        <v>0</v>
      </c>
      <c r="AA690" s="29">
        <f>VLOOKUP(A690,[6]考勤!$B$4:$N$977,12,0)</f>
        <v>0</v>
      </c>
      <c r="AB690" s="29">
        <f>VLOOKUP(A690,[7]考勤!$B$4:$P$975,12,0)</f>
        <v>0</v>
      </c>
      <c r="AC690" s="29">
        <f>VLOOKUP(A690,[8]考勤!$B$1:$W$958,12,0)</f>
        <v>0</v>
      </c>
      <c r="AD690" s="29">
        <f>VLOOKUP(A690,[9]考勤!$B:$W,12,0)</f>
        <v>0</v>
      </c>
      <c r="AE690" s="29">
        <f>VLOOKUP(A690,[10]考勤!$B:$X,12,0)</f>
        <v>0</v>
      </c>
      <c r="AF690" s="29">
        <f>VLOOKUP(A690,[11]考勤!$B:$Z,12,0)</f>
        <v>0</v>
      </c>
      <c r="AG690" s="29"/>
      <c r="AH690" s="29"/>
      <c r="AI690" s="29"/>
      <c r="AJ690" s="29">
        <f t="shared" si="173"/>
        <v>0</v>
      </c>
      <c r="AK690" s="29">
        <f t="shared" si="174"/>
        <v>0</v>
      </c>
      <c r="AL690" s="22">
        <f t="shared" si="175"/>
        <v>10</v>
      </c>
      <c r="AM690" s="46">
        <f t="shared" si="176"/>
        <v>5</v>
      </c>
      <c r="AN690" s="11"/>
      <c r="AO690" s="11"/>
      <c r="AP690" s="11" t="str">
        <f>VLOOKUP(A690,[12]当前人员名单!$E:$AE,2,0)</f>
        <v>442000199309105498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</row>
    <row r="691" spans="1:236" s="10" customFormat="1" ht="15.75" customHeight="1" x14ac:dyDescent="0.15">
      <c r="A691" s="50" t="s">
        <v>562</v>
      </c>
      <c r="B691" s="48" t="s">
        <v>804</v>
      </c>
      <c r="C691" s="9">
        <v>41061</v>
      </c>
      <c r="D691" s="9">
        <v>41085</v>
      </c>
      <c r="E691" s="24">
        <v>43100</v>
      </c>
      <c r="F691" s="24">
        <v>43101</v>
      </c>
      <c r="G691" s="24">
        <v>43342</v>
      </c>
      <c r="H691" s="24">
        <v>43465</v>
      </c>
      <c r="I691" s="21">
        <f t="shared" ca="1" si="166"/>
        <v>6.5</v>
      </c>
      <c r="J691" s="21">
        <f t="shared" ca="1" si="167"/>
        <v>6.4</v>
      </c>
      <c r="K691" s="21" t="str">
        <f t="shared" ca="1" si="168"/>
        <v>是</v>
      </c>
      <c r="L691" s="21">
        <f t="shared" si="169"/>
        <v>6</v>
      </c>
      <c r="M691" s="29">
        <f t="shared" si="170"/>
        <v>5</v>
      </c>
      <c r="N691" s="29"/>
      <c r="O691" s="30"/>
      <c r="P691" s="24"/>
      <c r="Q691" s="29"/>
      <c r="R691" s="30"/>
      <c r="S691" s="30">
        <f t="shared" si="165"/>
        <v>5</v>
      </c>
      <c r="T691" s="22">
        <f>VLOOKUP(A691,[1]考勤!$B:$M,12,0)</f>
        <v>0</v>
      </c>
      <c r="U691" s="38">
        <f>IFERROR(VLOOKUP(A691,'[2]2017年假台账'!$A:$AN,39,0),"0")-T691</f>
        <v>4</v>
      </c>
      <c r="V691" s="40">
        <f t="shared" si="171"/>
        <v>4</v>
      </c>
      <c r="W691" s="23">
        <f t="shared" si="172"/>
        <v>4</v>
      </c>
      <c r="X691" s="29">
        <f>VLOOKUP(A691,[3]考勤!$B$4:$N$1081,12,0)</f>
        <v>0</v>
      </c>
      <c r="Y691" s="29">
        <f>VLOOKUP(A691,[4]考勤!$B$4:$O$997,12,0)</f>
        <v>0</v>
      </c>
      <c r="Z691" s="29">
        <f>VLOOKUP(A691,[5]考勤!$B$4:$N$989,12,0)</f>
        <v>0</v>
      </c>
      <c r="AA691" s="29">
        <f>VLOOKUP(A691,[6]考勤!$B$4:$N$977,12,0)</f>
        <v>0</v>
      </c>
      <c r="AB691" s="29">
        <f>VLOOKUP(A691,[7]考勤!$B$4:$P$975,12,0)</f>
        <v>0</v>
      </c>
      <c r="AC691" s="29">
        <f>VLOOKUP(A691,[8]考勤!$B$1:$W$958,12,0)</f>
        <v>0</v>
      </c>
      <c r="AD691" s="29">
        <f>VLOOKUP(A691,[9]考勤!$B:$W,12,0)</f>
        <v>0</v>
      </c>
      <c r="AE691" s="29">
        <f>VLOOKUP(A691,[10]考勤!$B:$X,12,0)</f>
        <v>0</v>
      </c>
      <c r="AF691" s="29">
        <f>VLOOKUP(A691,[11]考勤!$B:$Z,12,0)</f>
        <v>0</v>
      </c>
      <c r="AG691" s="29"/>
      <c r="AH691" s="29"/>
      <c r="AI691" s="29"/>
      <c r="AJ691" s="29">
        <f t="shared" si="173"/>
        <v>0</v>
      </c>
      <c r="AK691" s="29">
        <f t="shared" si="174"/>
        <v>0</v>
      </c>
      <c r="AL691" s="22">
        <f t="shared" si="175"/>
        <v>9</v>
      </c>
      <c r="AM691" s="46">
        <f t="shared" si="176"/>
        <v>5</v>
      </c>
      <c r="AN691" s="11"/>
      <c r="AP691" s="11" t="str">
        <f>VLOOKUP(A691,[12]当前人员名单!$E:$AE,2,0)</f>
        <v>441827199003105121</v>
      </c>
    </row>
    <row r="692" spans="1:236" s="10" customFormat="1" ht="15.75" customHeight="1" x14ac:dyDescent="0.15">
      <c r="A692" s="53" t="s">
        <v>755</v>
      </c>
      <c r="B692" s="48" t="s">
        <v>983</v>
      </c>
      <c r="C692" s="3">
        <v>40148</v>
      </c>
      <c r="D692" s="3">
        <v>41806</v>
      </c>
      <c r="E692" s="24">
        <v>43100</v>
      </c>
      <c r="F692" s="24">
        <v>43101</v>
      </c>
      <c r="G692" s="24">
        <v>43342</v>
      </c>
      <c r="H692" s="24">
        <v>43465</v>
      </c>
      <c r="I692" s="21">
        <f t="shared" ca="1" si="166"/>
        <v>9</v>
      </c>
      <c r="J692" s="21">
        <f t="shared" ca="1" si="167"/>
        <v>4.42</v>
      </c>
      <c r="K692" s="21" t="str">
        <f t="shared" ca="1" si="168"/>
        <v>是</v>
      </c>
      <c r="L692" s="21">
        <f t="shared" si="169"/>
        <v>9</v>
      </c>
      <c r="M692" s="29">
        <f t="shared" si="170"/>
        <v>5</v>
      </c>
      <c r="N692" s="29"/>
      <c r="O692" s="30"/>
      <c r="P692" s="24"/>
      <c r="Q692" s="29"/>
      <c r="R692" s="30"/>
      <c r="S692" s="30">
        <f t="shared" si="165"/>
        <v>5</v>
      </c>
      <c r="T692" s="22">
        <f>VLOOKUP(A692,[1]考勤!$B:$M,12,0)</f>
        <v>0</v>
      </c>
      <c r="U692" s="38">
        <f>IFERROR(VLOOKUP(A692,'[2]2017年假台账'!$A:$AN,39,0),"0")-T692</f>
        <v>5</v>
      </c>
      <c r="V692" s="40">
        <f t="shared" si="171"/>
        <v>0</v>
      </c>
      <c r="W692" s="23">
        <f t="shared" si="172"/>
        <v>0</v>
      </c>
      <c r="X692" s="29">
        <f>VLOOKUP(A692,[3]考勤!$B$4:$N$1081,12,0)</f>
        <v>0</v>
      </c>
      <c r="Y692" s="29">
        <f>VLOOKUP(A692,[4]考勤!$B$4:$O$997,12,0)</f>
        <v>2</v>
      </c>
      <c r="Z692" s="29">
        <f>VLOOKUP(A692,[5]考勤!$B$4:$N$989,12,0)</f>
        <v>0</v>
      </c>
      <c r="AA692" s="29">
        <f>VLOOKUP(A692,[6]考勤!$B$4:$N$977,12,0)</f>
        <v>0</v>
      </c>
      <c r="AB692" s="29">
        <f>VLOOKUP(A692,[7]考勤!$B$4:$P$975,12,0)</f>
        <v>0</v>
      </c>
      <c r="AC692" s="29">
        <f>VLOOKUP(A692,[8]考勤!$B$1:$W$958,12,0)</f>
        <v>0</v>
      </c>
      <c r="AD692" s="29">
        <f>VLOOKUP(A692,[9]考勤!$B:$W,12,0)</f>
        <v>0</v>
      </c>
      <c r="AE692" s="29">
        <f>VLOOKUP(A692,[10]考勤!$B:$X,12,0)</f>
        <v>3</v>
      </c>
      <c r="AF692" s="29">
        <f>VLOOKUP(A692,[11]考勤!$B:$Z,12,0)</f>
        <v>0</v>
      </c>
      <c r="AG692" s="29"/>
      <c r="AH692" s="29"/>
      <c r="AI692" s="29"/>
      <c r="AJ692" s="29">
        <f t="shared" si="173"/>
        <v>5</v>
      </c>
      <c r="AK692" s="29">
        <f t="shared" si="174"/>
        <v>0</v>
      </c>
      <c r="AL692" s="22">
        <f t="shared" si="175"/>
        <v>5</v>
      </c>
      <c r="AM692" s="46">
        <f t="shared" si="176"/>
        <v>5</v>
      </c>
      <c r="AN692" s="11"/>
      <c r="AP692" s="11" t="str">
        <f>VLOOKUP(A692,[12]当前人员名单!$E:$AE,2,0)</f>
        <v>441882199104133310</v>
      </c>
    </row>
    <row r="693" spans="1:236" s="10" customFormat="1" ht="15.75" customHeight="1" x14ac:dyDescent="0.15">
      <c r="A693" s="53" t="s">
        <v>790</v>
      </c>
      <c r="B693" s="48" t="s">
        <v>24</v>
      </c>
      <c r="C693" s="3">
        <v>42460</v>
      </c>
      <c r="D693" s="3">
        <v>42460</v>
      </c>
      <c r="E693" s="24">
        <v>43100</v>
      </c>
      <c r="F693" s="24">
        <v>43101</v>
      </c>
      <c r="G693" s="24">
        <v>43342</v>
      </c>
      <c r="H693" s="24">
        <v>43465</v>
      </c>
      <c r="I693" s="21">
        <f t="shared" ca="1" si="166"/>
        <v>2.6</v>
      </c>
      <c r="J693" s="21">
        <f t="shared" ca="1" si="167"/>
        <v>2.63</v>
      </c>
      <c r="K693" s="21" t="str">
        <f t="shared" ca="1" si="168"/>
        <v>是</v>
      </c>
      <c r="L693" s="21">
        <f t="shared" si="169"/>
        <v>2</v>
      </c>
      <c r="M693" s="29">
        <f t="shared" si="170"/>
        <v>5</v>
      </c>
      <c r="N693" s="29"/>
      <c r="O693" s="30"/>
      <c r="P693" s="24"/>
      <c r="Q693" s="29"/>
      <c r="R693" s="30"/>
      <c r="S693" s="30">
        <f t="shared" si="165"/>
        <v>5</v>
      </c>
      <c r="T693" s="22">
        <f>VLOOKUP(A693,[1]考勤!$B:$M,12,0)</f>
        <v>0</v>
      </c>
      <c r="U693" s="38">
        <f>IFERROR(VLOOKUP(A693,'[2]2017年假台账'!$A:$AN,39,0),"0")-T693</f>
        <v>3.8</v>
      </c>
      <c r="V693" s="40">
        <f t="shared" si="171"/>
        <v>-0.20000000000000018</v>
      </c>
      <c r="W693" s="23">
        <f t="shared" si="172"/>
        <v>0</v>
      </c>
      <c r="X693" s="29">
        <f>VLOOKUP(A693,[3]考勤!$B$4:$N$1081,12,0)</f>
        <v>0</v>
      </c>
      <c r="Y693" s="29">
        <f>VLOOKUP(A693,[4]考勤!$B$4:$O$997,12,0)</f>
        <v>0</v>
      </c>
      <c r="Z693" s="29">
        <f>VLOOKUP(A693,[5]考勤!$B$4:$N$989,12,0)</f>
        <v>0</v>
      </c>
      <c r="AA693" s="29">
        <f>VLOOKUP(A693,[6]考勤!$B$4:$N$977,12,0)</f>
        <v>0</v>
      </c>
      <c r="AB693" s="29">
        <f>VLOOKUP(A693,[7]考勤!$B$4:$P$975,12,0)</f>
        <v>0</v>
      </c>
      <c r="AC693" s="29">
        <f>VLOOKUP(A693,[8]考勤!$B$1:$W$958,12,0)</f>
        <v>0</v>
      </c>
      <c r="AD693" s="29">
        <f>VLOOKUP(A693,[9]考勤!$B:$W,12,0)</f>
        <v>0</v>
      </c>
      <c r="AE693" s="29">
        <f>VLOOKUP(A693,[10]考勤!$B:$X,12,0)</f>
        <v>4</v>
      </c>
      <c r="AF693" s="29">
        <f>VLOOKUP(A693,[11]考勤!$B:$Z,12,0)</f>
        <v>0</v>
      </c>
      <c r="AG693" s="29"/>
      <c r="AH693" s="29"/>
      <c r="AI693" s="29"/>
      <c r="AJ693" s="29">
        <f t="shared" si="173"/>
        <v>4</v>
      </c>
      <c r="AK693" s="29">
        <f t="shared" si="174"/>
        <v>0</v>
      </c>
      <c r="AL693" s="22">
        <f t="shared" si="175"/>
        <v>4.8</v>
      </c>
      <c r="AM693" s="46">
        <f t="shared" si="176"/>
        <v>4.8</v>
      </c>
      <c r="AN693" s="11"/>
      <c r="AP693" s="11" t="str">
        <f>VLOOKUP(A693,[12]当前人员名单!$E:$AE,2,0)</f>
        <v>442000199312090047</v>
      </c>
    </row>
    <row r="694" spans="1:236" s="10" customFormat="1" ht="15.75" customHeight="1" x14ac:dyDescent="0.15">
      <c r="A694" s="53" t="s">
        <v>456</v>
      </c>
      <c r="B694" s="48" t="s">
        <v>804</v>
      </c>
      <c r="C694" s="3">
        <v>41109</v>
      </c>
      <c r="D694" s="3">
        <v>41109</v>
      </c>
      <c r="E694" s="24">
        <v>43100</v>
      </c>
      <c r="F694" s="24">
        <v>43101</v>
      </c>
      <c r="G694" s="24">
        <v>43342</v>
      </c>
      <c r="H694" s="24">
        <v>43465</v>
      </c>
      <c r="I694" s="21">
        <f t="shared" ca="1" si="166"/>
        <v>6.3</v>
      </c>
      <c r="J694" s="21">
        <f t="shared" ca="1" si="167"/>
        <v>6.33</v>
      </c>
      <c r="K694" s="21" t="str">
        <f t="shared" ca="1" si="168"/>
        <v>是</v>
      </c>
      <c r="L694" s="21">
        <f t="shared" si="169"/>
        <v>6</v>
      </c>
      <c r="M694" s="29">
        <f t="shared" si="170"/>
        <v>5</v>
      </c>
      <c r="N694" s="29"/>
      <c r="O694" s="30"/>
      <c r="P694" s="24"/>
      <c r="Q694" s="29"/>
      <c r="R694" s="30"/>
      <c r="S694" s="30">
        <f t="shared" si="165"/>
        <v>5</v>
      </c>
      <c r="T694" s="22">
        <f>VLOOKUP(A694,[1]考勤!$B:$M,12,0)</f>
        <v>0</v>
      </c>
      <c r="U694" s="38">
        <f>IFERROR(VLOOKUP(A694,'[2]2017年假台账'!$A:$AN,39,0),"0")-T694</f>
        <v>5</v>
      </c>
      <c r="V694" s="40">
        <f t="shared" si="171"/>
        <v>1</v>
      </c>
      <c r="W694" s="23">
        <f t="shared" si="172"/>
        <v>1</v>
      </c>
      <c r="X694" s="29">
        <f>VLOOKUP(A694,[3]考勤!$B$4:$N$1081,12,0)</f>
        <v>0</v>
      </c>
      <c r="Y694" s="29">
        <f>VLOOKUP(A694,[4]考勤!$B$4:$O$997,12,0)</f>
        <v>0</v>
      </c>
      <c r="Z694" s="29">
        <f>VLOOKUP(A694,[5]考勤!$B$4:$N$989,12,0)</f>
        <v>0</v>
      </c>
      <c r="AA694" s="29">
        <f>VLOOKUP(A694,[6]考勤!$B$4:$N$977,12,0)</f>
        <v>0</v>
      </c>
      <c r="AB694" s="29">
        <f>VLOOKUP(A694,[7]考勤!$B$4:$P$975,12,0)</f>
        <v>0</v>
      </c>
      <c r="AC694" s="29">
        <f>VLOOKUP(A694,[8]考勤!$B$1:$W$958,12,0)</f>
        <v>2</v>
      </c>
      <c r="AD694" s="29">
        <f>VLOOKUP(A694,[9]考勤!$B:$W,12,0)</f>
        <v>2</v>
      </c>
      <c r="AE694" s="29">
        <f>VLOOKUP(A694,[10]考勤!$B:$X,12,0)</f>
        <v>0</v>
      </c>
      <c r="AF694" s="29">
        <f>VLOOKUP(A694,[11]考勤!$B:$Z,12,0)</f>
        <v>0</v>
      </c>
      <c r="AG694" s="29"/>
      <c r="AH694" s="29"/>
      <c r="AI694" s="29"/>
      <c r="AJ694" s="29">
        <f t="shared" si="173"/>
        <v>4</v>
      </c>
      <c r="AK694" s="29">
        <f t="shared" si="174"/>
        <v>0</v>
      </c>
      <c r="AL694" s="22">
        <f t="shared" si="175"/>
        <v>6</v>
      </c>
      <c r="AM694" s="46">
        <f t="shared" si="176"/>
        <v>5</v>
      </c>
      <c r="AN694" s="11"/>
      <c r="AP694" s="11" t="str">
        <f>VLOOKUP(A694,[12]当前人员名单!$E:$AE,2,0)</f>
        <v>420982198909096023</v>
      </c>
    </row>
    <row r="695" spans="1:236" s="10" customFormat="1" ht="15.75" customHeight="1" x14ac:dyDescent="0.15">
      <c r="A695" s="50" t="s">
        <v>575</v>
      </c>
      <c r="B695" s="48" t="s">
        <v>14</v>
      </c>
      <c r="C695" s="9">
        <v>35612</v>
      </c>
      <c r="D695" s="9">
        <v>37073</v>
      </c>
      <c r="E695" s="24">
        <v>43100</v>
      </c>
      <c r="F695" s="24">
        <v>43101</v>
      </c>
      <c r="G695" s="24">
        <v>43342</v>
      </c>
      <c r="H695" s="24">
        <v>43465</v>
      </c>
      <c r="I695" s="21">
        <f t="shared" ca="1" si="166"/>
        <v>21.4</v>
      </c>
      <c r="J695" s="21">
        <f t="shared" ca="1" si="167"/>
        <v>17.39</v>
      </c>
      <c r="K695" s="21" t="str">
        <f t="shared" ca="1" si="168"/>
        <v>是</v>
      </c>
      <c r="L695" s="21">
        <f t="shared" si="169"/>
        <v>21</v>
      </c>
      <c r="M695" s="29">
        <f t="shared" si="170"/>
        <v>15</v>
      </c>
      <c r="N695" s="29"/>
      <c r="O695" s="30"/>
      <c r="P695" s="24"/>
      <c r="Q695" s="29"/>
      <c r="R695" s="30"/>
      <c r="S695" s="30">
        <f t="shared" si="165"/>
        <v>15</v>
      </c>
      <c r="T695" s="22">
        <f>VLOOKUP(A695,[1]考勤!$B:$M,12,0)</f>
        <v>4</v>
      </c>
      <c r="U695" s="38">
        <f>IFERROR(VLOOKUP(A695,'[2]2017年假台账'!$A:$AN,39,0),"0")-T695</f>
        <v>2.5</v>
      </c>
      <c r="V695" s="40">
        <f t="shared" si="171"/>
        <v>-3.5</v>
      </c>
      <c r="W695" s="23">
        <f t="shared" si="172"/>
        <v>0</v>
      </c>
      <c r="X695" s="29">
        <f>VLOOKUP(A695,[3]考勤!$B$4:$N$1081,12,0)</f>
        <v>0</v>
      </c>
      <c r="Y695" s="29">
        <f>VLOOKUP(A695,[4]考勤!$B$4:$O$997,12,0)</f>
        <v>0</v>
      </c>
      <c r="Z695" s="29">
        <f>VLOOKUP(A695,[5]考勤!$B$4:$N$989,12,0)</f>
        <v>2</v>
      </c>
      <c r="AA695" s="29">
        <f>VLOOKUP(A695,[6]考勤!$B$4:$N$977,12,0)</f>
        <v>0</v>
      </c>
      <c r="AB695" s="29">
        <f>VLOOKUP(A695,[7]考勤!$B$4:$P$975,12,0)</f>
        <v>1</v>
      </c>
      <c r="AC695" s="29">
        <f>VLOOKUP(A695,[8]考勤!$B$1:$W$958,12,0)</f>
        <v>1</v>
      </c>
      <c r="AD695" s="29">
        <f>VLOOKUP(A695,[9]考勤!$B:$W,12,0)</f>
        <v>0</v>
      </c>
      <c r="AE695" s="29">
        <f>VLOOKUP(A695,[10]考勤!$B:$X,12,0)</f>
        <v>2</v>
      </c>
      <c r="AF695" s="29">
        <f>VLOOKUP(A695,[11]考勤!$B:$Z,12,0)</f>
        <v>1</v>
      </c>
      <c r="AG695" s="29"/>
      <c r="AH695" s="29"/>
      <c r="AI695" s="29"/>
      <c r="AJ695" s="29">
        <f t="shared" si="173"/>
        <v>6</v>
      </c>
      <c r="AK695" s="29">
        <f t="shared" si="174"/>
        <v>1</v>
      </c>
      <c r="AL695" s="22">
        <f t="shared" si="175"/>
        <v>11.5</v>
      </c>
      <c r="AM695" s="46">
        <f t="shared" si="176"/>
        <v>10.5</v>
      </c>
      <c r="AN695" s="11"/>
      <c r="AO695" s="11"/>
      <c r="AP695" s="11" t="str">
        <f>VLOOKUP(A695,[12]当前人员名单!$E:$AE,2,0)</f>
        <v>442000197903160888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</row>
    <row r="696" spans="1:236" s="10" customFormat="1" ht="15.75" customHeight="1" x14ac:dyDescent="0.15">
      <c r="A696" s="53" t="s">
        <v>791</v>
      </c>
      <c r="B696" s="48" t="s">
        <v>21</v>
      </c>
      <c r="C696" s="3">
        <v>40118</v>
      </c>
      <c r="D696" s="3">
        <v>42440</v>
      </c>
      <c r="E696" s="24">
        <v>43100</v>
      </c>
      <c r="F696" s="24">
        <v>43101</v>
      </c>
      <c r="G696" s="24">
        <v>43342</v>
      </c>
      <c r="H696" s="24">
        <v>43465</v>
      </c>
      <c r="I696" s="21">
        <f t="shared" ca="1" si="166"/>
        <v>9</v>
      </c>
      <c r="J696" s="21">
        <f t="shared" ca="1" si="167"/>
        <v>2.68</v>
      </c>
      <c r="K696" s="21" t="str">
        <f t="shared" ca="1" si="168"/>
        <v>是</v>
      </c>
      <c r="L696" s="21">
        <f t="shared" si="169"/>
        <v>9</v>
      </c>
      <c r="M696" s="29">
        <f t="shared" si="170"/>
        <v>5</v>
      </c>
      <c r="N696" s="29"/>
      <c r="O696" s="30"/>
      <c r="P696" s="24"/>
      <c r="Q696" s="29"/>
      <c r="R696" s="30"/>
      <c r="S696" s="30">
        <f t="shared" si="165"/>
        <v>5</v>
      </c>
      <c r="T696" s="22">
        <f>VLOOKUP(A696,[1]考勤!$B:$M,12,0)</f>
        <v>0</v>
      </c>
      <c r="U696" s="38">
        <f>IFERROR(VLOOKUP(A696,'[2]2017年假台账'!$A:$AN,39,0),"0")-T696</f>
        <v>0</v>
      </c>
      <c r="V696" s="40">
        <f t="shared" si="171"/>
        <v>-1</v>
      </c>
      <c r="W696" s="23">
        <f t="shared" si="172"/>
        <v>0</v>
      </c>
      <c r="X696" s="29">
        <f>VLOOKUP(A696,[3]考勤!$B$4:$N$1081,12,0)</f>
        <v>0</v>
      </c>
      <c r="Y696" s="29">
        <f>VLOOKUP(A696,[4]考勤!$B$4:$O$997,12,0)</f>
        <v>0</v>
      </c>
      <c r="Z696" s="29">
        <f>VLOOKUP(A696,[5]考勤!$B$4:$N$989,12,0)</f>
        <v>0</v>
      </c>
      <c r="AA696" s="29">
        <f>VLOOKUP(A696,[6]考勤!$B$4:$N$977,12,0)</f>
        <v>0</v>
      </c>
      <c r="AB696" s="29">
        <f>VLOOKUP(A696,[7]考勤!$B$4:$P$975,12,0)</f>
        <v>0</v>
      </c>
      <c r="AC696" s="29">
        <f>VLOOKUP(A696,[8]考勤!$B$1:$W$958,12,0)</f>
        <v>0</v>
      </c>
      <c r="AD696" s="29">
        <f>VLOOKUP(A696,[9]考勤!$B:$W,12,0)</f>
        <v>1</v>
      </c>
      <c r="AE696" s="29">
        <f>VLOOKUP(A696,[10]考勤!$B:$X,12,0)</f>
        <v>0</v>
      </c>
      <c r="AF696" s="29">
        <f>VLOOKUP(A696,[11]考勤!$B:$Z,12,0)</f>
        <v>0</v>
      </c>
      <c r="AG696" s="29"/>
      <c r="AH696" s="29"/>
      <c r="AI696" s="32"/>
      <c r="AJ696" s="29">
        <f t="shared" si="173"/>
        <v>1</v>
      </c>
      <c r="AK696" s="29">
        <f t="shared" si="174"/>
        <v>0</v>
      </c>
      <c r="AL696" s="22">
        <f t="shared" si="175"/>
        <v>4</v>
      </c>
      <c r="AM696" s="46">
        <f t="shared" si="176"/>
        <v>4</v>
      </c>
      <c r="AN696" s="11"/>
      <c r="AP696" s="11" t="str">
        <f>VLOOKUP(A696,[12]当前人员名单!$E:$AE,2,0)</f>
        <v>441226199106012623</v>
      </c>
      <c r="AQ696" s="44"/>
    </row>
    <row r="697" spans="1:236" s="10" customFormat="1" ht="15.75" customHeight="1" x14ac:dyDescent="0.15">
      <c r="A697" s="53" t="s">
        <v>728</v>
      </c>
      <c r="B697" s="48" t="s">
        <v>21</v>
      </c>
      <c r="C697" s="3">
        <v>41696</v>
      </c>
      <c r="D697" s="3">
        <v>41697</v>
      </c>
      <c r="E697" s="24">
        <v>43100</v>
      </c>
      <c r="F697" s="24">
        <v>43101</v>
      </c>
      <c r="G697" s="24">
        <v>43342</v>
      </c>
      <c r="H697" s="24">
        <v>43465</v>
      </c>
      <c r="I697" s="21">
        <f t="shared" ca="1" si="166"/>
        <v>4.7</v>
      </c>
      <c r="J697" s="21">
        <f t="shared" ca="1" si="167"/>
        <v>4.72</v>
      </c>
      <c r="K697" s="21" t="str">
        <f t="shared" ca="1" si="168"/>
        <v>是</v>
      </c>
      <c r="L697" s="21">
        <f t="shared" si="169"/>
        <v>4</v>
      </c>
      <c r="M697" s="29">
        <f t="shared" si="170"/>
        <v>5</v>
      </c>
      <c r="N697" s="29"/>
      <c r="O697" s="30"/>
      <c r="P697" s="24"/>
      <c r="Q697" s="29"/>
      <c r="R697" s="30"/>
      <c r="S697" s="30">
        <f t="shared" si="165"/>
        <v>5</v>
      </c>
      <c r="T697" s="22">
        <f>VLOOKUP(A697,[1]考勤!$B:$M,12,0)</f>
        <v>0</v>
      </c>
      <c r="U697" s="38">
        <f>IFERROR(VLOOKUP(A697,'[2]2017年假台账'!$A:$AN,39,0),"0")-T697</f>
        <v>5</v>
      </c>
      <c r="V697" s="40">
        <f t="shared" si="171"/>
        <v>2</v>
      </c>
      <c r="W697" s="23">
        <f t="shared" si="172"/>
        <v>2</v>
      </c>
      <c r="X697" s="29">
        <f>VLOOKUP(A697,[3]考勤!$B$4:$N$1081,12,0)</f>
        <v>0</v>
      </c>
      <c r="Y697" s="29">
        <f>VLOOKUP(A697,[4]考勤!$B$4:$O$997,12,0)</f>
        <v>0</v>
      </c>
      <c r="Z697" s="29">
        <f>VLOOKUP(A697,[5]考勤!$B$4:$N$989,12,0)</f>
        <v>0</v>
      </c>
      <c r="AA697" s="29">
        <f>VLOOKUP(A697,[6]考勤!$B$4:$N$977,12,0)</f>
        <v>0</v>
      </c>
      <c r="AB697" s="29">
        <f>VLOOKUP(A697,[7]考勤!$B$4:$P$975,12,0)</f>
        <v>0</v>
      </c>
      <c r="AC697" s="29">
        <f>VLOOKUP(A697,[8]考勤!$B$1:$W$958,12,0)</f>
        <v>3</v>
      </c>
      <c r="AD697" s="29">
        <f>VLOOKUP(A697,[9]考勤!$B:$W,12,0)</f>
        <v>0</v>
      </c>
      <c r="AE697" s="29">
        <f>VLOOKUP(A697,[10]考勤!$B:$X,12,0)</f>
        <v>0</v>
      </c>
      <c r="AF697" s="29">
        <f>VLOOKUP(A697,[11]考勤!$B:$Z,12,0)</f>
        <v>0</v>
      </c>
      <c r="AG697" s="29"/>
      <c r="AH697" s="29"/>
      <c r="AI697" s="29"/>
      <c r="AJ697" s="29">
        <f t="shared" si="173"/>
        <v>3</v>
      </c>
      <c r="AK697" s="29">
        <f t="shared" si="174"/>
        <v>0</v>
      </c>
      <c r="AL697" s="22">
        <f t="shared" si="175"/>
        <v>7</v>
      </c>
      <c r="AM697" s="46">
        <f t="shared" si="176"/>
        <v>5</v>
      </c>
      <c r="AN697" s="11"/>
      <c r="AP697" s="11" t="str">
        <f>VLOOKUP(A697,[12]当前人员名单!$E:$AE,2,0)</f>
        <v>44200019910824001X</v>
      </c>
    </row>
    <row r="698" spans="1:236" s="10" customFormat="1" ht="15.75" customHeight="1" x14ac:dyDescent="0.15">
      <c r="A698" s="53" t="s">
        <v>864</v>
      </c>
      <c r="B698" s="48" t="s">
        <v>22</v>
      </c>
      <c r="C698" s="3">
        <v>37803</v>
      </c>
      <c r="D698" s="3">
        <v>42471</v>
      </c>
      <c r="E698" s="24">
        <v>43100</v>
      </c>
      <c r="F698" s="24">
        <v>43101</v>
      </c>
      <c r="G698" s="24">
        <v>43342</v>
      </c>
      <c r="H698" s="24">
        <v>43465</v>
      </c>
      <c r="I698" s="21">
        <f t="shared" ca="1" si="166"/>
        <v>15.4</v>
      </c>
      <c r="J698" s="21">
        <f t="shared" ca="1" si="167"/>
        <v>2.6</v>
      </c>
      <c r="K698" s="21" t="str">
        <f t="shared" ca="1" si="168"/>
        <v>是</v>
      </c>
      <c r="L698" s="21">
        <f t="shared" si="169"/>
        <v>15</v>
      </c>
      <c r="M698" s="29">
        <f t="shared" si="170"/>
        <v>10</v>
      </c>
      <c r="N698" s="29"/>
      <c r="O698" s="30"/>
      <c r="P698" s="24"/>
      <c r="Q698" s="29"/>
      <c r="R698" s="30"/>
      <c r="S698" s="30">
        <f t="shared" ref="S698:S721" si="177">M698</f>
        <v>10</v>
      </c>
      <c r="T698" s="22">
        <f>VLOOKUP(A698,[1]考勤!$B:$M,12,0)</f>
        <v>0</v>
      </c>
      <c r="U698" s="38">
        <f>IFERROR(VLOOKUP(A698,'[2]2017年假台账'!$A:$AN,39,0),"0")-T698</f>
        <v>5.6</v>
      </c>
      <c r="V698" s="40">
        <f t="shared" si="171"/>
        <v>-0.40000000000000036</v>
      </c>
      <c r="W698" s="23">
        <f t="shared" si="172"/>
        <v>0</v>
      </c>
      <c r="X698" s="29">
        <f>VLOOKUP(A698,[3]考勤!$B$4:$N$1081,12,0)</f>
        <v>3</v>
      </c>
      <c r="Y698" s="29">
        <f>VLOOKUP(A698,[4]考勤!$B$4:$O$997,12,0)</f>
        <v>3</v>
      </c>
      <c r="Z698" s="29">
        <f>VLOOKUP(A698,[5]考勤!$B$4:$N$989,12,0)</f>
        <v>0</v>
      </c>
      <c r="AA698" s="29">
        <f>VLOOKUP(A698,[6]考勤!$B$4:$N$977,12,0)</f>
        <v>0</v>
      </c>
      <c r="AB698" s="29">
        <f>VLOOKUP(A698,[7]考勤!$B$4:$P$975,12,0)</f>
        <v>0</v>
      </c>
      <c r="AC698" s="29">
        <f>VLOOKUP(A698,[8]考勤!$B$1:$W$958,12,0)</f>
        <v>0</v>
      </c>
      <c r="AD698" s="29">
        <f>VLOOKUP(A698,[9]考勤!$B:$W,12,0)</f>
        <v>0</v>
      </c>
      <c r="AE698" s="29">
        <f>VLOOKUP(A698,[10]考勤!$B:$X,12,0)</f>
        <v>0</v>
      </c>
      <c r="AF698" s="29">
        <f>VLOOKUP(A698,[11]考勤!$B:$Z,12,0)</f>
        <v>0</v>
      </c>
      <c r="AG698" s="29"/>
      <c r="AH698" s="29"/>
      <c r="AI698" s="29"/>
      <c r="AJ698" s="29">
        <f t="shared" si="173"/>
        <v>6</v>
      </c>
      <c r="AK698" s="29">
        <f t="shared" si="174"/>
        <v>0</v>
      </c>
      <c r="AL698" s="22">
        <f t="shared" si="175"/>
        <v>9.6</v>
      </c>
      <c r="AM698" s="46">
        <f t="shared" si="176"/>
        <v>9.6</v>
      </c>
      <c r="AN698" s="11"/>
      <c r="AP698" s="11" t="str">
        <f>VLOOKUP(A698,[12]当前人员名单!$E:$AE,2,0)</f>
        <v>32108419821223612X</v>
      </c>
      <c r="AQ698" s="11"/>
    </row>
    <row r="699" spans="1:236" s="10" customFormat="1" ht="15.75" customHeight="1" x14ac:dyDescent="0.15">
      <c r="A699" s="50" t="s">
        <v>865</v>
      </c>
      <c r="B699" s="48" t="s">
        <v>797</v>
      </c>
      <c r="C699" s="9">
        <v>42188</v>
      </c>
      <c r="D699" s="9">
        <v>42479</v>
      </c>
      <c r="E699" s="24">
        <v>43100</v>
      </c>
      <c r="F699" s="24">
        <v>43101</v>
      </c>
      <c r="G699" s="24">
        <v>43342</v>
      </c>
      <c r="H699" s="24">
        <v>43465</v>
      </c>
      <c r="I699" s="21">
        <f t="shared" ca="1" si="166"/>
        <v>3.4</v>
      </c>
      <c r="J699" s="21">
        <f t="shared" ca="1" si="167"/>
        <v>2.58</v>
      </c>
      <c r="K699" s="21" t="str">
        <f t="shared" ca="1" si="168"/>
        <v>是</v>
      </c>
      <c r="L699" s="21">
        <f t="shared" si="169"/>
        <v>3</v>
      </c>
      <c r="M699" s="29">
        <f t="shared" si="170"/>
        <v>5</v>
      </c>
      <c r="N699" s="29"/>
      <c r="O699" s="30"/>
      <c r="P699" s="24"/>
      <c r="Q699" s="29"/>
      <c r="R699" s="30"/>
      <c r="S699" s="30">
        <f t="shared" si="177"/>
        <v>5</v>
      </c>
      <c r="T699" s="22">
        <f>VLOOKUP(A699,[1]考勤!$B:$M,12,0)</f>
        <v>0</v>
      </c>
      <c r="U699" s="38">
        <f>IFERROR(VLOOKUP(A699,'[2]2017年假台账'!$A:$AN,39,0),"0")-T699</f>
        <v>0.5</v>
      </c>
      <c r="V699" s="40">
        <f t="shared" si="171"/>
        <v>-0.5</v>
      </c>
      <c r="W699" s="23">
        <f t="shared" si="172"/>
        <v>0</v>
      </c>
      <c r="X699" s="29">
        <f>VLOOKUP(A699,[3]考勤!$B$4:$N$1081,12,0)</f>
        <v>0</v>
      </c>
      <c r="Y699" s="29">
        <f>VLOOKUP(A699,[4]考勤!$B$4:$O$997,12,0)</f>
        <v>0</v>
      </c>
      <c r="Z699" s="29">
        <f>VLOOKUP(A699,[5]考勤!$B$4:$N$989,12,0)</f>
        <v>0</v>
      </c>
      <c r="AA699" s="29">
        <f>VLOOKUP(A699,[6]考勤!$B$4:$N$977,12,0)</f>
        <v>0</v>
      </c>
      <c r="AB699" s="29">
        <f>VLOOKUP(A699,[7]考勤!$B$4:$P$975,12,0)</f>
        <v>0</v>
      </c>
      <c r="AC699" s="29">
        <f>VLOOKUP(A699,[8]考勤!$B$1:$W$958,12,0)</f>
        <v>0</v>
      </c>
      <c r="AD699" s="29">
        <f>VLOOKUP(A699,[9]考勤!$B:$W,12,0)</f>
        <v>0</v>
      </c>
      <c r="AE699" s="29">
        <f>VLOOKUP(A699,[10]考勤!$B:$X,12,0)</f>
        <v>1</v>
      </c>
      <c r="AF699" s="29">
        <f>VLOOKUP(A699,[11]考勤!$B:$Z,12,0)</f>
        <v>0</v>
      </c>
      <c r="AG699" s="29"/>
      <c r="AH699" s="29"/>
      <c r="AI699" s="29"/>
      <c r="AJ699" s="29">
        <f t="shared" si="173"/>
        <v>1</v>
      </c>
      <c r="AK699" s="29">
        <f t="shared" si="174"/>
        <v>0</v>
      </c>
      <c r="AL699" s="22">
        <f t="shared" si="175"/>
        <v>4.5</v>
      </c>
      <c r="AM699" s="46">
        <f t="shared" si="176"/>
        <v>4.5</v>
      </c>
      <c r="AN699" s="11"/>
      <c r="AP699" s="11" t="str">
        <f>VLOOKUP(A699,[12]当前人员名单!$E:$AE,2,0)</f>
        <v>442000199101146119</v>
      </c>
    </row>
    <row r="700" spans="1:236" s="10" customFormat="1" ht="15.75" customHeight="1" x14ac:dyDescent="0.15">
      <c r="A700" s="50" t="s">
        <v>866</v>
      </c>
      <c r="B700" s="48" t="s">
        <v>953</v>
      </c>
      <c r="C700" s="9">
        <v>42487</v>
      </c>
      <c r="D700" s="9">
        <v>42487</v>
      </c>
      <c r="E700" s="24">
        <v>43100</v>
      </c>
      <c r="F700" s="24">
        <v>43101</v>
      </c>
      <c r="G700" s="24">
        <v>43342</v>
      </c>
      <c r="H700" s="24">
        <v>43465</v>
      </c>
      <c r="I700" s="21">
        <f t="shared" ca="1" si="166"/>
        <v>2.6</v>
      </c>
      <c r="J700" s="21">
        <f t="shared" ca="1" si="167"/>
        <v>2.56</v>
      </c>
      <c r="K700" s="21" t="str">
        <f t="shared" ca="1" si="168"/>
        <v>是</v>
      </c>
      <c r="L700" s="21">
        <f t="shared" si="169"/>
        <v>2</v>
      </c>
      <c r="M700" s="29">
        <f t="shared" si="170"/>
        <v>5</v>
      </c>
      <c r="N700" s="29"/>
      <c r="O700" s="30"/>
      <c r="P700" s="24"/>
      <c r="Q700" s="29"/>
      <c r="R700" s="30"/>
      <c r="S700" s="30">
        <f t="shared" si="177"/>
        <v>5</v>
      </c>
      <c r="T700" s="22">
        <f>VLOOKUP(A700,[1]考勤!$B:$M,12,0)</f>
        <v>0</v>
      </c>
      <c r="U700" s="38">
        <f>IFERROR(VLOOKUP(A700,'[2]2017年假台账'!$A:$AN,39,0),"0")-T700</f>
        <v>3.4</v>
      </c>
      <c r="V700" s="40">
        <f t="shared" si="171"/>
        <v>3.4</v>
      </c>
      <c r="W700" s="23">
        <f t="shared" si="172"/>
        <v>3.4</v>
      </c>
      <c r="X700" s="29">
        <f>VLOOKUP(A700,[3]考勤!$B$4:$N$1081,12,0)</f>
        <v>0</v>
      </c>
      <c r="Y700" s="29">
        <f>VLOOKUP(A700,[4]考勤!$B$4:$O$997,12,0)</f>
        <v>0</v>
      </c>
      <c r="Z700" s="29">
        <f>VLOOKUP(A700,[5]考勤!$B$4:$N$989,12,0)</f>
        <v>0</v>
      </c>
      <c r="AA700" s="29">
        <f>VLOOKUP(A700,[6]考勤!$B$4:$N$977,12,0)</f>
        <v>0</v>
      </c>
      <c r="AB700" s="29">
        <f>VLOOKUP(A700,[7]考勤!$B$4:$P$975,12,0)</f>
        <v>0</v>
      </c>
      <c r="AC700" s="29">
        <f>VLOOKUP(A700,[8]考勤!$B$1:$W$958,12,0)</f>
        <v>0</v>
      </c>
      <c r="AD700" s="29">
        <f>VLOOKUP(A700,[9]考勤!$B:$W,12,0)</f>
        <v>0</v>
      </c>
      <c r="AE700" s="29">
        <f>VLOOKUP(A700,[10]考勤!$B:$X,12,0)</f>
        <v>0</v>
      </c>
      <c r="AF700" s="29">
        <f>VLOOKUP(A700,[11]考勤!$B:$Z,12,0)</f>
        <v>0</v>
      </c>
      <c r="AG700" s="29"/>
      <c r="AH700" s="29"/>
      <c r="AI700" s="29"/>
      <c r="AJ700" s="29">
        <f t="shared" si="173"/>
        <v>0</v>
      </c>
      <c r="AK700" s="29">
        <f t="shared" si="174"/>
        <v>0</v>
      </c>
      <c r="AL700" s="22">
        <f t="shared" si="175"/>
        <v>8.4</v>
      </c>
      <c r="AM700" s="46">
        <f t="shared" si="176"/>
        <v>5</v>
      </c>
      <c r="AN700" s="11"/>
      <c r="AP700" s="11" t="str">
        <f>VLOOKUP(A700,[12]当前人员名单!$E:$AE,2,0)</f>
        <v>442000199109106656</v>
      </c>
    </row>
    <row r="701" spans="1:236" s="10" customFormat="1" ht="15.75" customHeight="1" x14ac:dyDescent="0.15">
      <c r="A701" s="53" t="s">
        <v>867</v>
      </c>
      <c r="B701" s="48" t="s">
        <v>796</v>
      </c>
      <c r="C701" s="3">
        <v>42186</v>
      </c>
      <c r="D701" s="3">
        <v>42487</v>
      </c>
      <c r="E701" s="24">
        <v>43100</v>
      </c>
      <c r="F701" s="24">
        <v>43101</v>
      </c>
      <c r="G701" s="24">
        <v>43342</v>
      </c>
      <c r="H701" s="24">
        <v>43465</v>
      </c>
      <c r="I701" s="21">
        <f t="shared" ca="1" si="166"/>
        <v>3.4</v>
      </c>
      <c r="J701" s="21">
        <f t="shared" ca="1" si="167"/>
        <v>2.56</v>
      </c>
      <c r="K701" s="21" t="str">
        <f t="shared" ca="1" si="168"/>
        <v>是</v>
      </c>
      <c r="L701" s="21">
        <f t="shared" si="169"/>
        <v>3</v>
      </c>
      <c r="M701" s="29">
        <f t="shared" si="170"/>
        <v>5</v>
      </c>
      <c r="N701" s="29"/>
      <c r="O701" s="30"/>
      <c r="P701" s="24"/>
      <c r="Q701" s="29"/>
      <c r="R701" s="30"/>
      <c r="S701" s="30">
        <f t="shared" si="177"/>
        <v>5</v>
      </c>
      <c r="T701" s="22">
        <f>VLOOKUP(A701,[1]考勤!$B:$M,12,0)</f>
        <v>0</v>
      </c>
      <c r="U701" s="38">
        <f>IFERROR(VLOOKUP(A701,'[2]2017年假台账'!$A:$AN,39,0),"0")-T701</f>
        <v>3.4</v>
      </c>
      <c r="V701" s="40">
        <f t="shared" si="171"/>
        <v>-1.6</v>
      </c>
      <c r="W701" s="23">
        <f t="shared" si="172"/>
        <v>0</v>
      </c>
      <c r="X701" s="29">
        <f>VLOOKUP(A701,[3]考勤!$B$4:$N$1081,12,0)</f>
        <v>0</v>
      </c>
      <c r="Y701" s="29">
        <f>VLOOKUP(A701,[4]考勤!$B$4:$O$997,12,0)</f>
        <v>0</v>
      </c>
      <c r="Z701" s="29">
        <f>VLOOKUP(A701,[5]考勤!$B$4:$N$989,12,0)</f>
        <v>0</v>
      </c>
      <c r="AA701" s="29">
        <f>VLOOKUP(A701,[6]考勤!$B$4:$N$977,12,0)</f>
        <v>0</v>
      </c>
      <c r="AB701" s="29">
        <f>VLOOKUP(A701,[7]考勤!$B$4:$P$975,12,0)</f>
        <v>0</v>
      </c>
      <c r="AC701" s="29">
        <f>VLOOKUP(A701,[8]考勤!$B$1:$W$958,12,0)</f>
        <v>5</v>
      </c>
      <c r="AD701" s="29">
        <f>VLOOKUP(A701,[9]考勤!$B:$W,12,0)</f>
        <v>0</v>
      </c>
      <c r="AE701" s="29">
        <f>VLOOKUP(A701,[10]考勤!$B:$X,12,0)</f>
        <v>0</v>
      </c>
      <c r="AF701" s="29">
        <f>VLOOKUP(A701,[11]考勤!$B:$Z,12,0)</f>
        <v>0</v>
      </c>
      <c r="AG701" s="29"/>
      <c r="AH701" s="29"/>
      <c r="AI701" s="29"/>
      <c r="AJ701" s="29">
        <f t="shared" si="173"/>
        <v>5</v>
      </c>
      <c r="AK701" s="29">
        <f t="shared" si="174"/>
        <v>0</v>
      </c>
      <c r="AL701" s="22">
        <f t="shared" si="175"/>
        <v>3.4</v>
      </c>
      <c r="AM701" s="46">
        <f t="shared" si="176"/>
        <v>3.4</v>
      </c>
      <c r="AN701" s="11"/>
      <c r="AP701" s="11" t="str">
        <f>VLOOKUP(A701,[12]当前人员名单!$E:$AE,2,0)</f>
        <v>442000199207216103</v>
      </c>
      <c r="AQ701" s="44"/>
    </row>
    <row r="702" spans="1:236" s="10" customFormat="1" ht="15.75" customHeight="1" x14ac:dyDescent="0.15">
      <c r="A702" s="53" t="s">
        <v>868</v>
      </c>
      <c r="B702" s="48" t="s">
        <v>793</v>
      </c>
      <c r="C702" s="3">
        <v>40360</v>
      </c>
      <c r="D702" s="3">
        <v>42490</v>
      </c>
      <c r="E702" s="24">
        <v>43100</v>
      </c>
      <c r="F702" s="24">
        <v>43101</v>
      </c>
      <c r="G702" s="24">
        <v>43342</v>
      </c>
      <c r="H702" s="24">
        <v>43465</v>
      </c>
      <c r="I702" s="21">
        <f t="shared" ca="1" si="166"/>
        <v>8.4</v>
      </c>
      <c r="J702" s="21">
        <f t="shared" ca="1" si="167"/>
        <v>2.5499999999999998</v>
      </c>
      <c r="K702" s="21" t="str">
        <f t="shared" ca="1" si="168"/>
        <v>是</v>
      </c>
      <c r="L702" s="21">
        <f t="shared" si="169"/>
        <v>8</v>
      </c>
      <c r="M702" s="29">
        <f t="shared" si="170"/>
        <v>5</v>
      </c>
      <c r="N702" s="29"/>
      <c r="O702" s="30"/>
      <c r="P702" s="24"/>
      <c r="Q702" s="29"/>
      <c r="R702" s="30"/>
      <c r="S702" s="30">
        <f t="shared" si="177"/>
        <v>5</v>
      </c>
      <c r="T702" s="22">
        <f>VLOOKUP(A702,[1]考勤!$B:$M,12,0)</f>
        <v>0</v>
      </c>
      <c r="U702" s="38">
        <f>IFERROR(VLOOKUP(A702,'[2]2017年假台账'!$A:$AN,39,0),"0")-T702</f>
        <v>3.4</v>
      </c>
      <c r="V702" s="40">
        <f t="shared" si="171"/>
        <v>0.39999999999999991</v>
      </c>
      <c r="W702" s="23">
        <f t="shared" si="172"/>
        <v>0.39999999999999991</v>
      </c>
      <c r="X702" s="29">
        <f>VLOOKUP(A702,[3]考勤!$B$4:$N$1081,12,0)</f>
        <v>0</v>
      </c>
      <c r="Y702" s="29">
        <f>VLOOKUP(A702,[4]考勤!$B$4:$O$997,12,0)</f>
        <v>0</v>
      </c>
      <c r="Z702" s="29">
        <f>VLOOKUP(A702,[5]考勤!$B$4:$N$989,12,0)</f>
        <v>0</v>
      </c>
      <c r="AA702" s="29">
        <f>VLOOKUP(A702,[6]考勤!$B$4:$N$977,12,0)</f>
        <v>0</v>
      </c>
      <c r="AB702" s="29">
        <f>VLOOKUP(A702,[7]考勤!$B$4:$P$975,12,0)</f>
        <v>0</v>
      </c>
      <c r="AC702" s="29">
        <f>VLOOKUP(A702,[8]考勤!$B$1:$W$958,12,0)</f>
        <v>0</v>
      </c>
      <c r="AD702" s="29">
        <f>VLOOKUP(A702,[9]考勤!$B:$W,12,0)</f>
        <v>0</v>
      </c>
      <c r="AE702" s="29">
        <f>VLOOKUP(A702,[10]考勤!$B:$X,12,0)</f>
        <v>3</v>
      </c>
      <c r="AF702" s="29">
        <f>VLOOKUP(A702,[11]考勤!$B:$Z,12,0)</f>
        <v>0</v>
      </c>
      <c r="AG702" s="29"/>
      <c r="AH702" s="29"/>
      <c r="AI702" s="29"/>
      <c r="AJ702" s="29">
        <f t="shared" si="173"/>
        <v>3</v>
      </c>
      <c r="AK702" s="29">
        <f t="shared" si="174"/>
        <v>0</v>
      </c>
      <c r="AL702" s="22">
        <f t="shared" si="175"/>
        <v>5.4</v>
      </c>
      <c r="AM702" s="46">
        <f t="shared" si="176"/>
        <v>5</v>
      </c>
      <c r="AN702" s="11"/>
      <c r="AO702" s="11"/>
      <c r="AP702" s="11" t="str">
        <f>VLOOKUP(A702,[12]当前人员名单!$E:$AE,2,0)</f>
        <v>360730198901202940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</row>
    <row r="703" spans="1:236" s="10" customFormat="1" ht="15.75" customHeight="1" x14ac:dyDescent="0.15">
      <c r="A703" s="53" t="s">
        <v>869</v>
      </c>
      <c r="B703" s="48" t="s">
        <v>804</v>
      </c>
      <c r="C703" s="3">
        <v>41922</v>
      </c>
      <c r="D703" s="3">
        <v>42495</v>
      </c>
      <c r="E703" s="24">
        <v>43100</v>
      </c>
      <c r="F703" s="24">
        <v>43101</v>
      </c>
      <c r="G703" s="24">
        <v>43342</v>
      </c>
      <c r="H703" s="24">
        <v>43465</v>
      </c>
      <c r="I703" s="21">
        <f t="shared" ca="1" si="166"/>
        <v>4.0999999999999996</v>
      </c>
      <c r="J703" s="21">
        <f t="shared" ca="1" si="167"/>
        <v>2.5299999999999998</v>
      </c>
      <c r="K703" s="21" t="str">
        <f t="shared" ca="1" si="168"/>
        <v>是</v>
      </c>
      <c r="L703" s="21">
        <f t="shared" si="169"/>
        <v>4</v>
      </c>
      <c r="M703" s="29">
        <f t="shared" si="170"/>
        <v>5</v>
      </c>
      <c r="N703" s="29"/>
      <c r="O703" s="30"/>
      <c r="P703" s="24"/>
      <c r="Q703" s="29"/>
      <c r="R703" s="30"/>
      <c r="S703" s="30">
        <f t="shared" si="177"/>
        <v>5</v>
      </c>
      <c r="T703" s="22">
        <f>VLOOKUP(A703,[1]考勤!$B:$M,12,0)</f>
        <v>0</v>
      </c>
      <c r="U703" s="38">
        <f>IFERROR(VLOOKUP(A703,'[2]2017年假台账'!$A:$AN,39,0),"0")-T703</f>
        <v>3.3</v>
      </c>
      <c r="V703" s="40">
        <f t="shared" si="171"/>
        <v>0.29999999999999982</v>
      </c>
      <c r="W703" s="23">
        <f t="shared" si="172"/>
        <v>0.29999999999999982</v>
      </c>
      <c r="X703" s="29">
        <f>VLOOKUP(A703,[3]考勤!$B$4:$N$1081,12,0)</f>
        <v>0</v>
      </c>
      <c r="Y703" s="29">
        <f>VLOOKUP(A703,[4]考勤!$B$4:$O$997,12,0)</f>
        <v>0</v>
      </c>
      <c r="Z703" s="29">
        <f>VLOOKUP(A703,[5]考勤!$B$4:$N$989,12,0)</f>
        <v>0</v>
      </c>
      <c r="AA703" s="29">
        <f>VLOOKUP(A703,[6]考勤!$B$4:$N$977,12,0)</f>
        <v>0</v>
      </c>
      <c r="AB703" s="29">
        <f>VLOOKUP(A703,[7]考勤!$B$4:$P$975,12,0)</f>
        <v>0</v>
      </c>
      <c r="AC703" s="29">
        <f>VLOOKUP(A703,[8]考勤!$B$1:$W$958,12,0)</f>
        <v>0</v>
      </c>
      <c r="AD703" s="29">
        <f>VLOOKUP(A703,[9]考勤!$B:$W,12,0)</f>
        <v>0</v>
      </c>
      <c r="AE703" s="29">
        <f>VLOOKUP(A703,[10]考勤!$B:$X,12,0)</f>
        <v>3</v>
      </c>
      <c r="AF703" s="29">
        <f>VLOOKUP(A703,[11]考勤!$B:$Z,12,0)</f>
        <v>0</v>
      </c>
      <c r="AG703" s="29"/>
      <c r="AH703" s="29"/>
      <c r="AI703" s="29"/>
      <c r="AJ703" s="29">
        <f t="shared" si="173"/>
        <v>3</v>
      </c>
      <c r="AK703" s="29">
        <f t="shared" si="174"/>
        <v>0</v>
      </c>
      <c r="AL703" s="22">
        <f t="shared" si="175"/>
        <v>5.3</v>
      </c>
      <c r="AM703" s="46">
        <f t="shared" si="176"/>
        <v>5</v>
      </c>
      <c r="AN703" s="11"/>
      <c r="AP703" s="11" t="str">
        <f>VLOOKUP(A703,[12]当前人员名单!$E:$AE,2,0)</f>
        <v>442000199011235310</v>
      </c>
    </row>
    <row r="704" spans="1:236" s="10" customFormat="1" ht="15.75" customHeight="1" x14ac:dyDescent="0.15">
      <c r="A704" s="52" t="s">
        <v>870</v>
      </c>
      <c r="B704" s="48" t="s">
        <v>27</v>
      </c>
      <c r="C704" s="9">
        <v>40695</v>
      </c>
      <c r="D704" s="9">
        <v>42501</v>
      </c>
      <c r="E704" s="24">
        <v>43100</v>
      </c>
      <c r="F704" s="24">
        <v>43101</v>
      </c>
      <c r="G704" s="24">
        <v>43342</v>
      </c>
      <c r="H704" s="24">
        <v>43465</v>
      </c>
      <c r="I704" s="21">
        <f t="shared" ca="1" si="166"/>
        <v>7.5</v>
      </c>
      <c r="J704" s="21">
        <f t="shared" ca="1" si="167"/>
        <v>2.52</v>
      </c>
      <c r="K704" s="21" t="str">
        <f t="shared" ca="1" si="168"/>
        <v>是</v>
      </c>
      <c r="L704" s="21">
        <f t="shared" si="169"/>
        <v>7</v>
      </c>
      <c r="M704" s="29">
        <f t="shared" si="170"/>
        <v>5</v>
      </c>
      <c r="N704" s="29"/>
      <c r="O704" s="30"/>
      <c r="P704" s="24"/>
      <c r="Q704" s="29"/>
      <c r="R704" s="30"/>
      <c r="S704" s="30">
        <f t="shared" si="177"/>
        <v>5</v>
      </c>
      <c r="T704" s="22">
        <f>VLOOKUP(A704,[1]考勤!$B:$M,12,0)</f>
        <v>0</v>
      </c>
      <c r="U704" s="38">
        <f>IFERROR(VLOOKUP(A704,'[2]2017年假台账'!$A:$AN,39,0),"0")-T704</f>
        <v>3.2</v>
      </c>
      <c r="V704" s="40">
        <f t="shared" si="171"/>
        <v>3.2</v>
      </c>
      <c r="W704" s="23">
        <f t="shared" si="172"/>
        <v>3.2</v>
      </c>
      <c r="X704" s="29">
        <f>VLOOKUP(A704,[3]考勤!$B$4:$N$1081,12,0)</f>
        <v>0</v>
      </c>
      <c r="Y704" s="29">
        <f>VLOOKUP(A704,[4]考勤!$B$4:$O$997,12,0)</f>
        <v>0</v>
      </c>
      <c r="Z704" s="29">
        <f>VLOOKUP(A704,[5]考勤!$B$4:$N$989,12,0)</f>
        <v>0</v>
      </c>
      <c r="AA704" s="29">
        <f>VLOOKUP(A704,[6]考勤!$B$4:$N$977,12,0)</f>
        <v>0</v>
      </c>
      <c r="AB704" s="29">
        <f>VLOOKUP(A704,[7]考勤!$B$4:$P$975,12,0)</f>
        <v>0</v>
      </c>
      <c r="AC704" s="29">
        <f>VLOOKUP(A704,[8]考勤!$B$1:$W$958,12,0)</f>
        <v>0</v>
      </c>
      <c r="AD704" s="29">
        <f>VLOOKUP(A704,[9]考勤!$B:$W,12,0)</f>
        <v>0</v>
      </c>
      <c r="AE704" s="29">
        <f>VLOOKUP(A704,[10]考勤!$B:$X,12,0)</f>
        <v>0</v>
      </c>
      <c r="AF704" s="29">
        <f>VLOOKUP(A704,[11]考勤!$B:$Z,12,0)</f>
        <v>0</v>
      </c>
      <c r="AG704" s="29"/>
      <c r="AH704" s="29"/>
      <c r="AI704" s="29"/>
      <c r="AJ704" s="29">
        <f t="shared" si="173"/>
        <v>0</v>
      </c>
      <c r="AK704" s="29">
        <f t="shared" si="174"/>
        <v>0</v>
      </c>
      <c r="AL704" s="22">
        <f t="shared" si="175"/>
        <v>8.1999999999999993</v>
      </c>
      <c r="AM704" s="46">
        <f t="shared" si="176"/>
        <v>5</v>
      </c>
      <c r="AN704" s="11"/>
      <c r="AP704" s="11" t="str">
        <f>VLOOKUP(A704,[12]当前人员名单!$E:$AE,2,0)</f>
        <v>441522199103212743</v>
      </c>
      <c r="AQ704" s="44"/>
    </row>
    <row r="705" spans="1:236" s="10" customFormat="1" ht="15.75" customHeight="1" x14ac:dyDescent="0.15">
      <c r="A705" s="53" t="s">
        <v>871</v>
      </c>
      <c r="B705" s="48" t="s">
        <v>952</v>
      </c>
      <c r="C705" s="3">
        <v>42166</v>
      </c>
      <c r="D705" s="3">
        <v>42503</v>
      </c>
      <c r="E705" s="24">
        <v>43100</v>
      </c>
      <c r="F705" s="24">
        <v>43101</v>
      </c>
      <c r="G705" s="24">
        <v>43342</v>
      </c>
      <c r="H705" s="24">
        <v>43465</v>
      </c>
      <c r="I705" s="21">
        <f t="shared" ca="1" si="166"/>
        <v>3.4</v>
      </c>
      <c r="J705" s="21">
        <f t="shared" ca="1" si="167"/>
        <v>2.5099999999999998</v>
      </c>
      <c r="K705" s="21" t="str">
        <f t="shared" ca="1" si="168"/>
        <v>是</v>
      </c>
      <c r="L705" s="21">
        <f t="shared" si="169"/>
        <v>3</v>
      </c>
      <c r="M705" s="29">
        <f t="shared" si="170"/>
        <v>5</v>
      </c>
      <c r="N705" s="29"/>
      <c r="O705" s="30"/>
      <c r="P705" s="24"/>
      <c r="Q705" s="29"/>
      <c r="R705" s="30"/>
      <c r="S705" s="30">
        <f t="shared" si="177"/>
        <v>5</v>
      </c>
      <c r="T705" s="22">
        <f>VLOOKUP(A705,[1]考勤!$B:$M,12,0)</f>
        <v>0</v>
      </c>
      <c r="U705" s="38">
        <f>IFERROR(VLOOKUP(A705,'[2]2017年假台账'!$A:$AN,39,0),"0")-T705</f>
        <v>0.2</v>
      </c>
      <c r="V705" s="40">
        <f t="shared" si="171"/>
        <v>-1.8</v>
      </c>
      <c r="W705" s="23">
        <f t="shared" si="172"/>
        <v>0</v>
      </c>
      <c r="X705" s="29">
        <f>VLOOKUP(A705,[3]考勤!$B$4:$N$1081,12,0)</f>
        <v>0</v>
      </c>
      <c r="Y705" s="29">
        <f>VLOOKUP(A705,[4]考勤!$B$4:$O$997,12,0)</f>
        <v>0</v>
      </c>
      <c r="Z705" s="29">
        <f>VLOOKUP(A705,[5]考勤!$B$4:$N$989,12,0)</f>
        <v>0</v>
      </c>
      <c r="AA705" s="29">
        <f>VLOOKUP(A705,[6]考勤!$B$4:$N$977,12,0)</f>
        <v>0</v>
      </c>
      <c r="AB705" s="29">
        <f>VLOOKUP(A705,[7]考勤!$B$4:$P$975,12,0)</f>
        <v>2</v>
      </c>
      <c r="AC705" s="29">
        <f>VLOOKUP(A705,[8]考勤!$B$1:$W$958,12,0)</f>
        <v>0</v>
      </c>
      <c r="AD705" s="29">
        <f>VLOOKUP(A705,[9]考勤!$B:$W,12,0)</f>
        <v>0</v>
      </c>
      <c r="AE705" s="29">
        <f>VLOOKUP(A705,[10]考勤!$B:$X,12,0)</f>
        <v>0</v>
      </c>
      <c r="AF705" s="29">
        <f>VLOOKUP(A705,[11]考勤!$B:$Z,12,0)</f>
        <v>0</v>
      </c>
      <c r="AG705" s="29"/>
      <c r="AH705" s="29"/>
      <c r="AI705" s="29"/>
      <c r="AJ705" s="29">
        <f t="shared" si="173"/>
        <v>2</v>
      </c>
      <c r="AK705" s="29">
        <f t="shared" si="174"/>
        <v>0</v>
      </c>
      <c r="AL705" s="22">
        <f t="shared" si="175"/>
        <v>3.2</v>
      </c>
      <c r="AM705" s="46">
        <f t="shared" si="176"/>
        <v>3.2</v>
      </c>
      <c r="AN705" s="11"/>
      <c r="AO705" s="11"/>
      <c r="AP705" s="11" t="str">
        <f>VLOOKUP(A705,[12]当前人员名单!$E:$AE,2,0)</f>
        <v>442000199309272341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</row>
    <row r="706" spans="1:236" s="10" customFormat="1" ht="15.75" customHeight="1" x14ac:dyDescent="0.15">
      <c r="A706" s="53" t="s">
        <v>872</v>
      </c>
      <c r="B706" s="48" t="s">
        <v>22</v>
      </c>
      <c r="C706" s="3">
        <v>42156</v>
      </c>
      <c r="D706" s="3">
        <v>42509</v>
      </c>
      <c r="E706" s="24">
        <v>43100</v>
      </c>
      <c r="F706" s="24">
        <v>43101</v>
      </c>
      <c r="G706" s="24">
        <v>43342</v>
      </c>
      <c r="H706" s="24">
        <v>43465</v>
      </c>
      <c r="I706" s="21">
        <f t="shared" ca="1" si="166"/>
        <v>3.5</v>
      </c>
      <c r="J706" s="21">
        <f t="shared" ca="1" si="167"/>
        <v>2.5</v>
      </c>
      <c r="K706" s="21" t="str">
        <f t="shared" ca="1" si="168"/>
        <v>是</v>
      </c>
      <c r="L706" s="21">
        <f t="shared" si="169"/>
        <v>3</v>
      </c>
      <c r="M706" s="29">
        <f t="shared" si="170"/>
        <v>5</v>
      </c>
      <c r="N706" s="29"/>
      <c r="O706" s="30"/>
      <c r="P706" s="24"/>
      <c r="Q706" s="29"/>
      <c r="R706" s="30"/>
      <c r="S706" s="30">
        <f t="shared" si="177"/>
        <v>5</v>
      </c>
      <c r="T706" s="22">
        <f>VLOOKUP(A706,[1]考勤!$B:$M,12,0)</f>
        <v>1</v>
      </c>
      <c r="U706" s="38">
        <f>IFERROR(VLOOKUP(A706,'[2]2017年假台账'!$A:$AN,39,0),"0")-T706</f>
        <v>1.1000000000000001</v>
      </c>
      <c r="V706" s="40">
        <f t="shared" si="171"/>
        <v>0.10000000000000009</v>
      </c>
      <c r="W706" s="23">
        <f t="shared" si="172"/>
        <v>0.10000000000000009</v>
      </c>
      <c r="X706" s="29">
        <f>VLOOKUP(A706,[3]考勤!$B$4:$N$1081,12,0)</f>
        <v>0</v>
      </c>
      <c r="Y706" s="29">
        <f>VLOOKUP(A706,[4]考勤!$B$4:$O$997,12,0)</f>
        <v>0</v>
      </c>
      <c r="Z706" s="29">
        <f>VLOOKUP(A706,[5]考勤!$B$4:$N$989,12,0)</f>
        <v>0</v>
      </c>
      <c r="AA706" s="29">
        <f>VLOOKUP(A706,[6]考勤!$B$4:$N$977,12,0)</f>
        <v>0</v>
      </c>
      <c r="AB706" s="29">
        <f>VLOOKUP(A706,[7]考勤!$B$4:$P$975,12,0)</f>
        <v>0</v>
      </c>
      <c r="AC706" s="29">
        <f>VLOOKUP(A706,[8]考勤!$B$1:$W$958,12,0)</f>
        <v>0</v>
      </c>
      <c r="AD706" s="29">
        <f>VLOOKUP(A706,[9]考勤!$B:$W,12,0)</f>
        <v>0</v>
      </c>
      <c r="AE706" s="29">
        <f>VLOOKUP(A706,[10]考勤!$B:$X,12,0)</f>
        <v>1</v>
      </c>
      <c r="AF706" s="29">
        <f>VLOOKUP(A706,[11]考勤!$B:$Z,12,0)</f>
        <v>0</v>
      </c>
      <c r="AG706" s="29"/>
      <c r="AH706" s="29"/>
      <c r="AI706" s="29"/>
      <c r="AJ706" s="29">
        <f t="shared" si="173"/>
        <v>1</v>
      </c>
      <c r="AK706" s="29">
        <f t="shared" si="174"/>
        <v>0</v>
      </c>
      <c r="AL706" s="22">
        <f t="shared" si="175"/>
        <v>5.0999999999999996</v>
      </c>
      <c r="AM706" s="46">
        <f t="shared" si="176"/>
        <v>5</v>
      </c>
      <c r="AN706" s="11"/>
      <c r="AO706" s="11"/>
      <c r="AP706" s="11" t="str">
        <f>VLOOKUP(A706,[12]当前人员名单!$E:$AE,2,0)</f>
        <v>442000199302020643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</row>
    <row r="707" spans="1:236" s="10" customFormat="1" ht="15.75" customHeight="1" x14ac:dyDescent="0.15">
      <c r="A707" s="53" t="s">
        <v>873</v>
      </c>
      <c r="B707" s="48" t="s">
        <v>974</v>
      </c>
      <c r="C707" s="3">
        <v>42515</v>
      </c>
      <c r="D707" s="3">
        <v>42515</v>
      </c>
      <c r="E707" s="24">
        <v>43100</v>
      </c>
      <c r="F707" s="24">
        <v>43101</v>
      </c>
      <c r="G707" s="24">
        <v>43342</v>
      </c>
      <c r="H707" s="24">
        <v>43465</v>
      </c>
      <c r="I707" s="21">
        <f t="shared" ca="1" si="166"/>
        <v>2.5</v>
      </c>
      <c r="J707" s="21">
        <f t="shared" ca="1" si="167"/>
        <v>2.48</v>
      </c>
      <c r="K707" s="21" t="str">
        <f t="shared" ca="1" si="168"/>
        <v>是</v>
      </c>
      <c r="L707" s="21">
        <f t="shared" si="169"/>
        <v>2</v>
      </c>
      <c r="M707" s="29">
        <f t="shared" si="170"/>
        <v>5</v>
      </c>
      <c r="N707" s="29"/>
      <c r="O707" s="30"/>
      <c r="P707" s="24"/>
      <c r="Q707" s="29"/>
      <c r="R707" s="30"/>
      <c r="S707" s="30">
        <f t="shared" si="177"/>
        <v>5</v>
      </c>
      <c r="T707" s="22">
        <f>VLOOKUP(A707,[1]考勤!$B:$M,12,0)</f>
        <v>0</v>
      </c>
      <c r="U707" s="38">
        <f>IFERROR(VLOOKUP(A707,'[2]2017年假台账'!$A:$AN,39,0),"0")-T707</f>
        <v>3</v>
      </c>
      <c r="V707" s="40">
        <f t="shared" si="171"/>
        <v>0</v>
      </c>
      <c r="W707" s="23">
        <f t="shared" si="172"/>
        <v>0</v>
      </c>
      <c r="X707" s="29">
        <f>VLOOKUP(A707,[3]考勤!$B$4:$N$1081,12,0)</f>
        <v>0</v>
      </c>
      <c r="Y707" s="29">
        <f>VLOOKUP(A707,[4]考勤!$B$4:$O$997,12,0)</f>
        <v>0</v>
      </c>
      <c r="Z707" s="29">
        <f>VLOOKUP(A707,[5]考勤!$B$4:$N$989,12,0)</f>
        <v>0</v>
      </c>
      <c r="AA707" s="29">
        <f>VLOOKUP(A707,[6]考勤!$B$4:$N$977,12,0)</f>
        <v>0</v>
      </c>
      <c r="AB707" s="29">
        <f>VLOOKUP(A707,[7]考勤!$B$4:$P$975,12,0)</f>
        <v>0</v>
      </c>
      <c r="AC707" s="29">
        <f>VLOOKUP(A707,[8]考勤!$B$1:$W$958,12,0)</f>
        <v>0</v>
      </c>
      <c r="AD707" s="29">
        <f>VLOOKUP(A707,[9]考勤!$B:$W,12,0)</f>
        <v>0</v>
      </c>
      <c r="AE707" s="29">
        <f>VLOOKUP(A707,[10]考勤!$B:$X,12,0)</f>
        <v>3</v>
      </c>
      <c r="AF707" s="29">
        <f>VLOOKUP(A707,[11]考勤!$B:$Z,12,0)</f>
        <v>0</v>
      </c>
      <c r="AG707" s="29"/>
      <c r="AH707" s="29"/>
      <c r="AI707" s="29"/>
      <c r="AJ707" s="29">
        <f t="shared" si="173"/>
        <v>3</v>
      </c>
      <c r="AK707" s="29">
        <f t="shared" si="174"/>
        <v>0</v>
      </c>
      <c r="AL707" s="22">
        <f t="shared" si="175"/>
        <v>5</v>
      </c>
      <c r="AM707" s="46">
        <f t="shared" si="176"/>
        <v>5</v>
      </c>
      <c r="AN707" s="11"/>
      <c r="AP707" s="11" t="str">
        <f>VLOOKUP(A707,[12]当前人员名单!$E:$AE,2,0)</f>
        <v>441423199308041416</v>
      </c>
      <c r="AQ707" s="11"/>
    </row>
    <row r="708" spans="1:236" s="10" customFormat="1" ht="15.75" customHeight="1" x14ac:dyDescent="0.15">
      <c r="A708" s="53" t="s">
        <v>874</v>
      </c>
      <c r="B708" s="48" t="s">
        <v>793</v>
      </c>
      <c r="C708" s="3">
        <v>41883</v>
      </c>
      <c r="D708" s="3">
        <v>42521</v>
      </c>
      <c r="E708" s="24">
        <v>43100</v>
      </c>
      <c r="F708" s="24">
        <v>43101</v>
      </c>
      <c r="G708" s="24">
        <v>43342</v>
      </c>
      <c r="H708" s="24">
        <v>43465</v>
      </c>
      <c r="I708" s="21">
        <f t="shared" ca="1" si="166"/>
        <v>4.2</v>
      </c>
      <c r="J708" s="21">
        <f t="shared" ca="1" si="167"/>
        <v>2.46</v>
      </c>
      <c r="K708" s="21" t="str">
        <f t="shared" ca="1" si="168"/>
        <v>是</v>
      </c>
      <c r="L708" s="21">
        <f t="shared" si="169"/>
        <v>4</v>
      </c>
      <c r="M708" s="29">
        <f t="shared" si="170"/>
        <v>5</v>
      </c>
      <c r="N708" s="29"/>
      <c r="O708" s="30"/>
      <c r="P708" s="24"/>
      <c r="Q708" s="29"/>
      <c r="R708" s="30"/>
      <c r="S708" s="30">
        <f t="shared" si="177"/>
        <v>5</v>
      </c>
      <c r="T708" s="22">
        <f>VLOOKUP(A708,[1]考勤!$B:$M,12,0)</f>
        <v>0</v>
      </c>
      <c r="U708" s="38">
        <f>IFERROR(VLOOKUP(A708,'[2]2017年假台账'!$A:$AN,39,0),"0")-T708</f>
        <v>2.9</v>
      </c>
      <c r="V708" s="40">
        <f t="shared" si="171"/>
        <v>-0.10000000000000009</v>
      </c>
      <c r="W708" s="23">
        <f t="shared" si="172"/>
        <v>0</v>
      </c>
      <c r="X708" s="29">
        <f>VLOOKUP(A708,[3]考勤!$B$4:$N$1081,12,0)</f>
        <v>0</v>
      </c>
      <c r="Y708" s="29">
        <f>VLOOKUP(A708,[4]考勤!$B$4:$O$997,12,0)</f>
        <v>0</v>
      </c>
      <c r="Z708" s="29">
        <f>VLOOKUP(A708,[5]考勤!$B$4:$N$989,12,0)</f>
        <v>0</v>
      </c>
      <c r="AA708" s="29">
        <f>VLOOKUP(A708,[6]考勤!$B$4:$N$977,12,0)</f>
        <v>0</v>
      </c>
      <c r="AB708" s="29">
        <f>VLOOKUP(A708,[7]考勤!$B$4:$P$975,12,0)</f>
        <v>0</v>
      </c>
      <c r="AC708" s="29">
        <f>VLOOKUP(A708,[8]考勤!$B$1:$W$958,12,0)</f>
        <v>0</v>
      </c>
      <c r="AD708" s="29">
        <f>VLOOKUP(A708,[9]考勤!$B:$W,12,0)</f>
        <v>3</v>
      </c>
      <c r="AE708" s="29">
        <f>VLOOKUP(A708,[10]考勤!$B:$X,12,0)</f>
        <v>0</v>
      </c>
      <c r="AF708" s="29">
        <f>VLOOKUP(A708,[11]考勤!$B:$Z,12,0)</f>
        <v>0</v>
      </c>
      <c r="AG708" s="29"/>
      <c r="AH708" s="29"/>
      <c r="AI708" s="29"/>
      <c r="AJ708" s="29">
        <f t="shared" si="173"/>
        <v>3</v>
      </c>
      <c r="AK708" s="29">
        <f t="shared" si="174"/>
        <v>0</v>
      </c>
      <c r="AL708" s="22">
        <f t="shared" si="175"/>
        <v>4.9000000000000004</v>
      </c>
      <c r="AM708" s="46">
        <f t="shared" si="176"/>
        <v>4.9000000000000004</v>
      </c>
      <c r="AN708" s="11"/>
      <c r="AP708" s="11" t="str">
        <f>VLOOKUP(A708,[12]当前人员名单!$E:$AE,2,0)</f>
        <v>440921199007233565</v>
      </c>
    </row>
    <row r="709" spans="1:236" s="10" customFormat="1" ht="15.75" customHeight="1" x14ac:dyDescent="0.15">
      <c r="A709" s="52" t="s">
        <v>875</v>
      </c>
      <c r="B709" s="48" t="s">
        <v>803</v>
      </c>
      <c r="C709" s="9">
        <v>42420</v>
      </c>
      <c r="D709" s="9">
        <v>42521</v>
      </c>
      <c r="E709" s="24">
        <v>43100</v>
      </c>
      <c r="F709" s="24">
        <v>43101</v>
      </c>
      <c r="G709" s="24">
        <v>43342</v>
      </c>
      <c r="H709" s="24">
        <v>43465</v>
      </c>
      <c r="I709" s="21">
        <f t="shared" ca="1" si="166"/>
        <v>2.7</v>
      </c>
      <c r="J709" s="21">
        <f t="shared" ca="1" si="167"/>
        <v>2.46</v>
      </c>
      <c r="K709" s="21" t="str">
        <f t="shared" ca="1" si="168"/>
        <v>是</v>
      </c>
      <c r="L709" s="21">
        <f t="shared" si="169"/>
        <v>2</v>
      </c>
      <c r="M709" s="29">
        <f t="shared" si="170"/>
        <v>5</v>
      </c>
      <c r="N709" s="29"/>
      <c r="O709" s="30"/>
      <c r="P709" s="24"/>
      <c r="Q709" s="29"/>
      <c r="R709" s="30"/>
      <c r="S709" s="30">
        <f t="shared" si="177"/>
        <v>5</v>
      </c>
      <c r="T709" s="22">
        <f>VLOOKUP(A709,[1]考勤!$B:$M,12,0)</f>
        <v>0</v>
      </c>
      <c r="U709" s="38">
        <f>IFERROR(VLOOKUP(A709,'[2]2017年假台账'!$A:$AN,39,0),"0")-T709</f>
        <v>2.9</v>
      </c>
      <c r="V709" s="40">
        <f t="shared" si="171"/>
        <v>2.9</v>
      </c>
      <c r="W709" s="23">
        <f t="shared" si="172"/>
        <v>2.9</v>
      </c>
      <c r="X709" s="29">
        <f>VLOOKUP(A709,[3]考勤!$B$4:$N$1081,12,0)</f>
        <v>0</v>
      </c>
      <c r="Y709" s="29">
        <f>VLOOKUP(A709,[4]考勤!$B$4:$O$997,12,0)</f>
        <v>0</v>
      </c>
      <c r="Z709" s="29">
        <f>VLOOKUP(A709,[5]考勤!$B$4:$N$989,12,0)</f>
        <v>0</v>
      </c>
      <c r="AA709" s="29">
        <f>VLOOKUP(A709,[6]考勤!$B$4:$N$977,12,0)</f>
        <v>0</v>
      </c>
      <c r="AB709" s="29">
        <f>VLOOKUP(A709,[7]考勤!$B$4:$P$975,12,0)</f>
        <v>0</v>
      </c>
      <c r="AC709" s="29">
        <f>VLOOKUP(A709,[8]考勤!$B$1:$W$958,12,0)</f>
        <v>0</v>
      </c>
      <c r="AD709" s="29">
        <f>VLOOKUP(A709,[9]考勤!$B:$W,12,0)</f>
        <v>0</v>
      </c>
      <c r="AE709" s="29">
        <f>VLOOKUP(A709,[10]考勤!$B:$X,12,0)</f>
        <v>0</v>
      </c>
      <c r="AF709" s="29">
        <f>VLOOKUP(A709,[11]考勤!$B:$Z,12,0)</f>
        <v>0</v>
      </c>
      <c r="AG709" s="29"/>
      <c r="AH709" s="29"/>
      <c r="AI709" s="29"/>
      <c r="AJ709" s="29">
        <f t="shared" si="173"/>
        <v>0</v>
      </c>
      <c r="AK709" s="29">
        <f t="shared" si="174"/>
        <v>0</v>
      </c>
      <c r="AL709" s="22">
        <f t="shared" si="175"/>
        <v>7.9</v>
      </c>
      <c r="AM709" s="46">
        <f t="shared" si="176"/>
        <v>5</v>
      </c>
      <c r="AN709" s="11"/>
      <c r="AP709" s="11" t="str">
        <f>VLOOKUP(A709,[12]当前人员名单!$E:$AE,2,0)</f>
        <v>440804199202260225</v>
      </c>
    </row>
    <row r="710" spans="1:236" s="10" customFormat="1" ht="15.75" customHeight="1" x14ac:dyDescent="0.15">
      <c r="A710" s="53" t="s">
        <v>876</v>
      </c>
      <c r="B710" s="48" t="s">
        <v>803</v>
      </c>
      <c r="C710" s="3">
        <v>42289</v>
      </c>
      <c r="D710" s="3">
        <v>42521</v>
      </c>
      <c r="E710" s="24">
        <v>43100</v>
      </c>
      <c r="F710" s="24">
        <v>43101</v>
      </c>
      <c r="G710" s="24">
        <v>43342</v>
      </c>
      <c r="H710" s="24">
        <v>43465</v>
      </c>
      <c r="I710" s="21">
        <f t="shared" ca="1" si="166"/>
        <v>3.1</v>
      </c>
      <c r="J710" s="21">
        <f t="shared" ca="1" si="167"/>
        <v>2.46</v>
      </c>
      <c r="K710" s="21" t="str">
        <f t="shared" ca="1" si="168"/>
        <v>是</v>
      </c>
      <c r="L710" s="21">
        <f t="shared" si="169"/>
        <v>3</v>
      </c>
      <c r="M710" s="29">
        <f t="shared" si="170"/>
        <v>5</v>
      </c>
      <c r="N710" s="29"/>
      <c r="O710" s="30"/>
      <c r="P710" s="24"/>
      <c r="Q710" s="29"/>
      <c r="R710" s="30"/>
      <c r="S710" s="30">
        <f t="shared" si="177"/>
        <v>5</v>
      </c>
      <c r="T710" s="22">
        <f>VLOOKUP(A710,[1]考勤!$B:$M,12,0)</f>
        <v>0</v>
      </c>
      <c r="U710" s="38">
        <f>IFERROR(VLOOKUP(A710,'[2]2017年假台账'!$A:$AN,39,0),"0")-T710</f>
        <v>2.9</v>
      </c>
      <c r="V710" s="40">
        <f t="shared" si="171"/>
        <v>2.9</v>
      </c>
      <c r="W710" s="23">
        <f t="shared" si="172"/>
        <v>2.9</v>
      </c>
      <c r="X710" s="29">
        <f>VLOOKUP(A710,[3]考勤!$B$4:$N$1081,12,0)</f>
        <v>0</v>
      </c>
      <c r="Y710" s="29">
        <f>VLOOKUP(A710,[4]考勤!$B$4:$O$997,12,0)</f>
        <v>0</v>
      </c>
      <c r="Z710" s="29">
        <f>VLOOKUP(A710,[5]考勤!$B$4:$N$989,12,0)</f>
        <v>0</v>
      </c>
      <c r="AA710" s="29">
        <f>VLOOKUP(A710,[6]考勤!$B$4:$N$977,12,0)</f>
        <v>0</v>
      </c>
      <c r="AB710" s="29">
        <f>VLOOKUP(A710,[7]考勤!$B$4:$P$975,12,0)</f>
        <v>0</v>
      </c>
      <c r="AC710" s="29">
        <f>VLOOKUP(A710,[8]考勤!$B$1:$W$958,12,0)</f>
        <v>0</v>
      </c>
      <c r="AD710" s="29">
        <f>VLOOKUP(A710,[9]考勤!$B:$W,12,0)</f>
        <v>0</v>
      </c>
      <c r="AE710" s="29">
        <f>VLOOKUP(A710,[10]考勤!$B:$X,12,0)</f>
        <v>0</v>
      </c>
      <c r="AF710" s="29">
        <f>VLOOKUP(A710,[11]考勤!$B:$Z,12,0)</f>
        <v>0</v>
      </c>
      <c r="AG710" s="29"/>
      <c r="AH710" s="29"/>
      <c r="AI710" s="29"/>
      <c r="AJ710" s="29">
        <f t="shared" si="173"/>
        <v>0</v>
      </c>
      <c r="AK710" s="29">
        <f t="shared" si="174"/>
        <v>0</v>
      </c>
      <c r="AL710" s="22">
        <f t="shared" si="175"/>
        <v>7.9</v>
      </c>
      <c r="AM710" s="46">
        <f t="shared" si="176"/>
        <v>5</v>
      </c>
      <c r="AN710" s="11"/>
      <c r="AP710" s="11" t="str">
        <f>VLOOKUP(A710,[12]当前人员名单!$E:$AE,2,0)</f>
        <v>44200019900404126X</v>
      </c>
    </row>
    <row r="711" spans="1:236" s="10" customFormat="1" ht="15.75" customHeight="1" x14ac:dyDescent="0.15">
      <c r="A711" s="52" t="s">
        <v>877</v>
      </c>
      <c r="B711" s="48" t="s">
        <v>793</v>
      </c>
      <c r="C711" s="9">
        <v>42522</v>
      </c>
      <c r="D711" s="9">
        <v>42522</v>
      </c>
      <c r="E711" s="24">
        <v>43100</v>
      </c>
      <c r="F711" s="24">
        <v>43101</v>
      </c>
      <c r="G711" s="24">
        <v>43342</v>
      </c>
      <c r="H711" s="24">
        <v>43465</v>
      </c>
      <c r="I711" s="21">
        <f t="shared" ca="1" si="166"/>
        <v>2.5</v>
      </c>
      <c r="J711" s="21">
        <f t="shared" ca="1" si="167"/>
        <v>2.46</v>
      </c>
      <c r="K711" s="21" t="str">
        <f t="shared" ca="1" si="168"/>
        <v>是</v>
      </c>
      <c r="L711" s="21">
        <f t="shared" si="169"/>
        <v>2</v>
      </c>
      <c r="M711" s="29">
        <f t="shared" si="170"/>
        <v>5</v>
      </c>
      <c r="N711" s="29"/>
      <c r="O711" s="30"/>
      <c r="P711" s="24"/>
      <c r="Q711" s="29"/>
      <c r="R711" s="30"/>
      <c r="S711" s="30">
        <f t="shared" si="177"/>
        <v>5</v>
      </c>
      <c r="T711" s="22">
        <f>VLOOKUP(A711,[1]考勤!$B:$M,12,0)</f>
        <v>3</v>
      </c>
      <c r="U711" s="38">
        <f>IFERROR(VLOOKUP(A711,'[2]2017年假台账'!$A:$AN,39,0),"0")-T711</f>
        <v>-0.10000000000000009</v>
      </c>
      <c r="V711" s="40">
        <f t="shared" si="171"/>
        <v>-2.1</v>
      </c>
      <c r="W711" s="23">
        <f t="shared" si="172"/>
        <v>0</v>
      </c>
      <c r="X711" s="29">
        <f>VLOOKUP(A711,[3]考勤!$B$4:$N$1081,12,0)</f>
        <v>0</v>
      </c>
      <c r="Y711" s="29">
        <f>VLOOKUP(A711,[4]考勤!$B$4:$O$997,12,0)</f>
        <v>0</v>
      </c>
      <c r="Z711" s="29">
        <f>VLOOKUP(A711,[5]考勤!$B$4:$N$989,12,0)</f>
        <v>0</v>
      </c>
      <c r="AA711" s="29">
        <f>VLOOKUP(A711,[6]考勤!$B$4:$N$977,12,0)</f>
        <v>0</v>
      </c>
      <c r="AB711" s="29">
        <f>VLOOKUP(A711,[7]考勤!$B$4:$P$975,12,0)</f>
        <v>0</v>
      </c>
      <c r="AC711" s="29">
        <f>VLOOKUP(A711,[8]考勤!$B$1:$W$958,12,0)</f>
        <v>2</v>
      </c>
      <c r="AD711" s="29">
        <f>VLOOKUP(A711,[9]考勤!$B:$W,12,0)</f>
        <v>0</v>
      </c>
      <c r="AE711" s="29">
        <f>VLOOKUP(A711,[10]考勤!$B:$X,12,0)</f>
        <v>0</v>
      </c>
      <c r="AF711" s="29">
        <f>VLOOKUP(A711,[11]考勤!$B:$Z,12,0)</f>
        <v>0</v>
      </c>
      <c r="AG711" s="29"/>
      <c r="AH711" s="29"/>
      <c r="AI711" s="29"/>
      <c r="AJ711" s="29">
        <f t="shared" si="173"/>
        <v>2</v>
      </c>
      <c r="AK711" s="29">
        <f t="shared" si="174"/>
        <v>0</v>
      </c>
      <c r="AL711" s="22">
        <f t="shared" si="175"/>
        <v>2.9</v>
      </c>
      <c r="AM711" s="46">
        <f t="shared" si="176"/>
        <v>2.9</v>
      </c>
      <c r="AN711" s="11"/>
      <c r="AP711" s="11" t="str">
        <f>VLOOKUP(A711,[12]当前人员名单!$E:$AE,2,0)</f>
        <v>445122199302220625</v>
      </c>
    </row>
    <row r="712" spans="1:236" s="10" customFormat="1" ht="15.75" customHeight="1" x14ac:dyDescent="0.15">
      <c r="A712" s="53" t="s">
        <v>878</v>
      </c>
      <c r="B712" s="48" t="s">
        <v>800</v>
      </c>
      <c r="C712" s="3">
        <v>42538</v>
      </c>
      <c r="D712" s="3">
        <v>42538</v>
      </c>
      <c r="E712" s="24">
        <v>43100</v>
      </c>
      <c r="F712" s="24">
        <v>43101</v>
      </c>
      <c r="G712" s="24">
        <v>43342</v>
      </c>
      <c r="H712" s="24">
        <v>43465</v>
      </c>
      <c r="I712" s="21">
        <f t="shared" ca="1" si="166"/>
        <v>2.4</v>
      </c>
      <c r="J712" s="21">
        <f t="shared" ca="1" si="167"/>
        <v>2.42</v>
      </c>
      <c r="K712" s="21" t="str">
        <f t="shared" ca="1" si="168"/>
        <v>是</v>
      </c>
      <c r="L712" s="21">
        <f t="shared" si="169"/>
        <v>2</v>
      </c>
      <c r="M712" s="29">
        <f t="shared" si="170"/>
        <v>5</v>
      </c>
      <c r="N712" s="29"/>
      <c r="O712" s="30"/>
      <c r="P712" s="24"/>
      <c r="Q712" s="29"/>
      <c r="R712" s="30"/>
      <c r="S712" s="30">
        <f t="shared" si="177"/>
        <v>5</v>
      </c>
      <c r="T712" s="22">
        <f>VLOOKUP(A712,[1]考勤!$B:$M,12,0)</f>
        <v>0</v>
      </c>
      <c r="U712" s="38">
        <f>IFERROR(VLOOKUP(A712,'[2]2017年假台账'!$A:$AN,39,0),"0")-T712</f>
        <v>-0.3</v>
      </c>
      <c r="V712" s="40">
        <f t="shared" si="171"/>
        <v>-0.3</v>
      </c>
      <c r="W712" s="23">
        <f t="shared" si="172"/>
        <v>0</v>
      </c>
      <c r="X712" s="29">
        <f>VLOOKUP(A712,[3]考勤!$B$4:$N$1081,12,0)</f>
        <v>0</v>
      </c>
      <c r="Y712" s="29">
        <f>VLOOKUP(A712,[4]考勤!$B$4:$O$997,12,0)</f>
        <v>0</v>
      </c>
      <c r="Z712" s="29">
        <f>VLOOKUP(A712,[5]考勤!$B$4:$N$989,12,0)</f>
        <v>0</v>
      </c>
      <c r="AA712" s="29">
        <f>VLOOKUP(A712,[6]考勤!$B$4:$N$977,12,0)</f>
        <v>0</v>
      </c>
      <c r="AB712" s="29">
        <f>VLOOKUP(A712,[7]考勤!$B$4:$P$975,12,0)</f>
        <v>0</v>
      </c>
      <c r="AC712" s="29">
        <f>VLOOKUP(A712,[8]考勤!$B$1:$W$958,12,0)</f>
        <v>0</v>
      </c>
      <c r="AD712" s="29">
        <f>VLOOKUP(A712,[9]考勤!$B:$W,12,0)</f>
        <v>0</v>
      </c>
      <c r="AE712" s="29">
        <f>VLOOKUP(A712,[10]考勤!$B:$X,12,0)</f>
        <v>0</v>
      </c>
      <c r="AF712" s="29">
        <f>VLOOKUP(A712,[11]考勤!$B:$Z,12,0)</f>
        <v>0</v>
      </c>
      <c r="AG712" s="29"/>
      <c r="AH712" s="29"/>
      <c r="AI712" s="29"/>
      <c r="AJ712" s="29">
        <f t="shared" si="173"/>
        <v>0</v>
      </c>
      <c r="AK712" s="29">
        <f t="shared" si="174"/>
        <v>0</v>
      </c>
      <c r="AL712" s="22">
        <f t="shared" si="175"/>
        <v>4.7</v>
      </c>
      <c r="AM712" s="46">
        <f t="shared" si="176"/>
        <v>4.7</v>
      </c>
      <c r="AN712" s="11"/>
      <c r="AP712" s="11" t="str">
        <f>VLOOKUP(A712,[12]当前人员名单!$E:$AE,2,0)</f>
        <v>441424199211054874</v>
      </c>
    </row>
    <row r="713" spans="1:236" s="10" customFormat="1" ht="15.75" customHeight="1" x14ac:dyDescent="0.15">
      <c r="A713" s="50" t="s">
        <v>879</v>
      </c>
      <c r="B713" s="48" t="s">
        <v>802</v>
      </c>
      <c r="C713" s="9">
        <v>42548</v>
      </c>
      <c r="D713" s="9">
        <v>42548</v>
      </c>
      <c r="E713" s="24">
        <v>43100</v>
      </c>
      <c r="F713" s="24">
        <v>43101</v>
      </c>
      <c r="G713" s="24">
        <v>43342</v>
      </c>
      <c r="H713" s="24">
        <v>43465</v>
      </c>
      <c r="I713" s="21">
        <f t="shared" ca="1" si="166"/>
        <v>2.4</v>
      </c>
      <c r="J713" s="21">
        <f t="shared" ca="1" si="167"/>
        <v>2.39</v>
      </c>
      <c r="K713" s="21" t="str">
        <f t="shared" ca="1" si="168"/>
        <v>是</v>
      </c>
      <c r="L713" s="21">
        <f t="shared" si="169"/>
        <v>2</v>
      </c>
      <c r="M713" s="29">
        <f t="shared" si="170"/>
        <v>5</v>
      </c>
      <c r="N713" s="29"/>
      <c r="O713" s="30"/>
      <c r="P713" s="24"/>
      <c r="Q713" s="29"/>
      <c r="R713" s="30"/>
      <c r="S713" s="30">
        <f t="shared" si="177"/>
        <v>5</v>
      </c>
      <c r="T713" s="22">
        <f>VLOOKUP(A713,[1]考勤!$B:$M,12,0)</f>
        <v>0</v>
      </c>
      <c r="U713" s="38">
        <f>IFERROR(VLOOKUP(A713,'[2]2017年假台账'!$A:$AN,39,0),"0")-T713</f>
        <v>0.6</v>
      </c>
      <c r="V713" s="40">
        <f t="shared" si="171"/>
        <v>-3.4</v>
      </c>
      <c r="W713" s="23">
        <f t="shared" si="172"/>
        <v>0</v>
      </c>
      <c r="X713" s="29">
        <f>VLOOKUP(A713,[3]考勤!$B$4:$N$1081,12,0)</f>
        <v>0</v>
      </c>
      <c r="Y713" s="29">
        <f>VLOOKUP(A713,[4]考勤!$B$4:$O$997,12,0)</f>
        <v>0</v>
      </c>
      <c r="Z713" s="29">
        <f>VLOOKUP(A713,[5]考勤!$B$4:$N$989,12,0)</f>
        <v>2</v>
      </c>
      <c r="AA713" s="29">
        <f>VLOOKUP(A713,[6]考勤!$B$4:$N$977,12,0)</f>
        <v>0</v>
      </c>
      <c r="AB713" s="29">
        <f>VLOOKUP(A713,[7]考勤!$B$4:$P$975,12,0)</f>
        <v>0</v>
      </c>
      <c r="AC713" s="29">
        <f>VLOOKUP(A713,[8]考勤!$B$1:$W$958,12,0)</f>
        <v>0</v>
      </c>
      <c r="AD713" s="29">
        <f>VLOOKUP(A713,[9]考勤!$B:$W,12,0)</f>
        <v>2</v>
      </c>
      <c r="AE713" s="29">
        <f>VLOOKUP(A713,[10]考勤!$B:$X,12,0)</f>
        <v>0</v>
      </c>
      <c r="AF713" s="29">
        <f>VLOOKUP(A713,[11]考勤!$B:$Z,12,0)</f>
        <v>0</v>
      </c>
      <c r="AG713" s="29"/>
      <c r="AH713" s="29"/>
      <c r="AI713" s="29"/>
      <c r="AJ713" s="29">
        <f t="shared" si="173"/>
        <v>4</v>
      </c>
      <c r="AK713" s="29">
        <f t="shared" si="174"/>
        <v>0</v>
      </c>
      <c r="AL713" s="22">
        <f t="shared" si="175"/>
        <v>1.6</v>
      </c>
      <c r="AM713" s="46">
        <f t="shared" si="176"/>
        <v>1.6</v>
      </c>
      <c r="AN713" s="11"/>
      <c r="AP713" s="11" t="str">
        <f>VLOOKUP(A713,[12]当前人员名单!$E:$AE,2,0)</f>
        <v>441781199501094667</v>
      </c>
    </row>
    <row r="714" spans="1:236" s="10" customFormat="1" ht="15.75" customHeight="1" x14ac:dyDescent="0.15">
      <c r="A714" s="53" t="s">
        <v>880</v>
      </c>
      <c r="B714" s="48" t="s">
        <v>804</v>
      </c>
      <c r="C714" s="3">
        <v>42270</v>
      </c>
      <c r="D714" s="3">
        <v>42555</v>
      </c>
      <c r="E714" s="24">
        <v>43100</v>
      </c>
      <c r="F714" s="24">
        <v>43101</v>
      </c>
      <c r="G714" s="24">
        <v>43342</v>
      </c>
      <c r="H714" s="24">
        <v>43465</v>
      </c>
      <c r="I714" s="21">
        <f t="shared" ca="1" si="166"/>
        <v>3.2</v>
      </c>
      <c r="J714" s="21">
        <f t="shared" ca="1" si="167"/>
        <v>2.37</v>
      </c>
      <c r="K714" s="21" t="str">
        <f t="shared" ca="1" si="168"/>
        <v>是</v>
      </c>
      <c r="L714" s="21">
        <f t="shared" si="169"/>
        <v>3</v>
      </c>
      <c r="M714" s="29">
        <f t="shared" si="170"/>
        <v>5</v>
      </c>
      <c r="N714" s="29"/>
      <c r="O714" s="30"/>
      <c r="P714" s="24"/>
      <c r="Q714" s="29"/>
      <c r="R714" s="30"/>
      <c r="S714" s="30">
        <f t="shared" si="177"/>
        <v>5</v>
      </c>
      <c r="T714" s="22">
        <f>VLOOKUP(A714,[1]考勤!$B:$M,12,0)</f>
        <v>0</v>
      </c>
      <c r="U714" s="38">
        <f>IFERROR(VLOOKUP(A714,'[2]2017年假台账'!$A:$AN,39,0),"0")-T714</f>
        <v>2.5</v>
      </c>
      <c r="V714" s="40">
        <f t="shared" si="171"/>
        <v>-0.5</v>
      </c>
      <c r="W714" s="23">
        <f t="shared" si="172"/>
        <v>0</v>
      </c>
      <c r="X714" s="29">
        <f>VLOOKUP(A714,[3]考勤!$B$4:$N$1081,12,0)</f>
        <v>0</v>
      </c>
      <c r="Y714" s="29">
        <f>VLOOKUP(A714,[4]考勤!$B$4:$O$997,12,0)</f>
        <v>0</v>
      </c>
      <c r="Z714" s="29">
        <f>VLOOKUP(A714,[5]考勤!$B$4:$N$989,12,0)</f>
        <v>0</v>
      </c>
      <c r="AA714" s="29">
        <f>VLOOKUP(A714,[6]考勤!$B$4:$N$977,12,0)</f>
        <v>0</v>
      </c>
      <c r="AB714" s="29">
        <f>VLOOKUP(A714,[7]考勤!$B$4:$P$975,12,0)</f>
        <v>0</v>
      </c>
      <c r="AC714" s="29">
        <f>VLOOKUP(A714,[8]考勤!$B$1:$W$958,12,0)</f>
        <v>0</v>
      </c>
      <c r="AD714" s="29">
        <f>VLOOKUP(A714,[9]考勤!$B:$W,12,0)</f>
        <v>0</v>
      </c>
      <c r="AE714" s="29">
        <f>VLOOKUP(A714,[10]考勤!$B:$X,12,0)</f>
        <v>3</v>
      </c>
      <c r="AF714" s="29">
        <f>VLOOKUP(A714,[11]考勤!$B:$Z,12,0)</f>
        <v>0</v>
      </c>
      <c r="AG714" s="29"/>
      <c r="AH714" s="29"/>
      <c r="AI714" s="29"/>
      <c r="AJ714" s="29">
        <f t="shared" si="173"/>
        <v>3</v>
      </c>
      <c r="AK714" s="29">
        <f t="shared" si="174"/>
        <v>0</v>
      </c>
      <c r="AL714" s="22">
        <f t="shared" si="175"/>
        <v>4.5</v>
      </c>
      <c r="AM714" s="46">
        <f t="shared" si="176"/>
        <v>4.5</v>
      </c>
      <c r="AN714" s="11"/>
      <c r="AP714" s="11" t="str">
        <f>VLOOKUP(A714,[12]当前人员名单!$E:$AE,2,0)</f>
        <v>442000199207071012</v>
      </c>
    </row>
    <row r="715" spans="1:236" s="10" customFormat="1" ht="15.75" customHeight="1" x14ac:dyDescent="0.15">
      <c r="A715" s="50" t="s">
        <v>881</v>
      </c>
      <c r="B715" s="48" t="s">
        <v>803</v>
      </c>
      <c r="C715" s="9">
        <v>42563</v>
      </c>
      <c r="D715" s="9">
        <v>42563</v>
      </c>
      <c r="E715" s="24">
        <v>43100</v>
      </c>
      <c r="F715" s="24">
        <v>43101</v>
      </c>
      <c r="G715" s="24">
        <v>43342</v>
      </c>
      <c r="H715" s="24">
        <v>43465</v>
      </c>
      <c r="I715" s="21">
        <f t="shared" ca="1" si="166"/>
        <v>2.2999999999999998</v>
      </c>
      <c r="J715" s="21">
        <f t="shared" ca="1" si="167"/>
        <v>2.35</v>
      </c>
      <c r="K715" s="21" t="str">
        <f t="shared" ca="1" si="168"/>
        <v>是</v>
      </c>
      <c r="L715" s="21">
        <f t="shared" si="169"/>
        <v>2</v>
      </c>
      <c r="M715" s="29">
        <f t="shared" si="170"/>
        <v>5</v>
      </c>
      <c r="N715" s="29"/>
      <c r="O715" s="30"/>
      <c r="P715" s="24"/>
      <c r="Q715" s="29"/>
      <c r="R715" s="30"/>
      <c r="S715" s="30">
        <f t="shared" si="177"/>
        <v>5</v>
      </c>
      <c r="T715" s="22">
        <f>VLOOKUP(A715,[1]考勤!$B:$M,12,0)</f>
        <v>0</v>
      </c>
      <c r="U715" s="38">
        <f>IFERROR(VLOOKUP(A715,'[2]2017年假台账'!$A:$AN,39,0),"0")-T715</f>
        <v>2.4</v>
      </c>
      <c r="V715" s="40">
        <f t="shared" si="171"/>
        <v>2.4</v>
      </c>
      <c r="W715" s="23">
        <f t="shared" si="172"/>
        <v>2.4</v>
      </c>
      <c r="X715" s="29">
        <f>VLOOKUP(A715,[3]考勤!$B$4:$N$1081,12,0)</f>
        <v>0</v>
      </c>
      <c r="Y715" s="29">
        <f>VLOOKUP(A715,[4]考勤!$B$4:$O$997,12,0)</f>
        <v>0</v>
      </c>
      <c r="Z715" s="29">
        <f>VLOOKUP(A715,[5]考勤!$B$4:$N$989,12,0)</f>
        <v>0</v>
      </c>
      <c r="AA715" s="29">
        <f>VLOOKUP(A715,[6]考勤!$B$4:$N$977,12,0)</f>
        <v>0</v>
      </c>
      <c r="AB715" s="29">
        <f>VLOOKUP(A715,[7]考勤!$B$4:$P$975,12,0)</f>
        <v>0</v>
      </c>
      <c r="AC715" s="29">
        <f>VLOOKUP(A715,[8]考勤!$B$1:$W$958,12,0)</f>
        <v>0</v>
      </c>
      <c r="AD715" s="29">
        <f>VLOOKUP(A715,[9]考勤!$B:$W,12,0)</f>
        <v>0</v>
      </c>
      <c r="AE715" s="29">
        <f>VLOOKUP(A715,[10]考勤!$B:$X,12,0)</f>
        <v>0</v>
      </c>
      <c r="AF715" s="29">
        <f>VLOOKUP(A715,[11]考勤!$B:$Z,12,0)</f>
        <v>0</v>
      </c>
      <c r="AG715" s="29"/>
      <c r="AH715" s="29"/>
      <c r="AI715" s="29"/>
      <c r="AJ715" s="29">
        <f t="shared" si="173"/>
        <v>0</v>
      </c>
      <c r="AK715" s="29">
        <f t="shared" si="174"/>
        <v>0</v>
      </c>
      <c r="AL715" s="22">
        <f t="shared" si="175"/>
        <v>7.4</v>
      </c>
      <c r="AM715" s="46">
        <f t="shared" si="176"/>
        <v>5</v>
      </c>
      <c r="AN715" s="11"/>
      <c r="AP715" s="11" t="str">
        <f>VLOOKUP(A715,[12]当前人员名单!$E:$AE,2,0)</f>
        <v>44520219930326032X</v>
      </c>
    </row>
    <row r="716" spans="1:236" s="10" customFormat="1" ht="15.75" customHeight="1" x14ac:dyDescent="0.15">
      <c r="A716" s="53" t="s">
        <v>882</v>
      </c>
      <c r="B716" s="48" t="s">
        <v>995</v>
      </c>
      <c r="C716" s="3">
        <v>42565</v>
      </c>
      <c r="D716" s="3">
        <v>42565</v>
      </c>
      <c r="E716" s="24">
        <v>43100</v>
      </c>
      <c r="F716" s="24">
        <v>43101</v>
      </c>
      <c r="G716" s="24">
        <v>43342</v>
      </c>
      <c r="H716" s="24">
        <v>43465</v>
      </c>
      <c r="I716" s="21">
        <f t="shared" ca="1" si="166"/>
        <v>2.2999999999999998</v>
      </c>
      <c r="J716" s="21">
        <f t="shared" ca="1" si="167"/>
        <v>2.34</v>
      </c>
      <c r="K716" s="21" t="str">
        <f t="shared" ca="1" si="168"/>
        <v>是</v>
      </c>
      <c r="L716" s="21">
        <f t="shared" si="169"/>
        <v>2</v>
      </c>
      <c r="M716" s="29">
        <f t="shared" si="170"/>
        <v>5</v>
      </c>
      <c r="N716" s="29"/>
      <c r="O716" s="30"/>
      <c r="P716" s="24"/>
      <c r="Q716" s="29"/>
      <c r="R716" s="30"/>
      <c r="S716" s="30">
        <f t="shared" si="177"/>
        <v>5</v>
      </c>
      <c r="T716" s="22">
        <f>VLOOKUP(A716,[1]考勤!$B:$M,12,0)</f>
        <v>0</v>
      </c>
      <c r="U716" s="38">
        <f>IFERROR(VLOOKUP(A716,'[2]2017年假台账'!$A:$AN,39,0),"0")-T716</f>
        <v>2.2999999999999998</v>
      </c>
      <c r="V716" s="40">
        <f t="shared" si="171"/>
        <v>0.29999999999999982</v>
      </c>
      <c r="W716" s="23">
        <f t="shared" si="172"/>
        <v>0.29999999999999982</v>
      </c>
      <c r="X716" s="29">
        <f>VLOOKUP(A716,[3]考勤!$B$4:$N$1081,12,0)</f>
        <v>0</v>
      </c>
      <c r="Y716" s="29">
        <f>VLOOKUP(A716,[4]考勤!$B$4:$O$997,12,0)</f>
        <v>0</v>
      </c>
      <c r="Z716" s="29">
        <f>VLOOKUP(A716,[5]考勤!$B$4:$N$989,12,0)</f>
        <v>0</v>
      </c>
      <c r="AA716" s="29">
        <f>VLOOKUP(A716,[6]考勤!$B$4:$N$977,12,0)</f>
        <v>0</v>
      </c>
      <c r="AB716" s="29">
        <f>VLOOKUP(A716,[7]考勤!$B$4:$P$975,12,0)</f>
        <v>0</v>
      </c>
      <c r="AC716" s="29">
        <f>VLOOKUP(A716,[8]考勤!$B$1:$W$958,12,0)</f>
        <v>0</v>
      </c>
      <c r="AD716" s="29">
        <f>VLOOKUP(A716,[9]考勤!$B:$W,12,0)</f>
        <v>0</v>
      </c>
      <c r="AE716" s="29">
        <f>VLOOKUP(A716,[10]考勤!$B:$X,12,0)</f>
        <v>2</v>
      </c>
      <c r="AF716" s="29">
        <f>VLOOKUP(A716,[11]考勤!$B:$Z,12,0)</f>
        <v>0</v>
      </c>
      <c r="AG716" s="29"/>
      <c r="AH716" s="29"/>
      <c r="AI716" s="29"/>
      <c r="AJ716" s="29">
        <f t="shared" si="173"/>
        <v>2</v>
      </c>
      <c r="AK716" s="29">
        <f t="shared" si="174"/>
        <v>0</v>
      </c>
      <c r="AL716" s="22">
        <f t="shared" si="175"/>
        <v>5.3</v>
      </c>
      <c r="AM716" s="46">
        <f t="shared" si="176"/>
        <v>5</v>
      </c>
      <c r="AN716" s="11"/>
      <c r="AP716" s="11" t="str">
        <f>VLOOKUP(A716,[12]当前人员名单!$E:$AE,2,0)</f>
        <v>442000199410032991</v>
      </c>
      <c r="AQ716" s="11"/>
    </row>
    <row r="717" spans="1:236" s="10" customFormat="1" ht="15.75" customHeight="1" x14ac:dyDescent="0.15">
      <c r="A717" s="53" t="s">
        <v>883</v>
      </c>
      <c r="B717" s="48" t="s">
        <v>802</v>
      </c>
      <c r="C717" s="3">
        <v>42186</v>
      </c>
      <c r="D717" s="3">
        <v>42568</v>
      </c>
      <c r="E717" s="24">
        <v>43100</v>
      </c>
      <c r="F717" s="24">
        <v>43101</v>
      </c>
      <c r="G717" s="24">
        <v>43342</v>
      </c>
      <c r="H717" s="24">
        <v>43465</v>
      </c>
      <c r="I717" s="21">
        <f t="shared" ca="1" si="166"/>
        <v>3.4</v>
      </c>
      <c r="J717" s="21">
        <f t="shared" ca="1" si="167"/>
        <v>2.33</v>
      </c>
      <c r="K717" s="21" t="str">
        <f t="shared" ca="1" si="168"/>
        <v>是</v>
      </c>
      <c r="L717" s="21">
        <f t="shared" si="169"/>
        <v>3</v>
      </c>
      <c r="M717" s="29">
        <f t="shared" si="170"/>
        <v>5</v>
      </c>
      <c r="N717" s="29"/>
      <c r="O717" s="30"/>
      <c r="P717" s="24"/>
      <c r="Q717" s="29"/>
      <c r="R717" s="30"/>
      <c r="S717" s="30">
        <f t="shared" si="177"/>
        <v>5</v>
      </c>
      <c r="T717" s="22">
        <f>VLOOKUP(A717,[1]考勤!$B:$M,12,0)</f>
        <v>0</v>
      </c>
      <c r="U717" s="38">
        <f>IFERROR(VLOOKUP(A717,'[2]2017年假台账'!$A:$AN,39,0),"0")-T717</f>
        <v>2.2999999999999998</v>
      </c>
      <c r="V717" s="40">
        <f t="shared" si="171"/>
        <v>0.29999999999999982</v>
      </c>
      <c r="W717" s="23">
        <f t="shared" si="172"/>
        <v>0.29999999999999982</v>
      </c>
      <c r="X717" s="29">
        <f>VLOOKUP(A717,[3]考勤!$B$4:$N$1081,12,0)</f>
        <v>0</v>
      </c>
      <c r="Y717" s="29">
        <f>VLOOKUP(A717,[4]考勤!$B$4:$O$997,12,0)</f>
        <v>0</v>
      </c>
      <c r="Z717" s="29">
        <f>VLOOKUP(A717,[5]考勤!$B$4:$N$989,12,0)</f>
        <v>0</v>
      </c>
      <c r="AA717" s="29">
        <f>VLOOKUP(A717,[6]考勤!$B$4:$N$977,12,0)</f>
        <v>0</v>
      </c>
      <c r="AB717" s="29">
        <f>VLOOKUP(A717,[7]考勤!$B$4:$P$975,12,0)</f>
        <v>0</v>
      </c>
      <c r="AC717" s="29">
        <f>VLOOKUP(A717,[8]考勤!$B$1:$W$958,12,0)</f>
        <v>2</v>
      </c>
      <c r="AD717" s="29">
        <f>VLOOKUP(A717,[9]考勤!$B:$W,12,0)</f>
        <v>0</v>
      </c>
      <c r="AE717" s="29">
        <f>VLOOKUP(A717,[10]考勤!$B:$X,12,0)</f>
        <v>0</v>
      </c>
      <c r="AF717" s="29">
        <f>VLOOKUP(A717,[11]考勤!$B:$Z,12,0)</f>
        <v>0</v>
      </c>
      <c r="AG717" s="29"/>
      <c r="AH717" s="29"/>
      <c r="AI717" s="32"/>
      <c r="AJ717" s="29">
        <f t="shared" si="173"/>
        <v>2</v>
      </c>
      <c r="AK717" s="29">
        <f t="shared" si="174"/>
        <v>0</v>
      </c>
      <c r="AL717" s="22">
        <f t="shared" si="175"/>
        <v>5.3</v>
      </c>
      <c r="AM717" s="46">
        <f t="shared" si="176"/>
        <v>5</v>
      </c>
      <c r="AN717" s="11"/>
      <c r="AP717" s="11" t="str">
        <f>VLOOKUP(A717,[12]当前人员名单!$E:$AE,2,0)</f>
        <v>442000199201032944</v>
      </c>
    </row>
    <row r="718" spans="1:236" s="10" customFormat="1" ht="15.75" customHeight="1" x14ac:dyDescent="0.15">
      <c r="A718" s="53" t="s">
        <v>884</v>
      </c>
      <c r="B718" s="48" t="s">
        <v>796</v>
      </c>
      <c r="C718" s="3">
        <v>42522</v>
      </c>
      <c r="D718" s="3">
        <v>42569</v>
      </c>
      <c r="E718" s="24">
        <v>43100</v>
      </c>
      <c r="F718" s="24">
        <v>43101</v>
      </c>
      <c r="G718" s="24">
        <v>43342</v>
      </c>
      <c r="H718" s="24">
        <v>43465</v>
      </c>
      <c r="I718" s="21">
        <f t="shared" ca="1" si="166"/>
        <v>2.5</v>
      </c>
      <c r="J718" s="21">
        <f t="shared" ca="1" si="167"/>
        <v>2.33</v>
      </c>
      <c r="K718" s="21" t="str">
        <f t="shared" ca="1" si="168"/>
        <v>是</v>
      </c>
      <c r="L718" s="21">
        <f t="shared" si="169"/>
        <v>2</v>
      </c>
      <c r="M718" s="29">
        <f t="shared" si="170"/>
        <v>5</v>
      </c>
      <c r="N718" s="29"/>
      <c r="O718" s="30"/>
      <c r="P718" s="24"/>
      <c r="Q718" s="29"/>
      <c r="R718" s="30"/>
      <c r="S718" s="30">
        <f t="shared" si="177"/>
        <v>5</v>
      </c>
      <c r="T718" s="22">
        <f>VLOOKUP(A718,[1]考勤!$B:$M,12,0)</f>
        <v>0</v>
      </c>
      <c r="U718" s="38">
        <f>IFERROR(VLOOKUP(A718,'[2]2017年假台账'!$A:$AN,39,0),"0")-T718</f>
        <v>2.2999999999999998</v>
      </c>
      <c r="V718" s="40">
        <f t="shared" si="171"/>
        <v>2.2999999999999998</v>
      </c>
      <c r="W718" s="23">
        <f t="shared" si="172"/>
        <v>2.2999999999999998</v>
      </c>
      <c r="X718" s="29">
        <f>VLOOKUP(A718,[3]考勤!$B$4:$N$1081,12,0)</f>
        <v>0</v>
      </c>
      <c r="Y718" s="29">
        <f>VLOOKUP(A718,[4]考勤!$B$4:$O$997,12,0)</f>
        <v>0</v>
      </c>
      <c r="Z718" s="29">
        <f>VLOOKUP(A718,[5]考勤!$B$4:$N$989,12,0)</f>
        <v>0</v>
      </c>
      <c r="AA718" s="29">
        <f>VLOOKUP(A718,[6]考勤!$B$4:$N$977,12,0)</f>
        <v>0</v>
      </c>
      <c r="AB718" s="29">
        <f>VLOOKUP(A718,[7]考勤!$B$4:$P$975,12,0)</f>
        <v>0</v>
      </c>
      <c r="AC718" s="29">
        <f>VLOOKUP(A718,[8]考勤!$B$1:$W$958,12,0)</f>
        <v>0</v>
      </c>
      <c r="AD718" s="29">
        <f>VLOOKUP(A718,[9]考勤!$B:$W,12,0)</f>
        <v>0</v>
      </c>
      <c r="AE718" s="29">
        <f>VLOOKUP(A718,[10]考勤!$B:$X,12,0)</f>
        <v>0</v>
      </c>
      <c r="AF718" s="29">
        <f>VLOOKUP(A718,[11]考勤!$B:$Z,12,0)</f>
        <v>0</v>
      </c>
      <c r="AG718" s="29"/>
      <c r="AH718" s="29"/>
      <c r="AI718" s="32"/>
      <c r="AJ718" s="29">
        <f t="shared" si="173"/>
        <v>0</v>
      </c>
      <c r="AK718" s="29">
        <f t="shared" si="174"/>
        <v>0</v>
      </c>
      <c r="AL718" s="22">
        <f t="shared" si="175"/>
        <v>7.3</v>
      </c>
      <c r="AM718" s="46">
        <f t="shared" si="176"/>
        <v>5</v>
      </c>
      <c r="AN718" s="11"/>
      <c r="AP718" s="11" t="str">
        <f>VLOOKUP(A718,[12]当前人员名单!$E:$AE,2,0)</f>
        <v>440782199306165939</v>
      </c>
    </row>
    <row r="719" spans="1:236" s="10" customFormat="1" ht="15.75" customHeight="1" x14ac:dyDescent="0.15">
      <c r="A719" s="50" t="s">
        <v>885</v>
      </c>
      <c r="B719" s="48" t="s">
        <v>973</v>
      </c>
      <c r="C719" s="9">
        <v>42578</v>
      </c>
      <c r="D719" s="9">
        <v>42578</v>
      </c>
      <c r="E719" s="24">
        <v>43100</v>
      </c>
      <c r="F719" s="24">
        <v>43101</v>
      </c>
      <c r="G719" s="24">
        <v>43342</v>
      </c>
      <c r="H719" s="24">
        <v>43465</v>
      </c>
      <c r="I719" s="21">
        <f t="shared" ca="1" si="166"/>
        <v>2.2999999999999998</v>
      </c>
      <c r="J719" s="21">
        <f t="shared" ca="1" si="167"/>
        <v>2.31</v>
      </c>
      <c r="K719" s="21" t="str">
        <f t="shared" ca="1" si="168"/>
        <v>是</v>
      </c>
      <c r="L719" s="21">
        <f t="shared" si="169"/>
        <v>2</v>
      </c>
      <c r="M719" s="29">
        <f t="shared" si="170"/>
        <v>5</v>
      </c>
      <c r="N719" s="29"/>
      <c r="O719" s="30"/>
      <c r="P719" s="24"/>
      <c r="Q719" s="29"/>
      <c r="R719" s="30"/>
      <c r="S719" s="30">
        <f t="shared" si="177"/>
        <v>5</v>
      </c>
      <c r="T719" s="22">
        <f>VLOOKUP(A719,[1]考勤!$B:$M,12,0)</f>
        <v>0</v>
      </c>
      <c r="U719" s="38">
        <f>IFERROR(VLOOKUP(A719,'[2]2017年假台账'!$A:$AN,39,0),"0")-T719</f>
        <v>0.2</v>
      </c>
      <c r="V719" s="40">
        <f t="shared" si="171"/>
        <v>-0.8</v>
      </c>
      <c r="W719" s="23">
        <f t="shared" si="172"/>
        <v>0</v>
      </c>
      <c r="X719" s="29">
        <f>VLOOKUP(A719,[3]考勤!$B$4:$N$1081,12,0)</f>
        <v>1</v>
      </c>
      <c r="Y719" s="29">
        <f>VLOOKUP(A719,[4]考勤!$B$4:$O$997,12,0)</f>
        <v>0</v>
      </c>
      <c r="Z719" s="29">
        <f>VLOOKUP(A719,[5]考勤!$B$4:$N$989,12,0)</f>
        <v>0</v>
      </c>
      <c r="AA719" s="29">
        <f>VLOOKUP(A719,[6]考勤!$B$4:$N$977,12,0)</f>
        <v>0</v>
      </c>
      <c r="AB719" s="29">
        <f>VLOOKUP(A719,[7]考勤!$B$4:$P$975,12,0)</f>
        <v>0</v>
      </c>
      <c r="AC719" s="29">
        <f>VLOOKUP(A719,[8]考勤!$B$1:$W$958,12,0)</f>
        <v>0</v>
      </c>
      <c r="AD719" s="29">
        <f>VLOOKUP(A719,[9]考勤!$B:$W,12,0)</f>
        <v>0</v>
      </c>
      <c r="AE719" s="29">
        <f>VLOOKUP(A719,[10]考勤!$B:$X,12,0)</f>
        <v>0</v>
      </c>
      <c r="AF719" s="29">
        <f>VLOOKUP(A719,[11]考勤!$B:$Z,12,0)</f>
        <v>0</v>
      </c>
      <c r="AG719" s="29"/>
      <c r="AH719" s="29"/>
      <c r="AI719" s="29"/>
      <c r="AJ719" s="29">
        <f t="shared" si="173"/>
        <v>1</v>
      </c>
      <c r="AK719" s="29">
        <f t="shared" si="174"/>
        <v>0</v>
      </c>
      <c r="AL719" s="22">
        <f t="shared" si="175"/>
        <v>4.2</v>
      </c>
      <c r="AM719" s="46">
        <f t="shared" si="176"/>
        <v>4.2</v>
      </c>
      <c r="AN719" s="11"/>
      <c r="AP719" s="11" t="str">
        <f>VLOOKUP(A719,[12]当前人员名单!$E:$AE,2,0)</f>
        <v>440421199412318020</v>
      </c>
    </row>
    <row r="720" spans="1:236" s="10" customFormat="1" ht="15.75" customHeight="1" x14ac:dyDescent="0.15">
      <c r="A720" s="53" t="s">
        <v>886</v>
      </c>
      <c r="B720" s="48" t="s">
        <v>802</v>
      </c>
      <c r="C720" s="3">
        <v>41821</v>
      </c>
      <c r="D720" s="3">
        <v>42587</v>
      </c>
      <c r="E720" s="24">
        <v>43100</v>
      </c>
      <c r="F720" s="24">
        <v>43101</v>
      </c>
      <c r="G720" s="24">
        <v>43342</v>
      </c>
      <c r="H720" s="24">
        <v>43465</v>
      </c>
      <c r="I720" s="21">
        <f t="shared" ca="1" si="166"/>
        <v>4.4000000000000004</v>
      </c>
      <c r="J720" s="21">
        <f t="shared" ca="1" si="167"/>
        <v>2.2799999999999998</v>
      </c>
      <c r="K720" s="21" t="str">
        <f t="shared" ca="1" si="168"/>
        <v>是</v>
      </c>
      <c r="L720" s="21">
        <f t="shared" si="169"/>
        <v>4</v>
      </c>
      <c r="M720" s="29">
        <f t="shared" si="170"/>
        <v>5</v>
      </c>
      <c r="N720" s="29"/>
      <c r="O720" s="30"/>
      <c r="P720" s="24"/>
      <c r="Q720" s="29"/>
      <c r="R720" s="30"/>
      <c r="S720" s="30">
        <f t="shared" si="177"/>
        <v>5</v>
      </c>
      <c r="T720" s="22">
        <f>VLOOKUP(A720,[1]考勤!$B:$M,12,0)</f>
        <v>0</v>
      </c>
      <c r="U720" s="38">
        <f>IFERROR(VLOOKUP(A720,'[2]2017年假台账'!$A:$AN,39,0),"0")-T720</f>
        <v>2</v>
      </c>
      <c r="V720" s="40">
        <f t="shared" si="171"/>
        <v>1</v>
      </c>
      <c r="W720" s="23">
        <f t="shared" si="172"/>
        <v>1</v>
      </c>
      <c r="X720" s="29">
        <f>VLOOKUP(A720,[3]考勤!$B$4:$N$1081,12,0)</f>
        <v>0</v>
      </c>
      <c r="Y720" s="29">
        <f>VLOOKUP(A720,[4]考勤!$B$4:$O$997,12,0)</f>
        <v>0</v>
      </c>
      <c r="Z720" s="29">
        <f>VLOOKUP(A720,[5]考勤!$B$4:$N$989,12,0)</f>
        <v>0</v>
      </c>
      <c r="AA720" s="29">
        <f>VLOOKUP(A720,[6]考勤!$B$4:$N$977,12,0)</f>
        <v>0</v>
      </c>
      <c r="AB720" s="29">
        <f>VLOOKUP(A720,[7]考勤!$B$4:$P$975,12,0)</f>
        <v>0</v>
      </c>
      <c r="AC720" s="29">
        <f>VLOOKUP(A720,[8]考勤!$B$1:$W$958,12,0)</f>
        <v>0</v>
      </c>
      <c r="AD720" s="29">
        <f>VLOOKUP(A720,[9]考勤!$B:$W,12,0)</f>
        <v>1</v>
      </c>
      <c r="AE720" s="29">
        <f>VLOOKUP(A720,[10]考勤!$B:$X,12,0)</f>
        <v>0</v>
      </c>
      <c r="AF720" s="29">
        <f>VLOOKUP(A720,[11]考勤!$B:$Z,12,0)</f>
        <v>3</v>
      </c>
      <c r="AG720" s="29"/>
      <c r="AH720" s="29"/>
      <c r="AI720" s="29"/>
      <c r="AJ720" s="29">
        <f t="shared" si="173"/>
        <v>1</v>
      </c>
      <c r="AK720" s="29">
        <f t="shared" si="174"/>
        <v>3</v>
      </c>
      <c r="AL720" s="22">
        <f t="shared" si="175"/>
        <v>6</v>
      </c>
      <c r="AM720" s="46">
        <f t="shared" si="176"/>
        <v>2</v>
      </c>
      <c r="AN720" s="11"/>
      <c r="AP720" s="11" t="str">
        <f>VLOOKUP(A720,[12]当前人员名单!$E:$AE,2,0)</f>
        <v>442000199201182942</v>
      </c>
    </row>
    <row r="721" spans="1:236" s="10" customFormat="1" ht="15.75" customHeight="1" x14ac:dyDescent="0.15">
      <c r="A721" s="51" t="s">
        <v>887</v>
      </c>
      <c r="B721" s="48" t="s">
        <v>796</v>
      </c>
      <c r="C721" s="9">
        <v>42594</v>
      </c>
      <c r="D721" s="9">
        <v>42594</v>
      </c>
      <c r="E721" s="24">
        <v>43100</v>
      </c>
      <c r="F721" s="24">
        <v>43101</v>
      </c>
      <c r="G721" s="24">
        <v>43342</v>
      </c>
      <c r="H721" s="24">
        <v>43465</v>
      </c>
      <c r="I721" s="21">
        <f t="shared" ca="1" si="166"/>
        <v>2.2999999999999998</v>
      </c>
      <c r="J721" s="21">
        <f t="shared" ca="1" si="167"/>
        <v>2.2599999999999998</v>
      </c>
      <c r="K721" s="21" t="str">
        <f t="shared" ca="1" si="168"/>
        <v>是</v>
      </c>
      <c r="L721" s="21">
        <f t="shared" si="169"/>
        <v>2</v>
      </c>
      <c r="M721" s="29">
        <f t="shared" si="170"/>
        <v>5</v>
      </c>
      <c r="N721" s="29"/>
      <c r="O721" s="30"/>
      <c r="P721" s="24"/>
      <c r="Q721" s="29"/>
      <c r="R721" s="30"/>
      <c r="S721" s="30">
        <f t="shared" si="177"/>
        <v>5</v>
      </c>
      <c r="T721" s="22">
        <f>VLOOKUP(A721,[1]考勤!$B:$M,12,0)</f>
        <v>0</v>
      </c>
      <c r="U721" s="38">
        <f>IFERROR(VLOOKUP(A721,'[2]2017年假台账'!$A:$AN,39,0),"0")-T721</f>
        <v>1.9</v>
      </c>
      <c r="V721" s="40">
        <f t="shared" si="171"/>
        <v>1.9</v>
      </c>
      <c r="W721" s="23">
        <f t="shared" si="172"/>
        <v>1.9</v>
      </c>
      <c r="X721" s="29">
        <f>VLOOKUP(A721,[3]考勤!$B$4:$N$1081,12,0)</f>
        <v>0</v>
      </c>
      <c r="Y721" s="29">
        <f>VLOOKUP(A721,[4]考勤!$B$4:$O$997,12,0)</f>
        <v>0</v>
      </c>
      <c r="Z721" s="29">
        <f>VLOOKUP(A721,[5]考勤!$B$4:$N$989,12,0)</f>
        <v>0</v>
      </c>
      <c r="AA721" s="29">
        <f>VLOOKUP(A721,[6]考勤!$B$4:$N$977,12,0)</f>
        <v>0</v>
      </c>
      <c r="AB721" s="29">
        <f>VLOOKUP(A721,[7]考勤!$B$4:$P$975,12,0)</f>
        <v>0</v>
      </c>
      <c r="AC721" s="29">
        <f>VLOOKUP(A721,[8]考勤!$B$1:$W$958,12,0)</f>
        <v>0</v>
      </c>
      <c r="AD721" s="29">
        <f>VLOOKUP(A721,[9]考勤!$B:$W,12,0)</f>
        <v>0</v>
      </c>
      <c r="AE721" s="29">
        <f>VLOOKUP(A721,[10]考勤!$B:$X,12,0)</f>
        <v>0</v>
      </c>
      <c r="AF721" s="29">
        <f>VLOOKUP(A721,[11]考勤!$B:$Z,12,0)</f>
        <v>0</v>
      </c>
      <c r="AG721" s="29"/>
      <c r="AH721" s="29"/>
      <c r="AI721" s="29"/>
      <c r="AJ721" s="29">
        <f t="shared" si="173"/>
        <v>0</v>
      </c>
      <c r="AK721" s="29">
        <f t="shared" si="174"/>
        <v>0</v>
      </c>
      <c r="AL721" s="22">
        <f t="shared" si="175"/>
        <v>6.9</v>
      </c>
      <c r="AM721" s="46">
        <f t="shared" si="176"/>
        <v>5</v>
      </c>
      <c r="AN721" s="11"/>
      <c r="AP721" s="11" t="str">
        <f>VLOOKUP(A721,[12]当前人员名单!$E:$AE,2,0)</f>
        <v>440204199307185011</v>
      </c>
      <c r="AQ721" s="44"/>
    </row>
    <row r="722" spans="1:236" s="10" customFormat="1" ht="15.75" customHeight="1" x14ac:dyDescent="0.15">
      <c r="A722" s="53" t="s">
        <v>506</v>
      </c>
      <c r="B722" s="48" t="s">
        <v>803</v>
      </c>
      <c r="C722" s="3">
        <v>39539</v>
      </c>
      <c r="D722" s="3">
        <v>42601</v>
      </c>
      <c r="E722" s="24">
        <v>43100</v>
      </c>
      <c r="F722" s="24">
        <v>43101</v>
      </c>
      <c r="G722" s="24">
        <v>43342</v>
      </c>
      <c r="H722" s="24">
        <v>43465</v>
      </c>
      <c r="I722" s="21">
        <f t="shared" ca="1" si="166"/>
        <v>10.6</v>
      </c>
      <c r="J722" s="21">
        <f t="shared" ca="1" si="167"/>
        <v>2.2400000000000002</v>
      </c>
      <c r="K722" s="21" t="str">
        <f t="shared" ca="1" si="168"/>
        <v>是</v>
      </c>
      <c r="L722" s="21">
        <f t="shared" si="169"/>
        <v>10</v>
      </c>
      <c r="M722" s="29">
        <f t="shared" si="170"/>
        <v>10</v>
      </c>
      <c r="N722" s="29">
        <f>DATEDIF(F722,P722,"d")</f>
        <v>90</v>
      </c>
      <c r="O722" s="30">
        <f>ROUND(N722/365*5,2)</f>
        <v>1.23</v>
      </c>
      <c r="P722" s="24">
        <f>EDATE(C722,120)</f>
        <v>43191</v>
      </c>
      <c r="Q722" s="29">
        <f>DATEDIF(P722,H722,"d")</f>
        <v>274</v>
      </c>
      <c r="R722" s="31">
        <f>ROUND(Q722/365*M722,2)</f>
        <v>7.51</v>
      </c>
      <c r="S722" s="30">
        <f>O722+R722</f>
        <v>8.74</v>
      </c>
      <c r="T722" s="22">
        <f>VLOOKUP(A722,[1]考勤!$B:$M,12,0)</f>
        <v>0</v>
      </c>
      <c r="U722" s="38">
        <f>IFERROR(VLOOKUP(A722,'[2]2017年假台账'!$A:$AN,39,0),"0")-T722</f>
        <v>1.8</v>
      </c>
      <c r="V722" s="40">
        <f t="shared" si="171"/>
        <v>1.8</v>
      </c>
      <c r="W722" s="23">
        <f t="shared" si="172"/>
        <v>1.8</v>
      </c>
      <c r="X722" s="29">
        <f>VLOOKUP(A722,[3]考勤!$B$4:$N$1081,12,0)</f>
        <v>0</v>
      </c>
      <c r="Y722" s="29">
        <f>VLOOKUP(A722,[4]考勤!$B$4:$O$997,12,0)</f>
        <v>0</v>
      </c>
      <c r="Z722" s="29">
        <f>VLOOKUP(A722,[5]考勤!$B$4:$N$989,12,0)</f>
        <v>0</v>
      </c>
      <c r="AA722" s="29">
        <f>VLOOKUP(A722,[6]考勤!$B$4:$N$977,12,0)</f>
        <v>0</v>
      </c>
      <c r="AB722" s="29">
        <f>VLOOKUP(A722,[7]考勤!$B$4:$P$975,12,0)</f>
        <v>0</v>
      </c>
      <c r="AC722" s="29">
        <f>VLOOKUP(A722,[8]考勤!$B$1:$W$958,12,0)</f>
        <v>0</v>
      </c>
      <c r="AD722" s="29">
        <f>VLOOKUP(A722,[9]考勤!$B:$W,12,0)</f>
        <v>0</v>
      </c>
      <c r="AE722" s="29">
        <f>VLOOKUP(A722,[10]考勤!$B:$X,12,0)</f>
        <v>0</v>
      </c>
      <c r="AF722" s="29">
        <f>VLOOKUP(A722,[11]考勤!$B:$Z,12,0)</f>
        <v>0</v>
      </c>
      <c r="AG722" s="29"/>
      <c r="AH722" s="29"/>
      <c r="AI722" s="32"/>
      <c r="AJ722" s="29">
        <f t="shared" si="173"/>
        <v>0</v>
      </c>
      <c r="AK722" s="29">
        <f t="shared" si="174"/>
        <v>0</v>
      </c>
      <c r="AL722" s="22">
        <f t="shared" si="175"/>
        <v>10.540000000000001</v>
      </c>
      <c r="AM722" s="46">
        <f t="shared" si="176"/>
        <v>8.6999999999999993</v>
      </c>
      <c r="AN722" s="11"/>
      <c r="AP722" s="11" t="str">
        <f>VLOOKUP(A722,[12]当前人员名单!$E:$AE,2,0)</f>
        <v>442000198612070940</v>
      </c>
    </row>
    <row r="723" spans="1:236" s="10" customFormat="1" ht="15.75" customHeight="1" x14ac:dyDescent="0.15">
      <c r="A723" s="50" t="s">
        <v>888</v>
      </c>
      <c r="B723" s="48" t="s">
        <v>796</v>
      </c>
      <c r="C723" s="9">
        <v>42611</v>
      </c>
      <c r="D723" s="9">
        <v>42611</v>
      </c>
      <c r="E723" s="24">
        <v>43100</v>
      </c>
      <c r="F723" s="24">
        <v>43101</v>
      </c>
      <c r="G723" s="24">
        <v>43342</v>
      </c>
      <c r="H723" s="24">
        <v>43465</v>
      </c>
      <c r="I723" s="21">
        <f t="shared" ca="1" si="166"/>
        <v>2.2000000000000002</v>
      </c>
      <c r="J723" s="21">
        <f t="shared" ca="1" si="167"/>
        <v>2.2200000000000002</v>
      </c>
      <c r="K723" s="21" t="str">
        <f t="shared" ca="1" si="168"/>
        <v>是</v>
      </c>
      <c r="L723" s="21">
        <f t="shared" si="169"/>
        <v>2</v>
      </c>
      <c r="M723" s="29">
        <f t="shared" si="170"/>
        <v>5</v>
      </c>
      <c r="N723" s="29"/>
      <c r="O723" s="30"/>
      <c r="P723" s="24"/>
      <c r="Q723" s="29"/>
      <c r="R723" s="30"/>
      <c r="S723" s="30">
        <f t="shared" ref="S723:S739" si="178">M723</f>
        <v>5</v>
      </c>
      <c r="T723" s="22">
        <f>VLOOKUP(A723,[1]考勤!$B:$M,12,0)</f>
        <v>0</v>
      </c>
      <c r="U723" s="38">
        <f>IFERROR(VLOOKUP(A723,'[2]2017年假台账'!$A:$AN,39,0),"0")-T723</f>
        <v>1.7</v>
      </c>
      <c r="V723" s="40">
        <f t="shared" si="171"/>
        <v>1.7</v>
      </c>
      <c r="W723" s="23">
        <f t="shared" si="172"/>
        <v>1.7</v>
      </c>
      <c r="X723" s="29">
        <f>VLOOKUP(A723,[3]考勤!$B$4:$N$1081,12,0)</f>
        <v>0</v>
      </c>
      <c r="Y723" s="29">
        <f>VLOOKUP(A723,[4]考勤!$B$4:$O$997,12,0)</f>
        <v>0</v>
      </c>
      <c r="Z723" s="29">
        <f>VLOOKUP(A723,[5]考勤!$B$4:$N$989,12,0)</f>
        <v>0</v>
      </c>
      <c r="AA723" s="29">
        <f>VLOOKUP(A723,[6]考勤!$B$4:$N$977,12,0)</f>
        <v>0</v>
      </c>
      <c r="AB723" s="29">
        <f>VLOOKUP(A723,[7]考勤!$B$4:$P$975,12,0)</f>
        <v>0</v>
      </c>
      <c r="AC723" s="29">
        <f>VLOOKUP(A723,[8]考勤!$B$1:$W$958,12,0)</f>
        <v>0</v>
      </c>
      <c r="AD723" s="29">
        <f>VLOOKUP(A723,[9]考勤!$B:$W,12,0)</f>
        <v>0</v>
      </c>
      <c r="AE723" s="29">
        <f>VLOOKUP(A723,[10]考勤!$B:$X,12,0)</f>
        <v>0</v>
      </c>
      <c r="AF723" s="29">
        <f>VLOOKUP(A723,[11]考勤!$B:$Z,12,0)</f>
        <v>0</v>
      </c>
      <c r="AG723" s="29"/>
      <c r="AH723" s="29"/>
      <c r="AI723" s="32"/>
      <c r="AJ723" s="29">
        <f t="shared" si="173"/>
        <v>0</v>
      </c>
      <c r="AK723" s="29">
        <f t="shared" si="174"/>
        <v>0</v>
      </c>
      <c r="AL723" s="22">
        <f t="shared" si="175"/>
        <v>6.7</v>
      </c>
      <c r="AM723" s="46">
        <f t="shared" si="176"/>
        <v>5</v>
      </c>
      <c r="AN723" s="11"/>
      <c r="AP723" s="11" t="str">
        <f>VLOOKUP(A723,[12]当前人员名单!$E:$AE,2,0)</f>
        <v>440983199309177465</v>
      </c>
    </row>
    <row r="724" spans="1:236" s="10" customFormat="1" ht="15.75" customHeight="1" x14ac:dyDescent="0.15">
      <c r="A724" s="53" t="s">
        <v>889</v>
      </c>
      <c r="B724" s="48" t="s">
        <v>804</v>
      </c>
      <c r="C724" s="3">
        <v>42619</v>
      </c>
      <c r="D724" s="3">
        <v>42619</v>
      </c>
      <c r="E724" s="24">
        <v>43100</v>
      </c>
      <c r="F724" s="24">
        <v>43101</v>
      </c>
      <c r="G724" s="24">
        <v>43342</v>
      </c>
      <c r="H724" s="24">
        <v>43465</v>
      </c>
      <c r="I724" s="21">
        <f t="shared" ca="1" si="166"/>
        <v>2.2000000000000002</v>
      </c>
      <c r="J724" s="21">
        <f t="shared" ca="1" si="167"/>
        <v>2.19</v>
      </c>
      <c r="K724" s="21" t="str">
        <f t="shared" ca="1" si="168"/>
        <v>是</v>
      </c>
      <c r="L724" s="21">
        <f t="shared" si="169"/>
        <v>2</v>
      </c>
      <c r="M724" s="29">
        <f t="shared" si="170"/>
        <v>5</v>
      </c>
      <c r="N724" s="29"/>
      <c r="O724" s="30"/>
      <c r="P724" s="24"/>
      <c r="Q724" s="29"/>
      <c r="R724" s="30"/>
      <c r="S724" s="30">
        <f t="shared" si="178"/>
        <v>5</v>
      </c>
      <c r="T724" s="22">
        <f>VLOOKUP(A724,[1]考勤!$B:$M,12,0)</f>
        <v>0</v>
      </c>
      <c r="U724" s="38">
        <f>IFERROR(VLOOKUP(A724,'[2]2017年假台账'!$A:$AN,39,0),"0")-T724</f>
        <v>1.6</v>
      </c>
      <c r="V724" s="40">
        <f t="shared" si="171"/>
        <v>1.6</v>
      </c>
      <c r="W724" s="23">
        <f t="shared" si="172"/>
        <v>1.6</v>
      </c>
      <c r="X724" s="29">
        <f>VLOOKUP(A724,[3]考勤!$B$4:$N$1081,12,0)</f>
        <v>0</v>
      </c>
      <c r="Y724" s="29">
        <f>VLOOKUP(A724,[4]考勤!$B$4:$O$997,12,0)</f>
        <v>0</v>
      </c>
      <c r="Z724" s="29">
        <f>VLOOKUP(A724,[5]考勤!$B$4:$N$989,12,0)</f>
        <v>0</v>
      </c>
      <c r="AA724" s="29">
        <f>VLOOKUP(A724,[6]考勤!$B$4:$N$977,12,0)</f>
        <v>0</v>
      </c>
      <c r="AB724" s="29">
        <f>VLOOKUP(A724,[7]考勤!$B$4:$P$975,12,0)</f>
        <v>0</v>
      </c>
      <c r="AC724" s="29">
        <f>VLOOKUP(A724,[8]考勤!$B$1:$W$958,12,0)</f>
        <v>0</v>
      </c>
      <c r="AD724" s="29">
        <f>VLOOKUP(A724,[9]考勤!$B:$W,12,0)</f>
        <v>0</v>
      </c>
      <c r="AE724" s="29">
        <f>VLOOKUP(A724,[10]考勤!$B:$X,12,0)</f>
        <v>0</v>
      </c>
      <c r="AF724" s="29">
        <f>VLOOKUP(A724,[11]考勤!$B:$Z,12,0)</f>
        <v>0</v>
      </c>
      <c r="AG724" s="29"/>
      <c r="AH724" s="29"/>
      <c r="AI724" s="29"/>
      <c r="AJ724" s="29">
        <f t="shared" si="173"/>
        <v>0</v>
      </c>
      <c r="AK724" s="29">
        <f t="shared" si="174"/>
        <v>0</v>
      </c>
      <c r="AL724" s="22">
        <f t="shared" si="175"/>
        <v>6.6</v>
      </c>
      <c r="AM724" s="46">
        <f t="shared" si="176"/>
        <v>5</v>
      </c>
      <c r="AN724" s="11"/>
      <c r="AP724" s="11" t="str">
        <f>VLOOKUP(A724,[12]当前人员名单!$E:$AE,2,0)</f>
        <v>442000199511235202</v>
      </c>
    </row>
    <row r="725" spans="1:236" s="10" customFormat="1" ht="15.75" customHeight="1" x14ac:dyDescent="0.15">
      <c r="A725" s="53" t="s">
        <v>890</v>
      </c>
      <c r="B725" s="48" t="s">
        <v>804</v>
      </c>
      <c r="C725" s="3">
        <v>40878</v>
      </c>
      <c r="D725" s="3">
        <v>42626</v>
      </c>
      <c r="E725" s="24">
        <v>43100</v>
      </c>
      <c r="F725" s="24">
        <v>43101</v>
      </c>
      <c r="G725" s="24">
        <v>43342</v>
      </c>
      <c r="H725" s="24">
        <v>43465</v>
      </c>
      <c r="I725" s="21">
        <f t="shared" ca="1" si="166"/>
        <v>7</v>
      </c>
      <c r="J725" s="21">
        <f t="shared" ca="1" si="167"/>
        <v>2.1800000000000002</v>
      </c>
      <c r="K725" s="21" t="str">
        <f t="shared" ca="1" si="168"/>
        <v>是</v>
      </c>
      <c r="L725" s="21">
        <f t="shared" si="169"/>
        <v>7</v>
      </c>
      <c r="M725" s="29">
        <f t="shared" si="170"/>
        <v>5</v>
      </c>
      <c r="N725" s="29"/>
      <c r="O725" s="30"/>
      <c r="P725" s="24"/>
      <c r="Q725" s="29"/>
      <c r="R725" s="30"/>
      <c r="S725" s="30">
        <f t="shared" si="178"/>
        <v>5</v>
      </c>
      <c r="T725" s="22">
        <f>VLOOKUP(A725,[1]考勤!$B:$M,12,0)</f>
        <v>0</v>
      </c>
      <c r="U725" s="38">
        <f>IFERROR(VLOOKUP(A725,'[2]2017年假台账'!$A:$AN,39,0),"0")-T725</f>
        <v>1.5</v>
      </c>
      <c r="V725" s="40">
        <f t="shared" si="171"/>
        <v>-3.5</v>
      </c>
      <c r="W725" s="23">
        <f t="shared" si="172"/>
        <v>0</v>
      </c>
      <c r="X725" s="29">
        <f>VLOOKUP(A725,[3]考勤!$B$4:$N$1081,12,0)</f>
        <v>0</v>
      </c>
      <c r="Y725" s="29">
        <f>VLOOKUP(A725,[4]考勤!$B$4:$O$997,12,0)</f>
        <v>0</v>
      </c>
      <c r="Z725" s="29">
        <f>VLOOKUP(A725,[5]考勤!$B$4:$N$989,12,0)</f>
        <v>0</v>
      </c>
      <c r="AA725" s="29">
        <f>VLOOKUP(A725,[6]考勤!$B$4:$N$977,12,0)</f>
        <v>0</v>
      </c>
      <c r="AB725" s="29">
        <f>VLOOKUP(A725,[7]考勤!$B$4:$P$975,12,0)</f>
        <v>5</v>
      </c>
      <c r="AC725" s="29">
        <f>VLOOKUP(A725,[8]考勤!$B$1:$W$958,12,0)</f>
        <v>0</v>
      </c>
      <c r="AD725" s="29">
        <f>VLOOKUP(A725,[9]考勤!$B:$W,12,0)</f>
        <v>0</v>
      </c>
      <c r="AE725" s="29">
        <f>VLOOKUP(A725,[10]考勤!$B:$X,12,0)</f>
        <v>0</v>
      </c>
      <c r="AF725" s="29">
        <f>VLOOKUP(A725,[11]考勤!$B:$Z,12,0)</f>
        <v>0</v>
      </c>
      <c r="AG725" s="29"/>
      <c r="AH725" s="29"/>
      <c r="AI725" s="29"/>
      <c r="AJ725" s="29">
        <f t="shared" si="173"/>
        <v>5</v>
      </c>
      <c r="AK725" s="29">
        <f t="shared" si="174"/>
        <v>0</v>
      </c>
      <c r="AL725" s="22">
        <f t="shared" si="175"/>
        <v>1.5</v>
      </c>
      <c r="AM725" s="46">
        <f t="shared" si="176"/>
        <v>1.5</v>
      </c>
      <c r="AN725" s="11"/>
      <c r="AO725" s="11"/>
      <c r="AP725" s="11" t="str">
        <f>VLOOKUP(A725,[12]当前人员名单!$E:$AE,2,0)</f>
        <v>44088119890331102X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  <c r="GA725" s="11"/>
      <c r="GB725" s="11"/>
      <c r="GC725" s="11"/>
      <c r="GD725" s="11"/>
      <c r="GE725" s="11"/>
      <c r="GF725" s="11"/>
      <c r="GG725" s="11"/>
      <c r="GH725" s="11"/>
      <c r="GI725" s="11"/>
      <c r="GJ725" s="11"/>
      <c r="GK725" s="11"/>
      <c r="GL725" s="11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  <c r="HX725" s="11"/>
      <c r="HY725" s="11"/>
      <c r="HZ725" s="11"/>
      <c r="IA725" s="11"/>
      <c r="IB725" s="11"/>
    </row>
    <row r="726" spans="1:236" s="10" customFormat="1" ht="15.75" customHeight="1" x14ac:dyDescent="0.15">
      <c r="A726" s="53" t="s">
        <v>891</v>
      </c>
      <c r="B726" s="48" t="s">
        <v>27</v>
      </c>
      <c r="C726" s="3">
        <v>42634</v>
      </c>
      <c r="D726" s="3">
        <v>42634</v>
      </c>
      <c r="E726" s="24">
        <v>43100</v>
      </c>
      <c r="F726" s="24">
        <v>43101</v>
      </c>
      <c r="G726" s="24">
        <v>43342</v>
      </c>
      <c r="H726" s="24">
        <v>43465</v>
      </c>
      <c r="I726" s="21">
        <f t="shared" ca="1" si="166"/>
        <v>2.2000000000000002</v>
      </c>
      <c r="J726" s="21">
        <f t="shared" ca="1" si="167"/>
        <v>2.15</v>
      </c>
      <c r="K726" s="21" t="str">
        <f t="shared" ca="1" si="168"/>
        <v>是</v>
      </c>
      <c r="L726" s="21">
        <f t="shared" si="169"/>
        <v>2</v>
      </c>
      <c r="M726" s="29">
        <f t="shared" si="170"/>
        <v>5</v>
      </c>
      <c r="N726" s="29"/>
      <c r="O726" s="30"/>
      <c r="P726" s="24"/>
      <c r="Q726" s="29"/>
      <c r="R726" s="30"/>
      <c r="S726" s="30">
        <f t="shared" si="178"/>
        <v>5</v>
      </c>
      <c r="T726" s="22">
        <f>VLOOKUP(A726,[1]考勤!$B:$M,12,0)</f>
        <v>0</v>
      </c>
      <c r="U726" s="38">
        <f>IFERROR(VLOOKUP(A726,'[2]2017年假台账'!$A:$AN,39,0),"0")-T726</f>
        <v>1.4</v>
      </c>
      <c r="V726" s="40">
        <f t="shared" si="171"/>
        <v>-1.6</v>
      </c>
      <c r="W726" s="23">
        <f t="shared" si="172"/>
        <v>0</v>
      </c>
      <c r="X726" s="29">
        <f>VLOOKUP(A726,[3]考勤!$B$4:$N$1081,12,0)</f>
        <v>0</v>
      </c>
      <c r="Y726" s="29">
        <f>VLOOKUP(A726,[4]考勤!$B$4:$O$997,12,0)</f>
        <v>2</v>
      </c>
      <c r="Z726" s="29">
        <f>VLOOKUP(A726,[5]考勤!$B$4:$N$989,12,0)</f>
        <v>0</v>
      </c>
      <c r="AA726" s="29">
        <f>VLOOKUP(A726,[6]考勤!$B$4:$N$977,12,0)</f>
        <v>1</v>
      </c>
      <c r="AB726" s="29">
        <f>VLOOKUP(A726,[7]考勤!$B$4:$P$975,12,0)</f>
        <v>0</v>
      </c>
      <c r="AC726" s="29">
        <f>VLOOKUP(A726,[8]考勤!$B$1:$W$958,12,0)</f>
        <v>0</v>
      </c>
      <c r="AD726" s="29">
        <f>VLOOKUP(A726,[9]考勤!$B:$W,12,0)</f>
        <v>0</v>
      </c>
      <c r="AE726" s="29">
        <f>VLOOKUP(A726,[10]考勤!$B:$X,12,0)</f>
        <v>0</v>
      </c>
      <c r="AF726" s="29">
        <f>VLOOKUP(A726,[11]考勤!$B:$Z,12,0)</f>
        <v>1</v>
      </c>
      <c r="AG726" s="29"/>
      <c r="AH726" s="29"/>
      <c r="AI726" s="32"/>
      <c r="AJ726" s="29">
        <f t="shared" si="173"/>
        <v>3</v>
      </c>
      <c r="AK726" s="29">
        <f t="shared" si="174"/>
        <v>1</v>
      </c>
      <c r="AL726" s="22">
        <f t="shared" si="175"/>
        <v>3.4</v>
      </c>
      <c r="AM726" s="46">
        <f t="shared" si="176"/>
        <v>2.4</v>
      </c>
      <c r="AN726" s="11"/>
      <c r="AO726" s="11"/>
      <c r="AP726" s="11" t="str">
        <f>VLOOKUP(A726,[12]当前人员名单!$E:$AE,2,0)</f>
        <v>440782199307050615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</row>
    <row r="727" spans="1:236" s="10" customFormat="1" ht="15.75" customHeight="1" x14ac:dyDescent="0.15">
      <c r="A727" s="53" t="s">
        <v>892</v>
      </c>
      <c r="B727" s="48" t="s">
        <v>953</v>
      </c>
      <c r="C727" s="3">
        <v>42644</v>
      </c>
      <c r="D727" s="3">
        <v>42644</v>
      </c>
      <c r="E727" s="24">
        <v>43100</v>
      </c>
      <c r="F727" s="24">
        <v>43101</v>
      </c>
      <c r="G727" s="24">
        <v>43342</v>
      </c>
      <c r="H727" s="24">
        <v>43465</v>
      </c>
      <c r="I727" s="21">
        <f t="shared" ca="1" si="166"/>
        <v>2.1</v>
      </c>
      <c r="J727" s="21">
        <f t="shared" ca="1" si="167"/>
        <v>2.13</v>
      </c>
      <c r="K727" s="21" t="str">
        <f t="shared" ca="1" si="168"/>
        <v>是</v>
      </c>
      <c r="L727" s="21">
        <f t="shared" si="169"/>
        <v>2</v>
      </c>
      <c r="M727" s="29">
        <f t="shared" si="170"/>
        <v>5</v>
      </c>
      <c r="N727" s="29"/>
      <c r="O727" s="30"/>
      <c r="P727" s="24"/>
      <c r="Q727" s="29"/>
      <c r="R727" s="30"/>
      <c r="S727" s="30">
        <f t="shared" si="178"/>
        <v>5</v>
      </c>
      <c r="T727" s="22">
        <f>VLOOKUP(A727,[1]考勤!$B:$M,12,0)</f>
        <v>0</v>
      </c>
      <c r="U727" s="38">
        <f>IFERROR(VLOOKUP(A727,'[2]2017年假台账'!$A:$AN,39,0),"0")-T727</f>
        <v>1.3</v>
      </c>
      <c r="V727" s="40">
        <f t="shared" si="171"/>
        <v>1.3</v>
      </c>
      <c r="W727" s="23">
        <f t="shared" si="172"/>
        <v>1.3</v>
      </c>
      <c r="X727" s="29">
        <f>VLOOKUP(A727,[3]考勤!$B$4:$N$1081,12,0)</f>
        <v>0</v>
      </c>
      <c r="Y727" s="29">
        <f>VLOOKUP(A727,[4]考勤!$B$4:$O$997,12,0)</f>
        <v>0</v>
      </c>
      <c r="Z727" s="29">
        <f>VLOOKUP(A727,[5]考勤!$B$4:$N$989,12,0)</f>
        <v>0</v>
      </c>
      <c r="AA727" s="29">
        <f>VLOOKUP(A727,[6]考勤!$B$4:$N$977,12,0)</f>
        <v>0</v>
      </c>
      <c r="AB727" s="29">
        <f>VLOOKUP(A727,[7]考勤!$B$4:$P$975,12,0)</f>
        <v>0</v>
      </c>
      <c r="AC727" s="29">
        <f>VLOOKUP(A727,[8]考勤!$B$1:$W$958,12,0)</f>
        <v>0</v>
      </c>
      <c r="AD727" s="29">
        <f>VLOOKUP(A727,[9]考勤!$B:$W,12,0)</f>
        <v>0</v>
      </c>
      <c r="AE727" s="29">
        <f>VLOOKUP(A727,[10]考勤!$B:$X,12,0)</f>
        <v>0</v>
      </c>
      <c r="AF727" s="29">
        <f>VLOOKUP(A727,[11]考勤!$B:$Z,12,0)</f>
        <v>0</v>
      </c>
      <c r="AG727" s="29"/>
      <c r="AH727" s="29"/>
      <c r="AI727" s="32"/>
      <c r="AJ727" s="29">
        <f t="shared" si="173"/>
        <v>0</v>
      </c>
      <c r="AK727" s="29">
        <f t="shared" si="174"/>
        <v>0</v>
      </c>
      <c r="AL727" s="22">
        <f t="shared" si="175"/>
        <v>6.3</v>
      </c>
      <c r="AM727" s="46">
        <f t="shared" si="176"/>
        <v>5</v>
      </c>
      <c r="AN727" s="11"/>
      <c r="AP727" s="11" t="str">
        <f>VLOOKUP(A727,[12]当前人员名单!$E:$AE,2,0)</f>
        <v>44512219940607743X</v>
      </c>
    </row>
    <row r="728" spans="1:236" s="10" customFormat="1" ht="15.75" customHeight="1" x14ac:dyDescent="0.15">
      <c r="A728" s="53" t="s">
        <v>893</v>
      </c>
      <c r="B728" s="48" t="s">
        <v>796</v>
      </c>
      <c r="C728" s="3">
        <v>41603</v>
      </c>
      <c r="D728" s="3">
        <v>42653</v>
      </c>
      <c r="E728" s="24">
        <v>43100</v>
      </c>
      <c r="F728" s="24">
        <v>43101</v>
      </c>
      <c r="G728" s="24">
        <v>43342</v>
      </c>
      <c r="H728" s="24">
        <v>43465</v>
      </c>
      <c r="I728" s="21">
        <f t="shared" ca="1" si="166"/>
        <v>5</v>
      </c>
      <c r="J728" s="21">
        <f t="shared" ca="1" si="167"/>
        <v>2.1</v>
      </c>
      <c r="K728" s="21" t="str">
        <f t="shared" ca="1" si="168"/>
        <v>是</v>
      </c>
      <c r="L728" s="21">
        <f t="shared" si="169"/>
        <v>5</v>
      </c>
      <c r="M728" s="29">
        <f t="shared" si="170"/>
        <v>5</v>
      </c>
      <c r="N728" s="29"/>
      <c r="O728" s="30"/>
      <c r="P728" s="24"/>
      <c r="Q728" s="29"/>
      <c r="R728" s="30"/>
      <c r="S728" s="30">
        <f t="shared" si="178"/>
        <v>5</v>
      </c>
      <c r="T728" s="22">
        <f>VLOOKUP(A728,[1]考勤!$B:$M,12,0)</f>
        <v>0</v>
      </c>
      <c r="U728" s="38">
        <f>IFERROR(VLOOKUP(A728,'[2]2017年假台账'!$A:$AN,39,0),"0")-T728</f>
        <v>1.1000000000000001</v>
      </c>
      <c r="V728" s="40">
        <f t="shared" si="171"/>
        <v>-3.9</v>
      </c>
      <c r="W728" s="23">
        <f t="shared" si="172"/>
        <v>0</v>
      </c>
      <c r="X728" s="29">
        <f>VLOOKUP(A728,[3]考勤!$B$4:$N$1081,12,0)</f>
        <v>0</v>
      </c>
      <c r="Y728" s="29">
        <f>VLOOKUP(A728,[4]考勤!$B$4:$O$997,12,0)</f>
        <v>0</v>
      </c>
      <c r="Z728" s="29">
        <f>VLOOKUP(A728,[5]考勤!$B$4:$N$989,12,0)</f>
        <v>0</v>
      </c>
      <c r="AA728" s="29">
        <f>VLOOKUP(A728,[6]考勤!$B$4:$N$977,12,0)</f>
        <v>0</v>
      </c>
      <c r="AB728" s="29">
        <f>VLOOKUP(A728,[7]考勤!$B$4:$P$975,12,0)</f>
        <v>0</v>
      </c>
      <c r="AC728" s="29">
        <f>VLOOKUP(A728,[8]考勤!$B$1:$W$958,12,0)</f>
        <v>5</v>
      </c>
      <c r="AD728" s="29">
        <f>VLOOKUP(A728,[9]考勤!$B:$W,12,0)</f>
        <v>0</v>
      </c>
      <c r="AE728" s="29">
        <f>VLOOKUP(A728,[10]考勤!$B:$X,12,0)</f>
        <v>0</v>
      </c>
      <c r="AF728" s="29">
        <f>VLOOKUP(A728,[11]考勤!$B:$Z,12,0)</f>
        <v>0</v>
      </c>
      <c r="AG728" s="29"/>
      <c r="AH728" s="29"/>
      <c r="AI728" s="32"/>
      <c r="AJ728" s="29">
        <f t="shared" si="173"/>
        <v>5</v>
      </c>
      <c r="AK728" s="29">
        <f t="shared" si="174"/>
        <v>0</v>
      </c>
      <c r="AL728" s="22">
        <f t="shared" si="175"/>
        <v>1.1000000000000001</v>
      </c>
      <c r="AM728" s="46">
        <f t="shared" si="176"/>
        <v>1.1000000000000001</v>
      </c>
      <c r="AN728" s="11"/>
      <c r="AP728" s="11" t="str">
        <f>VLOOKUP(A728,[12]当前人员名单!$E:$AE,2,0)</f>
        <v>442000199112175708</v>
      </c>
    </row>
    <row r="729" spans="1:236" s="10" customFormat="1" ht="15.75" customHeight="1" x14ac:dyDescent="0.15">
      <c r="A729" s="53" t="s">
        <v>894</v>
      </c>
      <c r="B729" s="48" t="s">
        <v>803</v>
      </c>
      <c r="C729" s="3">
        <v>42461</v>
      </c>
      <c r="D729" s="3">
        <v>42653</v>
      </c>
      <c r="E729" s="24">
        <v>43100</v>
      </c>
      <c r="F729" s="24">
        <v>43101</v>
      </c>
      <c r="G729" s="24">
        <v>43342</v>
      </c>
      <c r="H729" s="24">
        <v>43465</v>
      </c>
      <c r="I729" s="21">
        <f t="shared" ca="1" si="166"/>
        <v>2.6</v>
      </c>
      <c r="J729" s="21">
        <f t="shared" ca="1" si="167"/>
        <v>2.1</v>
      </c>
      <c r="K729" s="21" t="str">
        <f t="shared" ca="1" si="168"/>
        <v>是</v>
      </c>
      <c r="L729" s="21">
        <f t="shared" si="169"/>
        <v>2</v>
      </c>
      <c r="M729" s="29">
        <f t="shared" si="170"/>
        <v>5</v>
      </c>
      <c r="N729" s="29"/>
      <c r="O729" s="30"/>
      <c r="P729" s="24"/>
      <c r="Q729" s="29"/>
      <c r="R729" s="30"/>
      <c r="S729" s="30">
        <f t="shared" si="178"/>
        <v>5</v>
      </c>
      <c r="T729" s="22">
        <f>VLOOKUP(A729,[1]考勤!$B:$M,12,0)</f>
        <v>0</v>
      </c>
      <c r="U729" s="38">
        <f>IFERROR(VLOOKUP(A729,'[2]2017年假台账'!$A:$AN,39,0),"0")-T729</f>
        <v>1.1000000000000001</v>
      </c>
      <c r="V729" s="40">
        <f t="shared" si="171"/>
        <v>1.1000000000000001</v>
      </c>
      <c r="W729" s="23">
        <f t="shared" si="172"/>
        <v>1.1000000000000001</v>
      </c>
      <c r="X729" s="29">
        <f>VLOOKUP(A729,[3]考勤!$B$4:$N$1081,12,0)</f>
        <v>0</v>
      </c>
      <c r="Y729" s="29">
        <f>VLOOKUP(A729,[4]考勤!$B$4:$O$997,12,0)</f>
        <v>0</v>
      </c>
      <c r="Z729" s="29">
        <f>VLOOKUP(A729,[5]考勤!$B$4:$N$989,12,0)</f>
        <v>0</v>
      </c>
      <c r="AA729" s="29">
        <f>VLOOKUP(A729,[6]考勤!$B$4:$N$977,12,0)</f>
        <v>0</v>
      </c>
      <c r="AB729" s="29">
        <f>VLOOKUP(A729,[7]考勤!$B$4:$P$975,12,0)</f>
        <v>0</v>
      </c>
      <c r="AC729" s="29">
        <f>VLOOKUP(A729,[8]考勤!$B$1:$W$958,12,0)</f>
        <v>0</v>
      </c>
      <c r="AD729" s="29">
        <f>VLOOKUP(A729,[9]考勤!$B:$W,12,0)</f>
        <v>0</v>
      </c>
      <c r="AE729" s="29">
        <f>VLOOKUP(A729,[10]考勤!$B:$X,12,0)</f>
        <v>0</v>
      </c>
      <c r="AF729" s="29">
        <f>VLOOKUP(A729,[11]考勤!$B:$Z,12,0)</f>
        <v>0</v>
      </c>
      <c r="AG729" s="29"/>
      <c r="AH729" s="29"/>
      <c r="AI729" s="29"/>
      <c r="AJ729" s="29">
        <f t="shared" si="173"/>
        <v>0</v>
      </c>
      <c r="AK729" s="29">
        <f t="shared" si="174"/>
        <v>0</v>
      </c>
      <c r="AL729" s="22">
        <f t="shared" si="175"/>
        <v>6.1</v>
      </c>
      <c r="AM729" s="46">
        <f t="shared" si="176"/>
        <v>5</v>
      </c>
      <c r="AN729" s="11"/>
      <c r="AP729" s="11" t="str">
        <f>VLOOKUP(A729,[12]当前人员名单!$E:$AE,2,0)</f>
        <v>441781199310032017</v>
      </c>
    </row>
    <row r="730" spans="1:236" s="10" customFormat="1" ht="15.75" customHeight="1" x14ac:dyDescent="0.15">
      <c r="A730" s="53" t="s">
        <v>895</v>
      </c>
      <c r="B730" s="48" t="s">
        <v>984</v>
      </c>
      <c r="C730" s="3">
        <v>42662</v>
      </c>
      <c r="D730" s="3">
        <v>42662</v>
      </c>
      <c r="E730" s="24">
        <v>43100</v>
      </c>
      <c r="F730" s="24">
        <v>43101</v>
      </c>
      <c r="G730" s="24">
        <v>43342</v>
      </c>
      <c r="H730" s="24">
        <v>43465</v>
      </c>
      <c r="I730" s="21">
        <f t="shared" ca="1" si="166"/>
        <v>2.1</v>
      </c>
      <c r="J730" s="21">
        <f t="shared" ca="1" si="167"/>
        <v>2.08</v>
      </c>
      <c r="K730" s="21" t="str">
        <f t="shared" ca="1" si="168"/>
        <v>是</v>
      </c>
      <c r="L730" s="21">
        <f t="shared" si="169"/>
        <v>2</v>
      </c>
      <c r="M730" s="29">
        <f t="shared" si="170"/>
        <v>5</v>
      </c>
      <c r="N730" s="29"/>
      <c r="O730" s="30"/>
      <c r="P730" s="24"/>
      <c r="Q730" s="29"/>
      <c r="R730" s="30"/>
      <c r="S730" s="30">
        <f t="shared" si="178"/>
        <v>5</v>
      </c>
      <c r="T730" s="22">
        <f>VLOOKUP(A730,[1]考勤!$B:$M,12,0)</f>
        <v>0</v>
      </c>
      <c r="U730" s="38">
        <f>IFERROR(VLOOKUP(A730,'[2]2017年假台账'!$A:$AN,39,0),"0")-T730</f>
        <v>1</v>
      </c>
      <c r="V730" s="40">
        <f t="shared" si="171"/>
        <v>0</v>
      </c>
      <c r="W730" s="23">
        <f t="shared" si="172"/>
        <v>0</v>
      </c>
      <c r="X730" s="29">
        <f>VLOOKUP(A730,[3]考勤!$B$4:$N$1081,12,0)</f>
        <v>0</v>
      </c>
      <c r="Y730" s="29">
        <f>VLOOKUP(A730,[4]考勤!$B$4:$O$997,12,0)</f>
        <v>0</v>
      </c>
      <c r="Z730" s="29">
        <f>VLOOKUP(A730,[5]考勤!$B$4:$N$989,12,0)</f>
        <v>0</v>
      </c>
      <c r="AA730" s="29">
        <f>VLOOKUP(A730,[6]考勤!$B$4:$N$977,12,0)</f>
        <v>0</v>
      </c>
      <c r="AB730" s="29">
        <f>VLOOKUP(A730,[7]考勤!$B$4:$P$975,12,0)</f>
        <v>0</v>
      </c>
      <c r="AC730" s="29">
        <f>VLOOKUP(A730,[8]考勤!$B$1:$W$958,12,0)</f>
        <v>0</v>
      </c>
      <c r="AD730" s="29">
        <f>VLOOKUP(A730,[9]考勤!$B:$W,12,0)</f>
        <v>0</v>
      </c>
      <c r="AE730" s="29">
        <f>VLOOKUP(A730,[10]考勤!$B:$X,12,0)</f>
        <v>1</v>
      </c>
      <c r="AF730" s="29">
        <f>VLOOKUP(A730,[11]考勤!$B:$Z,12,0)</f>
        <v>0</v>
      </c>
      <c r="AG730" s="29"/>
      <c r="AH730" s="29"/>
      <c r="AI730" s="29"/>
      <c r="AJ730" s="29">
        <f t="shared" si="173"/>
        <v>1</v>
      </c>
      <c r="AK730" s="29">
        <f t="shared" si="174"/>
        <v>0</v>
      </c>
      <c r="AL730" s="22">
        <f t="shared" si="175"/>
        <v>5</v>
      </c>
      <c r="AM730" s="46">
        <f t="shared" si="176"/>
        <v>5</v>
      </c>
      <c r="AN730" s="11"/>
      <c r="AO730" s="11"/>
      <c r="AP730" s="11" t="str">
        <f>VLOOKUP(A730,[12]当前人员名单!$E:$AE,2,0)</f>
        <v>44512119970604561X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</row>
    <row r="731" spans="1:236" s="10" customFormat="1" ht="15.75" customHeight="1" x14ac:dyDescent="0.15">
      <c r="A731" s="50" t="s">
        <v>896</v>
      </c>
      <c r="B731" s="48" t="s">
        <v>953</v>
      </c>
      <c r="C731" s="9">
        <v>42668</v>
      </c>
      <c r="D731" s="9">
        <v>42668</v>
      </c>
      <c r="E731" s="24">
        <v>43100</v>
      </c>
      <c r="F731" s="24">
        <v>43101</v>
      </c>
      <c r="G731" s="24">
        <v>43342</v>
      </c>
      <c r="H731" s="24">
        <v>43465</v>
      </c>
      <c r="I731" s="21">
        <f t="shared" ca="1" si="166"/>
        <v>2.1</v>
      </c>
      <c r="J731" s="21">
        <f t="shared" ca="1" si="167"/>
        <v>2.06</v>
      </c>
      <c r="K731" s="21" t="str">
        <f t="shared" ca="1" si="168"/>
        <v>是</v>
      </c>
      <c r="L731" s="21">
        <f t="shared" si="169"/>
        <v>2</v>
      </c>
      <c r="M731" s="29">
        <f t="shared" si="170"/>
        <v>5</v>
      </c>
      <c r="N731" s="29"/>
      <c r="O731" s="30"/>
      <c r="P731" s="24"/>
      <c r="Q731" s="29"/>
      <c r="R731" s="30"/>
      <c r="S731" s="30">
        <f t="shared" si="178"/>
        <v>5</v>
      </c>
      <c r="T731" s="22">
        <f>VLOOKUP(A731,[1]考勤!$B:$M,12,0)</f>
        <v>0</v>
      </c>
      <c r="U731" s="38">
        <f>IFERROR(VLOOKUP(A731,'[2]2017年假台账'!$A:$AN,39,0),"0")-T731</f>
        <v>0.9</v>
      </c>
      <c r="V731" s="40">
        <f t="shared" si="171"/>
        <v>0.9</v>
      </c>
      <c r="W731" s="23">
        <f t="shared" si="172"/>
        <v>0.9</v>
      </c>
      <c r="X731" s="29">
        <f>VLOOKUP(A731,[3]考勤!$B$4:$N$1081,12,0)</f>
        <v>0</v>
      </c>
      <c r="Y731" s="29">
        <f>VLOOKUP(A731,[4]考勤!$B$4:$O$997,12,0)</f>
        <v>0</v>
      </c>
      <c r="Z731" s="29">
        <f>VLOOKUP(A731,[5]考勤!$B$4:$N$989,12,0)</f>
        <v>0</v>
      </c>
      <c r="AA731" s="29">
        <f>VLOOKUP(A731,[6]考勤!$B$4:$N$977,12,0)</f>
        <v>0</v>
      </c>
      <c r="AB731" s="29">
        <f>VLOOKUP(A731,[7]考勤!$B$4:$P$975,12,0)</f>
        <v>0</v>
      </c>
      <c r="AC731" s="29">
        <f>VLOOKUP(A731,[8]考勤!$B$1:$W$958,12,0)</f>
        <v>0</v>
      </c>
      <c r="AD731" s="29">
        <f>VLOOKUP(A731,[9]考勤!$B:$W,12,0)</f>
        <v>0</v>
      </c>
      <c r="AE731" s="29">
        <f>VLOOKUP(A731,[10]考勤!$B:$X,12,0)</f>
        <v>0</v>
      </c>
      <c r="AF731" s="29">
        <f>VLOOKUP(A731,[11]考勤!$B:$Z,12,0)</f>
        <v>0</v>
      </c>
      <c r="AG731" s="29"/>
      <c r="AH731" s="29"/>
      <c r="AI731" s="29"/>
      <c r="AJ731" s="29">
        <f t="shared" si="173"/>
        <v>0</v>
      </c>
      <c r="AK731" s="29">
        <f t="shared" si="174"/>
        <v>0</v>
      </c>
      <c r="AL731" s="22">
        <f t="shared" si="175"/>
        <v>5.9</v>
      </c>
      <c r="AM731" s="46">
        <f t="shared" si="176"/>
        <v>5</v>
      </c>
      <c r="AN731" s="11"/>
      <c r="AP731" s="11" t="str">
        <f>VLOOKUP(A731,[12]当前人员名单!$E:$AE,2,0)</f>
        <v>445321198809183755</v>
      </c>
    </row>
    <row r="732" spans="1:236" s="10" customFormat="1" ht="15.75" customHeight="1" x14ac:dyDescent="0.15">
      <c r="A732" s="50" t="s">
        <v>897</v>
      </c>
      <c r="B732" s="48" t="s">
        <v>796</v>
      </c>
      <c r="C732" s="9">
        <v>42328</v>
      </c>
      <c r="D732" s="9">
        <v>42678</v>
      </c>
      <c r="E732" s="24">
        <v>43100</v>
      </c>
      <c r="F732" s="24">
        <v>43101</v>
      </c>
      <c r="G732" s="24">
        <v>43342</v>
      </c>
      <c r="H732" s="24">
        <v>43465</v>
      </c>
      <c r="I732" s="21">
        <f t="shared" ca="1" si="166"/>
        <v>3</v>
      </c>
      <c r="J732" s="21">
        <f t="shared" ca="1" si="167"/>
        <v>2.0299999999999998</v>
      </c>
      <c r="K732" s="21" t="str">
        <f t="shared" ca="1" si="168"/>
        <v>是</v>
      </c>
      <c r="L732" s="21">
        <f t="shared" si="169"/>
        <v>3</v>
      </c>
      <c r="M732" s="29">
        <f t="shared" si="170"/>
        <v>5</v>
      </c>
      <c r="N732" s="29"/>
      <c r="O732" s="30"/>
      <c r="P732" s="24"/>
      <c r="Q732" s="29"/>
      <c r="R732" s="30"/>
      <c r="S732" s="30">
        <f t="shared" si="178"/>
        <v>5</v>
      </c>
      <c r="T732" s="22">
        <f>VLOOKUP(A732,[1]考勤!$B:$M,12,0)</f>
        <v>0</v>
      </c>
      <c r="U732" s="38">
        <f>IFERROR(VLOOKUP(A732,'[2]2017年假台账'!$A:$AN,39,0),"0")-T732</f>
        <v>0.8</v>
      </c>
      <c r="V732" s="40">
        <f t="shared" si="171"/>
        <v>0.8</v>
      </c>
      <c r="W732" s="23">
        <f t="shared" si="172"/>
        <v>0.8</v>
      </c>
      <c r="X732" s="29">
        <f>VLOOKUP(A732,[3]考勤!$B$4:$N$1081,12,0)</f>
        <v>0</v>
      </c>
      <c r="Y732" s="29">
        <f>VLOOKUP(A732,[4]考勤!$B$4:$O$997,12,0)</f>
        <v>0</v>
      </c>
      <c r="Z732" s="29">
        <f>VLOOKUP(A732,[5]考勤!$B$4:$N$989,12,0)</f>
        <v>0</v>
      </c>
      <c r="AA732" s="29">
        <f>VLOOKUP(A732,[6]考勤!$B$4:$N$977,12,0)</f>
        <v>0</v>
      </c>
      <c r="AB732" s="29">
        <f>VLOOKUP(A732,[7]考勤!$B$4:$P$975,12,0)</f>
        <v>0</v>
      </c>
      <c r="AC732" s="29">
        <f>VLOOKUP(A732,[8]考勤!$B$1:$W$958,12,0)</f>
        <v>0</v>
      </c>
      <c r="AD732" s="29">
        <f>VLOOKUP(A732,[9]考勤!$B:$W,12,0)</f>
        <v>0</v>
      </c>
      <c r="AE732" s="29">
        <f>VLOOKUP(A732,[10]考勤!$B:$X,12,0)</f>
        <v>0</v>
      </c>
      <c r="AF732" s="29">
        <f>VLOOKUP(A732,[11]考勤!$B:$Z,12,0)</f>
        <v>0</v>
      </c>
      <c r="AG732" s="29"/>
      <c r="AH732" s="29"/>
      <c r="AI732" s="32"/>
      <c r="AJ732" s="29">
        <f t="shared" si="173"/>
        <v>0</v>
      </c>
      <c r="AK732" s="29">
        <f t="shared" si="174"/>
        <v>0</v>
      </c>
      <c r="AL732" s="22">
        <f t="shared" si="175"/>
        <v>5.8</v>
      </c>
      <c r="AM732" s="46">
        <f t="shared" si="176"/>
        <v>5</v>
      </c>
      <c r="AN732" s="11"/>
      <c r="AO732" s="11"/>
      <c r="AP732" s="11" t="str">
        <f>VLOOKUP(A732,[12]当前人员名单!$E:$AE,2,0)</f>
        <v>442000199301306631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</row>
    <row r="733" spans="1:236" s="10" customFormat="1" ht="15.75" customHeight="1" x14ac:dyDescent="0.15">
      <c r="A733" s="54" t="s">
        <v>898</v>
      </c>
      <c r="B733" s="48" t="s">
        <v>803</v>
      </c>
      <c r="C733" s="3">
        <v>42681</v>
      </c>
      <c r="D733" s="3">
        <v>42681</v>
      </c>
      <c r="E733" s="24">
        <v>43100</v>
      </c>
      <c r="F733" s="24">
        <v>43101</v>
      </c>
      <c r="G733" s="24">
        <v>43342</v>
      </c>
      <c r="H733" s="24">
        <v>43465</v>
      </c>
      <c r="I733" s="21">
        <f t="shared" ca="1" si="166"/>
        <v>2</v>
      </c>
      <c r="J733" s="21">
        <f t="shared" ca="1" si="167"/>
        <v>2.02</v>
      </c>
      <c r="K733" s="21" t="str">
        <f t="shared" ca="1" si="168"/>
        <v>是</v>
      </c>
      <c r="L733" s="21">
        <f t="shared" si="169"/>
        <v>2</v>
      </c>
      <c r="M733" s="29">
        <f t="shared" si="170"/>
        <v>5</v>
      </c>
      <c r="N733" s="29"/>
      <c r="O733" s="30"/>
      <c r="P733" s="24"/>
      <c r="Q733" s="29"/>
      <c r="R733" s="30"/>
      <c r="S733" s="30">
        <f t="shared" si="178"/>
        <v>5</v>
      </c>
      <c r="T733" s="22">
        <f>VLOOKUP(A733,[1]考勤!$B:$M,12,0)</f>
        <v>0</v>
      </c>
      <c r="U733" s="38">
        <f>IFERROR(VLOOKUP(A733,'[2]2017年假台账'!$A:$AN,39,0),"0")-T733</f>
        <v>0.7</v>
      </c>
      <c r="V733" s="40">
        <f t="shared" si="171"/>
        <v>-3.3</v>
      </c>
      <c r="W733" s="23">
        <f t="shared" si="172"/>
        <v>0</v>
      </c>
      <c r="X733" s="29">
        <f>VLOOKUP(A733,[3]考勤!$B$4:$N$1081,12,0)</f>
        <v>0</v>
      </c>
      <c r="Y733" s="29">
        <f>VLOOKUP(A733,[4]考勤!$B$4:$O$997,12,0)</f>
        <v>0</v>
      </c>
      <c r="Z733" s="29">
        <f>VLOOKUP(A733,[5]考勤!$B$4:$N$989,12,0)</f>
        <v>0</v>
      </c>
      <c r="AA733" s="29">
        <f>VLOOKUP(A733,[6]考勤!$B$4:$N$977,12,0)</f>
        <v>0</v>
      </c>
      <c r="AB733" s="29">
        <f>VLOOKUP(A733,[7]考勤!$B$4:$P$975,12,0)</f>
        <v>0</v>
      </c>
      <c r="AC733" s="29">
        <f>VLOOKUP(A733,[8]考勤!$B$1:$W$958,12,0)</f>
        <v>0</v>
      </c>
      <c r="AD733" s="29">
        <f>VLOOKUP(A733,[9]考勤!$B:$W,12,0)</f>
        <v>4</v>
      </c>
      <c r="AE733" s="29">
        <f>VLOOKUP(A733,[10]考勤!$B:$X,12,0)</f>
        <v>0</v>
      </c>
      <c r="AF733" s="29">
        <f>VLOOKUP(A733,[11]考勤!$B:$Z,12,0)</f>
        <v>0</v>
      </c>
      <c r="AG733" s="29"/>
      <c r="AH733" s="29"/>
      <c r="AI733" s="29"/>
      <c r="AJ733" s="29">
        <f t="shared" si="173"/>
        <v>4</v>
      </c>
      <c r="AK733" s="29">
        <f t="shared" si="174"/>
        <v>0</v>
      </c>
      <c r="AL733" s="22">
        <f t="shared" si="175"/>
        <v>1.7000000000000002</v>
      </c>
      <c r="AM733" s="46">
        <f t="shared" si="176"/>
        <v>1.7</v>
      </c>
      <c r="AN733" s="11"/>
      <c r="AO733" s="11"/>
      <c r="AP733" s="11" t="str">
        <f>VLOOKUP(A733,[12]当前人员名单!$E:$AE,2,0)</f>
        <v>442000199211251606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</row>
    <row r="734" spans="1:236" s="10" customFormat="1" ht="15.75" customHeight="1" x14ac:dyDescent="0.15">
      <c r="A734" s="53" t="s">
        <v>899</v>
      </c>
      <c r="B734" s="48" t="s">
        <v>796</v>
      </c>
      <c r="C734" s="3">
        <v>42689</v>
      </c>
      <c r="D734" s="3">
        <v>42689</v>
      </c>
      <c r="E734" s="24">
        <v>43100</v>
      </c>
      <c r="F734" s="24">
        <v>43101</v>
      </c>
      <c r="G734" s="24">
        <v>43342</v>
      </c>
      <c r="H734" s="24">
        <v>43465</v>
      </c>
      <c r="I734" s="21">
        <f t="shared" ca="1" si="166"/>
        <v>2</v>
      </c>
      <c r="J734" s="21">
        <f t="shared" ca="1" si="167"/>
        <v>2</v>
      </c>
      <c r="K734" s="21" t="str">
        <f t="shared" ca="1" si="168"/>
        <v>是</v>
      </c>
      <c r="L734" s="21">
        <f t="shared" si="169"/>
        <v>2</v>
      </c>
      <c r="M734" s="29">
        <f t="shared" si="170"/>
        <v>5</v>
      </c>
      <c r="N734" s="29"/>
      <c r="O734" s="30"/>
      <c r="P734" s="24"/>
      <c r="Q734" s="29"/>
      <c r="R734" s="30"/>
      <c r="S734" s="30">
        <f t="shared" si="178"/>
        <v>5</v>
      </c>
      <c r="T734" s="22">
        <f>VLOOKUP(A734,[1]考勤!$B:$M,12,0)</f>
        <v>0</v>
      </c>
      <c r="U734" s="38">
        <f>IFERROR(VLOOKUP(A734,'[2]2017年假台账'!$A:$AN,39,0),"0")-T734</f>
        <v>0.6</v>
      </c>
      <c r="V734" s="40">
        <f t="shared" si="171"/>
        <v>0.6</v>
      </c>
      <c r="W734" s="23">
        <f t="shared" si="172"/>
        <v>0.6</v>
      </c>
      <c r="X734" s="29">
        <f>VLOOKUP(A734,[3]考勤!$B$4:$N$1081,12,0)</f>
        <v>0</v>
      </c>
      <c r="Y734" s="29">
        <f>VLOOKUP(A734,[4]考勤!$B$4:$O$997,12,0)</f>
        <v>0</v>
      </c>
      <c r="Z734" s="29">
        <f>VLOOKUP(A734,[5]考勤!$B$4:$N$989,12,0)</f>
        <v>0</v>
      </c>
      <c r="AA734" s="29">
        <f>VLOOKUP(A734,[6]考勤!$B$4:$N$977,12,0)</f>
        <v>0</v>
      </c>
      <c r="AB734" s="29">
        <f>VLOOKUP(A734,[7]考勤!$B$4:$P$975,12,0)</f>
        <v>0</v>
      </c>
      <c r="AC734" s="29">
        <f>VLOOKUP(A734,[8]考勤!$B$1:$W$958,12,0)</f>
        <v>0</v>
      </c>
      <c r="AD734" s="29">
        <f>VLOOKUP(A734,[9]考勤!$B:$W,12,0)</f>
        <v>0</v>
      </c>
      <c r="AE734" s="29">
        <f>VLOOKUP(A734,[10]考勤!$B:$X,12,0)</f>
        <v>0</v>
      </c>
      <c r="AF734" s="29">
        <f>VLOOKUP(A734,[11]考勤!$B:$Z,12,0)</f>
        <v>0</v>
      </c>
      <c r="AG734" s="29"/>
      <c r="AH734" s="29"/>
      <c r="AI734" s="29"/>
      <c r="AJ734" s="29">
        <f t="shared" si="173"/>
        <v>0</v>
      </c>
      <c r="AK734" s="29">
        <f t="shared" si="174"/>
        <v>0</v>
      </c>
      <c r="AL734" s="22">
        <f t="shared" si="175"/>
        <v>5.6</v>
      </c>
      <c r="AM734" s="46">
        <f t="shared" si="176"/>
        <v>5</v>
      </c>
      <c r="AN734" s="11"/>
      <c r="AP734" s="11" t="str">
        <f>VLOOKUP(A734,[12]当前人员名单!$E:$AE,2,0)</f>
        <v>442000199110015778</v>
      </c>
      <c r="AQ734" s="44"/>
    </row>
    <row r="735" spans="1:236" s="10" customFormat="1" ht="15.75" customHeight="1" x14ac:dyDescent="0.15">
      <c r="A735" s="53" t="s">
        <v>900</v>
      </c>
      <c r="B735" s="48" t="s">
        <v>796</v>
      </c>
      <c r="C735" s="3">
        <v>42279</v>
      </c>
      <c r="D735" s="3">
        <v>42689</v>
      </c>
      <c r="E735" s="24">
        <v>43100</v>
      </c>
      <c r="F735" s="24">
        <v>43101</v>
      </c>
      <c r="G735" s="24">
        <v>43342</v>
      </c>
      <c r="H735" s="24">
        <v>43465</v>
      </c>
      <c r="I735" s="21">
        <f t="shared" ca="1" si="166"/>
        <v>3.1</v>
      </c>
      <c r="J735" s="21">
        <f t="shared" ca="1" si="167"/>
        <v>2</v>
      </c>
      <c r="K735" s="21" t="str">
        <f t="shared" ca="1" si="168"/>
        <v>是</v>
      </c>
      <c r="L735" s="21">
        <f t="shared" si="169"/>
        <v>3</v>
      </c>
      <c r="M735" s="29">
        <f t="shared" si="170"/>
        <v>5</v>
      </c>
      <c r="N735" s="29"/>
      <c r="O735" s="30"/>
      <c r="P735" s="24"/>
      <c r="Q735" s="29"/>
      <c r="R735" s="30"/>
      <c r="S735" s="30">
        <f t="shared" si="178"/>
        <v>5</v>
      </c>
      <c r="T735" s="22">
        <f>VLOOKUP(A735,[1]考勤!$B:$M,12,0)</f>
        <v>0</v>
      </c>
      <c r="U735" s="38">
        <f>IFERROR(VLOOKUP(A735,'[2]2017年假台账'!$A:$AN,39,0),"0")-T735</f>
        <v>0.6</v>
      </c>
      <c r="V735" s="40">
        <f t="shared" si="171"/>
        <v>-1.4</v>
      </c>
      <c r="W735" s="23">
        <f t="shared" si="172"/>
        <v>0</v>
      </c>
      <c r="X735" s="29">
        <f>VLOOKUP(A735,[3]考勤!$B$4:$N$1081,12,0)</f>
        <v>0</v>
      </c>
      <c r="Y735" s="29">
        <f>VLOOKUP(A735,[4]考勤!$B$4:$O$997,12,0)</f>
        <v>0</v>
      </c>
      <c r="Z735" s="29">
        <f>VLOOKUP(A735,[5]考勤!$B$4:$N$989,12,0)</f>
        <v>0</v>
      </c>
      <c r="AA735" s="29">
        <f>VLOOKUP(A735,[6]考勤!$B$4:$N$977,12,0)</f>
        <v>0</v>
      </c>
      <c r="AB735" s="29">
        <f>VLOOKUP(A735,[7]考勤!$B$4:$P$975,12,0)</f>
        <v>0</v>
      </c>
      <c r="AC735" s="29">
        <f>VLOOKUP(A735,[8]考勤!$B$1:$W$958,12,0)</f>
        <v>0</v>
      </c>
      <c r="AD735" s="29">
        <f>VLOOKUP(A735,[9]考勤!$B:$W,12,0)</f>
        <v>0</v>
      </c>
      <c r="AE735" s="29">
        <f>VLOOKUP(A735,[10]考勤!$B:$X,12,0)</f>
        <v>2</v>
      </c>
      <c r="AF735" s="29">
        <f>VLOOKUP(A735,[11]考勤!$B:$Z,12,0)</f>
        <v>0</v>
      </c>
      <c r="AG735" s="29"/>
      <c r="AH735" s="29"/>
      <c r="AI735" s="29"/>
      <c r="AJ735" s="29">
        <f t="shared" si="173"/>
        <v>2</v>
      </c>
      <c r="AK735" s="29">
        <f t="shared" si="174"/>
        <v>0</v>
      </c>
      <c r="AL735" s="22">
        <f t="shared" si="175"/>
        <v>3.6</v>
      </c>
      <c r="AM735" s="46">
        <f t="shared" si="176"/>
        <v>3.6</v>
      </c>
      <c r="AN735" s="11"/>
      <c r="AP735" s="11" t="str">
        <f>VLOOKUP(A735,[12]当前人员名单!$E:$AE,2,0)</f>
        <v>44200019940918615X</v>
      </c>
    </row>
    <row r="736" spans="1:236" s="10" customFormat="1" ht="15.75" customHeight="1" x14ac:dyDescent="0.15">
      <c r="A736" s="53" t="s">
        <v>901</v>
      </c>
      <c r="B736" s="48" t="s">
        <v>803</v>
      </c>
      <c r="C736" s="3">
        <v>42690</v>
      </c>
      <c r="D736" s="3">
        <v>42690</v>
      </c>
      <c r="E736" s="24">
        <v>43100</v>
      </c>
      <c r="F736" s="24">
        <v>43101</v>
      </c>
      <c r="G736" s="24">
        <v>43342</v>
      </c>
      <c r="H736" s="24">
        <v>43465</v>
      </c>
      <c r="I736" s="21">
        <f t="shared" ca="1" si="166"/>
        <v>2</v>
      </c>
      <c r="J736" s="21">
        <f t="shared" ca="1" si="167"/>
        <v>2</v>
      </c>
      <c r="K736" s="21" t="str">
        <f t="shared" ca="1" si="168"/>
        <v>是</v>
      </c>
      <c r="L736" s="21">
        <f t="shared" si="169"/>
        <v>2</v>
      </c>
      <c r="M736" s="29">
        <f t="shared" si="170"/>
        <v>5</v>
      </c>
      <c r="N736" s="29"/>
      <c r="O736" s="30"/>
      <c r="P736" s="24"/>
      <c r="Q736" s="29"/>
      <c r="R736" s="30"/>
      <c r="S736" s="30">
        <f t="shared" si="178"/>
        <v>5</v>
      </c>
      <c r="T736" s="22">
        <f>VLOOKUP(A736,[1]考勤!$B:$M,12,0)</f>
        <v>0</v>
      </c>
      <c r="U736" s="38">
        <f>IFERROR(VLOOKUP(A736,'[2]2017年假台账'!$A:$AN,39,0),"0")-T736</f>
        <v>0.6</v>
      </c>
      <c r="V736" s="40">
        <f t="shared" si="171"/>
        <v>-3.4</v>
      </c>
      <c r="W736" s="23">
        <f t="shared" si="172"/>
        <v>0</v>
      </c>
      <c r="X736" s="29">
        <f>VLOOKUP(A736,[3]考勤!$B$4:$N$1081,12,0)</f>
        <v>0</v>
      </c>
      <c r="Y736" s="29">
        <f>VLOOKUP(A736,[4]考勤!$B$4:$O$997,12,0)</f>
        <v>0</v>
      </c>
      <c r="Z736" s="29">
        <f>VLOOKUP(A736,[5]考勤!$B$4:$N$989,12,0)</f>
        <v>0</v>
      </c>
      <c r="AA736" s="29">
        <f>VLOOKUP(A736,[6]考勤!$B$4:$N$977,12,0)</f>
        <v>0</v>
      </c>
      <c r="AB736" s="29">
        <f>VLOOKUP(A736,[7]考勤!$B$4:$P$975,12,0)</f>
        <v>0</v>
      </c>
      <c r="AC736" s="29">
        <f>VLOOKUP(A736,[8]考勤!$B$1:$W$958,12,0)</f>
        <v>0</v>
      </c>
      <c r="AD736" s="29">
        <f>VLOOKUP(A736,[9]考勤!$B:$W,12,0)</f>
        <v>4</v>
      </c>
      <c r="AE736" s="29">
        <f>VLOOKUP(A736,[10]考勤!$B:$X,12,0)</f>
        <v>0</v>
      </c>
      <c r="AF736" s="29">
        <f>VLOOKUP(A736,[11]考勤!$B:$Z,12,0)</f>
        <v>0</v>
      </c>
      <c r="AG736" s="29"/>
      <c r="AH736" s="29"/>
      <c r="AI736" s="29"/>
      <c r="AJ736" s="29">
        <f t="shared" si="173"/>
        <v>4</v>
      </c>
      <c r="AK736" s="29">
        <f t="shared" si="174"/>
        <v>0</v>
      </c>
      <c r="AL736" s="22">
        <f t="shared" si="175"/>
        <v>1.6</v>
      </c>
      <c r="AM736" s="46">
        <f t="shared" si="176"/>
        <v>1.6</v>
      </c>
      <c r="AN736" s="11"/>
      <c r="AP736" s="11" t="str">
        <f>VLOOKUP(A736,[12]当前人员名单!$E:$AE,2,0)</f>
        <v>442000199202140920</v>
      </c>
    </row>
    <row r="737" spans="1:236" s="10" customFormat="1" ht="15.75" customHeight="1" x14ac:dyDescent="0.15">
      <c r="A737" s="50" t="s">
        <v>902</v>
      </c>
      <c r="B737" s="48" t="s">
        <v>793</v>
      </c>
      <c r="C737" s="9">
        <v>42691</v>
      </c>
      <c r="D737" s="9">
        <v>42691</v>
      </c>
      <c r="E737" s="24">
        <v>43100</v>
      </c>
      <c r="F737" s="24">
        <v>43101</v>
      </c>
      <c r="G737" s="24">
        <v>43342</v>
      </c>
      <c r="H737" s="24">
        <v>43465</v>
      </c>
      <c r="I737" s="21">
        <f t="shared" ref="I737:I788" ca="1" si="179">ROUND((TODAY()-C737)/365,1)</f>
        <v>2</v>
      </c>
      <c r="J737" s="21">
        <f t="shared" ref="J737:J788" ca="1" si="180">ROUND((TODAY()-D737)/365,2)</f>
        <v>2</v>
      </c>
      <c r="K737" s="21" t="str">
        <f t="shared" ref="K737:K788" ca="1" si="181">IF(J737&gt;=1,"是","否")</f>
        <v>是</v>
      </c>
      <c r="L737" s="21">
        <f t="shared" ref="L737:L788" si="182">DATEDIF(C737,H737,"Y")</f>
        <v>2</v>
      </c>
      <c r="M737" s="29">
        <f t="shared" ref="M737:M788" si="183">IF(L737&gt;=20,15,IF(L737&gt;=10,10,IF(L737&gt;=1,5,0)))</f>
        <v>5</v>
      </c>
      <c r="N737" s="29"/>
      <c r="O737" s="30"/>
      <c r="P737" s="24"/>
      <c r="Q737" s="29"/>
      <c r="R737" s="30"/>
      <c r="S737" s="30">
        <f t="shared" si="178"/>
        <v>5</v>
      </c>
      <c r="T737" s="22">
        <f>VLOOKUP(A737,[1]考勤!$B:$M,12,0)</f>
        <v>0</v>
      </c>
      <c r="U737" s="38">
        <f>IFERROR(VLOOKUP(A737,'[2]2017年假台账'!$A:$AN,39,0),"0")-T737</f>
        <v>0.6</v>
      </c>
      <c r="V737" s="40">
        <f t="shared" ref="V737:V788" si="184">U737-AJ737</f>
        <v>-0.4</v>
      </c>
      <c r="W737" s="23">
        <f t="shared" ref="W737:W788" si="185">IF(V737&gt;=0,V737,0)</f>
        <v>0</v>
      </c>
      <c r="X737" s="29">
        <f>VLOOKUP(A737,[3]考勤!$B$4:$N$1081,12,0)</f>
        <v>0</v>
      </c>
      <c r="Y737" s="29">
        <f>VLOOKUP(A737,[4]考勤!$B$4:$O$997,12,0)</f>
        <v>0</v>
      </c>
      <c r="Z737" s="29">
        <f>VLOOKUP(A737,[5]考勤!$B$4:$N$989,12,0)</f>
        <v>0</v>
      </c>
      <c r="AA737" s="29">
        <f>VLOOKUP(A737,[6]考勤!$B$4:$N$977,12,0)</f>
        <v>0</v>
      </c>
      <c r="AB737" s="29">
        <f>VLOOKUP(A737,[7]考勤!$B$4:$P$975,12,0)</f>
        <v>0</v>
      </c>
      <c r="AC737" s="29">
        <f>VLOOKUP(A737,[8]考勤!$B$1:$W$958,12,0)</f>
        <v>0</v>
      </c>
      <c r="AD737" s="29">
        <f>VLOOKUP(A737,[9]考勤!$B:$W,12,0)</f>
        <v>0</v>
      </c>
      <c r="AE737" s="29">
        <f>VLOOKUP(A737,[10]考勤!$B:$X,12,0)</f>
        <v>1</v>
      </c>
      <c r="AF737" s="29">
        <f>VLOOKUP(A737,[11]考勤!$B:$Z,12,0)</f>
        <v>0</v>
      </c>
      <c r="AG737" s="29"/>
      <c r="AH737" s="29"/>
      <c r="AI737" s="32"/>
      <c r="AJ737" s="29">
        <f t="shared" ref="AJ737:AJ788" si="186">SUM(X737:AE737)</f>
        <v>1</v>
      </c>
      <c r="AK737" s="29">
        <f t="shared" ref="AK737:AK788" si="187">SUM(AF737:AI737)</f>
        <v>0</v>
      </c>
      <c r="AL737" s="22">
        <f t="shared" ref="AL737:AL788" si="188">S737+V737+AN737</f>
        <v>4.5999999999999996</v>
      </c>
      <c r="AM737" s="46">
        <f t="shared" ref="AM737:AM788" si="189">ROUND(S737+U737-AJ737-AK737-W737+AN737,1)</f>
        <v>4.5999999999999996</v>
      </c>
      <c r="AN737" s="11"/>
      <c r="AO737" s="11"/>
      <c r="AP737" s="11" t="str">
        <f>VLOOKUP(A737,[12]当前人员名单!$E:$AE,2,0)</f>
        <v>442000199411162333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  <c r="GA737" s="11"/>
      <c r="GB737" s="11"/>
      <c r="GC737" s="11"/>
      <c r="GD737" s="11"/>
      <c r="GE737" s="11"/>
      <c r="GF737" s="11"/>
      <c r="GG737" s="11"/>
      <c r="GH737" s="11"/>
      <c r="GI737" s="11"/>
      <c r="GJ737" s="11"/>
      <c r="GK737" s="11"/>
      <c r="GL737" s="11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  <c r="HX737" s="11"/>
      <c r="HY737" s="11"/>
      <c r="HZ737" s="11"/>
      <c r="IA737" s="11"/>
      <c r="IB737" s="11"/>
    </row>
    <row r="738" spans="1:236" s="10" customFormat="1" ht="15.75" customHeight="1" x14ac:dyDescent="0.15">
      <c r="A738" s="53" t="s">
        <v>904</v>
      </c>
      <c r="B738" s="48" t="s">
        <v>796</v>
      </c>
      <c r="C738" s="3">
        <v>42709</v>
      </c>
      <c r="D738" s="3">
        <v>42709</v>
      </c>
      <c r="E738" s="24">
        <v>43100</v>
      </c>
      <c r="F738" s="24">
        <v>43101</v>
      </c>
      <c r="G738" s="24">
        <v>43342</v>
      </c>
      <c r="H738" s="24">
        <v>43465</v>
      </c>
      <c r="I738" s="21">
        <f t="shared" ca="1" si="179"/>
        <v>1.9</v>
      </c>
      <c r="J738" s="21">
        <f t="shared" ca="1" si="180"/>
        <v>1.95</v>
      </c>
      <c r="K738" s="21" t="str">
        <f t="shared" ca="1" si="181"/>
        <v>是</v>
      </c>
      <c r="L738" s="21">
        <f t="shared" si="182"/>
        <v>2</v>
      </c>
      <c r="M738" s="29">
        <f t="shared" si="183"/>
        <v>5</v>
      </c>
      <c r="N738" s="29"/>
      <c r="O738" s="30"/>
      <c r="P738" s="24"/>
      <c r="Q738" s="29"/>
      <c r="R738" s="30"/>
      <c r="S738" s="30">
        <f t="shared" si="178"/>
        <v>5</v>
      </c>
      <c r="T738" s="22">
        <f>VLOOKUP(A738,[1]考勤!$B:$M,12,0)</f>
        <v>0</v>
      </c>
      <c r="U738" s="38">
        <f>IFERROR(VLOOKUP(A738,'[2]2017年假台账'!$A:$AN,39,0),"0")-T738</f>
        <v>0.4</v>
      </c>
      <c r="V738" s="40">
        <f t="shared" si="184"/>
        <v>0.4</v>
      </c>
      <c r="W738" s="23">
        <f t="shared" si="185"/>
        <v>0.4</v>
      </c>
      <c r="X738" s="29">
        <f>VLOOKUP(A738,[3]考勤!$B$4:$N$1081,12,0)</f>
        <v>0</v>
      </c>
      <c r="Y738" s="29">
        <f>VLOOKUP(A738,[4]考勤!$B$4:$O$997,12,0)</f>
        <v>0</v>
      </c>
      <c r="Z738" s="29">
        <f>VLOOKUP(A738,[5]考勤!$B$4:$N$989,12,0)</f>
        <v>0</v>
      </c>
      <c r="AA738" s="29">
        <f>VLOOKUP(A738,[6]考勤!$B$4:$N$977,12,0)</f>
        <v>0</v>
      </c>
      <c r="AB738" s="29">
        <f>VLOOKUP(A738,[7]考勤!$B$4:$P$975,12,0)</f>
        <v>0</v>
      </c>
      <c r="AC738" s="29">
        <f>VLOOKUP(A738,[8]考勤!$B$1:$W$958,12,0)</f>
        <v>0</v>
      </c>
      <c r="AD738" s="29">
        <f>VLOOKUP(A738,[9]考勤!$B:$W,12,0)</f>
        <v>0</v>
      </c>
      <c r="AE738" s="29">
        <f>VLOOKUP(A738,[10]考勤!$B:$X,12,0)</f>
        <v>0</v>
      </c>
      <c r="AF738" s="29">
        <f>VLOOKUP(A738,[11]考勤!$B:$Z,12,0)</f>
        <v>0</v>
      </c>
      <c r="AG738" s="29"/>
      <c r="AH738" s="29"/>
      <c r="AI738" s="29"/>
      <c r="AJ738" s="29">
        <f t="shared" si="186"/>
        <v>0</v>
      </c>
      <c r="AK738" s="29">
        <f t="shared" si="187"/>
        <v>0</v>
      </c>
      <c r="AL738" s="22">
        <f t="shared" si="188"/>
        <v>5.4</v>
      </c>
      <c r="AM738" s="46">
        <f t="shared" si="189"/>
        <v>5</v>
      </c>
      <c r="AN738" s="11"/>
      <c r="AP738" s="11" t="str">
        <f>VLOOKUP(A738,[12]当前人员名单!$E:$AE,2,0)</f>
        <v>441424199501013755</v>
      </c>
    </row>
    <row r="739" spans="1:236" s="10" customFormat="1" ht="15.75" customHeight="1" x14ac:dyDescent="0.15">
      <c r="A739" s="53" t="s">
        <v>905</v>
      </c>
      <c r="B739" s="48" t="s">
        <v>802</v>
      </c>
      <c r="C739" s="4">
        <v>42175</v>
      </c>
      <c r="D739" s="4">
        <v>42709</v>
      </c>
      <c r="E739" s="24">
        <v>43100</v>
      </c>
      <c r="F739" s="24">
        <v>43101</v>
      </c>
      <c r="G739" s="24">
        <v>43342</v>
      </c>
      <c r="H739" s="24">
        <v>43465</v>
      </c>
      <c r="I739" s="21">
        <f t="shared" ca="1" si="179"/>
        <v>3.4</v>
      </c>
      <c r="J739" s="21">
        <f t="shared" ca="1" si="180"/>
        <v>1.95</v>
      </c>
      <c r="K739" s="21" t="str">
        <f t="shared" ca="1" si="181"/>
        <v>是</v>
      </c>
      <c r="L739" s="21">
        <f t="shared" si="182"/>
        <v>3</v>
      </c>
      <c r="M739" s="29">
        <f t="shared" si="183"/>
        <v>5</v>
      </c>
      <c r="N739" s="29"/>
      <c r="O739" s="30"/>
      <c r="P739" s="24"/>
      <c r="Q739" s="29"/>
      <c r="R739" s="30"/>
      <c r="S739" s="30">
        <f t="shared" si="178"/>
        <v>5</v>
      </c>
      <c r="T739" s="22">
        <f>VLOOKUP(A739,[1]考勤!$B:$M,12,0)</f>
        <v>0</v>
      </c>
      <c r="U739" s="38">
        <f>IFERROR(VLOOKUP(A739,'[2]2017年假台账'!$A:$AN,39,0),"0")-T739</f>
        <v>0.4</v>
      </c>
      <c r="V739" s="40">
        <f t="shared" si="184"/>
        <v>0.4</v>
      </c>
      <c r="W739" s="23">
        <f t="shared" si="185"/>
        <v>0.4</v>
      </c>
      <c r="X739" s="29">
        <f>VLOOKUP(A739,[3]考勤!$B$4:$N$1081,12,0)</f>
        <v>0</v>
      </c>
      <c r="Y739" s="29">
        <f>VLOOKUP(A739,[4]考勤!$B$4:$O$997,12,0)</f>
        <v>0</v>
      </c>
      <c r="Z739" s="29">
        <f>VLOOKUP(A739,[5]考勤!$B$4:$N$989,12,0)</f>
        <v>0</v>
      </c>
      <c r="AA739" s="29">
        <f>VLOOKUP(A739,[6]考勤!$B$4:$N$977,12,0)</f>
        <v>0</v>
      </c>
      <c r="AB739" s="29">
        <f>VLOOKUP(A739,[7]考勤!$B$4:$P$975,12,0)</f>
        <v>0</v>
      </c>
      <c r="AC739" s="29">
        <f>VLOOKUP(A739,[8]考勤!$B$1:$W$958,12,0)</f>
        <v>0</v>
      </c>
      <c r="AD739" s="29">
        <f>VLOOKUP(A739,[9]考勤!$B:$W,12,0)</f>
        <v>0</v>
      </c>
      <c r="AE739" s="29">
        <f>VLOOKUP(A739,[10]考勤!$B:$X,12,0)</f>
        <v>0</v>
      </c>
      <c r="AF739" s="29">
        <f>VLOOKUP(A739,[11]考勤!$B:$Z,12,0)</f>
        <v>0</v>
      </c>
      <c r="AG739" s="29"/>
      <c r="AH739" s="29"/>
      <c r="AI739" s="29"/>
      <c r="AJ739" s="29">
        <f t="shared" si="186"/>
        <v>0</v>
      </c>
      <c r="AK739" s="29">
        <f t="shared" si="187"/>
        <v>0</v>
      </c>
      <c r="AL739" s="22">
        <f t="shared" si="188"/>
        <v>5.4</v>
      </c>
      <c r="AM739" s="46">
        <f t="shared" si="189"/>
        <v>5</v>
      </c>
      <c r="AN739" s="11"/>
      <c r="AP739" s="11" t="str">
        <f>VLOOKUP(A739,[12]当前人员名单!$E:$AE,2,0)</f>
        <v>442000199201214078</v>
      </c>
    </row>
    <row r="740" spans="1:236" s="10" customFormat="1" ht="15.75" customHeight="1" x14ac:dyDescent="0.15">
      <c r="A740" s="65" t="s">
        <v>964</v>
      </c>
      <c r="B740" s="48" t="s">
        <v>950</v>
      </c>
      <c r="C740" s="4">
        <v>33604</v>
      </c>
      <c r="D740" s="4">
        <v>42773</v>
      </c>
      <c r="E740" s="24">
        <v>43100</v>
      </c>
      <c r="F740" s="24">
        <v>43101</v>
      </c>
      <c r="G740" s="24">
        <v>43342</v>
      </c>
      <c r="H740" s="24">
        <v>43465</v>
      </c>
      <c r="I740" s="21">
        <f t="shared" ca="1" si="179"/>
        <v>26.9</v>
      </c>
      <c r="J740" s="21">
        <f t="shared" ca="1" si="180"/>
        <v>1.77</v>
      </c>
      <c r="K740" s="21" t="str">
        <f t="shared" ca="1" si="181"/>
        <v>是</v>
      </c>
      <c r="L740" s="21">
        <f t="shared" si="182"/>
        <v>26</v>
      </c>
      <c r="M740" s="29">
        <f t="shared" si="183"/>
        <v>15</v>
      </c>
      <c r="N740" s="29">
        <f>DATEDIF(F740,P740,"d")</f>
        <v>37</v>
      </c>
      <c r="O740" s="30">
        <f>ROUND(N740/365*0,2)</f>
        <v>0</v>
      </c>
      <c r="P740" s="24">
        <f>EDATE(D740,12)</f>
        <v>43138</v>
      </c>
      <c r="Q740" s="29">
        <f>DATEDIF(P740,H740,"d")</f>
        <v>327</v>
      </c>
      <c r="R740" s="30">
        <f>ROUND(Q740/365*M740,2)</f>
        <v>13.44</v>
      </c>
      <c r="S740" s="30">
        <f>O740+R740</f>
        <v>13.44</v>
      </c>
      <c r="T740" s="22">
        <f>VLOOKUP(A740,[1]考勤!$B:$M,12,0)</f>
        <v>0</v>
      </c>
      <c r="U740" s="38">
        <f>IFERROR(VLOOKUP(A740,'[2]2017年假台账'!$A:$AN,39,0),"0")-T740</f>
        <v>0</v>
      </c>
      <c r="V740" s="40">
        <f t="shared" si="184"/>
        <v>-8</v>
      </c>
      <c r="W740" s="23">
        <f t="shared" si="185"/>
        <v>0</v>
      </c>
      <c r="X740" s="29">
        <f>VLOOKUP(A740,[3]考勤!$B$4:$N$1081,12,0)</f>
        <v>0</v>
      </c>
      <c r="Y740" s="29">
        <f>VLOOKUP(A740,[4]考勤!$B$4:$O$997,12,0)</f>
        <v>0</v>
      </c>
      <c r="Z740" s="29">
        <f>VLOOKUP(A740,[5]考勤!$B$4:$N$989,12,0)</f>
        <v>3</v>
      </c>
      <c r="AA740" s="29">
        <f>VLOOKUP(A740,[6]考勤!$B$4:$N$977,12,0)</f>
        <v>0</v>
      </c>
      <c r="AB740" s="29">
        <f>VLOOKUP(A740,[7]考勤!$B$4:$P$975,12,0)</f>
        <v>0</v>
      </c>
      <c r="AC740" s="29">
        <f>VLOOKUP(A740,[8]考勤!$B$1:$W$958,12,0)</f>
        <v>0</v>
      </c>
      <c r="AD740" s="29">
        <f>VLOOKUP(A740,[9]考勤!$B:$W,12,0)</f>
        <v>0</v>
      </c>
      <c r="AE740" s="29">
        <f>VLOOKUP(A740,[10]考勤!$B:$X,12,0)</f>
        <v>5</v>
      </c>
      <c r="AF740" s="29">
        <f>VLOOKUP(A740,[11]考勤!$B:$Z,12,0)</f>
        <v>0</v>
      </c>
      <c r="AG740" s="29"/>
      <c r="AH740" s="29"/>
      <c r="AI740" s="29"/>
      <c r="AJ740" s="29">
        <f t="shared" si="186"/>
        <v>8</v>
      </c>
      <c r="AK740" s="29">
        <f t="shared" si="187"/>
        <v>0</v>
      </c>
      <c r="AL740" s="22">
        <f t="shared" si="188"/>
        <v>5.4399999999999995</v>
      </c>
      <c r="AM740" s="46">
        <f t="shared" si="189"/>
        <v>5.4</v>
      </c>
      <c r="AN740" s="11"/>
      <c r="AP740" s="11" t="str">
        <f>VLOOKUP(A740,[12]当前人员名单!$E:$AE,2,0)</f>
        <v>152823197301204045</v>
      </c>
    </row>
    <row r="741" spans="1:236" s="10" customFormat="1" ht="15.75" customHeight="1" x14ac:dyDescent="0.15">
      <c r="A741" s="65" t="s">
        <v>965</v>
      </c>
      <c r="B741" s="48" t="s">
        <v>793</v>
      </c>
      <c r="C741" s="3">
        <v>42556</v>
      </c>
      <c r="D741" s="3">
        <v>42905</v>
      </c>
      <c r="E741" s="24">
        <v>43100</v>
      </c>
      <c r="F741" s="24">
        <v>43101</v>
      </c>
      <c r="G741" s="24">
        <v>43342</v>
      </c>
      <c r="H741" s="24">
        <v>43465</v>
      </c>
      <c r="I741" s="21">
        <f t="shared" ca="1" si="179"/>
        <v>2.4</v>
      </c>
      <c r="J741" s="21">
        <f t="shared" ca="1" si="180"/>
        <v>1.41</v>
      </c>
      <c r="K741" s="21" t="str">
        <f t="shared" ca="1" si="181"/>
        <v>是</v>
      </c>
      <c r="L741" s="21">
        <f t="shared" si="182"/>
        <v>2</v>
      </c>
      <c r="M741" s="29">
        <f t="shared" si="183"/>
        <v>5</v>
      </c>
      <c r="N741" s="29">
        <f>DATEDIF(F741,P741,"d")</f>
        <v>169</v>
      </c>
      <c r="O741" s="30">
        <f>ROUND(N741/365*0,2)</f>
        <v>0</v>
      </c>
      <c r="P741" s="24">
        <f>EDATE(D741,12)</f>
        <v>43270</v>
      </c>
      <c r="Q741" s="29">
        <f>DATEDIF(P741,H741,"d")</f>
        <v>195</v>
      </c>
      <c r="R741" s="30">
        <f>ROUND(Q741/365*M741,2)</f>
        <v>2.67</v>
      </c>
      <c r="S741" s="30">
        <f>O741+R741</f>
        <v>2.67</v>
      </c>
      <c r="T741" s="22">
        <f>VLOOKUP(A741,[1]考勤!$B:$M,12,0)</f>
        <v>0</v>
      </c>
      <c r="U741" s="38">
        <f>IFERROR(VLOOKUP(A741,'[2]2017年假台账'!$A:$AN,39,0),"0")-T741</f>
        <v>0</v>
      </c>
      <c r="V741" s="40">
        <f t="shared" si="184"/>
        <v>0</v>
      </c>
      <c r="W741" s="23">
        <f t="shared" si="185"/>
        <v>0</v>
      </c>
      <c r="X741" s="29">
        <f>VLOOKUP(A741,[3]考勤!$B$4:$N$1081,12,0)</f>
        <v>0</v>
      </c>
      <c r="Y741" s="29">
        <f>VLOOKUP(A741,[4]考勤!$B$4:$O$997,12,0)</f>
        <v>0</v>
      </c>
      <c r="Z741" s="29">
        <f>VLOOKUP(A741,[5]考勤!$B$4:$N$989,12,0)</f>
        <v>0</v>
      </c>
      <c r="AA741" s="29">
        <f>VLOOKUP(A741,[6]考勤!$B$4:$N$977,12,0)</f>
        <v>0</v>
      </c>
      <c r="AB741" s="29">
        <f>VLOOKUP(A741,[7]考勤!$B$4:$P$975,12,0)</f>
        <v>0</v>
      </c>
      <c r="AC741" s="29">
        <f>VLOOKUP(A741,[8]考勤!$B$1:$W$958,12,0)</f>
        <v>0</v>
      </c>
      <c r="AD741" s="29">
        <f>VLOOKUP(A741,[9]考勤!$B:$W,12,0)</f>
        <v>0</v>
      </c>
      <c r="AE741" s="29">
        <f>VLOOKUP(A741,[10]考勤!$B:$X,12,0)</f>
        <v>0</v>
      </c>
      <c r="AF741" s="29">
        <f>VLOOKUP(A741,[11]考勤!$B:$Z,12,0)</f>
        <v>0</v>
      </c>
      <c r="AG741" s="29"/>
      <c r="AH741" s="29"/>
      <c r="AI741" s="32"/>
      <c r="AJ741" s="29">
        <f t="shared" si="186"/>
        <v>0</v>
      </c>
      <c r="AK741" s="29">
        <f t="shared" si="187"/>
        <v>0</v>
      </c>
      <c r="AL741" s="22">
        <f t="shared" si="188"/>
        <v>2.67</v>
      </c>
      <c r="AM741" s="46">
        <f t="shared" si="189"/>
        <v>2.7</v>
      </c>
      <c r="AN741" s="11"/>
      <c r="AP741" s="11" t="str">
        <f>VLOOKUP(A741,[12]当前人员名单!$E:$AE,2,0)</f>
        <v>442000199402203797</v>
      </c>
    </row>
    <row r="742" spans="1:236" s="10" customFormat="1" ht="15.75" customHeight="1" x14ac:dyDescent="0.15">
      <c r="A742" s="53" t="s">
        <v>966</v>
      </c>
      <c r="B742" s="48" t="s">
        <v>953</v>
      </c>
      <c r="C742" s="3">
        <v>42795</v>
      </c>
      <c r="D742" s="3">
        <v>42905</v>
      </c>
      <c r="E742" s="24">
        <v>43100</v>
      </c>
      <c r="F742" s="24">
        <v>43101</v>
      </c>
      <c r="G742" s="24">
        <v>43342</v>
      </c>
      <c r="H742" s="24">
        <v>43465</v>
      </c>
      <c r="I742" s="21">
        <f t="shared" ca="1" si="179"/>
        <v>1.7</v>
      </c>
      <c r="J742" s="21">
        <f t="shared" ca="1" si="180"/>
        <v>1.41</v>
      </c>
      <c r="K742" s="21" t="str">
        <f t="shared" ca="1" si="181"/>
        <v>是</v>
      </c>
      <c r="L742" s="21">
        <f t="shared" si="182"/>
        <v>1</v>
      </c>
      <c r="M742" s="29">
        <f t="shared" si="183"/>
        <v>5</v>
      </c>
      <c r="N742" s="29">
        <f>DATEDIF(F742,P742,"d")</f>
        <v>169</v>
      </c>
      <c r="O742" s="30">
        <f>ROUND(N742/365*0,2)</f>
        <v>0</v>
      </c>
      <c r="P742" s="24">
        <f>EDATE(D742,12)</f>
        <v>43270</v>
      </c>
      <c r="Q742" s="29">
        <f>DATEDIF(P742,H742,"d")</f>
        <v>195</v>
      </c>
      <c r="R742" s="30">
        <f>ROUND(Q742/365*M742,2)</f>
        <v>2.67</v>
      </c>
      <c r="S742" s="30">
        <f>O742+R742</f>
        <v>2.67</v>
      </c>
      <c r="T742" s="22">
        <f>VLOOKUP(A742,[1]考勤!$B:$M,12,0)</f>
        <v>0</v>
      </c>
      <c r="U742" s="38">
        <f>IFERROR(VLOOKUP(A742,'[2]2017年假台账'!$A:$AN,39,0),"0")-T742</f>
        <v>0</v>
      </c>
      <c r="V742" s="40">
        <f t="shared" si="184"/>
        <v>0</v>
      </c>
      <c r="W742" s="23">
        <f t="shared" si="185"/>
        <v>0</v>
      </c>
      <c r="X742" s="29">
        <f>VLOOKUP(A742,[3]考勤!$B$4:$N$1081,12,0)</f>
        <v>0</v>
      </c>
      <c r="Y742" s="29">
        <f>VLOOKUP(A742,[4]考勤!$B$4:$O$997,12,0)</f>
        <v>0</v>
      </c>
      <c r="Z742" s="29">
        <f>VLOOKUP(A742,[5]考勤!$B$4:$N$989,12,0)</f>
        <v>0</v>
      </c>
      <c r="AA742" s="29">
        <f>VLOOKUP(A742,[6]考勤!$B$4:$N$977,12,0)</f>
        <v>0</v>
      </c>
      <c r="AB742" s="29">
        <f>VLOOKUP(A742,[7]考勤!$B$4:$P$975,12,0)</f>
        <v>0</v>
      </c>
      <c r="AC742" s="29">
        <f>VLOOKUP(A742,[8]考勤!$B$1:$W$958,12,0)</f>
        <v>0</v>
      </c>
      <c r="AD742" s="29">
        <f>VLOOKUP(A742,[9]考勤!$B:$W,12,0)</f>
        <v>0</v>
      </c>
      <c r="AE742" s="29">
        <f>VLOOKUP(A742,[10]考勤!$B:$X,12,0)</f>
        <v>0</v>
      </c>
      <c r="AF742" s="29">
        <f>VLOOKUP(A742,[11]考勤!$B:$Z,12,0)</f>
        <v>0</v>
      </c>
      <c r="AG742" s="29"/>
      <c r="AH742" s="29"/>
      <c r="AI742" s="29"/>
      <c r="AJ742" s="29">
        <f t="shared" si="186"/>
        <v>0</v>
      </c>
      <c r="AK742" s="29">
        <f t="shared" si="187"/>
        <v>0</v>
      </c>
      <c r="AL742" s="22">
        <f t="shared" si="188"/>
        <v>2.67</v>
      </c>
      <c r="AM742" s="46">
        <f t="shared" si="189"/>
        <v>2.7</v>
      </c>
      <c r="AN742" s="11"/>
      <c r="AP742" s="11" t="str">
        <f>VLOOKUP(A742,[12]当前人员名单!$E:$AE,2,0)</f>
        <v>440881199308045120</v>
      </c>
    </row>
    <row r="743" spans="1:236" s="10" customFormat="1" ht="15.75" customHeight="1" x14ac:dyDescent="0.15">
      <c r="A743" s="55" t="s">
        <v>967</v>
      </c>
      <c r="B743" s="48" t="s">
        <v>953</v>
      </c>
      <c r="C743" s="5">
        <v>42940</v>
      </c>
      <c r="D743" s="5">
        <v>42940</v>
      </c>
      <c r="E743" s="24">
        <v>43100</v>
      </c>
      <c r="F743" s="24">
        <v>43101</v>
      </c>
      <c r="G743" s="24">
        <v>43342</v>
      </c>
      <c r="H743" s="24">
        <v>43465</v>
      </c>
      <c r="I743" s="21">
        <f t="shared" ca="1" si="179"/>
        <v>1.3</v>
      </c>
      <c r="J743" s="21">
        <f t="shared" ca="1" si="180"/>
        <v>1.32</v>
      </c>
      <c r="K743" s="21" t="str">
        <f t="shared" ca="1" si="181"/>
        <v>是</v>
      </c>
      <c r="L743" s="21">
        <f t="shared" si="182"/>
        <v>1</v>
      </c>
      <c r="M743" s="29">
        <f t="shared" si="183"/>
        <v>5</v>
      </c>
      <c r="N743" s="29">
        <f>DATEDIF(F743,P743,"d")</f>
        <v>204</v>
      </c>
      <c r="O743" s="30">
        <f>ROUND(N743/365*0,2)</f>
        <v>0</v>
      </c>
      <c r="P743" s="24">
        <f>EDATE(D743,12)</f>
        <v>43305</v>
      </c>
      <c r="Q743" s="29">
        <f>DATEDIF(P743,H743,"d")</f>
        <v>160</v>
      </c>
      <c r="R743" s="30">
        <f>ROUND(Q743/365*M743,2)</f>
        <v>2.19</v>
      </c>
      <c r="S743" s="30">
        <f>O743+R743</f>
        <v>2.19</v>
      </c>
      <c r="T743" s="22">
        <f>VLOOKUP(A743,[1]考勤!$B:$M,12,0)</f>
        <v>0</v>
      </c>
      <c r="U743" s="38">
        <f>IFERROR(VLOOKUP(A743,'[2]2017年假台账'!$A:$AN,39,0),"0")-T743</f>
        <v>0</v>
      </c>
      <c r="V743" s="40">
        <f t="shared" si="184"/>
        <v>0</v>
      </c>
      <c r="W743" s="23">
        <f t="shared" si="185"/>
        <v>0</v>
      </c>
      <c r="X743" s="29">
        <f>VLOOKUP(A743,[3]考勤!$B$4:$N$1081,12,0)</f>
        <v>0</v>
      </c>
      <c r="Y743" s="29">
        <f>VLOOKUP(A743,[4]考勤!$B$4:$O$997,12,0)</f>
        <v>0</v>
      </c>
      <c r="Z743" s="29">
        <f>VLOOKUP(A743,[5]考勤!$B$4:$N$989,12,0)</f>
        <v>0</v>
      </c>
      <c r="AA743" s="29">
        <f>VLOOKUP(A743,[6]考勤!$B$4:$N$977,12,0)</f>
        <v>0</v>
      </c>
      <c r="AB743" s="29">
        <f>VLOOKUP(A743,[7]考勤!$B$4:$P$975,12,0)</f>
        <v>0</v>
      </c>
      <c r="AC743" s="29">
        <f>VLOOKUP(A743,[8]考勤!$B$1:$W$958,12,0)</f>
        <v>0</v>
      </c>
      <c r="AD743" s="29">
        <f>VLOOKUP(A743,[9]考勤!$B:$W,12,0)</f>
        <v>0</v>
      </c>
      <c r="AE743" s="29">
        <f>VLOOKUP(A743,[10]考勤!$B:$X,12,0)</f>
        <v>0</v>
      </c>
      <c r="AF743" s="29">
        <f>VLOOKUP(A743,[11]考勤!$B:$Z,12,0)</f>
        <v>0</v>
      </c>
      <c r="AG743" s="29"/>
      <c r="AH743" s="29"/>
      <c r="AI743" s="29"/>
      <c r="AJ743" s="29">
        <f t="shared" si="186"/>
        <v>0</v>
      </c>
      <c r="AK743" s="29">
        <f t="shared" si="187"/>
        <v>0</v>
      </c>
      <c r="AL743" s="22">
        <f t="shared" si="188"/>
        <v>2.19</v>
      </c>
      <c r="AM743" s="46">
        <f t="shared" si="189"/>
        <v>2.2000000000000002</v>
      </c>
      <c r="AN743" s="11"/>
      <c r="AP743" s="11" t="str">
        <f>VLOOKUP(A743,[12]当前人员名单!$E:$AE,2,0)</f>
        <v>441423199210042373</v>
      </c>
    </row>
    <row r="744" spans="1:236" s="10" customFormat="1" ht="15.75" customHeight="1" x14ac:dyDescent="0.15">
      <c r="A744" s="53" t="s">
        <v>907</v>
      </c>
      <c r="B744" s="48" t="s">
        <v>797</v>
      </c>
      <c r="C744" s="3">
        <v>42069</v>
      </c>
      <c r="D744" s="3">
        <v>42447</v>
      </c>
      <c r="E744" s="24">
        <v>43100</v>
      </c>
      <c r="F744" s="24">
        <v>43101</v>
      </c>
      <c r="G744" s="24">
        <v>43342</v>
      </c>
      <c r="H744" s="24">
        <v>43465</v>
      </c>
      <c r="I744" s="21">
        <f t="shared" ca="1" si="179"/>
        <v>3.7</v>
      </c>
      <c r="J744" s="21">
        <f t="shared" ca="1" si="180"/>
        <v>2.67</v>
      </c>
      <c r="K744" s="21" t="str">
        <f t="shared" ca="1" si="181"/>
        <v>是</v>
      </c>
      <c r="L744" s="21">
        <f t="shared" si="182"/>
        <v>3</v>
      </c>
      <c r="M744" s="29">
        <f t="shared" si="183"/>
        <v>5</v>
      </c>
      <c r="N744" s="29"/>
      <c r="O744" s="30"/>
      <c r="P744" s="24"/>
      <c r="Q744" s="29"/>
      <c r="R744" s="30"/>
      <c r="S744" s="30">
        <f>M744</f>
        <v>5</v>
      </c>
      <c r="T744" s="22">
        <f>VLOOKUP(A744,[1]考勤!$B:$M,12,0)</f>
        <v>0</v>
      </c>
      <c r="U744" s="38">
        <f>IFERROR(VLOOKUP(A744,'[2]2017年假台账'!$A:$AN,39,0),"0")-T744</f>
        <v>4</v>
      </c>
      <c r="V744" s="40">
        <f t="shared" si="184"/>
        <v>2</v>
      </c>
      <c r="W744" s="23">
        <f t="shared" si="185"/>
        <v>2</v>
      </c>
      <c r="X744" s="29">
        <f>VLOOKUP(A744,[3]考勤!$B$4:$N$1081,12,0)</f>
        <v>0</v>
      </c>
      <c r="Y744" s="29">
        <f>VLOOKUP(A744,[4]考勤!$B$4:$O$997,12,0)</f>
        <v>0</v>
      </c>
      <c r="Z744" s="29">
        <f>VLOOKUP(A744,[5]考勤!$B$4:$N$989,12,0)</f>
        <v>0</v>
      </c>
      <c r="AA744" s="29">
        <f>VLOOKUP(A744,[6]考勤!$B$4:$N$977,12,0)</f>
        <v>0</v>
      </c>
      <c r="AB744" s="29">
        <f>VLOOKUP(A744,[7]考勤!$B$4:$P$975,12,0)</f>
        <v>0</v>
      </c>
      <c r="AC744" s="29">
        <f>VLOOKUP(A744,[8]考勤!$B$1:$W$958,12,0)</f>
        <v>0</v>
      </c>
      <c r="AD744" s="29">
        <f>VLOOKUP(A744,[9]考勤!$B:$W,12,0)</f>
        <v>0</v>
      </c>
      <c r="AE744" s="29">
        <f>VLOOKUP(A744,[10]考勤!$B:$X,12,0)</f>
        <v>2</v>
      </c>
      <c r="AF744" s="29">
        <f>VLOOKUP(A744,[11]考勤!$B:$Z,12,0)</f>
        <v>0</v>
      </c>
      <c r="AG744" s="29"/>
      <c r="AH744" s="29"/>
      <c r="AI744" s="29"/>
      <c r="AJ744" s="29">
        <f t="shared" si="186"/>
        <v>2</v>
      </c>
      <c r="AK744" s="29">
        <f t="shared" si="187"/>
        <v>0</v>
      </c>
      <c r="AL744" s="22">
        <f t="shared" si="188"/>
        <v>7</v>
      </c>
      <c r="AM744" s="46">
        <f t="shared" si="189"/>
        <v>5</v>
      </c>
      <c r="AN744" s="11"/>
      <c r="AO744" s="11"/>
      <c r="AP744" s="11" t="str">
        <f>VLOOKUP(A744,[12]当前人员名单!$E:$AE,2,0)</f>
        <v>442000199003066633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</row>
    <row r="745" spans="1:236" s="10" customFormat="1" ht="15.75" customHeight="1" x14ac:dyDescent="0.15">
      <c r="A745" s="53" t="s">
        <v>298</v>
      </c>
      <c r="B745" s="48" t="s">
        <v>18</v>
      </c>
      <c r="C745" s="3">
        <v>39539</v>
      </c>
      <c r="D745" s="3">
        <v>40634</v>
      </c>
      <c r="E745" s="24">
        <v>43100</v>
      </c>
      <c r="F745" s="24">
        <v>43101</v>
      </c>
      <c r="G745" s="24">
        <v>43342</v>
      </c>
      <c r="H745" s="24">
        <v>43465</v>
      </c>
      <c r="I745" s="21">
        <f t="shared" ca="1" si="179"/>
        <v>10.6</v>
      </c>
      <c r="J745" s="21">
        <f t="shared" ca="1" si="180"/>
        <v>7.63</v>
      </c>
      <c r="K745" s="21" t="str">
        <f t="shared" ca="1" si="181"/>
        <v>是</v>
      </c>
      <c r="L745" s="21">
        <f t="shared" si="182"/>
        <v>10</v>
      </c>
      <c r="M745" s="29">
        <f t="shared" si="183"/>
        <v>10</v>
      </c>
      <c r="N745" s="29">
        <f>DATEDIF(F745,P745,"d")</f>
        <v>90</v>
      </c>
      <c r="O745" s="30">
        <f>ROUND(N745/365*5,2)</f>
        <v>1.23</v>
      </c>
      <c r="P745" s="24">
        <f>EDATE(C745,120)</f>
        <v>43191</v>
      </c>
      <c r="Q745" s="29">
        <f>DATEDIF(P745,H745,"d")</f>
        <v>274</v>
      </c>
      <c r="R745" s="31">
        <f>ROUND(Q745/365*M745,2)</f>
        <v>7.51</v>
      </c>
      <c r="S745" s="30">
        <f>O745+R745</f>
        <v>8.74</v>
      </c>
      <c r="T745" s="22">
        <f>VLOOKUP(A745,[1]考勤!$B:$M,12,0)</f>
        <v>0</v>
      </c>
      <c r="U745" s="38">
        <f>IFERROR(VLOOKUP(A745,'[2]2017年假台账'!$A:$AN,39,0),"0")-T745</f>
        <v>-1</v>
      </c>
      <c r="V745" s="40">
        <f t="shared" si="184"/>
        <v>-1</v>
      </c>
      <c r="W745" s="23">
        <f t="shared" si="185"/>
        <v>0</v>
      </c>
      <c r="X745" s="29">
        <f>VLOOKUP(A745,[3]考勤!$B$4:$N$1081,12,0)</f>
        <v>0</v>
      </c>
      <c r="Y745" s="29">
        <f>VLOOKUP(A745,[4]考勤!$B$4:$O$997,12,0)</f>
        <v>0</v>
      </c>
      <c r="Z745" s="29">
        <f>VLOOKUP(A745,[5]考勤!$B$4:$N$989,12,0)</f>
        <v>0</v>
      </c>
      <c r="AA745" s="29">
        <f>VLOOKUP(A745,[6]考勤!$B$4:$N$977,12,0)</f>
        <v>0</v>
      </c>
      <c r="AB745" s="29">
        <f>VLOOKUP(A745,[7]考勤!$B$4:$P$975,12,0)</f>
        <v>0</v>
      </c>
      <c r="AC745" s="29">
        <f>VLOOKUP(A745,[8]考勤!$B$1:$W$958,12,0)</f>
        <v>0</v>
      </c>
      <c r="AD745" s="29">
        <f>VLOOKUP(A745,[9]考勤!$B:$W,12,0)</f>
        <v>0</v>
      </c>
      <c r="AE745" s="29">
        <f>VLOOKUP(A745,[10]考勤!$B:$X,12,0)</f>
        <v>0</v>
      </c>
      <c r="AF745" s="29">
        <f>VLOOKUP(A745,[11]考勤!$B:$Z,12,0)</f>
        <v>0</v>
      </c>
      <c r="AG745" s="29"/>
      <c r="AH745" s="29"/>
      <c r="AI745" s="32"/>
      <c r="AJ745" s="29">
        <f t="shared" si="186"/>
        <v>0</v>
      </c>
      <c r="AK745" s="29">
        <f t="shared" si="187"/>
        <v>0</v>
      </c>
      <c r="AL745" s="22">
        <f t="shared" si="188"/>
        <v>7.74</v>
      </c>
      <c r="AM745" s="46">
        <f t="shared" si="189"/>
        <v>7.7</v>
      </c>
      <c r="AN745" s="11"/>
      <c r="AP745" s="11" t="str">
        <f>VLOOKUP(A745,[12]当前人员名单!$E:$AE,2,0)</f>
        <v>442000198601058372</v>
      </c>
    </row>
    <row r="746" spans="1:236" s="10" customFormat="1" ht="15.75" customHeight="1" x14ac:dyDescent="0.15">
      <c r="A746" s="53" t="s">
        <v>908</v>
      </c>
      <c r="B746" s="48" t="s">
        <v>951</v>
      </c>
      <c r="C746" s="3">
        <v>41260</v>
      </c>
      <c r="D746" s="3">
        <v>42431</v>
      </c>
      <c r="E746" s="24">
        <v>43100</v>
      </c>
      <c r="F746" s="24">
        <v>43101</v>
      </c>
      <c r="G746" s="24">
        <v>43342</v>
      </c>
      <c r="H746" s="24">
        <v>43465</v>
      </c>
      <c r="I746" s="21">
        <f t="shared" ca="1" si="179"/>
        <v>5.9</v>
      </c>
      <c r="J746" s="21">
        <f t="shared" ca="1" si="180"/>
        <v>2.71</v>
      </c>
      <c r="K746" s="21" t="str">
        <f t="shared" ca="1" si="181"/>
        <v>是</v>
      </c>
      <c r="L746" s="21">
        <f t="shared" si="182"/>
        <v>6</v>
      </c>
      <c r="M746" s="29">
        <f t="shared" si="183"/>
        <v>5</v>
      </c>
      <c r="N746" s="29"/>
      <c r="O746" s="30"/>
      <c r="P746" s="24"/>
      <c r="Q746" s="29"/>
      <c r="R746" s="30"/>
      <c r="S746" s="30">
        <f t="shared" ref="S746:S762" si="190">M746</f>
        <v>5</v>
      </c>
      <c r="T746" s="22">
        <f>VLOOKUP(A746,[1]考勤!$B:$M,12,0)</f>
        <v>0</v>
      </c>
      <c r="U746" s="38">
        <f>IFERROR(VLOOKUP(A746,'[2]2017年假台账'!$A:$AN,39,0),"0")-T746</f>
        <v>0.2</v>
      </c>
      <c r="V746" s="40">
        <f t="shared" si="184"/>
        <v>-4.8</v>
      </c>
      <c r="W746" s="23">
        <f t="shared" si="185"/>
        <v>0</v>
      </c>
      <c r="X746" s="29">
        <f>VLOOKUP(A746,[3]考勤!$B$4:$N$1081,12,0)</f>
        <v>0</v>
      </c>
      <c r="Y746" s="29">
        <f>VLOOKUP(A746,[4]考勤!$B$4:$O$997,12,0)</f>
        <v>3</v>
      </c>
      <c r="Z746" s="29">
        <f>VLOOKUP(A746,[5]考勤!$B$4:$N$989,12,0)</f>
        <v>0</v>
      </c>
      <c r="AA746" s="29">
        <f>VLOOKUP(A746,[6]考勤!$B$4:$N$977,12,0)</f>
        <v>0</v>
      </c>
      <c r="AB746" s="29">
        <f>VLOOKUP(A746,[7]考勤!$B$4:$P$975,12,0)</f>
        <v>0</v>
      </c>
      <c r="AC746" s="29">
        <f>VLOOKUP(A746,[8]考勤!$B$1:$W$958,12,0)</f>
        <v>2</v>
      </c>
      <c r="AD746" s="29">
        <f>VLOOKUP(A746,[9]考勤!$B:$W,12,0)</f>
        <v>0</v>
      </c>
      <c r="AE746" s="29">
        <f>VLOOKUP(A746,[10]考勤!$B:$X,12,0)</f>
        <v>0</v>
      </c>
      <c r="AF746" s="29">
        <f>VLOOKUP(A746,[11]考勤!$B:$Z,12,0)</f>
        <v>0</v>
      </c>
      <c r="AG746" s="29"/>
      <c r="AH746" s="29"/>
      <c r="AI746" s="29"/>
      <c r="AJ746" s="29">
        <f t="shared" si="186"/>
        <v>5</v>
      </c>
      <c r="AK746" s="29">
        <f t="shared" si="187"/>
        <v>0</v>
      </c>
      <c r="AL746" s="22">
        <f t="shared" si="188"/>
        <v>0.20000000000000018</v>
      </c>
      <c r="AM746" s="46">
        <f t="shared" si="189"/>
        <v>0.2</v>
      </c>
      <c r="AN746" s="11"/>
      <c r="AP746" s="11" t="str">
        <f>VLOOKUP(A746,[12]当前人员名单!$E:$AE,2,0)</f>
        <v>362301199009120525</v>
      </c>
    </row>
    <row r="747" spans="1:236" s="10" customFormat="1" ht="15.75" customHeight="1" x14ac:dyDescent="0.15">
      <c r="A747" s="53" t="s">
        <v>296</v>
      </c>
      <c r="B747" s="48" t="s">
        <v>18</v>
      </c>
      <c r="C747" s="4">
        <v>39142</v>
      </c>
      <c r="D747" s="4">
        <v>41143</v>
      </c>
      <c r="E747" s="24">
        <v>43100</v>
      </c>
      <c r="F747" s="24">
        <v>43101</v>
      </c>
      <c r="G747" s="24">
        <v>43342</v>
      </c>
      <c r="H747" s="24">
        <v>43465</v>
      </c>
      <c r="I747" s="21">
        <f t="shared" ca="1" si="179"/>
        <v>11.7</v>
      </c>
      <c r="J747" s="21">
        <f t="shared" ca="1" si="180"/>
        <v>6.24</v>
      </c>
      <c r="K747" s="21" t="str">
        <f t="shared" ca="1" si="181"/>
        <v>是</v>
      </c>
      <c r="L747" s="21">
        <f t="shared" si="182"/>
        <v>11</v>
      </c>
      <c r="M747" s="29">
        <f t="shared" si="183"/>
        <v>10</v>
      </c>
      <c r="N747" s="29"/>
      <c r="O747" s="30"/>
      <c r="P747" s="24"/>
      <c r="Q747" s="29"/>
      <c r="R747" s="30"/>
      <c r="S747" s="30">
        <f t="shared" si="190"/>
        <v>10</v>
      </c>
      <c r="T747" s="22">
        <f>VLOOKUP(A747,[1]考勤!$B:$M,12,0)</f>
        <v>0</v>
      </c>
      <c r="U747" s="38">
        <f>IFERROR(VLOOKUP(A747,'[2]2017年假台账'!$A:$AN,39,0),"0")-T747</f>
        <v>9.1999999999999993</v>
      </c>
      <c r="V747" s="40">
        <f t="shared" si="184"/>
        <v>4.1999999999999993</v>
      </c>
      <c r="W747" s="23">
        <f t="shared" si="185"/>
        <v>4.1999999999999993</v>
      </c>
      <c r="X747" s="29">
        <f>VLOOKUP(A747,[3]考勤!$B$4:$N$1081,12,0)</f>
        <v>0</v>
      </c>
      <c r="Y747" s="29">
        <f>VLOOKUP(A747,[4]考勤!$B$4:$O$997,12,0)</f>
        <v>0</v>
      </c>
      <c r="Z747" s="29">
        <f>VLOOKUP(A747,[5]考勤!$B$4:$N$989,12,0)</f>
        <v>0</v>
      </c>
      <c r="AA747" s="29">
        <f>VLOOKUP(A747,[6]考勤!$B$4:$N$977,12,0)</f>
        <v>0</v>
      </c>
      <c r="AB747" s="29">
        <f>VLOOKUP(A747,[7]考勤!$B$4:$P$975,12,0)</f>
        <v>0</v>
      </c>
      <c r="AC747" s="29">
        <f>VLOOKUP(A747,[8]考勤!$B$1:$W$958,12,0)</f>
        <v>0</v>
      </c>
      <c r="AD747" s="29">
        <f>VLOOKUP(A747,[9]考勤!$B:$W,12,0)</f>
        <v>0</v>
      </c>
      <c r="AE747" s="29">
        <f>VLOOKUP(A747,[10]考勤!$B:$X,12,0)</f>
        <v>5</v>
      </c>
      <c r="AF747" s="29">
        <f>VLOOKUP(A747,[11]考勤!$B:$Z,12,0)</f>
        <v>0</v>
      </c>
      <c r="AG747" s="29"/>
      <c r="AH747" s="29"/>
      <c r="AI747" s="29"/>
      <c r="AJ747" s="29">
        <f t="shared" si="186"/>
        <v>5</v>
      </c>
      <c r="AK747" s="29">
        <f t="shared" si="187"/>
        <v>0</v>
      </c>
      <c r="AL747" s="22">
        <f t="shared" si="188"/>
        <v>14.2</v>
      </c>
      <c r="AM747" s="46">
        <f t="shared" si="189"/>
        <v>10</v>
      </c>
      <c r="AN747" s="11"/>
      <c r="AP747" s="11" t="str">
        <f>VLOOKUP(A747,[12]当前人员名单!$E:$AE,2,0)</f>
        <v>411327198307284512</v>
      </c>
    </row>
    <row r="748" spans="1:236" s="10" customFormat="1" ht="15.75" customHeight="1" x14ac:dyDescent="0.15">
      <c r="A748" s="56" t="s">
        <v>297</v>
      </c>
      <c r="B748" s="48" t="s">
        <v>18</v>
      </c>
      <c r="C748" s="3">
        <v>40787</v>
      </c>
      <c r="D748" s="3">
        <v>41568</v>
      </c>
      <c r="E748" s="24">
        <v>43100</v>
      </c>
      <c r="F748" s="24">
        <v>43101</v>
      </c>
      <c r="G748" s="24">
        <v>43342</v>
      </c>
      <c r="H748" s="24">
        <v>43465</v>
      </c>
      <c r="I748" s="21">
        <f t="shared" ca="1" si="179"/>
        <v>7.2</v>
      </c>
      <c r="J748" s="21">
        <f t="shared" ca="1" si="180"/>
        <v>5.07</v>
      </c>
      <c r="K748" s="21" t="str">
        <f t="shared" ca="1" si="181"/>
        <v>是</v>
      </c>
      <c r="L748" s="21">
        <f t="shared" si="182"/>
        <v>7</v>
      </c>
      <c r="M748" s="29">
        <f t="shared" si="183"/>
        <v>5</v>
      </c>
      <c r="N748" s="29"/>
      <c r="O748" s="30"/>
      <c r="P748" s="24"/>
      <c r="Q748" s="29"/>
      <c r="R748" s="30"/>
      <c r="S748" s="30">
        <f t="shared" si="190"/>
        <v>5</v>
      </c>
      <c r="T748" s="22">
        <f>VLOOKUP(A748,[1]考勤!$B:$M,12,0)</f>
        <v>0</v>
      </c>
      <c r="U748" s="38">
        <f>IFERROR(VLOOKUP(A748,'[2]2017年假台账'!$A:$AN,39,0),"0")-T748</f>
        <v>5</v>
      </c>
      <c r="V748" s="40">
        <f t="shared" si="184"/>
        <v>5</v>
      </c>
      <c r="W748" s="23">
        <f t="shared" si="185"/>
        <v>5</v>
      </c>
      <c r="X748" s="29">
        <f>VLOOKUP(A748,[3]考勤!$B$4:$N$1081,12,0)</f>
        <v>0</v>
      </c>
      <c r="Y748" s="29">
        <f>VLOOKUP(A748,[4]考勤!$B$4:$O$997,12,0)</f>
        <v>0</v>
      </c>
      <c r="Z748" s="29">
        <f>VLOOKUP(A748,[5]考勤!$B$4:$N$989,12,0)</f>
        <v>0</v>
      </c>
      <c r="AA748" s="29">
        <f>VLOOKUP(A748,[6]考勤!$B$4:$N$977,12,0)</f>
        <v>0</v>
      </c>
      <c r="AB748" s="29">
        <f>VLOOKUP(A748,[7]考勤!$B$4:$P$975,12,0)</f>
        <v>0</v>
      </c>
      <c r="AC748" s="29">
        <f>VLOOKUP(A748,[8]考勤!$B$1:$W$958,12,0)</f>
        <v>0</v>
      </c>
      <c r="AD748" s="29">
        <f>VLOOKUP(A748,[9]考勤!$B:$W,12,0)</f>
        <v>0</v>
      </c>
      <c r="AE748" s="29">
        <f>VLOOKUP(A748,[10]考勤!$B:$X,12,0)</f>
        <v>0</v>
      </c>
      <c r="AF748" s="29">
        <f>VLOOKUP(A748,[11]考勤!$B:$Z,12,0)</f>
        <v>0</v>
      </c>
      <c r="AG748" s="29"/>
      <c r="AH748" s="29"/>
      <c r="AI748" s="32"/>
      <c r="AJ748" s="29">
        <f t="shared" si="186"/>
        <v>0</v>
      </c>
      <c r="AK748" s="29">
        <f t="shared" si="187"/>
        <v>0</v>
      </c>
      <c r="AL748" s="22">
        <f t="shared" si="188"/>
        <v>10</v>
      </c>
      <c r="AM748" s="46">
        <f t="shared" si="189"/>
        <v>5</v>
      </c>
      <c r="AN748" s="11"/>
      <c r="AP748" s="11" t="str">
        <f>VLOOKUP(A748,[12]当前人员名单!$E:$AE,2,0)</f>
        <v>442000199106062096</v>
      </c>
    </row>
    <row r="749" spans="1:236" s="10" customFormat="1" ht="15.75" customHeight="1" x14ac:dyDescent="0.15">
      <c r="A749" s="55" t="s">
        <v>323</v>
      </c>
      <c r="B749" s="48" t="s">
        <v>18</v>
      </c>
      <c r="C749" s="5">
        <v>34213</v>
      </c>
      <c r="D749" s="5">
        <v>37073</v>
      </c>
      <c r="E749" s="24">
        <v>43100</v>
      </c>
      <c r="F749" s="24">
        <v>43101</v>
      </c>
      <c r="G749" s="24">
        <v>43342</v>
      </c>
      <c r="H749" s="24">
        <v>43465</v>
      </c>
      <c r="I749" s="21">
        <f t="shared" ca="1" si="179"/>
        <v>25.2</v>
      </c>
      <c r="J749" s="21">
        <f t="shared" ca="1" si="180"/>
        <v>17.39</v>
      </c>
      <c r="K749" s="21" t="str">
        <f t="shared" ca="1" si="181"/>
        <v>是</v>
      </c>
      <c r="L749" s="21">
        <f t="shared" si="182"/>
        <v>25</v>
      </c>
      <c r="M749" s="29">
        <f t="shared" si="183"/>
        <v>15</v>
      </c>
      <c r="N749" s="29"/>
      <c r="O749" s="30"/>
      <c r="P749" s="24"/>
      <c r="Q749" s="29"/>
      <c r="R749" s="30"/>
      <c r="S749" s="30">
        <f t="shared" si="190"/>
        <v>15</v>
      </c>
      <c r="T749" s="22">
        <f>VLOOKUP(A749,[1]考勤!$B:$M,12,0)</f>
        <v>0</v>
      </c>
      <c r="U749" s="38">
        <f>IFERROR(VLOOKUP(A749,'[2]2017年假台账'!$A:$AN,39,0),"0")-T749</f>
        <v>15</v>
      </c>
      <c r="V749" s="40">
        <f t="shared" si="184"/>
        <v>11</v>
      </c>
      <c r="W749" s="23">
        <f t="shared" si="185"/>
        <v>11</v>
      </c>
      <c r="X749" s="29">
        <f>VLOOKUP(A749,[3]考勤!$B$4:$N$1081,12,0)</f>
        <v>0</v>
      </c>
      <c r="Y749" s="29">
        <f>VLOOKUP(A749,[4]考勤!$B$4:$O$997,12,0)</f>
        <v>0</v>
      </c>
      <c r="Z749" s="29">
        <f>VLOOKUP(A749,[5]考勤!$B$4:$N$989,12,0)</f>
        <v>0</v>
      </c>
      <c r="AA749" s="29">
        <f>VLOOKUP(A749,[6]考勤!$B$4:$N$977,12,0)</f>
        <v>0</v>
      </c>
      <c r="AB749" s="29">
        <f>VLOOKUP(A749,[7]考勤!$B$4:$P$975,12,0)</f>
        <v>0</v>
      </c>
      <c r="AC749" s="29">
        <f>VLOOKUP(A749,[8]考勤!$B$1:$W$958,12,0)</f>
        <v>0</v>
      </c>
      <c r="AD749" s="29">
        <f>VLOOKUP(A749,[9]考勤!$B:$W,12,0)</f>
        <v>0</v>
      </c>
      <c r="AE749" s="29">
        <f>VLOOKUP(A749,[10]考勤!$B:$X,12,0)</f>
        <v>4</v>
      </c>
      <c r="AF749" s="29">
        <f>VLOOKUP(A749,[11]考勤!$B:$Z,12,0)</f>
        <v>0</v>
      </c>
      <c r="AG749" s="29"/>
      <c r="AH749" s="29"/>
      <c r="AI749" s="29"/>
      <c r="AJ749" s="29">
        <f t="shared" si="186"/>
        <v>4</v>
      </c>
      <c r="AK749" s="29">
        <f t="shared" si="187"/>
        <v>0</v>
      </c>
      <c r="AL749" s="22">
        <f t="shared" si="188"/>
        <v>26</v>
      </c>
      <c r="AM749" s="46">
        <f t="shared" si="189"/>
        <v>15</v>
      </c>
      <c r="AN749" s="11"/>
      <c r="AP749" s="11" t="str">
        <f>VLOOKUP(A749,[12]当前人员名单!$E:$AE,2,0)</f>
        <v>442000197412090010</v>
      </c>
    </row>
    <row r="750" spans="1:236" s="10" customFormat="1" ht="15.75" customHeight="1" x14ac:dyDescent="0.15">
      <c r="A750" s="53" t="s">
        <v>295</v>
      </c>
      <c r="B750" s="48" t="s">
        <v>18</v>
      </c>
      <c r="C750" s="3">
        <v>36161</v>
      </c>
      <c r="D750" s="3">
        <v>40283</v>
      </c>
      <c r="E750" s="24">
        <v>43100</v>
      </c>
      <c r="F750" s="24">
        <v>43101</v>
      </c>
      <c r="G750" s="24">
        <v>43342</v>
      </c>
      <c r="H750" s="24">
        <v>43465</v>
      </c>
      <c r="I750" s="21">
        <f t="shared" ca="1" si="179"/>
        <v>19.899999999999999</v>
      </c>
      <c r="J750" s="21">
        <f t="shared" ca="1" si="180"/>
        <v>8.59</v>
      </c>
      <c r="K750" s="21" t="str">
        <f t="shared" ca="1" si="181"/>
        <v>是</v>
      </c>
      <c r="L750" s="21">
        <f t="shared" si="182"/>
        <v>19</v>
      </c>
      <c r="M750" s="29">
        <f t="shared" si="183"/>
        <v>10</v>
      </c>
      <c r="N750" s="29"/>
      <c r="O750" s="30"/>
      <c r="P750" s="24"/>
      <c r="Q750" s="29"/>
      <c r="R750" s="30"/>
      <c r="S750" s="30">
        <f t="shared" si="190"/>
        <v>10</v>
      </c>
      <c r="T750" s="22">
        <f>VLOOKUP(A750,[1]考勤!$B:$M,12,0)</f>
        <v>0</v>
      </c>
      <c r="U750" s="38">
        <f>IFERROR(VLOOKUP(A750,'[2]2017年假台账'!$A:$AN,39,0),"0")-T750</f>
        <v>8</v>
      </c>
      <c r="V750" s="40">
        <f t="shared" si="184"/>
        <v>-3</v>
      </c>
      <c r="W750" s="23">
        <f t="shared" si="185"/>
        <v>0</v>
      </c>
      <c r="X750" s="29">
        <f>VLOOKUP(A750,[3]考勤!$B$4:$N$1081,12,0)</f>
        <v>0</v>
      </c>
      <c r="Y750" s="29">
        <f>VLOOKUP(A750,[4]考勤!$B$4:$O$997,12,0)</f>
        <v>0</v>
      </c>
      <c r="Z750" s="29">
        <f>VLOOKUP(A750,[5]考勤!$B$4:$N$989,12,0)</f>
        <v>0</v>
      </c>
      <c r="AA750" s="29">
        <f>VLOOKUP(A750,[6]考勤!$B$4:$N$977,12,0)</f>
        <v>0</v>
      </c>
      <c r="AB750" s="29">
        <f>VLOOKUP(A750,[7]考勤!$B$4:$P$975,12,0)</f>
        <v>3</v>
      </c>
      <c r="AC750" s="29">
        <f>VLOOKUP(A750,[8]考勤!$B$1:$W$958,12,0)</f>
        <v>3</v>
      </c>
      <c r="AD750" s="29">
        <f>VLOOKUP(A750,[9]考勤!$B:$W,12,0)</f>
        <v>0</v>
      </c>
      <c r="AE750" s="29">
        <f>VLOOKUP(A750,[10]考勤!$B:$X,12,0)</f>
        <v>5</v>
      </c>
      <c r="AF750" s="29">
        <f>VLOOKUP(A750,[11]考勤!$B:$Z,12,0)</f>
        <v>0</v>
      </c>
      <c r="AG750" s="29"/>
      <c r="AH750" s="29"/>
      <c r="AI750" s="29"/>
      <c r="AJ750" s="29">
        <f t="shared" si="186"/>
        <v>11</v>
      </c>
      <c r="AK750" s="29">
        <f t="shared" si="187"/>
        <v>0</v>
      </c>
      <c r="AL750" s="22">
        <f t="shared" si="188"/>
        <v>7</v>
      </c>
      <c r="AM750" s="46">
        <f t="shared" si="189"/>
        <v>7</v>
      </c>
      <c r="AN750" s="11"/>
      <c r="AO750" s="11"/>
      <c r="AP750" s="11" t="str">
        <f>VLOOKUP(A750,[12]当前人员名单!$E:$AE,2,0)</f>
        <v>342123197708056934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</row>
    <row r="751" spans="1:236" s="10" customFormat="1" ht="15.75" customHeight="1" x14ac:dyDescent="0.15">
      <c r="A751" s="55" t="s">
        <v>909</v>
      </c>
      <c r="B751" s="48" t="s">
        <v>18</v>
      </c>
      <c r="C751" s="5">
        <v>42445</v>
      </c>
      <c r="D751" s="5">
        <v>42445</v>
      </c>
      <c r="E751" s="24">
        <v>43100</v>
      </c>
      <c r="F751" s="24">
        <v>43101</v>
      </c>
      <c r="G751" s="24">
        <v>43342</v>
      </c>
      <c r="H751" s="24">
        <v>43465</v>
      </c>
      <c r="I751" s="21">
        <f t="shared" ca="1" si="179"/>
        <v>2.7</v>
      </c>
      <c r="J751" s="21">
        <f t="shared" ca="1" si="180"/>
        <v>2.67</v>
      </c>
      <c r="K751" s="21" t="str">
        <f t="shared" ca="1" si="181"/>
        <v>是</v>
      </c>
      <c r="L751" s="21">
        <f t="shared" si="182"/>
        <v>2</v>
      </c>
      <c r="M751" s="29">
        <f t="shared" si="183"/>
        <v>5</v>
      </c>
      <c r="N751" s="29"/>
      <c r="O751" s="30"/>
      <c r="P751" s="24"/>
      <c r="Q751" s="29"/>
      <c r="R751" s="30"/>
      <c r="S751" s="30">
        <f t="shared" si="190"/>
        <v>5</v>
      </c>
      <c r="T751" s="22">
        <f>VLOOKUP(A751,[1]考勤!$B:$M,12,0)</f>
        <v>0</v>
      </c>
      <c r="U751" s="38">
        <f>IFERROR(VLOOKUP(A751,'[2]2017年假台账'!$A:$AN,39,0),"0")-T751</f>
        <v>4</v>
      </c>
      <c r="V751" s="40">
        <f t="shared" si="184"/>
        <v>2</v>
      </c>
      <c r="W751" s="23">
        <f t="shared" si="185"/>
        <v>2</v>
      </c>
      <c r="X751" s="29">
        <f>VLOOKUP(A751,[3]考勤!$B$4:$N$1081,12,0)</f>
        <v>0</v>
      </c>
      <c r="Y751" s="29">
        <f>VLOOKUP(A751,[4]考勤!$B$4:$O$997,12,0)</f>
        <v>0</v>
      </c>
      <c r="Z751" s="29">
        <f>VLOOKUP(A751,[5]考勤!$B$4:$N$989,12,0)</f>
        <v>2</v>
      </c>
      <c r="AA751" s="29">
        <f>VLOOKUP(A751,[6]考勤!$B$4:$N$977,12,0)</f>
        <v>0</v>
      </c>
      <c r="AB751" s="29">
        <f>VLOOKUP(A751,[7]考勤!$B$4:$P$975,12,0)</f>
        <v>0</v>
      </c>
      <c r="AC751" s="29">
        <f>VLOOKUP(A751,[8]考勤!$B$1:$W$958,12,0)</f>
        <v>0</v>
      </c>
      <c r="AD751" s="29">
        <f>VLOOKUP(A751,[9]考勤!$B:$W,12,0)</f>
        <v>0</v>
      </c>
      <c r="AE751" s="29">
        <f>VLOOKUP(A751,[10]考勤!$B:$X,12,0)</f>
        <v>0</v>
      </c>
      <c r="AF751" s="29">
        <f>VLOOKUP(A751,[11]考勤!$B:$Z,12,0)</f>
        <v>0</v>
      </c>
      <c r="AG751" s="29"/>
      <c r="AH751" s="29"/>
      <c r="AI751" s="29"/>
      <c r="AJ751" s="29">
        <f t="shared" si="186"/>
        <v>2</v>
      </c>
      <c r="AK751" s="29">
        <f t="shared" si="187"/>
        <v>0</v>
      </c>
      <c r="AL751" s="22">
        <f t="shared" si="188"/>
        <v>7</v>
      </c>
      <c r="AM751" s="46">
        <f t="shared" si="189"/>
        <v>5</v>
      </c>
      <c r="AN751" s="11"/>
      <c r="AP751" s="11" t="str">
        <f>VLOOKUP(A751,[12]当前人员名单!$E:$AE,2,0)</f>
        <v>440882199005263928</v>
      </c>
    </row>
    <row r="752" spans="1:236" s="10" customFormat="1" ht="15.75" customHeight="1" x14ac:dyDescent="0.15">
      <c r="A752" s="50" t="s">
        <v>342</v>
      </c>
      <c r="B752" s="48" t="s">
        <v>18</v>
      </c>
      <c r="C752" s="9">
        <v>37834</v>
      </c>
      <c r="D752" s="9">
        <v>39195</v>
      </c>
      <c r="E752" s="24">
        <v>43100</v>
      </c>
      <c r="F752" s="24">
        <v>43101</v>
      </c>
      <c r="G752" s="24">
        <v>43342</v>
      </c>
      <c r="H752" s="24">
        <v>43465</v>
      </c>
      <c r="I752" s="21">
        <f t="shared" ca="1" si="179"/>
        <v>15.3</v>
      </c>
      <c r="J752" s="21">
        <f t="shared" ca="1" si="180"/>
        <v>11.58</v>
      </c>
      <c r="K752" s="21" t="str">
        <f t="shared" ca="1" si="181"/>
        <v>是</v>
      </c>
      <c r="L752" s="21">
        <f t="shared" si="182"/>
        <v>15</v>
      </c>
      <c r="M752" s="29">
        <f t="shared" si="183"/>
        <v>10</v>
      </c>
      <c r="N752" s="29"/>
      <c r="O752" s="30"/>
      <c r="P752" s="24"/>
      <c r="Q752" s="29"/>
      <c r="R752" s="30"/>
      <c r="S752" s="30">
        <f t="shared" si="190"/>
        <v>10</v>
      </c>
      <c r="T752" s="22">
        <f>VLOOKUP(A752,[1]考勤!$B:$M,12,0)</f>
        <v>1</v>
      </c>
      <c r="U752" s="38">
        <f>IFERROR(VLOOKUP(A752,'[2]2017年假台账'!$A:$AN,39,0),"0")-T752</f>
        <v>8</v>
      </c>
      <c r="V752" s="40">
        <f t="shared" si="184"/>
        <v>3</v>
      </c>
      <c r="W752" s="23">
        <f t="shared" si="185"/>
        <v>3</v>
      </c>
      <c r="X752" s="29">
        <f>VLOOKUP(A752,[3]考勤!$B$4:$N$1081,12,0)</f>
        <v>0</v>
      </c>
      <c r="Y752" s="29">
        <f>VLOOKUP(A752,[4]考勤!$B$4:$O$997,12,0)</f>
        <v>0</v>
      </c>
      <c r="Z752" s="29">
        <f>VLOOKUP(A752,[5]考勤!$B$4:$N$989,12,0)</f>
        <v>0</v>
      </c>
      <c r="AA752" s="29">
        <f>VLOOKUP(A752,[6]考勤!$B$4:$N$977,12,0)</f>
        <v>0</v>
      </c>
      <c r="AB752" s="29">
        <f>VLOOKUP(A752,[7]考勤!$B$4:$P$975,12,0)</f>
        <v>0</v>
      </c>
      <c r="AC752" s="29">
        <f>VLOOKUP(A752,[8]考勤!$B$1:$W$958,12,0)</f>
        <v>0</v>
      </c>
      <c r="AD752" s="29">
        <f>VLOOKUP(A752,[9]考勤!$B:$W,12,0)</f>
        <v>1</v>
      </c>
      <c r="AE752" s="29">
        <f>VLOOKUP(A752,[10]考勤!$B:$X,12,0)</f>
        <v>4</v>
      </c>
      <c r="AF752" s="29">
        <f>VLOOKUP(A752,[11]考勤!$B:$Z,12,0)</f>
        <v>1</v>
      </c>
      <c r="AG752" s="29"/>
      <c r="AH752" s="29"/>
      <c r="AI752" s="32"/>
      <c r="AJ752" s="29">
        <f t="shared" si="186"/>
        <v>5</v>
      </c>
      <c r="AK752" s="29">
        <f t="shared" si="187"/>
        <v>1</v>
      </c>
      <c r="AL752" s="22">
        <f t="shared" si="188"/>
        <v>13</v>
      </c>
      <c r="AM752" s="46">
        <f t="shared" si="189"/>
        <v>9</v>
      </c>
      <c r="AN752" s="11"/>
      <c r="AP752" s="11" t="str">
        <f>VLOOKUP(A752,[12]当前人员名单!$E:$AE,2,0)</f>
        <v>442000198407016611</v>
      </c>
    </row>
    <row r="753" spans="1:236" s="10" customFormat="1" ht="15.75" customHeight="1" x14ac:dyDescent="0.15">
      <c r="A753" s="53" t="s">
        <v>301</v>
      </c>
      <c r="B753" s="48" t="s">
        <v>18</v>
      </c>
      <c r="C753" s="3">
        <v>40238</v>
      </c>
      <c r="D753" s="3">
        <v>41064</v>
      </c>
      <c r="E753" s="24">
        <v>43100</v>
      </c>
      <c r="F753" s="24">
        <v>43101</v>
      </c>
      <c r="G753" s="24">
        <v>43342</v>
      </c>
      <c r="H753" s="24">
        <v>43465</v>
      </c>
      <c r="I753" s="21">
        <f t="shared" ca="1" si="179"/>
        <v>8.6999999999999993</v>
      </c>
      <c r="J753" s="21">
        <f t="shared" ca="1" si="180"/>
        <v>6.45</v>
      </c>
      <c r="K753" s="21" t="str">
        <f t="shared" ca="1" si="181"/>
        <v>是</v>
      </c>
      <c r="L753" s="21">
        <f t="shared" si="182"/>
        <v>8</v>
      </c>
      <c r="M753" s="29">
        <f t="shared" si="183"/>
        <v>5</v>
      </c>
      <c r="N753" s="29"/>
      <c r="O753" s="30"/>
      <c r="P753" s="24"/>
      <c r="Q753" s="29"/>
      <c r="R753" s="30"/>
      <c r="S753" s="30">
        <f t="shared" si="190"/>
        <v>5</v>
      </c>
      <c r="T753" s="22">
        <f>VLOOKUP(A753,[1]考勤!$B:$M,12,0)</f>
        <v>0</v>
      </c>
      <c r="U753" s="38">
        <f>IFERROR(VLOOKUP(A753,'[2]2017年假台账'!$A:$AN,39,0),"0")-T753</f>
        <v>3</v>
      </c>
      <c r="V753" s="40">
        <f t="shared" si="184"/>
        <v>3</v>
      </c>
      <c r="W753" s="23">
        <f t="shared" si="185"/>
        <v>3</v>
      </c>
      <c r="X753" s="29">
        <f>VLOOKUP(A753,[3]考勤!$B$4:$N$1081,12,0)</f>
        <v>0</v>
      </c>
      <c r="Y753" s="29">
        <f>VLOOKUP(A753,[4]考勤!$B$4:$O$997,12,0)</f>
        <v>0</v>
      </c>
      <c r="Z753" s="29">
        <f>VLOOKUP(A753,[5]考勤!$B$4:$N$989,12,0)</f>
        <v>0</v>
      </c>
      <c r="AA753" s="29">
        <f>VLOOKUP(A753,[6]考勤!$B$4:$N$977,12,0)</f>
        <v>0</v>
      </c>
      <c r="AB753" s="29">
        <f>VLOOKUP(A753,[7]考勤!$B$4:$P$975,12,0)</f>
        <v>0</v>
      </c>
      <c r="AC753" s="29">
        <f>VLOOKUP(A753,[8]考勤!$B$1:$W$958,12,0)</f>
        <v>0</v>
      </c>
      <c r="AD753" s="29">
        <f>VLOOKUP(A753,[9]考勤!$B:$W,12,0)</f>
        <v>0</v>
      </c>
      <c r="AE753" s="29">
        <f>VLOOKUP(A753,[10]考勤!$B:$X,12,0)</f>
        <v>0</v>
      </c>
      <c r="AF753" s="29">
        <f>VLOOKUP(A753,[11]考勤!$B:$Z,12,0)</f>
        <v>0</v>
      </c>
      <c r="AG753" s="29"/>
      <c r="AH753" s="29"/>
      <c r="AI753" s="29"/>
      <c r="AJ753" s="29">
        <f t="shared" si="186"/>
        <v>0</v>
      </c>
      <c r="AK753" s="29">
        <f t="shared" si="187"/>
        <v>0</v>
      </c>
      <c r="AL753" s="22">
        <f t="shared" si="188"/>
        <v>8</v>
      </c>
      <c r="AM753" s="46">
        <f t="shared" si="189"/>
        <v>5</v>
      </c>
      <c r="AN753" s="11"/>
      <c r="AP753" s="11" t="str">
        <f>VLOOKUP(A753,[12]当前人员名单!$E:$AE,2,0)</f>
        <v>440823198807060135</v>
      </c>
    </row>
    <row r="754" spans="1:236" s="10" customFormat="1" ht="15.75" customHeight="1" x14ac:dyDescent="0.15">
      <c r="A754" s="53" t="s">
        <v>770</v>
      </c>
      <c r="B754" s="48" t="s">
        <v>18</v>
      </c>
      <c r="C754" s="3">
        <v>40909</v>
      </c>
      <c r="D754" s="3">
        <v>41722</v>
      </c>
      <c r="E754" s="24">
        <v>43100</v>
      </c>
      <c r="F754" s="24">
        <v>43101</v>
      </c>
      <c r="G754" s="24">
        <v>43342</v>
      </c>
      <c r="H754" s="24">
        <v>43465</v>
      </c>
      <c r="I754" s="21">
        <f t="shared" ca="1" si="179"/>
        <v>6.9</v>
      </c>
      <c r="J754" s="21">
        <f t="shared" ca="1" si="180"/>
        <v>4.6500000000000004</v>
      </c>
      <c r="K754" s="21" t="str">
        <f t="shared" ca="1" si="181"/>
        <v>是</v>
      </c>
      <c r="L754" s="21">
        <f t="shared" si="182"/>
        <v>6</v>
      </c>
      <c r="M754" s="29">
        <f t="shared" si="183"/>
        <v>5</v>
      </c>
      <c r="N754" s="29"/>
      <c r="O754" s="30"/>
      <c r="P754" s="24"/>
      <c r="Q754" s="29"/>
      <c r="R754" s="30"/>
      <c r="S754" s="30">
        <f t="shared" si="190"/>
        <v>5</v>
      </c>
      <c r="T754" s="22">
        <f>VLOOKUP(A754,[1]考勤!$B:$M,12,0)</f>
        <v>0</v>
      </c>
      <c r="U754" s="38">
        <f>IFERROR(VLOOKUP(A754,'[2]2017年假台账'!$A:$AN,39,0),"0")-T754</f>
        <v>5</v>
      </c>
      <c r="V754" s="40">
        <f t="shared" si="184"/>
        <v>1</v>
      </c>
      <c r="W754" s="23">
        <f t="shared" si="185"/>
        <v>1</v>
      </c>
      <c r="X754" s="29">
        <f>VLOOKUP(A754,[3]考勤!$B$4:$N$1081,12,0)</f>
        <v>0</v>
      </c>
      <c r="Y754" s="29">
        <f>VLOOKUP(A754,[4]考勤!$B$4:$O$997,12,0)</f>
        <v>4</v>
      </c>
      <c r="Z754" s="29">
        <f>VLOOKUP(A754,[5]考勤!$B$4:$N$989,12,0)</f>
        <v>0</v>
      </c>
      <c r="AA754" s="29">
        <f>VLOOKUP(A754,[6]考勤!$B$4:$N$977,12,0)</f>
        <v>0</v>
      </c>
      <c r="AB754" s="29">
        <f>VLOOKUP(A754,[7]考勤!$B$4:$P$975,12,0)</f>
        <v>0</v>
      </c>
      <c r="AC754" s="29">
        <f>VLOOKUP(A754,[8]考勤!$B$1:$W$958,12,0)</f>
        <v>0</v>
      </c>
      <c r="AD754" s="29">
        <f>VLOOKUP(A754,[9]考勤!$B:$W,12,0)</f>
        <v>0</v>
      </c>
      <c r="AE754" s="29">
        <f>VLOOKUP(A754,[10]考勤!$B:$X,12,0)</f>
        <v>0</v>
      </c>
      <c r="AF754" s="29">
        <f>VLOOKUP(A754,[11]考勤!$B:$Z,12,0)</f>
        <v>0</v>
      </c>
      <c r="AG754" s="29"/>
      <c r="AH754" s="29"/>
      <c r="AI754" s="29"/>
      <c r="AJ754" s="29">
        <f t="shared" si="186"/>
        <v>4</v>
      </c>
      <c r="AK754" s="29">
        <f t="shared" si="187"/>
        <v>0</v>
      </c>
      <c r="AL754" s="22">
        <f t="shared" si="188"/>
        <v>6</v>
      </c>
      <c r="AM754" s="46">
        <f t="shared" si="189"/>
        <v>5</v>
      </c>
      <c r="AN754" s="11"/>
      <c r="AO754" s="11"/>
      <c r="AP754" s="11" t="str">
        <f>VLOOKUP(A754,[12]当前人员名单!$E:$AE,2,0)</f>
        <v>230302198910155828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</row>
    <row r="755" spans="1:236" s="10" customFormat="1" ht="15.75" customHeight="1" x14ac:dyDescent="0.15">
      <c r="A755" s="53" t="s">
        <v>910</v>
      </c>
      <c r="B755" s="48" t="s">
        <v>18</v>
      </c>
      <c r="C755" s="4">
        <v>42184</v>
      </c>
      <c r="D755" s="4">
        <v>42184</v>
      </c>
      <c r="E755" s="24">
        <v>43100</v>
      </c>
      <c r="F755" s="24">
        <v>43101</v>
      </c>
      <c r="G755" s="24">
        <v>43342</v>
      </c>
      <c r="H755" s="24">
        <v>43465</v>
      </c>
      <c r="I755" s="21">
        <f t="shared" ca="1" si="179"/>
        <v>3.4</v>
      </c>
      <c r="J755" s="21">
        <f t="shared" ca="1" si="180"/>
        <v>3.39</v>
      </c>
      <c r="K755" s="21" t="str">
        <f t="shared" ca="1" si="181"/>
        <v>是</v>
      </c>
      <c r="L755" s="21">
        <f t="shared" si="182"/>
        <v>3</v>
      </c>
      <c r="M755" s="29">
        <f t="shared" si="183"/>
        <v>5</v>
      </c>
      <c r="N755" s="29"/>
      <c r="O755" s="30"/>
      <c r="P755" s="24"/>
      <c r="Q755" s="29"/>
      <c r="R755" s="30"/>
      <c r="S755" s="30">
        <f t="shared" si="190"/>
        <v>5</v>
      </c>
      <c r="T755" s="22">
        <f>VLOOKUP(A755,[1]考勤!$B:$M,12,0)</f>
        <v>0</v>
      </c>
      <c r="U755" s="38">
        <f>IFERROR(VLOOKUP(A755,'[2]2017年假台账'!$A:$AN,39,0),"0")-T755</f>
        <v>5</v>
      </c>
      <c r="V755" s="40">
        <f t="shared" si="184"/>
        <v>0</v>
      </c>
      <c r="W755" s="23">
        <f t="shared" si="185"/>
        <v>0</v>
      </c>
      <c r="X755" s="29">
        <f>VLOOKUP(A755,[3]考勤!$B$4:$N$1081,12,0)</f>
        <v>0</v>
      </c>
      <c r="Y755" s="29">
        <f>VLOOKUP(A755,[4]考勤!$B$4:$O$997,12,0)</f>
        <v>0</v>
      </c>
      <c r="Z755" s="29">
        <f>VLOOKUP(A755,[5]考勤!$B$4:$N$989,12,0)</f>
        <v>0</v>
      </c>
      <c r="AA755" s="29">
        <f>VLOOKUP(A755,[6]考勤!$B$4:$N$977,12,0)</f>
        <v>0</v>
      </c>
      <c r="AB755" s="29">
        <f>VLOOKUP(A755,[7]考勤!$B$4:$P$975,12,0)</f>
        <v>0</v>
      </c>
      <c r="AC755" s="29">
        <f>VLOOKUP(A755,[8]考勤!$B$1:$W$958,12,0)</f>
        <v>0</v>
      </c>
      <c r="AD755" s="29">
        <f>VLOOKUP(A755,[9]考勤!$B:$W,12,0)</f>
        <v>0</v>
      </c>
      <c r="AE755" s="29">
        <f>VLOOKUP(A755,[10]考勤!$B:$X,12,0)</f>
        <v>5</v>
      </c>
      <c r="AF755" s="29">
        <f>VLOOKUP(A755,[11]考勤!$B:$Z,12,0)</f>
        <v>4</v>
      </c>
      <c r="AG755" s="29"/>
      <c r="AH755" s="29"/>
      <c r="AI755" s="29"/>
      <c r="AJ755" s="29">
        <f t="shared" si="186"/>
        <v>5</v>
      </c>
      <c r="AK755" s="29">
        <f t="shared" si="187"/>
        <v>4</v>
      </c>
      <c r="AL755" s="22">
        <f t="shared" si="188"/>
        <v>5</v>
      </c>
      <c r="AM755" s="46">
        <f t="shared" si="189"/>
        <v>1</v>
      </c>
      <c r="AN755" s="11"/>
      <c r="AP755" s="11" t="str">
        <f>VLOOKUP(A755,[12]当前人员名单!$E:$AE,2,0)</f>
        <v>440823199307070072</v>
      </c>
    </row>
    <row r="756" spans="1:236" s="10" customFormat="1" ht="15.75" customHeight="1" x14ac:dyDescent="0.15">
      <c r="A756" s="53" t="s">
        <v>570</v>
      </c>
      <c r="B756" s="48" t="s">
        <v>18</v>
      </c>
      <c r="C756" s="3">
        <v>37960</v>
      </c>
      <c r="D756" s="3">
        <v>37960</v>
      </c>
      <c r="E756" s="24">
        <v>43100</v>
      </c>
      <c r="F756" s="24">
        <v>43101</v>
      </c>
      <c r="G756" s="24">
        <v>43342</v>
      </c>
      <c r="H756" s="24">
        <v>43465</v>
      </c>
      <c r="I756" s="21">
        <f t="shared" ca="1" si="179"/>
        <v>15</v>
      </c>
      <c r="J756" s="21">
        <f t="shared" ca="1" si="180"/>
        <v>14.96</v>
      </c>
      <c r="K756" s="21" t="str">
        <f t="shared" ca="1" si="181"/>
        <v>是</v>
      </c>
      <c r="L756" s="21">
        <f t="shared" si="182"/>
        <v>15</v>
      </c>
      <c r="M756" s="29">
        <f t="shared" si="183"/>
        <v>10</v>
      </c>
      <c r="N756" s="29"/>
      <c r="O756" s="30"/>
      <c r="P756" s="24"/>
      <c r="Q756" s="29"/>
      <c r="R756" s="30"/>
      <c r="S756" s="30">
        <f t="shared" si="190"/>
        <v>10</v>
      </c>
      <c r="T756" s="22">
        <f>VLOOKUP(A756,[1]考勤!$B:$M,12,0)</f>
        <v>0</v>
      </c>
      <c r="U756" s="38">
        <f>IFERROR(VLOOKUP(A756,'[2]2017年假台账'!$A:$AN,39,0),"0")-T756</f>
        <v>4.5</v>
      </c>
      <c r="V756" s="40">
        <f t="shared" si="184"/>
        <v>-6.5</v>
      </c>
      <c r="W756" s="23">
        <f t="shared" si="185"/>
        <v>0</v>
      </c>
      <c r="X756" s="29">
        <f>VLOOKUP(A756,[3]考勤!$B$4:$N$1081,12,0)</f>
        <v>1</v>
      </c>
      <c r="Y756" s="29">
        <f>VLOOKUP(A756,[4]考勤!$B$4:$O$997,12,0)</f>
        <v>0</v>
      </c>
      <c r="Z756" s="29">
        <f>VLOOKUP(A756,[5]考勤!$B$4:$N$989,12,0)</f>
        <v>0</v>
      </c>
      <c r="AA756" s="29">
        <f>VLOOKUP(A756,[6]考勤!$B$4:$N$977,12,0)</f>
        <v>3</v>
      </c>
      <c r="AB756" s="29">
        <f>VLOOKUP(A756,[7]考勤!$B$4:$P$975,12,0)</f>
        <v>3</v>
      </c>
      <c r="AC756" s="29">
        <f>VLOOKUP(A756,[8]考勤!$B$1:$W$958,12,0)</f>
        <v>1</v>
      </c>
      <c r="AD756" s="29">
        <f>VLOOKUP(A756,[9]考勤!$B:$W,12,0)</f>
        <v>3</v>
      </c>
      <c r="AE756" s="29">
        <f>VLOOKUP(A756,[10]考勤!$B:$X,12,0)</f>
        <v>0</v>
      </c>
      <c r="AF756" s="29">
        <f>VLOOKUP(A756,[11]考勤!$B:$Z,12,0)</f>
        <v>0</v>
      </c>
      <c r="AG756" s="29"/>
      <c r="AH756" s="29"/>
      <c r="AI756" s="29"/>
      <c r="AJ756" s="29">
        <f t="shared" si="186"/>
        <v>11</v>
      </c>
      <c r="AK756" s="29">
        <f t="shared" si="187"/>
        <v>0</v>
      </c>
      <c r="AL756" s="22">
        <f t="shared" si="188"/>
        <v>3.5</v>
      </c>
      <c r="AM756" s="46">
        <f t="shared" si="189"/>
        <v>3.5</v>
      </c>
      <c r="AN756" s="11"/>
      <c r="AP756" s="11" t="str">
        <f>VLOOKUP(A756,[12]当前人员名单!$E:$AE,2,0)</f>
        <v>44022919841206322x</v>
      </c>
    </row>
    <row r="757" spans="1:236" s="10" customFormat="1" ht="15.75" customHeight="1" x14ac:dyDescent="0.15">
      <c r="A757" s="53" t="s">
        <v>340</v>
      </c>
      <c r="B757" s="48" t="s">
        <v>18</v>
      </c>
      <c r="C757" s="3">
        <v>37987</v>
      </c>
      <c r="D757" s="3">
        <v>40592</v>
      </c>
      <c r="E757" s="24">
        <v>43100</v>
      </c>
      <c r="F757" s="24">
        <v>43101</v>
      </c>
      <c r="G757" s="24">
        <v>43342</v>
      </c>
      <c r="H757" s="24">
        <v>43465</v>
      </c>
      <c r="I757" s="21">
        <f t="shared" ca="1" si="179"/>
        <v>14.9</v>
      </c>
      <c r="J757" s="21">
        <f t="shared" ca="1" si="180"/>
        <v>7.75</v>
      </c>
      <c r="K757" s="21" t="str">
        <f t="shared" ca="1" si="181"/>
        <v>是</v>
      </c>
      <c r="L757" s="21">
        <f t="shared" si="182"/>
        <v>14</v>
      </c>
      <c r="M757" s="29">
        <f t="shared" si="183"/>
        <v>10</v>
      </c>
      <c r="N757" s="29"/>
      <c r="O757" s="30"/>
      <c r="P757" s="24"/>
      <c r="Q757" s="29"/>
      <c r="R757" s="30"/>
      <c r="S757" s="30">
        <f t="shared" si="190"/>
        <v>10</v>
      </c>
      <c r="T757" s="22">
        <f>VLOOKUP(A757,[1]考勤!$B:$M,12,0)</f>
        <v>3</v>
      </c>
      <c r="U757" s="38">
        <f>IFERROR(VLOOKUP(A757,'[2]2017年假台账'!$A:$AN,39,0),"0")-T757</f>
        <v>7</v>
      </c>
      <c r="V757" s="40">
        <f t="shared" si="184"/>
        <v>-1</v>
      </c>
      <c r="W757" s="23">
        <f t="shared" si="185"/>
        <v>0</v>
      </c>
      <c r="X757" s="29">
        <f>VLOOKUP(A757,[3]考勤!$B$4:$N$1081,12,0)</f>
        <v>0</v>
      </c>
      <c r="Y757" s="29">
        <f>VLOOKUP(A757,[4]考勤!$B$4:$O$997,12,0)</f>
        <v>2</v>
      </c>
      <c r="Z757" s="29">
        <f>VLOOKUP(A757,[5]考勤!$B$4:$N$989,12,0)</f>
        <v>0</v>
      </c>
      <c r="AA757" s="29">
        <f>VLOOKUP(A757,[6]考勤!$B$4:$N$977,12,0)</f>
        <v>3</v>
      </c>
      <c r="AB757" s="29">
        <f>VLOOKUP(A757,[7]考勤!$B$4:$P$975,12,0)</f>
        <v>0</v>
      </c>
      <c r="AC757" s="29">
        <f>VLOOKUP(A757,[8]考勤!$B$1:$W$958,12,0)</f>
        <v>0</v>
      </c>
      <c r="AD757" s="29">
        <f>VLOOKUP(A757,[9]考勤!$B:$W,12,0)</f>
        <v>0</v>
      </c>
      <c r="AE757" s="29">
        <f>VLOOKUP(A757,[10]考勤!$B:$X,12,0)</f>
        <v>3</v>
      </c>
      <c r="AF757" s="29">
        <f>VLOOKUP(A757,[11]考勤!$B:$Z,12,0)</f>
        <v>0</v>
      </c>
      <c r="AG757" s="29"/>
      <c r="AH757" s="29"/>
      <c r="AI757" s="29"/>
      <c r="AJ757" s="29">
        <f t="shared" si="186"/>
        <v>8</v>
      </c>
      <c r="AK757" s="29">
        <f t="shared" si="187"/>
        <v>0</v>
      </c>
      <c r="AL757" s="22">
        <f t="shared" si="188"/>
        <v>9</v>
      </c>
      <c r="AM757" s="46">
        <f t="shared" si="189"/>
        <v>9</v>
      </c>
      <c r="AN757" s="11"/>
      <c r="AP757" s="11" t="str">
        <f>VLOOKUP(A757,[12]当前人员名单!$E:$AE,2,0)</f>
        <v>442000197712210328</v>
      </c>
    </row>
    <row r="758" spans="1:236" s="10" customFormat="1" ht="15.75" customHeight="1" x14ac:dyDescent="0.15">
      <c r="A758" s="53" t="s">
        <v>341</v>
      </c>
      <c r="B758" s="48" t="s">
        <v>18</v>
      </c>
      <c r="C758" s="3">
        <v>38869</v>
      </c>
      <c r="D758" s="3">
        <v>40611</v>
      </c>
      <c r="E758" s="24">
        <v>43100</v>
      </c>
      <c r="F758" s="24">
        <v>43101</v>
      </c>
      <c r="G758" s="24">
        <v>43342</v>
      </c>
      <c r="H758" s="24">
        <v>43465</v>
      </c>
      <c r="I758" s="21">
        <f t="shared" ca="1" si="179"/>
        <v>12.5</v>
      </c>
      <c r="J758" s="21">
        <f t="shared" ca="1" si="180"/>
        <v>7.7</v>
      </c>
      <c r="K758" s="21" t="str">
        <f t="shared" ca="1" si="181"/>
        <v>是</v>
      </c>
      <c r="L758" s="21">
        <f t="shared" si="182"/>
        <v>12</v>
      </c>
      <c r="M758" s="29">
        <f t="shared" si="183"/>
        <v>10</v>
      </c>
      <c r="N758" s="29"/>
      <c r="O758" s="30"/>
      <c r="P758" s="24"/>
      <c r="Q758" s="29"/>
      <c r="R758" s="30"/>
      <c r="S758" s="30">
        <f t="shared" si="190"/>
        <v>10</v>
      </c>
      <c r="T758" s="22">
        <f>VLOOKUP(A758,[1]考勤!$B:$M,12,0)</f>
        <v>0</v>
      </c>
      <c r="U758" s="38">
        <f>IFERROR(VLOOKUP(A758,'[2]2017年假台账'!$A:$AN,39,0),"0")-T758</f>
        <v>1.9</v>
      </c>
      <c r="V758" s="40">
        <f t="shared" si="184"/>
        <v>-8.1</v>
      </c>
      <c r="W758" s="23">
        <f t="shared" si="185"/>
        <v>0</v>
      </c>
      <c r="X758" s="29">
        <f>VLOOKUP(A758,[3]考勤!$B$4:$N$1081,12,0)</f>
        <v>0</v>
      </c>
      <c r="Y758" s="29">
        <f>VLOOKUP(A758,[4]考勤!$B$4:$O$997,12,0)</f>
        <v>7</v>
      </c>
      <c r="Z758" s="29">
        <f>VLOOKUP(A758,[5]考勤!$B$4:$N$989,12,0)</f>
        <v>0</v>
      </c>
      <c r="AA758" s="29">
        <f>VLOOKUP(A758,[6]考勤!$B$4:$N$977,12,0)</f>
        <v>0</v>
      </c>
      <c r="AB758" s="29">
        <f>VLOOKUP(A758,[7]考勤!$B$4:$P$975,12,0)</f>
        <v>0</v>
      </c>
      <c r="AC758" s="29">
        <f>VLOOKUP(A758,[8]考勤!$B$1:$W$958,12,0)</f>
        <v>3</v>
      </c>
      <c r="AD758" s="29">
        <f>VLOOKUP(A758,[9]考勤!$B:$W,12,0)</f>
        <v>0</v>
      </c>
      <c r="AE758" s="29">
        <f>VLOOKUP(A758,[10]考勤!$B:$X,12,0)</f>
        <v>0</v>
      </c>
      <c r="AF758" s="29">
        <f>VLOOKUP(A758,[11]考勤!$B:$Z,12,0)</f>
        <v>1</v>
      </c>
      <c r="AG758" s="29"/>
      <c r="AH758" s="29"/>
      <c r="AI758" s="29"/>
      <c r="AJ758" s="29">
        <f t="shared" si="186"/>
        <v>10</v>
      </c>
      <c r="AK758" s="29">
        <f t="shared" si="187"/>
        <v>1</v>
      </c>
      <c r="AL758" s="22">
        <f t="shared" si="188"/>
        <v>1.9000000000000004</v>
      </c>
      <c r="AM758" s="46">
        <f t="shared" si="189"/>
        <v>0.9</v>
      </c>
      <c r="AN758" s="11"/>
      <c r="AP758" s="11" t="str">
        <f>VLOOKUP(A758,[12]当前人员名单!$E:$AE,2,0)</f>
        <v>430421198709137670</v>
      </c>
    </row>
    <row r="759" spans="1:236" s="10" customFormat="1" ht="15.75" customHeight="1" x14ac:dyDescent="0.15">
      <c r="A759" s="53" t="s">
        <v>306</v>
      </c>
      <c r="B759" s="48" t="s">
        <v>18</v>
      </c>
      <c r="C759" s="3">
        <v>37803</v>
      </c>
      <c r="D759" s="3">
        <v>40087</v>
      </c>
      <c r="E759" s="24">
        <v>43100</v>
      </c>
      <c r="F759" s="24">
        <v>43101</v>
      </c>
      <c r="G759" s="24">
        <v>43342</v>
      </c>
      <c r="H759" s="24">
        <v>43465</v>
      </c>
      <c r="I759" s="21">
        <f t="shared" ca="1" si="179"/>
        <v>15.4</v>
      </c>
      <c r="J759" s="21">
        <f t="shared" ca="1" si="180"/>
        <v>9.1300000000000008</v>
      </c>
      <c r="K759" s="21" t="str">
        <f t="shared" ca="1" si="181"/>
        <v>是</v>
      </c>
      <c r="L759" s="21">
        <f t="shared" si="182"/>
        <v>15</v>
      </c>
      <c r="M759" s="29">
        <f t="shared" si="183"/>
        <v>10</v>
      </c>
      <c r="N759" s="29"/>
      <c r="O759" s="30"/>
      <c r="P759" s="24"/>
      <c r="Q759" s="29"/>
      <c r="R759" s="30"/>
      <c r="S759" s="30">
        <f t="shared" si="190"/>
        <v>10</v>
      </c>
      <c r="T759" s="22">
        <f>VLOOKUP(A759,[1]考勤!$B:$M,12,0)</f>
        <v>0</v>
      </c>
      <c r="U759" s="38">
        <f>IFERROR(VLOOKUP(A759,'[2]2017年假台账'!$A:$AN,39,0),"0")-T759</f>
        <v>10</v>
      </c>
      <c r="V759" s="40">
        <f t="shared" si="184"/>
        <v>1</v>
      </c>
      <c r="W759" s="23">
        <f t="shared" si="185"/>
        <v>1</v>
      </c>
      <c r="X759" s="29">
        <f>VLOOKUP(A759,[3]考勤!$B$4:$N$1081,12,0)</f>
        <v>0</v>
      </c>
      <c r="Y759" s="29">
        <f>VLOOKUP(A759,[4]考勤!$B$4:$O$997,12,0)</f>
        <v>0</v>
      </c>
      <c r="Z759" s="29">
        <f>VLOOKUP(A759,[5]考勤!$B$4:$N$989,12,0)</f>
        <v>0</v>
      </c>
      <c r="AA759" s="29">
        <f>VLOOKUP(A759,[6]考勤!$B$4:$N$977,12,0)</f>
        <v>0</v>
      </c>
      <c r="AB759" s="29">
        <f>VLOOKUP(A759,[7]考勤!$B$4:$P$975,12,0)</f>
        <v>3</v>
      </c>
      <c r="AC759" s="29">
        <f>VLOOKUP(A759,[8]考勤!$B$1:$W$958,12,0)</f>
        <v>5</v>
      </c>
      <c r="AD759" s="29">
        <f>VLOOKUP(A759,[9]考勤!$B:$W,12,0)</f>
        <v>0</v>
      </c>
      <c r="AE759" s="29">
        <f>VLOOKUP(A759,[10]考勤!$B:$X,12,0)</f>
        <v>1</v>
      </c>
      <c r="AF759" s="29">
        <f>VLOOKUP(A759,[11]考勤!$B:$Z,12,0)</f>
        <v>0</v>
      </c>
      <c r="AG759" s="29"/>
      <c r="AH759" s="29"/>
      <c r="AI759" s="29"/>
      <c r="AJ759" s="29">
        <f t="shared" si="186"/>
        <v>9</v>
      </c>
      <c r="AK759" s="29">
        <f t="shared" si="187"/>
        <v>0</v>
      </c>
      <c r="AL759" s="22">
        <f t="shared" si="188"/>
        <v>11</v>
      </c>
      <c r="AM759" s="46">
        <f t="shared" si="189"/>
        <v>10</v>
      </c>
      <c r="AN759" s="11"/>
      <c r="AP759" s="11" t="str">
        <f>VLOOKUP(A759,[12]当前人员名单!$E:$AE,2,0)</f>
        <v>441622198306207179</v>
      </c>
      <c r="AQ759" s="44"/>
    </row>
    <row r="760" spans="1:236" s="10" customFormat="1" ht="15.75" customHeight="1" x14ac:dyDescent="0.15">
      <c r="A760" s="53" t="s">
        <v>715</v>
      </c>
      <c r="B760" s="48" t="s">
        <v>972</v>
      </c>
      <c r="C760" s="3">
        <v>41400</v>
      </c>
      <c r="D760" s="3">
        <v>41400</v>
      </c>
      <c r="E760" s="24">
        <v>43100</v>
      </c>
      <c r="F760" s="24">
        <v>43101</v>
      </c>
      <c r="G760" s="24">
        <v>43342</v>
      </c>
      <c r="H760" s="24">
        <v>43465</v>
      </c>
      <c r="I760" s="21">
        <f t="shared" ca="1" si="179"/>
        <v>5.5</v>
      </c>
      <c r="J760" s="21">
        <f t="shared" ca="1" si="180"/>
        <v>5.53</v>
      </c>
      <c r="K760" s="21" t="str">
        <f t="shared" ca="1" si="181"/>
        <v>是</v>
      </c>
      <c r="L760" s="21">
        <f t="shared" si="182"/>
        <v>5</v>
      </c>
      <c r="M760" s="29">
        <f t="shared" si="183"/>
        <v>5</v>
      </c>
      <c r="N760" s="29"/>
      <c r="O760" s="30"/>
      <c r="P760" s="24"/>
      <c r="Q760" s="29"/>
      <c r="R760" s="30"/>
      <c r="S760" s="30">
        <f t="shared" si="190"/>
        <v>5</v>
      </c>
      <c r="T760" s="22">
        <f>VLOOKUP(A760,[1]考勤!$B:$M,12,0)</f>
        <v>0</v>
      </c>
      <c r="U760" s="38">
        <f>IFERROR(VLOOKUP(A760,'[2]2017年假台账'!$A:$AN,39,0),"0")-T760</f>
        <v>5</v>
      </c>
      <c r="V760" s="40">
        <f t="shared" si="184"/>
        <v>2</v>
      </c>
      <c r="W760" s="23">
        <f t="shared" si="185"/>
        <v>2</v>
      </c>
      <c r="X760" s="29">
        <f>VLOOKUP(A760,[3]考勤!$B$4:$N$1081,12,0)</f>
        <v>0</v>
      </c>
      <c r="Y760" s="29">
        <f>VLOOKUP(A760,[4]考勤!$B$4:$O$997,12,0)</f>
        <v>0</v>
      </c>
      <c r="Z760" s="29">
        <f>VLOOKUP(A760,[5]考勤!$B$4:$N$989,12,0)</f>
        <v>0</v>
      </c>
      <c r="AA760" s="29">
        <f>VLOOKUP(A760,[6]考勤!$B$4:$N$977,12,0)</f>
        <v>0</v>
      </c>
      <c r="AB760" s="29">
        <f>VLOOKUP(A760,[7]考勤!$B$4:$P$975,12,0)</f>
        <v>0</v>
      </c>
      <c r="AC760" s="29">
        <f>VLOOKUP(A760,[8]考勤!$B$1:$W$958,12,0)</f>
        <v>0</v>
      </c>
      <c r="AD760" s="29">
        <f>VLOOKUP(A760,[9]考勤!$B:$W,12,0)</f>
        <v>0</v>
      </c>
      <c r="AE760" s="29">
        <f>VLOOKUP(A760,[10]考勤!$B:$X,12,0)</f>
        <v>3</v>
      </c>
      <c r="AF760" s="29">
        <f>VLOOKUP(A760,[11]考勤!$B:$Z,12,0)</f>
        <v>0</v>
      </c>
      <c r="AG760" s="29"/>
      <c r="AH760" s="29"/>
      <c r="AI760" s="32"/>
      <c r="AJ760" s="29">
        <f t="shared" si="186"/>
        <v>3</v>
      </c>
      <c r="AK760" s="29">
        <f t="shared" si="187"/>
        <v>0</v>
      </c>
      <c r="AL760" s="22">
        <f t="shared" si="188"/>
        <v>7</v>
      </c>
      <c r="AM760" s="46">
        <f t="shared" si="189"/>
        <v>5</v>
      </c>
      <c r="AN760" s="11"/>
      <c r="AO760" s="11"/>
      <c r="AP760" s="11" t="str">
        <f>VLOOKUP(A760,[12]当前人员名单!$E:$AE,2,0)</f>
        <v>440823199010196512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</row>
    <row r="761" spans="1:236" s="10" customFormat="1" ht="15.75" customHeight="1" x14ac:dyDescent="0.15">
      <c r="A761" s="53" t="s">
        <v>771</v>
      </c>
      <c r="B761" s="48" t="s">
        <v>993</v>
      </c>
      <c r="C761" s="3">
        <v>41807</v>
      </c>
      <c r="D761" s="3">
        <v>41807</v>
      </c>
      <c r="E761" s="24">
        <v>43100</v>
      </c>
      <c r="F761" s="24">
        <v>43101</v>
      </c>
      <c r="G761" s="24">
        <v>43342</v>
      </c>
      <c r="H761" s="24">
        <v>43465</v>
      </c>
      <c r="I761" s="21">
        <f t="shared" ca="1" si="179"/>
        <v>4.4000000000000004</v>
      </c>
      <c r="J761" s="21">
        <f t="shared" ca="1" si="180"/>
        <v>4.42</v>
      </c>
      <c r="K761" s="21" t="str">
        <f t="shared" ca="1" si="181"/>
        <v>是</v>
      </c>
      <c r="L761" s="21">
        <f t="shared" si="182"/>
        <v>4</v>
      </c>
      <c r="M761" s="29">
        <f t="shared" si="183"/>
        <v>5</v>
      </c>
      <c r="N761" s="29"/>
      <c r="O761" s="30"/>
      <c r="P761" s="24"/>
      <c r="Q761" s="29"/>
      <c r="R761" s="30"/>
      <c r="S761" s="30">
        <f t="shared" si="190"/>
        <v>5</v>
      </c>
      <c r="T761" s="22">
        <f>VLOOKUP(A761,[1]考勤!$B:$M,12,0)</f>
        <v>0</v>
      </c>
      <c r="U761" s="38">
        <f>IFERROR(VLOOKUP(A761,'[2]2017年假台账'!$A:$AN,39,0),"0")-T761</f>
        <v>5</v>
      </c>
      <c r="V761" s="40">
        <f t="shared" si="184"/>
        <v>5</v>
      </c>
      <c r="W761" s="23">
        <f t="shared" si="185"/>
        <v>5</v>
      </c>
      <c r="X761" s="29">
        <f>VLOOKUP(A761,[3]考勤!$B$4:$N$1081,12,0)</f>
        <v>0</v>
      </c>
      <c r="Y761" s="29">
        <f>VLOOKUP(A761,[4]考勤!$B$4:$O$997,12,0)</f>
        <v>0</v>
      </c>
      <c r="Z761" s="29">
        <f>VLOOKUP(A761,[5]考勤!$B$4:$N$989,12,0)</f>
        <v>0</v>
      </c>
      <c r="AA761" s="29">
        <f>VLOOKUP(A761,[6]考勤!$B$4:$N$977,12,0)</f>
        <v>0</v>
      </c>
      <c r="AB761" s="29">
        <f>VLOOKUP(A761,[7]考勤!$B$4:$P$975,12,0)</f>
        <v>0</v>
      </c>
      <c r="AC761" s="29">
        <f>VLOOKUP(A761,[8]考勤!$B$1:$W$958,12,0)</f>
        <v>0</v>
      </c>
      <c r="AD761" s="29">
        <f>VLOOKUP(A761,[9]考勤!$B:$W,12,0)</f>
        <v>0</v>
      </c>
      <c r="AE761" s="29">
        <f>VLOOKUP(A761,[10]考勤!$B:$X,12,0)</f>
        <v>0</v>
      </c>
      <c r="AF761" s="29">
        <f>VLOOKUP(A761,[11]考勤!$B:$Z,12,0)</f>
        <v>0</v>
      </c>
      <c r="AG761" s="29"/>
      <c r="AH761" s="29"/>
      <c r="AI761" s="29"/>
      <c r="AJ761" s="29">
        <f t="shared" si="186"/>
        <v>0</v>
      </c>
      <c r="AK761" s="29">
        <f t="shared" si="187"/>
        <v>0</v>
      </c>
      <c r="AL761" s="22">
        <f t="shared" si="188"/>
        <v>10</v>
      </c>
      <c r="AM761" s="46">
        <f t="shared" si="189"/>
        <v>5</v>
      </c>
      <c r="AN761" s="11"/>
      <c r="AP761" s="11" t="str">
        <f>VLOOKUP(A761,[12]当前人员名单!$E:$AE,2,0)</f>
        <v>442000199203196635</v>
      </c>
    </row>
    <row r="762" spans="1:236" s="10" customFormat="1" ht="15.75" customHeight="1" x14ac:dyDescent="0.15">
      <c r="A762" s="50" t="s">
        <v>711</v>
      </c>
      <c r="B762" s="48" t="s">
        <v>800</v>
      </c>
      <c r="C762" s="9">
        <v>40544</v>
      </c>
      <c r="D762" s="9">
        <v>40815</v>
      </c>
      <c r="E762" s="24">
        <v>43100</v>
      </c>
      <c r="F762" s="24">
        <v>43101</v>
      </c>
      <c r="G762" s="24">
        <v>43342</v>
      </c>
      <c r="H762" s="24">
        <v>43465</v>
      </c>
      <c r="I762" s="21">
        <f t="shared" ca="1" si="179"/>
        <v>7.9</v>
      </c>
      <c r="J762" s="21">
        <f t="shared" ca="1" si="180"/>
        <v>7.14</v>
      </c>
      <c r="K762" s="21" t="str">
        <f t="shared" ca="1" si="181"/>
        <v>是</v>
      </c>
      <c r="L762" s="21">
        <f t="shared" si="182"/>
        <v>7</v>
      </c>
      <c r="M762" s="29">
        <f t="shared" si="183"/>
        <v>5</v>
      </c>
      <c r="N762" s="29"/>
      <c r="O762" s="30"/>
      <c r="P762" s="24"/>
      <c r="Q762" s="29"/>
      <c r="R762" s="30"/>
      <c r="S762" s="30">
        <f t="shared" si="190"/>
        <v>5</v>
      </c>
      <c r="T762" s="22">
        <f>VLOOKUP(A762,[1]考勤!$B:$M,12,0)</f>
        <v>3</v>
      </c>
      <c r="U762" s="38">
        <f>IFERROR(VLOOKUP(A762,'[2]2017年假台账'!$A:$AN,39,0),"0")-T762</f>
        <v>0</v>
      </c>
      <c r="V762" s="40">
        <f t="shared" si="184"/>
        <v>-5</v>
      </c>
      <c r="W762" s="23">
        <f t="shared" si="185"/>
        <v>0</v>
      </c>
      <c r="X762" s="29">
        <f>VLOOKUP(A762,[3]考勤!$B$4:$N$1081,12,0)</f>
        <v>0</v>
      </c>
      <c r="Y762" s="29">
        <f>VLOOKUP(A762,[4]考勤!$B$4:$O$997,12,0)</f>
        <v>3</v>
      </c>
      <c r="Z762" s="29">
        <f>VLOOKUP(A762,[5]考勤!$B$4:$N$989,12,0)</f>
        <v>0</v>
      </c>
      <c r="AA762" s="29">
        <f>VLOOKUP(A762,[6]考勤!$B$4:$N$977,12,0)</f>
        <v>0</v>
      </c>
      <c r="AB762" s="29">
        <f>VLOOKUP(A762,[7]考勤!$B$4:$P$975,12,0)</f>
        <v>0</v>
      </c>
      <c r="AC762" s="29">
        <f>VLOOKUP(A762,[8]考勤!$B$1:$W$958,12,0)</f>
        <v>0</v>
      </c>
      <c r="AD762" s="29">
        <f>VLOOKUP(A762,[9]考勤!$B:$W,12,0)</f>
        <v>0</v>
      </c>
      <c r="AE762" s="29">
        <f>VLOOKUP(A762,[10]考勤!$B:$X,12,0)</f>
        <v>2</v>
      </c>
      <c r="AF762" s="29">
        <f>VLOOKUP(A762,[11]考勤!$B:$Z,12,0)</f>
        <v>0</v>
      </c>
      <c r="AG762" s="29"/>
      <c r="AH762" s="29"/>
      <c r="AI762" s="29"/>
      <c r="AJ762" s="29">
        <f t="shared" si="186"/>
        <v>5</v>
      </c>
      <c r="AK762" s="29">
        <f t="shared" si="187"/>
        <v>0</v>
      </c>
      <c r="AL762" s="22">
        <f t="shared" si="188"/>
        <v>0</v>
      </c>
      <c r="AM762" s="46">
        <f t="shared" si="189"/>
        <v>0</v>
      </c>
      <c r="AN762" s="11"/>
      <c r="AP762" s="11" t="str">
        <f>VLOOKUP(A762,[12]当前人员名单!$E:$AE,2,0)</f>
        <v>445224198909053951</v>
      </c>
    </row>
    <row r="763" spans="1:236" s="10" customFormat="1" ht="15.75" customHeight="1" x14ac:dyDescent="0.15">
      <c r="A763" s="53" t="s">
        <v>911</v>
      </c>
      <c r="B763" s="48" t="s">
        <v>800</v>
      </c>
      <c r="C763" s="3">
        <v>39692</v>
      </c>
      <c r="D763" s="3">
        <v>42188</v>
      </c>
      <c r="E763" s="24">
        <v>43100</v>
      </c>
      <c r="F763" s="24">
        <v>43101</v>
      </c>
      <c r="G763" s="24">
        <v>43342</v>
      </c>
      <c r="H763" s="24">
        <v>43465</v>
      </c>
      <c r="I763" s="21">
        <f t="shared" ca="1" si="179"/>
        <v>10.199999999999999</v>
      </c>
      <c r="J763" s="21">
        <f t="shared" ca="1" si="180"/>
        <v>3.38</v>
      </c>
      <c r="K763" s="21" t="str">
        <f t="shared" ca="1" si="181"/>
        <v>是</v>
      </c>
      <c r="L763" s="21">
        <f t="shared" si="182"/>
        <v>10</v>
      </c>
      <c r="M763" s="29">
        <f t="shared" si="183"/>
        <v>10</v>
      </c>
      <c r="N763" s="29">
        <f>DATEDIF(F763,P763,"d")</f>
        <v>243</v>
      </c>
      <c r="O763" s="30">
        <f>ROUND(N763/365*5,2)</f>
        <v>3.33</v>
      </c>
      <c r="P763" s="24">
        <f>EDATE(C763,120)</f>
        <v>43344</v>
      </c>
      <c r="Q763" s="29">
        <f>DATEDIF(P763,H763,"d")</f>
        <v>121</v>
      </c>
      <c r="R763" s="31">
        <f>ROUND(Q763/365*M763,2)</f>
        <v>3.32</v>
      </c>
      <c r="S763" s="30">
        <f>O763+R763</f>
        <v>6.65</v>
      </c>
      <c r="T763" s="22">
        <f>VLOOKUP(A763,[1]考勤!$B:$M,12,0)</f>
        <v>0</v>
      </c>
      <c r="U763" s="38">
        <f>IFERROR(VLOOKUP(A763,'[2]2017年假台账'!$A:$AN,39,0),"0")-T763</f>
        <v>5</v>
      </c>
      <c r="V763" s="40">
        <f t="shared" si="184"/>
        <v>0</v>
      </c>
      <c r="W763" s="23">
        <f t="shared" si="185"/>
        <v>0</v>
      </c>
      <c r="X763" s="29">
        <f>VLOOKUP(A763,[3]考勤!$B$4:$N$1081,12,0)</f>
        <v>0</v>
      </c>
      <c r="Y763" s="29">
        <f>VLOOKUP(A763,[4]考勤!$B$4:$O$997,12,0)</f>
        <v>0</v>
      </c>
      <c r="Z763" s="29">
        <f>VLOOKUP(A763,[5]考勤!$B$4:$N$989,12,0)</f>
        <v>0</v>
      </c>
      <c r="AA763" s="29">
        <f>VLOOKUP(A763,[6]考勤!$B$4:$N$977,12,0)</f>
        <v>0</v>
      </c>
      <c r="AB763" s="29">
        <f>VLOOKUP(A763,[7]考勤!$B$4:$P$975,12,0)</f>
        <v>0</v>
      </c>
      <c r="AC763" s="29">
        <f>VLOOKUP(A763,[8]考勤!$B$1:$W$958,12,0)</f>
        <v>0</v>
      </c>
      <c r="AD763" s="29">
        <f>VLOOKUP(A763,[9]考勤!$B:$W,12,0)</f>
        <v>0</v>
      </c>
      <c r="AE763" s="29">
        <f>VLOOKUP(A763,[10]考勤!$B:$X,12,0)</f>
        <v>5</v>
      </c>
      <c r="AF763" s="29">
        <f>VLOOKUP(A763,[11]考勤!$B:$Z,12,0)</f>
        <v>0</v>
      </c>
      <c r="AG763" s="29"/>
      <c r="AH763" s="29"/>
      <c r="AI763" s="29"/>
      <c r="AJ763" s="29">
        <f t="shared" si="186"/>
        <v>5</v>
      </c>
      <c r="AK763" s="29">
        <f t="shared" si="187"/>
        <v>0</v>
      </c>
      <c r="AL763" s="22">
        <f t="shared" si="188"/>
        <v>6.65</v>
      </c>
      <c r="AM763" s="46">
        <f t="shared" si="189"/>
        <v>6.7</v>
      </c>
      <c r="AN763" s="11"/>
      <c r="AP763" s="11" t="str">
        <f>VLOOKUP(A763,[12]当前人员名单!$E:$AE,2,0)</f>
        <v>442000198505063294</v>
      </c>
    </row>
    <row r="764" spans="1:236" s="10" customFormat="1" ht="15.75" customHeight="1" x14ac:dyDescent="0.15">
      <c r="A764" s="53" t="s">
        <v>912</v>
      </c>
      <c r="B764" s="48" t="s">
        <v>800</v>
      </c>
      <c r="C764" s="3">
        <v>42285</v>
      </c>
      <c r="D764" s="3">
        <v>42285</v>
      </c>
      <c r="E764" s="24">
        <v>43100</v>
      </c>
      <c r="F764" s="24">
        <v>43101</v>
      </c>
      <c r="G764" s="24">
        <v>43342</v>
      </c>
      <c r="H764" s="24">
        <v>43465</v>
      </c>
      <c r="I764" s="21">
        <f t="shared" ca="1" si="179"/>
        <v>3.1</v>
      </c>
      <c r="J764" s="21">
        <f t="shared" ca="1" si="180"/>
        <v>3.11</v>
      </c>
      <c r="K764" s="21" t="str">
        <f t="shared" ca="1" si="181"/>
        <v>是</v>
      </c>
      <c r="L764" s="21">
        <f t="shared" si="182"/>
        <v>3</v>
      </c>
      <c r="M764" s="29">
        <f t="shared" si="183"/>
        <v>5</v>
      </c>
      <c r="N764" s="29"/>
      <c r="O764" s="30"/>
      <c r="P764" s="24"/>
      <c r="Q764" s="29"/>
      <c r="R764" s="30"/>
      <c r="S764" s="30">
        <f>M764</f>
        <v>5</v>
      </c>
      <c r="T764" s="22">
        <f>VLOOKUP(A764,[1]考勤!$B:$M,12,0)</f>
        <v>0</v>
      </c>
      <c r="U764" s="38">
        <f>IFERROR(VLOOKUP(A764,'[2]2017年假台账'!$A:$AN,39,0),"0")-T764</f>
        <v>3.2</v>
      </c>
      <c r="V764" s="40">
        <f t="shared" si="184"/>
        <v>1.2000000000000002</v>
      </c>
      <c r="W764" s="23">
        <f t="shared" si="185"/>
        <v>1.2000000000000002</v>
      </c>
      <c r="X764" s="29">
        <f>VLOOKUP(A764,[3]考勤!$B$4:$N$1081,12,0)</f>
        <v>0</v>
      </c>
      <c r="Y764" s="29">
        <f>VLOOKUP(A764,[4]考勤!$B$4:$O$997,12,0)</f>
        <v>0</v>
      </c>
      <c r="Z764" s="29">
        <f>VLOOKUP(A764,[5]考勤!$B$4:$N$989,12,0)</f>
        <v>0</v>
      </c>
      <c r="AA764" s="29">
        <f>VLOOKUP(A764,[6]考勤!$B$4:$N$977,12,0)</f>
        <v>0</v>
      </c>
      <c r="AB764" s="29">
        <f>VLOOKUP(A764,[7]考勤!$B$4:$P$975,12,0)</f>
        <v>0</v>
      </c>
      <c r="AC764" s="29">
        <f>VLOOKUP(A764,[8]考勤!$B$1:$W$958,12,0)</f>
        <v>0</v>
      </c>
      <c r="AD764" s="29">
        <f>VLOOKUP(A764,[9]考勤!$B:$W,12,0)</f>
        <v>0</v>
      </c>
      <c r="AE764" s="29">
        <f>VLOOKUP(A764,[10]考勤!$B:$X,12,0)</f>
        <v>2</v>
      </c>
      <c r="AF764" s="29">
        <f>VLOOKUP(A764,[11]考勤!$B:$Z,12,0)</f>
        <v>0</v>
      </c>
      <c r="AG764" s="29"/>
      <c r="AH764" s="29"/>
      <c r="AI764" s="32"/>
      <c r="AJ764" s="29">
        <f t="shared" si="186"/>
        <v>2</v>
      </c>
      <c r="AK764" s="29">
        <f t="shared" si="187"/>
        <v>0</v>
      </c>
      <c r="AL764" s="22">
        <f t="shared" si="188"/>
        <v>6.2</v>
      </c>
      <c r="AM764" s="46">
        <f t="shared" si="189"/>
        <v>5</v>
      </c>
      <c r="AN764" s="11"/>
      <c r="AO764" s="11"/>
      <c r="AP764" s="11" t="str">
        <f>VLOOKUP(A764,[12]当前人员名单!$E:$AE,2,0)</f>
        <v>442000198806295611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</row>
    <row r="765" spans="1:236" s="10" customFormat="1" ht="15.75" customHeight="1" x14ac:dyDescent="0.15">
      <c r="A765" s="53" t="s">
        <v>913</v>
      </c>
      <c r="B765" s="48" t="s">
        <v>800</v>
      </c>
      <c r="C765" s="3">
        <v>42217</v>
      </c>
      <c r="D765" s="3">
        <v>42293</v>
      </c>
      <c r="E765" s="24">
        <v>43100</v>
      </c>
      <c r="F765" s="24">
        <v>43101</v>
      </c>
      <c r="G765" s="24">
        <v>43342</v>
      </c>
      <c r="H765" s="24">
        <v>43465</v>
      </c>
      <c r="I765" s="21">
        <f t="shared" ca="1" si="179"/>
        <v>3.3</v>
      </c>
      <c r="J765" s="21">
        <f t="shared" ca="1" si="180"/>
        <v>3.09</v>
      </c>
      <c r="K765" s="21" t="str">
        <f t="shared" ca="1" si="181"/>
        <v>是</v>
      </c>
      <c r="L765" s="21">
        <f t="shared" si="182"/>
        <v>3</v>
      </c>
      <c r="M765" s="29">
        <f t="shared" si="183"/>
        <v>5</v>
      </c>
      <c r="N765" s="29"/>
      <c r="O765" s="30"/>
      <c r="P765" s="24"/>
      <c r="Q765" s="29"/>
      <c r="R765" s="30"/>
      <c r="S765" s="30">
        <f>M765</f>
        <v>5</v>
      </c>
      <c r="T765" s="22">
        <f>VLOOKUP(A765,[1]考勤!$B:$M,12,0)</f>
        <v>0</v>
      </c>
      <c r="U765" s="38">
        <f>IFERROR(VLOOKUP(A765,'[2]2017年假台账'!$A:$AN,39,0),"0")-T765</f>
        <v>5</v>
      </c>
      <c r="V765" s="40">
        <f t="shared" si="184"/>
        <v>2</v>
      </c>
      <c r="W765" s="23">
        <f t="shared" si="185"/>
        <v>2</v>
      </c>
      <c r="X765" s="29">
        <f>VLOOKUP(A765,[3]考勤!$B$4:$N$1081,12,0)</f>
        <v>3</v>
      </c>
      <c r="Y765" s="29">
        <f>VLOOKUP(A765,[4]考勤!$B$4:$O$997,12,0)</f>
        <v>0</v>
      </c>
      <c r="Z765" s="29">
        <f>VLOOKUP(A765,[5]考勤!$B$4:$N$989,12,0)</f>
        <v>0</v>
      </c>
      <c r="AA765" s="29">
        <f>VLOOKUP(A765,[6]考勤!$B$4:$N$977,12,0)</f>
        <v>0</v>
      </c>
      <c r="AB765" s="29">
        <f>VLOOKUP(A765,[7]考勤!$B$4:$P$975,12,0)</f>
        <v>0</v>
      </c>
      <c r="AC765" s="29">
        <f>VLOOKUP(A765,[8]考勤!$B$1:$W$958,12,0)</f>
        <v>0</v>
      </c>
      <c r="AD765" s="29">
        <f>VLOOKUP(A765,[9]考勤!$B:$W,12,0)</f>
        <v>0</v>
      </c>
      <c r="AE765" s="29">
        <f>VLOOKUP(A765,[10]考勤!$B:$X,12,0)</f>
        <v>0</v>
      </c>
      <c r="AF765" s="29">
        <f>VLOOKUP(A765,[11]考勤!$B:$Z,12,0)</f>
        <v>0</v>
      </c>
      <c r="AG765" s="29"/>
      <c r="AH765" s="29"/>
      <c r="AI765" s="32"/>
      <c r="AJ765" s="29">
        <f t="shared" si="186"/>
        <v>3</v>
      </c>
      <c r="AK765" s="29">
        <f t="shared" si="187"/>
        <v>0</v>
      </c>
      <c r="AL765" s="22">
        <f t="shared" si="188"/>
        <v>7</v>
      </c>
      <c r="AM765" s="46">
        <f t="shared" si="189"/>
        <v>5</v>
      </c>
      <c r="AN765" s="11"/>
      <c r="AO765" s="11"/>
      <c r="AP765" s="11" t="str">
        <f>VLOOKUP(A765,[12]当前人员名单!$E:$AE,2,0)</f>
        <v>442000199204182956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</row>
    <row r="766" spans="1:236" s="10" customFormat="1" ht="15.75" customHeight="1" x14ac:dyDescent="0.15">
      <c r="A766" s="53" t="s">
        <v>354</v>
      </c>
      <c r="B766" s="48" t="s">
        <v>983</v>
      </c>
      <c r="C766" s="3">
        <v>41102</v>
      </c>
      <c r="D766" s="3">
        <v>41102</v>
      </c>
      <c r="E766" s="24">
        <v>43100</v>
      </c>
      <c r="F766" s="24">
        <v>43101</v>
      </c>
      <c r="G766" s="24">
        <v>43342</v>
      </c>
      <c r="H766" s="24">
        <v>43465</v>
      </c>
      <c r="I766" s="21">
        <f t="shared" ca="1" si="179"/>
        <v>6.4</v>
      </c>
      <c r="J766" s="21">
        <f t="shared" ca="1" si="180"/>
        <v>6.35</v>
      </c>
      <c r="K766" s="21" t="str">
        <f t="shared" ca="1" si="181"/>
        <v>是</v>
      </c>
      <c r="L766" s="21">
        <f t="shared" si="182"/>
        <v>6</v>
      </c>
      <c r="M766" s="29">
        <f t="shared" si="183"/>
        <v>5</v>
      </c>
      <c r="N766" s="29"/>
      <c r="O766" s="30"/>
      <c r="P766" s="24"/>
      <c r="Q766" s="29"/>
      <c r="R766" s="30"/>
      <c r="S766" s="30">
        <f>M766</f>
        <v>5</v>
      </c>
      <c r="T766" s="22">
        <f>VLOOKUP(A766,[1]考勤!$B:$M,12,0)</f>
        <v>0</v>
      </c>
      <c r="U766" s="38">
        <f>IFERROR(VLOOKUP(A766,'[2]2017年假台账'!$A:$AN,39,0),"0")-T766</f>
        <v>4</v>
      </c>
      <c r="V766" s="40">
        <f t="shared" si="184"/>
        <v>-1</v>
      </c>
      <c r="W766" s="23">
        <f t="shared" si="185"/>
        <v>0</v>
      </c>
      <c r="X766" s="29">
        <f>VLOOKUP(A766,[3]考勤!$B$4:$N$1081,12,0)</f>
        <v>0</v>
      </c>
      <c r="Y766" s="29">
        <f>VLOOKUP(A766,[4]考勤!$B$4:$O$997,12,0)</f>
        <v>5</v>
      </c>
      <c r="Z766" s="29">
        <f>VLOOKUP(A766,[5]考勤!$B$4:$N$989,12,0)</f>
        <v>0</v>
      </c>
      <c r="AA766" s="29">
        <f>VLOOKUP(A766,[6]考勤!$B$4:$N$977,12,0)</f>
        <v>0</v>
      </c>
      <c r="AB766" s="29">
        <f>VLOOKUP(A766,[7]考勤!$B$4:$P$975,12,0)</f>
        <v>0</v>
      </c>
      <c r="AC766" s="29">
        <f>VLOOKUP(A766,[8]考勤!$B$1:$W$958,12,0)</f>
        <v>0</v>
      </c>
      <c r="AD766" s="29">
        <f>VLOOKUP(A766,[9]考勤!$B:$W,12,0)</f>
        <v>0</v>
      </c>
      <c r="AE766" s="29">
        <f>VLOOKUP(A766,[10]考勤!$B:$X,12,0)</f>
        <v>0</v>
      </c>
      <c r="AF766" s="29">
        <f>VLOOKUP(A766,[11]考勤!$B:$Z,12,0)</f>
        <v>0</v>
      </c>
      <c r="AG766" s="29"/>
      <c r="AH766" s="29"/>
      <c r="AI766" s="29"/>
      <c r="AJ766" s="29">
        <f t="shared" si="186"/>
        <v>5</v>
      </c>
      <c r="AK766" s="29">
        <f t="shared" si="187"/>
        <v>0</v>
      </c>
      <c r="AL766" s="22">
        <f t="shared" si="188"/>
        <v>4</v>
      </c>
      <c r="AM766" s="46">
        <f t="shared" si="189"/>
        <v>4</v>
      </c>
      <c r="AN766" s="11"/>
      <c r="AO766" s="11"/>
      <c r="AP766" s="11" t="str">
        <f>VLOOKUP(A766,[12]当前人员名单!$E:$AE,2,0)</f>
        <v>440804199008141134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</row>
    <row r="767" spans="1:236" s="10" customFormat="1" ht="15.75" customHeight="1" x14ac:dyDescent="0.15">
      <c r="A767" s="52" t="s">
        <v>314</v>
      </c>
      <c r="B767" s="48" t="s">
        <v>17</v>
      </c>
      <c r="C767" s="9">
        <v>37902</v>
      </c>
      <c r="D767" s="9">
        <v>37902</v>
      </c>
      <c r="E767" s="24">
        <v>43100</v>
      </c>
      <c r="F767" s="24">
        <v>43101</v>
      </c>
      <c r="G767" s="24">
        <v>43342</v>
      </c>
      <c r="H767" s="24">
        <v>43465</v>
      </c>
      <c r="I767" s="21">
        <f t="shared" ca="1" si="179"/>
        <v>15.1</v>
      </c>
      <c r="J767" s="21">
        <f t="shared" ca="1" si="180"/>
        <v>15.12</v>
      </c>
      <c r="K767" s="21" t="str">
        <f t="shared" ca="1" si="181"/>
        <v>是</v>
      </c>
      <c r="L767" s="21">
        <f t="shared" si="182"/>
        <v>15</v>
      </c>
      <c r="M767" s="29">
        <f t="shared" si="183"/>
        <v>10</v>
      </c>
      <c r="N767" s="29"/>
      <c r="O767" s="30"/>
      <c r="P767" s="24"/>
      <c r="Q767" s="29"/>
      <c r="R767" s="30"/>
      <c r="S767" s="30">
        <f>M767</f>
        <v>10</v>
      </c>
      <c r="T767" s="22">
        <f>VLOOKUP(A767,[1]考勤!$B:$M,12,0)</f>
        <v>0</v>
      </c>
      <c r="U767" s="38">
        <f>IFERROR(VLOOKUP(A767,'[2]2017年假台账'!$A:$AN,39,0),"0")-T767</f>
        <v>5</v>
      </c>
      <c r="V767" s="40">
        <f t="shared" si="184"/>
        <v>2.5</v>
      </c>
      <c r="W767" s="23">
        <f t="shared" si="185"/>
        <v>2.5</v>
      </c>
      <c r="X767" s="29">
        <f>VLOOKUP(A767,[3]考勤!$B$4:$N$1081,12,0)</f>
        <v>0</v>
      </c>
      <c r="Y767" s="29">
        <f>VLOOKUP(A767,[4]考勤!$B$4:$O$997,12,0)</f>
        <v>0</v>
      </c>
      <c r="Z767" s="29">
        <f>VLOOKUP(A767,[5]考勤!$B$4:$N$989,12,0)</f>
        <v>0</v>
      </c>
      <c r="AA767" s="29">
        <f>VLOOKUP(A767,[6]考勤!$B$4:$N$977,12,0)</f>
        <v>0</v>
      </c>
      <c r="AB767" s="29">
        <f>VLOOKUP(A767,[7]考勤!$B$4:$P$975,12,0)</f>
        <v>0</v>
      </c>
      <c r="AC767" s="29">
        <f>VLOOKUP(A767,[8]考勤!$B$1:$W$958,12,0)</f>
        <v>1.5</v>
      </c>
      <c r="AD767" s="29">
        <f>VLOOKUP(A767,[9]考勤!$B:$W,12,0)</f>
        <v>0</v>
      </c>
      <c r="AE767" s="29">
        <f>VLOOKUP(A767,[10]考勤!$B:$X,12,0)</f>
        <v>1</v>
      </c>
      <c r="AF767" s="29">
        <f>VLOOKUP(A767,[11]考勤!$B:$Z,12,0)</f>
        <v>0</v>
      </c>
      <c r="AG767" s="29"/>
      <c r="AH767" s="29"/>
      <c r="AI767" s="29"/>
      <c r="AJ767" s="29">
        <f t="shared" si="186"/>
        <v>2.5</v>
      </c>
      <c r="AK767" s="29">
        <f t="shared" si="187"/>
        <v>0</v>
      </c>
      <c r="AL767" s="22">
        <f t="shared" si="188"/>
        <v>12.5</v>
      </c>
      <c r="AM767" s="46">
        <f t="shared" si="189"/>
        <v>10</v>
      </c>
      <c r="AN767" s="11"/>
      <c r="AP767" s="11" t="str">
        <f>VLOOKUP(A767,[12]当前人员名单!$E:$AE,2,0)</f>
        <v>442000197912158157</v>
      </c>
      <c r="AQ767" s="44"/>
    </row>
    <row r="768" spans="1:236" s="10" customFormat="1" ht="15.75" customHeight="1" x14ac:dyDescent="0.15">
      <c r="A768" s="50" t="s">
        <v>311</v>
      </c>
      <c r="B768" s="48" t="s">
        <v>17</v>
      </c>
      <c r="C768" s="9">
        <v>39448</v>
      </c>
      <c r="D768" s="9">
        <v>40623</v>
      </c>
      <c r="E768" s="24">
        <v>43100</v>
      </c>
      <c r="F768" s="24">
        <v>43101</v>
      </c>
      <c r="G768" s="24">
        <v>43342</v>
      </c>
      <c r="H768" s="24">
        <v>43465</v>
      </c>
      <c r="I768" s="21">
        <f t="shared" ca="1" si="179"/>
        <v>10.9</v>
      </c>
      <c r="J768" s="21">
        <f t="shared" ca="1" si="180"/>
        <v>7.66</v>
      </c>
      <c r="K768" s="21" t="str">
        <f t="shared" ca="1" si="181"/>
        <v>是</v>
      </c>
      <c r="L768" s="21">
        <f t="shared" si="182"/>
        <v>10</v>
      </c>
      <c r="M768" s="29">
        <f t="shared" si="183"/>
        <v>10</v>
      </c>
      <c r="N768" s="29">
        <f>DATEDIF(F768,P768,"d")</f>
        <v>0</v>
      </c>
      <c r="O768" s="30">
        <f>ROUND(N768/365*5,2)</f>
        <v>0</v>
      </c>
      <c r="P768" s="24">
        <f>EDATE(C768,120)</f>
        <v>43101</v>
      </c>
      <c r="Q768" s="29">
        <f>DATEDIF(P768,H768,"d")</f>
        <v>364</v>
      </c>
      <c r="R768" s="31">
        <f>ROUND(Q768/365*M768,2)</f>
        <v>9.9700000000000006</v>
      </c>
      <c r="S768" s="30">
        <f>O768+R768</f>
        <v>9.9700000000000006</v>
      </c>
      <c r="T768" s="22">
        <f>VLOOKUP(A768,[1]考勤!$B:$M,12,0)</f>
        <v>0</v>
      </c>
      <c r="U768" s="38">
        <f>IFERROR(VLOOKUP(A768,'[2]2017年假台账'!$A:$AN,39,0),"0")-T768</f>
        <v>2</v>
      </c>
      <c r="V768" s="40">
        <f t="shared" si="184"/>
        <v>2</v>
      </c>
      <c r="W768" s="23">
        <f t="shared" si="185"/>
        <v>2</v>
      </c>
      <c r="X768" s="29">
        <f>VLOOKUP(A768,[3]考勤!$B$4:$N$1081,12,0)</f>
        <v>0</v>
      </c>
      <c r="Y768" s="29">
        <f>VLOOKUP(A768,[4]考勤!$B$4:$O$997,12,0)</f>
        <v>0</v>
      </c>
      <c r="Z768" s="29">
        <f>VLOOKUP(A768,[5]考勤!$B$4:$N$989,12,0)</f>
        <v>0</v>
      </c>
      <c r="AA768" s="29">
        <f>VLOOKUP(A768,[6]考勤!$B$4:$N$977,12,0)</f>
        <v>0</v>
      </c>
      <c r="AB768" s="29">
        <f>VLOOKUP(A768,[7]考勤!$B$4:$P$975,12,0)</f>
        <v>0</v>
      </c>
      <c r="AC768" s="29">
        <f>VLOOKUP(A768,[8]考勤!$B$1:$W$958,12,0)</f>
        <v>0</v>
      </c>
      <c r="AD768" s="29">
        <f>VLOOKUP(A768,[9]考勤!$B:$W,12,0)</f>
        <v>0</v>
      </c>
      <c r="AE768" s="29">
        <f>VLOOKUP(A768,[10]考勤!$B:$X,12,0)</f>
        <v>0</v>
      </c>
      <c r="AF768" s="29">
        <f>VLOOKUP(A768,[11]考勤!$B:$Z,12,0)</f>
        <v>0</v>
      </c>
      <c r="AG768" s="29"/>
      <c r="AH768" s="29"/>
      <c r="AI768" s="29"/>
      <c r="AJ768" s="29">
        <f t="shared" si="186"/>
        <v>0</v>
      </c>
      <c r="AK768" s="29">
        <f t="shared" si="187"/>
        <v>0</v>
      </c>
      <c r="AL768" s="22">
        <f t="shared" si="188"/>
        <v>11.97</v>
      </c>
      <c r="AM768" s="46">
        <f t="shared" si="189"/>
        <v>10</v>
      </c>
      <c r="AN768" s="11"/>
      <c r="AP768" s="11" t="str">
        <f>VLOOKUP(A768,[12]当前人员名单!$E:$AE,2,0)</f>
        <v>442000198703285314</v>
      </c>
    </row>
    <row r="769" spans="1:236" s="10" customFormat="1" ht="15.75" customHeight="1" x14ac:dyDescent="0.15">
      <c r="A769" s="52" t="s">
        <v>312</v>
      </c>
      <c r="B769" s="48" t="s">
        <v>17</v>
      </c>
      <c r="C769" s="9">
        <v>39173</v>
      </c>
      <c r="D769" s="9">
        <v>39173</v>
      </c>
      <c r="E769" s="24">
        <v>43100</v>
      </c>
      <c r="F769" s="24">
        <v>43101</v>
      </c>
      <c r="G769" s="24">
        <v>43342</v>
      </c>
      <c r="H769" s="24">
        <v>43465</v>
      </c>
      <c r="I769" s="21">
        <f t="shared" ca="1" si="179"/>
        <v>11.6</v>
      </c>
      <c r="J769" s="21">
        <f t="shared" ca="1" si="180"/>
        <v>11.64</v>
      </c>
      <c r="K769" s="21" t="str">
        <f t="shared" ca="1" si="181"/>
        <v>是</v>
      </c>
      <c r="L769" s="21">
        <f t="shared" si="182"/>
        <v>11</v>
      </c>
      <c r="M769" s="29">
        <f t="shared" si="183"/>
        <v>10</v>
      </c>
      <c r="N769" s="29"/>
      <c r="O769" s="30"/>
      <c r="P769" s="24"/>
      <c r="Q769" s="29"/>
      <c r="R769" s="30"/>
      <c r="S769" s="30">
        <f>M769</f>
        <v>10</v>
      </c>
      <c r="T769" s="22">
        <f>VLOOKUP(A769,[1]考勤!$B:$M,12,0)</f>
        <v>0</v>
      </c>
      <c r="U769" s="38">
        <f>IFERROR(VLOOKUP(A769,'[2]2017年假台账'!$A:$AN,39,0),"0")-T769</f>
        <v>5.7</v>
      </c>
      <c r="V769" s="40">
        <f t="shared" si="184"/>
        <v>-0.29999999999999982</v>
      </c>
      <c r="W769" s="23">
        <f t="shared" si="185"/>
        <v>0</v>
      </c>
      <c r="X769" s="29">
        <f>VLOOKUP(A769,[3]考勤!$B$4:$N$1081,12,0)</f>
        <v>0</v>
      </c>
      <c r="Y769" s="29">
        <f>VLOOKUP(A769,[4]考勤!$B$4:$O$997,12,0)</f>
        <v>4</v>
      </c>
      <c r="Z769" s="29">
        <f>VLOOKUP(A769,[5]考勤!$B$4:$N$989,12,0)</f>
        <v>0</v>
      </c>
      <c r="AA769" s="29">
        <f>VLOOKUP(A769,[6]考勤!$B$4:$N$977,12,0)</f>
        <v>0</v>
      </c>
      <c r="AB769" s="29">
        <f>VLOOKUP(A769,[7]考勤!$B$4:$P$975,12,0)</f>
        <v>0</v>
      </c>
      <c r="AC769" s="29">
        <f>VLOOKUP(A769,[8]考勤!$B$1:$W$958,12,0)</f>
        <v>0</v>
      </c>
      <c r="AD769" s="29">
        <f>VLOOKUP(A769,[9]考勤!$B:$W,12,0)</f>
        <v>0</v>
      </c>
      <c r="AE769" s="29">
        <f>VLOOKUP(A769,[10]考勤!$B:$X,12,0)</f>
        <v>2</v>
      </c>
      <c r="AF769" s="29">
        <f>VLOOKUP(A769,[11]考勤!$B:$Z,12,0)</f>
        <v>0</v>
      </c>
      <c r="AG769" s="29"/>
      <c r="AH769" s="29"/>
      <c r="AI769" s="29"/>
      <c r="AJ769" s="29">
        <f t="shared" si="186"/>
        <v>6</v>
      </c>
      <c r="AK769" s="29">
        <f t="shared" si="187"/>
        <v>0</v>
      </c>
      <c r="AL769" s="22">
        <f t="shared" si="188"/>
        <v>9.6999999999999993</v>
      </c>
      <c r="AM769" s="46">
        <f t="shared" si="189"/>
        <v>9.6999999999999993</v>
      </c>
      <c r="AN769" s="11"/>
      <c r="AP769" s="11" t="str">
        <f>VLOOKUP(A769,[12]当前人员名单!$E:$AE,2,0)</f>
        <v>44200019861008576X</v>
      </c>
      <c r="AQ769" s="44"/>
    </row>
    <row r="770" spans="1:236" s="10" customFormat="1" ht="15.75" customHeight="1" x14ac:dyDescent="0.15">
      <c r="A770" s="53" t="s">
        <v>313</v>
      </c>
      <c r="B770" s="48" t="s">
        <v>17</v>
      </c>
      <c r="C770" s="3">
        <v>35977</v>
      </c>
      <c r="D770" s="3">
        <v>38419</v>
      </c>
      <c r="E770" s="24">
        <v>43100</v>
      </c>
      <c r="F770" s="24">
        <v>43101</v>
      </c>
      <c r="G770" s="24">
        <v>43342</v>
      </c>
      <c r="H770" s="24">
        <v>43465</v>
      </c>
      <c r="I770" s="21">
        <f t="shared" ca="1" si="179"/>
        <v>20.399999999999999</v>
      </c>
      <c r="J770" s="21">
        <f t="shared" ca="1" si="180"/>
        <v>13.7</v>
      </c>
      <c r="K770" s="21" t="str">
        <f t="shared" ca="1" si="181"/>
        <v>是</v>
      </c>
      <c r="L770" s="21">
        <f t="shared" si="182"/>
        <v>20</v>
      </c>
      <c r="M770" s="29">
        <f t="shared" si="183"/>
        <v>15</v>
      </c>
      <c r="N770" s="29">
        <f>DATEDIF(F770,P770,"d")</f>
        <v>181</v>
      </c>
      <c r="O770" s="30">
        <f>ROUND(N770/365*10,2)</f>
        <v>4.96</v>
      </c>
      <c r="P770" s="24">
        <f>EDATE(C770,240)</f>
        <v>43282</v>
      </c>
      <c r="Q770" s="29">
        <f>DATEDIF(P770,H770,"d")</f>
        <v>183</v>
      </c>
      <c r="R770" s="30">
        <f>ROUND(Q770/365*M770,2)</f>
        <v>7.52</v>
      </c>
      <c r="S770" s="30">
        <f>O770+R770</f>
        <v>12.48</v>
      </c>
      <c r="T770" s="22">
        <f>VLOOKUP(A770,[1]考勤!$B:$M,12,0)</f>
        <v>0</v>
      </c>
      <c r="U770" s="38">
        <f>IFERROR(VLOOKUP(A770,'[2]2017年假台账'!$A:$AN,39,0),"0")-T770</f>
        <v>10</v>
      </c>
      <c r="V770" s="40">
        <f t="shared" si="184"/>
        <v>6</v>
      </c>
      <c r="W770" s="23">
        <f t="shared" si="185"/>
        <v>6</v>
      </c>
      <c r="X770" s="29">
        <f>VLOOKUP(A770,[3]考勤!$B$4:$N$1081,12,0)</f>
        <v>0</v>
      </c>
      <c r="Y770" s="29">
        <f>VLOOKUP(A770,[4]考勤!$B$4:$O$997,12,0)</f>
        <v>0</v>
      </c>
      <c r="Z770" s="29">
        <f>VLOOKUP(A770,[5]考勤!$B$4:$N$989,12,0)</f>
        <v>0</v>
      </c>
      <c r="AA770" s="29">
        <f>VLOOKUP(A770,[6]考勤!$B$4:$N$977,12,0)</f>
        <v>0</v>
      </c>
      <c r="AB770" s="29">
        <f>VLOOKUP(A770,[7]考勤!$B$4:$P$975,12,0)</f>
        <v>0</v>
      </c>
      <c r="AC770" s="29">
        <f>VLOOKUP(A770,[8]考勤!$B$1:$W$958,12,0)</f>
        <v>0</v>
      </c>
      <c r="AD770" s="29">
        <f>VLOOKUP(A770,[9]考勤!$B:$W,12,0)</f>
        <v>0</v>
      </c>
      <c r="AE770" s="29">
        <f>VLOOKUP(A770,[10]考勤!$B:$X,12,0)</f>
        <v>4</v>
      </c>
      <c r="AF770" s="29">
        <f>VLOOKUP(A770,[11]考勤!$B:$Z,12,0)</f>
        <v>0</v>
      </c>
      <c r="AG770" s="29"/>
      <c r="AH770" s="29"/>
      <c r="AI770" s="32"/>
      <c r="AJ770" s="29">
        <f t="shared" si="186"/>
        <v>4</v>
      </c>
      <c r="AK770" s="29">
        <f t="shared" si="187"/>
        <v>0</v>
      </c>
      <c r="AL770" s="22">
        <f t="shared" si="188"/>
        <v>18.48</v>
      </c>
      <c r="AM770" s="46">
        <f t="shared" si="189"/>
        <v>12.5</v>
      </c>
      <c r="AN770" s="11"/>
      <c r="AO770" s="11"/>
      <c r="AP770" s="11" t="str">
        <f>VLOOKUP(A770,[12]当前人员名单!$E:$AE,2,0)</f>
        <v>440711198010143925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  <c r="HX770" s="11"/>
      <c r="HY770" s="11"/>
      <c r="HZ770" s="11"/>
      <c r="IA770" s="11"/>
      <c r="IB770" s="11"/>
    </row>
    <row r="771" spans="1:236" s="10" customFormat="1" ht="15.75" customHeight="1" x14ac:dyDescent="0.15">
      <c r="A771" s="53" t="s">
        <v>914</v>
      </c>
      <c r="B771" s="48" t="s">
        <v>17</v>
      </c>
      <c r="C771" s="3">
        <v>42389</v>
      </c>
      <c r="D771" s="3">
        <v>42389</v>
      </c>
      <c r="E771" s="24">
        <v>43100</v>
      </c>
      <c r="F771" s="24">
        <v>43101</v>
      </c>
      <c r="G771" s="24">
        <v>43342</v>
      </c>
      <c r="H771" s="24">
        <v>43465</v>
      </c>
      <c r="I771" s="21">
        <f t="shared" ca="1" si="179"/>
        <v>2.8</v>
      </c>
      <c r="J771" s="21">
        <f t="shared" ca="1" si="180"/>
        <v>2.82</v>
      </c>
      <c r="K771" s="21" t="str">
        <f t="shared" ca="1" si="181"/>
        <v>是</v>
      </c>
      <c r="L771" s="21">
        <f t="shared" si="182"/>
        <v>2</v>
      </c>
      <c r="M771" s="29">
        <f t="shared" si="183"/>
        <v>5</v>
      </c>
      <c r="N771" s="29"/>
      <c r="O771" s="30"/>
      <c r="P771" s="24"/>
      <c r="Q771" s="29"/>
      <c r="R771" s="30"/>
      <c r="S771" s="30">
        <f>M771</f>
        <v>5</v>
      </c>
      <c r="T771" s="22">
        <f>VLOOKUP(A771,[1]考勤!$B:$M,12,0)</f>
        <v>0</v>
      </c>
      <c r="U771" s="38">
        <f>IFERROR(VLOOKUP(A771,'[2]2017年假台账'!$A:$AN,39,0),"0")-T771</f>
        <v>0.7</v>
      </c>
      <c r="V771" s="40">
        <f t="shared" si="184"/>
        <v>-0.30000000000000004</v>
      </c>
      <c r="W771" s="23">
        <f t="shared" si="185"/>
        <v>0</v>
      </c>
      <c r="X771" s="29">
        <f>VLOOKUP(A771,[3]考勤!$B$4:$N$1081,12,0)</f>
        <v>0</v>
      </c>
      <c r="Y771" s="29">
        <f>VLOOKUP(A771,[4]考勤!$B$4:$O$997,12,0)</f>
        <v>0</v>
      </c>
      <c r="Z771" s="29">
        <f>VLOOKUP(A771,[5]考勤!$B$4:$N$989,12,0)</f>
        <v>0</v>
      </c>
      <c r="AA771" s="29">
        <f>VLOOKUP(A771,[6]考勤!$B$4:$N$977,12,0)</f>
        <v>0</v>
      </c>
      <c r="AB771" s="29">
        <f>VLOOKUP(A771,[7]考勤!$B$4:$P$975,12,0)</f>
        <v>0</v>
      </c>
      <c r="AC771" s="29">
        <f>VLOOKUP(A771,[8]考勤!$B$1:$W$958,12,0)</f>
        <v>0</v>
      </c>
      <c r="AD771" s="29">
        <f>VLOOKUP(A771,[9]考勤!$B:$W,12,0)</f>
        <v>0</v>
      </c>
      <c r="AE771" s="29">
        <f>VLOOKUP(A771,[10]考勤!$B:$X,12,0)</f>
        <v>1</v>
      </c>
      <c r="AF771" s="29">
        <f>VLOOKUP(A771,[11]考勤!$B:$Z,12,0)</f>
        <v>0</v>
      </c>
      <c r="AG771" s="29"/>
      <c r="AH771" s="29"/>
      <c r="AI771" s="29"/>
      <c r="AJ771" s="29">
        <f t="shared" si="186"/>
        <v>1</v>
      </c>
      <c r="AK771" s="29">
        <f t="shared" si="187"/>
        <v>0</v>
      </c>
      <c r="AL771" s="22">
        <f t="shared" si="188"/>
        <v>4.7</v>
      </c>
      <c r="AM771" s="46">
        <f t="shared" si="189"/>
        <v>4.7</v>
      </c>
      <c r="AN771" s="11"/>
      <c r="AP771" s="11" t="str">
        <f>VLOOKUP(A771,[12]当前人员名单!$E:$AE,2,0)</f>
        <v>442000198712195724</v>
      </c>
    </row>
    <row r="772" spans="1:236" s="10" customFormat="1" ht="15.75" customHeight="1" x14ac:dyDescent="0.15">
      <c r="A772" s="54" t="s">
        <v>915</v>
      </c>
      <c r="B772" s="48" t="s">
        <v>17</v>
      </c>
      <c r="C772" s="3">
        <v>41821</v>
      </c>
      <c r="D772" s="3">
        <v>42227</v>
      </c>
      <c r="E772" s="24">
        <v>43100</v>
      </c>
      <c r="F772" s="24">
        <v>43101</v>
      </c>
      <c r="G772" s="24">
        <v>43342</v>
      </c>
      <c r="H772" s="24">
        <v>43465</v>
      </c>
      <c r="I772" s="21">
        <f t="shared" ca="1" si="179"/>
        <v>4.4000000000000004</v>
      </c>
      <c r="J772" s="21">
        <f t="shared" ca="1" si="180"/>
        <v>3.27</v>
      </c>
      <c r="K772" s="21" t="str">
        <f t="shared" ca="1" si="181"/>
        <v>是</v>
      </c>
      <c r="L772" s="21">
        <f t="shared" si="182"/>
        <v>4</v>
      </c>
      <c r="M772" s="29">
        <f t="shared" si="183"/>
        <v>5</v>
      </c>
      <c r="N772" s="29"/>
      <c r="O772" s="30"/>
      <c r="P772" s="24"/>
      <c r="Q772" s="29"/>
      <c r="R772" s="30"/>
      <c r="S772" s="30">
        <f>M772</f>
        <v>5</v>
      </c>
      <c r="T772" s="22">
        <f>VLOOKUP(A772,[1]考勤!$B:$M,12,0)</f>
        <v>0</v>
      </c>
      <c r="U772" s="38">
        <f>IFERROR(VLOOKUP(A772,'[2]2017年假台账'!$A:$AN,39,0),"0")-T772</f>
        <v>0</v>
      </c>
      <c r="V772" s="40">
        <f t="shared" si="184"/>
        <v>0</v>
      </c>
      <c r="W772" s="23">
        <f t="shared" si="185"/>
        <v>0</v>
      </c>
      <c r="X772" s="29">
        <f>VLOOKUP(A772,[3]考勤!$B$4:$N$1081,12,0)</f>
        <v>0</v>
      </c>
      <c r="Y772" s="29">
        <f>VLOOKUP(A772,[4]考勤!$B$4:$O$997,12,0)</f>
        <v>0</v>
      </c>
      <c r="Z772" s="29">
        <f>VLOOKUP(A772,[5]考勤!$B$4:$N$989,12,0)</f>
        <v>0</v>
      </c>
      <c r="AA772" s="29">
        <f>VLOOKUP(A772,[6]考勤!$B$4:$N$977,12,0)</f>
        <v>0</v>
      </c>
      <c r="AB772" s="29">
        <f>VLOOKUP(A772,[7]考勤!$B$4:$P$975,12,0)</f>
        <v>0</v>
      </c>
      <c r="AC772" s="29">
        <f>VLOOKUP(A772,[8]考勤!$B$1:$W$958,12,0)</f>
        <v>0</v>
      </c>
      <c r="AD772" s="29">
        <f>VLOOKUP(A772,[9]考勤!$B:$W,12,0)</f>
        <v>0</v>
      </c>
      <c r="AE772" s="29">
        <f>VLOOKUP(A772,[10]考勤!$B:$X,12,0)</f>
        <v>0</v>
      </c>
      <c r="AF772" s="29">
        <f>VLOOKUP(A772,[11]考勤!$B:$Z,12,0)</f>
        <v>0</v>
      </c>
      <c r="AG772" s="29"/>
      <c r="AH772" s="29"/>
      <c r="AI772" s="29"/>
      <c r="AJ772" s="29">
        <f t="shared" si="186"/>
        <v>0</v>
      </c>
      <c r="AK772" s="29">
        <f t="shared" si="187"/>
        <v>0</v>
      </c>
      <c r="AL772" s="22">
        <f t="shared" si="188"/>
        <v>5</v>
      </c>
      <c r="AM772" s="46">
        <f t="shared" si="189"/>
        <v>5</v>
      </c>
      <c r="AN772" s="11"/>
      <c r="AO772" s="11"/>
      <c r="AP772" s="11" t="str">
        <f>VLOOKUP(A772,[12]当前人员名单!$E:$AE,2,0)</f>
        <v>440923199004282639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</row>
    <row r="773" spans="1:236" s="10" customFormat="1" ht="15.75" customHeight="1" x14ac:dyDescent="0.15">
      <c r="A773" s="51" t="s">
        <v>315</v>
      </c>
      <c r="B773" s="48" t="s">
        <v>17</v>
      </c>
      <c r="C773" s="3">
        <v>39508</v>
      </c>
      <c r="D773" s="3">
        <v>40841</v>
      </c>
      <c r="E773" s="24">
        <v>43100</v>
      </c>
      <c r="F773" s="24">
        <v>43101</v>
      </c>
      <c r="G773" s="24">
        <v>43342</v>
      </c>
      <c r="H773" s="24">
        <v>43465</v>
      </c>
      <c r="I773" s="21">
        <f t="shared" ca="1" si="179"/>
        <v>10.7</v>
      </c>
      <c r="J773" s="21">
        <f t="shared" ca="1" si="180"/>
        <v>7.07</v>
      </c>
      <c r="K773" s="21" t="str">
        <f t="shared" ca="1" si="181"/>
        <v>是</v>
      </c>
      <c r="L773" s="21">
        <f t="shared" si="182"/>
        <v>10</v>
      </c>
      <c r="M773" s="29">
        <f t="shared" si="183"/>
        <v>10</v>
      </c>
      <c r="N773" s="29">
        <f>DATEDIF(F773,P773,"d")</f>
        <v>59</v>
      </c>
      <c r="O773" s="30">
        <f>ROUND(N773/365*5,2)</f>
        <v>0.81</v>
      </c>
      <c r="P773" s="24">
        <f>EDATE(C773,120)</f>
        <v>43160</v>
      </c>
      <c r="Q773" s="29">
        <f>DATEDIF(P773,H773,"d")</f>
        <v>305</v>
      </c>
      <c r="R773" s="31">
        <f>ROUND(Q773/365*M773,2)</f>
        <v>8.36</v>
      </c>
      <c r="S773" s="30">
        <f>O773+R773</f>
        <v>9.17</v>
      </c>
      <c r="T773" s="22">
        <f>VLOOKUP(A773,[1]考勤!$B:$M,12,0)</f>
        <v>0</v>
      </c>
      <c r="U773" s="38">
        <f>IFERROR(VLOOKUP(A773,'[2]2017年假台账'!$A:$AN,39,0),"0")-T773</f>
        <v>5</v>
      </c>
      <c r="V773" s="40">
        <f t="shared" si="184"/>
        <v>0</v>
      </c>
      <c r="W773" s="23">
        <f t="shared" si="185"/>
        <v>0</v>
      </c>
      <c r="X773" s="29">
        <f>VLOOKUP(A773,[3]考勤!$B$4:$N$1081,12,0)</f>
        <v>0</v>
      </c>
      <c r="Y773" s="29">
        <f>VLOOKUP(A773,[4]考勤!$B$4:$O$997,12,0)</f>
        <v>0</v>
      </c>
      <c r="Z773" s="29">
        <f>VLOOKUP(A773,[5]考勤!$B$4:$N$989,12,0)</f>
        <v>0</v>
      </c>
      <c r="AA773" s="29">
        <f>VLOOKUP(A773,[6]考勤!$B$4:$N$977,12,0)</f>
        <v>0</v>
      </c>
      <c r="AB773" s="29">
        <f>VLOOKUP(A773,[7]考勤!$B$4:$P$975,12,0)</f>
        <v>0</v>
      </c>
      <c r="AC773" s="29">
        <f>VLOOKUP(A773,[8]考勤!$B$1:$W$958,12,0)</f>
        <v>0</v>
      </c>
      <c r="AD773" s="29">
        <f>VLOOKUP(A773,[9]考勤!$B:$W,12,0)</f>
        <v>0</v>
      </c>
      <c r="AE773" s="29">
        <f>VLOOKUP(A773,[10]考勤!$B:$X,12,0)</f>
        <v>5</v>
      </c>
      <c r="AF773" s="29">
        <f>VLOOKUP(A773,[11]考勤!$B:$Z,12,0)</f>
        <v>0</v>
      </c>
      <c r="AG773" s="29"/>
      <c r="AH773" s="29"/>
      <c r="AI773" s="29"/>
      <c r="AJ773" s="29">
        <f t="shared" si="186"/>
        <v>5</v>
      </c>
      <c r="AK773" s="29">
        <f t="shared" si="187"/>
        <v>0</v>
      </c>
      <c r="AL773" s="22">
        <f t="shared" si="188"/>
        <v>9.17</v>
      </c>
      <c r="AM773" s="46">
        <f t="shared" si="189"/>
        <v>9.1999999999999993</v>
      </c>
      <c r="AN773" s="11"/>
      <c r="AO773" s="11"/>
      <c r="AP773" s="11" t="str">
        <f>VLOOKUP(A773,[12]当前人员名单!$E:$AE,2,0)</f>
        <v>441225198510020018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/>
      <c r="GE773" s="11"/>
      <c r="GF773" s="11"/>
      <c r="GG773" s="11"/>
      <c r="GH773" s="11"/>
      <c r="GI773" s="11"/>
      <c r="GJ773" s="11"/>
      <c r="GK773" s="11"/>
      <c r="GL773" s="11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  <c r="HX773" s="11"/>
      <c r="HY773" s="11"/>
      <c r="HZ773" s="11"/>
      <c r="IA773" s="11"/>
      <c r="IB773" s="11"/>
    </row>
    <row r="774" spans="1:236" s="10" customFormat="1" ht="15.75" customHeight="1" x14ac:dyDescent="0.15">
      <c r="A774" s="52" t="s">
        <v>316</v>
      </c>
      <c r="B774" s="48" t="s">
        <v>979</v>
      </c>
      <c r="C774" s="9">
        <v>40817</v>
      </c>
      <c r="D774" s="9">
        <v>41054</v>
      </c>
      <c r="E774" s="24">
        <v>43100</v>
      </c>
      <c r="F774" s="24">
        <v>43101</v>
      </c>
      <c r="G774" s="24">
        <v>43342</v>
      </c>
      <c r="H774" s="24">
        <v>43465</v>
      </c>
      <c r="I774" s="21">
        <f t="shared" ca="1" si="179"/>
        <v>7.1</v>
      </c>
      <c r="J774" s="21">
        <f t="shared" ca="1" si="180"/>
        <v>6.48</v>
      </c>
      <c r="K774" s="21" t="str">
        <f t="shared" ca="1" si="181"/>
        <v>是</v>
      </c>
      <c r="L774" s="21">
        <f t="shared" si="182"/>
        <v>7</v>
      </c>
      <c r="M774" s="29">
        <f t="shared" si="183"/>
        <v>5</v>
      </c>
      <c r="N774" s="29"/>
      <c r="O774" s="30"/>
      <c r="P774" s="24"/>
      <c r="Q774" s="29"/>
      <c r="R774" s="30"/>
      <c r="S774" s="30">
        <f t="shared" ref="S774:S799" si="191">M774</f>
        <v>5</v>
      </c>
      <c r="T774" s="22">
        <f>VLOOKUP(A774,[1]考勤!$B:$M,12,0)</f>
        <v>5</v>
      </c>
      <c r="U774" s="38">
        <f>IFERROR(VLOOKUP(A774,'[2]2017年假台账'!$A:$AN,39,0),"0")-T774</f>
        <v>0</v>
      </c>
      <c r="V774" s="40">
        <f t="shared" si="184"/>
        <v>0</v>
      </c>
      <c r="W774" s="23">
        <f t="shared" si="185"/>
        <v>0</v>
      </c>
      <c r="X774" s="29">
        <f>VLOOKUP(A774,[3]考勤!$B$4:$N$1081,12,0)</f>
        <v>0</v>
      </c>
      <c r="Y774" s="29">
        <f>VLOOKUP(A774,[4]考勤!$B$4:$O$997,12,0)</f>
        <v>0</v>
      </c>
      <c r="Z774" s="29">
        <f>VLOOKUP(A774,[5]考勤!$B$4:$N$989,12,0)</f>
        <v>0</v>
      </c>
      <c r="AA774" s="29">
        <f>VLOOKUP(A774,[6]考勤!$B$4:$N$977,12,0)</f>
        <v>0</v>
      </c>
      <c r="AB774" s="29">
        <f>VLOOKUP(A774,[7]考勤!$B$4:$P$975,12,0)</f>
        <v>0</v>
      </c>
      <c r="AC774" s="29">
        <f>VLOOKUP(A774,[8]考勤!$B$1:$W$958,12,0)</f>
        <v>0</v>
      </c>
      <c r="AD774" s="29">
        <f>VLOOKUP(A774,[9]考勤!$B:$W,12,0)</f>
        <v>0</v>
      </c>
      <c r="AE774" s="29">
        <f>VLOOKUP(A774,[10]考勤!$B:$X,12,0)</f>
        <v>0</v>
      </c>
      <c r="AF774" s="29">
        <f>VLOOKUP(A774,[11]考勤!$B:$Z,12,0)</f>
        <v>0</v>
      </c>
      <c r="AG774" s="29"/>
      <c r="AH774" s="29"/>
      <c r="AI774" s="29"/>
      <c r="AJ774" s="29">
        <f t="shared" si="186"/>
        <v>0</v>
      </c>
      <c r="AK774" s="29">
        <f t="shared" si="187"/>
        <v>0</v>
      </c>
      <c r="AL774" s="22">
        <f t="shared" si="188"/>
        <v>5</v>
      </c>
      <c r="AM774" s="46">
        <f t="shared" si="189"/>
        <v>5</v>
      </c>
      <c r="AN774" s="11"/>
      <c r="AP774" s="11" t="str">
        <f>VLOOKUP(A774,[12]当前人员名单!$E:$AE,2,0)</f>
        <v>441423199002163314</v>
      </c>
    </row>
    <row r="775" spans="1:236" s="10" customFormat="1" ht="15.75" customHeight="1" x14ac:dyDescent="0.15">
      <c r="A775" s="50" t="s">
        <v>318</v>
      </c>
      <c r="B775" s="48" t="s">
        <v>17</v>
      </c>
      <c r="C775" s="9">
        <v>38899</v>
      </c>
      <c r="D775" s="9">
        <v>41031</v>
      </c>
      <c r="E775" s="24">
        <v>43100</v>
      </c>
      <c r="F775" s="24">
        <v>43101</v>
      </c>
      <c r="G775" s="24">
        <v>43342</v>
      </c>
      <c r="H775" s="24">
        <v>43465</v>
      </c>
      <c r="I775" s="21">
        <f t="shared" ca="1" si="179"/>
        <v>12.4</v>
      </c>
      <c r="J775" s="21">
        <f t="shared" ca="1" si="180"/>
        <v>6.55</v>
      </c>
      <c r="K775" s="21" t="str">
        <f t="shared" ca="1" si="181"/>
        <v>是</v>
      </c>
      <c r="L775" s="21">
        <f t="shared" si="182"/>
        <v>12</v>
      </c>
      <c r="M775" s="29">
        <f t="shared" si="183"/>
        <v>10</v>
      </c>
      <c r="N775" s="29"/>
      <c r="O775" s="30"/>
      <c r="P775" s="24"/>
      <c r="Q775" s="29"/>
      <c r="R775" s="30"/>
      <c r="S775" s="30">
        <f t="shared" si="191"/>
        <v>10</v>
      </c>
      <c r="T775" s="22">
        <f>VLOOKUP(A775,[1]考勤!$B:$M,12,0)</f>
        <v>0</v>
      </c>
      <c r="U775" s="38">
        <f>IFERROR(VLOOKUP(A775,'[2]2017年假台账'!$A:$AN,39,0),"0")-T775</f>
        <v>9.5</v>
      </c>
      <c r="V775" s="40">
        <f t="shared" si="184"/>
        <v>4.5</v>
      </c>
      <c r="W775" s="23">
        <f t="shared" si="185"/>
        <v>4.5</v>
      </c>
      <c r="X775" s="29">
        <f>VLOOKUP(A775,[3]考勤!$B$4:$N$1081,12,0)</f>
        <v>0</v>
      </c>
      <c r="Y775" s="29">
        <f>VLOOKUP(A775,[4]考勤!$B$4:$O$997,12,0)</f>
        <v>0</v>
      </c>
      <c r="Z775" s="29">
        <f>VLOOKUP(A775,[5]考勤!$B$4:$N$989,12,0)</f>
        <v>0</v>
      </c>
      <c r="AA775" s="29">
        <f>VLOOKUP(A775,[6]考勤!$B$4:$N$977,12,0)</f>
        <v>0</v>
      </c>
      <c r="AB775" s="29">
        <f>VLOOKUP(A775,[7]考勤!$B$4:$P$975,12,0)</f>
        <v>0</v>
      </c>
      <c r="AC775" s="29">
        <f>VLOOKUP(A775,[8]考勤!$B$1:$W$958,12,0)</f>
        <v>0</v>
      </c>
      <c r="AD775" s="29">
        <f>VLOOKUP(A775,[9]考勤!$B:$W,12,0)</f>
        <v>0</v>
      </c>
      <c r="AE775" s="29">
        <f>VLOOKUP(A775,[10]考勤!$B:$X,12,0)</f>
        <v>5</v>
      </c>
      <c r="AF775" s="29">
        <f>VLOOKUP(A775,[11]考勤!$B:$Z,12,0)</f>
        <v>0</v>
      </c>
      <c r="AG775" s="29"/>
      <c r="AH775" s="29"/>
      <c r="AI775" s="29"/>
      <c r="AJ775" s="29">
        <f t="shared" si="186"/>
        <v>5</v>
      </c>
      <c r="AK775" s="29">
        <f t="shared" si="187"/>
        <v>0</v>
      </c>
      <c r="AL775" s="22">
        <f t="shared" si="188"/>
        <v>14.5</v>
      </c>
      <c r="AM775" s="46">
        <f t="shared" si="189"/>
        <v>10</v>
      </c>
      <c r="AN775" s="11"/>
      <c r="AO775" s="11"/>
      <c r="AP775" s="11" t="str">
        <f>VLOOKUP(A775,[12]当前人员名单!$E:$AE,2,0)</f>
        <v>442000198312106198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</row>
    <row r="776" spans="1:236" s="10" customFormat="1" ht="15.75" customHeight="1" x14ac:dyDescent="0.15">
      <c r="A776" s="50" t="s">
        <v>916</v>
      </c>
      <c r="B776" s="48" t="s">
        <v>979</v>
      </c>
      <c r="C776" s="9">
        <v>40756</v>
      </c>
      <c r="D776" s="9">
        <v>42080</v>
      </c>
      <c r="E776" s="24">
        <v>43100</v>
      </c>
      <c r="F776" s="24">
        <v>43101</v>
      </c>
      <c r="G776" s="24">
        <v>43342</v>
      </c>
      <c r="H776" s="24">
        <v>43465</v>
      </c>
      <c r="I776" s="21">
        <f t="shared" ca="1" si="179"/>
        <v>7.3</v>
      </c>
      <c r="J776" s="21">
        <f t="shared" ca="1" si="180"/>
        <v>3.67</v>
      </c>
      <c r="K776" s="21" t="str">
        <f t="shared" ca="1" si="181"/>
        <v>是</v>
      </c>
      <c r="L776" s="21">
        <f t="shared" si="182"/>
        <v>7</v>
      </c>
      <c r="M776" s="29">
        <f t="shared" si="183"/>
        <v>5</v>
      </c>
      <c r="N776" s="29"/>
      <c r="O776" s="30"/>
      <c r="P776" s="24"/>
      <c r="Q776" s="29"/>
      <c r="R776" s="30"/>
      <c r="S776" s="30">
        <f t="shared" si="191"/>
        <v>5</v>
      </c>
      <c r="T776" s="22">
        <f>VLOOKUP(A776,[1]考勤!$B:$M,12,0)</f>
        <v>0</v>
      </c>
      <c r="U776" s="38">
        <f>IFERROR(VLOOKUP(A776,'[2]2017年假台账'!$A:$AN,39,0),"0")-T776</f>
        <v>3</v>
      </c>
      <c r="V776" s="40">
        <f t="shared" si="184"/>
        <v>0</v>
      </c>
      <c r="W776" s="23">
        <f t="shared" si="185"/>
        <v>0</v>
      </c>
      <c r="X776" s="29">
        <f>VLOOKUP(A776,[3]考勤!$B$4:$N$1081,12,0)</f>
        <v>0</v>
      </c>
      <c r="Y776" s="29">
        <f>VLOOKUP(A776,[4]考勤!$B$4:$O$997,12,0)</f>
        <v>0</v>
      </c>
      <c r="Z776" s="29">
        <f>VLOOKUP(A776,[5]考勤!$B$4:$N$989,12,0)</f>
        <v>0</v>
      </c>
      <c r="AA776" s="29">
        <f>VLOOKUP(A776,[6]考勤!$B$4:$N$977,12,0)</f>
        <v>0</v>
      </c>
      <c r="AB776" s="29">
        <f>VLOOKUP(A776,[7]考勤!$B$4:$P$975,12,0)</f>
        <v>0</v>
      </c>
      <c r="AC776" s="29">
        <f>VLOOKUP(A776,[8]考勤!$B$1:$W$958,12,0)</f>
        <v>0</v>
      </c>
      <c r="AD776" s="29">
        <f>VLOOKUP(A776,[9]考勤!$B:$W,12,0)</f>
        <v>0</v>
      </c>
      <c r="AE776" s="29">
        <f>VLOOKUP(A776,[10]考勤!$B:$X,12,0)</f>
        <v>3</v>
      </c>
      <c r="AF776" s="29">
        <f>VLOOKUP(A776,[11]考勤!$B:$Z,12,0)</f>
        <v>0</v>
      </c>
      <c r="AG776" s="29"/>
      <c r="AH776" s="29"/>
      <c r="AI776" s="29"/>
      <c r="AJ776" s="29">
        <f t="shared" si="186"/>
        <v>3</v>
      </c>
      <c r="AK776" s="29">
        <f t="shared" si="187"/>
        <v>0</v>
      </c>
      <c r="AL776" s="22">
        <f t="shared" si="188"/>
        <v>5</v>
      </c>
      <c r="AM776" s="46">
        <f t="shared" si="189"/>
        <v>5</v>
      </c>
      <c r="AN776" s="11"/>
      <c r="AO776" s="11"/>
      <c r="AP776" s="11" t="str">
        <f>VLOOKUP(A776,[12]当前人员名单!$E:$AE,2,0)</f>
        <v>445381198709146910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</row>
    <row r="777" spans="1:236" s="10" customFormat="1" ht="15.75" customHeight="1" x14ac:dyDescent="0.15">
      <c r="A777" s="53" t="s">
        <v>300</v>
      </c>
      <c r="B777" s="48" t="s">
        <v>15</v>
      </c>
      <c r="C777" s="3">
        <v>41043</v>
      </c>
      <c r="D777" s="3">
        <v>41043</v>
      </c>
      <c r="E777" s="24">
        <v>43100</v>
      </c>
      <c r="F777" s="24">
        <v>43101</v>
      </c>
      <c r="G777" s="24">
        <v>43342</v>
      </c>
      <c r="H777" s="24">
        <v>43465</v>
      </c>
      <c r="I777" s="21">
        <f t="shared" ca="1" si="179"/>
        <v>6.5</v>
      </c>
      <c r="J777" s="21">
        <f t="shared" ca="1" si="180"/>
        <v>6.51</v>
      </c>
      <c r="K777" s="21" t="str">
        <f t="shared" ca="1" si="181"/>
        <v>是</v>
      </c>
      <c r="L777" s="21">
        <f t="shared" si="182"/>
        <v>6</v>
      </c>
      <c r="M777" s="29">
        <f t="shared" si="183"/>
        <v>5</v>
      </c>
      <c r="N777" s="29"/>
      <c r="O777" s="30"/>
      <c r="P777" s="24"/>
      <c r="Q777" s="29"/>
      <c r="R777" s="30"/>
      <c r="S777" s="30">
        <f t="shared" si="191"/>
        <v>5</v>
      </c>
      <c r="T777" s="22">
        <f>VLOOKUP(A777,[1]考勤!$B:$M,12,0)</f>
        <v>0</v>
      </c>
      <c r="U777" s="38">
        <f>IFERROR(VLOOKUP(A777,'[2]2017年假台账'!$A:$AN,39,0),"0")-T777</f>
        <v>5</v>
      </c>
      <c r="V777" s="40">
        <f t="shared" si="184"/>
        <v>-1</v>
      </c>
      <c r="W777" s="23">
        <f t="shared" si="185"/>
        <v>0</v>
      </c>
      <c r="X777" s="29">
        <f>VLOOKUP(A777,[3]考勤!$B$4:$N$1081,12,0)</f>
        <v>0</v>
      </c>
      <c r="Y777" s="29">
        <f>VLOOKUP(A777,[4]考勤!$B$4:$O$997,12,0)</f>
        <v>0</v>
      </c>
      <c r="Z777" s="29">
        <f>VLOOKUP(A777,[5]考勤!$B$4:$N$989,12,0)</f>
        <v>1</v>
      </c>
      <c r="AA777" s="29">
        <f>VLOOKUP(A777,[6]考勤!$B$4:$N$977,12,0)</f>
        <v>1</v>
      </c>
      <c r="AB777" s="29">
        <f>VLOOKUP(A777,[7]考勤!$B$4:$P$975,12,0)</f>
        <v>1</v>
      </c>
      <c r="AC777" s="29">
        <f>VLOOKUP(A777,[8]考勤!$B$1:$W$958,12,0)</f>
        <v>0</v>
      </c>
      <c r="AD777" s="29">
        <f>VLOOKUP(A777,[9]考勤!$B:$W,12,0)</f>
        <v>2</v>
      </c>
      <c r="AE777" s="29">
        <f>VLOOKUP(A777,[10]考勤!$B:$X,12,0)</f>
        <v>1</v>
      </c>
      <c r="AF777" s="29">
        <f>VLOOKUP(A777,[11]考勤!$B:$Z,12,0)</f>
        <v>0</v>
      </c>
      <c r="AG777" s="29"/>
      <c r="AH777" s="29"/>
      <c r="AI777" s="29"/>
      <c r="AJ777" s="29">
        <f t="shared" si="186"/>
        <v>6</v>
      </c>
      <c r="AK777" s="29">
        <f t="shared" si="187"/>
        <v>0</v>
      </c>
      <c r="AL777" s="22">
        <f t="shared" si="188"/>
        <v>4</v>
      </c>
      <c r="AM777" s="46">
        <f t="shared" si="189"/>
        <v>4</v>
      </c>
      <c r="AN777" s="11"/>
      <c r="AO777" s="11"/>
      <c r="AP777" s="11" t="str">
        <f>VLOOKUP(A777,[12]当前人员名单!$E:$AE,2,0)</f>
        <v>442000198907234236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</row>
    <row r="778" spans="1:236" s="10" customFormat="1" ht="15.75" customHeight="1" x14ac:dyDescent="0.15">
      <c r="A778" s="53" t="s">
        <v>317</v>
      </c>
      <c r="B778" s="48" t="s">
        <v>980</v>
      </c>
      <c r="C778" s="3">
        <v>37834</v>
      </c>
      <c r="D778" s="3">
        <v>40217</v>
      </c>
      <c r="E778" s="24">
        <v>43100</v>
      </c>
      <c r="F778" s="24">
        <v>43101</v>
      </c>
      <c r="G778" s="24">
        <v>43342</v>
      </c>
      <c r="H778" s="24">
        <v>43465</v>
      </c>
      <c r="I778" s="21">
        <f t="shared" ca="1" si="179"/>
        <v>15.3</v>
      </c>
      <c r="J778" s="21">
        <f t="shared" ca="1" si="180"/>
        <v>8.7799999999999994</v>
      </c>
      <c r="K778" s="21" t="str">
        <f t="shared" ca="1" si="181"/>
        <v>是</v>
      </c>
      <c r="L778" s="21">
        <f t="shared" si="182"/>
        <v>15</v>
      </c>
      <c r="M778" s="29">
        <f t="shared" si="183"/>
        <v>10</v>
      </c>
      <c r="N778" s="29"/>
      <c r="O778" s="30"/>
      <c r="P778" s="24"/>
      <c r="Q778" s="29"/>
      <c r="R778" s="30"/>
      <c r="S778" s="30">
        <f t="shared" si="191"/>
        <v>10</v>
      </c>
      <c r="T778" s="22">
        <f>VLOOKUP(A778,[1]考勤!$B:$M,12,0)</f>
        <v>0</v>
      </c>
      <c r="U778" s="38">
        <f>IFERROR(VLOOKUP(A778,'[2]2017年假台账'!$A:$AN,39,0),"0")-T778</f>
        <v>10</v>
      </c>
      <c r="V778" s="40">
        <f t="shared" si="184"/>
        <v>10</v>
      </c>
      <c r="W778" s="23">
        <f t="shared" si="185"/>
        <v>10</v>
      </c>
      <c r="X778" s="29">
        <f>VLOOKUP(A778,[3]考勤!$B$4:$N$1081,12,0)</f>
        <v>0</v>
      </c>
      <c r="Y778" s="29">
        <f>VLOOKUP(A778,[4]考勤!$B$4:$O$997,12,0)</f>
        <v>0</v>
      </c>
      <c r="Z778" s="29">
        <f>VLOOKUP(A778,[5]考勤!$B$4:$N$989,12,0)</f>
        <v>0</v>
      </c>
      <c r="AA778" s="29">
        <f>VLOOKUP(A778,[6]考勤!$B$4:$N$977,12,0)</f>
        <v>0</v>
      </c>
      <c r="AB778" s="29">
        <f>VLOOKUP(A778,[7]考勤!$B$4:$P$975,12,0)</f>
        <v>0</v>
      </c>
      <c r="AC778" s="29">
        <f>VLOOKUP(A778,[8]考勤!$B$1:$W$958,12,0)</f>
        <v>0</v>
      </c>
      <c r="AD778" s="29">
        <f>VLOOKUP(A778,[9]考勤!$B:$W,12,0)</f>
        <v>0</v>
      </c>
      <c r="AE778" s="29">
        <f>VLOOKUP(A778,[10]考勤!$B:$X,12,0)</f>
        <v>0</v>
      </c>
      <c r="AF778" s="29">
        <f>VLOOKUP(A778,[11]考勤!$B:$Z,12,0)</f>
        <v>0</v>
      </c>
      <c r="AG778" s="29"/>
      <c r="AH778" s="29"/>
      <c r="AI778" s="29"/>
      <c r="AJ778" s="29">
        <f t="shared" si="186"/>
        <v>0</v>
      </c>
      <c r="AK778" s="29">
        <f t="shared" si="187"/>
        <v>0</v>
      </c>
      <c r="AL778" s="22">
        <f t="shared" si="188"/>
        <v>20</v>
      </c>
      <c r="AM778" s="46">
        <f t="shared" si="189"/>
        <v>10</v>
      </c>
      <c r="AN778" s="11"/>
      <c r="AP778" s="11" t="str">
        <f>VLOOKUP(A778,[12]当前人员名单!$E:$AE,2,0)</f>
        <v>440923197912015756</v>
      </c>
    </row>
    <row r="779" spans="1:236" s="10" customFormat="1" ht="15.75" customHeight="1" x14ac:dyDescent="0.15">
      <c r="A779" s="53" t="s">
        <v>769</v>
      </c>
      <c r="B779" s="48" t="s">
        <v>980</v>
      </c>
      <c r="C779" s="3">
        <v>41702</v>
      </c>
      <c r="D779" s="3">
        <v>41702</v>
      </c>
      <c r="E779" s="24">
        <v>43100</v>
      </c>
      <c r="F779" s="24">
        <v>43101</v>
      </c>
      <c r="G779" s="24">
        <v>43342</v>
      </c>
      <c r="H779" s="24">
        <v>43465</v>
      </c>
      <c r="I779" s="21">
        <f t="shared" ca="1" si="179"/>
        <v>4.7</v>
      </c>
      <c r="J779" s="21">
        <f t="shared" ca="1" si="180"/>
        <v>4.71</v>
      </c>
      <c r="K779" s="21" t="str">
        <f t="shared" ca="1" si="181"/>
        <v>是</v>
      </c>
      <c r="L779" s="21">
        <f t="shared" si="182"/>
        <v>4</v>
      </c>
      <c r="M779" s="29">
        <f t="shared" si="183"/>
        <v>5</v>
      </c>
      <c r="N779" s="29"/>
      <c r="O779" s="30"/>
      <c r="P779" s="24"/>
      <c r="Q779" s="29"/>
      <c r="R779" s="30"/>
      <c r="S779" s="30">
        <f t="shared" si="191"/>
        <v>5</v>
      </c>
      <c r="T779" s="22">
        <f>VLOOKUP(A779,[1]考勤!$B:$M,12,0)</f>
        <v>0</v>
      </c>
      <c r="U779" s="38">
        <f>IFERROR(VLOOKUP(A779,'[2]2017年假台账'!$A:$AN,39,0),"0")-T779</f>
        <v>3</v>
      </c>
      <c r="V779" s="40">
        <f t="shared" si="184"/>
        <v>3</v>
      </c>
      <c r="W779" s="23">
        <f t="shared" si="185"/>
        <v>3</v>
      </c>
      <c r="X779" s="29">
        <f>VLOOKUP(A779,[3]考勤!$B$4:$N$1081,12,0)</f>
        <v>0</v>
      </c>
      <c r="Y779" s="29">
        <f>VLOOKUP(A779,[4]考勤!$B$4:$O$997,12,0)</f>
        <v>0</v>
      </c>
      <c r="Z779" s="29">
        <f>VLOOKUP(A779,[5]考勤!$B$4:$N$989,12,0)</f>
        <v>0</v>
      </c>
      <c r="AA779" s="29">
        <f>VLOOKUP(A779,[6]考勤!$B$4:$N$977,12,0)</f>
        <v>0</v>
      </c>
      <c r="AB779" s="29">
        <f>VLOOKUP(A779,[7]考勤!$B$4:$P$975,12,0)</f>
        <v>0</v>
      </c>
      <c r="AC779" s="29">
        <f>VLOOKUP(A779,[8]考勤!$B$1:$W$958,12,0)</f>
        <v>0</v>
      </c>
      <c r="AD779" s="29">
        <f>VLOOKUP(A779,[9]考勤!$B:$W,12,0)</f>
        <v>0</v>
      </c>
      <c r="AE779" s="29">
        <f>VLOOKUP(A779,[10]考勤!$B:$X,12,0)</f>
        <v>0</v>
      </c>
      <c r="AF779" s="29">
        <f>VLOOKUP(A779,[11]考勤!$B:$Z,12,0)</f>
        <v>0</v>
      </c>
      <c r="AG779" s="29"/>
      <c r="AH779" s="29"/>
      <c r="AI779" s="29"/>
      <c r="AJ779" s="29">
        <f t="shared" si="186"/>
        <v>0</v>
      </c>
      <c r="AK779" s="29">
        <f t="shared" si="187"/>
        <v>0</v>
      </c>
      <c r="AL779" s="22">
        <f t="shared" si="188"/>
        <v>8</v>
      </c>
      <c r="AM779" s="46">
        <f t="shared" si="189"/>
        <v>5</v>
      </c>
      <c r="AN779" s="11"/>
      <c r="AP779" s="11" t="str">
        <f>VLOOKUP(A779,[12]当前人员名单!$E:$AE,2,0)</f>
        <v>440882199010063074</v>
      </c>
    </row>
    <row r="780" spans="1:236" s="10" customFormat="1" ht="15.75" customHeight="1" x14ac:dyDescent="0.15">
      <c r="A780" s="53" t="s">
        <v>917</v>
      </c>
      <c r="B780" s="48" t="s">
        <v>980</v>
      </c>
      <c r="C780" s="3">
        <v>42011</v>
      </c>
      <c r="D780" s="3">
        <v>42011</v>
      </c>
      <c r="E780" s="24">
        <v>43100</v>
      </c>
      <c r="F780" s="24">
        <v>43101</v>
      </c>
      <c r="G780" s="24">
        <v>43342</v>
      </c>
      <c r="H780" s="24">
        <v>43465</v>
      </c>
      <c r="I780" s="21">
        <f t="shared" ca="1" si="179"/>
        <v>3.9</v>
      </c>
      <c r="J780" s="21">
        <f t="shared" ca="1" si="180"/>
        <v>3.86</v>
      </c>
      <c r="K780" s="21" t="str">
        <f t="shared" ca="1" si="181"/>
        <v>是</v>
      </c>
      <c r="L780" s="21">
        <f t="shared" si="182"/>
        <v>3</v>
      </c>
      <c r="M780" s="29">
        <f t="shared" si="183"/>
        <v>5</v>
      </c>
      <c r="N780" s="29"/>
      <c r="O780" s="30"/>
      <c r="P780" s="24"/>
      <c r="Q780" s="29"/>
      <c r="R780" s="30"/>
      <c r="S780" s="30">
        <f t="shared" si="191"/>
        <v>5</v>
      </c>
      <c r="T780" s="22">
        <f>VLOOKUP(A780,[1]考勤!$B:$M,12,0)</f>
        <v>0</v>
      </c>
      <c r="U780" s="38">
        <f>IFERROR(VLOOKUP(A780,'[2]2017年假台账'!$A:$AN,39,0),"0")-T780</f>
        <v>1.9</v>
      </c>
      <c r="V780" s="40">
        <f t="shared" si="184"/>
        <v>1.9</v>
      </c>
      <c r="W780" s="23">
        <f t="shared" si="185"/>
        <v>1.9</v>
      </c>
      <c r="X780" s="29">
        <f>VLOOKUP(A780,[3]考勤!$B$4:$N$1081,12,0)</f>
        <v>0</v>
      </c>
      <c r="Y780" s="29">
        <f>VLOOKUP(A780,[4]考勤!$B$4:$O$997,12,0)</f>
        <v>0</v>
      </c>
      <c r="Z780" s="29">
        <f>VLOOKUP(A780,[5]考勤!$B$4:$N$989,12,0)</f>
        <v>0</v>
      </c>
      <c r="AA780" s="29">
        <f>VLOOKUP(A780,[6]考勤!$B$4:$N$977,12,0)</f>
        <v>0</v>
      </c>
      <c r="AB780" s="29">
        <f>VLOOKUP(A780,[7]考勤!$B$4:$P$975,12,0)</f>
        <v>0</v>
      </c>
      <c r="AC780" s="29">
        <f>VLOOKUP(A780,[8]考勤!$B$1:$W$958,12,0)</f>
        <v>0</v>
      </c>
      <c r="AD780" s="29">
        <f>VLOOKUP(A780,[9]考勤!$B:$W,12,0)</f>
        <v>0</v>
      </c>
      <c r="AE780" s="29">
        <f>VLOOKUP(A780,[10]考勤!$B:$X,12,0)</f>
        <v>0</v>
      </c>
      <c r="AF780" s="29">
        <f>VLOOKUP(A780,[11]考勤!$B:$Z,12,0)</f>
        <v>0</v>
      </c>
      <c r="AG780" s="29"/>
      <c r="AH780" s="29"/>
      <c r="AI780" s="32"/>
      <c r="AJ780" s="29">
        <f t="shared" si="186"/>
        <v>0</v>
      </c>
      <c r="AK780" s="29">
        <f t="shared" si="187"/>
        <v>0</v>
      </c>
      <c r="AL780" s="22">
        <f t="shared" si="188"/>
        <v>6.9</v>
      </c>
      <c r="AM780" s="46">
        <f t="shared" si="189"/>
        <v>5</v>
      </c>
      <c r="AN780" s="11"/>
      <c r="AP780" s="11" t="str">
        <f>VLOOKUP(A780,[12]当前人员名单!$E:$AE,2,0)</f>
        <v>442000199109286116</v>
      </c>
    </row>
    <row r="781" spans="1:236" s="10" customFormat="1" ht="15.75" customHeight="1" x14ac:dyDescent="0.15">
      <c r="A781" s="50" t="s">
        <v>324</v>
      </c>
      <c r="B781" s="48" t="s">
        <v>16</v>
      </c>
      <c r="C781" s="9">
        <v>38687</v>
      </c>
      <c r="D781" s="9">
        <v>40087</v>
      </c>
      <c r="E781" s="24">
        <v>43100</v>
      </c>
      <c r="F781" s="24">
        <v>43101</v>
      </c>
      <c r="G781" s="24">
        <v>43342</v>
      </c>
      <c r="H781" s="24">
        <v>43465</v>
      </c>
      <c r="I781" s="21">
        <f t="shared" ca="1" si="179"/>
        <v>13</v>
      </c>
      <c r="J781" s="21">
        <f t="shared" ca="1" si="180"/>
        <v>9.1300000000000008</v>
      </c>
      <c r="K781" s="21" t="str">
        <f t="shared" ca="1" si="181"/>
        <v>是</v>
      </c>
      <c r="L781" s="21">
        <f t="shared" si="182"/>
        <v>13</v>
      </c>
      <c r="M781" s="29">
        <f t="shared" si="183"/>
        <v>10</v>
      </c>
      <c r="N781" s="29"/>
      <c r="O781" s="30"/>
      <c r="P781" s="24"/>
      <c r="Q781" s="29"/>
      <c r="R781" s="30"/>
      <c r="S781" s="30">
        <f t="shared" si="191"/>
        <v>10</v>
      </c>
      <c r="T781" s="22">
        <f>VLOOKUP(A781,[1]考勤!$B:$M,12,0)</f>
        <v>1</v>
      </c>
      <c r="U781" s="38">
        <f>IFERROR(VLOOKUP(A781,'[2]2017年假台账'!$A:$AN,39,0),"0")-T781</f>
        <v>5</v>
      </c>
      <c r="V781" s="40">
        <f t="shared" si="184"/>
        <v>-1</v>
      </c>
      <c r="W781" s="23">
        <f t="shared" si="185"/>
        <v>0</v>
      </c>
      <c r="X781" s="29">
        <f>VLOOKUP(A781,[3]考勤!$B$4:$N$1081,12,0)</f>
        <v>0</v>
      </c>
      <c r="Y781" s="29">
        <f>VLOOKUP(A781,[4]考勤!$B$4:$O$997,12,0)</f>
        <v>1</v>
      </c>
      <c r="Z781" s="29">
        <f>VLOOKUP(A781,[5]考勤!$B$4:$N$989,12,0)</f>
        <v>0</v>
      </c>
      <c r="AA781" s="29">
        <f>VLOOKUP(A781,[6]考勤!$B$4:$N$977,12,0)</f>
        <v>0</v>
      </c>
      <c r="AB781" s="29">
        <f>VLOOKUP(A781,[7]考勤!$B$4:$P$975,12,0)</f>
        <v>1</v>
      </c>
      <c r="AC781" s="29">
        <f>VLOOKUP(A781,[8]考勤!$B$1:$W$958,12,0)</f>
        <v>2</v>
      </c>
      <c r="AD781" s="29">
        <f>VLOOKUP(A781,[9]考勤!$B:$W,12,0)</f>
        <v>0</v>
      </c>
      <c r="AE781" s="29">
        <f>VLOOKUP(A781,[10]考勤!$B:$X,12,0)</f>
        <v>2</v>
      </c>
      <c r="AF781" s="29">
        <f>VLOOKUP(A781,[11]考勤!$B:$Z,12,0)</f>
        <v>0</v>
      </c>
      <c r="AG781" s="29"/>
      <c r="AH781" s="29"/>
      <c r="AI781" s="32"/>
      <c r="AJ781" s="29">
        <f t="shared" si="186"/>
        <v>6</v>
      </c>
      <c r="AK781" s="29">
        <f t="shared" si="187"/>
        <v>0</v>
      </c>
      <c r="AL781" s="22">
        <f t="shared" si="188"/>
        <v>9</v>
      </c>
      <c r="AM781" s="46">
        <f t="shared" si="189"/>
        <v>9</v>
      </c>
      <c r="AN781" s="11"/>
      <c r="AO781" s="11"/>
      <c r="AP781" s="11" t="str">
        <f>VLOOKUP(A781,[12]当前人员名单!$E:$AE,2,0)</f>
        <v>442000198508052339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</row>
    <row r="782" spans="1:236" s="10" customFormat="1" ht="15.75" customHeight="1" x14ac:dyDescent="0.15">
      <c r="A782" s="50" t="s">
        <v>653</v>
      </c>
      <c r="B782" s="48" t="s">
        <v>16</v>
      </c>
      <c r="C782" s="8">
        <v>40360</v>
      </c>
      <c r="D782" s="8">
        <v>40373</v>
      </c>
      <c r="E782" s="24">
        <v>43100</v>
      </c>
      <c r="F782" s="24">
        <v>43101</v>
      </c>
      <c r="G782" s="24">
        <v>43342</v>
      </c>
      <c r="H782" s="24">
        <v>43465</v>
      </c>
      <c r="I782" s="21">
        <f t="shared" ca="1" si="179"/>
        <v>8.4</v>
      </c>
      <c r="J782" s="21">
        <f t="shared" ca="1" si="180"/>
        <v>8.35</v>
      </c>
      <c r="K782" s="21" t="str">
        <f t="shared" ca="1" si="181"/>
        <v>是</v>
      </c>
      <c r="L782" s="21">
        <f t="shared" si="182"/>
        <v>8</v>
      </c>
      <c r="M782" s="29">
        <f t="shared" si="183"/>
        <v>5</v>
      </c>
      <c r="N782" s="29"/>
      <c r="O782" s="30"/>
      <c r="P782" s="24"/>
      <c r="Q782" s="29"/>
      <c r="R782" s="30"/>
      <c r="S782" s="30">
        <f t="shared" si="191"/>
        <v>5</v>
      </c>
      <c r="T782" s="22">
        <f>VLOOKUP(A782,[1]考勤!$B:$M,12,0)</f>
        <v>0</v>
      </c>
      <c r="U782" s="38">
        <f>IFERROR(VLOOKUP(A782,'[2]2017年假台账'!$A:$AN,39,0),"0")-T782</f>
        <v>0</v>
      </c>
      <c r="V782" s="40">
        <f t="shared" si="184"/>
        <v>-5</v>
      </c>
      <c r="W782" s="23">
        <f t="shared" si="185"/>
        <v>0</v>
      </c>
      <c r="X782" s="29">
        <f>VLOOKUP(A782,[3]考勤!$B$4:$N$1081,12,0)</f>
        <v>2</v>
      </c>
      <c r="Y782" s="29">
        <f>VLOOKUP(A782,[4]考勤!$B$4:$O$997,12,0)</f>
        <v>0</v>
      </c>
      <c r="Z782" s="29">
        <f>VLOOKUP(A782,[5]考勤!$B$4:$N$989,12,0)</f>
        <v>0</v>
      </c>
      <c r="AA782" s="29">
        <f>VLOOKUP(A782,[6]考勤!$B$4:$N$977,12,0)</f>
        <v>0</v>
      </c>
      <c r="AB782" s="29">
        <f>VLOOKUP(A782,[7]考勤!$B$4:$P$975,12,0)</f>
        <v>0</v>
      </c>
      <c r="AC782" s="29">
        <f>VLOOKUP(A782,[8]考勤!$B$1:$W$958,12,0)</f>
        <v>0</v>
      </c>
      <c r="AD782" s="29">
        <f>VLOOKUP(A782,[9]考勤!$B:$W,12,0)</f>
        <v>0</v>
      </c>
      <c r="AE782" s="29">
        <f>VLOOKUP(A782,[10]考勤!$B:$X,12,0)</f>
        <v>3</v>
      </c>
      <c r="AF782" s="29">
        <f>VLOOKUP(A782,[11]考勤!$B:$Z,12,0)</f>
        <v>0</v>
      </c>
      <c r="AG782" s="29"/>
      <c r="AH782" s="29"/>
      <c r="AI782" s="29"/>
      <c r="AJ782" s="29">
        <f t="shared" si="186"/>
        <v>5</v>
      </c>
      <c r="AK782" s="29">
        <f t="shared" si="187"/>
        <v>0</v>
      </c>
      <c r="AL782" s="22">
        <f t="shared" si="188"/>
        <v>0</v>
      </c>
      <c r="AM782" s="46">
        <f t="shared" si="189"/>
        <v>0</v>
      </c>
      <c r="AN782" s="11"/>
      <c r="AO782" s="11"/>
      <c r="AP782" s="11" t="str">
        <f>VLOOKUP(A782,[12]当前人员名单!$E:$AE,2,0)</f>
        <v>440982198607036109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</row>
    <row r="783" spans="1:236" s="10" customFormat="1" ht="15.75" customHeight="1" x14ac:dyDescent="0.15">
      <c r="A783" s="50" t="s">
        <v>320</v>
      </c>
      <c r="B783" s="48" t="s">
        <v>16</v>
      </c>
      <c r="C783" s="8">
        <v>40299</v>
      </c>
      <c r="D783" s="8">
        <v>40592</v>
      </c>
      <c r="E783" s="24">
        <v>43100</v>
      </c>
      <c r="F783" s="24">
        <v>43101</v>
      </c>
      <c r="G783" s="24">
        <v>43342</v>
      </c>
      <c r="H783" s="24">
        <v>43465</v>
      </c>
      <c r="I783" s="21">
        <f t="shared" ca="1" si="179"/>
        <v>8.6</v>
      </c>
      <c r="J783" s="21">
        <f t="shared" ca="1" si="180"/>
        <v>7.75</v>
      </c>
      <c r="K783" s="21" t="str">
        <f t="shared" ca="1" si="181"/>
        <v>是</v>
      </c>
      <c r="L783" s="21">
        <f t="shared" si="182"/>
        <v>8</v>
      </c>
      <c r="M783" s="29">
        <f t="shared" si="183"/>
        <v>5</v>
      </c>
      <c r="N783" s="29"/>
      <c r="O783" s="30"/>
      <c r="P783" s="24"/>
      <c r="Q783" s="29"/>
      <c r="R783" s="30"/>
      <c r="S783" s="30">
        <f t="shared" si="191"/>
        <v>5</v>
      </c>
      <c r="T783" s="22">
        <f>VLOOKUP(A783,[1]考勤!$B:$M,12,0)</f>
        <v>2</v>
      </c>
      <c r="U783" s="38">
        <f>IFERROR(VLOOKUP(A783,'[2]2017年假台账'!$A:$AN,39,0),"0")-T783</f>
        <v>1</v>
      </c>
      <c r="V783" s="40">
        <f t="shared" si="184"/>
        <v>-2</v>
      </c>
      <c r="W783" s="23">
        <f t="shared" si="185"/>
        <v>0</v>
      </c>
      <c r="X783" s="29">
        <f>VLOOKUP(A783,[3]考勤!$B$4:$N$1081,12,0)</f>
        <v>0</v>
      </c>
      <c r="Y783" s="29">
        <f>VLOOKUP(A783,[4]考勤!$B$4:$O$997,12,0)</f>
        <v>3</v>
      </c>
      <c r="Z783" s="29">
        <f>VLOOKUP(A783,[5]考勤!$B$4:$N$989,12,0)</f>
        <v>0</v>
      </c>
      <c r="AA783" s="29">
        <f>VLOOKUP(A783,[6]考勤!$B$4:$N$977,12,0)</f>
        <v>0</v>
      </c>
      <c r="AB783" s="29">
        <f>VLOOKUP(A783,[7]考勤!$B$4:$P$975,12,0)</f>
        <v>0</v>
      </c>
      <c r="AC783" s="29">
        <f>VLOOKUP(A783,[8]考勤!$B$1:$W$958,12,0)</f>
        <v>0</v>
      </c>
      <c r="AD783" s="29">
        <f>VLOOKUP(A783,[9]考勤!$B:$W,12,0)</f>
        <v>0</v>
      </c>
      <c r="AE783" s="29">
        <f>VLOOKUP(A783,[10]考勤!$B:$X,12,0)</f>
        <v>0</v>
      </c>
      <c r="AF783" s="29">
        <f>VLOOKUP(A783,[11]考勤!$B:$Z,12,0)</f>
        <v>0</v>
      </c>
      <c r="AG783" s="29"/>
      <c r="AH783" s="29"/>
      <c r="AI783" s="29"/>
      <c r="AJ783" s="29">
        <f t="shared" si="186"/>
        <v>3</v>
      </c>
      <c r="AK783" s="29">
        <f t="shared" si="187"/>
        <v>0</v>
      </c>
      <c r="AL783" s="22">
        <f t="shared" si="188"/>
        <v>3</v>
      </c>
      <c r="AM783" s="46">
        <f t="shared" si="189"/>
        <v>3</v>
      </c>
      <c r="AN783" s="11"/>
      <c r="AO783" s="11"/>
      <c r="AP783" s="11" t="str">
        <f>VLOOKUP(A783,[12]当前人员名单!$E:$AE,2,0)</f>
        <v>445221198912246210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  <c r="GA783" s="11"/>
      <c r="GB783" s="11"/>
      <c r="GC783" s="11"/>
      <c r="GD783" s="11"/>
      <c r="GE783" s="11"/>
      <c r="GF783" s="11"/>
      <c r="GG783" s="11"/>
      <c r="GH783" s="11"/>
      <c r="GI783" s="11"/>
      <c r="GJ783" s="11"/>
      <c r="GK783" s="11"/>
      <c r="GL783" s="11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  <c r="HX783" s="11"/>
      <c r="HY783" s="11"/>
      <c r="HZ783" s="11"/>
      <c r="IA783" s="11"/>
      <c r="IB783" s="11"/>
    </row>
    <row r="784" spans="1:236" s="10" customFormat="1" ht="15.75" customHeight="1" x14ac:dyDescent="0.15">
      <c r="A784" s="50" t="s">
        <v>321</v>
      </c>
      <c r="B784" s="48" t="s">
        <v>16</v>
      </c>
      <c r="C784" s="9">
        <v>41426</v>
      </c>
      <c r="D784" s="9">
        <v>41772</v>
      </c>
      <c r="E784" s="24">
        <v>43100</v>
      </c>
      <c r="F784" s="24">
        <v>43101</v>
      </c>
      <c r="G784" s="24">
        <v>43342</v>
      </c>
      <c r="H784" s="24">
        <v>43465</v>
      </c>
      <c r="I784" s="21">
        <f t="shared" ca="1" si="179"/>
        <v>5.5</v>
      </c>
      <c r="J784" s="21">
        <f t="shared" ca="1" si="180"/>
        <v>4.5199999999999996</v>
      </c>
      <c r="K784" s="21" t="str">
        <f t="shared" ca="1" si="181"/>
        <v>是</v>
      </c>
      <c r="L784" s="21">
        <f t="shared" si="182"/>
        <v>5</v>
      </c>
      <c r="M784" s="29">
        <f t="shared" si="183"/>
        <v>5</v>
      </c>
      <c r="N784" s="29"/>
      <c r="O784" s="30"/>
      <c r="P784" s="24"/>
      <c r="Q784" s="29"/>
      <c r="R784" s="30"/>
      <c r="S784" s="30">
        <f t="shared" si="191"/>
        <v>5</v>
      </c>
      <c r="T784" s="22">
        <f>VLOOKUP(A784,[1]考勤!$B:$M,12,0)</f>
        <v>4</v>
      </c>
      <c r="U784" s="38">
        <f>IFERROR(VLOOKUP(A784,'[2]2017年假台账'!$A:$AN,39,0),"0")-T784</f>
        <v>1</v>
      </c>
      <c r="V784" s="40">
        <f t="shared" si="184"/>
        <v>-1</v>
      </c>
      <c r="W784" s="23">
        <f t="shared" si="185"/>
        <v>0</v>
      </c>
      <c r="X784" s="29">
        <f>VLOOKUP(A784,[3]考勤!$B$4:$N$1081,12,0)</f>
        <v>0</v>
      </c>
      <c r="Y784" s="29">
        <f>VLOOKUP(A784,[4]考勤!$B$4:$O$997,12,0)</f>
        <v>0</v>
      </c>
      <c r="Z784" s="29">
        <f>VLOOKUP(A784,[5]考勤!$B$4:$N$989,12,0)</f>
        <v>0</v>
      </c>
      <c r="AA784" s="29">
        <f>VLOOKUP(A784,[6]考勤!$B$4:$N$977,12,0)</f>
        <v>0</v>
      </c>
      <c r="AB784" s="29">
        <f>VLOOKUP(A784,[7]考勤!$B$4:$P$975,12,0)</f>
        <v>1</v>
      </c>
      <c r="AC784" s="29">
        <f>VLOOKUP(A784,[8]考勤!$B$1:$W$958,12,0)</f>
        <v>1</v>
      </c>
      <c r="AD784" s="29">
        <f>VLOOKUP(A784,[9]考勤!$B:$W,12,0)</f>
        <v>0</v>
      </c>
      <c r="AE784" s="29">
        <f>VLOOKUP(A784,[10]考勤!$B:$X,12,0)</f>
        <v>0</v>
      </c>
      <c r="AF784" s="29">
        <f>VLOOKUP(A784,[11]考勤!$B:$Z,12,0)</f>
        <v>0</v>
      </c>
      <c r="AG784" s="29"/>
      <c r="AH784" s="29"/>
      <c r="AI784" s="29"/>
      <c r="AJ784" s="29">
        <f t="shared" si="186"/>
        <v>2</v>
      </c>
      <c r="AK784" s="29">
        <f t="shared" si="187"/>
        <v>0</v>
      </c>
      <c r="AL784" s="22">
        <f t="shared" si="188"/>
        <v>4</v>
      </c>
      <c r="AM784" s="46">
        <f t="shared" si="189"/>
        <v>4</v>
      </c>
      <c r="AN784" s="11"/>
      <c r="AP784" s="11" t="str">
        <f>VLOOKUP(A784,[12]当前人员名单!$E:$AE,2,0)</f>
        <v>440881199204104456</v>
      </c>
    </row>
    <row r="785" spans="1:236" s="10" customFormat="1" ht="15.75" customHeight="1" x14ac:dyDescent="0.15">
      <c r="A785" s="51" t="s">
        <v>763</v>
      </c>
      <c r="B785" s="48" t="s">
        <v>16</v>
      </c>
      <c r="C785" s="9">
        <v>41655</v>
      </c>
      <c r="D785" s="9">
        <v>41655</v>
      </c>
      <c r="E785" s="24">
        <v>43100</v>
      </c>
      <c r="F785" s="24">
        <v>43101</v>
      </c>
      <c r="G785" s="24">
        <v>43342</v>
      </c>
      <c r="H785" s="24">
        <v>43465</v>
      </c>
      <c r="I785" s="21">
        <f t="shared" ca="1" si="179"/>
        <v>4.8</v>
      </c>
      <c r="J785" s="21">
        <f t="shared" ca="1" si="180"/>
        <v>4.84</v>
      </c>
      <c r="K785" s="21" t="str">
        <f t="shared" ca="1" si="181"/>
        <v>是</v>
      </c>
      <c r="L785" s="21">
        <f t="shared" si="182"/>
        <v>4</v>
      </c>
      <c r="M785" s="29">
        <f t="shared" si="183"/>
        <v>5</v>
      </c>
      <c r="N785" s="29"/>
      <c r="O785" s="30"/>
      <c r="P785" s="24"/>
      <c r="Q785" s="29"/>
      <c r="R785" s="30"/>
      <c r="S785" s="30">
        <f t="shared" si="191"/>
        <v>5</v>
      </c>
      <c r="T785" s="22">
        <f>VLOOKUP(A785,[1]考勤!$B:$M,12,0)</f>
        <v>0</v>
      </c>
      <c r="U785" s="38">
        <f>IFERROR(VLOOKUP(A785,'[2]2017年假台账'!$A:$AN,39,0),"0")-T785</f>
        <v>0</v>
      </c>
      <c r="V785" s="40">
        <f t="shared" si="184"/>
        <v>-2</v>
      </c>
      <c r="W785" s="23">
        <f t="shared" si="185"/>
        <v>0</v>
      </c>
      <c r="X785" s="29">
        <f>VLOOKUP(A785,[3]考勤!$B$4:$N$1081,12,0)</f>
        <v>0</v>
      </c>
      <c r="Y785" s="29">
        <f>VLOOKUP(A785,[4]考勤!$B$4:$O$997,12,0)</f>
        <v>2</v>
      </c>
      <c r="Z785" s="29">
        <f>VLOOKUP(A785,[5]考勤!$B$4:$N$989,12,0)</f>
        <v>0</v>
      </c>
      <c r="AA785" s="29">
        <f>VLOOKUP(A785,[6]考勤!$B$4:$N$977,12,0)</f>
        <v>0</v>
      </c>
      <c r="AB785" s="29">
        <f>VLOOKUP(A785,[7]考勤!$B$4:$P$975,12,0)</f>
        <v>0</v>
      </c>
      <c r="AC785" s="29">
        <f>VLOOKUP(A785,[8]考勤!$B$1:$W$958,12,0)</f>
        <v>0</v>
      </c>
      <c r="AD785" s="29">
        <f>VLOOKUP(A785,[9]考勤!$B:$W,12,0)</f>
        <v>0</v>
      </c>
      <c r="AE785" s="29">
        <f>VLOOKUP(A785,[10]考勤!$B:$X,12,0)</f>
        <v>0</v>
      </c>
      <c r="AF785" s="29">
        <f>VLOOKUP(A785,[11]考勤!$B:$Z,12,0)</f>
        <v>3</v>
      </c>
      <c r="AG785" s="29"/>
      <c r="AH785" s="29"/>
      <c r="AI785" s="29"/>
      <c r="AJ785" s="29">
        <f t="shared" si="186"/>
        <v>2</v>
      </c>
      <c r="AK785" s="29">
        <f t="shared" si="187"/>
        <v>3</v>
      </c>
      <c r="AL785" s="22">
        <f t="shared" si="188"/>
        <v>3</v>
      </c>
      <c r="AM785" s="46">
        <f t="shared" si="189"/>
        <v>0</v>
      </c>
      <c r="AN785" s="11"/>
      <c r="AO785" s="11"/>
      <c r="AP785" s="11" t="str">
        <f>VLOOKUP(A785,[12]当前人员名单!$E:$AE,2,0)</f>
        <v>445281199107150057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  <c r="GA785" s="11"/>
      <c r="GB785" s="11"/>
      <c r="GC785" s="11"/>
      <c r="GD785" s="11"/>
      <c r="GE785" s="11"/>
      <c r="GF785" s="11"/>
      <c r="GG785" s="11"/>
      <c r="GH785" s="11"/>
      <c r="GI785" s="11"/>
      <c r="GJ785" s="11"/>
      <c r="GK785" s="11"/>
      <c r="GL785" s="11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  <c r="HX785" s="11"/>
      <c r="HY785" s="11"/>
      <c r="HZ785" s="11"/>
      <c r="IA785" s="11"/>
      <c r="IB785" s="11"/>
    </row>
    <row r="786" spans="1:236" s="10" customFormat="1" ht="15.75" customHeight="1" x14ac:dyDescent="0.15">
      <c r="A786" s="56" t="s">
        <v>359</v>
      </c>
      <c r="B786" s="48" t="s">
        <v>16</v>
      </c>
      <c r="C786" s="4">
        <v>41091</v>
      </c>
      <c r="D786" s="4">
        <v>41927</v>
      </c>
      <c r="E786" s="24">
        <v>43100</v>
      </c>
      <c r="F786" s="24">
        <v>43101</v>
      </c>
      <c r="G786" s="24">
        <v>43342</v>
      </c>
      <c r="H786" s="24">
        <v>43465</v>
      </c>
      <c r="I786" s="21">
        <f t="shared" ca="1" si="179"/>
        <v>6.4</v>
      </c>
      <c r="J786" s="21">
        <f t="shared" ca="1" si="180"/>
        <v>4.09</v>
      </c>
      <c r="K786" s="21" t="str">
        <f t="shared" ca="1" si="181"/>
        <v>是</v>
      </c>
      <c r="L786" s="21">
        <f t="shared" si="182"/>
        <v>6</v>
      </c>
      <c r="M786" s="29">
        <f t="shared" si="183"/>
        <v>5</v>
      </c>
      <c r="N786" s="29"/>
      <c r="O786" s="30"/>
      <c r="P786" s="24"/>
      <c r="Q786" s="29"/>
      <c r="R786" s="30"/>
      <c r="S786" s="30">
        <f t="shared" si="191"/>
        <v>5</v>
      </c>
      <c r="T786" s="22">
        <f>VLOOKUP(A786,[1]考勤!$B:$M,12,0)</f>
        <v>0</v>
      </c>
      <c r="U786" s="38">
        <f>IFERROR(VLOOKUP(A786,'[2]2017年假台账'!$A:$AN,39,0),"0")-T786</f>
        <v>0</v>
      </c>
      <c r="V786" s="40">
        <f t="shared" si="184"/>
        <v>-5</v>
      </c>
      <c r="W786" s="23">
        <f t="shared" si="185"/>
        <v>0</v>
      </c>
      <c r="X786" s="29">
        <f>VLOOKUP(A786,[3]考勤!$B$4:$N$1081,12,0)</f>
        <v>0</v>
      </c>
      <c r="Y786" s="29">
        <f>VLOOKUP(A786,[4]考勤!$B$4:$O$997,12,0)</f>
        <v>0</v>
      </c>
      <c r="Z786" s="29">
        <f>VLOOKUP(A786,[5]考勤!$B$4:$N$989,12,0)</f>
        <v>0</v>
      </c>
      <c r="AA786" s="29">
        <f>VLOOKUP(A786,[6]考勤!$B$4:$N$977,12,0)</f>
        <v>5</v>
      </c>
      <c r="AB786" s="29">
        <f>VLOOKUP(A786,[7]考勤!$B$4:$P$975,12,0)</f>
        <v>0</v>
      </c>
      <c r="AC786" s="29">
        <f>VLOOKUP(A786,[8]考勤!$B$1:$W$958,12,0)</f>
        <v>0</v>
      </c>
      <c r="AD786" s="29">
        <f>VLOOKUP(A786,[9]考勤!$B:$W,12,0)</f>
        <v>0</v>
      </c>
      <c r="AE786" s="29">
        <f>VLOOKUP(A786,[10]考勤!$B:$X,12,0)</f>
        <v>0</v>
      </c>
      <c r="AF786" s="29">
        <f>VLOOKUP(A786,[11]考勤!$B:$Z,12,0)</f>
        <v>0</v>
      </c>
      <c r="AG786" s="29"/>
      <c r="AH786" s="29"/>
      <c r="AI786" s="29"/>
      <c r="AJ786" s="29">
        <f t="shared" si="186"/>
        <v>5</v>
      </c>
      <c r="AK786" s="29">
        <f t="shared" si="187"/>
        <v>0</v>
      </c>
      <c r="AL786" s="22">
        <f t="shared" si="188"/>
        <v>0</v>
      </c>
      <c r="AM786" s="46">
        <f t="shared" si="189"/>
        <v>0</v>
      </c>
      <c r="AN786" s="11"/>
      <c r="AO786" s="11"/>
      <c r="AP786" s="11" t="str">
        <f>VLOOKUP(A786,[12]当前人员名单!$E:$AE,2,0)</f>
        <v>320121199108012920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</row>
    <row r="787" spans="1:236" s="10" customFormat="1" ht="15.75" customHeight="1" x14ac:dyDescent="0.15">
      <c r="A787" s="55" t="s">
        <v>692</v>
      </c>
      <c r="B787" s="48" t="s">
        <v>16</v>
      </c>
      <c r="C787" s="9">
        <v>40360</v>
      </c>
      <c r="D787" s="9">
        <v>40619</v>
      </c>
      <c r="E787" s="24">
        <v>43100</v>
      </c>
      <c r="F787" s="24">
        <v>43101</v>
      </c>
      <c r="G787" s="24">
        <v>43342</v>
      </c>
      <c r="H787" s="24">
        <v>43465</v>
      </c>
      <c r="I787" s="21">
        <f t="shared" ca="1" si="179"/>
        <v>8.4</v>
      </c>
      <c r="J787" s="21">
        <f t="shared" ca="1" si="180"/>
        <v>7.67</v>
      </c>
      <c r="K787" s="21" t="str">
        <f t="shared" ca="1" si="181"/>
        <v>是</v>
      </c>
      <c r="L787" s="21">
        <f t="shared" si="182"/>
        <v>8</v>
      </c>
      <c r="M787" s="29">
        <f t="shared" si="183"/>
        <v>5</v>
      </c>
      <c r="N787" s="29"/>
      <c r="O787" s="30"/>
      <c r="P787" s="24"/>
      <c r="Q787" s="29"/>
      <c r="R787" s="30"/>
      <c r="S787" s="30">
        <f t="shared" si="191"/>
        <v>5</v>
      </c>
      <c r="T787" s="22">
        <f>VLOOKUP(A787,[1]考勤!$B:$M,12,0)</f>
        <v>0</v>
      </c>
      <c r="U787" s="38">
        <f>IFERROR(VLOOKUP(A787,'[2]2017年假台账'!$A:$AN,39,0),"0")-T787</f>
        <v>0</v>
      </c>
      <c r="V787" s="40">
        <f t="shared" si="184"/>
        <v>-1</v>
      </c>
      <c r="W787" s="23">
        <f t="shared" si="185"/>
        <v>0</v>
      </c>
      <c r="X787" s="29">
        <f>VLOOKUP(A787,[3]考勤!$B$4:$N$1081,12,0)</f>
        <v>0</v>
      </c>
      <c r="Y787" s="29">
        <f>VLOOKUP(A787,[4]考勤!$B$4:$O$997,12,0)</f>
        <v>0</v>
      </c>
      <c r="Z787" s="29">
        <f>VLOOKUP(A787,[5]考勤!$B$4:$N$989,12,0)</f>
        <v>0</v>
      </c>
      <c r="AA787" s="29">
        <f>VLOOKUP(A787,[6]考勤!$B$4:$N$977,12,0)</f>
        <v>1</v>
      </c>
      <c r="AB787" s="29">
        <f>VLOOKUP(A787,[7]考勤!$B$4:$P$975,12,0)</f>
        <v>0</v>
      </c>
      <c r="AC787" s="29">
        <f>VLOOKUP(A787,[8]考勤!$B$1:$W$958,12,0)</f>
        <v>0</v>
      </c>
      <c r="AD787" s="29">
        <f>VLOOKUP(A787,[9]考勤!$B:$W,12,0)</f>
        <v>0</v>
      </c>
      <c r="AE787" s="29">
        <f>VLOOKUP(A787,[10]考勤!$B:$X,12,0)</f>
        <v>0</v>
      </c>
      <c r="AF787" s="29">
        <f>VLOOKUP(A787,[11]考勤!$B:$Z,12,0)</f>
        <v>0</v>
      </c>
      <c r="AG787" s="29"/>
      <c r="AH787" s="29"/>
      <c r="AI787" s="29"/>
      <c r="AJ787" s="29">
        <f t="shared" si="186"/>
        <v>1</v>
      </c>
      <c r="AK787" s="29">
        <f t="shared" si="187"/>
        <v>0</v>
      </c>
      <c r="AL787" s="22">
        <f t="shared" si="188"/>
        <v>4</v>
      </c>
      <c r="AM787" s="46">
        <f t="shared" si="189"/>
        <v>4</v>
      </c>
      <c r="AN787" s="11"/>
      <c r="AO787" s="11"/>
      <c r="AP787" s="11" t="str">
        <f>VLOOKUP(A787,[12]当前人员名单!$E:$AE,2,0)</f>
        <v>445102198705121410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/>
      <c r="GE787" s="11"/>
      <c r="GF787" s="11"/>
      <c r="GG787" s="11"/>
      <c r="GH787" s="11"/>
      <c r="GI787" s="11"/>
      <c r="GJ787" s="11"/>
      <c r="GK787" s="11"/>
      <c r="GL787" s="11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  <c r="HX787" s="11"/>
      <c r="HY787" s="11"/>
      <c r="HZ787" s="11"/>
      <c r="IA787" s="11"/>
      <c r="IB787" s="11"/>
    </row>
    <row r="788" spans="1:236" s="10" customFormat="1" ht="15.75" customHeight="1" x14ac:dyDescent="0.15">
      <c r="A788" s="50" t="s">
        <v>1062</v>
      </c>
      <c r="B788" s="48" t="s">
        <v>16</v>
      </c>
      <c r="C788" s="9">
        <v>41772</v>
      </c>
      <c r="D788" s="9">
        <v>41772</v>
      </c>
      <c r="E788" s="24">
        <v>43100</v>
      </c>
      <c r="F788" s="24">
        <v>43101</v>
      </c>
      <c r="G788" s="24">
        <v>43342</v>
      </c>
      <c r="H788" s="24">
        <v>43465</v>
      </c>
      <c r="I788" s="21">
        <f t="shared" ca="1" si="179"/>
        <v>4.5</v>
      </c>
      <c r="J788" s="21">
        <f t="shared" ca="1" si="180"/>
        <v>4.5199999999999996</v>
      </c>
      <c r="K788" s="21" t="str">
        <f t="shared" ca="1" si="181"/>
        <v>是</v>
      </c>
      <c r="L788" s="21">
        <f t="shared" si="182"/>
        <v>4</v>
      </c>
      <c r="M788" s="29">
        <f t="shared" si="183"/>
        <v>5</v>
      </c>
      <c r="N788" s="29"/>
      <c r="O788" s="30"/>
      <c r="P788" s="24"/>
      <c r="Q788" s="29"/>
      <c r="R788" s="30"/>
      <c r="S788" s="30">
        <f t="shared" si="191"/>
        <v>5</v>
      </c>
      <c r="T788" s="22">
        <f>VLOOKUP(A788,[1]考勤!$B:$M,12,0)</f>
        <v>0</v>
      </c>
      <c r="U788" s="38">
        <f>IFERROR(VLOOKUP(A788,'[2]2017年假台账'!$A:$AN,39,0),"0")-T788</f>
        <v>5</v>
      </c>
      <c r="V788" s="40">
        <f t="shared" si="184"/>
        <v>-2</v>
      </c>
      <c r="W788" s="23">
        <f t="shared" si="185"/>
        <v>0</v>
      </c>
      <c r="X788" s="29">
        <f>VLOOKUP(A788,[3]考勤!$B$4:$N$1081,12,0)</f>
        <v>4</v>
      </c>
      <c r="Y788" s="29">
        <f>VLOOKUP(A788,[4]考勤!$B$4:$O$997,12,0)</f>
        <v>3</v>
      </c>
      <c r="Z788" s="29">
        <f>VLOOKUP(A788,[5]考勤!$B$4:$N$989,12,0)</f>
        <v>0</v>
      </c>
      <c r="AA788" s="29">
        <f>VLOOKUP(A788,[6]考勤!$B$4:$N$977,12,0)</f>
        <v>0</v>
      </c>
      <c r="AB788" s="29">
        <f>VLOOKUP(A788,[7]考勤!$B$4:$P$975,12,0)</f>
        <v>0</v>
      </c>
      <c r="AC788" s="29">
        <f>VLOOKUP(A788,[8]考勤!$B$1:$W$958,12,0)</f>
        <v>0</v>
      </c>
      <c r="AD788" s="29">
        <f>VLOOKUP(A788,[9]考勤!$B:$W,12,0)</f>
        <v>0</v>
      </c>
      <c r="AE788" s="29">
        <f>VLOOKUP(A788,[10]考勤!$B:$X,12,0)</f>
        <v>0</v>
      </c>
      <c r="AF788" s="29">
        <f>VLOOKUP(A788,[11]考勤!$B:$Z,12,0)</f>
        <v>3</v>
      </c>
      <c r="AG788" s="29"/>
      <c r="AH788" s="29"/>
      <c r="AI788" s="32"/>
      <c r="AJ788" s="29">
        <f t="shared" si="186"/>
        <v>7</v>
      </c>
      <c r="AK788" s="29">
        <f t="shared" si="187"/>
        <v>3</v>
      </c>
      <c r="AL788" s="22">
        <f t="shared" si="188"/>
        <v>3</v>
      </c>
      <c r="AM788" s="46">
        <f t="shared" si="189"/>
        <v>0</v>
      </c>
      <c r="AN788" s="11"/>
      <c r="AP788" s="11" t="str">
        <f>VLOOKUP(A788,[12]当前人员名单!$E:$AE,2,0)</f>
        <v>445323199201202118</v>
      </c>
      <c r="AQ788" s="11"/>
    </row>
    <row r="789" spans="1:236" s="10" customFormat="1" ht="15.75" customHeight="1" x14ac:dyDescent="0.15">
      <c r="A789" s="50" t="s">
        <v>319</v>
      </c>
      <c r="B789" s="48" t="s">
        <v>16</v>
      </c>
      <c r="C789" s="9">
        <v>37865</v>
      </c>
      <c r="D789" s="9">
        <v>40471</v>
      </c>
      <c r="E789" s="24">
        <v>43100</v>
      </c>
      <c r="F789" s="24">
        <v>43101</v>
      </c>
      <c r="G789" s="24">
        <v>43342</v>
      </c>
      <c r="H789" s="24">
        <v>43465</v>
      </c>
      <c r="I789" s="21">
        <f t="shared" ref="I789:I844" ca="1" si="192">ROUND((TODAY()-C789)/365,1)</f>
        <v>15.2</v>
      </c>
      <c r="J789" s="21">
        <f t="shared" ref="J789:J844" ca="1" si="193">ROUND((TODAY()-D789)/365,2)</f>
        <v>8.08</v>
      </c>
      <c r="K789" s="21" t="str">
        <f t="shared" ref="K789:K844" ca="1" si="194">IF(J789&gt;=1,"是","否")</f>
        <v>是</v>
      </c>
      <c r="L789" s="21">
        <f t="shared" ref="L789:L844" si="195">DATEDIF(C789,H789,"Y")</f>
        <v>15</v>
      </c>
      <c r="M789" s="29">
        <f t="shared" ref="M789:M844" si="196">IF(L789&gt;=20,15,IF(L789&gt;=10,10,IF(L789&gt;=1,5,0)))</f>
        <v>10</v>
      </c>
      <c r="N789" s="29"/>
      <c r="O789" s="30"/>
      <c r="P789" s="24"/>
      <c r="Q789" s="29"/>
      <c r="R789" s="30"/>
      <c r="S789" s="30">
        <f t="shared" si="191"/>
        <v>10</v>
      </c>
      <c r="T789" s="22">
        <f>VLOOKUP(A789,[1]考勤!$B:$M,12,0)</f>
        <v>0</v>
      </c>
      <c r="U789" s="38">
        <f>IFERROR(VLOOKUP(A789,'[2]2017年假台账'!$A:$AN,39,0),"0")-T789</f>
        <v>8</v>
      </c>
      <c r="V789" s="40">
        <f t="shared" ref="V789:V844" si="197">U789-AJ789</f>
        <v>0</v>
      </c>
      <c r="W789" s="23">
        <f t="shared" ref="W789:W844" si="198">IF(V789&gt;=0,V789,0)</f>
        <v>0</v>
      </c>
      <c r="X789" s="29">
        <f>VLOOKUP(A789,[3]考勤!$B$4:$N$1081,12,0)</f>
        <v>0</v>
      </c>
      <c r="Y789" s="29">
        <f>VLOOKUP(A789,[4]考勤!$B$4:$O$997,12,0)</f>
        <v>4</v>
      </c>
      <c r="Z789" s="29">
        <f>VLOOKUP(A789,[5]考勤!$B$4:$N$989,12,0)</f>
        <v>0</v>
      </c>
      <c r="AA789" s="29">
        <f>VLOOKUP(A789,[6]考勤!$B$4:$N$977,12,0)</f>
        <v>0</v>
      </c>
      <c r="AB789" s="29">
        <f>VLOOKUP(A789,[7]考勤!$B$4:$P$975,12,0)</f>
        <v>0</v>
      </c>
      <c r="AC789" s="29">
        <f>VLOOKUP(A789,[8]考勤!$B$1:$W$958,12,0)</f>
        <v>0</v>
      </c>
      <c r="AD789" s="29">
        <f>VLOOKUP(A789,[9]考勤!$B:$W,12,0)</f>
        <v>0</v>
      </c>
      <c r="AE789" s="29">
        <f>VLOOKUP(A789,[10]考勤!$B:$X,12,0)</f>
        <v>4</v>
      </c>
      <c r="AF789" s="29">
        <f>VLOOKUP(A789,[11]考勤!$B:$Z,12,0)</f>
        <v>0</v>
      </c>
      <c r="AG789" s="29"/>
      <c r="AH789" s="29"/>
      <c r="AI789" s="29"/>
      <c r="AJ789" s="29">
        <f t="shared" ref="AJ789:AJ844" si="199">SUM(X789:AE789)</f>
        <v>8</v>
      </c>
      <c r="AK789" s="29">
        <f t="shared" ref="AK789:AK844" si="200">SUM(AF789:AI789)</f>
        <v>0</v>
      </c>
      <c r="AL789" s="22">
        <f t="shared" ref="AL789:AL844" si="201">S789+V789+AN789</f>
        <v>10</v>
      </c>
      <c r="AM789" s="46">
        <f t="shared" ref="AM789:AM844" si="202">ROUND(S789+U789-AJ789-AK789-W789+AN789,1)</f>
        <v>10</v>
      </c>
      <c r="AN789" s="11"/>
      <c r="AO789" s="11"/>
      <c r="AP789" s="11" t="str">
        <f>VLOOKUP(A789,[12]当前人员名单!$E:$AE,2,0)</f>
        <v>44152119830204821X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</row>
    <row r="790" spans="1:236" s="10" customFormat="1" ht="15.75" customHeight="1" x14ac:dyDescent="0.15">
      <c r="A790" s="55" t="s">
        <v>325</v>
      </c>
      <c r="B790" s="48" t="s">
        <v>16</v>
      </c>
      <c r="C790" s="9">
        <v>38412</v>
      </c>
      <c r="D790" s="9">
        <v>41205</v>
      </c>
      <c r="E790" s="24">
        <v>43100</v>
      </c>
      <c r="F790" s="24">
        <v>43101</v>
      </c>
      <c r="G790" s="24">
        <v>43342</v>
      </c>
      <c r="H790" s="24">
        <v>43465</v>
      </c>
      <c r="I790" s="21">
        <f t="shared" ca="1" si="192"/>
        <v>13.7</v>
      </c>
      <c r="J790" s="21">
        <f t="shared" ca="1" si="193"/>
        <v>6.07</v>
      </c>
      <c r="K790" s="21" t="str">
        <f t="shared" ca="1" si="194"/>
        <v>是</v>
      </c>
      <c r="L790" s="21">
        <f t="shared" si="195"/>
        <v>13</v>
      </c>
      <c r="M790" s="29">
        <f t="shared" si="196"/>
        <v>10</v>
      </c>
      <c r="N790" s="29"/>
      <c r="O790" s="30"/>
      <c r="P790" s="24"/>
      <c r="Q790" s="29"/>
      <c r="R790" s="30"/>
      <c r="S790" s="30">
        <f t="shared" si="191"/>
        <v>10</v>
      </c>
      <c r="T790" s="22">
        <f>VLOOKUP(A790,[1]考勤!$B:$M,12,0)</f>
        <v>2</v>
      </c>
      <c r="U790" s="38">
        <f>IFERROR(VLOOKUP(A790,'[2]2017年假台账'!$A:$AN,39,0),"0")-T790</f>
        <v>7</v>
      </c>
      <c r="V790" s="40">
        <f t="shared" si="197"/>
        <v>0</v>
      </c>
      <c r="W790" s="23">
        <f t="shared" si="198"/>
        <v>0</v>
      </c>
      <c r="X790" s="29">
        <f>VLOOKUP(A790,[3]考勤!$B$4:$N$1081,12,0)</f>
        <v>0</v>
      </c>
      <c r="Y790" s="29">
        <f>VLOOKUP(A790,[4]考勤!$B$4:$O$997,12,0)</f>
        <v>0</v>
      </c>
      <c r="Z790" s="29">
        <f>VLOOKUP(A790,[5]考勤!$B$4:$N$989,12,0)</f>
        <v>0</v>
      </c>
      <c r="AA790" s="29">
        <f>VLOOKUP(A790,[6]考勤!$B$4:$N$977,12,0)</f>
        <v>0</v>
      </c>
      <c r="AB790" s="29">
        <f>VLOOKUP(A790,[7]考勤!$B$4:$P$975,12,0)</f>
        <v>0</v>
      </c>
      <c r="AC790" s="29">
        <f>VLOOKUP(A790,[8]考勤!$B$1:$W$958,12,0)</f>
        <v>3</v>
      </c>
      <c r="AD790" s="29">
        <f>VLOOKUP(A790,[9]考勤!$B:$W,12,0)</f>
        <v>0</v>
      </c>
      <c r="AE790" s="29">
        <f>VLOOKUP(A790,[10]考勤!$B:$X,12,0)</f>
        <v>4</v>
      </c>
      <c r="AF790" s="29">
        <f>VLOOKUP(A790,[11]考勤!$B:$Z,12,0)</f>
        <v>0</v>
      </c>
      <c r="AG790" s="29"/>
      <c r="AH790" s="29"/>
      <c r="AI790" s="29"/>
      <c r="AJ790" s="29">
        <f t="shared" si="199"/>
        <v>7</v>
      </c>
      <c r="AK790" s="29">
        <f t="shared" si="200"/>
        <v>0</v>
      </c>
      <c r="AL790" s="22">
        <f t="shared" si="201"/>
        <v>10</v>
      </c>
      <c r="AM790" s="46">
        <f t="shared" si="202"/>
        <v>10</v>
      </c>
      <c r="AN790" s="11"/>
      <c r="AO790" s="11"/>
      <c r="AP790" s="11" t="str">
        <f>VLOOKUP(A790,[12]当前人员名单!$E:$AE,2,0)</f>
        <v>440105198310310019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1"/>
      <c r="GF790" s="11"/>
      <c r="GG790" s="11"/>
      <c r="GH790" s="11"/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1"/>
      <c r="HZ790" s="11"/>
      <c r="IA790" s="11"/>
      <c r="IB790" s="11"/>
    </row>
    <row r="791" spans="1:236" s="10" customFormat="1" ht="15.75" customHeight="1" x14ac:dyDescent="0.15">
      <c r="A791" s="50" t="s">
        <v>649</v>
      </c>
      <c r="B791" s="48" t="s">
        <v>973</v>
      </c>
      <c r="C791" s="8">
        <v>39873</v>
      </c>
      <c r="D791" s="8">
        <v>40101</v>
      </c>
      <c r="E791" s="24">
        <v>43100</v>
      </c>
      <c r="F791" s="24">
        <v>43101</v>
      </c>
      <c r="G791" s="24">
        <v>43342</v>
      </c>
      <c r="H791" s="24">
        <v>43465</v>
      </c>
      <c r="I791" s="21">
        <f t="shared" ca="1" si="192"/>
        <v>9.6999999999999993</v>
      </c>
      <c r="J791" s="21">
        <f t="shared" ca="1" si="193"/>
        <v>9.09</v>
      </c>
      <c r="K791" s="21" t="str">
        <f t="shared" ca="1" si="194"/>
        <v>是</v>
      </c>
      <c r="L791" s="21">
        <f t="shared" si="195"/>
        <v>9</v>
      </c>
      <c r="M791" s="29">
        <f t="shared" si="196"/>
        <v>5</v>
      </c>
      <c r="N791" s="29"/>
      <c r="O791" s="30"/>
      <c r="P791" s="24"/>
      <c r="Q791" s="29"/>
      <c r="R791" s="30"/>
      <c r="S791" s="30">
        <f t="shared" si="191"/>
        <v>5</v>
      </c>
      <c r="T791" s="22">
        <f>VLOOKUP(A791,[1]考勤!$B:$M,12,0)</f>
        <v>0</v>
      </c>
      <c r="U791" s="38">
        <f>IFERROR(VLOOKUP(A791,'[2]2017年假台账'!$A:$AN,39,0),"0")-T791</f>
        <v>0</v>
      </c>
      <c r="V791" s="40">
        <f t="shared" si="197"/>
        <v>-3</v>
      </c>
      <c r="W791" s="23">
        <f t="shared" si="198"/>
        <v>0</v>
      </c>
      <c r="X791" s="29">
        <f>VLOOKUP(A791,[3]考勤!$B$4:$N$1081,12,0)</f>
        <v>0</v>
      </c>
      <c r="Y791" s="29">
        <f>VLOOKUP(A791,[4]考勤!$B$4:$O$997,12,0)</f>
        <v>3</v>
      </c>
      <c r="Z791" s="29">
        <f>VLOOKUP(A791,[5]考勤!$B$4:$N$989,12,0)</f>
        <v>0</v>
      </c>
      <c r="AA791" s="29">
        <f>VLOOKUP(A791,[6]考勤!$B$4:$N$977,12,0)</f>
        <v>0</v>
      </c>
      <c r="AB791" s="29">
        <f>VLOOKUP(A791,[7]考勤!$B$4:$P$975,12,0)</f>
        <v>0</v>
      </c>
      <c r="AC791" s="29">
        <f>VLOOKUP(A791,[8]考勤!$B$1:$W$958,12,0)</f>
        <v>0</v>
      </c>
      <c r="AD791" s="29">
        <f>VLOOKUP(A791,[9]考勤!$B:$W,12,0)</f>
        <v>0</v>
      </c>
      <c r="AE791" s="29">
        <f>VLOOKUP(A791,[10]考勤!$B:$X,12,0)</f>
        <v>0</v>
      </c>
      <c r="AF791" s="29">
        <f>VLOOKUP(A791,[11]考勤!$B:$Z,12,0)</f>
        <v>0</v>
      </c>
      <c r="AG791" s="29"/>
      <c r="AH791" s="29"/>
      <c r="AI791" s="32"/>
      <c r="AJ791" s="29">
        <f t="shared" si="199"/>
        <v>3</v>
      </c>
      <c r="AK791" s="29">
        <f t="shared" si="200"/>
        <v>0</v>
      </c>
      <c r="AL791" s="22">
        <f t="shared" si="201"/>
        <v>2</v>
      </c>
      <c r="AM791" s="46">
        <f t="shared" si="202"/>
        <v>2</v>
      </c>
      <c r="AN791" s="11"/>
      <c r="AO791" s="11"/>
      <c r="AP791" s="11" t="str">
        <f>VLOOKUP(A791,[12]当前人员名单!$E:$AE,2,0)</f>
        <v>445121198512123152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</row>
    <row r="792" spans="1:236" s="10" customFormat="1" ht="15.75" customHeight="1" x14ac:dyDescent="0.15">
      <c r="A792" s="55" t="s">
        <v>636</v>
      </c>
      <c r="B792" s="48" t="s">
        <v>978</v>
      </c>
      <c r="C792" s="9">
        <v>38018</v>
      </c>
      <c r="D792" s="9">
        <v>39937</v>
      </c>
      <c r="E792" s="24">
        <v>43100</v>
      </c>
      <c r="F792" s="24">
        <v>43101</v>
      </c>
      <c r="G792" s="24">
        <v>43342</v>
      </c>
      <c r="H792" s="24">
        <v>43465</v>
      </c>
      <c r="I792" s="21">
        <f t="shared" ca="1" si="192"/>
        <v>14.8</v>
      </c>
      <c r="J792" s="21">
        <f t="shared" ca="1" si="193"/>
        <v>9.5399999999999991</v>
      </c>
      <c r="K792" s="21" t="str">
        <f t="shared" ca="1" si="194"/>
        <v>是</v>
      </c>
      <c r="L792" s="21">
        <f t="shared" si="195"/>
        <v>14</v>
      </c>
      <c r="M792" s="29">
        <f t="shared" si="196"/>
        <v>10</v>
      </c>
      <c r="N792" s="29"/>
      <c r="O792" s="30"/>
      <c r="P792" s="24"/>
      <c r="Q792" s="29"/>
      <c r="R792" s="30"/>
      <c r="S792" s="30">
        <f t="shared" si="191"/>
        <v>10</v>
      </c>
      <c r="T792" s="22">
        <f>VLOOKUP(A792,[1]考勤!$B:$M,12,0)</f>
        <v>1</v>
      </c>
      <c r="U792" s="38">
        <f>IFERROR(VLOOKUP(A792,'[2]2017年假台账'!$A:$AN,39,0),"0")-T792</f>
        <v>8</v>
      </c>
      <c r="V792" s="40">
        <f t="shared" si="197"/>
        <v>3</v>
      </c>
      <c r="W792" s="23">
        <f t="shared" si="198"/>
        <v>3</v>
      </c>
      <c r="X792" s="29">
        <f>VLOOKUP(A792,[3]考勤!$B$4:$N$1081,12,0)</f>
        <v>0</v>
      </c>
      <c r="Y792" s="29">
        <f>VLOOKUP(A792,[4]考勤!$B$4:$O$997,12,0)</f>
        <v>0</v>
      </c>
      <c r="Z792" s="29">
        <f>VLOOKUP(A792,[5]考勤!$B$4:$N$989,12,0)</f>
        <v>0</v>
      </c>
      <c r="AA792" s="29">
        <f>VLOOKUP(A792,[6]考勤!$B$4:$N$977,12,0)</f>
        <v>0</v>
      </c>
      <c r="AB792" s="29">
        <f>VLOOKUP(A792,[7]考勤!$B$4:$P$975,12,0)</f>
        <v>0</v>
      </c>
      <c r="AC792" s="29">
        <f>VLOOKUP(A792,[8]考勤!$B$1:$W$958,12,0)</f>
        <v>0</v>
      </c>
      <c r="AD792" s="29">
        <f>VLOOKUP(A792,[9]考勤!$B:$W,12,0)</f>
        <v>2</v>
      </c>
      <c r="AE792" s="29">
        <f>VLOOKUP(A792,[10]考勤!$B:$X,12,0)</f>
        <v>3</v>
      </c>
      <c r="AF792" s="29">
        <f>VLOOKUP(A792,[11]考勤!$B:$Z,12,0)</f>
        <v>0</v>
      </c>
      <c r="AG792" s="29"/>
      <c r="AH792" s="29"/>
      <c r="AI792" s="29"/>
      <c r="AJ792" s="29">
        <f t="shared" si="199"/>
        <v>5</v>
      </c>
      <c r="AK792" s="29">
        <f t="shared" si="200"/>
        <v>0</v>
      </c>
      <c r="AL792" s="22">
        <f t="shared" si="201"/>
        <v>13</v>
      </c>
      <c r="AM792" s="46">
        <f t="shared" si="202"/>
        <v>10</v>
      </c>
      <c r="AN792" s="11"/>
      <c r="AO792" s="11"/>
      <c r="AP792" s="11" t="str">
        <f>VLOOKUP(A792,[12]当前人员名单!$E:$AE,2,0)</f>
        <v>442000198310027357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</row>
    <row r="793" spans="1:236" s="10" customFormat="1" ht="15.75" customHeight="1" x14ac:dyDescent="0.15">
      <c r="A793" s="50" t="s">
        <v>631</v>
      </c>
      <c r="B793" s="48" t="s">
        <v>978</v>
      </c>
      <c r="C793" s="9">
        <v>36418</v>
      </c>
      <c r="D793" s="9">
        <v>37893</v>
      </c>
      <c r="E793" s="24">
        <v>43100</v>
      </c>
      <c r="F793" s="24">
        <v>43101</v>
      </c>
      <c r="G793" s="24">
        <v>43342</v>
      </c>
      <c r="H793" s="24">
        <v>43465</v>
      </c>
      <c r="I793" s="21">
        <f t="shared" ca="1" si="192"/>
        <v>19.2</v>
      </c>
      <c r="J793" s="21">
        <f t="shared" ca="1" si="193"/>
        <v>15.14</v>
      </c>
      <c r="K793" s="21" t="str">
        <f t="shared" ca="1" si="194"/>
        <v>是</v>
      </c>
      <c r="L793" s="21">
        <f t="shared" si="195"/>
        <v>19</v>
      </c>
      <c r="M793" s="29">
        <f t="shared" si="196"/>
        <v>10</v>
      </c>
      <c r="N793" s="29"/>
      <c r="O793" s="30"/>
      <c r="P793" s="24"/>
      <c r="Q793" s="29"/>
      <c r="R793" s="30"/>
      <c r="S793" s="30">
        <f t="shared" si="191"/>
        <v>10</v>
      </c>
      <c r="T793" s="22">
        <f>VLOOKUP(A793,[1]考勤!$B:$M,12,0)</f>
        <v>0</v>
      </c>
      <c r="U793" s="38">
        <f>IFERROR(VLOOKUP(A793,'[2]2017年假台账'!$A:$AN,39,0),"0")-T793</f>
        <v>6</v>
      </c>
      <c r="V793" s="40">
        <f t="shared" si="197"/>
        <v>-1</v>
      </c>
      <c r="W793" s="23">
        <f t="shared" si="198"/>
        <v>0</v>
      </c>
      <c r="X793" s="29">
        <f>VLOOKUP(A793,[3]考勤!$B$4:$N$1081,12,0)</f>
        <v>0</v>
      </c>
      <c r="Y793" s="29">
        <f>VLOOKUP(A793,[4]考勤!$B$4:$O$997,12,0)</f>
        <v>4</v>
      </c>
      <c r="Z793" s="29">
        <f>VLOOKUP(A793,[5]考勤!$B$4:$N$989,12,0)</f>
        <v>0</v>
      </c>
      <c r="AA793" s="29">
        <f>VLOOKUP(A793,[6]考勤!$B$4:$N$977,12,0)</f>
        <v>3</v>
      </c>
      <c r="AB793" s="29">
        <f>VLOOKUP(A793,[7]考勤!$B$4:$P$975,12,0)</f>
        <v>0</v>
      </c>
      <c r="AC793" s="29">
        <f>VLOOKUP(A793,[8]考勤!$B$1:$W$958,12,0)</f>
        <v>0</v>
      </c>
      <c r="AD793" s="29">
        <f>VLOOKUP(A793,[9]考勤!$B:$W,12,0)</f>
        <v>0</v>
      </c>
      <c r="AE793" s="29">
        <f>VLOOKUP(A793,[10]考勤!$B:$X,12,0)</f>
        <v>0</v>
      </c>
      <c r="AF793" s="29">
        <f>VLOOKUP(A793,[11]考勤!$B:$Z,12,0)</f>
        <v>0</v>
      </c>
      <c r="AG793" s="29"/>
      <c r="AH793" s="29"/>
      <c r="AI793" s="29"/>
      <c r="AJ793" s="29">
        <f t="shared" si="199"/>
        <v>7</v>
      </c>
      <c r="AK793" s="29">
        <f t="shared" si="200"/>
        <v>0</v>
      </c>
      <c r="AL793" s="22">
        <f t="shared" si="201"/>
        <v>9</v>
      </c>
      <c r="AM793" s="46">
        <f t="shared" si="202"/>
        <v>9</v>
      </c>
      <c r="AN793" s="11"/>
      <c r="AO793" s="11"/>
      <c r="AP793" s="11" t="str">
        <f>VLOOKUP(A793,[12]当前人员名单!$E:$AE,2,0)</f>
        <v>452128197604212012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</row>
    <row r="794" spans="1:236" s="10" customFormat="1" ht="15.75" customHeight="1" x14ac:dyDescent="0.15">
      <c r="A794" s="50" t="s">
        <v>918</v>
      </c>
      <c r="B794" s="48" t="s">
        <v>987</v>
      </c>
      <c r="C794" s="9">
        <v>42064</v>
      </c>
      <c r="D794" s="9">
        <v>42191</v>
      </c>
      <c r="E794" s="24">
        <v>43100</v>
      </c>
      <c r="F794" s="24">
        <v>43101</v>
      </c>
      <c r="G794" s="24">
        <v>43342</v>
      </c>
      <c r="H794" s="24">
        <v>43465</v>
      </c>
      <c r="I794" s="21">
        <f t="shared" ca="1" si="192"/>
        <v>3.7</v>
      </c>
      <c r="J794" s="21">
        <f t="shared" ca="1" si="193"/>
        <v>3.37</v>
      </c>
      <c r="K794" s="21" t="str">
        <f t="shared" ca="1" si="194"/>
        <v>是</v>
      </c>
      <c r="L794" s="21">
        <f t="shared" si="195"/>
        <v>3</v>
      </c>
      <c r="M794" s="29">
        <f t="shared" si="196"/>
        <v>5</v>
      </c>
      <c r="N794" s="29"/>
      <c r="O794" s="30"/>
      <c r="P794" s="24"/>
      <c r="Q794" s="29"/>
      <c r="R794" s="30"/>
      <c r="S794" s="30">
        <f t="shared" si="191"/>
        <v>5</v>
      </c>
      <c r="T794" s="22">
        <f>VLOOKUP(A794,[1]考勤!$B:$M,12,0)</f>
        <v>2</v>
      </c>
      <c r="U794" s="38">
        <f>IFERROR(VLOOKUP(A794,'[2]2017年假台账'!$A:$AN,39,0),"0")-T794</f>
        <v>3</v>
      </c>
      <c r="V794" s="40">
        <f t="shared" si="197"/>
        <v>0</v>
      </c>
      <c r="W794" s="23">
        <f t="shared" si="198"/>
        <v>0</v>
      </c>
      <c r="X794" s="29">
        <f>VLOOKUP(A794,[3]考勤!$B$4:$N$1081,12,0)</f>
        <v>0</v>
      </c>
      <c r="Y794" s="29">
        <f>VLOOKUP(A794,[4]考勤!$B$4:$O$997,12,0)</f>
        <v>0</v>
      </c>
      <c r="Z794" s="29">
        <f>VLOOKUP(A794,[5]考勤!$B$4:$N$989,12,0)</f>
        <v>0</v>
      </c>
      <c r="AA794" s="29">
        <f>VLOOKUP(A794,[6]考勤!$B$4:$N$977,12,0)</f>
        <v>2</v>
      </c>
      <c r="AB794" s="29">
        <f>VLOOKUP(A794,[7]考勤!$B$4:$P$975,12,0)</f>
        <v>0</v>
      </c>
      <c r="AC794" s="29">
        <f>VLOOKUP(A794,[8]考勤!$B$1:$W$958,12,0)</f>
        <v>0</v>
      </c>
      <c r="AD794" s="29">
        <f>VLOOKUP(A794,[9]考勤!$B:$W,12,0)</f>
        <v>0</v>
      </c>
      <c r="AE794" s="29">
        <f>VLOOKUP(A794,[10]考勤!$B:$X,12,0)</f>
        <v>1</v>
      </c>
      <c r="AF794" s="29">
        <f>VLOOKUP(A794,[11]考勤!$B:$Z,12,0)</f>
        <v>0</v>
      </c>
      <c r="AG794" s="29"/>
      <c r="AH794" s="29"/>
      <c r="AI794" s="29"/>
      <c r="AJ794" s="29">
        <f t="shared" si="199"/>
        <v>3</v>
      </c>
      <c r="AK794" s="29">
        <f t="shared" si="200"/>
        <v>0</v>
      </c>
      <c r="AL794" s="22">
        <f t="shared" si="201"/>
        <v>5</v>
      </c>
      <c r="AM794" s="46">
        <f t="shared" si="202"/>
        <v>5</v>
      </c>
      <c r="AN794" s="11"/>
      <c r="AO794" s="11"/>
      <c r="AP794" s="11" t="str">
        <f>VLOOKUP(A794,[12]当前人员名单!$E:$AE,2,0)</f>
        <v>441424199209075545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</row>
    <row r="795" spans="1:236" s="10" customFormat="1" ht="15.75" customHeight="1" x14ac:dyDescent="0.15">
      <c r="A795" s="50" t="s">
        <v>708</v>
      </c>
      <c r="B795" s="48" t="s">
        <v>22</v>
      </c>
      <c r="C795" s="9">
        <v>36281</v>
      </c>
      <c r="D795" s="9">
        <v>37073</v>
      </c>
      <c r="E795" s="24">
        <v>43100</v>
      </c>
      <c r="F795" s="24">
        <v>43101</v>
      </c>
      <c r="G795" s="24">
        <v>43342</v>
      </c>
      <c r="H795" s="24">
        <v>43465</v>
      </c>
      <c r="I795" s="21">
        <f t="shared" ca="1" si="192"/>
        <v>19.600000000000001</v>
      </c>
      <c r="J795" s="21">
        <f t="shared" ca="1" si="193"/>
        <v>17.39</v>
      </c>
      <c r="K795" s="21" t="str">
        <f t="shared" ca="1" si="194"/>
        <v>是</v>
      </c>
      <c r="L795" s="21">
        <f t="shared" si="195"/>
        <v>19</v>
      </c>
      <c r="M795" s="29">
        <f t="shared" si="196"/>
        <v>10</v>
      </c>
      <c r="N795" s="29"/>
      <c r="O795" s="30"/>
      <c r="P795" s="24"/>
      <c r="Q795" s="29"/>
      <c r="R795" s="30"/>
      <c r="S795" s="30">
        <f t="shared" si="191"/>
        <v>10</v>
      </c>
      <c r="T795" s="22">
        <f>VLOOKUP(A795,[1]考勤!$B:$M,12,0)</f>
        <v>0</v>
      </c>
      <c r="U795" s="38">
        <f>IFERROR(VLOOKUP(A795,'[2]2017年假台账'!$A:$AN,39,0),"0")-T795</f>
        <v>8</v>
      </c>
      <c r="V795" s="40">
        <f t="shared" si="197"/>
        <v>0</v>
      </c>
      <c r="W795" s="23">
        <f t="shared" si="198"/>
        <v>0</v>
      </c>
      <c r="X795" s="29">
        <f>VLOOKUP(A795,[3]考勤!$B$4:$N$1081,12,0)</f>
        <v>1</v>
      </c>
      <c r="Y795" s="29">
        <f>VLOOKUP(A795,[4]考勤!$B$4:$O$997,12,0)</f>
        <v>2</v>
      </c>
      <c r="Z795" s="29">
        <f>VLOOKUP(A795,[5]考勤!$B$4:$N$989,12,0)</f>
        <v>0</v>
      </c>
      <c r="AA795" s="29">
        <f>VLOOKUP(A795,[6]考勤!$B$4:$N$977,12,0)</f>
        <v>1</v>
      </c>
      <c r="AB795" s="29">
        <f>VLOOKUP(A795,[7]考勤!$B$4:$P$975,12,0)</f>
        <v>0</v>
      </c>
      <c r="AC795" s="29">
        <f>VLOOKUP(A795,[8]考勤!$B$1:$W$958,12,0)</f>
        <v>1</v>
      </c>
      <c r="AD795" s="29">
        <f>VLOOKUP(A795,[9]考勤!$B:$W,12,0)</f>
        <v>1</v>
      </c>
      <c r="AE795" s="29">
        <f>VLOOKUP(A795,[10]考勤!$B:$X,12,0)</f>
        <v>2</v>
      </c>
      <c r="AF795" s="29">
        <f>VLOOKUP(A795,[11]考勤!$B:$Z,12,0)</f>
        <v>1</v>
      </c>
      <c r="AG795" s="29"/>
      <c r="AH795" s="29"/>
      <c r="AI795" s="29"/>
      <c r="AJ795" s="29">
        <f t="shared" si="199"/>
        <v>8</v>
      </c>
      <c r="AK795" s="29">
        <f t="shared" si="200"/>
        <v>1</v>
      </c>
      <c r="AL795" s="22">
        <f t="shared" si="201"/>
        <v>10</v>
      </c>
      <c r="AM795" s="46">
        <f t="shared" si="202"/>
        <v>9</v>
      </c>
      <c r="AN795" s="11"/>
      <c r="AP795" s="11" t="str">
        <f>VLOOKUP(A795,[12]当前人员名单!$E:$AE,2,0)</f>
        <v>442000197504107369</v>
      </c>
    </row>
    <row r="796" spans="1:236" s="10" customFormat="1" ht="15.75" customHeight="1" x14ac:dyDescent="0.15">
      <c r="A796" s="50" t="s">
        <v>710</v>
      </c>
      <c r="B796" s="48" t="s">
        <v>22</v>
      </c>
      <c r="C796" s="9">
        <v>37922</v>
      </c>
      <c r="D796" s="9">
        <v>37922</v>
      </c>
      <c r="E796" s="24">
        <v>43100</v>
      </c>
      <c r="F796" s="24">
        <v>43101</v>
      </c>
      <c r="G796" s="24">
        <v>43342</v>
      </c>
      <c r="H796" s="24">
        <v>43465</v>
      </c>
      <c r="I796" s="21">
        <f t="shared" ca="1" si="192"/>
        <v>15.1</v>
      </c>
      <c r="J796" s="21">
        <f t="shared" ca="1" si="193"/>
        <v>15.06</v>
      </c>
      <c r="K796" s="21" t="str">
        <f t="shared" ca="1" si="194"/>
        <v>是</v>
      </c>
      <c r="L796" s="21">
        <f t="shared" si="195"/>
        <v>15</v>
      </c>
      <c r="M796" s="29">
        <f t="shared" si="196"/>
        <v>10</v>
      </c>
      <c r="N796" s="29"/>
      <c r="O796" s="30"/>
      <c r="P796" s="24"/>
      <c r="Q796" s="29"/>
      <c r="R796" s="30"/>
      <c r="S796" s="30">
        <f t="shared" si="191"/>
        <v>10</v>
      </c>
      <c r="T796" s="22">
        <f>VLOOKUP(A796,[1]考勤!$B:$M,12,0)</f>
        <v>0</v>
      </c>
      <c r="U796" s="38">
        <f>IFERROR(VLOOKUP(A796,'[2]2017年假台账'!$A:$AN,39,0),"0")-T796</f>
        <v>10</v>
      </c>
      <c r="V796" s="40">
        <f t="shared" si="197"/>
        <v>0</v>
      </c>
      <c r="W796" s="23">
        <f t="shared" si="198"/>
        <v>0</v>
      </c>
      <c r="X796" s="29">
        <f>VLOOKUP(A796,[3]考勤!$B$4:$N$1081,12,0)</f>
        <v>0</v>
      </c>
      <c r="Y796" s="29">
        <f>VLOOKUP(A796,[4]考勤!$B$4:$O$997,12,0)</f>
        <v>0</v>
      </c>
      <c r="Z796" s="29">
        <f>VLOOKUP(A796,[5]考勤!$B$4:$N$989,12,0)</f>
        <v>0</v>
      </c>
      <c r="AA796" s="29">
        <f>VLOOKUP(A796,[6]考勤!$B$4:$N$977,12,0)</f>
        <v>0</v>
      </c>
      <c r="AB796" s="29">
        <f>VLOOKUP(A796,[7]考勤!$B$4:$P$975,12,0)</f>
        <v>0</v>
      </c>
      <c r="AC796" s="29">
        <f>VLOOKUP(A796,[8]考勤!$B$1:$W$958,12,0)</f>
        <v>0</v>
      </c>
      <c r="AD796" s="29">
        <f>VLOOKUP(A796,[9]考勤!$B:$W,12,0)</f>
        <v>0</v>
      </c>
      <c r="AE796" s="29">
        <f>VLOOKUP(A796,[10]考勤!$B:$X,12,0)</f>
        <v>10</v>
      </c>
      <c r="AF796" s="29">
        <f>VLOOKUP(A796,[11]考勤!$B:$Z,12,0)</f>
        <v>0</v>
      </c>
      <c r="AG796" s="29"/>
      <c r="AH796" s="29"/>
      <c r="AI796" s="29"/>
      <c r="AJ796" s="29">
        <f t="shared" si="199"/>
        <v>10</v>
      </c>
      <c r="AK796" s="29">
        <f t="shared" si="200"/>
        <v>0</v>
      </c>
      <c r="AL796" s="22">
        <f t="shared" si="201"/>
        <v>10</v>
      </c>
      <c r="AM796" s="46">
        <f t="shared" si="202"/>
        <v>10</v>
      </c>
      <c r="AN796" s="11"/>
      <c r="AP796" s="11" t="str">
        <f>VLOOKUP(A796,[12]当前人员名单!$E:$AE,2,0)</f>
        <v>442000197510102783</v>
      </c>
    </row>
    <row r="797" spans="1:236" s="10" customFormat="1" ht="15.75" customHeight="1" x14ac:dyDescent="0.15">
      <c r="A797" s="58" t="s">
        <v>919</v>
      </c>
      <c r="B797" s="48" t="s">
        <v>801</v>
      </c>
      <c r="C797" s="9">
        <v>41699</v>
      </c>
      <c r="D797" s="9">
        <v>42256</v>
      </c>
      <c r="E797" s="24">
        <v>43100</v>
      </c>
      <c r="F797" s="24">
        <v>43101</v>
      </c>
      <c r="G797" s="24">
        <v>43342</v>
      </c>
      <c r="H797" s="24">
        <v>43465</v>
      </c>
      <c r="I797" s="21">
        <f t="shared" ca="1" si="192"/>
        <v>4.7</v>
      </c>
      <c r="J797" s="21">
        <f t="shared" ca="1" si="193"/>
        <v>3.19</v>
      </c>
      <c r="K797" s="21" t="str">
        <f t="shared" ca="1" si="194"/>
        <v>是</v>
      </c>
      <c r="L797" s="21">
        <f t="shared" si="195"/>
        <v>4</v>
      </c>
      <c r="M797" s="29">
        <f t="shared" si="196"/>
        <v>5</v>
      </c>
      <c r="N797" s="29"/>
      <c r="O797" s="30"/>
      <c r="P797" s="24"/>
      <c r="Q797" s="29"/>
      <c r="R797" s="30"/>
      <c r="S797" s="30">
        <f t="shared" si="191"/>
        <v>5</v>
      </c>
      <c r="T797" s="22">
        <f>VLOOKUP(A797,[1]考勤!$B:$M,12,0)</f>
        <v>3</v>
      </c>
      <c r="U797" s="38">
        <f>IFERROR(VLOOKUP(A797,'[2]2017年假台账'!$A:$AN,39,0),"0")-T797</f>
        <v>2</v>
      </c>
      <c r="V797" s="40">
        <f>U797-AJ797</f>
        <v>1</v>
      </c>
      <c r="W797" s="23">
        <f t="shared" si="198"/>
        <v>1</v>
      </c>
      <c r="X797" s="29">
        <f>VLOOKUP(A797,[3]考勤!$B$4:$N$1081,12,0)</f>
        <v>0</v>
      </c>
      <c r="Y797" s="29">
        <f>VLOOKUP(A797,[4]考勤!$B$4:$O$997,12,0)</f>
        <v>0</v>
      </c>
      <c r="Z797" s="29">
        <f>VLOOKUP(A797,[5]考勤!$B$4:$N$989,12,0)</f>
        <v>0</v>
      </c>
      <c r="AA797" s="29">
        <f>VLOOKUP(A797,[6]考勤!$B$4:$N$977,12,0)</f>
        <v>0</v>
      </c>
      <c r="AB797" s="29">
        <f>VLOOKUP(A797,[7]考勤!$B$4:$P$975,12,0)</f>
        <v>0</v>
      </c>
      <c r="AC797" s="29">
        <f>VLOOKUP(A797,[8]考勤!$B$1:$W$958,12,0)</f>
        <v>0</v>
      </c>
      <c r="AD797" s="29">
        <f>VLOOKUP(A797,[9]考勤!$B:$W,12,0)</f>
        <v>0</v>
      </c>
      <c r="AE797" s="29">
        <f>VLOOKUP(A797,[10]考勤!$B:$X,12,0)</f>
        <v>1</v>
      </c>
      <c r="AF797" s="29">
        <f>VLOOKUP(A797,[11]考勤!$B:$Z,12,0)</f>
        <v>0</v>
      </c>
      <c r="AG797" s="29"/>
      <c r="AH797" s="29"/>
      <c r="AI797" s="29"/>
      <c r="AJ797" s="29">
        <f t="shared" si="199"/>
        <v>1</v>
      </c>
      <c r="AK797" s="29">
        <f t="shared" si="200"/>
        <v>0</v>
      </c>
      <c r="AL797" s="22">
        <f t="shared" si="201"/>
        <v>6</v>
      </c>
      <c r="AM797" s="46">
        <f t="shared" si="202"/>
        <v>5</v>
      </c>
      <c r="AN797" s="11"/>
      <c r="AO797" s="11"/>
      <c r="AP797" s="11" t="str">
        <f>VLOOKUP(A797,[12]当前人员名单!$E:$AE,2,0)</f>
        <v>445381199103203911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</row>
    <row r="798" spans="1:236" s="10" customFormat="1" ht="15.75" customHeight="1" x14ac:dyDescent="0.15">
      <c r="A798" s="51" t="s">
        <v>327</v>
      </c>
      <c r="B798" s="48" t="s">
        <v>976</v>
      </c>
      <c r="C798" s="9">
        <v>38534</v>
      </c>
      <c r="D798" s="9">
        <v>41031</v>
      </c>
      <c r="E798" s="24">
        <v>43100</v>
      </c>
      <c r="F798" s="24">
        <v>43101</v>
      </c>
      <c r="G798" s="24">
        <v>43342</v>
      </c>
      <c r="H798" s="24">
        <v>43465</v>
      </c>
      <c r="I798" s="21">
        <f t="shared" ca="1" si="192"/>
        <v>13.4</v>
      </c>
      <c r="J798" s="21">
        <f t="shared" ca="1" si="193"/>
        <v>6.55</v>
      </c>
      <c r="K798" s="21" t="str">
        <f t="shared" ca="1" si="194"/>
        <v>是</v>
      </c>
      <c r="L798" s="21">
        <f t="shared" si="195"/>
        <v>13</v>
      </c>
      <c r="M798" s="29">
        <f t="shared" si="196"/>
        <v>10</v>
      </c>
      <c r="N798" s="29"/>
      <c r="O798" s="30"/>
      <c r="P798" s="24"/>
      <c r="Q798" s="29"/>
      <c r="R798" s="30"/>
      <c r="S798" s="30">
        <f t="shared" si="191"/>
        <v>10</v>
      </c>
      <c r="T798" s="22">
        <f>VLOOKUP(A798,[1]考勤!$B:$M,12,0)</f>
        <v>0</v>
      </c>
      <c r="U798" s="38">
        <f>IFERROR(VLOOKUP(A798,'[2]2017年假台账'!$A:$AN,39,0),"0")-T798</f>
        <v>8</v>
      </c>
      <c r="V798" s="40">
        <f t="shared" si="197"/>
        <v>0</v>
      </c>
      <c r="W798" s="23">
        <f t="shared" si="198"/>
        <v>0</v>
      </c>
      <c r="X798" s="29">
        <f>VLOOKUP(A798,[3]考勤!$B$4:$N$1081,12,0)</f>
        <v>0</v>
      </c>
      <c r="Y798" s="29">
        <f>VLOOKUP(A798,[4]考勤!$B$4:$O$997,12,0)</f>
        <v>0</v>
      </c>
      <c r="Z798" s="29">
        <f>VLOOKUP(A798,[5]考勤!$B$4:$N$989,12,0)</f>
        <v>0</v>
      </c>
      <c r="AA798" s="29">
        <f>VLOOKUP(A798,[6]考勤!$B$4:$N$977,12,0)</f>
        <v>0</v>
      </c>
      <c r="AB798" s="29">
        <f>VLOOKUP(A798,[7]考勤!$B$4:$P$975,12,0)</f>
        <v>4</v>
      </c>
      <c r="AC798" s="29">
        <f>VLOOKUP(A798,[8]考勤!$B$1:$W$958,12,0)</f>
        <v>0</v>
      </c>
      <c r="AD798" s="29">
        <f>VLOOKUP(A798,[9]考勤!$B:$W,12,0)</f>
        <v>4</v>
      </c>
      <c r="AE798" s="29">
        <f>VLOOKUP(A798,[10]考勤!$B:$X,12,0)</f>
        <v>0</v>
      </c>
      <c r="AF798" s="29">
        <f>VLOOKUP(A798,[11]考勤!$B:$Z,12,0)</f>
        <v>0</v>
      </c>
      <c r="AG798" s="29"/>
      <c r="AH798" s="29"/>
      <c r="AI798" s="29"/>
      <c r="AJ798" s="29">
        <f t="shared" si="199"/>
        <v>8</v>
      </c>
      <c r="AK798" s="29">
        <f t="shared" si="200"/>
        <v>0</v>
      </c>
      <c r="AL798" s="22">
        <f t="shared" si="201"/>
        <v>10</v>
      </c>
      <c r="AM798" s="46">
        <f t="shared" si="202"/>
        <v>10</v>
      </c>
      <c r="AN798" s="11"/>
      <c r="AO798" s="11"/>
      <c r="AP798" s="11" t="str">
        <f>VLOOKUP(A798,[12]当前人员名单!$E:$AE,2,0)</f>
        <v>220421198209032515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</row>
    <row r="799" spans="1:236" s="10" customFormat="1" ht="15.75" customHeight="1" x14ac:dyDescent="0.15">
      <c r="A799" s="53" t="s">
        <v>337</v>
      </c>
      <c r="B799" s="48" t="s">
        <v>14</v>
      </c>
      <c r="C799" s="7">
        <v>41054</v>
      </c>
      <c r="D799" s="7">
        <v>41054</v>
      </c>
      <c r="E799" s="24">
        <v>43100</v>
      </c>
      <c r="F799" s="24">
        <v>43101</v>
      </c>
      <c r="G799" s="24">
        <v>43342</v>
      </c>
      <c r="H799" s="24">
        <v>43465</v>
      </c>
      <c r="I799" s="21">
        <f t="shared" ca="1" si="192"/>
        <v>6.5</v>
      </c>
      <c r="J799" s="21">
        <f t="shared" ca="1" si="193"/>
        <v>6.48</v>
      </c>
      <c r="K799" s="21" t="str">
        <f t="shared" ca="1" si="194"/>
        <v>是</v>
      </c>
      <c r="L799" s="21">
        <f t="shared" si="195"/>
        <v>6</v>
      </c>
      <c r="M799" s="29">
        <f t="shared" si="196"/>
        <v>5</v>
      </c>
      <c r="N799" s="29"/>
      <c r="O799" s="30"/>
      <c r="P799" s="24"/>
      <c r="Q799" s="29"/>
      <c r="R799" s="30"/>
      <c r="S799" s="30">
        <f t="shared" si="191"/>
        <v>5</v>
      </c>
      <c r="T799" s="22">
        <f>VLOOKUP(A799,[1]考勤!$B:$M,12,0)</f>
        <v>0</v>
      </c>
      <c r="U799" s="38">
        <f>IFERROR(VLOOKUP(A799,'[2]2017年假台账'!$A:$AN,39,0),"0")-T799</f>
        <v>5</v>
      </c>
      <c r="V799" s="40">
        <f t="shared" si="197"/>
        <v>5</v>
      </c>
      <c r="W799" s="23">
        <f t="shared" si="198"/>
        <v>5</v>
      </c>
      <c r="X799" s="29">
        <f>VLOOKUP(A799,[3]考勤!$B$4:$N$1081,12,0)</f>
        <v>0</v>
      </c>
      <c r="Y799" s="29">
        <f>VLOOKUP(A799,[4]考勤!$B$4:$O$997,12,0)</f>
        <v>0</v>
      </c>
      <c r="Z799" s="29">
        <f>VLOOKUP(A799,[5]考勤!$B$4:$N$989,12,0)</f>
        <v>0</v>
      </c>
      <c r="AA799" s="29">
        <f>VLOOKUP(A799,[6]考勤!$B$4:$N$977,12,0)</f>
        <v>0</v>
      </c>
      <c r="AB799" s="29">
        <f>VLOOKUP(A799,[7]考勤!$B$4:$P$975,12,0)</f>
        <v>0</v>
      </c>
      <c r="AC799" s="29">
        <f>VLOOKUP(A799,[8]考勤!$B$1:$W$958,12,0)</f>
        <v>0</v>
      </c>
      <c r="AD799" s="29">
        <f>VLOOKUP(A799,[9]考勤!$B:$W,12,0)</f>
        <v>0</v>
      </c>
      <c r="AE799" s="29">
        <f>VLOOKUP(A799,[10]考勤!$B:$X,12,0)</f>
        <v>0</v>
      </c>
      <c r="AF799" s="29">
        <f>VLOOKUP(A799,[11]考勤!$B:$Z,12,0)</f>
        <v>0</v>
      </c>
      <c r="AG799" s="29"/>
      <c r="AH799" s="29"/>
      <c r="AI799" s="29"/>
      <c r="AJ799" s="29">
        <f t="shared" si="199"/>
        <v>0</v>
      </c>
      <c r="AK799" s="29">
        <f t="shared" si="200"/>
        <v>0</v>
      </c>
      <c r="AL799" s="22">
        <f t="shared" si="201"/>
        <v>10</v>
      </c>
      <c r="AM799" s="46">
        <f t="shared" si="202"/>
        <v>5</v>
      </c>
      <c r="AN799" s="11"/>
      <c r="AP799" s="11" t="str">
        <f>VLOOKUP(A799,[12]当前人员名单!$E:$AE,2,0)</f>
        <v>440882198811156946</v>
      </c>
    </row>
    <row r="800" spans="1:236" s="10" customFormat="1" ht="15.75" customHeight="1" x14ac:dyDescent="0.15">
      <c r="A800" s="50" t="s">
        <v>331</v>
      </c>
      <c r="B800" s="48" t="s">
        <v>991</v>
      </c>
      <c r="C800" s="9">
        <v>39692</v>
      </c>
      <c r="D800" s="9">
        <v>41057</v>
      </c>
      <c r="E800" s="24">
        <v>43100</v>
      </c>
      <c r="F800" s="24">
        <v>43101</v>
      </c>
      <c r="G800" s="24">
        <v>43342</v>
      </c>
      <c r="H800" s="24">
        <v>43465</v>
      </c>
      <c r="I800" s="21">
        <f t="shared" ca="1" si="192"/>
        <v>10.199999999999999</v>
      </c>
      <c r="J800" s="21">
        <f t="shared" ca="1" si="193"/>
        <v>6.47</v>
      </c>
      <c r="K800" s="21" t="str">
        <f t="shared" ca="1" si="194"/>
        <v>是</v>
      </c>
      <c r="L800" s="21">
        <f t="shared" si="195"/>
        <v>10</v>
      </c>
      <c r="M800" s="29">
        <f t="shared" si="196"/>
        <v>10</v>
      </c>
      <c r="N800" s="29">
        <f>DATEDIF(F800,P800,"d")</f>
        <v>243</v>
      </c>
      <c r="O800" s="30">
        <f>ROUND(N800/365*5,2)</f>
        <v>3.33</v>
      </c>
      <c r="P800" s="24">
        <f>EDATE(C800,120)</f>
        <v>43344</v>
      </c>
      <c r="Q800" s="29">
        <f>DATEDIF(P800,H800,"d")</f>
        <v>121</v>
      </c>
      <c r="R800" s="31">
        <f>ROUND(Q800/365*M800,2)</f>
        <v>3.32</v>
      </c>
      <c r="S800" s="30">
        <f>O800+R800</f>
        <v>6.65</v>
      </c>
      <c r="T800" s="22">
        <f>VLOOKUP(A800,[1]考勤!$B:$M,12,0)</f>
        <v>0</v>
      </c>
      <c r="U800" s="38">
        <f>IFERROR(VLOOKUP(A800,'[2]2017年假台账'!$A:$AN,39,0),"0")-T800</f>
        <v>5</v>
      </c>
      <c r="V800" s="40">
        <f t="shared" si="197"/>
        <v>0</v>
      </c>
      <c r="W800" s="23">
        <f t="shared" si="198"/>
        <v>0</v>
      </c>
      <c r="X800" s="29">
        <f>VLOOKUP(A800,[3]考勤!$B$4:$N$1081,12,0)</f>
        <v>0</v>
      </c>
      <c r="Y800" s="29">
        <f>VLOOKUP(A800,[4]考勤!$B$4:$O$997,12,0)</f>
        <v>0</v>
      </c>
      <c r="Z800" s="29">
        <f>VLOOKUP(A800,[5]考勤!$B$4:$N$989,12,0)</f>
        <v>0</v>
      </c>
      <c r="AA800" s="29">
        <f>VLOOKUP(A800,[6]考勤!$B$4:$N$977,12,0)</f>
        <v>0</v>
      </c>
      <c r="AB800" s="29">
        <f>VLOOKUP(A800,[7]考勤!$B$4:$P$975,12,0)</f>
        <v>0</v>
      </c>
      <c r="AC800" s="29">
        <f>VLOOKUP(A800,[8]考勤!$B$1:$W$958,12,0)</f>
        <v>0</v>
      </c>
      <c r="AD800" s="29">
        <f>VLOOKUP(A800,[9]考勤!$B:$W,12,0)</f>
        <v>0</v>
      </c>
      <c r="AE800" s="29">
        <f>VLOOKUP(A800,[10]考勤!$B:$X,12,0)</f>
        <v>5</v>
      </c>
      <c r="AF800" s="29">
        <f>VLOOKUP(A800,[11]考勤!$B:$Z,12,0)</f>
        <v>0</v>
      </c>
      <c r="AG800" s="29"/>
      <c r="AH800" s="29"/>
      <c r="AI800" s="29"/>
      <c r="AJ800" s="29">
        <f t="shared" si="199"/>
        <v>5</v>
      </c>
      <c r="AK800" s="29">
        <f t="shared" si="200"/>
        <v>0</v>
      </c>
      <c r="AL800" s="22">
        <f t="shared" si="201"/>
        <v>6.65</v>
      </c>
      <c r="AM800" s="46">
        <f t="shared" si="202"/>
        <v>6.7</v>
      </c>
      <c r="AN800" s="11"/>
      <c r="AO800" s="11"/>
      <c r="AP800" s="11" t="str">
        <f>VLOOKUP(A800,[12]当前人员名单!$E:$AE,2,0)</f>
        <v>442000198508233828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</row>
    <row r="801" spans="1:236" s="10" customFormat="1" ht="15.75" customHeight="1" x14ac:dyDescent="0.15">
      <c r="A801" s="51" t="s">
        <v>305</v>
      </c>
      <c r="B801" s="48" t="s">
        <v>775</v>
      </c>
      <c r="C801" s="9">
        <v>35339</v>
      </c>
      <c r="D801" s="9">
        <v>39496</v>
      </c>
      <c r="E801" s="24">
        <v>43100</v>
      </c>
      <c r="F801" s="24">
        <v>43101</v>
      </c>
      <c r="G801" s="24">
        <v>43342</v>
      </c>
      <c r="H801" s="24">
        <v>43465</v>
      </c>
      <c r="I801" s="21">
        <f t="shared" ca="1" si="192"/>
        <v>22.1</v>
      </c>
      <c r="J801" s="21">
        <f t="shared" ca="1" si="193"/>
        <v>10.75</v>
      </c>
      <c r="K801" s="21" t="str">
        <f t="shared" ca="1" si="194"/>
        <v>是</v>
      </c>
      <c r="L801" s="21">
        <f t="shared" si="195"/>
        <v>22</v>
      </c>
      <c r="M801" s="29">
        <f t="shared" si="196"/>
        <v>15</v>
      </c>
      <c r="N801" s="29"/>
      <c r="O801" s="30"/>
      <c r="P801" s="24"/>
      <c r="Q801" s="29"/>
      <c r="R801" s="30"/>
      <c r="S801" s="30">
        <f>M801</f>
        <v>15</v>
      </c>
      <c r="T801" s="22">
        <f>VLOOKUP(A801,[1]考勤!$B:$M,12,0)</f>
        <v>0</v>
      </c>
      <c r="U801" s="38">
        <f>IFERROR(VLOOKUP(A801,'[2]2017年假台账'!$A:$AN,39,0),"0")-T801</f>
        <v>7.3</v>
      </c>
      <c r="V801" s="40">
        <f t="shared" si="197"/>
        <v>-1.7000000000000002</v>
      </c>
      <c r="W801" s="23">
        <f t="shared" si="198"/>
        <v>0</v>
      </c>
      <c r="X801" s="29">
        <f>VLOOKUP(A801,[3]考勤!$B$4:$N$1081,12,0)</f>
        <v>1</v>
      </c>
      <c r="Y801" s="29">
        <f>VLOOKUP(A801,[4]考勤!$B$4:$O$997,12,0)</f>
        <v>0</v>
      </c>
      <c r="Z801" s="29">
        <f>VLOOKUP(A801,[5]考勤!$B$4:$N$989,12,0)</f>
        <v>1</v>
      </c>
      <c r="AA801" s="29">
        <f>VLOOKUP(A801,[6]考勤!$B$4:$N$977,12,0)</f>
        <v>0</v>
      </c>
      <c r="AB801" s="29">
        <f>VLOOKUP(A801,[7]考勤!$B$4:$P$975,12,0)</f>
        <v>0</v>
      </c>
      <c r="AC801" s="29">
        <f>VLOOKUP(A801,[8]考勤!$B$1:$W$958,12,0)</f>
        <v>1</v>
      </c>
      <c r="AD801" s="29">
        <f>VLOOKUP(A801,[9]考勤!$B:$W,12,0)</f>
        <v>1</v>
      </c>
      <c r="AE801" s="29">
        <f>VLOOKUP(A801,[10]考勤!$B:$X,12,0)</f>
        <v>5</v>
      </c>
      <c r="AF801" s="29">
        <f>VLOOKUP(A801,[11]考勤!$B:$Z,12,0)</f>
        <v>0</v>
      </c>
      <c r="AG801" s="29"/>
      <c r="AH801" s="29"/>
      <c r="AI801" s="29"/>
      <c r="AJ801" s="29">
        <f t="shared" si="199"/>
        <v>9</v>
      </c>
      <c r="AK801" s="29">
        <f t="shared" si="200"/>
        <v>0</v>
      </c>
      <c r="AL801" s="22">
        <f t="shared" si="201"/>
        <v>13.3</v>
      </c>
      <c r="AM801" s="46">
        <f t="shared" si="202"/>
        <v>13.3</v>
      </c>
      <c r="AN801" s="11"/>
      <c r="AO801" s="11"/>
      <c r="AP801" s="11" t="str">
        <f>VLOOKUP(A801,[12]当前人员名单!$E:$AE,2,0)</f>
        <v>442000197801232967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</row>
    <row r="802" spans="1:236" s="10" customFormat="1" ht="15.75" customHeight="1" x14ac:dyDescent="0.15">
      <c r="A802" s="50" t="s">
        <v>921</v>
      </c>
      <c r="B802" s="48" t="s">
        <v>19</v>
      </c>
      <c r="C802" s="9">
        <v>39766</v>
      </c>
      <c r="D802" s="9">
        <v>42439</v>
      </c>
      <c r="E802" s="24">
        <v>43100</v>
      </c>
      <c r="F802" s="24">
        <v>43101</v>
      </c>
      <c r="G802" s="24">
        <v>43342</v>
      </c>
      <c r="H802" s="24">
        <v>43465</v>
      </c>
      <c r="I802" s="21">
        <f t="shared" ca="1" si="192"/>
        <v>10</v>
      </c>
      <c r="J802" s="21">
        <f t="shared" ca="1" si="193"/>
        <v>2.69</v>
      </c>
      <c r="K802" s="21" t="str">
        <f t="shared" ca="1" si="194"/>
        <v>是</v>
      </c>
      <c r="L802" s="21">
        <f t="shared" si="195"/>
        <v>10</v>
      </c>
      <c r="M802" s="29">
        <f t="shared" si="196"/>
        <v>10</v>
      </c>
      <c r="N802" s="29">
        <f>DATEDIF(F802,P802,"d")</f>
        <v>317</v>
      </c>
      <c r="O802" s="30">
        <f>ROUND(N802/365*5,2)</f>
        <v>4.34</v>
      </c>
      <c r="P802" s="24">
        <f>EDATE(C802,120)</f>
        <v>43418</v>
      </c>
      <c r="Q802" s="29">
        <f>DATEDIF(P802,H802,"d")</f>
        <v>47</v>
      </c>
      <c r="R802" s="31">
        <f>ROUND(Q802/365*M802,2)</f>
        <v>1.29</v>
      </c>
      <c r="S802" s="30">
        <f>O802+R802</f>
        <v>5.63</v>
      </c>
      <c r="T802" s="22">
        <f>VLOOKUP(A802,[1]考勤!$B:$M,12,0)</f>
        <v>0</v>
      </c>
      <c r="U802" s="38">
        <f>IFERROR(VLOOKUP(A802,'[2]2017年假台账'!$A:$AN,39,0),"0")-T802</f>
        <v>1.1000000000000001</v>
      </c>
      <c r="V802" s="40">
        <f t="shared" si="197"/>
        <v>0.10000000000000009</v>
      </c>
      <c r="W802" s="23">
        <f t="shared" si="198"/>
        <v>0.10000000000000009</v>
      </c>
      <c r="X802" s="29">
        <f>VLOOKUP(A802,[3]考勤!$B$4:$N$1081,12,0)</f>
        <v>0</v>
      </c>
      <c r="Y802" s="29">
        <f>VLOOKUP(A802,[4]考勤!$B$4:$O$997,12,0)</f>
        <v>0</v>
      </c>
      <c r="Z802" s="29">
        <f>VLOOKUP(A802,[5]考勤!$B$4:$N$989,12,0)</f>
        <v>0</v>
      </c>
      <c r="AA802" s="29">
        <f>VLOOKUP(A802,[6]考勤!$B$4:$N$977,12,0)</f>
        <v>0</v>
      </c>
      <c r="AB802" s="29">
        <f>VLOOKUP(A802,[7]考勤!$B$4:$P$975,12,0)</f>
        <v>0</v>
      </c>
      <c r="AC802" s="29">
        <f>VLOOKUP(A802,[8]考勤!$B$1:$W$958,12,0)</f>
        <v>0</v>
      </c>
      <c r="AD802" s="29">
        <f>VLOOKUP(A802,[9]考勤!$B:$W,12,0)</f>
        <v>1</v>
      </c>
      <c r="AE802" s="29">
        <f>VLOOKUP(A802,[10]考勤!$B:$X,12,0)</f>
        <v>0</v>
      </c>
      <c r="AF802" s="29">
        <f>VLOOKUP(A802,[11]考勤!$B:$Z,12,0)</f>
        <v>2</v>
      </c>
      <c r="AG802" s="29"/>
      <c r="AH802" s="29"/>
      <c r="AI802" s="29"/>
      <c r="AJ802" s="29">
        <f t="shared" si="199"/>
        <v>1</v>
      </c>
      <c r="AK802" s="29">
        <f t="shared" si="200"/>
        <v>2</v>
      </c>
      <c r="AL802" s="22">
        <f t="shared" si="201"/>
        <v>5.73</v>
      </c>
      <c r="AM802" s="46">
        <f t="shared" si="202"/>
        <v>3.6</v>
      </c>
      <c r="AN802" s="11"/>
      <c r="AO802" s="11"/>
      <c r="AP802" s="11" t="str">
        <f>VLOOKUP(A802,[12]当前人员名单!$E:$AE,2,0)</f>
        <v>442000198808270047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</row>
    <row r="803" spans="1:236" s="10" customFormat="1" ht="15.75" customHeight="1" x14ac:dyDescent="0.15">
      <c r="A803" s="53" t="s">
        <v>922</v>
      </c>
      <c r="B803" s="48" t="s">
        <v>774</v>
      </c>
      <c r="C803" s="9">
        <v>42095</v>
      </c>
      <c r="D803" s="9">
        <v>42304</v>
      </c>
      <c r="E803" s="24">
        <v>43100</v>
      </c>
      <c r="F803" s="24">
        <v>43101</v>
      </c>
      <c r="G803" s="24">
        <v>43342</v>
      </c>
      <c r="H803" s="24">
        <v>43465</v>
      </c>
      <c r="I803" s="21">
        <f t="shared" ca="1" si="192"/>
        <v>3.6</v>
      </c>
      <c r="J803" s="21">
        <f t="shared" ca="1" si="193"/>
        <v>3.06</v>
      </c>
      <c r="K803" s="21" t="str">
        <f t="shared" ca="1" si="194"/>
        <v>是</v>
      </c>
      <c r="L803" s="21">
        <f t="shared" si="195"/>
        <v>3</v>
      </c>
      <c r="M803" s="29">
        <f t="shared" si="196"/>
        <v>5</v>
      </c>
      <c r="N803" s="29"/>
      <c r="O803" s="30"/>
      <c r="P803" s="24"/>
      <c r="Q803" s="29"/>
      <c r="R803" s="30"/>
      <c r="S803" s="30">
        <f t="shared" ref="S803:S809" si="203">M803</f>
        <v>5</v>
      </c>
      <c r="T803" s="22">
        <f>VLOOKUP(A803,[1]考勤!$B:$M,12,0)</f>
        <v>0</v>
      </c>
      <c r="U803" s="38">
        <f>IFERROR(VLOOKUP(A803,'[2]2017年假台账'!$A:$AN,39,0),"0")-T803</f>
        <v>1.9</v>
      </c>
      <c r="V803" s="40">
        <f t="shared" si="197"/>
        <v>-4.0999999999999996</v>
      </c>
      <c r="W803" s="23">
        <f t="shared" si="198"/>
        <v>0</v>
      </c>
      <c r="X803" s="29">
        <f>VLOOKUP(A803,[3]考勤!$B$4:$N$1081,12,0)</f>
        <v>0</v>
      </c>
      <c r="Y803" s="29">
        <f>VLOOKUP(A803,[4]考勤!$B$4:$O$997,12,0)</f>
        <v>0</v>
      </c>
      <c r="Z803" s="29">
        <f>VLOOKUP(A803,[5]考勤!$B$4:$N$989,12,0)</f>
        <v>0</v>
      </c>
      <c r="AA803" s="29">
        <f>VLOOKUP(A803,[6]考勤!$B$4:$N$977,12,0)</f>
        <v>2</v>
      </c>
      <c r="AB803" s="29">
        <f>VLOOKUP(A803,[7]考勤!$B$4:$P$975,12,0)</f>
        <v>0</v>
      </c>
      <c r="AC803" s="29">
        <f>VLOOKUP(A803,[8]考勤!$B$1:$W$958,12,0)</f>
        <v>4</v>
      </c>
      <c r="AD803" s="29">
        <f>VLOOKUP(A803,[9]考勤!$B:$W,12,0)</f>
        <v>0</v>
      </c>
      <c r="AE803" s="29">
        <f>VLOOKUP(A803,[10]考勤!$B:$X,12,0)</f>
        <v>0</v>
      </c>
      <c r="AF803" s="29">
        <f>VLOOKUP(A803,[11]考勤!$B:$Z,12,0)</f>
        <v>0</v>
      </c>
      <c r="AG803" s="29"/>
      <c r="AH803" s="29"/>
      <c r="AI803" s="32"/>
      <c r="AJ803" s="29">
        <f t="shared" si="199"/>
        <v>6</v>
      </c>
      <c r="AK803" s="29">
        <f t="shared" si="200"/>
        <v>0</v>
      </c>
      <c r="AL803" s="22">
        <f t="shared" si="201"/>
        <v>0.90000000000000036</v>
      </c>
      <c r="AM803" s="46">
        <f t="shared" si="202"/>
        <v>0.9</v>
      </c>
      <c r="AN803" s="11"/>
      <c r="AP803" s="11" t="str">
        <f>VLOOKUP(A803,[12]当前人员名单!$E:$AE,2,0)</f>
        <v>442000199210257168</v>
      </c>
      <c r="AQ803" s="44"/>
    </row>
    <row r="804" spans="1:236" s="10" customFormat="1" ht="15.75" customHeight="1" x14ac:dyDescent="0.15">
      <c r="A804" s="53" t="s">
        <v>308</v>
      </c>
      <c r="B804" s="48" t="s">
        <v>19</v>
      </c>
      <c r="C804" s="9">
        <v>38626</v>
      </c>
      <c r="D804" s="9">
        <v>40525</v>
      </c>
      <c r="E804" s="24">
        <v>43100</v>
      </c>
      <c r="F804" s="24">
        <v>43101</v>
      </c>
      <c r="G804" s="24">
        <v>43342</v>
      </c>
      <c r="H804" s="24">
        <v>43465</v>
      </c>
      <c r="I804" s="21">
        <f t="shared" ca="1" si="192"/>
        <v>13.1</v>
      </c>
      <c r="J804" s="21">
        <f t="shared" ca="1" si="193"/>
        <v>7.93</v>
      </c>
      <c r="K804" s="21" t="str">
        <f t="shared" ca="1" si="194"/>
        <v>是</v>
      </c>
      <c r="L804" s="21">
        <f t="shared" si="195"/>
        <v>13</v>
      </c>
      <c r="M804" s="29">
        <f t="shared" si="196"/>
        <v>10</v>
      </c>
      <c r="N804" s="29"/>
      <c r="O804" s="30"/>
      <c r="P804" s="24"/>
      <c r="Q804" s="29"/>
      <c r="R804" s="30"/>
      <c r="S804" s="30">
        <f t="shared" si="203"/>
        <v>10</v>
      </c>
      <c r="T804" s="22">
        <f>VLOOKUP(A804,[1]考勤!$B:$M,12,0)</f>
        <v>0</v>
      </c>
      <c r="U804" s="38">
        <f>IFERROR(VLOOKUP(A804,'[2]2017年假台账'!$A:$AN,39,0),"0")-T804</f>
        <v>10</v>
      </c>
      <c r="V804" s="40">
        <f t="shared" si="197"/>
        <v>1</v>
      </c>
      <c r="W804" s="23">
        <f t="shared" si="198"/>
        <v>1</v>
      </c>
      <c r="X804" s="29">
        <f>VLOOKUP(A804,[3]考勤!$B$4:$N$1081,12,0)</f>
        <v>0</v>
      </c>
      <c r="Y804" s="29">
        <f>VLOOKUP(A804,[4]考勤!$B$4:$O$997,12,0)</f>
        <v>3</v>
      </c>
      <c r="Z804" s="29">
        <f>VLOOKUP(A804,[5]考勤!$B$4:$N$989,12,0)</f>
        <v>0</v>
      </c>
      <c r="AA804" s="29">
        <f>VLOOKUP(A804,[6]考勤!$B$4:$N$977,12,0)</f>
        <v>0</v>
      </c>
      <c r="AB804" s="29">
        <f>VLOOKUP(A804,[7]考勤!$B$4:$P$975,12,0)</f>
        <v>0</v>
      </c>
      <c r="AC804" s="29">
        <f>VLOOKUP(A804,[8]考勤!$B$1:$W$958,12,0)</f>
        <v>2</v>
      </c>
      <c r="AD804" s="29">
        <f>VLOOKUP(A804,[9]考勤!$B:$W,12,0)</f>
        <v>0</v>
      </c>
      <c r="AE804" s="29">
        <f>VLOOKUP(A804,[10]考勤!$B:$X,12,0)</f>
        <v>4</v>
      </c>
      <c r="AF804" s="29">
        <f>VLOOKUP(A804,[11]考勤!$B:$Z,12,0)</f>
        <v>0</v>
      </c>
      <c r="AG804" s="29"/>
      <c r="AH804" s="29"/>
      <c r="AI804" s="32"/>
      <c r="AJ804" s="29">
        <f t="shared" si="199"/>
        <v>9</v>
      </c>
      <c r="AK804" s="29">
        <f t="shared" si="200"/>
        <v>0</v>
      </c>
      <c r="AL804" s="22">
        <f t="shared" si="201"/>
        <v>11</v>
      </c>
      <c r="AM804" s="46">
        <f t="shared" si="202"/>
        <v>10</v>
      </c>
      <c r="AN804" s="11"/>
      <c r="AO804" s="11"/>
      <c r="AP804" s="11" t="str">
        <f>VLOOKUP(A804,[12]当前人员名单!$E:$AE,2,0)</f>
        <v>440229198401291016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  <c r="HX804" s="11"/>
      <c r="HY804" s="11"/>
      <c r="HZ804" s="11"/>
      <c r="IA804" s="11"/>
      <c r="IB804" s="11"/>
    </row>
    <row r="805" spans="1:236" s="10" customFormat="1" ht="15.75" customHeight="1" x14ac:dyDescent="0.15">
      <c r="A805" s="53" t="s">
        <v>761</v>
      </c>
      <c r="B805" s="48" t="s">
        <v>19</v>
      </c>
      <c r="C805" s="8">
        <v>41681</v>
      </c>
      <c r="D805" s="8">
        <v>41681</v>
      </c>
      <c r="E805" s="24">
        <v>43100</v>
      </c>
      <c r="F805" s="24">
        <v>43101</v>
      </c>
      <c r="G805" s="24">
        <v>43342</v>
      </c>
      <c r="H805" s="24">
        <v>43465</v>
      </c>
      <c r="I805" s="21">
        <f t="shared" ca="1" si="192"/>
        <v>4.8</v>
      </c>
      <c r="J805" s="21">
        <f t="shared" ca="1" si="193"/>
        <v>4.76</v>
      </c>
      <c r="K805" s="21" t="str">
        <f t="shared" ca="1" si="194"/>
        <v>是</v>
      </c>
      <c r="L805" s="21">
        <f t="shared" si="195"/>
        <v>4</v>
      </c>
      <c r="M805" s="29">
        <f t="shared" si="196"/>
        <v>5</v>
      </c>
      <c r="N805" s="29"/>
      <c r="O805" s="30"/>
      <c r="P805" s="24"/>
      <c r="Q805" s="29"/>
      <c r="R805" s="30"/>
      <c r="S805" s="30">
        <f t="shared" si="203"/>
        <v>5</v>
      </c>
      <c r="T805" s="22">
        <f>VLOOKUP(A805,[1]考勤!$B:$M,12,0)</f>
        <v>0</v>
      </c>
      <c r="U805" s="38">
        <f>IFERROR(VLOOKUP(A805,'[2]2017年假台账'!$A:$AN,39,0),"0")-T805</f>
        <v>1</v>
      </c>
      <c r="V805" s="40">
        <f t="shared" si="197"/>
        <v>-2</v>
      </c>
      <c r="W805" s="23">
        <f t="shared" si="198"/>
        <v>0</v>
      </c>
      <c r="X805" s="29">
        <f>VLOOKUP(A805,[3]考勤!$B$4:$N$1081,12,0)</f>
        <v>0</v>
      </c>
      <c r="Y805" s="29">
        <f>VLOOKUP(A805,[4]考勤!$B$4:$O$997,12,0)</f>
        <v>2</v>
      </c>
      <c r="Z805" s="29">
        <f>VLOOKUP(A805,[5]考勤!$B$4:$N$989,12,0)</f>
        <v>0</v>
      </c>
      <c r="AA805" s="29">
        <f>VLOOKUP(A805,[6]考勤!$B$4:$N$977,12,0)</f>
        <v>0</v>
      </c>
      <c r="AB805" s="29">
        <f>VLOOKUP(A805,[7]考勤!$B$4:$P$975,12,0)</f>
        <v>0</v>
      </c>
      <c r="AC805" s="29">
        <f>VLOOKUP(A805,[8]考勤!$B$1:$W$958,12,0)</f>
        <v>0</v>
      </c>
      <c r="AD805" s="29">
        <f>VLOOKUP(A805,[9]考勤!$B:$W,12,0)</f>
        <v>1</v>
      </c>
      <c r="AE805" s="29">
        <f>VLOOKUP(A805,[10]考勤!$B:$X,12,0)</f>
        <v>0</v>
      </c>
      <c r="AF805" s="29">
        <f>VLOOKUP(A805,[11]考勤!$B:$Z,12,0)</f>
        <v>0</v>
      </c>
      <c r="AG805" s="29"/>
      <c r="AH805" s="29"/>
      <c r="AI805" s="32"/>
      <c r="AJ805" s="29">
        <f t="shared" si="199"/>
        <v>3</v>
      </c>
      <c r="AK805" s="29">
        <f t="shared" si="200"/>
        <v>0</v>
      </c>
      <c r="AL805" s="22">
        <f t="shared" si="201"/>
        <v>3</v>
      </c>
      <c r="AM805" s="46">
        <f t="shared" si="202"/>
        <v>3</v>
      </c>
      <c r="AN805" s="11"/>
      <c r="AO805" s="11"/>
      <c r="AP805" s="11" t="str">
        <f>VLOOKUP(A805,[12]当前人员名单!$E:$AE,2,0)</f>
        <v>440224198708062275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</row>
    <row r="806" spans="1:236" s="10" customFormat="1" ht="15.75" customHeight="1" x14ac:dyDescent="0.15">
      <c r="A806" s="53" t="s">
        <v>361</v>
      </c>
      <c r="B806" s="48" t="s">
        <v>19</v>
      </c>
      <c r="C806" s="8">
        <v>38777</v>
      </c>
      <c r="D806" s="8">
        <v>42044</v>
      </c>
      <c r="E806" s="24">
        <v>43100</v>
      </c>
      <c r="F806" s="24">
        <v>43101</v>
      </c>
      <c r="G806" s="24">
        <v>43342</v>
      </c>
      <c r="H806" s="24">
        <v>43465</v>
      </c>
      <c r="I806" s="21">
        <f t="shared" ca="1" si="192"/>
        <v>12.7</v>
      </c>
      <c r="J806" s="21">
        <f t="shared" ca="1" si="193"/>
        <v>3.77</v>
      </c>
      <c r="K806" s="21" t="str">
        <f t="shared" ca="1" si="194"/>
        <v>是</v>
      </c>
      <c r="L806" s="21">
        <f t="shared" si="195"/>
        <v>12</v>
      </c>
      <c r="M806" s="29">
        <f t="shared" si="196"/>
        <v>10</v>
      </c>
      <c r="N806" s="29"/>
      <c r="O806" s="30"/>
      <c r="P806" s="24"/>
      <c r="Q806" s="29"/>
      <c r="R806" s="30"/>
      <c r="S806" s="30">
        <f t="shared" si="203"/>
        <v>10</v>
      </c>
      <c r="T806" s="22">
        <f>VLOOKUP(A806,[1]考勤!$B:$M,12,0)</f>
        <v>0</v>
      </c>
      <c r="U806" s="38">
        <f>IFERROR(VLOOKUP(A806,'[2]2017年假台账'!$A:$AN,39,0),"0")-T806</f>
        <v>10</v>
      </c>
      <c r="V806" s="40">
        <f t="shared" si="197"/>
        <v>0</v>
      </c>
      <c r="W806" s="23">
        <f t="shared" si="198"/>
        <v>0</v>
      </c>
      <c r="X806" s="29">
        <f>VLOOKUP(A806,[3]考勤!$B$4:$N$1081,12,0)</f>
        <v>0</v>
      </c>
      <c r="Y806" s="29">
        <f>VLOOKUP(A806,[4]考勤!$B$4:$O$997,12,0)</f>
        <v>0</v>
      </c>
      <c r="Z806" s="29">
        <f>VLOOKUP(A806,[5]考勤!$B$4:$N$989,12,0)</f>
        <v>2</v>
      </c>
      <c r="AA806" s="29">
        <f>VLOOKUP(A806,[6]考勤!$B$4:$N$977,12,0)</f>
        <v>0</v>
      </c>
      <c r="AB806" s="29">
        <f>VLOOKUP(A806,[7]考勤!$B$4:$P$975,12,0)</f>
        <v>0</v>
      </c>
      <c r="AC806" s="29">
        <f>VLOOKUP(A806,[8]考勤!$B$1:$W$958,12,0)</f>
        <v>0</v>
      </c>
      <c r="AD806" s="29">
        <f>VLOOKUP(A806,[9]考勤!$B:$W,12,0)</f>
        <v>3</v>
      </c>
      <c r="AE806" s="29">
        <f>VLOOKUP(A806,[10]考勤!$B:$X,12,0)</f>
        <v>5</v>
      </c>
      <c r="AF806" s="29">
        <f>VLOOKUP(A806,[11]考勤!$B:$Z,12,0)</f>
        <v>0</v>
      </c>
      <c r="AG806" s="29"/>
      <c r="AH806" s="29"/>
      <c r="AI806" s="32"/>
      <c r="AJ806" s="29">
        <f t="shared" si="199"/>
        <v>10</v>
      </c>
      <c r="AK806" s="29">
        <f t="shared" si="200"/>
        <v>0</v>
      </c>
      <c r="AL806" s="22">
        <f t="shared" si="201"/>
        <v>10</v>
      </c>
      <c r="AM806" s="46">
        <f t="shared" si="202"/>
        <v>10</v>
      </c>
      <c r="AN806" s="11"/>
      <c r="AO806" s="11"/>
      <c r="AP806" s="11" t="str">
        <f>VLOOKUP(A806,[12]当前人员名单!$E:$AE,2,0)</f>
        <v>445221198310191945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</row>
    <row r="807" spans="1:236" s="10" customFormat="1" ht="15.75" customHeight="1" x14ac:dyDescent="0.15">
      <c r="A807" s="51" t="s">
        <v>299</v>
      </c>
      <c r="B807" s="48" t="s">
        <v>19</v>
      </c>
      <c r="C807" s="9">
        <v>39203</v>
      </c>
      <c r="D807" s="9">
        <v>40255</v>
      </c>
      <c r="E807" s="24">
        <v>43100</v>
      </c>
      <c r="F807" s="24">
        <v>43101</v>
      </c>
      <c r="G807" s="24">
        <v>43342</v>
      </c>
      <c r="H807" s="24">
        <v>43465</v>
      </c>
      <c r="I807" s="21">
        <f t="shared" ca="1" si="192"/>
        <v>11.6</v>
      </c>
      <c r="J807" s="21">
        <f t="shared" ca="1" si="193"/>
        <v>8.67</v>
      </c>
      <c r="K807" s="21" t="str">
        <f t="shared" ca="1" si="194"/>
        <v>是</v>
      </c>
      <c r="L807" s="21">
        <f t="shared" si="195"/>
        <v>11</v>
      </c>
      <c r="M807" s="29">
        <f t="shared" si="196"/>
        <v>10</v>
      </c>
      <c r="N807" s="29"/>
      <c r="O807" s="30"/>
      <c r="P807" s="24"/>
      <c r="Q807" s="29"/>
      <c r="R807" s="30"/>
      <c r="S807" s="30">
        <f t="shared" si="203"/>
        <v>10</v>
      </c>
      <c r="T807" s="22">
        <f>VLOOKUP(A807,[1]考勤!$B:$M,12,0)</f>
        <v>0</v>
      </c>
      <c r="U807" s="38">
        <f>IFERROR(VLOOKUP(A807,'[2]2017年假台账'!$A:$AN,39,0),"0")-T807</f>
        <v>2.2999999999999998</v>
      </c>
      <c r="V807" s="40">
        <f t="shared" si="197"/>
        <v>0.29999999999999982</v>
      </c>
      <c r="W807" s="23">
        <f t="shared" si="198"/>
        <v>0.29999999999999982</v>
      </c>
      <c r="X807" s="29">
        <f>VLOOKUP(A807,[3]考勤!$B$4:$N$1081,12,0)</f>
        <v>0</v>
      </c>
      <c r="Y807" s="29">
        <f>VLOOKUP(A807,[4]考勤!$B$4:$O$997,12,0)</f>
        <v>0</v>
      </c>
      <c r="Z807" s="29">
        <f>VLOOKUP(A807,[5]考勤!$B$4:$N$989,12,0)</f>
        <v>0</v>
      </c>
      <c r="AA807" s="29">
        <f>VLOOKUP(A807,[6]考勤!$B$4:$N$977,12,0)</f>
        <v>0</v>
      </c>
      <c r="AB807" s="29">
        <f>VLOOKUP(A807,[7]考勤!$B$4:$P$975,12,0)</f>
        <v>0</v>
      </c>
      <c r="AC807" s="29">
        <f>VLOOKUP(A807,[8]考勤!$B$1:$W$958,12,0)</f>
        <v>2</v>
      </c>
      <c r="AD807" s="29">
        <f>VLOOKUP(A807,[9]考勤!$B:$W,12,0)</f>
        <v>0</v>
      </c>
      <c r="AE807" s="29">
        <f>VLOOKUP(A807,[10]考勤!$B:$X,12,0)</f>
        <v>0</v>
      </c>
      <c r="AF807" s="29">
        <f>VLOOKUP(A807,[11]考勤!$B:$Z,12,0)</f>
        <v>0</v>
      </c>
      <c r="AG807" s="29"/>
      <c r="AH807" s="29"/>
      <c r="AI807" s="32"/>
      <c r="AJ807" s="29">
        <f t="shared" si="199"/>
        <v>2</v>
      </c>
      <c r="AK807" s="29">
        <f t="shared" si="200"/>
        <v>0</v>
      </c>
      <c r="AL807" s="22">
        <f t="shared" si="201"/>
        <v>10.3</v>
      </c>
      <c r="AM807" s="46">
        <f t="shared" si="202"/>
        <v>10</v>
      </c>
      <c r="AN807" s="11"/>
      <c r="AO807" s="11"/>
      <c r="AP807" s="11" t="str">
        <f>VLOOKUP(A807,[12]当前人员名单!$E:$AE,2,0)</f>
        <v>441501198405224532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</row>
    <row r="808" spans="1:236" s="10" customFormat="1" ht="15.75" customHeight="1" x14ac:dyDescent="0.15">
      <c r="A808" s="50" t="s">
        <v>307</v>
      </c>
      <c r="B808" s="48" t="s">
        <v>775</v>
      </c>
      <c r="C808" s="9">
        <v>38777</v>
      </c>
      <c r="D808" s="8">
        <v>40132</v>
      </c>
      <c r="E808" s="24">
        <v>43100</v>
      </c>
      <c r="F808" s="24">
        <v>43101</v>
      </c>
      <c r="G808" s="24">
        <v>43342</v>
      </c>
      <c r="H808" s="24">
        <v>43465</v>
      </c>
      <c r="I808" s="21">
        <f t="shared" ca="1" si="192"/>
        <v>12.7</v>
      </c>
      <c r="J808" s="21">
        <f t="shared" ca="1" si="193"/>
        <v>9.01</v>
      </c>
      <c r="K808" s="21" t="str">
        <f t="shared" ca="1" si="194"/>
        <v>是</v>
      </c>
      <c r="L808" s="21">
        <f t="shared" si="195"/>
        <v>12</v>
      </c>
      <c r="M808" s="29">
        <f t="shared" si="196"/>
        <v>10</v>
      </c>
      <c r="N808" s="29"/>
      <c r="O808" s="30"/>
      <c r="P808" s="24"/>
      <c r="Q808" s="29"/>
      <c r="R808" s="30"/>
      <c r="S808" s="30">
        <f t="shared" si="203"/>
        <v>10</v>
      </c>
      <c r="T808" s="22">
        <f>VLOOKUP(A808,[1]考勤!$B:$M,12,0)</f>
        <v>0</v>
      </c>
      <c r="U808" s="38">
        <f>IFERROR(VLOOKUP(A808,'[2]2017年假台账'!$A:$AN,39,0),"0")-T808</f>
        <v>0.2</v>
      </c>
      <c r="V808" s="40">
        <f t="shared" si="197"/>
        <v>-5.8</v>
      </c>
      <c r="W808" s="23">
        <f t="shared" si="198"/>
        <v>0</v>
      </c>
      <c r="X808" s="29">
        <f>VLOOKUP(A808,[3]考勤!$B$4:$N$1081,12,0)</f>
        <v>0</v>
      </c>
      <c r="Y808" s="29">
        <f>VLOOKUP(A808,[4]考勤!$B$4:$O$997,12,0)</f>
        <v>0</v>
      </c>
      <c r="Z808" s="29">
        <f>VLOOKUP(A808,[5]考勤!$B$4:$N$989,12,0)</f>
        <v>0</v>
      </c>
      <c r="AA808" s="29">
        <f>VLOOKUP(A808,[6]考勤!$B$4:$N$977,12,0)</f>
        <v>4</v>
      </c>
      <c r="AB808" s="29">
        <f>VLOOKUP(A808,[7]考勤!$B$4:$P$975,12,0)</f>
        <v>0</v>
      </c>
      <c r="AC808" s="29">
        <f>VLOOKUP(A808,[8]考勤!$B$1:$W$958,12,0)</f>
        <v>0</v>
      </c>
      <c r="AD808" s="29">
        <f>VLOOKUP(A808,[9]考勤!$B:$W,12,0)</f>
        <v>0</v>
      </c>
      <c r="AE808" s="29">
        <f>VLOOKUP(A808,[10]考勤!$B:$X,12,0)</f>
        <v>2</v>
      </c>
      <c r="AF808" s="29">
        <f>VLOOKUP(A808,[11]考勤!$B:$Z,12,0)</f>
        <v>2</v>
      </c>
      <c r="AG808" s="29"/>
      <c r="AH808" s="29"/>
      <c r="AI808" s="32"/>
      <c r="AJ808" s="29">
        <f t="shared" si="199"/>
        <v>6</v>
      </c>
      <c r="AK808" s="29">
        <f t="shared" si="200"/>
        <v>2</v>
      </c>
      <c r="AL808" s="22">
        <f t="shared" si="201"/>
        <v>4.2</v>
      </c>
      <c r="AM808" s="46">
        <f t="shared" si="202"/>
        <v>2.2000000000000002</v>
      </c>
      <c r="AN808" s="11"/>
      <c r="AO808" s="11"/>
      <c r="AP808" s="11" t="str">
        <f>VLOOKUP(A808,[12]当前人员名单!$E:$AE,2,0)</f>
        <v>511011197209137633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</row>
    <row r="809" spans="1:236" s="10" customFormat="1" ht="15.75" customHeight="1" x14ac:dyDescent="0.15">
      <c r="A809" s="53" t="s">
        <v>923</v>
      </c>
      <c r="B809" s="48" t="s">
        <v>19</v>
      </c>
      <c r="C809" s="8">
        <v>40725</v>
      </c>
      <c r="D809" s="8">
        <v>42128</v>
      </c>
      <c r="E809" s="24">
        <v>43100</v>
      </c>
      <c r="F809" s="24">
        <v>43101</v>
      </c>
      <c r="G809" s="24">
        <v>43342</v>
      </c>
      <c r="H809" s="24">
        <v>43465</v>
      </c>
      <c r="I809" s="21">
        <f t="shared" ca="1" si="192"/>
        <v>7.4</v>
      </c>
      <c r="J809" s="21">
        <f t="shared" ca="1" si="193"/>
        <v>3.54</v>
      </c>
      <c r="K809" s="21" t="str">
        <f t="shared" ca="1" si="194"/>
        <v>是</v>
      </c>
      <c r="L809" s="21">
        <f t="shared" si="195"/>
        <v>7</v>
      </c>
      <c r="M809" s="29">
        <f t="shared" si="196"/>
        <v>5</v>
      </c>
      <c r="N809" s="29"/>
      <c r="O809" s="30"/>
      <c r="P809" s="24"/>
      <c r="Q809" s="29"/>
      <c r="R809" s="30"/>
      <c r="S809" s="30">
        <f t="shared" si="203"/>
        <v>5</v>
      </c>
      <c r="T809" s="22">
        <f>VLOOKUP(A809,[1]考勤!$B:$M,12,0)</f>
        <v>0</v>
      </c>
      <c r="U809" s="38">
        <f>IFERROR(VLOOKUP(A809,'[2]2017年假台账'!$A:$AN,39,0),"0")-T809</f>
        <v>4</v>
      </c>
      <c r="V809" s="40">
        <f t="shared" si="197"/>
        <v>3</v>
      </c>
      <c r="W809" s="23">
        <f t="shared" si="198"/>
        <v>3</v>
      </c>
      <c r="X809" s="29">
        <f>VLOOKUP(A809,[3]考勤!$B$4:$N$1081,12,0)</f>
        <v>0</v>
      </c>
      <c r="Y809" s="29">
        <f>VLOOKUP(A809,[4]考勤!$B$4:$O$997,12,0)</f>
        <v>0</v>
      </c>
      <c r="Z809" s="29">
        <f>VLOOKUP(A809,[5]考勤!$B$4:$N$989,12,0)</f>
        <v>0</v>
      </c>
      <c r="AA809" s="29">
        <f>VLOOKUP(A809,[6]考勤!$B$4:$N$977,12,0)</f>
        <v>0</v>
      </c>
      <c r="AB809" s="29">
        <f>VLOOKUP(A809,[7]考勤!$B$4:$P$975,12,0)</f>
        <v>0</v>
      </c>
      <c r="AC809" s="29">
        <f>VLOOKUP(A809,[8]考勤!$B$1:$W$958,12,0)</f>
        <v>0</v>
      </c>
      <c r="AD809" s="29">
        <f>VLOOKUP(A809,[9]考勤!$B:$W,12,0)</f>
        <v>0</v>
      </c>
      <c r="AE809" s="29">
        <f>VLOOKUP(A809,[10]考勤!$B:$X,12,0)</f>
        <v>1</v>
      </c>
      <c r="AF809" s="29">
        <f>VLOOKUP(A809,[11]考勤!$B:$Z,12,0)</f>
        <v>0</v>
      </c>
      <c r="AG809" s="29"/>
      <c r="AH809" s="29"/>
      <c r="AI809" s="32"/>
      <c r="AJ809" s="29">
        <f t="shared" si="199"/>
        <v>1</v>
      </c>
      <c r="AK809" s="29">
        <f t="shared" si="200"/>
        <v>0</v>
      </c>
      <c r="AL809" s="22">
        <f t="shared" si="201"/>
        <v>8</v>
      </c>
      <c r="AM809" s="46">
        <f t="shared" si="202"/>
        <v>5</v>
      </c>
      <c r="AN809" s="11"/>
      <c r="AO809" s="11"/>
      <c r="AP809" s="11" t="str">
        <f>VLOOKUP(A809,[12]当前人员名单!$E:$AE,2,0)</f>
        <v>442000198807042798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</row>
    <row r="810" spans="1:236" s="10" customFormat="1" ht="15.75" customHeight="1" x14ac:dyDescent="0.15">
      <c r="A810" s="50" t="s">
        <v>304</v>
      </c>
      <c r="B810" s="48" t="s">
        <v>19</v>
      </c>
      <c r="C810" s="8">
        <v>39479</v>
      </c>
      <c r="D810" s="8">
        <v>40451</v>
      </c>
      <c r="E810" s="24">
        <v>43100</v>
      </c>
      <c r="F810" s="24">
        <v>43101</v>
      </c>
      <c r="G810" s="24">
        <v>43342</v>
      </c>
      <c r="H810" s="24">
        <v>43465</v>
      </c>
      <c r="I810" s="21">
        <f t="shared" ca="1" si="192"/>
        <v>10.8</v>
      </c>
      <c r="J810" s="21">
        <f t="shared" ca="1" si="193"/>
        <v>8.1300000000000008</v>
      </c>
      <c r="K810" s="21" t="str">
        <f t="shared" ca="1" si="194"/>
        <v>是</v>
      </c>
      <c r="L810" s="21">
        <f t="shared" si="195"/>
        <v>10</v>
      </c>
      <c r="M810" s="29">
        <f t="shared" si="196"/>
        <v>10</v>
      </c>
      <c r="N810" s="29">
        <f>DATEDIF(F810,P810,"d")</f>
        <v>31</v>
      </c>
      <c r="O810" s="30">
        <f>ROUND(N810/365*5,2)</f>
        <v>0.42</v>
      </c>
      <c r="P810" s="24">
        <f>EDATE(C810,120)</f>
        <v>43132</v>
      </c>
      <c r="Q810" s="29">
        <f>DATEDIF(P810,H810,"d")</f>
        <v>333</v>
      </c>
      <c r="R810" s="31">
        <f>ROUND(Q810/365*M810,2)</f>
        <v>9.1199999999999992</v>
      </c>
      <c r="S810" s="30">
        <f>O810+R810</f>
        <v>9.5399999999999991</v>
      </c>
      <c r="T810" s="22">
        <f>VLOOKUP(A810,[1]考勤!$B:$M,12,0)</f>
        <v>0</v>
      </c>
      <c r="U810" s="38">
        <f>IFERROR(VLOOKUP(A810,'[2]2017年假台账'!$A:$AN,39,0),"0")-T810</f>
        <v>5</v>
      </c>
      <c r="V810" s="40">
        <f t="shared" si="197"/>
        <v>-1</v>
      </c>
      <c r="W810" s="23">
        <f t="shared" si="198"/>
        <v>0</v>
      </c>
      <c r="X810" s="29">
        <f>VLOOKUP(A810,[3]考勤!$B$4:$N$1081,12,0)</f>
        <v>3</v>
      </c>
      <c r="Y810" s="29">
        <f>VLOOKUP(A810,[4]考勤!$B$4:$O$997,12,0)</f>
        <v>0</v>
      </c>
      <c r="Z810" s="29">
        <f>VLOOKUP(A810,[5]考勤!$B$4:$N$989,12,0)</f>
        <v>0</v>
      </c>
      <c r="AA810" s="29">
        <f>VLOOKUP(A810,[6]考勤!$B$4:$N$977,12,0)</f>
        <v>0</v>
      </c>
      <c r="AB810" s="29">
        <f>VLOOKUP(A810,[7]考勤!$B$4:$P$975,12,0)</f>
        <v>0</v>
      </c>
      <c r="AC810" s="29">
        <f>VLOOKUP(A810,[8]考勤!$B$1:$W$958,12,0)</f>
        <v>0</v>
      </c>
      <c r="AD810" s="29">
        <f>VLOOKUP(A810,[9]考勤!$B:$W,12,0)</f>
        <v>0</v>
      </c>
      <c r="AE810" s="29">
        <f>VLOOKUP(A810,[10]考勤!$B:$X,12,0)</f>
        <v>3</v>
      </c>
      <c r="AF810" s="29">
        <f>VLOOKUP(A810,[11]考勤!$B:$Z,12,0)</f>
        <v>0</v>
      </c>
      <c r="AG810" s="29"/>
      <c r="AH810" s="29"/>
      <c r="AI810" s="32"/>
      <c r="AJ810" s="29">
        <f t="shared" si="199"/>
        <v>6</v>
      </c>
      <c r="AK810" s="29">
        <f t="shared" si="200"/>
        <v>0</v>
      </c>
      <c r="AL810" s="22">
        <f t="shared" si="201"/>
        <v>8.5399999999999991</v>
      </c>
      <c r="AM810" s="46">
        <f t="shared" si="202"/>
        <v>8.5</v>
      </c>
      <c r="AN810" s="11"/>
      <c r="AO810" s="11"/>
      <c r="AP810" s="11" t="str">
        <f>VLOOKUP(A810,[12]当前人员名单!$E:$AE,2,0)</f>
        <v>421022198707095212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</row>
    <row r="811" spans="1:236" s="10" customFormat="1" ht="15.75" customHeight="1" x14ac:dyDescent="0.15">
      <c r="A811" s="53" t="s">
        <v>309</v>
      </c>
      <c r="B811" s="48" t="s">
        <v>19</v>
      </c>
      <c r="C811" s="7">
        <v>39600</v>
      </c>
      <c r="D811" s="7">
        <v>40995</v>
      </c>
      <c r="E811" s="24">
        <v>43100</v>
      </c>
      <c r="F811" s="24">
        <v>43101</v>
      </c>
      <c r="G811" s="24">
        <v>43342</v>
      </c>
      <c r="H811" s="24">
        <v>43465</v>
      </c>
      <c r="I811" s="21">
        <f t="shared" ca="1" si="192"/>
        <v>10.5</v>
      </c>
      <c r="J811" s="21">
        <f t="shared" ca="1" si="193"/>
        <v>6.64</v>
      </c>
      <c r="K811" s="21" t="str">
        <f t="shared" ca="1" si="194"/>
        <v>是</v>
      </c>
      <c r="L811" s="21">
        <f t="shared" si="195"/>
        <v>10</v>
      </c>
      <c r="M811" s="29">
        <f t="shared" si="196"/>
        <v>10</v>
      </c>
      <c r="N811" s="29">
        <f>DATEDIF(F811,P811,"d")</f>
        <v>151</v>
      </c>
      <c r="O811" s="30">
        <f>ROUND(N811/365*5,2)</f>
        <v>2.0699999999999998</v>
      </c>
      <c r="P811" s="24">
        <f>EDATE(C811,120)</f>
        <v>43252</v>
      </c>
      <c r="Q811" s="29">
        <f>DATEDIF(P811,H811,"d")</f>
        <v>213</v>
      </c>
      <c r="R811" s="31">
        <f>ROUND(Q811/365*M811,2)</f>
        <v>5.84</v>
      </c>
      <c r="S811" s="30">
        <f>O811+R811</f>
        <v>7.91</v>
      </c>
      <c r="T811" s="22">
        <f>VLOOKUP(A811,[1]考勤!$B:$M,12,0)</f>
        <v>0</v>
      </c>
      <c r="U811" s="38">
        <f>IFERROR(VLOOKUP(A811,'[2]2017年假台账'!$A:$AN,39,0),"0")-T811</f>
        <v>0</v>
      </c>
      <c r="V811" s="40">
        <f t="shared" si="197"/>
        <v>-5</v>
      </c>
      <c r="W811" s="23">
        <f t="shared" si="198"/>
        <v>0</v>
      </c>
      <c r="X811" s="29">
        <f>VLOOKUP(A811,[3]考勤!$B$4:$N$1081,12,0)</f>
        <v>0</v>
      </c>
      <c r="Y811" s="29">
        <f>VLOOKUP(A811,[4]考勤!$B$4:$O$997,12,0)</f>
        <v>3</v>
      </c>
      <c r="Z811" s="29">
        <f>VLOOKUP(A811,[5]考勤!$B$4:$N$989,12,0)</f>
        <v>0</v>
      </c>
      <c r="AA811" s="29">
        <f>VLOOKUP(A811,[6]考勤!$B$4:$N$977,12,0)</f>
        <v>2</v>
      </c>
      <c r="AB811" s="29">
        <f>VLOOKUP(A811,[7]考勤!$B$4:$P$975,12,0)</f>
        <v>0</v>
      </c>
      <c r="AC811" s="29">
        <f>VLOOKUP(A811,[8]考勤!$B$1:$W$958,12,0)</f>
        <v>0</v>
      </c>
      <c r="AD811" s="29">
        <f>VLOOKUP(A811,[9]考勤!$B:$W,12,0)</f>
        <v>0</v>
      </c>
      <c r="AE811" s="29">
        <f>VLOOKUP(A811,[10]考勤!$B:$X,12,0)</f>
        <v>0</v>
      </c>
      <c r="AF811" s="29">
        <f>VLOOKUP(A811,[11]考勤!$B:$Z,12,0)</f>
        <v>0</v>
      </c>
      <c r="AG811" s="29"/>
      <c r="AH811" s="29"/>
      <c r="AI811" s="29"/>
      <c r="AJ811" s="29">
        <f t="shared" si="199"/>
        <v>5</v>
      </c>
      <c r="AK811" s="29">
        <f t="shared" si="200"/>
        <v>0</v>
      </c>
      <c r="AL811" s="22">
        <f t="shared" si="201"/>
        <v>2.91</v>
      </c>
      <c r="AM811" s="46">
        <f t="shared" si="202"/>
        <v>2.9</v>
      </c>
      <c r="AN811" s="11"/>
      <c r="AP811" s="11" t="str">
        <f>VLOOKUP(A811,[12]当前人员名单!$E:$AE,2,0)</f>
        <v>420626199008066529</v>
      </c>
    </row>
    <row r="812" spans="1:236" s="10" customFormat="1" ht="15.75" customHeight="1" x14ac:dyDescent="0.15">
      <c r="A812" s="50" t="s">
        <v>924</v>
      </c>
      <c r="B812" s="48" t="s">
        <v>19</v>
      </c>
      <c r="C812" s="9">
        <v>41711</v>
      </c>
      <c r="D812" s="9">
        <v>42149</v>
      </c>
      <c r="E812" s="24">
        <v>43100</v>
      </c>
      <c r="F812" s="24">
        <v>43101</v>
      </c>
      <c r="G812" s="24">
        <v>43342</v>
      </c>
      <c r="H812" s="24">
        <v>43465</v>
      </c>
      <c r="I812" s="21">
        <f t="shared" ca="1" si="192"/>
        <v>4.7</v>
      </c>
      <c r="J812" s="21">
        <f t="shared" ca="1" si="193"/>
        <v>3.48</v>
      </c>
      <c r="K812" s="21" t="str">
        <f t="shared" ca="1" si="194"/>
        <v>是</v>
      </c>
      <c r="L812" s="21">
        <f t="shared" si="195"/>
        <v>4</v>
      </c>
      <c r="M812" s="29">
        <f t="shared" si="196"/>
        <v>5</v>
      </c>
      <c r="N812" s="29"/>
      <c r="O812" s="30"/>
      <c r="P812" s="24"/>
      <c r="Q812" s="29"/>
      <c r="R812" s="30"/>
      <c r="S812" s="30">
        <f t="shared" ref="S812:S824" si="204">M812</f>
        <v>5</v>
      </c>
      <c r="T812" s="22">
        <f>VLOOKUP(A812,[1]考勤!$B:$M,12,0)</f>
        <v>0</v>
      </c>
      <c r="U812" s="38">
        <f>IFERROR(VLOOKUP(A812,'[2]2017年假台账'!$A:$AN,39,0),"0")-T812</f>
        <v>5</v>
      </c>
      <c r="V812" s="40">
        <f t="shared" si="197"/>
        <v>2</v>
      </c>
      <c r="W812" s="23">
        <f t="shared" si="198"/>
        <v>2</v>
      </c>
      <c r="X812" s="29">
        <f>VLOOKUP(A812,[3]考勤!$B$4:$N$1081,12,0)</f>
        <v>0</v>
      </c>
      <c r="Y812" s="29">
        <f>VLOOKUP(A812,[4]考勤!$B$4:$O$997,12,0)</f>
        <v>0</v>
      </c>
      <c r="Z812" s="29">
        <f>VLOOKUP(A812,[5]考勤!$B$4:$N$989,12,0)</f>
        <v>0</v>
      </c>
      <c r="AA812" s="29">
        <f>VLOOKUP(A812,[6]考勤!$B$4:$N$977,12,0)</f>
        <v>0</v>
      </c>
      <c r="AB812" s="29">
        <f>VLOOKUP(A812,[7]考勤!$B$4:$P$975,12,0)</f>
        <v>0</v>
      </c>
      <c r="AC812" s="29">
        <f>VLOOKUP(A812,[8]考勤!$B$1:$W$958,12,0)</f>
        <v>0</v>
      </c>
      <c r="AD812" s="29">
        <f>VLOOKUP(A812,[9]考勤!$B:$W,12,0)</f>
        <v>0</v>
      </c>
      <c r="AE812" s="29">
        <f>VLOOKUP(A812,[10]考勤!$B:$X,12,0)</f>
        <v>3</v>
      </c>
      <c r="AF812" s="29">
        <f>VLOOKUP(A812,[11]考勤!$B:$Z,12,0)</f>
        <v>0</v>
      </c>
      <c r="AG812" s="29"/>
      <c r="AH812" s="29"/>
      <c r="AI812" s="32"/>
      <c r="AJ812" s="29">
        <f t="shared" si="199"/>
        <v>3</v>
      </c>
      <c r="AK812" s="29">
        <f t="shared" si="200"/>
        <v>0</v>
      </c>
      <c r="AL812" s="22">
        <f t="shared" si="201"/>
        <v>7</v>
      </c>
      <c r="AM812" s="46">
        <f t="shared" si="202"/>
        <v>5</v>
      </c>
      <c r="AN812" s="11"/>
      <c r="AO812" s="11"/>
      <c r="AP812" s="11" t="str">
        <f>VLOOKUP(A812,[12]当前人员名单!$E:$AE,2,0)</f>
        <v>442000198912196617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</row>
    <row r="813" spans="1:236" s="10" customFormat="1" ht="15.75" customHeight="1" x14ac:dyDescent="0.15">
      <c r="A813" s="55" t="s">
        <v>568</v>
      </c>
      <c r="B813" s="48" t="s">
        <v>19</v>
      </c>
      <c r="C813" s="9">
        <v>40168</v>
      </c>
      <c r="D813" s="9">
        <v>40168</v>
      </c>
      <c r="E813" s="24">
        <v>43100</v>
      </c>
      <c r="F813" s="24">
        <v>43101</v>
      </c>
      <c r="G813" s="24">
        <v>43342</v>
      </c>
      <c r="H813" s="24">
        <v>43465</v>
      </c>
      <c r="I813" s="21">
        <f t="shared" ca="1" si="192"/>
        <v>8.9</v>
      </c>
      <c r="J813" s="21">
        <f t="shared" ca="1" si="193"/>
        <v>8.91</v>
      </c>
      <c r="K813" s="21" t="str">
        <f t="shared" ca="1" si="194"/>
        <v>是</v>
      </c>
      <c r="L813" s="21">
        <f t="shared" si="195"/>
        <v>9</v>
      </c>
      <c r="M813" s="29">
        <f t="shared" si="196"/>
        <v>5</v>
      </c>
      <c r="N813" s="29"/>
      <c r="O813" s="30"/>
      <c r="P813" s="24"/>
      <c r="Q813" s="29"/>
      <c r="R813" s="30"/>
      <c r="S813" s="30">
        <f t="shared" si="204"/>
        <v>5</v>
      </c>
      <c r="T813" s="22">
        <f>VLOOKUP(A813,[1]考勤!$B:$M,12,0)</f>
        <v>0</v>
      </c>
      <c r="U813" s="38">
        <f>IFERROR(VLOOKUP(A813,'[2]2017年假台账'!$A:$AN,39,0),"0")-T813</f>
        <v>5</v>
      </c>
      <c r="V813" s="40">
        <f t="shared" si="197"/>
        <v>0</v>
      </c>
      <c r="W813" s="23">
        <f t="shared" si="198"/>
        <v>0</v>
      </c>
      <c r="X813" s="29">
        <f>VLOOKUP(A813,[3]考勤!$B$4:$N$1081,12,0)</f>
        <v>3</v>
      </c>
      <c r="Y813" s="29">
        <f>VLOOKUP(A813,[4]考勤!$B$4:$O$997,12,0)</f>
        <v>0</v>
      </c>
      <c r="Z813" s="29">
        <f>VLOOKUP(A813,[5]考勤!$B$4:$N$989,12,0)</f>
        <v>0</v>
      </c>
      <c r="AA813" s="29">
        <f>VLOOKUP(A813,[6]考勤!$B$4:$N$977,12,0)</f>
        <v>0</v>
      </c>
      <c r="AB813" s="29">
        <f>VLOOKUP(A813,[7]考勤!$B$4:$P$975,12,0)</f>
        <v>0</v>
      </c>
      <c r="AC813" s="29">
        <f>VLOOKUP(A813,[8]考勤!$B$1:$W$958,12,0)</f>
        <v>0</v>
      </c>
      <c r="AD813" s="29">
        <f>VLOOKUP(A813,[9]考勤!$B:$W,12,0)</f>
        <v>0</v>
      </c>
      <c r="AE813" s="29">
        <f>VLOOKUP(A813,[10]考勤!$B:$X,12,0)</f>
        <v>2</v>
      </c>
      <c r="AF813" s="29">
        <f>VLOOKUP(A813,[11]考勤!$B:$Z,12,0)</f>
        <v>0</v>
      </c>
      <c r="AG813" s="29"/>
      <c r="AH813" s="29"/>
      <c r="AI813" s="32"/>
      <c r="AJ813" s="29">
        <f t="shared" si="199"/>
        <v>5</v>
      </c>
      <c r="AK813" s="29">
        <f t="shared" si="200"/>
        <v>0</v>
      </c>
      <c r="AL813" s="22">
        <f t="shared" si="201"/>
        <v>5</v>
      </c>
      <c r="AM813" s="46">
        <f t="shared" si="202"/>
        <v>5</v>
      </c>
      <c r="AN813" s="11"/>
      <c r="AO813" s="11"/>
      <c r="AP813" s="11" t="str">
        <f>VLOOKUP(A813,[12]当前人员名单!$E:$AE,2,0)</f>
        <v>442000198710137387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  <c r="GA813" s="11"/>
      <c r="GB813" s="11"/>
      <c r="GC813" s="11"/>
      <c r="GD813" s="11"/>
      <c r="GE813" s="11"/>
      <c r="GF813" s="11"/>
      <c r="GG813" s="11"/>
      <c r="GH813" s="11"/>
      <c r="GI813" s="11"/>
      <c r="GJ813" s="11"/>
      <c r="GK813" s="11"/>
      <c r="GL813" s="11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  <c r="HX813" s="11"/>
      <c r="HY813" s="11"/>
      <c r="HZ813" s="11"/>
      <c r="IA813" s="11"/>
      <c r="IB813" s="11"/>
    </row>
    <row r="814" spans="1:236" s="10" customFormat="1" ht="15.75" customHeight="1" x14ac:dyDescent="0.15">
      <c r="A814" s="52" t="s">
        <v>682</v>
      </c>
      <c r="B814" s="48" t="s">
        <v>19</v>
      </c>
      <c r="C814" s="9">
        <v>33848</v>
      </c>
      <c r="D814" s="9">
        <v>37469</v>
      </c>
      <c r="E814" s="24">
        <v>43100</v>
      </c>
      <c r="F814" s="24">
        <v>43101</v>
      </c>
      <c r="G814" s="24">
        <v>43342</v>
      </c>
      <c r="H814" s="24">
        <v>43465</v>
      </c>
      <c r="I814" s="21">
        <f t="shared" ca="1" si="192"/>
        <v>26.2</v>
      </c>
      <c r="J814" s="21">
        <f t="shared" ca="1" si="193"/>
        <v>16.3</v>
      </c>
      <c r="K814" s="21" t="str">
        <f t="shared" ca="1" si="194"/>
        <v>是</v>
      </c>
      <c r="L814" s="21">
        <f t="shared" si="195"/>
        <v>26</v>
      </c>
      <c r="M814" s="29">
        <f t="shared" si="196"/>
        <v>15</v>
      </c>
      <c r="N814" s="29"/>
      <c r="O814" s="30"/>
      <c r="P814" s="24"/>
      <c r="Q814" s="29"/>
      <c r="R814" s="30"/>
      <c r="S814" s="30">
        <f t="shared" si="204"/>
        <v>15</v>
      </c>
      <c r="T814" s="22">
        <f>VLOOKUP(A814,[1]考勤!$B:$M,12,0)</f>
        <v>0</v>
      </c>
      <c r="U814" s="38">
        <f>IFERROR(VLOOKUP(A814,'[2]2017年假台账'!$A:$AN,39,0),"0")-T814</f>
        <v>8</v>
      </c>
      <c r="V814" s="40">
        <f t="shared" si="197"/>
        <v>-6</v>
      </c>
      <c r="W814" s="23">
        <f t="shared" si="198"/>
        <v>0</v>
      </c>
      <c r="X814" s="29">
        <f>VLOOKUP(A814,[3]考勤!$B$4:$N$1081,12,0)</f>
        <v>7</v>
      </c>
      <c r="Y814" s="29">
        <f>VLOOKUP(A814,[4]考勤!$B$4:$O$997,12,0)</f>
        <v>6</v>
      </c>
      <c r="Z814" s="29">
        <f>VLOOKUP(A814,[5]考勤!$B$4:$N$989,12,0)</f>
        <v>0</v>
      </c>
      <c r="AA814" s="29">
        <f>VLOOKUP(A814,[6]考勤!$B$4:$N$977,12,0)</f>
        <v>0</v>
      </c>
      <c r="AB814" s="29">
        <f>VLOOKUP(A814,[7]考勤!$B$4:$P$975,12,0)</f>
        <v>0</v>
      </c>
      <c r="AC814" s="29">
        <f>VLOOKUP(A814,[8]考勤!$B$1:$W$958,12,0)</f>
        <v>0</v>
      </c>
      <c r="AD814" s="29">
        <f>VLOOKUP(A814,[9]考勤!$B:$W,12,0)</f>
        <v>1</v>
      </c>
      <c r="AE814" s="29">
        <f>VLOOKUP(A814,[10]考勤!$B:$X,12,0)</f>
        <v>0</v>
      </c>
      <c r="AF814" s="29">
        <f>VLOOKUP(A814,[11]考勤!$B:$Z,12,0)</f>
        <v>2</v>
      </c>
      <c r="AG814" s="29"/>
      <c r="AH814" s="29"/>
      <c r="AI814" s="29"/>
      <c r="AJ814" s="29">
        <f t="shared" si="199"/>
        <v>14</v>
      </c>
      <c r="AK814" s="29">
        <f t="shared" si="200"/>
        <v>2</v>
      </c>
      <c r="AL814" s="22">
        <f t="shared" si="201"/>
        <v>9</v>
      </c>
      <c r="AM814" s="46">
        <f t="shared" si="202"/>
        <v>7</v>
      </c>
      <c r="AN814" s="11"/>
      <c r="AP814" s="11" t="str">
        <f>VLOOKUP(A814,[12]当前人员名单!$E:$AE,2,0)</f>
        <v>440233197312300021</v>
      </c>
    </row>
    <row r="815" spans="1:236" s="10" customFormat="1" ht="15.75" customHeight="1" x14ac:dyDescent="0.15">
      <c r="A815" s="52" t="s">
        <v>684</v>
      </c>
      <c r="B815" s="48" t="s">
        <v>19</v>
      </c>
      <c r="C815" s="9">
        <v>37226</v>
      </c>
      <c r="D815" s="9">
        <v>37226</v>
      </c>
      <c r="E815" s="24">
        <v>43100</v>
      </c>
      <c r="F815" s="24">
        <v>43101</v>
      </c>
      <c r="G815" s="24">
        <v>43342</v>
      </c>
      <c r="H815" s="24">
        <v>43465</v>
      </c>
      <c r="I815" s="21">
        <f t="shared" ca="1" si="192"/>
        <v>17</v>
      </c>
      <c r="J815" s="21">
        <f t="shared" ca="1" si="193"/>
        <v>16.97</v>
      </c>
      <c r="K815" s="21" t="str">
        <f t="shared" ca="1" si="194"/>
        <v>是</v>
      </c>
      <c r="L815" s="21">
        <f t="shared" si="195"/>
        <v>17</v>
      </c>
      <c r="M815" s="29">
        <f t="shared" si="196"/>
        <v>10</v>
      </c>
      <c r="N815" s="29"/>
      <c r="O815" s="30"/>
      <c r="P815" s="24"/>
      <c r="Q815" s="29"/>
      <c r="R815" s="30"/>
      <c r="S815" s="30">
        <f t="shared" si="204"/>
        <v>10</v>
      </c>
      <c r="T815" s="22">
        <f>VLOOKUP(A815,[1]考勤!$B:$M,12,0)</f>
        <v>0</v>
      </c>
      <c r="U815" s="38">
        <f>IFERROR(VLOOKUP(A815,'[2]2017年假台账'!$A:$AN,39,0),"0")-T815</f>
        <v>0</v>
      </c>
      <c r="V815" s="40">
        <f t="shared" si="197"/>
        <v>-9</v>
      </c>
      <c r="W815" s="23">
        <f t="shared" si="198"/>
        <v>0</v>
      </c>
      <c r="X815" s="29">
        <f>VLOOKUP(A815,[3]考勤!$B$4:$N$1081,12,0)</f>
        <v>3</v>
      </c>
      <c r="Y815" s="29">
        <f>VLOOKUP(A815,[4]考勤!$B$4:$O$997,12,0)</f>
        <v>0</v>
      </c>
      <c r="Z815" s="29">
        <f>VLOOKUP(A815,[5]考勤!$B$4:$N$989,12,0)</f>
        <v>0</v>
      </c>
      <c r="AA815" s="29">
        <f>VLOOKUP(A815,[6]考勤!$B$4:$N$977,12,0)</f>
        <v>1</v>
      </c>
      <c r="AB815" s="29">
        <f>VLOOKUP(A815,[7]考勤!$B$4:$P$975,12,0)</f>
        <v>0</v>
      </c>
      <c r="AC815" s="29">
        <f>VLOOKUP(A815,[8]考勤!$B$1:$W$958,12,0)</f>
        <v>0</v>
      </c>
      <c r="AD815" s="29">
        <f>VLOOKUP(A815,[9]考勤!$B:$W,12,0)</f>
        <v>0</v>
      </c>
      <c r="AE815" s="29">
        <f>VLOOKUP(A815,[10]考勤!$B:$X,12,0)</f>
        <v>5</v>
      </c>
      <c r="AF815" s="29">
        <f>VLOOKUP(A815,[11]考勤!$B:$Z,12,0)</f>
        <v>0</v>
      </c>
      <c r="AG815" s="29"/>
      <c r="AH815" s="29"/>
      <c r="AI815" s="29"/>
      <c r="AJ815" s="29">
        <f t="shared" si="199"/>
        <v>9</v>
      </c>
      <c r="AK815" s="29">
        <f t="shared" si="200"/>
        <v>0</v>
      </c>
      <c r="AL815" s="22">
        <f t="shared" si="201"/>
        <v>1</v>
      </c>
      <c r="AM815" s="46">
        <f t="shared" si="202"/>
        <v>1</v>
      </c>
      <c r="AN815" s="11"/>
      <c r="AP815" s="11" t="str">
        <f>VLOOKUP(A815,[12]当前人员名单!$E:$AE,2,0)</f>
        <v>442000198311104086</v>
      </c>
      <c r="AQ815" s="44"/>
    </row>
    <row r="816" spans="1:236" s="10" customFormat="1" ht="15.75" customHeight="1" x14ac:dyDescent="0.15">
      <c r="A816" s="50" t="s">
        <v>357</v>
      </c>
      <c r="B816" s="48" t="s">
        <v>15</v>
      </c>
      <c r="C816" s="8">
        <v>38657</v>
      </c>
      <c r="D816" s="8">
        <v>41845</v>
      </c>
      <c r="E816" s="24">
        <v>43100</v>
      </c>
      <c r="F816" s="24">
        <v>43101</v>
      </c>
      <c r="G816" s="24">
        <v>43342</v>
      </c>
      <c r="H816" s="24">
        <v>43465</v>
      </c>
      <c r="I816" s="21">
        <f t="shared" ca="1" si="192"/>
        <v>13</v>
      </c>
      <c r="J816" s="21">
        <f t="shared" ca="1" si="193"/>
        <v>4.32</v>
      </c>
      <c r="K816" s="21" t="str">
        <f t="shared" ca="1" si="194"/>
        <v>是</v>
      </c>
      <c r="L816" s="21">
        <f t="shared" si="195"/>
        <v>13</v>
      </c>
      <c r="M816" s="29">
        <f t="shared" si="196"/>
        <v>10</v>
      </c>
      <c r="N816" s="29"/>
      <c r="O816" s="30"/>
      <c r="P816" s="24"/>
      <c r="Q816" s="29"/>
      <c r="R816" s="30"/>
      <c r="S816" s="30">
        <f t="shared" si="204"/>
        <v>10</v>
      </c>
      <c r="T816" s="22">
        <f>VLOOKUP(A816,[1]考勤!$B:$M,12,0)</f>
        <v>0</v>
      </c>
      <c r="U816" s="38">
        <f>IFERROR(VLOOKUP(A816,'[2]2017年假台账'!$A:$AN,39,0),"0")-T816</f>
        <v>6</v>
      </c>
      <c r="V816" s="40">
        <f t="shared" si="197"/>
        <v>-6</v>
      </c>
      <c r="W816" s="23">
        <f t="shared" si="198"/>
        <v>0</v>
      </c>
      <c r="X816" s="29">
        <f>VLOOKUP(A816,[3]考勤!$B$4:$N$1081,12,0)</f>
        <v>0</v>
      </c>
      <c r="Y816" s="29">
        <f>VLOOKUP(A816,[4]考勤!$B$4:$O$997,12,0)</f>
        <v>0</v>
      </c>
      <c r="Z816" s="29">
        <f>VLOOKUP(A816,[5]考勤!$B$4:$N$989,12,0)</f>
        <v>0</v>
      </c>
      <c r="AA816" s="29">
        <f>VLOOKUP(A816,[6]考勤!$B$4:$N$977,12,0)</f>
        <v>3</v>
      </c>
      <c r="AB816" s="29">
        <f>VLOOKUP(A816,[7]考勤!$B$4:$P$975,12,0)</f>
        <v>0</v>
      </c>
      <c r="AC816" s="29">
        <f>VLOOKUP(A816,[8]考勤!$B$1:$W$958,12,0)</f>
        <v>0</v>
      </c>
      <c r="AD816" s="29">
        <f>VLOOKUP(A816,[9]考勤!$B:$W,12,0)</f>
        <v>2</v>
      </c>
      <c r="AE816" s="29">
        <f>VLOOKUP(A816,[10]考勤!$B:$X,12,0)</f>
        <v>7</v>
      </c>
      <c r="AF816" s="29">
        <f>VLOOKUP(A816,[11]考勤!$B:$Z,12,0)</f>
        <v>0</v>
      </c>
      <c r="AG816" s="29"/>
      <c r="AH816" s="29"/>
      <c r="AI816" s="32"/>
      <c r="AJ816" s="29">
        <f t="shared" si="199"/>
        <v>12</v>
      </c>
      <c r="AK816" s="29">
        <f t="shared" si="200"/>
        <v>0</v>
      </c>
      <c r="AL816" s="22">
        <f t="shared" si="201"/>
        <v>4</v>
      </c>
      <c r="AM816" s="46">
        <f t="shared" si="202"/>
        <v>4</v>
      </c>
      <c r="AN816" s="11"/>
      <c r="AO816" s="11"/>
      <c r="AP816" s="11" t="str">
        <f>VLOOKUP(A816,[12]当前人员名单!$E:$AE,2,0)</f>
        <v>610426198308083021</v>
      </c>
      <c r="AQ816" s="44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</row>
    <row r="817" spans="1:236" s="10" customFormat="1" ht="15.75" customHeight="1" x14ac:dyDescent="0.15">
      <c r="A817" s="62" t="s">
        <v>772</v>
      </c>
      <c r="B817" s="48" t="s">
        <v>15</v>
      </c>
      <c r="C817" s="7">
        <v>40391</v>
      </c>
      <c r="D817" s="7">
        <v>41925</v>
      </c>
      <c r="E817" s="24">
        <v>43100</v>
      </c>
      <c r="F817" s="24">
        <v>43101</v>
      </c>
      <c r="G817" s="24">
        <v>43342</v>
      </c>
      <c r="H817" s="24">
        <v>43465</v>
      </c>
      <c r="I817" s="21">
        <f t="shared" ca="1" si="192"/>
        <v>8.3000000000000007</v>
      </c>
      <c r="J817" s="21">
        <f t="shared" ca="1" si="193"/>
        <v>4.0999999999999996</v>
      </c>
      <c r="K817" s="21" t="str">
        <f t="shared" ca="1" si="194"/>
        <v>是</v>
      </c>
      <c r="L817" s="21">
        <f t="shared" si="195"/>
        <v>8</v>
      </c>
      <c r="M817" s="29">
        <f t="shared" si="196"/>
        <v>5</v>
      </c>
      <c r="N817" s="29"/>
      <c r="O817" s="30"/>
      <c r="P817" s="24"/>
      <c r="Q817" s="29"/>
      <c r="R817" s="30"/>
      <c r="S817" s="30">
        <f t="shared" si="204"/>
        <v>5</v>
      </c>
      <c r="T817" s="22">
        <f>VLOOKUP(A817,[1]考勤!$B:$M,12,0)</f>
        <v>0</v>
      </c>
      <c r="U817" s="38">
        <f>IFERROR(VLOOKUP(A817,'[2]2017年假台账'!$A:$AN,39,0),"0")-T817</f>
        <v>5</v>
      </c>
      <c r="V817" s="40">
        <f t="shared" si="197"/>
        <v>0</v>
      </c>
      <c r="W817" s="23">
        <f t="shared" si="198"/>
        <v>0</v>
      </c>
      <c r="X817" s="29">
        <f>VLOOKUP(A817,[3]考勤!$B$4:$N$1081,12,0)</f>
        <v>0</v>
      </c>
      <c r="Y817" s="29">
        <f>VLOOKUP(A817,[4]考勤!$B$4:$O$997,12,0)</f>
        <v>0</v>
      </c>
      <c r="Z817" s="29">
        <f>VLOOKUP(A817,[5]考勤!$B$4:$N$989,12,0)</f>
        <v>0</v>
      </c>
      <c r="AA817" s="29">
        <f>VLOOKUP(A817,[6]考勤!$B$4:$N$977,12,0)</f>
        <v>0</v>
      </c>
      <c r="AB817" s="29">
        <f>VLOOKUP(A817,[7]考勤!$B$4:$P$975,12,0)</f>
        <v>0</v>
      </c>
      <c r="AC817" s="29">
        <f>VLOOKUP(A817,[8]考勤!$B$1:$W$958,12,0)</f>
        <v>0</v>
      </c>
      <c r="AD817" s="29">
        <f>VLOOKUP(A817,[9]考勤!$B:$W,12,0)</f>
        <v>0</v>
      </c>
      <c r="AE817" s="29">
        <f>VLOOKUP(A817,[10]考勤!$B:$X,12,0)</f>
        <v>5</v>
      </c>
      <c r="AF817" s="29">
        <f>VLOOKUP(A817,[11]考勤!$B:$Z,12,0)</f>
        <v>0</v>
      </c>
      <c r="AG817" s="29"/>
      <c r="AH817" s="29"/>
      <c r="AI817" s="29"/>
      <c r="AJ817" s="29">
        <f t="shared" si="199"/>
        <v>5</v>
      </c>
      <c r="AK817" s="29">
        <f t="shared" si="200"/>
        <v>0</v>
      </c>
      <c r="AL817" s="22">
        <f t="shared" si="201"/>
        <v>5</v>
      </c>
      <c r="AM817" s="46">
        <f t="shared" si="202"/>
        <v>5</v>
      </c>
      <c r="AN817" s="11"/>
      <c r="AP817" s="11" t="str">
        <f>VLOOKUP(A817,[12]当前人员名单!$E:$AE,2,0)</f>
        <v>442000198704103295</v>
      </c>
    </row>
    <row r="818" spans="1:236" s="10" customFormat="1" ht="15.75" customHeight="1" x14ac:dyDescent="0.15">
      <c r="A818" s="53" t="s">
        <v>328</v>
      </c>
      <c r="B818" s="48" t="s">
        <v>15</v>
      </c>
      <c r="C818" s="49">
        <v>39845</v>
      </c>
      <c r="D818" s="49">
        <v>40602</v>
      </c>
      <c r="E818" s="24">
        <v>43100</v>
      </c>
      <c r="F818" s="24">
        <v>43101</v>
      </c>
      <c r="G818" s="24">
        <v>43342</v>
      </c>
      <c r="H818" s="24">
        <v>43465</v>
      </c>
      <c r="I818" s="21">
        <f t="shared" ca="1" si="192"/>
        <v>9.8000000000000007</v>
      </c>
      <c r="J818" s="21">
        <f t="shared" ca="1" si="193"/>
        <v>7.72</v>
      </c>
      <c r="K818" s="21" t="str">
        <f t="shared" ca="1" si="194"/>
        <v>是</v>
      </c>
      <c r="L818" s="21">
        <f t="shared" si="195"/>
        <v>9</v>
      </c>
      <c r="M818" s="29">
        <f t="shared" si="196"/>
        <v>5</v>
      </c>
      <c r="N818" s="29"/>
      <c r="O818" s="30"/>
      <c r="P818" s="24"/>
      <c r="Q818" s="29"/>
      <c r="R818" s="30"/>
      <c r="S818" s="30">
        <f t="shared" si="204"/>
        <v>5</v>
      </c>
      <c r="T818" s="22">
        <f>VLOOKUP(A818,[1]考勤!$B:$M,12,0)</f>
        <v>0</v>
      </c>
      <c r="U818" s="38">
        <f>IFERROR(VLOOKUP(A818,'[2]2017年假台账'!$A:$AN,39,0),"0")-T818</f>
        <v>5</v>
      </c>
      <c r="V818" s="40">
        <f t="shared" si="197"/>
        <v>0</v>
      </c>
      <c r="W818" s="23">
        <f t="shared" si="198"/>
        <v>0</v>
      </c>
      <c r="X818" s="29">
        <f>VLOOKUP(A818,[3]考勤!$B$4:$N$1081,12,0)</f>
        <v>0</v>
      </c>
      <c r="Y818" s="29">
        <f>VLOOKUP(A818,[4]考勤!$B$4:$O$997,12,0)</f>
        <v>0</v>
      </c>
      <c r="Z818" s="29">
        <f>VLOOKUP(A818,[5]考勤!$B$4:$N$989,12,0)</f>
        <v>0</v>
      </c>
      <c r="AA818" s="29">
        <f>VLOOKUP(A818,[6]考勤!$B$4:$N$977,12,0)</f>
        <v>0</v>
      </c>
      <c r="AB818" s="29">
        <f>VLOOKUP(A818,[7]考勤!$B$4:$P$975,12,0)</f>
        <v>0</v>
      </c>
      <c r="AC818" s="29">
        <f>VLOOKUP(A818,[8]考勤!$B$1:$W$958,12,0)</f>
        <v>5</v>
      </c>
      <c r="AD818" s="29">
        <f>VLOOKUP(A818,[9]考勤!$B:$W,12,0)</f>
        <v>0</v>
      </c>
      <c r="AE818" s="29">
        <f>VLOOKUP(A818,[10]考勤!$B:$X,12,0)</f>
        <v>0</v>
      </c>
      <c r="AF818" s="29">
        <f>VLOOKUP(A818,[11]考勤!$B:$Z,12,0)</f>
        <v>0</v>
      </c>
      <c r="AG818" s="29"/>
      <c r="AH818" s="29"/>
      <c r="AI818" s="32"/>
      <c r="AJ818" s="29">
        <f t="shared" si="199"/>
        <v>5</v>
      </c>
      <c r="AK818" s="29">
        <f t="shared" si="200"/>
        <v>0</v>
      </c>
      <c r="AL818" s="22">
        <f t="shared" si="201"/>
        <v>5</v>
      </c>
      <c r="AM818" s="46">
        <f t="shared" si="202"/>
        <v>5</v>
      </c>
      <c r="AN818" s="11"/>
      <c r="AO818" s="11"/>
      <c r="AP818" s="11" t="str">
        <f>VLOOKUP(A818,[12]当前人员名单!$E:$AE,2,0)</f>
        <v>442000198711304239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</row>
    <row r="819" spans="1:236" s="10" customFormat="1" ht="15.75" customHeight="1" x14ac:dyDescent="0.15">
      <c r="A819" s="50" t="s">
        <v>358</v>
      </c>
      <c r="B819" s="48" t="s">
        <v>991</v>
      </c>
      <c r="C819" s="8">
        <v>38626</v>
      </c>
      <c r="D819" s="8">
        <v>41921</v>
      </c>
      <c r="E819" s="24">
        <v>43100</v>
      </c>
      <c r="F819" s="24">
        <v>43101</v>
      </c>
      <c r="G819" s="24">
        <v>43342</v>
      </c>
      <c r="H819" s="24">
        <v>43465</v>
      </c>
      <c r="I819" s="21">
        <f t="shared" ca="1" si="192"/>
        <v>13.1</v>
      </c>
      <c r="J819" s="21">
        <f t="shared" ca="1" si="193"/>
        <v>4.1100000000000003</v>
      </c>
      <c r="K819" s="21" t="str">
        <f t="shared" ca="1" si="194"/>
        <v>是</v>
      </c>
      <c r="L819" s="21">
        <f t="shared" si="195"/>
        <v>13</v>
      </c>
      <c r="M819" s="29">
        <f t="shared" si="196"/>
        <v>10</v>
      </c>
      <c r="N819" s="29"/>
      <c r="O819" s="30"/>
      <c r="P819" s="24"/>
      <c r="Q819" s="29"/>
      <c r="R819" s="30"/>
      <c r="S819" s="30">
        <f t="shared" si="204"/>
        <v>10</v>
      </c>
      <c r="T819" s="22">
        <f>VLOOKUP(A819,[1]考勤!$B:$M,12,0)</f>
        <v>0</v>
      </c>
      <c r="U819" s="38">
        <f>IFERROR(VLOOKUP(A819,'[2]2017年假台账'!$A:$AN,39,0),"0")-T819</f>
        <v>10</v>
      </c>
      <c r="V819" s="40">
        <f t="shared" si="197"/>
        <v>0</v>
      </c>
      <c r="W819" s="23">
        <f t="shared" si="198"/>
        <v>0</v>
      </c>
      <c r="X819" s="29">
        <f>VLOOKUP(A819,[3]考勤!$B$4:$N$1081,12,0)</f>
        <v>0</v>
      </c>
      <c r="Y819" s="29">
        <f>VLOOKUP(A819,[4]考勤!$B$4:$O$997,12,0)</f>
        <v>0</v>
      </c>
      <c r="Z819" s="29">
        <f>VLOOKUP(A819,[5]考勤!$B$4:$N$989,12,0)</f>
        <v>0</v>
      </c>
      <c r="AA819" s="29">
        <f>VLOOKUP(A819,[6]考勤!$B$4:$N$977,12,0)</f>
        <v>0</v>
      </c>
      <c r="AB819" s="29">
        <f>VLOOKUP(A819,[7]考勤!$B$4:$P$975,12,0)</f>
        <v>0</v>
      </c>
      <c r="AC819" s="29">
        <f>VLOOKUP(A819,[8]考勤!$B$1:$W$958,12,0)</f>
        <v>0</v>
      </c>
      <c r="AD819" s="29">
        <f>VLOOKUP(A819,[9]考勤!$B:$W,12,0)</f>
        <v>5</v>
      </c>
      <c r="AE819" s="29">
        <f>VLOOKUP(A819,[10]考勤!$B:$X,12,0)</f>
        <v>5</v>
      </c>
      <c r="AF819" s="29">
        <f>VLOOKUP(A819,[11]考勤!$B:$Z,12,0)</f>
        <v>0</v>
      </c>
      <c r="AG819" s="29"/>
      <c r="AH819" s="29"/>
      <c r="AI819" s="32"/>
      <c r="AJ819" s="29">
        <f t="shared" si="199"/>
        <v>10</v>
      </c>
      <c r="AK819" s="29">
        <f t="shared" si="200"/>
        <v>0</v>
      </c>
      <c r="AL819" s="22">
        <f t="shared" si="201"/>
        <v>10</v>
      </c>
      <c r="AM819" s="46">
        <f t="shared" si="202"/>
        <v>10</v>
      </c>
      <c r="AN819" s="11"/>
      <c r="AO819" s="11"/>
      <c r="AP819" s="11" t="str">
        <f>VLOOKUP(A819,[12]当前人员名单!$E:$AE,2,0)</f>
        <v>445222198307060334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</row>
    <row r="820" spans="1:236" s="10" customFormat="1" ht="15.75" customHeight="1" x14ac:dyDescent="0.15">
      <c r="A820" s="50" t="s">
        <v>329</v>
      </c>
      <c r="B820" s="48" t="s">
        <v>15</v>
      </c>
      <c r="C820" s="9">
        <v>40026</v>
      </c>
      <c r="D820" s="9">
        <v>41151</v>
      </c>
      <c r="E820" s="24">
        <v>43100</v>
      </c>
      <c r="F820" s="24">
        <v>43101</v>
      </c>
      <c r="G820" s="24">
        <v>43342</v>
      </c>
      <c r="H820" s="24">
        <v>43465</v>
      </c>
      <c r="I820" s="21">
        <f t="shared" ca="1" si="192"/>
        <v>9.3000000000000007</v>
      </c>
      <c r="J820" s="21">
        <f t="shared" ca="1" si="193"/>
        <v>6.22</v>
      </c>
      <c r="K820" s="21" t="str">
        <f t="shared" ca="1" si="194"/>
        <v>是</v>
      </c>
      <c r="L820" s="21">
        <f t="shared" si="195"/>
        <v>9</v>
      </c>
      <c r="M820" s="29">
        <f t="shared" si="196"/>
        <v>5</v>
      </c>
      <c r="N820" s="29"/>
      <c r="O820" s="30"/>
      <c r="P820" s="24"/>
      <c r="Q820" s="29"/>
      <c r="R820" s="30"/>
      <c r="S820" s="30">
        <f t="shared" si="204"/>
        <v>5</v>
      </c>
      <c r="T820" s="22">
        <f>VLOOKUP(A820,[1]考勤!$B:$M,12,0)</f>
        <v>0</v>
      </c>
      <c r="U820" s="38">
        <f>IFERROR(VLOOKUP(A820,'[2]2017年假台账'!$A:$AN,39,0),"0")-T820</f>
        <v>2</v>
      </c>
      <c r="V820" s="40">
        <f t="shared" si="197"/>
        <v>-3</v>
      </c>
      <c r="W820" s="23">
        <f t="shared" si="198"/>
        <v>0</v>
      </c>
      <c r="X820" s="29">
        <f>VLOOKUP(A820,[3]考勤!$B$4:$N$1081,12,0)</f>
        <v>0</v>
      </c>
      <c r="Y820" s="29">
        <f>VLOOKUP(A820,[4]考勤!$B$4:$O$997,12,0)</f>
        <v>1</v>
      </c>
      <c r="Z820" s="29">
        <f>VLOOKUP(A820,[5]考勤!$B$4:$N$989,12,0)</f>
        <v>0</v>
      </c>
      <c r="AA820" s="29">
        <f>VLOOKUP(A820,[6]考勤!$B$4:$N$977,12,0)</f>
        <v>0</v>
      </c>
      <c r="AB820" s="29">
        <f>VLOOKUP(A820,[7]考勤!$B$4:$P$975,12,0)</f>
        <v>0</v>
      </c>
      <c r="AC820" s="29">
        <f>VLOOKUP(A820,[8]考勤!$B$1:$W$958,12,0)</f>
        <v>4</v>
      </c>
      <c r="AD820" s="29">
        <f>VLOOKUP(A820,[9]考勤!$B:$W,12,0)</f>
        <v>0</v>
      </c>
      <c r="AE820" s="29">
        <f>VLOOKUP(A820,[10]考勤!$B:$X,12,0)</f>
        <v>0</v>
      </c>
      <c r="AF820" s="29">
        <f>VLOOKUP(A820,[11]考勤!$B:$Z,12,0)</f>
        <v>0</v>
      </c>
      <c r="AG820" s="29"/>
      <c r="AH820" s="29"/>
      <c r="AI820" s="32"/>
      <c r="AJ820" s="29">
        <f t="shared" si="199"/>
        <v>5</v>
      </c>
      <c r="AK820" s="29">
        <f t="shared" si="200"/>
        <v>0</v>
      </c>
      <c r="AL820" s="22">
        <f t="shared" si="201"/>
        <v>2</v>
      </c>
      <c r="AM820" s="46">
        <f t="shared" si="202"/>
        <v>2</v>
      </c>
      <c r="AN820" s="11"/>
      <c r="AO820" s="11"/>
      <c r="AP820" s="11" t="str">
        <f>VLOOKUP(A820,[12]当前人员名单!$E:$AE,2,0)</f>
        <v>445221198702135619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</row>
    <row r="821" spans="1:236" s="10" customFormat="1" ht="15.75" customHeight="1" x14ac:dyDescent="0.15">
      <c r="A821" s="50" t="s">
        <v>469</v>
      </c>
      <c r="B821" s="48" t="s">
        <v>15</v>
      </c>
      <c r="C821" s="9">
        <v>40878</v>
      </c>
      <c r="D821" s="3">
        <v>41106</v>
      </c>
      <c r="E821" s="24">
        <v>43100</v>
      </c>
      <c r="F821" s="24">
        <v>43101</v>
      </c>
      <c r="G821" s="24">
        <v>43342</v>
      </c>
      <c r="H821" s="24">
        <v>43465</v>
      </c>
      <c r="I821" s="21">
        <f t="shared" ca="1" si="192"/>
        <v>7</v>
      </c>
      <c r="J821" s="21">
        <f t="shared" ca="1" si="193"/>
        <v>6.34</v>
      </c>
      <c r="K821" s="21" t="str">
        <f t="shared" ca="1" si="194"/>
        <v>是</v>
      </c>
      <c r="L821" s="21">
        <f t="shared" si="195"/>
        <v>7</v>
      </c>
      <c r="M821" s="29">
        <f t="shared" si="196"/>
        <v>5</v>
      </c>
      <c r="N821" s="29"/>
      <c r="O821" s="30"/>
      <c r="P821" s="24"/>
      <c r="Q821" s="29"/>
      <c r="R821" s="30"/>
      <c r="S821" s="30">
        <f t="shared" si="204"/>
        <v>5</v>
      </c>
      <c r="T821" s="22">
        <f>VLOOKUP(A821,[1]考勤!$B:$M,12,0)</f>
        <v>0</v>
      </c>
      <c r="U821" s="38">
        <f>IFERROR(VLOOKUP(A821,'[2]2017年假台账'!$A:$AN,39,0),"0")-T821</f>
        <v>2</v>
      </c>
      <c r="V821" s="40">
        <f t="shared" si="197"/>
        <v>-4</v>
      </c>
      <c r="W821" s="23">
        <f t="shared" si="198"/>
        <v>0</v>
      </c>
      <c r="X821" s="29">
        <f>VLOOKUP(A821,[3]考勤!$B$4:$N$1081,12,0)</f>
        <v>0</v>
      </c>
      <c r="Y821" s="29">
        <f>VLOOKUP(A821,[4]考勤!$B$4:$O$997,12,0)</f>
        <v>4</v>
      </c>
      <c r="Z821" s="29">
        <f>VLOOKUP(A821,[5]考勤!$B$4:$N$989,12,0)</f>
        <v>0</v>
      </c>
      <c r="AA821" s="29">
        <f>VLOOKUP(A821,[6]考勤!$B$4:$N$977,12,0)</f>
        <v>1</v>
      </c>
      <c r="AB821" s="29">
        <f>VLOOKUP(A821,[7]考勤!$B$4:$P$975,12,0)</f>
        <v>0</v>
      </c>
      <c r="AC821" s="29">
        <f>VLOOKUP(A821,[8]考勤!$B$1:$W$958,12,0)</f>
        <v>1</v>
      </c>
      <c r="AD821" s="29">
        <f>VLOOKUP(A821,[9]考勤!$B:$W,12,0)</f>
        <v>0</v>
      </c>
      <c r="AE821" s="29">
        <f>VLOOKUP(A821,[10]考勤!$B:$X,12,0)</f>
        <v>0</v>
      </c>
      <c r="AF821" s="29">
        <f>VLOOKUP(A821,[11]考勤!$B:$Z,12,0)</f>
        <v>1</v>
      </c>
      <c r="AG821" s="29"/>
      <c r="AH821" s="29"/>
      <c r="AI821" s="32"/>
      <c r="AJ821" s="29">
        <f t="shared" si="199"/>
        <v>6</v>
      </c>
      <c r="AK821" s="29">
        <f t="shared" si="200"/>
        <v>1</v>
      </c>
      <c r="AL821" s="22">
        <f t="shared" si="201"/>
        <v>1</v>
      </c>
      <c r="AM821" s="46">
        <f t="shared" si="202"/>
        <v>0</v>
      </c>
      <c r="AN821" s="11"/>
      <c r="AO821" s="11"/>
      <c r="AP821" s="11" t="str">
        <f>VLOOKUP(A821,[12]当前人员名单!$E:$AE,2,0)</f>
        <v>445102198912021711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  <c r="GA821" s="11"/>
      <c r="GB821" s="11"/>
      <c r="GC821" s="11"/>
      <c r="GD821" s="11"/>
      <c r="GE821" s="11"/>
      <c r="GF821" s="11"/>
      <c r="GG821" s="11"/>
      <c r="GH821" s="11"/>
      <c r="GI821" s="11"/>
      <c r="GJ821" s="11"/>
      <c r="GK821" s="11"/>
      <c r="GL821" s="11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  <c r="HX821" s="11"/>
      <c r="HY821" s="11"/>
      <c r="HZ821" s="11"/>
      <c r="IA821" s="11"/>
      <c r="IB821" s="11"/>
    </row>
    <row r="822" spans="1:236" s="10" customFormat="1" ht="15.75" customHeight="1" x14ac:dyDescent="0.15">
      <c r="A822" s="53" t="s">
        <v>330</v>
      </c>
      <c r="B822" s="48" t="s">
        <v>15</v>
      </c>
      <c r="C822" s="9">
        <v>34273</v>
      </c>
      <c r="D822" s="9">
        <v>37073</v>
      </c>
      <c r="E822" s="24">
        <v>43100</v>
      </c>
      <c r="F822" s="24">
        <v>43101</v>
      </c>
      <c r="G822" s="24">
        <v>43342</v>
      </c>
      <c r="H822" s="24">
        <v>43465</v>
      </c>
      <c r="I822" s="21">
        <f t="shared" ca="1" si="192"/>
        <v>25.1</v>
      </c>
      <c r="J822" s="21">
        <f t="shared" ca="1" si="193"/>
        <v>17.39</v>
      </c>
      <c r="K822" s="21" t="str">
        <f t="shared" ca="1" si="194"/>
        <v>是</v>
      </c>
      <c r="L822" s="21">
        <f t="shared" si="195"/>
        <v>25</v>
      </c>
      <c r="M822" s="29">
        <f t="shared" si="196"/>
        <v>15</v>
      </c>
      <c r="N822" s="29"/>
      <c r="O822" s="30"/>
      <c r="P822" s="24"/>
      <c r="Q822" s="29"/>
      <c r="R822" s="30"/>
      <c r="S822" s="30">
        <f t="shared" si="204"/>
        <v>15</v>
      </c>
      <c r="T822" s="22">
        <f>VLOOKUP(A822,[1]考勤!$B:$M,12,0)</f>
        <v>0</v>
      </c>
      <c r="U822" s="38">
        <f>IFERROR(VLOOKUP(A822,'[2]2017年假台账'!$A:$AN,39,0),"0")-T822</f>
        <v>15</v>
      </c>
      <c r="V822" s="40">
        <f t="shared" si="197"/>
        <v>0</v>
      </c>
      <c r="W822" s="23">
        <f t="shared" si="198"/>
        <v>0</v>
      </c>
      <c r="X822" s="29">
        <f>VLOOKUP(A822,[3]考勤!$B$4:$N$1081,12,0)</f>
        <v>0</v>
      </c>
      <c r="Y822" s="29">
        <f>VLOOKUP(A822,[4]考勤!$B$4:$O$997,12,0)</f>
        <v>0</v>
      </c>
      <c r="Z822" s="29">
        <f>VLOOKUP(A822,[5]考勤!$B$4:$N$989,12,0)</f>
        <v>0</v>
      </c>
      <c r="AA822" s="29">
        <f>VLOOKUP(A822,[6]考勤!$B$4:$N$977,12,0)</f>
        <v>0</v>
      </c>
      <c r="AB822" s="29">
        <f>VLOOKUP(A822,[7]考勤!$B$4:$P$975,12,0)</f>
        <v>0</v>
      </c>
      <c r="AC822" s="29">
        <f>VLOOKUP(A822,[8]考勤!$B$1:$W$958,12,0)</f>
        <v>0</v>
      </c>
      <c r="AD822" s="29">
        <f>VLOOKUP(A822,[9]考勤!$B:$W,12,0)</f>
        <v>7</v>
      </c>
      <c r="AE822" s="29">
        <f>VLOOKUP(A822,[10]考勤!$B:$X,12,0)</f>
        <v>8</v>
      </c>
      <c r="AF822" s="29">
        <f>VLOOKUP(A822,[11]考勤!$B:$Z,12,0)</f>
        <v>0</v>
      </c>
      <c r="AG822" s="29"/>
      <c r="AH822" s="29"/>
      <c r="AI822" s="32"/>
      <c r="AJ822" s="29">
        <f t="shared" si="199"/>
        <v>15</v>
      </c>
      <c r="AK822" s="29">
        <f t="shared" si="200"/>
        <v>0</v>
      </c>
      <c r="AL822" s="22">
        <f t="shared" si="201"/>
        <v>15</v>
      </c>
      <c r="AM822" s="46">
        <f t="shared" si="202"/>
        <v>15</v>
      </c>
      <c r="AN822" s="11"/>
      <c r="AO822" s="11"/>
      <c r="AP822" s="11" t="str">
        <f>VLOOKUP(A822,[12]当前人员名单!$E:$AE,2,0)</f>
        <v>442000197008013304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</row>
    <row r="823" spans="1:236" s="10" customFormat="1" ht="15.75" customHeight="1" x14ac:dyDescent="0.15">
      <c r="A823" s="53" t="s">
        <v>716</v>
      </c>
      <c r="B823" s="48" t="s">
        <v>15</v>
      </c>
      <c r="C823" s="9">
        <v>41774</v>
      </c>
      <c r="D823" s="9">
        <v>41774</v>
      </c>
      <c r="E823" s="24">
        <v>43100</v>
      </c>
      <c r="F823" s="24">
        <v>43101</v>
      </c>
      <c r="G823" s="24">
        <v>43342</v>
      </c>
      <c r="H823" s="24">
        <v>43465</v>
      </c>
      <c r="I823" s="21">
        <f t="shared" ca="1" si="192"/>
        <v>4.5</v>
      </c>
      <c r="J823" s="21">
        <f t="shared" ca="1" si="193"/>
        <v>4.51</v>
      </c>
      <c r="K823" s="21" t="str">
        <f t="shared" ca="1" si="194"/>
        <v>是</v>
      </c>
      <c r="L823" s="21">
        <f t="shared" si="195"/>
        <v>4</v>
      </c>
      <c r="M823" s="29">
        <f t="shared" si="196"/>
        <v>5</v>
      </c>
      <c r="N823" s="29"/>
      <c r="O823" s="30"/>
      <c r="P823" s="24"/>
      <c r="Q823" s="29"/>
      <c r="R823" s="30"/>
      <c r="S823" s="30">
        <f t="shared" si="204"/>
        <v>5</v>
      </c>
      <c r="T823" s="22">
        <f>VLOOKUP(A823,[1]考勤!$B:$M,12,0)</f>
        <v>0</v>
      </c>
      <c r="U823" s="38">
        <f>IFERROR(VLOOKUP(A823,'[2]2017年假台账'!$A:$AN,39,0),"0")-T823</f>
        <v>0</v>
      </c>
      <c r="V823" s="40">
        <f t="shared" si="197"/>
        <v>-3</v>
      </c>
      <c r="W823" s="23">
        <f t="shared" si="198"/>
        <v>0</v>
      </c>
      <c r="X823" s="29">
        <f>VLOOKUP(A823,[3]考勤!$B$4:$N$1081,12,0)</f>
        <v>0</v>
      </c>
      <c r="Y823" s="29">
        <f>VLOOKUP(A823,[4]考勤!$B$4:$O$997,12,0)</f>
        <v>0</v>
      </c>
      <c r="Z823" s="29">
        <f>VLOOKUP(A823,[5]考勤!$B$4:$N$989,12,0)</f>
        <v>0</v>
      </c>
      <c r="AA823" s="29">
        <f>VLOOKUP(A823,[6]考勤!$B$4:$N$977,12,0)</f>
        <v>0</v>
      </c>
      <c r="AB823" s="29">
        <f>VLOOKUP(A823,[7]考勤!$B$4:$P$975,12,0)</f>
        <v>0</v>
      </c>
      <c r="AC823" s="29">
        <f>VLOOKUP(A823,[8]考勤!$B$1:$W$958,12,0)</f>
        <v>3</v>
      </c>
      <c r="AD823" s="29">
        <f>VLOOKUP(A823,[9]考勤!$B:$W,12,0)</f>
        <v>0</v>
      </c>
      <c r="AE823" s="29">
        <f>VLOOKUP(A823,[10]考勤!$B:$X,12,0)</f>
        <v>0</v>
      </c>
      <c r="AF823" s="29">
        <f>VLOOKUP(A823,[11]考勤!$B:$Z,12,0)</f>
        <v>0</v>
      </c>
      <c r="AG823" s="29"/>
      <c r="AH823" s="29"/>
      <c r="AI823" s="32"/>
      <c r="AJ823" s="29">
        <f t="shared" si="199"/>
        <v>3</v>
      </c>
      <c r="AK823" s="29">
        <f t="shared" si="200"/>
        <v>0</v>
      </c>
      <c r="AL823" s="22">
        <f t="shared" si="201"/>
        <v>2</v>
      </c>
      <c r="AM823" s="46">
        <f t="shared" si="202"/>
        <v>2</v>
      </c>
      <c r="AN823" s="11"/>
      <c r="AO823" s="11"/>
      <c r="AP823" s="11" t="str">
        <f>VLOOKUP(A823,[12]当前人员名单!$E:$AE,2,0)</f>
        <v>442000199110012948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</row>
    <row r="824" spans="1:236" s="10" customFormat="1" ht="15.75" customHeight="1" x14ac:dyDescent="0.15">
      <c r="A824" s="53" t="s">
        <v>332</v>
      </c>
      <c r="B824" s="48" t="s">
        <v>14</v>
      </c>
      <c r="C824" s="4">
        <v>38139</v>
      </c>
      <c r="D824" s="4">
        <v>40350</v>
      </c>
      <c r="E824" s="24">
        <v>43100</v>
      </c>
      <c r="F824" s="24">
        <v>43101</v>
      </c>
      <c r="G824" s="24">
        <v>43342</v>
      </c>
      <c r="H824" s="24">
        <v>43465</v>
      </c>
      <c r="I824" s="21">
        <f t="shared" ca="1" si="192"/>
        <v>14.5</v>
      </c>
      <c r="J824" s="21">
        <f t="shared" ca="1" si="193"/>
        <v>8.41</v>
      </c>
      <c r="K824" s="21" t="str">
        <f t="shared" ca="1" si="194"/>
        <v>是</v>
      </c>
      <c r="L824" s="21">
        <f t="shared" si="195"/>
        <v>14</v>
      </c>
      <c r="M824" s="29">
        <f t="shared" si="196"/>
        <v>10</v>
      </c>
      <c r="N824" s="29"/>
      <c r="O824" s="30"/>
      <c r="P824" s="24"/>
      <c r="Q824" s="29"/>
      <c r="R824" s="30"/>
      <c r="S824" s="30">
        <f t="shared" si="204"/>
        <v>10</v>
      </c>
      <c r="T824" s="22">
        <f>VLOOKUP(A824,[1]考勤!$B:$M,12,0)</f>
        <v>0</v>
      </c>
      <c r="U824" s="38">
        <f>IFERROR(VLOOKUP(A824,'[2]2017年假台账'!$A:$AN,39,0),"0")-T824</f>
        <v>10</v>
      </c>
      <c r="V824" s="40">
        <f t="shared" si="197"/>
        <v>10</v>
      </c>
      <c r="W824" s="23">
        <f t="shared" si="198"/>
        <v>10</v>
      </c>
      <c r="X824" s="29">
        <f>VLOOKUP(A824,[3]考勤!$B$4:$N$1081,12,0)</f>
        <v>0</v>
      </c>
      <c r="Y824" s="29">
        <f>VLOOKUP(A824,[4]考勤!$B$4:$O$997,12,0)</f>
        <v>0</v>
      </c>
      <c r="Z824" s="29">
        <f>VLOOKUP(A824,[5]考勤!$B$4:$N$989,12,0)</f>
        <v>0</v>
      </c>
      <c r="AA824" s="29">
        <f>VLOOKUP(A824,[6]考勤!$B$4:$N$977,12,0)</f>
        <v>0</v>
      </c>
      <c r="AB824" s="29">
        <f>VLOOKUP(A824,[7]考勤!$B$4:$P$975,12,0)</f>
        <v>0</v>
      </c>
      <c r="AC824" s="29">
        <f>VLOOKUP(A824,[8]考勤!$B$1:$W$958,12,0)</f>
        <v>0</v>
      </c>
      <c r="AD824" s="29">
        <f>VLOOKUP(A824,[9]考勤!$B:$W,12,0)</f>
        <v>0</v>
      </c>
      <c r="AE824" s="29">
        <f>VLOOKUP(A824,[10]考勤!$B:$X,12,0)</f>
        <v>0</v>
      </c>
      <c r="AF824" s="29">
        <f>VLOOKUP(A824,[11]考勤!$B:$Z,12,0)</f>
        <v>0</v>
      </c>
      <c r="AG824" s="29"/>
      <c r="AH824" s="29"/>
      <c r="AI824" s="32"/>
      <c r="AJ824" s="29">
        <f t="shared" si="199"/>
        <v>0</v>
      </c>
      <c r="AK824" s="29">
        <f t="shared" si="200"/>
        <v>0</v>
      </c>
      <c r="AL824" s="22">
        <f t="shared" si="201"/>
        <v>20</v>
      </c>
      <c r="AM824" s="46">
        <f t="shared" si="202"/>
        <v>10</v>
      </c>
      <c r="AN824" s="11"/>
      <c r="AO824" s="11"/>
      <c r="AP824" s="11" t="str">
        <f>VLOOKUP(A824,[12]当前人员名单!$E:$AE,2,0)</f>
        <v>440402198210159195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</row>
    <row r="825" spans="1:236" s="10" customFormat="1" ht="15.75" customHeight="1" x14ac:dyDescent="0.15">
      <c r="A825" s="50" t="s">
        <v>336</v>
      </c>
      <c r="B825" s="48" t="s">
        <v>14</v>
      </c>
      <c r="C825" s="9">
        <v>40619</v>
      </c>
      <c r="D825" s="9">
        <v>40619</v>
      </c>
      <c r="E825" s="24">
        <v>43100</v>
      </c>
      <c r="F825" s="24">
        <v>43101</v>
      </c>
      <c r="G825" s="24">
        <v>43342</v>
      </c>
      <c r="H825" s="24">
        <v>43465</v>
      </c>
      <c r="I825" s="21">
        <f t="shared" ca="1" si="192"/>
        <v>7.7</v>
      </c>
      <c r="J825" s="21">
        <f t="shared" ca="1" si="193"/>
        <v>7.67</v>
      </c>
      <c r="K825" s="21" t="str">
        <f t="shared" ca="1" si="194"/>
        <v>是</v>
      </c>
      <c r="L825" s="21">
        <f t="shared" si="195"/>
        <v>7</v>
      </c>
      <c r="M825" s="29">
        <f t="shared" si="196"/>
        <v>5</v>
      </c>
      <c r="N825" s="29"/>
      <c r="O825" s="30"/>
      <c r="P825" s="24"/>
      <c r="Q825" s="29"/>
      <c r="R825" s="30"/>
      <c r="S825" s="30">
        <f t="shared" ref="S825:S848" si="205">M825</f>
        <v>5</v>
      </c>
      <c r="T825" s="22">
        <f>VLOOKUP(A825,[1]考勤!$B:$M,12,0)</f>
        <v>0</v>
      </c>
      <c r="U825" s="38">
        <f>IFERROR(VLOOKUP(A825,'[2]2017年假台账'!$A:$AN,39,0),"0")-T825</f>
        <v>5</v>
      </c>
      <c r="V825" s="40">
        <f t="shared" si="197"/>
        <v>0</v>
      </c>
      <c r="W825" s="23">
        <f t="shared" si="198"/>
        <v>0</v>
      </c>
      <c r="X825" s="29">
        <f>VLOOKUP(A825,[3]考勤!$B$4:$N$1081,12,0)</f>
        <v>0</v>
      </c>
      <c r="Y825" s="29">
        <f>VLOOKUP(A825,[4]考勤!$B$4:$O$997,12,0)</f>
        <v>0</v>
      </c>
      <c r="Z825" s="29">
        <f>VLOOKUP(A825,[5]考勤!$B$4:$N$989,12,0)</f>
        <v>0</v>
      </c>
      <c r="AA825" s="29">
        <f>VLOOKUP(A825,[6]考勤!$B$4:$N$977,12,0)</f>
        <v>0</v>
      </c>
      <c r="AB825" s="29">
        <f>VLOOKUP(A825,[7]考勤!$B$4:$P$975,12,0)</f>
        <v>2</v>
      </c>
      <c r="AC825" s="29">
        <f>VLOOKUP(A825,[8]考勤!$B$1:$W$958,12,0)</f>
        <v>1</v>
      </c>
      <c r="AD825" s="29">
        <f>VLOOKUP(A825,[9]考勤!$B:$W,12,0)</f>
        <v>0</v>
      </c>
      <c r="AE825" s="29">
        <f>VLOOKUP(A825,[10]考勤!$B:$X,12,0)</f>
        <v>2</v>
      </c>
      <c r="AF825" s="29">
        <f>VLOOKUP(A825,[11]考勤!$B:$Z,12,0)</f>
        <v>0</v>
      </c>
      <c r="AG825" s="29"/>
      <c r="AH825" s="29"/>
      <c r="AI825" s="32"/>
      <c r="AJ825" s="29">
        <f t="shared" si="199"/>
        <v>5</v>
      </c>
      <c r="AK825" s="29">
        <f t="shared" si="200"/>
        <v>0</v>
      </c>
      <c r="AL825" s="22">
        <f t="shared" si="201"/>
        <v>5</v>
      </c>
      <c r="AM825" s="46">
        <f t="shared" si="202"/>
        <v>5</v>
      </c>
      <c r="AN825" s="11"/>
      <c r="AO825" s="11"/>
      <c r="AP825" s="11" t="str">
        <f>VLOOKUP(A825,[12]当前人员名单!$E:$AE,2,0)</f>
        <v>445122198806210610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</row>
    <row r="826" spans="1:236" s="10" customFormat="1" ht="15.75" customHeight="1" x14ac:dyDescent="0.15">
      <c r="A826" s="52" t="s">
        <v>925</v>
      </c>
      <c r="B826" s="48" t="s">
        <v>14</v>
      </c>
      <c r="C826" s="9">
        <v>42285</v>
      </c>
      <c r="D826" s="9">
        <v>42285</v>
      </c>
      <c r="E826" s="24">
        <v>43100</v>
      </c>
      <c r="F826" s="24">
        <v>43101</v>
      </c>
      <c r="G826" s="24">
        <v>43342</v>
      </c>
      <c r="H826" s="24">
        <v>43465</v>
      </c>
      <c r="I826" s="21">
        <f t="shared" ca="1" si="192"/>
        <v>3.1</v>
      </c>
      <c r="J826" s="21">
        <f t="shared" ca="1" si="193"/>
        <v>3.11</v>
      </c>
      <c r="K826" s="21" t="str">
        <f t="shared" ca="1" si="194"/>
        <v>是</v>
      </c>
      <c r="L826" s="21">
        <f t="shared" si="195"/>
        <v>3</v>
      </c>
      <c r="M826" s="29">
        <f t="shared" si="196"/>
        <v>5</v>
      </c>
      <c r="N826" s="29"/>
      <c r="O826" s="30"/>
      <c r="P826" s="24"/>
      <c r="Q826" s="29"/>
      <c r="R826" s="30"/>
      <c r="S826" s="30">
        <f t="shared" si="205"/>
        <v>5</v>
      </c>
      <c r="T826" s="22">
        <f>VLOOKUP(A826,[1]考勤!$B:$M,12,0)</f>
        <v>0</v>
      </c>
      <c r="U826" s="38">
        <f>IFERROR(VLOOKUP(A826,'[2]2017年假台账'!$A:$AN,39,0),"0")-T826</f>
        <v>5</v>
      </c>
      <c r="V826" s="40">
        <f t="shared" si="197"/>
        <v>5</v>
      </c>
      <c r="W826" s="23">
        <f t="shared" si="198"/>
        <v>5</v>
      </c>
      <c r="X826" s="29">
        <f>VLOOKUP(A826,[3]考勤!$B$4:$N$1081,12,0)</f>
        <v>0</v>
      </c>
      <c r="Y826" s="29">
        <f>VLOOKUP(A826,[4]考勤!$B$4:$O$997,12,0)</f>
        <v>0</v>
      </c>
      <c r="Z826" s="29">
        <f>VLOOKUP(A826,[5]考勤!$B$4:$N$989,12,0)</f>
        <v>0</v>
      </c>
      <c r="AA826" s="29">
        <f>VLOOKUP(A826,[6]考勤!$B$4:$N$977,12,0)</f>
        <v>0</v>
      </c>
      <c r="AB826" s="29">
        <f>VLOOKUP(A826,[7]考勤!$B$4:$P$975,12,0)</f>
        <v>0</v>
      </c>
      <c r="AC826" s="29">
        <f>VLOOKUP(A826,[8]考勤!$B$1:$W$958,12,0)</f>
        <v>0</v>
      </c>
      <c r="AD826" s="29">
        <f>VLOOKUP(A826,[9]考勤!$B:$W,12,0)</f>
        <v>0</v>
      </c>
      <c r="AE826" s="29">
        <f>VLOOKUP(A826,[10]考勤!$B:$X,12,0)</f>
        <v>0</v>
      </c>
      <c r="AF826" s="29">
        <f>VLOOKUP(A826,[11]考勤!$B:$Z,12,0)</f>
        <v>0</v>
      </c>
      <c r="AG826" s="29"/>
      <c r="AH826" s="29"/>
      <c r="AI826" s="32"/>
      <c r="AJ826" s="29">
        <f t="shared" si="199"/>
        <v>0</v>
      </c>
      <c r="AK826" s="29">
        <f t="shared" si="200"/>
        <v>0</v>
      </c>
      <c r="AL826" s="22">
        <f t="shared" si="201"/>
        <v>10</v>
      </c>
      <c r="AM826" s="46">
        <f t="shared" si="202"/>
        <v>5</v>
      </c>
      <c r="AN826" s="11"/>
      <c r="AO826" s="11"/>
      <c r="AP826" s="11" t="str">
        <f>VLOOKUP(A826,[12]当前人员名单!$E:$AE,2,0)</f>
        <v>430624198910034534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</row>
    <row r="827" spans="1:236" s="10" customFormat="1" ht="15.75" customHeight="1" x14ac:dyDescent="0.15">
      <c r="A827" s="53" t="s">
        <v>926</v>
      </c>
      <c r="B827" s="48" t="s">
        <v>14</v>
      </c>
      <c r="C827" s="9">
        <v>42114</v>
      </c>
      <c r="D827" s="9">
        <v>42114</v>
      </c>
      <c r="E827" s="24">
        <v>43100</v>
      </c>
      <c r="F827" s="24">
        <v>43101</v>
      </c>
      <c r="G827" s="24">
        <v>43342</v>
      </c>
      <c r="H827" s="24">
        <v>43465</v>
      </c>
      <c r="I827" s="21">
        <f t="shared" ca="1" si="192"/>
        <v>3.6</v>
      </c>
      <c r="J827" s="21">
        <f t="shared" ca="1" si="193"/>
        <v>3.58</v>
      </c>
      <c r="K827" s="21" t="str">
        <f t="shared" ca="1" si="194"/>
        <v>是</v>
      </c>
      <c r="L827" s="21">
        <f t="shared" si="195"/>
        <v>3</v>
      </c>
      <c r="M827" s="29">
        <f t="shared" si="196"/>
        <v>5</v>
      </c>
      <c r="N827" s="29"/>
      <c r="O827" s="30"/>
      <c r="P827" s="24"/>
      <c r="Q827" s="29"/>
      <c r="R827" s="30"/>
      <c r="S827" s="30">
        <f t="shared" si="205"/>
        <v>5</v>
      </c>
      <c r="T827" s="22">
        <f>VLOOKUP(A827,[1]考勤!$B:$M,12,0)</f>
        <v>0</v>
      </c>
      <c r="U827" s="38">
        <f>IFERROR(VLOOKUP(A827,'[2]2017年假台账'!$A:$AN,39,0),"0")-T827</f>
        <v>0.5</v>
      </c>
      <c r="V827" s="40">
        <f t="shared" si="197"/>
        <v>-2.5</v>
      </c>
      <c r="W827" s="23">
        <f t="shared" si="198"/>
        <v>0</v>
      </c>
      <c r="X827" s="29">
        <f>VLOOKUP(A827,[3]考勤!$B$4:$N$1081,12,0)</f>
        <v>0</v>
      </c>
      <c r="Y827" s="29">
        <f>VLOOKUP(A827,[4]考勤!$B$4:$O$997,12,0)</f>
        <v>0</v>
      </c>
      <c r="Z827" s="29">
        <f>VLOOKUP(A827,[5]考勤!$B$4:$N$989,12,0)</f>
        <v>0</v>
      </c>
      <c r="AA827" s="29">
        <f>VLOOKUP(A827,[6]考勤!$B$4:$N$977,12,0)</f>
        <v>0</v>
      </c>
      <c r="AB827" s="29">
        <f>VLOOKUP(A827,[7]考勤!$B$4:$P$975,12,0)</f>
        <v>0</v>
      </c>
      <c r="AC827" s="29">
        <f>VLOOKUP(A827,[8]考勤!$B$1:$W$958,12,0)</f>
        <v>1</v>
      </c>
      <c r="AD827" s="29">
        <f>VLOOKUP(A827,[9]考勤!$B:$W,12,0)</f>
        <v>0</v>
      </c>
      <c r="AE827" s="29">
        <f>VLOOKUP(A827,[10]考勤!$B:$X,12,0)</f>
        <v>2</v>
      </c>
      <c r="AF827" s="29">
        <f>VLOOKUP(A827,[11]考勤!$B:$Z,12,0)</f>
        <v>0</v>
      </c>
      <c r="AG827" s="29"/>
      <c r="AH827" s="29"/>
      <c r="AI827" s="32"/>
      <c r="AJ827" s="29">
        <f t="shared" si="199"/>
        <v>3</v>
      </c>
      <c r="AK827" s="29">
        <f t="shared" si="200"/>
        <v>0</v>
      </c>
      <c r="AL827" s="22">
        <f t="shared" si="201"/>
        <v>2.5</v>
      </c>
      <c r="AM827" s="46">
        <f t="shared" si="202"/>
        <v>2.5</v>
      </c>
      <c r="AN827" s="11"/>
      <c r="AP827" s="11" t="str">
        <f>VLOOKUP(A827,[12]当前人员名单!$E:$AE,2,0)</f>
        <v>442000199208301262</v>
      </c>
    </row>
    <row r="828" spans="1:236" s="10" customFormat="1" ht="15.75" customHeight="1" x14ac:dyDescent="0.15">
      <c r="A828" s="53" t="s">
        <v>326</v>
      </c>
      <c r="B828" s="48" t="s">
        <v>14</v>
      </c>
      <c r="C828" s="9">
        <v>33147</v>
      </c>
      <c r="D828" s="9">
        <v>37402</v>
      </c>
      <c r="E828" s="24">
        <v>43100</v>
      </c>
      <c r="F828" s="24">
        <v>43101</v>
      </c>
      <c r="G828" s="24">
        <v>43342</v>
      </c>
      <c r="H828" s="24">
        <v>43465</v>
      </c>
      <c r="I828" s="21">
        <f t="shared" ca="1" si="192"/>
        <v>28.1</v>
      </c>
      <c r="J828" s="21">
        <f t="shared" ca="1" si="193"/>
        <v>16.489999999999998</v>
      </c>
      <c r="K828" s="21" t="str">
        <f t="shared" ca="1" si="194"/>
        <v>是</v>
      </c>
      <c r="L828" s="21">
        <f t="shared" si="195"/>
        <v>28</v>
      </c>
      <c r="M828" s="29">
        <f t="shared" si="196"/>
        <v>15</v>
      </c>
      <c r="N828" s="29"/>
      <c r="O828" s="30"/>
      <c r="P828" s="24"/>
      <c r="Q828" s="29"/>
      <c r="R828" s="30"/>
      <c r="S828" s="30">
        <f t="shared" si="205"/>
        <v>15</v>
      </c>
      <c r="T828" s="22">
        <f>VLOOKUP(A828,[1]考勤!$B:$M,12,0)</f>
        <v>0</v>
      </c>
      <c r="U828" s="38">
        <f>IFERROR(VLOOKUP(A828,'[2]2017年假台账'!$A:$AN,39,0),"0")-T828</f>
        <v>15</v>
      </c>
      <c r="V828" s="40">
        <f t="shared" si="197"/>
        <v>8</v>
      </c>
      <c r="W828" s="23">
        <f t="shared" si="198"/>
        <v>8</v>
      </c>
      <c r="X828" s="29">
        <f>VLOOKUP(A828,[3]考勤!$B$4:$N$1081,12,0)</f>
        <v>0</v>
      </c>
      <c r="Y828" s="29">
        <f>VLOOKUP(A828,[4]考勤!$B$4:$O$997,12,0)</f>
        <v>0</v>
      </c>
      <c r="Z828" s="29">
        <f>VLOOKUP(A828,[5]考勤!$B$4:$N$989,12,0)</f>
        <v>0</v>
      </c>
      <c r="AA828" s="29">
        <f>VLOOKUP(A828,[6]考勤!$B$4:$N$977,12,0)</f>
        <v>0</v>
      </c>
      <c r="AB828" s="29">
        <f>VLOOKUP(A828,[7]考勤!$B$4:$P$975,12,0)</f>
        <v>0</v>
      </c>
      <c r="AC828" s="29">
        <f>VLOOKUP(A828,[8]考勤!$B$1:$W$958,12,0)</f>
        <v>0</v>
      </c>
      <c r="AD828" s="29">
        <f>VLOOKUP(A828,[9]考勤!$B:$W,12,0)</f>
        <v>0</v>
      </c>
      <c r="AE828" s="29">
        <f>VLOOKUP(A828,[10]考勤!$B:$X,12,0)</f>
        <v>7</v>
      </c>
      <c r="AF828" s="29">
        <f>VLOOKUP(A828,[11]考勤!$B:$Z,12,0)</f>
        <v>0</v>
      </c>
      <c r="AG828" s="29"/>
      <c r="AH828" s="29"/>
      <c r="AI828" s="32"/>
      <c r="AJ828" s="29">
        <f t="shared" si="199"/>
        <v>7</v>
      </c>
      <c r="AK828" s="29">
        <f t="shared" si="200"/>
        <v>0</v>
      </c>
      <c r="AL828" s="22">
        <f t="shared" si="201"/>
        <v>23</v>
      </c>
      <c r="AM828" s="46">
        <f t="shared" si="202"/>
        <v>15</v>
      </c>
      <c r="AN828" s="11"/>
      <c r="AP828" s="11" t="str">
        <f>VLOOKUP(A828,[12]当前人员名单!$E:$AE,2,0)</f>
        <v>440721196911302173</v>
      </c>
    </row>
    <row r="829" spans="1:236" s="10" customFormat="1" ht="15.75" customHeight="1" x14ac:dyDescent="0.15">
      <c r="A829" s="52" t="s">
        <v>333</v>
      </c>
      <c r="B829" s="48" t="s">
        <v>14</v>
      </c>
      <c r="C829" s="9">
        <v>38749</v>
      </c>
      <c r="D829" s="9">
        <v>40283</v>
      </c>
      <c r="E829" s="24">
        <v>43100</v>
      </c>
      <c r="F829" s="24">
        <v>43101</v>
      </c>
      <c r="G829" s="24">
        <v>43342</v>
      </c>
      <c r="H829" s="24">
        <v>43465</v>
      </c>
      <c r="I829" s="21">
        <f t="shared" ca="1" si="192"/>
        <v>12.8</v>
      </c>
      <c r="J829" s="21">
        <f t="shared" ca="1" si="193"/>
        <v>8.59</v>
      </c>
      <c r="K829" s="21" t="str">
        <f t="shared" ca="1" si="194"/>
        <v>是</v>
      </c>
      <c r="L829" s="21">
        <f t="shared" si="195"/>
        <v>12</v>
      </c>
      <c r="M829" s="29">
        <f t="shared" si="196"/>
        <v>10</v>
      </c>
      <c r="N829" s="29"/>
      <c r="O829" s="30"/>
      <c r="P829" s="24"/>
      <c r="Q829" s="29"/>
      <c r="R829" s="30"/>
      <c r="S829" s="30">
        <f t="shared" si="205"/>
        <v>10</v>
      </c>
      <c r="T829" s="22">
        <f>VLOOKUP(A829,[1]考勤!$B:$M,12,0)</f>
        <v>0</v>
      </c>
      <c r="U829" s="38">
        <f>IFERROR(VLOOKUP(A829,'[2]2017年假台账'!$A:$AN,39,0),"0")-T829</f>
        <v>9.6</v>
      </c>
      <c r="V829" s="40">
        <f t="shared" si="197"/>
        <v>9.6</v>
      </c>
      <c r="W829" s="23">
        <f t="shared" si="198"/>
        <v>9.6</v>
      </c>
      <c r="X829" s="29">
        <f>VLOOKUP(A829,[3]考勤!$B$4:$N$1081,12,0)</f>
        <v>0</v>
      </c>
      <c r="Y829" s="29">
        <f>VLOOKUP(A829,[4]考勤!$B$4:$O$997,12,0)</f>
        <v>0</v>
      </c>
      <c r="Z829" s="29">
        <f>VLOOKUP(A829,[5]考勤!$B$4:$N$989,12,0)</f>
        <v>0</v>
      </c>
      <c r="AA829" s="29">
        <f>VLOOKUP(A829,[6]考勤!$B$4:$N$977,12,0)</f>
        <v>0</v>
      </c>
      <c r="AB829" s="29">
        <f>VLOOKUP(A829,[7]考勤!$B$4:$P$975,12,0)</f>
        <v>0</v>
      </c>
      <c r="AC829" s="29">
        <f>VLOOKUP(A829,[8]考勤!$B$1:$W$958,12,0)</f>
        <v>0</v>
      </c>
      <c r="AD829" s="29">
        <f>VLOOKUP(A829,[9]考勤!$B:$W,12,0)</f>
        <v>0</v>
      </c>
      <c r="AE829" s="29">
        <f>VLOOKUP(A829,[10]考勤!$B:$X,12,0)</f>
        <v>0</v>
      </c>
      <c r="AF829" s="29">
        <f>VLOOKUP(A829,[11]考勤!$B:$Z,12,0)</f>
        <v>0</v>
      </c>
      <c r="AG829" s="29"/>
      <c r="AH829" s="29"/>
      <c r="AI829" s="29"/>
      <c r="AJ829" s="29">
        <f t="shared" si="199"/>
        <v>0</v>
      </c>
      <c r="AK829" s="29">
        <f t="shared" si="200"/>
        <v>0</v>
      </c>
      <c r="AL829" s="22">
        <f t="shared" si="201"/>
        <v>19.600000000000001</v>
      </c>
      <c r="AM829" s="46">
        <f t="shared" si="202"/>
        <v>10</v>
      </c>
      <c r="AN829" s="11"/>
      <c r="AP829" s="11" t="str">
        <f>VLOOKUP(A829,[12]当前人员名单!$E:$AE,2,0)</f>
        <v>411503198603044812</v>
      </c>
    </row>
    <row r="830" spans="1:236" s="10" customFormat="1" ht="15.75" customHeight="1" x14ac:dyDescent="0.15">
      <c r="A830" s="50" t="s">
        <v>334</v>
      </c>
      <c r="B830" s="48" t="s">
        <v>14</v>
      </c>
      <c r="C830" s="8">
        <v>39326</v>
      </c>
      <c r="D830" s="8">
        <v>40611</v>
      </c>
      <c r="E830" s="24">
        <v>43100</v>
      </c>
      <c r="F830" s="24">
        <v>43101</v>
      </c>
      <c r="G830" s="24">
        <v>43342</v>
      </c>
      <c r="H830" s="24">
        <v>43465</v>
      </c>
      <c r="I830" s="21">
        <f t="shared" ca="1" si="192"/>
        <v>11.2</v>
      </c>
      <c r="J830" s="21">
        <f t="shared" ca="1" si="193"/>
        <v>7.7</v>
      </c>
      <c r="K830" s="21" t="str">
        <f t="shared" ca="1" si="194"/>
        <v>是</v>
      </c>
      <c r="L830" s="21">
        <f t="shared" si="195"/>
        <v>11</v>
      </c>
      <c r="M830" s="29">
        <f t="shared" si="196"/>
        <v>10</v>
      </c>
      <c r="N830" s="29"/>
      <c r="O830" s="30"/>
      <c r="P830" s="24"/>
      <c r="Q830" s="29"/>
      <c r="R830" s="30"/>
      <c r="S830" s="30">
        <f t="shared" si="205"/>
        <v>10</v>
      </c>
      <c r="T830" s="22">
        <f>VLOOKUP(A830,[1]考勤!$B:$M,12,0)</f>
        <v>0</v>
      </c>
      <c r="U830" s="38">
        <f>IFERROR(VLOOKUP(A830,'[2]2017年假台账'!$A:$AN,39,0),"0")-T830</f>
        <v>5.7</v>
      </c>
      <c r="V830" s="40">
        <f t="shared" si="197"/>
        <v>3.7</v>
      </c>
      <c r="W830" s="23">
        <f t="shared" si="198"/>
        <v>3.7</v>
      </c>
      <c r="X830" s="29">
        <f>VLOOKUP(A830,[3]考勤!$B$4:$N$1081,12,0)</f>
        <v>0</v>
      </c>
      <c r="Y830" s="29">
        <f>VLOOKUP(A830,[4]考勤!$B$4:$O$997,12,0)</f>
        <v>0</v>
      </c>
      <c r="Z830" s="29">
        <f>VLOOKUP(A830,[5]考勤!$B$4:$N$989,12,0)</f>
        <v>0</v>
      </c>
      <c r="AA830" s="29">
        <f>VLOOKUP(A830,[6]考勤!$B$4:$N$977,12,0)</f>
        <v>0</v>
      </c>
      <c r="AB830" s="29">
        <f>VLOOKUP(A830,[7]考勤!$B$4:$P$975,12,0)</f>
        <v>0</v>
      </c>
      <c r="AC830" s="29">
        <f>VLOOKUP(A830,[8]考勤!$B$1:$W$958,12,0)</f>
        <v>2</v>
      </c>
      <c r="AD830" s="29">
        <f>VLOOKUP(A830,[9]考勤!$B:$W,12,0)</f>
        <v>0</v>
      </c>
      <c r="AE830" s="29">
        <f>VLOOKUP(A830,[10]考勤!$B:$X,12,0)</f>
        <v>0</v>
      </c>
      <c r="AF830" s="29">
        <f>VLOOKUP(A830,[11]考勤!$B:$Z,12,0)</f>
        <v>0</v>
      </c>
      <c r="AG830" s="29"/>
      <c r="AH830" s="29"/>
      <c r="AI830" s="32"/>
      <c r="AJ830" s="29">
        <f t="shared" si="199"/>
        <v>2</v>
      </c>
      <c r="AK830" s="29">
        <f t="shared" si="200"/>
        <v>0</v>
      </c>
      <c r="AL830" s="22">
        <f t="shared" si="201"/>
        <v>13.7</v>
      </c>
      <c r="AM830" s="46">
        <f t="shared" si="202"/>
        <v>10</v>
      </c>
      <c r="AN830" s="11"/>
      <c r="AO830" s="11"/>
      <c r="AP830" s="11" t="str">
        <f>VLOOKUP(A830,[12]当前人员名单!$E:$AE,2,0)</f>
        <v>412822198607161182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</row>
    <row r="831" spans="1:236" s="10" customFormat="1" ht="15.75" customHeight="1" x14ac:dyDescent="0.15">
      <c r="A831" s="50" t="s">
        <v>335</v>
      </c>
      <c r="B831" s="48" t="s">
        <v>14</v>
      </c>
      <c r="C831" s="9">
        <v>40725</v>
      </c>
      <c r="D831" s="9">
        <v>40899</v>
      </c>
      <c r="E831" s="24">
        <v>43100</v>
      </c>
      <c r="F831" s="24">
        <v>43101</v>
      </c>
      <c r="G831" s="24">
        <v>43342</v>
      </c>
      <c r="H831" s="24">
        <v>43465</v>
      </c>
      <c r="I831" s="21">
        <f t="shared" ca="1" si="192"/>
        <v>7.4</v>
      </c>
      <c r="J831" s="21">
        <f t="shared" ca="1" si="193"/>
        <v>6.91</v>
      </c>
      <c r="K831" s="21" t="str">
        <f t="shared" ca="1" si="194"/>
        <v>是</v>
      </c>
      <c r="L831" s="21">
        <f t="shared" si="195"/>
        <v>7</v>
      </c>
      <c r="M831" s="29">
        <f t="shared" si="196"/>
        <v>5</v>
      </c>
      <c r="N831" s="29"/>
      <c r="O831" s="30"/>
      <c r="P831" s="24"/>
      <c r="Q831" s="29"/>
      <c r="R831" s="30"/>
      <c r="S831" s="30">
        <f t="shared" si="205"/>
        <v>5</v>
      </c>
      <c r="T831" s="22">
        <f>VLOOKUP(A831,[1]考勤!$B:$M,12,0)</f>
        <v>0</v>
      </c>
      <c r="U831" s="38">
        <f>IFERROR(VLOOKUP(A831,'[2]2017年假台账'!$A:$AN,39,0),"0")-T831</f>
        <v>5</v>
      </c>
      <c r="V831" s="40">
        <f t="shared" si="197"/>
        <v>3</v>
      </c>
      <c r="W831" s="23">
        <f t="shared" si="198"/>
        <v>3</v>
      </c>
      <c r="X831" s="29">
        <f>VLOOKUP(A831,[3]考勤!$B$4:$N$1081,12,0)</f>
        <v>0</v>
      </c>
      <c r="Y831" s="29">
        <f>VLOOKUP(A831,[4]考勤!$B$4:$O$997,12,0)</f>
        <v>0</v>
      </c>
      <c r="Z831" s="29">
        <f>VLOOKUP(A831,[5]考勤!$B$4:$N$989,12,0)</f>
        <v>0</v>
      </c>
      <c r="AA831" s="29">
        <f>VLOOKUP(A831,[6]考勤!$B$4:$N$977,12,0)</f>
        <v>0</v>
      </c>
      <c r="AB831" s="29">
        <f>VLOOKUP(A831,[7]考勤!$B$4:$P$975,12,0)</f>
        <v>0</v>
      </c>
      <c r="AC831" s="29">
        <f>VLOOKUP(A831,[8]考勤!$B$1:$W$958,12,0)</f>
        <v>0</v>
      </c>
      <c r="AD831" s="29">
        <f>VLOOKUP(A831,[9]考勤!$B:$W,12,0)</f>
        <v>0</v>
      </c>
      <c r="AE831" s="29">
        <f>VLOOKUP(A831,[10]考勤!$B:$X,12,0)</f>
        <v>2</v>
      </c>
      <c r="AF831" s="29">
        <f>VLOOKUP(A831,[11]考勤!$B:$Z,12,0)</f>
        <v>0</v>
      </c>
      <c r="AG831" s="29"/>
      <c r="AH831" s="29"/>
      <c r="AI831" s="32"/>
      <c r="AJ831" s="29">
        <f t="shared" si="199"/>
        <v>2</v>
      </c>
      <c r="AK831" s="29">
        <f t="shared" si="200"/>
        <v>0</v>
      </c>
      <c r="AL831" s="22">
        <f t="shared" si="201"/>
        <v>8</v>
      </c>
      <c r="AM831" s="46">
        <f t="shared" si="202"/>
        <v>5</v>
      </c>
      <c r="AN831" s="11"/>
      <c r="AO831" s="11"/>
      <c r="AP831" s="11" t="str">
        <f>VLOOKUP(A831,[12]当前人员名单!$E:$AE,2,0)</f>
        <v>440229199004132219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</row>
    <row r="832" spans="1:236" s="10" customFormat="1" ht="15.75" customHeight="1" x14ac:dyDescent="0.15">
      <c r="A832" s="53" t="s">
        <v>765</v>
      </c>
      <c r="B832" s="48" t="s">
        <v>14</v>
      </c>
      <c r="C832" s="9">
        <v>41711</v>
      </c>
      <c r="D832" s="9">
        <v>41711</v>
      </c>
      <c r="E832" s="24">
        <v>43100</v>
      </c>
      <c r="F832" s="24">
        <v>43101</v>
      </c>
      <c r="G832" s="24">
        <v>43342</v>
      </c>
      <c r="H832" s="24">
        <v>43465</v>
      </c>
      <c r="I832" s="21">
        <f t="shared" ca="1" si="192"/>
        <v>4.7</v>
      </c>
      <c r="J832" s="21">
        <f t="shared" ca="1" si="193"/>
        <v>4.68</v>
      </c>
      <c r="K832" s="21" t="str">
        <f t="shared" ca="1" si="194"/>
        <v>是</v>
      </c>
      <c r="L832" s="21">
        <f t="shared" si="195"/>
        <v>4</v>
      </c>
      <c r="M832" s="29">
        <f t="shared" si="196"/>
        <v>5</v>
      </c>
      <c r="N832" s="29"/>
      <c r="O832" s="30"/>
      <c r="P832" s="24"/>
      <c r="Q832" s="29"/>
      <c r="R832" s="30"/>
      <c r="S832" s="30">
        <f t="shared" si="205"/>
        <v>5</v>
      </c>
      <c r="T832" s="22">
        <f>VLOOKUP(A832,[1]考勤!$B:$M,12,0)</f>
        <v>0</v>
      </c>
      <c r="U832" s="38">
        <f>IFERROR(VLOOKUP(A832,'[2]2017年假台账'!$A:$AN,39,0),"0")-T832</f>
        <v>5</v>
      </c>
      <c r="V832" s="40">
        <f t="shared" si="197"/>
        <v>5</v>
      </c>
      <c r="W832" s="23">
        <f t="shared" si="198"/>
        <v>5</v>
      </c>
      <c r="X832" s="29">
        <f>VLOOKUP(A832,[3]考勤!$B$4:$N$1081,12,0)</f>
        <v>0</v>
      </c>
      <c r="Y832" s="29">
        <f>VLOOKUP(A832,[4]考勤!$B$4:$O$997,12,0)</f>
        <v>0</v>
      </c>
      <c r="Z832" s="29">
        <f>VLOOKUP(A832,[5]考勤!$B$4:$N$989,12,0)</f>
        <v>0</v>
      </c>
      <c r="AA832" s="29">
        <f>VLOOKUP(A832,[6]考勤!$B$4:$N$977,12,0)</f>
        <v>0</v>
      </c>
      <c r="AB832" s="29">
        <f>VLOOKUP(A832,[7]考勤!$B$4:$P$975,12,0)</f>
        <v>0</v>
      </c>
      <c r="AC832" s="29">
        <f>VLOOKUP(A832,[8]考勤!$B$1:$W$958,12,0)</f>
        <v>0</v>
      </c>
      <c r="AD832" s="29">
        <f>VLOOKUP(A832,[9]考勤!$B:$W,12,0)</f>
        <v>0</v>
      </c>
      <c r="AE832" s="29">
        <f>VLOOKUP(A832,[10]考勤!$B:$X,12,0)</f>
        <v>0</v>
      </c>
      <c r="AF832" s="29">
        <f>VLOOKUP(A832,[11]考勤!$B:$Z,12,0)</f>
        <v>0</v>
      </c>
      <c r="AG832" s="29"/>
      <c r="AH832" s="29"/>
      <c r="AI832" s="32"/>
      <c r="AJ832" s="29">
        <f t="shared" si="199"/>
        <v>0</v>
      </c>
      <c r="AK832" s="29">
        <f t="shared" si="200"/>
        <v>0</v>
      </c>
      <c r="AL832" s="22">
        <f t="shared" si="201"/>
        <v>10</v>
      </c>
      <c r="AM832" s="46">
        <f t="shared" si="202"/>
        <v>5</v>
      </c>
      <c r="AN832" s="11"/>
      <c r="AO832" s="11"/>
      <c r="AP832" s="11" t="str">
        <f>VLOOKUP(A832,[12]当前人员名单!$E:$AE,2,0)</f>
        <v>440804198905200603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</row>
    <row r="833" spans="1:236" s="10" customFormat="1" ht="15.75" customHeight="1" x14ac:dyDescent="0.15">
      <c r="A833" s="52" t="s">
        <v>927</v>
      </c>
      <c r="B833" s="48" t="s">
        <v>14</v>
      </c>
      <c r="C833" s="9">
        <v>42418</v>
      </c>
      <c r="D833" s="9">
        <v>42418</v>
      </c>
      <c r="E833" s="24">
        <v>43100</v>
      </c>
      <c r="F833" s="24">
        <v>43101</v>
      </c>
      <c r="G833" s="24">
        <v>43342</v>
      </c>
      <c r="H833" s="24">
        <v>43465</v>
      </c>
      <c r="I833" s="21">
        <f t="shared" ca="1" si="192"/>
        <v>2.7</v>
      </c>
      <c r="J833" s="21">
        <f t="shared" ca="1" si="193"/>
        <v>2.75</v>
      </c>
      <c r="K833" s="21" t="str">
        <f t="shared" ca="1" si="194"/>
        <v>是</v>
      </c>
      <c r="L833" s="21">
        <f t="shared" si="195"/>
        <v>2</v>
      </c>
      <c r="M833" s="29">
        <f t="shared" si="196"/>
        <v>5</v>
      </c>
      <c r="N833" s="29"/>
      <c r="O833" s="30"/>
      <c r="P833" s="24"/>
      <c r="Q833" s="29"/>
      <c r="R833" s="30"/>
      <c r="S833" s="30">
        <f t="shared" si="205"/>
        <v>5</v>
      </c>
      <c r="T833" s="22">
        <f>VLOOKUP(A833,[1]考勤!$B:$M,12,0)</f>
        <v>0</v>
      </c>
      <c r="U833" s="38">
        <f>IFERROR(VLOOKUP(A833,'[2]2017年假台账'!$A:$AN,39,0),"0")-T833</f>
        <v>4.3</v>
      </c>
      <c r="V833" s="40">
        <f t="shared" si="197"/>
        <v>4.3</v>
      </c>
      <c r="W833" s="23">
        <f t="shared" si="198"/>
        <v>4.3</v>
      </c>
      <c r="X833" s="29">
        <f>VLOOKUP(A833,[3]考勤!$B$4:$N$1081,12,0)</f>
        <v>0</v>
      </c>
      <c r="Y833" s="29">
        <f>VLOOKUP(A833,[4]考勤!$B$4:$O$997,12,0)</f>
        <v>0</v>
      </c>
      <c r="Z833" s="29">
        <f>VLOOKUP(A833,[5]考勤!$B$4:$N$989,12,0)</f>
        <v>0</v>
      </c>
      <c r="AA833" s="29">
        <f>VLOOKUP(A833,[6]考勤!$B$4:$N$977,12,0)</f>
        <v>0</v>
      </c>
      <c r="AB833" s="29">
        <f>VLOOKUP(A833,[7]考勤!$B$4:$P$975,12,0)</f>
        <v>0</v>
      </c>
      <c r="AC833" s="29">
        <f>VLOOKUP(A833,[8]考勤!$B$1:$W$958,12,0)</f>
        <v>0</v>
      </c>
      <c r="AD833" s="29">
        <f>VLOOKUP(A833,[9]考勤!$B:$W,12,0)</f>
        <v>0</v>
      </c>
      <c r="AE833" s="29">
        <f>VLOOKUP(A833,[10]考勤!$B:$X,12,0)</f>
        <v>0</v>
      </c>
      <c r="AF833" s="29">
        <f>VLOOKUP(A833,[11]考勤!$B:$Z,12,0)</f>
        <v>0</v>
      </c>
      <c r="AG833" s="29"/>
      <c r="AH833" s="29"/>
      <c r="AI833" s="29"/>
      <c r="AJ833" s="29">
        <f t="shared" si="199"/>
        <v>0</v>
      </c>
      <c r="AK833" s="29">
        <f t="shared" si="200"/>
        <v>0</v>
      </c>
      <c r="AL833" s="22">
        <f t="shared" si="201"/>
        <v>9.3000000000000007</v>
      </c>
      <c r="AM833" s="46">
        <f t="shared" si="202"/>
        <v>5</v>
      </c>
      <c r="AN833" s="11"/>
      <c r="AO833" s="11"/>
      <c r="AP833" s="11" t="str">
        <f>VLOOKUP(A833,[12]当前人员名单!$E:$AE,2,0)</f>
        <v>23040319940618081X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</row>
    <row r="834" spans="1:236" s="10" customFormat="1" ht="15.75" customHeight="1" x14ac:dyDescent="0.15">
      <c r="A834" s="53" t="s">
        <v>343</v>
      </c>
      <c r="B834" s="48" t="s">
        <v>14</v>
      </c>
      <c r="C834" s="9">
        <v>37742</v>
      </c>
      <c r="D834" s="9">
        <v>37997</v>
      </c>
      <c r="E834" s="24">
        <v>43100</v>
      </c>
      <c r="F834" s="24">
        <v>43101</v>
      </c>
      <c r="G834" s="24">
        <v>43342</v>
      </c>
      <c r="H834" s="24">
        <v>43465</v>
      </c>
      <c r="I834" s="21">
        <f t="shared" ca="1" si="192"/>
        <v>15.6</v>
      </c>
      <c r="J834" s="21">
        <f t="shared" ca="1" si="193"/>
        <v>14.86</v>
      </c>
      <c r="K834" s="21" t="str">
        <f t="shared" ca="1" si="194"/>
        <v>是</v>
      </c>
      <c r="L834" s="21">
        <f t="shared" si="195"/>
        <v>15</v>
      </c>
      <c r="M834" s="29">
        <f t="shared" si="196"/>
        <v>10</v>
      </c>
      <c r="N834" s="29"/>
      <c r="O834" s="30"/>
      <c r="P834" s="24"/>
      <c r="Q834" s="29"/>
      <c r="R834" s="30"/>
      <c r="S834" s="30">
        <f t="shared" si="205"/>
        <v>10</v>
      </c>
      <c r="T834" s="22">
        <f>VLOOKUP(A834,[1]考勤!$B:$M,12,0)</f>
        <v>0</v>
      </c>
      <c r="U834" s="38">
        <f>IFERROR(VLOOKUP(A834,'[2]2017年假台账'!$A:$AN,39,0),"0")-T834</f>
        <v>10</v>
      </c>
      <c r="V834" s="40">
        <f t="shared" si="197"/>
        <v>0</v>
      </c>
      <c r="W834" s="23">
        <f t="shared" si="198"/>
        <v>0</v>
      </c>
      <c r="X834" s="29">
        <f>VLOOKUP(A834,[3]考勤!$B$4:$N$1081,12,0)</f>
        <v>0</v>
      </c>
      <c r="Y834" s="29">
        <f>VLOOKUP(A834,[4]考勤!$B$4:$O$997,12,0)</f>
        <v>0</v>
      </c>
      <c r="Z834" s="29">
        <f>VLOOKUP(A834,[5]考勤!$B$4:$N$989,12,0)</f>
        <v>0</v>
      </c>
      <c r="AA834" s="29">
        <f>VLOOKUP(A834,[6]考勤!$B$4:$N$977,12,0)</f>
        <v>0</v>
      </c>
      <c r="AB834" s="29">
        <f>VLOOKUP(A834,[7]考勤!$B$4:$P$975,12,0)</f>
        <v>0</v>
      </c>
      <c r="AC834" s="29">
        <f>VLOOKUP(A834,[8]考勤!$B$1:$W$958,12,0)</f>
        <v>0</v>
      </c>
      <c r="AD834" s="29">
        <f>VLOOKUP(A834,[9]考勤!$B:$W,12,0)</f>
        <v>5</v>
      </c>
      <c r="AE834" s="29">
        <f>VLOOKUP(A834,[10]考勤!$B:$X,12,0)</f>
        <v>5</v>
      </c>
      <c r="AF834" s="29">
        <f>VLOOKUP(A834,[11]考勤!$B:$Z,12,0)</f>
        <v>0</v>
      </c>
      <c r="AG834" s="29"/>
      <c r="AH834" s="29"/>
      <c r="AI834" s="32"/>
      <c r="AJ834" s="29">
        <f t="shared" si="199"/>
        <v>10</v>
      </c>
      <c r="AK834" s="29">
        <f t="shared" si="200"/>
        <v>0</v>
      </c>
      <c r="AL834" s="22">
        <f t="shared" si="201"/>
        <v>10</v>
      </c>
      <c r="AM834" s="46">
        <f t="shared" si="202"/>
        <v>10</v>
      </c>
      <c r="AN834" s="11"/>
      <c r="AO834" s="11"/>
      <c r="AP834" s="11" t="str">
        <f>VLOOKUP(A834,[12]当前人员名单!$E:$AE,2,0)</f>
        <v>44200019741126092X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</row>
    <row r="835" spans="1:236" s="10" customFormat="1" ht="15.75" customHeight="1" x14ac:dyDescent="0.15">
      <c r="A835" s="51" t="s">
        <v>928</v>
      </c>
      <c r="B835" s="48" t="s">
        <v>14</v>
      </c>
      <c r="C835" s="9">
        <v>42433</v>
      </c>
      <c r="D835" s="9">
        <v>42433</v>
      </c>
      <c r="E835" s="24">
        <v>43100</v>
      </c>
      <c r="F835" s="24">
        <v>43101</v>
      </c>
      <c r="G835" s="24">
        <v>43342</v>
      </c>
      <c r="H835" s="24">
        <v>43465</v>
      </c>
      <c r="I835" s="21">
        <f t="shared" ca="1" si="192"/>
        <v>2.7</v>
      </c>
      <c r="J835" s="21">
        <f t="shared" ca="1" si="193"/>
        <v>2.7</v>
      </c>
      <c r="K835" s="21" t="str">
        <f t="shared" ca="1" si="194"/>
        <v>是</v>
      </c>
      <c r="L835" s="21">
        <f t="shared" si="195"/>
        <v>2</v>
      </c>
      <c r="M835" s="29">
        <f t="shared" si="196"/>
        <v>5</v>
      </c>
      <c r="N835" s="29"/>
      <c r="O835" s="30"/>
      <c r="P835" s="24"/>
      <c r="Q835" s="29"/>
      <c r="R835" s="30"/>
      <c r="S835" s="30">
        <f t="shared" si="205"/>
        <v>5</v>
      </c>
      <c r="T835" s="22">
        <f>VLOOKUP(A835,[1]考勤!$B:$M,12,0)</f>
        <v>0</v>
      </c>
      <c r="U835" s="38">
        <f>IFERROR(VLOOKUP(A835,'[2]2017年假台账'!$A:$AN,39,0),"0")-T835</f>
        <v>0.1</v>
      </c>
      <c r="V835" s="40">
        <f t="shared" si="197"/>
        <v>0.1</v>
      </c>
      <c r="W835" s="23">
        <f t="shared" si="198"/>
        <v>0.1</v>
      </c>
      <c r="X835" s="29">
        <f>VLOOKUP(A835,[3]考勤!$B$4:$N$1081,12,0)</f>
        <v>0</v>
      </c>
      <c r="Y835" s="29">
        <f>VLOOKUP(A835,[4]考勤!$B$4:$O$997,12,0)</f>
        <v>0</v>
      </c>
      <c r="Z835" s="29">
        <f>VLOOKUP(A835,[5]考勤!$B$4:$N$989,12,0)</f>
        <v>0</v>
      </c>
      <c r="AA835" s="29">
        <f>VLOOKUP(A835,[6]考勤!$B$4:$N$977,12,0)</f>
        <v>0</v>
      </c>
      <c r="AB835" s="29">
        <f>VLOOKUP(A835,[7]考勤!$B$4:$P$975,12,0)</f>
        <v>0</v>
      </c>
      <c r="AC835" s="29">
        <f>VLOOKUP(A835,[8]考勤!$B$1:$W$958,12,0)</f>
        <v>0</v>
      </c>
      <c r="AD835" s="29">
        <f>VLOOKUP(A835,[9]考勤!$B:$W,12,0)</f>
        <v>0</v>
      </c>
      <c r="AE835" s="29">
        <f>VLOOKUP(A835,[10]考勤!$B:$X,12,0)</f>
        <v>0</v>
      </c>
      <c r="AF835" s="29">
        <f>VLOOKUP(A835,[11]考勤!$B:$Z,12,0)</f>
        <v>0</v>
      </c>
      <c r="AG835" s="29"/>
      <c r="AH835" s="29"/>
      <c r="AI835" s="32"/>
      <c r="AJ835" s="29">
        <f t="shared" si="199"/>
        <v>0</v>
      </c>
      <c r="AK835" s="29">
        <f t="shared" si="200"/>
        <v>0</v>
      </c>
      <c r="AL835" s="22">
        <f t="shared" si="201"/>
        <v>5.0999999999999996</v>
      </c>
      <c r="AM835" s="46">
        <f t="shared" si="202"/>
        <v>5</v>
      </c>
      <c r="AN835" s="11"/>
      <c r="AO835" s="11"/>
      <c r="AP835" s="11" t="str">
        <f>VLOOKUP(A835,[12]当前人员名单!$E:$AE,2,0)</f>
        <v>442000199308030914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</row>
    <row r="836" spans="1:236" s="10" customFormat="1" ht="15.75" customHeight="1" x14ac:dyDescent="0.15">
      <c r="A836" s="52" t="s">
        <v>544</v>
      </c>
      <c r="B836" s="48" t="s">
        <v>803</v>
      </c>
      <c r="C836" s="9">
        <v>40602</v>
      </c>
      <c r="D836" s="9">
        <v>40602</v>
      </c>
      <c r="E836" s="24">
        <v>43100</v>
      </c>
      <c r="F836" s="24">
        <v>43101</v>
      </c>
      <c r="G836" s="24">
        <v>43342</v>
      </c>
      <c r="H836" s="24">
        <v>43465</v>
      </c>
      <c r="I836" s="21">
        <f t="shared" ca="1" si="192"/>
        <v>7.7</v>
      </c>
      <c r="J836" s="21">
        <f t="shared" ca="1" si="193"/>
        <v>7.72</v>
      </c>
      <c r="K836" s="21" t="str">
        <f t="shared" ca="1" si="194"/>
        <v>是</v>
      </c>
      <c r="L836" s="21">
        <f t="shared" si="195"/>
        <v>7</v>
      </c>
      <c r="M836" s="29">
        <f t="shared" si="196"/>
        <v>5</v>
      </c>
      <c r="N836" s="29"/>
      <c r="O836" s="30"/>
      <c r="P836" s="24"/>
      <c r="Q836" s="29"/>
      <c r="R836" s="30"/>
      <c r="S836" s="30">
        <f t="shared" si="205"/>
        <v>5</v>
      </c>
      <c r="T836" s="22">
        <f>VLOOKUP(A836,[1]考勤!$B:$M,12,0)</f>
        <v>0</v>
      </c>
      <c r="U836" s="38">
        <f>IFERROR(VLOOKUP(A836,'[2]2017年假台账'!$A:$AN,39,0),"0")-T836</f>
        <v>5</v>
      </c>
      <c r="V836" s="40">
        <f t="shared" si="197"/>
        <v>5</v>
      </c>
      <c r="W836" s="23">
        <f t="shared" si="198"/>
        <v>5</v>
      </c>
      <c r="X836" s="29">
        <f>VLOOKUP(A836,[3]考勤!$B$4:$N$1081,12,0)</f>
        <v>0</v>
      </c>
      <c r="Y836" s="29">
        <f>VLOOKUP(A836,[4]考勤!$B$4:$O$997,12,0)</f>
        <v>0</v>
      </c>
      <c r="Z836" s="29">
        <f>VLOOKUP(A836,[5]考勤!$B$4:$N$989,12,0)</f>
        <v>0</v>
      </c>
      <c r="AA836" s="29">
        <f>VLOOKUP(A836,[6]考勤!$B$4:$N$977,12,0)</f>
        <v>0</v>
      </c>
      <c r="AB836" s="29">
        <f>VLOOKUP(A836,[7]考勤!$B$4:$P$975,12,0)</f>
        <v>0</v>
      </c>
      <c r="AC836" s="29">
        <f>VLOOKUP(A836,[8]考勤!$B$1:$W$958,12,0)</f>
        <v>0</v>
      </c>
      <c r="AD836" s="29">
        <f>VLOOKUP(A836,[9]考勤!$B:$W,12,0)</f>
        <v>0</v>
      </c>
      <c r="AE836" s="29">
        <f>VLOOKUP(A836,[10]考勤!$B:$X,12,0)</f>
        <v>0</v>
      </c>
      <c r="AF836" s="29">
        <f>VLOOKUP(A836,[11]考勤!$B:$Z,12,0)</f>
        <v>0</v>
      </c>
      <c r="AG836" s="29"/>
      <c r="AH836" s="29"/>
      <c r="AI836" s="29"/>
      <c r="AJ836" s="29">
        <f t="shared" si="199"/>
        <v>0</v>
      </c>
      <c r="AK836" s="29">
        <f t="shared" si="200"/>
        <v>0</v>
      </c>
      <c r="AL836" s="22">
        <f t="shared" si="201"/>
        <v>10</v>
      </c>
      <c r="AM836" s="46">
        <f t="shared" si="202"/>
        <v>5</v>
      </c>
      <c r="AN836" s="11"/>
      <c r="AO836" s="11"/>
      <c r="AP836" s="11" t="str">
        <f>VLOOKUP(A836,[12]当前人员名单!$E:$AE,2,0)</f>
        <v>445202198903130321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</row>
    <row r="837" spans="1:236" s="10" customFormat="1" ht="15.75" customHeight="1" x14ac:dyDescent="0.15">
      <c r="A837" s="50" t="s">
        <v>929</v>
      </c>
      <c r="B837" s="48" t="s">
        <v>14</v>
      </c>
      <c r="C837" s="8">
        <v>41487</v>
      </c>
      <c r="D837" s="8">
        <v>42353</v>
      </c>
      <c r="E837" s="24">
        <v>43100</v>
      </c>
      <c r="F837" s="24">
        <v>43101</v>
      </c>
      <c r="G837" s="24">
        <v>43342</v>
      </c>
      <c r="H837" s="24">
        <v>43465</v>
      </c>
      <c r="I837" s="21">
        <f t="shared" ca="1" si="192"/>
        <v>5.3</v>
      </c>
      <c r="J837" s="21">
        <f t="shared" ca="1" si="193"/>
        <v>2.92</v>
      </c>
      <c r="K837" s="21" t="str">
        <f t="shared" ca="1" si="194"/>
        <v>是</v>
      </c>
      <c r="L837" s="21">
        <f t="shared" si="195"/>
        <v>5</v>
      </c>
      <c r="M837" s="29">
        <f t="shared" si="196"/>
        <v>5</v>
      </c>
      <c r="N837" s="29"/>
      <c r="O837" s="30"/>
      <c r="P837" s="24"/>
      <c r="Q837" s="29"/>
      <c r="R837" s="30"/>
      <c r="S837" s="30">
        <f t="shared" si="205"/>
        <v>5</v>
      </c>
      <c r="T837" s="22">
        <f>VLOOKUP(A837,[1]考勤!$B:$M,12,0)</f>
        <v>0</v>
      </c>
      <c r="U837" s="38">
        <f>IFERROR(VLOOKUP(A837,'[2]2017年假台账'!$A:$AN,39,0),"0")-T837</f>
        <v>2.2000000000000002</v>
      </c>
      <c r="V837" s="40">
        <f t="shared" si="197"/>
        <v>2.2000000000000002</v>
      </c>
      <c r="W837" s="23">
        <f t="shared" si="198"/>
        <v>2.2000000000000002</v>
      </c>
      <c r="X837" s="29">
        <f>VLOOKUP(A837,[3]考勤!$B$4:$N$1081,12,0)</f>
        <v>0</v>
      </c>
      <c r="Y837" s="29">
        <f>VLOOKUP(A837,[4]考勤!$B$4:$O$997,12,0)</f>
        <v>0</v>
      </c>
      <c r="Z837" s="29">
        <f>VLOOKUP(A837,[5]考勤!$B$4:$N$989,12,0)</f>
        <v>0</v>
      </c>
      <c r="AA837" s="29">
        <f>VLOOKUP(A837,[6]考勤!$B$4:$N$977,12,0)</f>
        <v>0</v>
      </c>
      <c r="AB837" s="29">
        <f>VLOOKUP(A837,[7]考勤!$B$4:$P$975,12,0)</f>
        <v>0</v>
      </c>
      <c r="AC837" s="29">
        <f>VLOOKUP(A837,[8]考勤!$B$1:$W$958,12,0)</f>
        <v>0</v>
      </c>
      <c r="AD837" s="29">
        <f>VLOOKUP(A837,[9]考勤!$B:$W,12,0)</f>
        <v>0</v>
      </c>
      <c r="AE837" s="29">
        <f>VLOOKUP(A837,[10]考勤!$B:$X,12,0)</f>
        <v>0</v>
      </c>
      <c r="AF837" s="29">
        <f>VLOOKUP(A837,[11]考勤!$B:$Z,12,0)</f>
        <v>0</v>
      </c>
      <c r="AG837" s="29"/>
      <c r="AH837" s="29"/>
      <c r="AI837" s="32"/>
      <c r="AJ837" s="29">
        <f t="shared" si="199"/>
        <v>0</v>
      </c>
      <c r="AK837" s="29">
        <f t="shared" si="200"/>
        <v>0</v>
      </c>
      <c r="AL837" s="22">
        <f t="shared" si="201"/>
        <v>7.2</v>
      </c>
      <c r="AM837" s="46">
        <f t="shared" si="202"/>
        <v>5</v>
      </c>
      <c r="AN837" s="11"/>
      <c r="AO837" s="11"/>
      <c r="AP837" s="11" t="str">
        <f>VLOOKUP(A837,[12]当前人员名单!$E:$AE,2,0)</f>
        <v>442000199210120911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</row>
    <row r="838" spans="1:236" s="10" customFormat="1" ht="15.75" customHeight="1" x14ac:dyDescent="0.15">
      <c r="A838" s="50" t="s">
        <v>344</v>
      </c>
      <c r="B838" s="48" t="s">
        <v>14</v>
      </c>
      <c r="C838" s="8">
        <v>41068</v>
      </c>
      <c r="D838" s="8">
        <v>41068</v>
      </c>
      <c r="E838" s="24">
        <v>43100</v>
      </c>
      <c r="F838" s="24">
        <v>43101</v>
      </c>
      <c r="G838" s="24">
        <v>43342</v>
      </c>
      <c r="H838" s="24">
        <v>43465</v>
      </c>
      <c r="I838" s="21">
        <f t="shared" ca="1" si="192"/>
        <v>6.4</v>
      </c>
      <c r="J838" s="21">
        <f t="shared" ca="1" si="193"/>
        <v>6.44</v>
      </c>
      <c r="K838" s="21" t="str">
        <f t="shared" ca="1" si="194"/>
        <v>是</v>
      </c>
      <c r="L838" s="21">
        <f t="shared" si="195"/>
        <v>6</v>
      </c>
      <c r="M838" s="29">
        <f t="shared" si="196"/>
        <v>5</v>
      </c>
      <c r="N838" s="29"/>
      <c r="O838" s="30"/>
      <c r="P838" s="24"/>
      <c r="Q838" s="29"/>
      <c r="R838" s="30"/>
      <c r="S838" s="30">
        <f t="shared" si="205"/>
        <v>5</v>
      </c>
      <c r="T838" s="22">
        <f>VLOOKUP(A838,[1]考勤!$B:$M,12,0)</f>
        <v>0</v>
      </c>
      <c r="U838" s="38">
        <f>IFERROR(VLOOKUP(A838,'[2]2017年假台账'!$A:$AN,39,0),"0")-T838</f>
        <v>3</v>
      </c>
      <c r="V838" s="40">
        <f t="shared" si="197"/>
        <v>-2</v>
      </c>
      <c r="W838" s="23">
        <f t="shared" si="198"/>
        <v>0</v>
      </c>
      <c r="X838" s="29">
        <f>VLOOKUP(A838,[3]考勤!$B$4:$N$1081,12,0)</f>
        <v>0</v>
      </c>
      <c r="Y838" s="29">
        <f>VLOOKUP(A838,[4]考勤!$B$4:$O$997,12,0)</f>
        <v>0</v>
      </c>
      <c r="Z838" s="29">
        <f>VLOOKUP(A838,[5]考勤!$B$4:$N$989,12,0)</f>
        <v>0</v>
      </c>
      <c r="AA838" s="29">
        <f>VLOOKUP(A838,[6]考勤!$B$4:$N$977,12,0)</f>
        <v>0</v>
      </c>
      <c r="AB838" s="29">
        <f>VLOOKUP(A838,[7]考勤!$B$4:$P$975,12,0)</f>
        <v>0</v>
      </c>
      <c r="AC838" s="29">
        <f>VLOOKUP(A838,[8]考勤!$B$1:$W$958,12,0)</f>
        <v>0</v>
      </c>
      <c r="AD838" s="29">
        <f>VLOOKUP(A838,[9]考勤!$B:$W,12,0)</f>
        <v>2</v>
      </c>
      <c r="AE838" s="29">
        <f>VLOOKUP(A838,[10]考勤!$B:$X,12,0)</f>
        <v>3</v>
      </c>
      <c r="AF838" s="29">
        <f>VLOOKUP(A838,[11]考勤!$B:$Z,12,0)</f>
        <v>0</v>
      </c>
      <c r="AG838" s="29"/>
      <c r="AH838" s="29"/>
      <c r="AI838" s="32"/>
      <c r="AJ838" s="29">
        <f t="shared" si="199"/>
        <v>5</v>
      </c>
      <c r="AK838" s="29">
        <f t="shared" si="200"/>
        <v>0</v>
      </c>
      <c r="AL838" s="22">
        <f t="shared" si="201"/>
        <v>3</v>
      </c>
      <c r="AM838" s="46">
        <f t="shared" si="202"/>
        <v>3</v>
      </c>
      <c r="AN838" s="11"/>
      <c r="AO838" s="11"/>
      <c r="AP838" s="11" t="str">
        <f>VLOOKUP(A838,[12]当前人员名单!$E:$AE,2,0)</f>
        <v>442000199007110910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</row>
    <row r="839" spans="1:236" s="10" customFormat="1" ht="15.75" customHeight="1" x14ac:dyDescent="0.15">
      <c r="A839" s="53" t="s">
        <v>339</v>
      </c>
      <c r="B839" s="48" t="s">
        <v>974</v>
      </c>
      <c r="C839" s="7">
        <v>39995</v>
      </c>
      <c r="D839" s="7">
        <v>40599</v>
      </c>
      <c r="E839" s="24">
        <v>43100</v>
      </c>
      <c r="F839" s="24">
        <v>43101</v>
      </c>
      <c r="G839" s="24">
        <v>43342</v>
      </c>
      <c r="H839" s="24">
        <v>43465</v>
      </c>
      <c r="I839" s="21">
        <f t="shared" ca="1" si="192"/>
        <v>9.4</v>
      </c>
      <c r="J839" s="21">
        <f t="shared" ca="1" si="193"/>
        <v>7.73</v>
      </c>
      <c r="K839" s="21" t="str">
        <f t="shared" ca="1" si="194"/>
        <v>是</v>
      </c>
      <c r="L839" s="21">
        <f t="shared" si="195"/>
        <v>9</v>
      </c>
      <c r="M839" s="29">
        <f t="shared" si="196"/>
        <v>5</v>
      </c>
      <c r="N839" s="29"/>
      <c r="O839" s="30"/>
      <c r="P839" s="24"/>
      <c r="Q839" s="29"/>
      <c r="R839" s="30"/>
      <c r="S839" s="30">
        <f t="shared" si="205"/>
        <v>5</v>
      </c>
      <c r="T839" s="22">
        <f>VLOOKUP(A839,[1]考勤!$B:$M,12,0)</f>
        <v>0</v>
      </c>
      <c r="U839" s="38">
        <f>IFERROR(VLOOKUP(A839,'[2]2017年假台账'!$A:$AN,39,0),"0")-T839</f>
        <v>3</v>
      </c>
      <c r="V839" s="40">
        <f t="shared" si="197"/>
        <v>3</v>
      </c>
      <c r="W839" s="23">
        <f t="shared" si="198"/>
        <v>3</v>
      </c>
      <c r="X839" s="29">
        <f>VLOOKUP(A839,[3]考勤!$B$4:$N$1081,12,0)</f>
        <v>0</v>
      </c>
      <c r="Y839" s="29">
        <f>VLOOKUP(A839,[4]考勤!$B$4:$O$997,12,0)</f>
        <v>0</v>
      </c>
      <c r="Z839" s="29">
        <f>VLOOKUP(A839,[5]考勤!$B$4:$N$989,12,0)</f>
        <v>0</v>
      </c>
      <c r="AA839" s="29">
        <f>VLOOKUP(A839,[6]考勤!$B$4:$N$977,12,0)</f>
        <v>0</v>
      </c>
      <c r="AB839" s="29">
        <f>VLOOKUP(A839,[7]考勤!$B$4:$P$975,12,0)</f>
        <v>0</v>
      </c>
      <c r="AC839" s="29">
        <f>VLOOKUP(A839,[8]考勤!$B$1:$W$958,12,0)</f>
        <v>0</v>
      </c>
      <c r="AD839" s="29">
        <f>VLOOKUP(A839,[9]考勤!$B:$W,12,0)</f>
        <v>0</v>
      </c>
      <c r="AE839" s="29">
        <f>VLOOKUP(A839,[10]考勤!$B:$X,12,0)</f>
        <v>0</v>
      </c>
      <c r="AF839" s="29">
        <f>VLOOKUP(A839,[11]考勤!$B:$Z,12,0)</f>
        <v>0</v>
      </c>
      <c r="AG839" s="29"/>
      <c r="AH839" s="29"/>
      <c r="AI839" s="29"/>
      <c r="AJ839" s="29">
        <f t="shared" si="199"/>
        <v>0</v>
      </c>
      <c r="AK839" s="29">
        <f t="shared" si="200"/>
        <v>0</v>
      </c>
      <c r="AL839" s="22">
        <f t="shared" si="201"/>
        <v>8</v>
      </c>
      <c r="AM839" s="46">
        <f t="shared" si="202"/>
        <v>5</v>
      </c>
      <c r="AN839" s="11"/>
      <c r="AP839" s="11" t="str">
        <f>VLOOKUP(A839,[12]当前人员名单!$E:$AE,2,0)</f>
        <v>441723198801271313</v>
      </c>
    </row>
    <row r="840" spans="1:236" s="10" customFormat="1" ht="15.75" customHeight="1" x14ac:dyDescent="0.15">
      <c r="A840" s="62" t="s">
        <v>338</v>
      </c>
      <c r="B840" s="48" t="s">
        <v>801</v>
      </c>
      <c r="C840" s="7">
        <v>41036</v>
      </c>
      <c r="D840" s="7">
        <v>41036</v>
      </c>
      <c r="E840" s="24">
        <v>43100</v>
      </c>
      <c r="F840" s="24">
        <v>43101</v>
      </c>
      <c r="G840" s="24">
        <v>43342</v>
      </c>
      <c r="H840" s="24">
        <v>43465</v>
      </c>
      <c r="I840" s="21">
        <f t="shared" ca="1" si="192"/>
        <v>6.5</v>
      </c>
      <c r="J840" s="21">
        <f t="shared" ca="1" si="193"/>
        <v>6.53</v>
      </c>
      <c r="K840" s="21" t="str">
        <f t="shared" ca="1" si="194"/>
        <v>是</v>
      </c>
      <c r="L840" s="21">
        <f t="shared" si="195"/>
        <v>6</v>
      </c>
      <c r="M840" s="29">
        <f t="shared" si="196"/>
        <v>5</v>
      </c>
      <c r="N840" s="29"/>
      <c r="O840" s="30"/>
      <c r="P840" s="24"/>
      <c r="Q840" s="29"/>
      <c r="R840" s="30"/>
      <c r="S840" s="30">
        <f t="shared" si="205"/>
        <v>5</v>
      </c>
      <c r="T840" s="22">
        <f>VLOOKUP(A840,[1]考勤!$B:$M,12,0)</f>
        <v>0</v>
      </c>
      <c r="U840" s="38">
        <f>IFERROR(VLOOKUP(A840,'[2]2017年假台账'!$A:$AN,39,0),"0")-T840</f>
        <v>5</v>
      </c>
      <c r="V840" s="40">
        <f t="shared" si="197"/>
        <v>2</v>
      </c>
      <c r="W840" s="23">
        <f t="shared" si="198"/>
        <v>2</v>
      </c>
      <c r="X840" s="29">
        <f>VLOOKUP(A840,[3]考勤!$B$4:$N$1081,12,0)</f>
        <v>0</v>
      </c>
      <c r="Y840" s="29">
        <f>VLOOKUP(A840,[4]考勤!$B$4:$O$997,12,0)</f>
        <v>0</v>
      </c>
      <c r="Z840" s="29">
        <f>VLOOKUP(A840,[5]考勤!$B$4:$N$989,12,0)</f>
        <v>0</v>
      </c>
      <c r="AA840" s="29">
        <f>VLOOKUP(A840,[6]考勤!$B$4:$N$977,12,0)</f>
        <v>0</v>
      </c>
      <c r="AB840" s="29">
        <f>VLOOKUP(A840,[7]考勤!$B$4:$P$975,12,0)</f>
        <v>0</v>
      </c>
      <c r="AC840" s="29">
        <f>VLOOKUP(A840,[8]考勤!$B$1:$W$958,12,0)</f>
        <v>0</v>
      </c>
      <c r="AD840" s="29">
        <f>VLOOKUP(A840,[9]考勤!$B:$W,12,0)</f>
        <v>0</v>
      </c>
      <c r="AE840" s="29">
        <f>VLOOKUP(A840,[10]考勤!$B:$X,12,0)</f>
        <v>3</v>
      </c>
      <c r="AF840" s="29">
        <f>VLOOKUP(A840,[11]考勤!$B:$Z,12,0)</f>
        <v>0</v>
      </c>
      <c r="AG840" s="29"/>
      <c r="AH840" s="29"/>
      <c r="AI840" s="29"/>
      <c r="AJ840" s="29">
        <f t="shared" si="199"/>
        <v>3</v>
      </c>
      <c r="AK840" s="29">
        <f t="shared" si="200"/>
        <v>0</v>
      </c>
      <c r="AL840" s="22">
        <f t="shared" si="201"/>
        <v>7</v>
      </c>
      <c r="AM840" s="46">
        <f t="shared" si="202"/>
        <v>5</v>
      </c>
      <c r="AN840" s="11"/>
      <c r="AP840" s="11" t="str">
        <f>VLOOKUP(A840,[12]当前人员名单!$E:$AE,2,0)</f>
        <v>441781199008192239</v>
      </c>
    </row>
    <row r="841" spans="1:236" s="10" customFormat="1" ht="15.75" customHeight="1" x14ac:dyDescent="0.15">
      <c r="A841" s="53" t="s">
        <v>764</v>
      </c>
      <c r="B841" s="48" t="s">
        <v>974</v>
      </c>
      <c r="C841" s="7">
        <v>41654</v>
      </c>
      <c r="D841" s="7">
        <v>41654</v>
      </c>
      <c r="E841" s="24">
        <v>43100</v>
      </c>
      <c r="F841" s="24">
        <v>43101</v>
      </c>
      <c r="G841" s="24">
        <v>43342</v>
      </c>
      <c r="H841" s="24">
        <v>43465</v>
      </c>
      <c r="I841" s="21">
        <f t="shared" ca="1" si="192"/>
        <v>4.8</v>
      </c>
      <c r="J841" s="21">
        <f t="shared" ca="1" si="193"/>
        <v>4.84</v>
      </c>
      <c r="K841" s="21" t="str">
        <f t="shared" ca="1" si="194"/>
        <v>是</v>
      </c>
      <c r="L841" s="21">
        <f t="shared" si="195"/>
        <v>4</v>
      </c>
      <c r="M841" s="29">
        <f t="shared" si="196"/>
        <v>5</v>
      </c>
      <c r="N841" s="29"/>
      <c r="O841" s="30"/>
      <c r="P841" s="24"/>
      <c r="Q841" s="29"/>
      <c r="R841" s="30"/>
      <c r="S841" s="30">
        <f t="shared" si="205"/>
        <v>5</v>
      </c>
      <c r="T841" s="22">
        <f>VLOOKUP(A841,[1]考勤!$B:$M,12,0)</f>
        <v>0</v>
      </c>
      <c r="U841" s="38">
        <f>IFERROR(VLOOKUP(A841,'[2]2017年假台账'!$A:$AN,39,0),"0")-T841</f>
        <v>5</v>
      </c>
      <c r="V841" s="40">
        <f t="shared" si="197"/>
        <v>-2</v>
      </c>
      <c r="W841" s="23">
        <f t="shared" si="198"/>
        <v>0</v>
      </c>
      <c r="X841" s="29">
        <f>VLOOKUP(A841,[3]考勤!$B$4:$N$1081,12,0)</f>
        <v>0</v>
      </c>
      <c r="Y841" s="29">
        <f>VLOOKUP(A841,[4]考勤!$B$4:$O$997,12,0)</f>
        <v>0</v>
      </c>
      <c r="Z841" s="29">
        <f>VLOOKUP(A841,[5]考勤!$B$4:$N$989,12,0)</f>
        <v>0</v>
      </c>
      <c r="AA841" s="29">
        <f>VLOOKUP(A841,[6]考勤!$B$4:$N$977,12,0)</f>
        <v>0</v>
      </c>
      <c r="AB841" s="29">
        <f>VLOOKUP(A841,[7]考勤!$B$4:$P$975,12,0)</f>
        <v>0</v>
      </c>
      <c r="AC841" s="29">
        <f>VLOOKUP(A841,[8]考勤!$B$1:$W$958,12,0)</f>
        <v>3</v>
      </c>
      <c r="AD841" s="29">
        <f>VLOOKUP(A841,[9]考勤!$B:$W,12,0)</f>
        <v>0</v>
      </c>
      <c r="AE841" s="29">
        <f>VLOOKUP(A841,[10]考勤!$B:$X,12,0)</f>
        <v>4</v>
      </c>
      <c r="AF841" s="29">
        <f>VLOOKUP(A841,[11]考勤!$B:$Z,12,0)</f>
        <v>0</v>
      </c>
      <c r="AG841" s="29"/>
      <c r="AH841" s="29"/>
      <c r="AI841" s="29"/>
      <c r="AJ841" s="29">
        <f t="shared" si="199"/>
        <v>7</v>
      </c>
      <c r="AK841" s="29">
        <f t="shared" si="200"/>
        <v>0</v>
      </c>
      <c r="AL841" s="22">
        <f t="shared" si="201"/>
        <v>3</v>
      </c>
      <c r="AM841" s="46">
        <f t="shared" si="202"/>
        <v>3</v>
      </c>
      <c r="AN841" s="11"/>
      <c r="AP841" s="11" t="str">
        <f>VLOOKUP(A841,[12]当前人员名单!$E:$AE,2,0)</f>
        <v>441427198912180018</v>
      </c>
      <c r="AQ841" s="11"/>
    </row>
    <row r="842" spans="1:236" s="10" customFormat="1" ht="15.75" customHeight="1" x14ac:dyDescent="0.15">
      <c r="A842" s="62" t="s">
        <v>356</v>
      </c>
      <c r="B842" s="48" t="s">
        <v>990</v>
      </c>
      <c r="C842" s="7">
        <v>41061</v>
      </c>
      <c r="D842" s="7">
        <v>41803</v>
      </c>
      <c r="E842" s="24">
        <v>43100</v>
      </c>
      <c r="F842" s="24">
        <v>43101</v>
      </c>
      <c r="G842" s="24">
        <v>43342</v>
      </c>
      <c r="H842" s="24">
        <v>43465</v>
      </c>
      <c r="I842" s="21">
        <f t="shared" ca="1" si="192"/>
        <v>6.5</v>
      </c>
      <c r="J842" s="21">
        <f t="shared" ca="1" si="193"/>
        <v>4.43</v>
      </c>
      <c r="K842" s="21" t="str">
        <f t="shared" ca="1" si="194"/>
        <v>是</v>
      </c>
      <c r="L842" s="21">
        <f t="shared" si="195"/>
        <v>6</v>
      </c>
      <c r="M842" s="29">
        <f t="shared" si="196"/>
        <v>5</v>
      </c>
      <c r="N842" s="29"/>
      <c r="O842" s="30"/>
      <c r="P842" s="24"/>
      <c r="Q842" s="29"/>
      <c r="R842" s="30"/>
      <c r="S842" s="30">
        <f t="shared" si="205"/>
        <v>5</v>
      </c>
      <c r="T842" s="22">
        <f>VLOOKUP(A842,[1]考勤!$B:$M,12,0)</f>
        <v>0</v>
      </c>
      <c r="U842" s="38">
        <f>IFERROR(VLOOKUP(A842,'[2]2017年假台账'!$A:$AN,39,0),"0")-T842</f>
        <v>3</v>
      </c>
      <c r="V842" s="40">
        <f t="shared" si="197"/>
        <v>0</v>
      </c>
      <c r="W842" s="23">
        <f t="shared" si="198"/>
        <v>0</v>
      </c>
      <c r="X842" s="29">
        <f>VLOOKUP(A842,[3]考勤!$B$4:$N$1081,12,0)</f>
        <v>0</v>
      </c>
      <c r="Y842" s="29">
        <f>VLOOKUP(A842,[4]考勤!$B$4:$O$997,12,0)</f>
        <v>0</v>
      </c>
      <c r="Z842" s="29">
        <f>VLOOKUP(A842,[5]考勤!$B$4:$N$989,12,0)</f>
        <v>0</v>
      </c>
      <c r="AA842" s="29">
        <f>VLOOKUP(A842,[6]考勤!$B$4:$N$977,12,0)</f>
        <v>0</v>
      </c>
      <c r="AB842" s="29">
        <f>VLOOKUP(A842,[7]考勤!$B$4:$P$975,12,0)</f>
        <v>0</v>
      </c>
      <c r="AC842" s="29">
        <f>VLOOKUP(A842,[8]考勤!$B$1:$W$958,12,0)</f>
        <v>0</v>
      </c>
      <c r="AD842" s="29">
        <f>VLOOKUP(A842,[9]考勤!$B:$W,12,0)</f>
        <v>0</v>
      </c>
      <c r="AE842" s="29">
        <f>VLOOKUP(A842,[10]考勤!$B:$X,12,0)</f>
        <v>3</v>
      </c>
      <c r="AF842" s="29">
        <f>VLOOKUP(A842,[11]考勤!$B:$Z,12,0)</f>
        <v>0</v>
      </c>
      <c r="AG842" s="29"/>
      <c r="AH842" s="29"/>
      <c r="AI842" s="29"/>
      <c r="AJ842" s="29">
        <f t="shared" si="199"/>
        <v>3</v>
      </c>
      <c r="AK842" s="29">
        <f t="shared" si="200"/>
        <v>0</v>
      </c>
      <c r="AL842" s="22">
        <f t="shared" si="201"/>
        <v>5</v>
      </c>
      <c r="AM842" s="46">
        <f t="shared" si="202"/>
        <v>5</v>
      </c>
      <c r="AN842" s="11"/>
      <c r="AP842" s="11" t="str">
        <f>VLOOKUP(A842,[12]当前人员名单!$E:$AE,2,0)</f>
        <v>442000199012276616</v>
      </c>
    </row>
    <row r="843" spans="1:236" s="10" customFormat="1" ht="15.75" customHeight="1" x14ac:dyDescent="0.15">
      <c r="A843" s="53" t="s">
        <v>345</v>
      </c>
      <c r="B843" s="48" t="s">
        <v>981</v>
      </c>
      <c r="C843" s="7">
        <v>40513</v>
      </c>
      <c r="D843" s="7">
        <v>41036</v>
      </c>
      <c r="E843" s="24">
        <v>43100</v>
      </c>
      <c r="F843" s="24">
        <v>43101</v>
      </c>
      <c r="G843" s="24">
        <v>43342</v>
      </c>
      <c r="H843" s="24">
        <v>43465</v>
      </c>
      <c r="I843" s="21">
        <f t="shared" ca="1" si="192"/>
        <v>8</v>
      </c>
      <c r="J843" s="21">
        <f t="shared" ca="1" si="193"/>
        <v>6.53</v>
      </c>
      <c r="K843" s="21" t="str">
        <f t="shared" ca="1" si="194"/>
        <v>是</v>
      </c>
      <c r="L843" s="21">
        <f t="shared" si="195"/>
        <v>8</v>
      </c>
      <c r="M843" s="29">
        <f t="shared" si="196"/>
        <v>5</v>
      </c>
      <c r="N843" s="29"/>
      <c r="O843" s="30"/>
      <c r="P843" s="24"/>
      <c r="Q843" s="29"/>
      <c r="R843" s="30"/>
      <c r="S843" s="30">
        <f t="shared" si="205"/>
        <v>5</v>
      </c>
      <c r="T843" s="22">
        <f>VLOOKUP(A843,[1]考勤!$B:$M,12,0)</f>
        <v>0</v>
      </c>
      <c r="U843" s="38">
        <f>IFERROR(VLOOKUP(A843,'[2]2017年假台账'!$A:$AN,39,0),"0")-T843</f>
        <v>2</v>
      </c>
      <c r="V843" s="40">
        <f t="shared" si="197"/>
        <v>-2</v>
      </c>
      <c r="W843" s="23">
        <f t="shared" si="198"/>
        <v>0</v>
      </c>
      <c r="X843" s="29">
        <f>VLOOKUP(A843,[3]考勤!$B$4:$N$1081,12,0)</f>
        <v>0</v>
      </c>
      <c r="Y843" s="29">
        <f>VLOOKUP(A843,[4]考勤!$B$4:$O$997,12,0)</f>
        <v>4</v>
      </c>
      <c r="Z843" s="29">
        <f>VLOOKUP(A843,[5]考勤!$B$4:$N$989,12,0)</f>
        <v>0</v>
      </c>
      <c r="AA843" s="29">
        <f>VLOOKUP(A843,[6]考勤!$B$4:$N$977,12,0)</f>
        <v>0</v>
      </c>
      <c r="AB843" s="29">
        <f>VLOOKUP(A843,[7]考勤!$B$4:$P$975,12,0)</f>
        <v>0</v>
      </c>
      <c r="AC843" s="29">
        <f>VLOOKUP(A843,[8]考勤!$B$1:$W$958,12,0)</f>
        <v>0</v>
      </c>
      <c r="AD843" s="29">
        <f>VLOOKUP(A843,[9]考勤!$B:$W,12,0)</f>
        <v>0</v>
      </c>
      <c r="AE843" s="29">
        <f>VLOOKUP(A843,[10]考勤!$B:$X,12,0)</f>
        <v>0</v>
      </c>
      <c r="AF843" s="29">
        <f>VLOOKUP(A843,[11]考勤!$B:$Z,12,0)</f>
        <v>0</v>
      </c>
      <c r="AG843" s="29"/>
      <c r="AH843" s="29"/>
      <c r="AI843" s="29"/>
      <c r="AJ843" s="29">
        <f t="shared" si="199"/>
        <v>4</v>
      </c>
      <c r="AK843" s="29">
        <f t="shared" si="200"/>
        <v>0</v>
      </c>
      <c r="AL843" s="22">
        <f t="shared" si="201"/>
        <v>3</v>
      </c>
      <c r="AM843" s="46">
        <f t="shared" si="202"/>
        <v>3</v>
      </c>
      <c r="AN843" s="11"/>
      <c r="AP843" s="11" t="str">
        <f>VLOOKUP(A843,[12]当前人员名单!$E:$AE,2,0)</f>
        <v>441501198911286074</v>
      </c>
    </row>
    <row r="844" spans="1:236" s="10" customFormat="1" ht="15.75" customHeight="1" x14ac:dyDescent="0.15">
      <c r="A844" s="62" t="s">
        <v>497</v>
      </c>
      <c r="B844" s="48" t="s">
        <v>777</v>
      </c>
      <c r="C844" s="7">
        <v>40360</v>
      </c>
      <c r="D844" s="7">
        <v>41071</v>
      </c>
      <c r="E844" s="24">
        <v>43100</v>
      </c>
      <c r="F844" s="24">
        <v>43101</v>
      </c>
      <c r="G844" s="24">
        <v>43342</v>
      </c>
      <c r="H844" s="24">
        <v>43465</v>
      </c>
      <c r="I844" s="21">
        <f t="shared" ca="1" si="192"/>
        <v>8.4</v>
      </c>
      <c r="J844" s="21">
        <f t="shared" ca="1" si="193"/>
        <v>6.44</v>
      </c>
      <c r="K844" s="21" t="str">
        <f t="shared" ca="1" si="194"/>
        <v>是</v>
      </c>
      <c r="L844" s="21">
        <f t="shared" si="195"/>
        <v>8</v>
      </c>
      <c r="M844" s="29">
        <f t="shared" si="196"/>
        <v>5</v>
      </c>
      <c r="N844" s="29"/>
      <c r="O844" s="30"/>
      <c r="P844" s="24"/>
      <c r="Q844" s="29"/>
      <c r="R844" s="30"/>
      <c r="S844" s="30">
        <f t="shared" si="205"/>
        <v>5</v>
      </c>
      <c r="T844" s="22">
        <f>VLOOKUP(A844,[1]考勤!$B:$M,12,0)</f>
        <v>3</v>
      </c>
      <c r="U844" s="38">
        <f>IFERROR(VLOOKUP(A844,'[2]2017年假台账'!$A:$AN,39,0),"0")-T844</f>
        <v>5</v>
      </c>
      <c r="V844" s="40">
        <f t="shared" si="197"/>
        <v>-3</v>
      </c>
      <c r="W844" s="23">
        <f t="shared" si="198"/>
        <v>0</v>
      </c>
      <c r="X844" s="29">
        <f>VLOOKUP(A844,[3]考勤!$B$4:$N$1081,12,0)</f>
        <v>1</v>
      </c>
      <c r="Y844" s="29">
        <f>VLOOKUP(A844,[4]考勤!$B$4:$O$997,12,0)</f>
        <v>0</v>
      </c>
      <c r="Z844" s="29">
        <f>VLOOKUP(A844,[5]考勤!$B$4:$N$989,12,0)</f>
        <v>2</v>
      </c>
      <c r="AA844" s="29">
        <f>VLOOKUP(A844,[6]考勤!$B$4:$N$977,12,0)</f>
        <v>4</v>
      </c>
      <c r="AB844" s="29">
        <f>VLOOKUP(A844,[7]考勤!$B$4:$P$975,12,0)</f>
        <v>1</v>
      </c>
      <c r="AC844" s="29">
        <f>VLOOKUP(A844,[8]考勤!$B$1:$W$958,12,0)</f>
        <v>0</v>
      </c>
      <c r="AD844" s="29">
        <f>VLOOKUP(A844,[9]考勤!$B:$W,12,0)</f>
        <v>0</v>
      </c>
      <c r="AE844" s="29">
        <f>VLOOKUP(A844,[10]考勤!$B:$X,12,0)</f>
        <v>0</v>
      </c>
      <c r="AF844" s="29">
        <f>VLOOKUP(A844,[11]考勤!$B:$Z,12,0)</f>
        <v>0</v>
      </c>
      <c r="AG844" s="29"/>
      <c r="AH844" s="29"/>
      <c r="AI844" s="29"/>
      <c r="AJ844" s="29">
        <f t="shared" si="199"/>
        <v>8</v>
      </c>
      <c r="AK844" s="29">
        <f t="shared" si="200"/>
        <v>0</v>
      </c>
      <c r="AL844" s="22">
        <f t="shared" si="201"/>
        <v>2</v>
      </c>
      <c r="AM844" s="46">
        <f t="shared" si="202"/>
        <v>2</v>
      </c>
      <c r="AN844" s="11"/>
      <c r="AP844" s="11" t="str">
        <f>VLOOKUP(A844,[12]当前人员名单!$E:$AE,2,0)</f>
        <v>44098119870304353X</v>
      </c>
    </row>
    <row r="845" spans="1:236" s="10" customFormat="1" ht="15.75" customHeight="1" x14ac:dyDescent="0.15">
      <c r="A845" s="50" t="s">
        <v>478</v>
      </c>
      <c r="B845" s="48" t="s">
        <v>950</v>
      </c>
      <c r="C845" s="9">
        <v>38516</v>
      </c>
      <c r="D845" s="9">
        <v>38516</v>
      </c>
      <c r="E845" s="24">
        <v>43100</v>
      </c>
      <c r="F845" s="24">
        <v>43101</v>
      </c>
      <c r="G845" s="24">
        <v>43342</v>
      </c>
      <c r="H845" s="24">
        <v>43465</v>
      </c>
      <c r="I845" s="21">
        <f t="shared" ref="I845:I894" ca="1" si="206">ROUND((TODAY()-C845)/365,1)</f>
        <v>13.4</v>
      </c>
      <c r="J845" s="21">
        <f t="shared" ref="J845:J894" ca="1" si="207">ROUND((TODAY()-D845)/365,2)</f>
        <v>13.44</v>
      </c>
      <c r="K845" s="21" t="str">
        <f t="shared" ref="K845:K894" ca="1" si="208">IF(J845&gt;=1,"是","否")</f>
        <v>是</v>
      </c>
      <c r="L845" s="21">
        <f t="shared" ref="L845:L894" si="209">DATEDIF(C845,H845,"Y")</f>
        <v>13</v>
      </c>
      <c r="M845" s="29">
        <f t="shared" ref="M845:M894" si="210">IF(L845&gt;=20,15,IF(L845&gt;=10,10,IF(L845&gt;=1,5,0)))</f>
        <v>10</v>
      </c>
      <c r="N845" s="29"/>
      <c r="O845" s="30"/>
      <c r="P845" s="24"/>
      <c r="Q845" s="29"/>
      <c r="R845" s="30"/>
      <c r="S845" s="30">
        <f t="shared" si="205"/>
        <v>10</v>
      </c>
      <c r="T845" s="22">
        <f>VLOOKUP(A845,[1]考勤!$B:$M,12,0)</f>
        <v>0</v>
      </c>
      <c r="U845" s="38">
        <f>IFERROR(VLOOKUP(A845,'[2]2017年假台账'!$A:$AN,39,0),"0")-T845</f>
        <v>10</v>
      </c>
      <c r="V845" s="40">
        <f t="shared" ref="V845:V894" si="211">U845-AJ845</f>
        <v>3</v>
      </c>
      <c r="W845" s="23">
        <f t="shared" ref="W845:W894" si="212">IF(V845&gt;=0,V845,0)</f>
        <v>3</v>
      </c>
      <c r="X845" s="29">
        <f>VLOOKUP(A845,[3]考勤!$B$4:$N$1081,12,0)</f>
        <v>0</v>
      </c>
      <c r="Y845" s="29">
        <f>VLOOKUP(A845,[4]考勤!$B$4:$O$997,12,0)</f>
        <v>4</v>
      </c>
      <c r="Z845" s="29">
        <f>VLOOKUP(A845,[5]考勤!$B$4:$N$989,12,0)</f>
        <v>0</v>
      </c>
      <c r="AA845" s="29">
        <f>VLOOKUP(A845,[6]考勤!$B$4:$N$977,12,0)</f>
        <v>0</v>
      </c>
      <c r="AB845" s="29">
        <f>VLOOKUP(A845,[7]考勤!$B$4:$P$975,12,0)</f>
        <v>0</v>
      </c>
      <c r="AC845" s="29">
        <f>VLOOKUP(A845,[8]考勤!$B$1:$W$958,12,0)</f>
        <v>0</v>
      </c>
      <c r="AD845" s="29">
        <f>VLOOKUP(A845,[9]考勤!$B:$W,12,0)</f>
        <v>1</v>
      </c>
      <c r="AE845" s="29">
        <f>VLOOKUP(A845,[10]考勤!$B:$X,12,0)</f>
        <v>2</v>
      </c>
      <c r="AF845" s="29">
        <f>VLOOKUP(A845,[11]考勤!$B:$Z,12,0)</f>
        <v>0</v>
      </c>
      <c r="AG845" s="29"/>
      <c r="AH845" s="29"/>
      <c r="AI845" s="32"/>
      <c r="AJ845" s="29">
        <f t="shared" ref="AJ845:AJ894" si="213">SUM(X845:AE845)</f>
        <v>7</v>
      </c>
      <c r="AK845" s="29">
        <f t="shared" ref="AK845:AK894" si="214">SUM(AF845:AI845)</f>
        <v>0</v>
      </c>
      <c r="AL845" s="22">
        <f t="shared" ref="AL845:AL894" si="215">S845+V845+AN845</f>
        <v>13</v>
      </c>
      <c r="AM845" s="46">
        <f t="shared" ref="AM845:AM894" si="216">ROUND(S845+U845-AJ845-AK845-W845+AN845,1)</f>
        <v>10</v>
      </c>
      <c r="AN845" s="11"/>
      <c r="AO845" s="11"/>
      <c r="AP845" s="11" t="str">
        <f>VLOOKUP(A845,[12]当前人员名单!$E:$AE,2,0)</f>
        <v>442000198303273699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  <c r="GA845" s="11"/>
      <c r="GB845" s="11"/>
      <c r="GC845" s="11"/>
      <c r="GD845" s="11"/>
      <c r="GE845" s="11"/>
      <c r="GF845" s="11"/>
      <c r="GG845" s="11"/>
      <c r="GH845" s="11"/>
      <c r="GI845" s="11"/>
      <c r="GJ845" s="11"/>
      <c r="GK845" s="11"/>
      <c r="GL845" s="11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  <c r="HX845" s="11"/>
      <c r="HY845" s="11"/>
      <c r="HZ845" s="11"/>
      <c r="IA845" s="11"/>
      <c r="IB845" s="11"/>
    </row>
    <row r="846" spans="1:236" s="10" customFormat="1" ht="15.75" customHeight="1" x14ac:dyDescent="0.15">
      <c r="A846" s="63" t="s">
        <v>484</v>
      </c>
      <c r="B846" s="48" t="s">
        <v>952</v>
      </c>
      <c r="C846" s="7">
        <v>39326</v>
      </c>
      <c r="D846" s="7">
        <v>40118</v>
      </c>
      <c r="E846" s="24">
        <v>43100</v>
      </c>
      <c r="F846" s="24">
        <v>43101</v>
      </c>
      <c r="G846" s="24">
        <v>43342</v>
      </c>
      <c r="H846" s="24">
        <v>43465</v>
      </c>
      <c r="I846" s="21">
        <f t="shared" ca="1" si="206"/>
        <v>11.2</v>
      </c>
      <c r="J846" s="21">
        <f t="shared" ca="1" si="207"/>
        <v>9.0500000000000007</v>
      </c>
      <c r="K846" s="21" t="str">
        <f t="shared" ca="1" si="208"/>
        <v>是</v>
      </c>
      <c r="L846" s="21">
        <f t="shared" si="209"/>
        <v>11</v>
      </c>
      <c r="M846" s="29">
        <f t="shared" si="210"/>
        <v>10</v>
      </c>
      <c r="N846" s="29"/>
      <c r="O846" s="30"/>
      <c r="P846" s="24"/>
      <c r="Q846" s="29"/>
      <c r="R846" s="30"/>
      <c r="S846" s="30">
        <f t="shared" si="205"/>
        <v>10</v>
      </c>
      <c r="T846" s="22">
        <f>VLOOKUP(A846,[1]考勤!$B:$M,12,0)</f>
        <v>0</v>
      </c>
      <c r="U846" s="38">
        <f>IFERROR(VLOOKUP(A846,'[2]2017年假台账'!$A:$AN,39,0),"0")-T846</f>
        <v>6.7</v>
      </c>
      <c r="V846" s="40">
        <f t="shared" si="211"/>
        <v>6.7</v>
      </c>
      <c r="W846" s="23">
        <f t="shared" si="212"/>
        <v>6.7</v>
      </c>
      <c r="X846" s="29">
        <f>VLOOKUP(A846,[3]考勤!$B$4:$N$1081,12,0)</f>
        <v>0</v>
      </c>
      <c r="Y846" s="29">
        <f>VLOOKUP(A846,[4]考勤!$B$4:$O$997,12,0)</f>
        <v>0</v>
      </c>
      <c r="Z846" s="29">
        <f>VLOOKUP(A846,[5]考勤!$B$4:$N$989,12,0)</f>
        <v>0</v>
      </c>
      <c r="AA846" s="29">
        <f>VLOOKUP(A846,[6]考勤!$B$4:$N$977,12,0)</f>
        <v>0</v>
      </c>
      <c r="AB846" s="29">
        <f>VLOOKUP(A846,[7]考勤!$B$4:$P$975,12,0)</f>
        <v>0</v>
      </c>
      <c r="AC846" s="29">
        <f>VLOOKUP(A846,[8]考勤!$B$1:$W$958,12,0)</f>
        <v>0</v>
      </c>
      <c r="AD846" s="29">
        <f>VLOOKUP(A846,[9]考勤!$B:$W,12,0)</f>
        <v>0</v>
      </c>
      <c r="AE846" s="29">
        <f>VLOOKUP(A846,[10]考勤!$B:$X,12,0)</f>
        <v>0</v>
      </c>
      <c r="AF846" s="29">
        <f>VLOOKUP(A846,[11]考勤!$B:$Z,12,0)</f>
        <v>0</v>
      </c>
      <c r="AG846" s="29"/>
      <c r="AH846" s="29"/>
      <c r="AI846" s="29"/>
      <c r="AJ846" s="29">
        <f t="shared" si="213"/>
        <v>0</v>
      </c>
      <c r="AK846" s="29">
        <f t="shared" si="214"/>
        <v>0</v>
      </c>
      <c r="AL846" s="22">
        <f t="shared" si="215"/>
        <v>16.7</v>
      </c>
      <c r="AM846" s="46">
        <f t="shared" si="216"/>
        <v>10</v>
      </c>
      <c r="AN846" s="11"/>
      <c r="AP846" s="11" t="str">
        <f>VLOOKUP(A846,[12]当前人员名单!$E:$AE,2,0)</f>
        <v>440204198311107011</v>
      </c>
    </row>
    <row r="847" spans="1:236" s="10" customFormat="1" ht="15.75" customHeight="1" x14ac:dyDescent="0.15">
      <c r="A847" s="62" t="s">
        <v>488</v>
      </c>
      <c r="B847" s="48" t="s">
        <v>952</v>
      </c>
      <c r="C847" s="7">
        <v>40087</v>
      </c>
      <c r="D847" s="7">
        <v>40087</v>
      </c>
      <c r="E847" s="24">
        <v>43100</v>
      </c>
      <c r="F847" s="24">
        <v>43101</v>
      </c>
      <c r="G847" s="24">
        <v>43342</v>
      </c>
      <c r="H847" s="24">
        <v>43465</v>
      </c>
      <c r="I847" s="21">
        <f t="shared" ca="1" si="206"/>
        <v>9.1</v>
      </c>
      <c r="J847" s="21">
        <f t="shared" ca="1" si="207"/>
        <v>9.1300000000000008</v>
      </c>
      <c r="K847" s="21" t="str">
        <f t="shared" ca="1" si="208"/>
        <v>是</v>
      </c>
      <c r="L847" s="21">
        <f t="shared" si="209"/>
        <v>9</v>
      </c>
      <c r="M847" s="29">
        <f t="shared" si="210"/>
        <v>5</v>
      </c>
      <c r="N847" s="29"/>
      <c r="O847" s="30"/>
      <c r="P847" s="24"/>
      <c r="Q847" s="29"/>
      <c r="R847" s="30"/>
      <c r="S847" s="30">
        <f t="shared" si="205"/>
        <v>5</v>
      </c>
      <c r="T847" s="22">
        <f>VLOOKUP(A847,[1]考勤!$B:$M,12,0)</f>
        <v>0</v>
      </c>
      <c r="U847" s="38">
        <f>IFERROR(VLOOKUP(A847,'[2]2017年假台账'!$A:$AN,39,0),"0")-T847</f>
        <v>0</v>
      </c>
      <c r="V847" s="40">
        <f t="shared" si="211"/>
        <v>0</v>
      </c>
      <c r="W847" s="23">
        <f t="shared" si="212"/>
        <v>0</v>
      </c>
      <c r="X847" s="29">
        <f>VLOOKUP(A847,[3]考勤!$B$4:$N$1081,12,0)</f>
        <v>0</v>
      </c>
      <c r="Y847" s="29">
        <f>VLOOKUP(A847,[4]考勤!$B$4:$O$997,12,0)</f>
        <v>0</v>
      </c>
      <c r="Z847" s="29">
        <f>VLOOKUP(A847,[5]考勤!$B$4:$N$989,12,0)</f>
        <v>0</v>
      </c>
      <c r="AA847" s="29">
        <f>VLOOKUP(A847,[6]考勤!$B$4:$N$977,12,0)</f>
        <v>0</v>
      </c>
      <c r="AB847" s="29">
        <f>VLOOKUP(A847,[7]考勤!$B$4:$P$975,12,0)</f>
        <v>0</v>
      </c>
      <c r="AC847" s="29">
        <f>VLOOKUP(A847,[8]考勤!$B$1:$W$958,12,0)</f>
        <v>0</v>
      </c>
      <c r="AD847" s="29">
        <f>VLOOKUP(A847,[9]考勤!$B:$W,12,0)</f>
        <v>0</v>
      </c>
      <c r="AE847" s="29">
        <f>VLOOKUP(A847,[10]考勤!$B:$X,12,0)</f>
        <v>0</v>
      </c>
      <c r="AF847" s="29">
        <f>VLOOKUP(A847,[11]考勤!$B:$Z,12,0)</f>
        <v>0</v>
      </c>
      <c r="AG847" s="29"/>
      <c r="AH847" s="29"/>
      <c r="AI847" s="29"/>
      <c r="AJ847" s="29">
        <f t="shared" si="213"/>
        <v>0</v>
      </c>
      <c r="AK847" s="29">
        <f t="shared" si="214"/>
        <v>0</v>
      </c>
      <c r="AL847" s="22">
        <f t="shared" si="215"/>
        <v>5</v>
      </c>
      <c r="AM847" s="46">
        <f t="shared" si="216"/>
        <v>5</v>
      </c>
      <c r="AN847" s="11"/>
      <c r="AP847" s="11" t="str">
        <f>VLOOKUP(A847,[12]当前人员名单!$E:$AE,2,0)</f>
        <v>44098119841221831X</v>
      </c>
      <c r="AQ847" s="11"/>
    </row>
    <row r="848" spans="1:236" s="10" customFormat="1" ht="15.75" customHeight="1" x14ac:dyDescent="0.15">
      <c r="A848" s="64" t="s">
        <v>479</v>
      </c>
      <c r="B848" s="48" t="s">
        <v>950</v>
      </c>
      <c r="C848" s="8">
        <v>38534</v>
      </c>
      <c r="D848" s="8">
        <v>38534</v>
      </c>
      <c r="E848" s="24">
        <v>43100</v>
      </c>
      <c r="F848" s="24">
        <v>43101</v>
      </c>
      <c r="G848" s="24">
        <v>43342</v>
      </c>
      <c r="H848" s="24">
        <v>43465</v>
      </c>
      <c r="I848" s="21">
        <f t="shared" ca="1" si="206"/>
        <v>13.4</v>
      </c>
      <c r="J848" s="21">
        <f t="shared" ca="1" si="207"/>
        <v>13.39</v>
      </c>
      <c r="K848" s="21" t="str">
        <f t="shared" ca="1" si="208"/>
        <v>是</v>
      </c>
      <c r="L848" s="21">
        <f t="shared" si="209"/>
        <v>13</v>
      </c>
      <c r="M848" s="29">
        <f t="shared" si="210"/>
        <v>10</v>
      </c>
      <c r="N848" s="29"/>
      <c r="O848" s="30"/>
      <c r="P848" s="24"/>
      <c r="Q848" s="29"/>
      <c r="R848" s="30"/>
      <c r="S848" s="30">
        <f t="shared" si="205"/>
        <v>10</v>
      </c>
      <c r="T848" s="22">
        <f>VLOOKUP(A848,[1]考勤!$B:$M,12,0)</f>
        <v>0</v>
      </c>
      <c r="U848" s="38">
        <f>IFERROR(VLOOKUP(A848,'[2]2017年假台账'!$A:$AN,39,0),"0")-T848</f>
        <v>10</v>
      </c>
      <c r="V848" s="40">
        <f t="shared" si="211"/>
        <v>10</v>
      </c>
      <c r="W848" s="23">
        <f t="shared" si="212"/>
        <v>10</v>
      </c>
      <c r="X848" s="29">
        <f>VLOOKUP(A848,[3]考勤!$B$4:$N$1081,12,0)</f>
        <v>0</v>
      </c>
      <c r="Y848" s="29">
        <f>VLOOKUP(A848,[4]考勤!$B$4:$O$997,12,0)</f>
        <v>0</v>
      </c>
      <c r="Z848" s="29">
        <f>VLOOKUP(A848,[5]考勤!$B$4:$N$989,12,0)</f>
        <v>0</v>
      </c>
      <c r="AA848" s="29">
        <f>VLOOKUP(A848,[6]考勤!$B$4:$N$977,12,0)</f>
        <v>0</v>
      </c>
      <c r="AB848" s="29">
        <f>VLOOKUP(A848,[7]考勤!$B$4:$P$975,12,0)</f>
        <v>0</v>
      </c>
      <c r="AC848" s="29">
        <f>VLOOKUP(A848,[8]考勤!$B$1:$W$958,12,0)</f>
        <v>0</v>
      </c>
      <c r="AD848" s="29">
        <f>VLOOKUP(A848,[9]考勤!$B:$W,12,0)</f>
        <v>0</v>
      </c>
      <c r="AE848" s="29">
        <f>VLOOKUP(A848,[10]考勤!$B:$X,12,0)</f>
        <v>0</v>
      </c>
      <c r="AF848" s="29">
        <f>VLOOKUP(A848,[11]考勤!$B:$Z,12,0)</f>
        <v>0</v>
      </c>
      <c r="AG848" s="29"/>
      <c r="AH848" s="29"/>
      <c r="AI848" s="32"/>
      <c r="AJ848" s="29">
        <f t="shared" si="213"/>
        <v>0</v>
      </c>
      <c r="AK848" s="29">
        <f t="shared" si="214"/>
        <v>0</v>
      </c>
      <c r="AL848" s="22">
        <f t="shared" si="215"/>
        <v>20</v>
      </c>
      <c r="AM848" s="46">
        <f t="shared" si="216"/>
        <v>10</v>
      </c>
      <c r="AN848" s="11"/>
      <c r="AO848" s="11"/>
      <c r="AP848" s="11" t="str">
        <f>VLOOKUP(A848,[12]当前人员名单!$E:$AE,2,0)</f>
        <v>442000198309260637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</row>
    <row r="849" spans="1:236" s="10" customFormat="1" ht="15.75" customHeight="1" x14ac:dyDescent="0.15">
      <c r="A849" s="53" t="s">
        <v>487</v>
      </c>
      <c r="B849" s="48" t="s">
        <v>950</v>
      </c>
      <c r="C849" s="7">
        <v>39759</v>
      </c>
      <c r="D849" s="7">
        <v>39759</v>
      </c>
      <c r="E849" s="24">
        <v>43100</v>
      </c>
      <c r="F849" s="24">
        <v>43101</v>
      </c>
      <c r="G849" s="24">
        <v>43342</v>
      </c>
      <c r="H849" s="24">
        <v>43465</v>
      </c>
      <c r="I849" s="21">
        <f t="shared" ca="1" si="206"/>
        <v>10</v>
      </c>
      <c r="J849" s="21">
        <f t="shared" ca="1" si="207"/>
        <v>10.029999999999999</v>
      </c>
      <c r="K849" s="21" t="str">
        <f t="shared" ca="1" si="208"/>
        <v>是</v>
      </c>
      <c r="L849" s="21">
        <f t="shared" si="209"/>
        <v>10</v>
      </c>
      <c r="M849" s="29">
        <f t="shared" si="210"/>
        <v>10</v>
      </c>
      <c r="N849" s="29">
        <f>DATEDIF(F849,P849,"d")</f>
        <v>310</v>
      </c>
      <c r="O849" s="30">
        <f>ROUND(N849/365*5,2)</f>
        <v>4.25</v>
      </c>
      <c r="P849" s="24">
        <f>EDATE(C849,120)</f>
        <v>43411</v>
      </c>
      <c r="Q849" s="29">
        <f>DATEDIF(P849,H849,"d")</f>
        <v>54</v>
      </c>
      <c r="R849" s="31">
        <f>ROUND(Q849/365*M849,2)</f>
        <v>1.48</v>
      </c>
      <c r="S849" s="30">
        <f>O849+R849</f>
        <v>5.73</v>
      </c>
      <c r="T849" s="22">
        <f>VLOOKUP(A849,[1]考勤!$B:$M,12,0)</f>
        <v>0</v>
      </c>
      <c r="U849" s="38">
        <f>IFERROR(VLOOKUP(A849,'[2]2017年假台账'!$A:$AN,39,0),"0")-T849</f>
        <v>1</v>
      </c>
      <c r="V849" s="40">
        <f t="shared" si="211"/>
        <v>-2</v>
      </c>
      <c r="W849" s="23">
        <f t="shared" si="212"/>
        <v>0</v>
      </c>
      <c r="X849" s="29">
        <f>VLOOKUP(A849,[3]考勤!$B$4:$N$1081,12,0)</f>
        <v>0</v>
      </c>
      <c r="Y849" s="29">
        <f>VLOOKUP(A849,[4]考勤!$B$4:$O$997,12,0)</f>
        <v>0</v>
      </c>
      <c r="Z849" s="29">
        <f>VLOOKUP(A849,[5]考勤!$B$4:$N$989,12,0)</f>
        <v>0</v>
      </c>
      <c r="AA849" s="29">
        <f>VLOOKUP(A849,[6]考勤!$B$4:$N$977,12,0)</f>
        <v>0</v>
      </c>
      <c r="AB849" s="29">
        <f>VLOOKUP(A849,[7]考勤!$B$4:$P$975,12,0)</f>
        <v>0</v>
      </c>
      <c r="AC849" s="29">
        <f>VLOOKUP(A849,[8]考勤!$B$1:$W$958,12,0)</f>
        <v>0</v>
      </c>
      <c r="AD849" s="29">
        <f>VLOOKUP(A849,[9]考勤!$B:$W,12,0)</f>
        <v>3</v>
      </c>
      <c r="AE849" s="29">
        <f>VLOOKUP(A849,[10]考勤!$B:$X,12,0)</f>
        <v>0</v>
      </c>
      <c r="AF849" s="29">
        <f>VLOOKUP(A849,[11]考勤!$B:$Z,12,0)</f>
        <v>0</v>
      </c>
      <c r="AG849" s="29"/>
      <c r="AH849" s="29"/>
      <c r="AI849" s="29"/>
      <c r="AJ849" s="29">
        <f t="shared" si="213"/>
        <v>3</v>
      </c>
      <c r="AK849" s="29">
        <f t="shared" si="214"/>
        <v>0</v>
      </c>
      <c r="AL849" s="22">
        <f t="shared" si="215"/>
        <v>3.7300000000000004</v>
      </c>
      <c r="AM849" s="46">
        <f t="shared" si="216"/>
        <v>3.7</v>
      </c>
      <c r="AN849" s="11"/>
      <c r="AP849" s="11" t="str">
        <f>VLOOKUP(A849,[12]当前人员名单!$E:$AE,2,0)</f>
        <v>441502198809064017</v>
      </c>
      <c r="AQ849" s="44"/>
    </row>
    <row r="850" spans="1:236" s="10" customFormat="1" ht="15.75" customHeight="1" x14ac:dyDescent="0.15">
      <c r="A850" s="63" t="s">
        <v>757</v>
      </c>
      <c r="B850" s="48" t="s">
        <v>950</v>
      </c>
      <c r="C850" s="7">
        <v>41808</v>
      </c>
      <c r="D850" s="7">
        <v>41808</v>
      </c>
      <c r="E850" s="24">
        <v>43100</v>
      </c>
      <c r="F850" s="24">
        <v>43101</v>
      </c>
      <c r="G850" s="24">
        <v>43342</v>
      </c>
      <c r="H850" s="24">
        <v>43465</v>
      </c>
      <c r="I850" s="21">
        <f t="shared" ca="1" si="206"/>
        <v>4.4000000000000004</v>
      </c>
      <c r="J850" s="21">
        <f t="shared" ca="1" si="207"/>
        <v>4.42</v>
      </c>
      <c r="K850" s="21" t="str">
        <f t="shared" ca="1" si="208"/>
        <v>是</v>
      </c>
      <c r="L850" s="21">
        <f t="shared" si="209"/>
        <v>4</v>
      </c>
      <c r="M850" s="29">
        <f t="shared" si="210"/>
        <v>5</v>
      </c>
      <c r="N850" s="29"/>
      <c r="O850" s="30"/>
      <c r="P850" s="24"/>
      <c r="Q850" s="29"/>
      <c r="R850" s="30"/>
      <c r="S850" s="30">
        <f t="shared" ref="S850:S860" si="217">M850</f>
        <v>5</v>
      </c>
      <c r="T850" s="22">
        <f>VLOOKUP(A850,[1]考勤!$B:$M,12,0)</f>
        <v>0</v>
      </c>
      <c r="U850" s="38">
        <f>IFERROR(VLOOKUP(A850,'[2]2017年假台账'!$A:$AN,39,0),"0")-T850</f>
        <v>5</v>
      </c>
      <c r="V850" s="40">
        <f t="shared" si="211"/>
        <v>-5</v>
      </c>
      <c r="W850" s="23">
        <f t="shared" si="212"/>
        <v>0</v>
      </c>
      <c r="X850" s="29">
        <f>VLOOKUP(A850,[3]考勤!$B$4:$N$1081,12,0)</f>
        <v>0</v>
      </c>
      <c r="Y850" s="29">
        <f>VLOOKUP(A850,[4]考勤!$B$4:$O$997,12,0)</f>
        <v>0</v>
      </c>
      <c r="Z850" s="29">
        <f>VLOOKUP(A850,[5]考勤!$B$4:$N$989,12,0)</f>
        <v>0</v>
      </c>
      <c r="AA850" s="29">
        <f>VLOOKUP(A850,[6]考勤!$B$4:$N$977,12,0)</f>
        <v>0</v>
      </c>
      <c r="AB850" s="29">
        <f>VLOOKUP(A850,[7]考勤!$B$4:$P$975,12,0)</f>
        <v>10</v>
      </c>
      <c r="AC850" s="29">
        <f>VLOOKUP(A850,[8]考勤!$B$1:$W$958,12,0)</f>
        <v>0</v>
      </c>
      <c r="AD850" s="29">
        <f>VLOOKUP(A850,[9]考勤!$B:$W,12,0)</f>
        <v>0</v>
      </c>
      <c r="AE850" s="29">
        <f>VLOOKUP(A850,[10]考勤!$B:$X,12,0)</f>
        <v>0</v>
      </c>
      <c r="AF850" s="29">
        <f>VLOOKUP(A850,[11]考勤!$B:$Z,12,0)</f>
        <v>0</v>
      </c>
      <c r="AG850" s="29"/>
      <c r="AH850" s="29"/>
      <c r="AI850" s="29"/>
      <c r="AJ850" s="29">
        <f t="shared" si="213"/>
        <v>10</v>
      </c>
      <c r="AK850" s="29">
        <f t="shared" si="214"/>
        <v>0</v>
      </c>
      <c r="AL850" s="22">
        <f t="shared" si="215"/>
        <v>0</v>
      </c>
      <c r="AM850" s="46">
        <f t="shared" si="216"/>
        <v>0</v>
      </c>
      <c r="AN850" s="11"/>
      <c r="AP850" s="11" t="str">
        <f>VLOOKUP(A850,[12]当前人员名单!$E:$AE,2,0)</f>
        <v>442000199205020211</v>
      </c>
    </row>
    <row r="851" spans="1:236" s="10" customFormat="1" ht="15.75" customHeight="1" x14ac:dyDescent="0.15">
      <c r="A851" s="53" t="s">
        <v>930</v>
      </c>
      <c r="B851" s="48" t="s">
        <v>950</v>
      </c>
      <c r="C851" s="7">
        <v>41821</v>
      </c>
      <c r="D851" s="7">
        <v>42320</v>
      </c>
      <c r="E851" s="24">
        <v>43100</v>
      </c>
      <c r="F851" s="24">
        <v>43101</v>
      </c>
      <c r="G851" s="24">
        <v>43342</v>
      </c>
      <c r="H851" s="24">
        <v>43465</v>
      </c>
      <c r="I851" s="21">
        <f t="shared" ca="1" si="206"/>
        <v>4.4000000000000004</v>
      </c>
      <c r="J851" s="21">
        <f t="shared" ca="1" si="207"/>
        <v>3.01</v>
      </c>
      <c r="K851" s="21" t="str">
        <f t="shared" ca="1" si="208"/>
        <v>是</v>
      </c>
      <c r="L851" s="21">
        <f t="shared" si="209"/>
        <v>4</v>
      </c>
      <c r="M851" s="29">
        <f t="shared" si="210"/>
        <v>5</v>
      </c>
      <c r="N851" s="29"/>
      <c r="O851" s="30"/>
      <c r="P851" s="24"/>
      <c r="Q851" s="29"/>
      <c r="R851" s="30"/>
      <c r="S851" s="30">
        <f t="shared" si="217"/>
        <v>5</v>
      </c>
      <c r="T851" s="22">
        <f>VLOOKUP(A851,[1]考勤!$B:$M,12,0)</f>
        <v>0</v>
      </c>
      <c r="U851" s="38">
        <f>IFERROR(VLOOKUP(A851,'[2]2017年假台账'!$A:$AN,39,0),"0")-T851</f>
        <v>5</v>
      </c>
      <c r="V851" s="40">
        <f t="shared" si="211"/>
        <v>0</v>
      </c>
      <c r="W851" s="23">
        <f t="shared" si="212"/>
        <v>0</v>
      </c>
      <c r="X851" s="29">
        <f>VLOOKUP(A851,[3]考勤!$B$4:$N$1081,12,0)</f>
        <v>0</v>
      </c>
      <c r="Y851" s="29">
        <f>VLOOKUP(A851,[4]考勤!$B$4:$O$997,12,0)</f>
        <v>0</v>
      </c>
      <c r="Z851" s="29">
        <f>VLOOKUP(A851,[5]考勤!$B$4:$N$989,12,0)</f>
        <v>0</v>
      </c>
      <c r="AA851" s="29">
        <f>VLOOKUP(A851,[6]考勤!$B$4:$N$977,12,0)</f>
        <v>0</v>
      </c>
      <c r="AB851" s="29">
        <f>VLOOKUP(A851,[7]考勤!$B$4:$P$975,12,0)</f>
        <v>0</v>
      </c>
      <c r="AC851" s="29">
        <f>VLOOKUP(A851,[8]考勤!$B$1:$W$958,12,0)</f>
        <v>0</v>
      </c>
      <c r="AD851" s="29">
        <f>VLOOKUP(A851,[9]考勤!$B:$W,12,0)</f>
        <v>2</v>
      </c>
      <c r="AE851" s="29">
        <f>VLOOKUP(A851,[10]考勤!$B:$X,12,0)</f>
        <v>3</v>
      </c>
      <c r="AF851" s="29">
        <f>VLOOKUP(A851,[11]考勤!$B:$Z,12,0)</f>
        <v>1</v>
      </c>
      <c r="AG851" s="29"/>
      <c r="AH851" s="29"/>
      <c r="AI851" s="29"/>
      <c r="AJ851" s="29">
        <f t="shared" si="213"/>
        <v>5</v>
      </c>
      <c r="AK851" s="29">
        <f t="shared" si="214"/>
        <v>1</v>
      </c>
      <c r="AL851" s="22">
        <f t="shared" si="215"/>
        <v>5</v>
      </c>
      <c r="AM851" s="46">
        <f t="shared" si="216"/>
        <v>4</v>
      </c>
      <c r="AN851" s="11"/>
      <c r="AP851" s="11" t="str">
        <f>VLOOKUP(A851,[12]当前人员名单!$E:$AE,2,0)</f>
        <v>441225199107200013</v>
      </c>
    </row>
    <row r="852" spans="1:236" s="10" customFormat="1" ht="15.75" customHeight="1" x14ac:dyDescent="0.15">
      <c r="A852" s="51" t="s">
        <v>302</v>
      </c>
      <c r="B852" s="48" t="s">
        <v>984</v>
      </c>
      <c r="C852" s="7">
        <v>41089</v>
      </c>
      <c r="D852" s="7">
        <v>41089</v>
      </c>
      <c r="E852" s="24">
        <v>43100</v>
      </c>
      <c r="F852" s="24">
        <v>43101</v>
      </c>
      <c r="G852" s="24">
        <v>43342</v>
      </c>
      <c r="H852" s="24">
        <v>43465</v>
      </c>
      <c r="I852" s="21">
        <f t="shared" ca="1" si="206"/>
        <v>6.4</v>
      </c>
      <c r="J852" s="21">
        <f t="shared" ca="1" si="207"/>
        <v>6.39</v>
      </c>
      <c r="K852" s="21" t="str">
        <f t="shared" ca="1" si="208"/>
        <v>是</v>
      </c>
      <c r="L852" s="21">
        <f t="shared" si="209"/>
        <v>6</v>
      </c>
      <c r="M852" s="29">
        <f t="shared" si="210"/>
        <v>5</v>
      </c>
      <c r="N852" s="29"/>
      <c r="O852" s="30"/>
      <c r="P852" s="24"/>
      <c r="Q852" s="29"/>
      <c r="R852" s="30"/>
      <c r="S852" s="30">
        <f t="shared" si="217"/>
        <v>5</v>
      </c>
      <c r="T852" s="22">
        <f>VLOOKUP(A852,[1]考勤!$B:$M,12,0)</f>
        <v>0</v>
      </c>
      <c r="U852" s="38">
        <f>IFERROR(VLOOKUP(A852,'[2]2017年假台账'!$A:$AN,39,0),"0")-T852</f>
        <v>5</v>
      </c>
      <c r="V852" s="40">
        <f t="shared" si="211"/>
        <v>0</v>
      </c>
      <c r="W852" s="23">
        <f t="shared" si="212"/>
        <v>0</v>
      </c>
      <c r="X852" s="29">
        <f>VLOOKUP(A852,[3]考勤!$B$4:$N$1081,12,0)</f>
        <v>0</v>
      </c>
      <c r="Y852" s="29">
        <f>VLOOKUP(A852,[4]考勤!$B$4:$O$997,12,0)</f>
        <v>0</v>
      </c>
      <c r="Z852" s="29">
        <f>VLOOKUP(A852,[5]考勤!$B$4:$N$989,12,0)</f>
        <v>0</v>
      </c>
      <c r="AA852" s="29">
        <f>VLOOKUP(A852,[6]考勤!$B$4:$N$977,12,0)</f>
        <v>0</v>
      </c>
      <c r="AB852" s="29">
        <f>VLOOKUP(A852,[7]考勤!$B$4:$P$975,12,0)</f>
        <v>0</v>
      </c>
      <c r="AC852" s="29">
        <f>VLOOKUP(A852,[8]考勤!$B$1:$W$958,12,0)</f>
        <v>0</v>
      </c>
      <c r="AD852" s="29">
        <f>VLOOKUP(A852,[9]考勤!$B:$W,12,0)</f>
        <v>5</v>
      </c>
      <c r="AE852" s="29">
        <f>VLOOKUP(A852,[10]考勤!$B:$X,12,0)</f>
        <v>0</v>
      </c>
      <c r="AF852" s="29">
        <f>VLOOKUP(A852,[11]考勤!$B:$Z,12,0)</f>
        <v>0</v>
      </c>
      <c r="AG852" s="29"/>
      <c r="AH852" s="29"/>
      <c r="AI852" s="29"/>
      <c r="AJ852" s="29">
        <f t="shared" si="213"/>
        <v>5</v>
      </c>
      <c r="AK852" s="29">
        <f t="shared" si="214"/>
        <v>0</v>
      </c>
      <c r="AL852" s="22">
        <f t="shared" si="215"/>
        <v>5</v>
      </c>
      <c r="AM852" s="46">
        <f t="shared" si="216"/>
        <v>5</v>
      </c>
      <c r="AN852" s="11"/>
      <c r="AP852" s="11" t="str">
        <f>VLOOKUP(A852,[12]当前人员名单!$E:$AE,2,0)</f>
        <v>520181198812113329</v>
      </c>
    </row>
    <row r="853" spans="1:236" s="10" customFormat="1" ht="15.75" customHeight="1" x14ac:dyDescent="0.15">
      <c r="A853" s="62" t="s">
        <v>707</v>
      </c>
      <c r="B853" s="48" t="s">
        <v>984</v>
      </c>
      <c r="C853" s="7">
        <v>40664</v>
      </c>
      <c r="D853" s="7">
        <v>40843</v>
      </c>
      <c r="E853" s="24">
        <v>43100</v>
      </c>
      <c r="F853" s="24">
        <v>43101</v>
      </c>
      <c r="G853" s="24">
        <v>43342</v>
      </c>
      <c r="H853" s="24">
        <v>43465</v>
      </c>
      <c r="I853" s="21">
        <f t="shared" ca="1" si="206"/>
        <v>7.6</v>
      </c>
      <c r="J853" s="21">
        <f t="shared" ca="1" si="207"/>
        <v>7.06</v>
      </c>
      <c r="K853" s="21" t="str">
        <f t="shared" ca="1" si="208"/>
        <v>是</v>
      </c>
      <c r="L853" s="21">
        <f t="shared" si="209"/>
        <v>7</v>
      </c>
      <c r="M853" s="29">
        <f t="shared" si="210"/>
        <v>5</v>
      </c>
      <c r="N853" s="29"/>
      <c r="O853" s="30"/>
      <c r="P853" s="24"/>
      <c r="Q853" s="29"/>
      <c r="R853" s="30"/>
      <c r="S853" s="30">
        <f t="shared" si="217"/>
        <v>5</v>
      </c>
      <c r="T853" s="22">
        <f>VLOOKUP(A853,[1]考勤!$B:$M,12,0)</f>
        <v>0</v>
      </c>
      <c r="U853" s="38">
        <f>IFERROR(VLOOKUP(A853,'[2]2017年假台账'!$A:$AN,39,0),"0")-T853</f>
        <v>5</v>
      </c>
      <c r="V853" s="40">
        <f t="shared" si="211"/>
        <v>0</v>
      </c>
      <c r="W853" s="23">
        <f t="shared" si="212"/>
        <v>0</v>
      </c>
      <c r="X853" s="29">
        <f>VLOOKUP(A853,[3]考勤!$B$4:$N$1081,12,0)</f>
        <v>0</v>
      </c>
      <c r="Y853" s="29">
        <f>VLOOKUP(A853,[4]考勤!$B$4:$O$997,12,0)</f>
        <v>0</v>
      </c>
      <c r="Z853" s="29">
        <f>VLOOKUP(A853,[5]考勤!$B$4:$N$989,12,0)</f>
        <v>0</v>
      </c>
      <c r="AA853" s="29">
        <f>VLOOKUP(A853,[6]考勤!$B$4:$N$977,12,0)</f>
        <v>0</v>
      </c>
      <c r="AB853" s="29">
        <f>VLOOKUP(A853,[7]考勤!$B$4:$P$975,12,0)</f>
        <v>0</v>
      </c>
      <c r="AC853" s="29">
        <f>VLOOKUP(A853,[8]考勤!$B$1:$W$958,12,0)</f>
        <v>2</v>
      </c>
      <c r="AD853" s="29">
        <f>VLOOKUP(A853,[9]考勤!$B:$W,12,0)</f>
        <v>1</v>
      </c>
      <c r="AE853" s="29">
        <f>VLOOKUP(A853,[10]考勤!$B:$X,12,0)</f>
        <v>2</v>
      </c>
      <c r="AF853" s="29">
        <f>VLOOKUP(A853,[11]考勤!$B:$Z,12,0)</f>
        <v>0</v>
      </c>
      <c r="AG853" s="29"/>
      <c r="AH853" s="29"/>
      <c r="AI853" s="29"/>
      <c r="AJ853" s="29">
        <f t="shared" si="213"/>
        <v>5</v>
      </c>
      <c r="AK853" s="29">
        <f t="shared" si="214"/>
        <v>0</v>
      </c>
      <c r="AL853" s="22">
        <f t="shared" si="215"/>
        <v>5</v>
      </c>
      <c r="AM853" s="46">
        <f t="shared" si="216"/>
        <v>5</v>
      </c>
      <c r="AN853" s="11"/>
      <c r="AP853" s="11" t="str">
        <f>VLOOKUP(A853,[12]当前人员名单!$E:$AE,2,0)</f>
        <v>441521198808308250</v>
      </c>
      <c r="AQ853" s="44"/>
    </row>
    <row r="854" spans="1:236" s="10" customFormat="1" ht="15.75" customHeight="1" x14ac:dyDescent="0.15">
      <c r="A854" s="50" t="s">
        <v>347</v>
      </c>
      <c r="B854" s="48" t="s">
        <v>13</v>
      </c>
      <c r="C854" s="9" t="s">
        <v>416</v>
      </c>
      <c r="D854" s="9">
        <v>41191</v>
      </c>
      <c r="E854" s="24">
        <v>43100</v>
      </c>
      <c r="F854" s="24">
        <v>43101</v>
      </c>
      <c r="G854" s="24">
        <v>43342</v>
      </c>
      <c r="H854" s="24">
        <v>43465</v>
      </c>
      <c r="I854" s="21">
        <f t="shared" ca="1" si="206"/>
        <v>7.3</v>
      </c>
      <c r="J854" s="21">
        <f t="shared" ca="1" si="207"/>
        <v>6.11</v>
      </c>
      <c r="K854" s="21" t="str">
        <f t="shared" ca="1" si="208"/>
        <v>是</v>
      </c>
      <c r="L854" s="21">
        <f t="shared" si="209"/>
        <v>7</v>
      </c>
      <c r="M854" s="29">
        <f t="shared" si="210"/>
        <v>5</v>
      </c>
      <c r="N854" s="29"/>
      <c r="O854" s="30"/>
      <c r="P854" s="24"/>
      <c r="Q854" s="29"/>
      <c r="R854" s="30"/>
      <c r="S854" s="30">
        <f t="shared" si="217"/>
        <v>5</v>
      </c>
      <c r="T854" s="22">
        <f>VLOOKUP(A854,[1]考勤!$B:$M,12,0)</f>
        <v>0</v>
      </c>
      <c r="U854" s="38">
        <f>IFERROR(VLOOKUP(A854,'[2]2017年假台账'!$A:$AN,39,0),"0")-T854</f>
        <v>5</v>
      </c>
      <c r="V854" s="40">
        <f t="shared" si="211"/>
        <v>-2</v>
      </c>
      <c r="W854" s="23">
        <f t="shared" si="212"/>
        <v>0</v>
      </c>
      <c r="X854" s="29">
        <f>VLOOKUP(A854,[3]考勤!$B$4:$N$1081,12,0)</f>
        <v>0</v>
      </c>
      <c r="Y854" s="29">
        <f>VLOOKUP(A854,[4]考勤!$B$4:$O$997,12,0)</f>
        <v>5</v>
      </c>
      <c r="Z854" s="29">
        <f>VLOOKUP(A854,[5]考勤!$B$4:$N$989,12,0)</f>
        <v>0</v>
      </c>
      <c r="AA854" s="29">
        <f>VLOOKUP(A854,[6]考勤!$B$4:$N$977,12,0)</f>
        <v>0</v>
      </c>
      <c r="AB854" s="29">
        <f>VLOOKUP(A854,[7]考勤!$B$4:$P$975,12,0)</f>
        <v>0</v>
      </c>
      <c r="AC854" s="29">
        <f>VLOOKUP(A854,[8]考勤!$B$1:$W$958,12,0)</f>
        <v>0</v>
      </c>
      <c r="AD854" s="29">
        <f>VLOOKUP(A854,[9]考勤!$B:$W,12,0)</f>
        <v>0</v>
      </c>
      <c r="AE854" s="29">
        <f>VLOOKUP(A854,[10]考勤!$B:$X,12,0)</f>
        <v>2</v>
      </c>
      <c r="AF854" s="29">
        <f>VLOOKUP(A854,[11]考勤!$B:$Z,12,0)</f>
        <v>0</v>
      </c>
      <c r="AG854" s="29"/>
      <c r="AH854" s="29"/>
      <c r="AI854" s="29"/>
      <c r="AJ854" s="29">
        <f t="shared" si="213"/>
        <v>7</v>
      </c>
      <c r="AK854" s="29">
        <f t="shared" si="214"/>
        <v>0</v>
      </c>
      <c r="AL854" s="22">
        <f t="shared" si="215"/>
        <v>3</v>
      </c>
      <c r="AM854" s="46">
        <f t="shared" si="216"/>
        <v>3</v>
      </c>
      <c r="AN854" s="11"/>
      <c r="AP854" s="11" t="str">
        <f>VLOOKUP(A854,[12]当前人员名单!$E:$AE,2,0)</f>
        <v>442000198909205631</v>
      </c>
    </row>
    <row r="855" spans="1:236" s="10" customFormat="1" ht="15.75" customHeight="1" x14ac:dyDescent="0.15">
      <c r="A855" s="51" t="s">
        <v>346</v>
      </c>
      <c r="B855" s="48" t="s">
        <v>983</v>
      </c>
      <c r="C855" s="9">
        <v>39965</v>
      </c>
      <c r="D855" s="9">
        <v>40385</v>
      </c>
      <c r="E855" s="24">
        <v>43100</v>
      </c>
      <c r="F855" s="24">
        <v>43101</v>
      </c>
      <c r="G855" s="24">
        <v>43342</v>
      </c>
      <c r="H855" s="24">
        <v>43465</v>
      </c>
      <c r="I855" s="21">
        <f t="shared" ca="1" si="206"/>
        <v>9.5</v>
      </c>
      <c r="J855" s="21">
        <f t="shared" ca="1" si="207"/>
        <v>8.32</v>
      </c>
      <c r="K855" s="21" t="str">
        <f t="shared" ca="1" si="208"/>
        <v>是</v>
      </c>
      <c r="L855" s="21">
        <f t="shared" si="209"/>
        <v>9</v>
      </c>
      <c r="M855" s="29">
        <f t="shared" si="210"/>
        <v>5</v>
      </c>
      <c r="N855" s="29"/>
      <c r="O855" s="30"/>
      <c r="P855" s="24"/>
      <c r="Q855" s="29"/>
      <c r="R855" s="30"/>
      <c r="S855" s="30">
        <f t="shared" si="217"/>
        <v>5</v>
      </c>
      <c r="T855" s="22">
        <f>VLOOKUP(A855,[1]考勤!$B:$M,12,0)</f>
        <v>0</v>
      </c>
      <c r="U855" s="38">
        <f>IFERROR(VLOOKUP(A855,'[2]2017年假台账'!$A:$AN,39,0),"0")-T855</f>
        <v>5</v>
      </c>
      <c r="V855" s="40">
        <f t="shared" si="211"/>
        <v>3</v>
      </c>
      <c r="W855" s="23">
        <f t="shared" si="212"/>
        <v>3</v>
      </c>
      <c r="X855" s="29">
        <f>VLOOKUP(A855,[3]考勤!$B$4:$N$1081,12,0)</f>
        <v>0</v>
      </c>
      <c r="Y855" s="29">
        <f>VLOOKUP(A855,[4]考勤!$B$4:$O$997,12,0)</f>
        <v>0</v>
      </c>
      <c r="Z855" s="29">
        <f>VLOOKUP(A855,[5]考勤!$B$4:$N$989,12,0)</f>
        <v>0</v>
      </c>
      <c r="AA855" s="29">
        <f>VLOOKUP(A855,[6]考勤!$B$4:$N$977,12,0)</f>
        <v>0</v>
      </c>
      <c r="AB855" s="29">
        <f>VLOOKUP(A855,[7]考勤!$B$4:$P$975,12,0)</f>
        <v>0</v>
      </c>
      <c r="AC855" s="29">
        <f>VLOOKUP(A855,[8]考勤!$B$1:$W$958,12,0)</f>
        <v>0</v>
      </c>
      <c r="AD855" s="29">
        <f>VLOOKUP(A855,[9]考勤!$B:$W,12,0)</f>
        <v>2</v>
      </c>
      <c r="AE855" s="29">
        <f>VLOOKUP(A855,[10]考勤!$B:$X,12,0)</f>
        <v>0</v>
      </c>
      <c r="AF855" s="29">
        <f>VLOOKUP(A855,[11]考勤!$B:$Z,12,0)</f>
        <v>0</v>
      </c>
      <c r="AG855" s="29"/>
      <c r="AH855" s="29"/>
      <c r="AI855" s="32"/>
      <c r="AJ855" s="29">
        <f t="shared" si="213"/>
        <v>2</v>
      </c>
      <c r="AK855" s="29">
        <f t="shared" si="214"/>
        <v>0</v>
      </c>
      <c r="AL855" s="22">
        <f t="shared" si="215"/>
        <v>8</v>
      </c>
      <c r="AM855" s="46">
        <f t="shared" si="216"/>
        <v>5</v>
      </c>
      <c r="AN855" s="11"/>
      <c r="AO855" s="11"/>
      <c r="AP855" s="11" t="str">
        <f>VLOOKUP(A855,[12]当前人员名单!$E:$AE,2,0)</f>
        <v>442000198710154259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</row>
    <row r="856" spans="1:236" s="10" customFormat="1" ht="15.75" customHeight="1" x14ac:dyDescent="0.15">
      <c r="A856" s="53" t="s">
        <v>353</v>
      </c>
      <c r="B856" s="48" t="s">
        <v>13</v>
      </c>
      <c r="C856" s="9">
        <v>36586</v>
      </c>
      <c r="D856" s="9">
        <v>40618</v>
      </c>
      <c r="E856" s="24">
        <v>43100</v>
      </c>
      <c r="F856" s="24">
        <v>43101</v>
      </c>
      <c r="G856" s="24">
        <v>43342</v>
      </c>
      <c r="H856" s="24">
        <v>43465</v>
      </c>
      <c r="I856" s="21">
        <f t="shared" ca="1" si="206"/>
        <v>18.7</v>
      </c>
      <c r="J856" s="21">
        <f t="shared" ca="1" si="207"/>
        <v>7.68</v>
      </c>
      <c r="K856" s="21" t="str">
        <f t="shared" ca="1" si="208"/>
        <v>是</v>
      </c>
      <c r="L856" s="21">
        <f t="shared" si="209"/>
        <v>18</v>
      </c>
      <c r="M856" s="29">
        <f t="shared" si="210"/>
        <v>10</v>
      </c>
      <c r="N856" s="29"/>
      <c r="O856" s="30"/>
      <c r="P856" s="24"/>
      <c r="Q856" s="29"/>
      <c r="R856" s="30"/>
      <c r="S856" s="30">
        <f t="shared" si="217"/>
        <v>10</v>
      </c>
      <c r="T856" s="22">
        <f>VLOOKUP(A856,[1]考勤!$B:$M,12,0)</f>
        <v>0</v>
      </c>
      <c r="U856" s="38">
        <f>IFERROR(VLOOKUP(A856,'[2]2017年假台账'!$A:$AN,39,0),"0")-T856</f>
        <v>3</v>
      </c>
      <c r="V856" s="40">
        <f t="shared" si="211"/>
        <v>-1</v>
      </c>
      <c r="W856" s="23">
        <f t="shared" si="212"/>
        <v>0</v>
      </c>
      <c r="X856" s="29">
        <f>VLOOKUP(A856,[3]考勤!$B$4:$N$1081,12,0)</f>
        <v>1</v>
      </c>
      <c r="Y856" s="29">
        <f>VLOOKUP(A856,[4]考勤!$B$4:$O$997,12,0)</f>
        <v>0</v>
      </c>
      <c r="Z856" s="29">
        <f>VLOOKUP(A856,[5]考勤!$B$4:$N$989,12,0)</f>
        <v>0</v>
      </c>
      <c r="AA856" s="29">
        <f>VLOOKUP(A856,[6]考勤!$B$4:$N$977,12,0)</f>
        <v>0</v>
      </c>
      <c r="AB856" s="29">
        <f>VLOOKUP(A856,[7]考勤!$B$4:$P$975,12,0)</f>
        <v>0</v>
      </c>
      <c r="AC856" s="29">
        <f>VLOOKUP(A856,[8]考勤!$B$1:$W$958,12,0)</f>
        <v>0</v>
      </c>
      <c r="AD856" s="29">
        <f>VLOOKUP(A856,[9]考勤!$B:$W,12,0)</f>
        <v>0</v>
      </c>
      <c r="AE856" s="29">
        <f>VLOOKUP(A856,[10]考勤!$B:$X,12,0)</f>
        <v>3</v>
      </c>
      <c r="AF856" s="29">
        <f>VLOOKUP(A856,[11]考勤!$B:$Z,12,0)</f>
        <v>0</v>
      </c>
      <c r="AG856" s="29"/>
      <c r="AH856" s="29"/>
      <c r="AI856" s="32"/>
      <c r="AJ856" s="29">
        <f t="shared" si="213"/>
        <v>4</v>
      </c>
      <c r="AK856" s="29">
        <f t="shared" si="214"/>
        <v>0</v>
      </c>
      <c r="AL856" s="22">
        <f t="shared" si="215"/>
        <v>9</v>
      </c>
      <c r="AM856" s="46">
        <f t="shared" si="216"/>
        <v>9</v>
      </c>
      <c r="AN856" s="11"/>
      <c r="AO856" s="11"/>
      <c r="AP856" s="11" t="str">
        <f>VLOOKUP(A856,[12]当前人员名单!$E:$AE,2,0)</f>
        <v>440882198111280022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</row>
    <row r="857" spans="1:236" s="10" customFormat="1" ht="15.75" customHeight="1" x14ac:dyDescent="0.15">
      <c r="A857" s="53" t="s">
        <v>931</v>
      </c>
      <c r="B857" s="48" t="s">
        <v>13</v>
      </c>
      <c r="C857" s="9">
        <v>42445</v>
      </c>
      <c r="D857" s="9">
        <v>42445</v>
      </c>
      <c r="E857" s="24">
        <v>43100</v>
      </c>
      <c r="F857" s="24">
        <v>43101</v>
      </c>
      <c r="G857" s="24">
        <v>43342</v>
      </c>
      <c r="H857" s="24">
        <v>43465</v>
      </c>
      <c r="I857" s="21">
        <f t="shared" ca="1" si="206"/>
        <v>2.7</v>
      </c>
      <c r="J857" s="21">
        <f t="shared" ca="1" si="207"/>
        <v>2.67</v>
      </c>
      <c r="K857" s="21" t="str">
        <f t="shared" ca="1" si="208"/>
        <v>是</v>
      </c>
      <c r="L857" s="21">
        <f t="shared" si="209"/>
        <v>2</v>
      </c>
      <c r="M857" s="29">
        <f t="shared" si="210"/>
        <v>5</v>
      </c>
      <c r="N857" s="29"/>
      <c r="O857" s="30"/>
      <c r="P857" s="24"/>
      <c r="Q857" s="29"/>
      <c r="R857" s="30"/>
      <c r="S857" s="30">
        <f t="shared" si="217"/>
        <v>5</v>
      </c>
      <c r="T857" s="22">
        <f>VLOOKUP(A857,[1]考勤!$B:$M,12,0)</f>
        <v>0</v>
      </c>
      <c r="U857" s="38">
        <f>IFERROR(VLOOKUP(A857,'[2]2017年假台账'!$A:$AN,39,0),"0")-T857</f>
        <v>4</v>
      </c>
      <c r="V857" s="40">
        <f t="shared" si="211"/>
        <v>0</v>
      </c>
      <c r="W857" s="23">
        <f t="shared" si="212"/>
        <v>0</v>
      </c>
      <c r="X857" s="29">
        <f>VLOOKUP(A857,[3]考勤!$B$4:$N$1081,12,0)</f>
        <v>1</v>
      </c>
      <c r="Y857" s="29">
        <f>VLOOKUP(A857,[4]考勤!$B$4:$O$997,12,0)</f>
        <v>0</v>
      </c>
      <c r="Z857" s="29">
        <f>VLOOKUP(A857,[5]考勤!$B$4:$N$989,12,0)</f>
        <v>0</v>
      </c>
      <c r="AA857" s="29">
        <f>VLOOKUP(A857,[6]考勤!$B$4:$N$977,12,0)</f>
        <v>0</v>
      </c>
      <c r="AB857" s="29">
        <f>VLOOKUP(A857,[7]考勤!$B$4:$P$975,12,0)</f>
        <v>0</v>
      </c>
      <c r="AC857" s="29">
        <f>VLOOKUP(A857,[8]考勤!$B$1:$W$958,12,0)</f>
        <v>0</v>
      </c>
      <c r="AD857" s="29">
        <f>VLOOKUP(A857,[9]考勤!$B:$W,12,0)</f>
        <v>0</v>
      </c>
      <c r="AE857" s="29">
        <f>VLOOKUP(A857,[10]考勤!$B:$X,12,0)</f>
        <v>3</v>
      </c>
      <c r="AF857" s="29">
        <f>VLOOKUP(A857,[11]考勤!$B:$Z,12,0)</f>
        <v>0</v>
      </c>
      <c r="AG857" s="29"/>
      <c r="AH857" s="29"/>
      <c r="AI857" s="32"/>
      <c r="AJ857" s="29">
        <f t="shared" si="213"/>
        <v>4</v>
      </c>
      <c r="AK857" s="29">
        <f t="shared" si="214"/>
        <v>0</v>
      </c>
      <c r="AL857" s="22">
        <f t="shared" si="215"/>
        <v>5</v>
      </c>
      <c r="AM857" s="46">
        <f t="shared" si="216"/>
        <v>5</v>
      </c>
      <c r="AN857" s="11"/>
      <c r="AO857" s="11"/>
      <c r="AP857" s="11" t="str">
        <f>VLOOKUP(A857,[12]当前人员名单!$E:$AE,2,0)</f>
        <v>442000199407274295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  <c r="HX857" s="11"/>
      <c r="HY857" s="11"/>
      <c r="HZ857" s="11"/>
      <c r="IA857" s="11"/>
      <c r="IB857" s="11"/>
    </row>
    <row r="858" spans="1:236" s="10" customFormat="1" ht="15.75" customHeight="1" x14ac:dyDescent="0.15">
      <c r="A858" s="50" t="s">
        <v>458</v>
      </c>
      <c r="B858" s="48" t="s">
        <v>13</v>
      </c>
      <c r="C858" s="8">
        <v>38443</v>
      </c>
      <c r="D858" s="8">
        <v>38443</v>
      </c>
      <c r="E858" s="24">
        <v>43100</v>
      </c>
      <c r="F858" s="24">
        <v>43101</v>
      </c>
      <c r="G858" s="24">
        <v>43342</v>
      </c>
      <c r="H858" s="24">
        <v>43465</v>
      </c>
      <c r="I858" s="21">
        <f t="shared" ca="1" si="206"/>
        <v>13.6</v>
      </c>
      <c r="J858" s="21">
        <f t="shared" ca="1" si="207"/>
        <v>13.64</v>
      </c>
      <c r="K858" s="21" t="str">
        <f t="shared" ca="1" si="208"/>
        <v>是</v>
      </c>
      <c r="L858" s="21">
        <f t="shared" si="209"/>
        <v>13</v>
      </c>
      <c r="M858" s="29">
        <f t="shared" si="210"/>
        <v>10</v>
      </c>
      <c r="N858" s="29"/>
      <c r="O858" s="30"/>
      <c r="P858" s="24"/>
      <c r="Q858" s="29"/>
      <c r="R858" s="30"/>
      <c r="S858" s="30">
        <f t="shared" si="217"/>
        <v>10</v>
      </c>
      <c r="T858" s="22">
        <f>VLOOKUP(A858,[1]考勤!$B:$M,12,0)</f>
        <v>0</v>
      </c>
      <c r="U858" s="38">
        <f>IFERROR(VLOOKUP(A858,'[2]2017年假台账'!$A:$AN,39,0),"0")-T858</f>
        <v>10</v>
      </c>
      <c r="V858" s="40">
        <f t="shared" si="211"/>
        <v>5</v>
      </c>
      <c r="W858" s="23">
        <f t="shared" si="212"/>
        <v>5</v>
      </c>
      <c r="X858" s="29">
        <f>VLOOKUP(A858,[3]考勤!$B$4:$N$1081,12,0)</f>
        <v>0</v>
      </c>
      <c r="Y858" s="29">
        <f>VLOOKUP(A858,[4]考勤!$B$4:$O$997,12,0)</f>
        <v>0</v>
      </c>
      <c r="Z858" s="29">
        <f>VLOOKUP(A858,[5]考勤!$B$4:$N$989,12,0)</f>
        <v>0</v>
      </c>
      <c r="AA858" s="29">
        <f>VLOOKUP(A858,[6]考勤!$B$4:$N$977,12,0)</f>
        <v>0</v>
      </c>
      <c r="AB858" s="29">
        <f>VLOOKUP(A858,[7]考勤!$B$4:$P$975,12,0)</f>
        <v>0</v>
      </c>
      <c r="AC858" s="29">
        <f>VLOOKUP(A858,[8]考勤!$B$1:$W$958,12,0)</f>
        <v>0</v>
      </c>
      <c r="AD858" s="29">
        <f>VLOOKUP(A858,[9]考勤!$B:$W,12,0)</f>
        <v>0</v>
      </c>
      <c r="AE858" s="29">
        <f>VLOOKUP(A858,[10]考勤!$B:$X,12,0)</f>
        <v>5</v>
      </c>
      <c r="AF858" s="29">
        <f>VLOOKUP(A858,[11]考勤!$B:$Z,12,0)</f>
        <v>0</v>
      </c>
      <c r="AG858" s="29"/>
      <c r="AH858" s="29"/>
      <c r="AI858" s="32"/>
      <c r="AJ858" s="29">
        <f t="shared" si="213"/>
        <v>5</v>
      </c>
      <c r="AK858" s="29">
        <f t="shared" si="214"/>
        <v>0</v>
      </c>
      <c r="AL858" s="22">
        <f t="shared" si="215"/>
        <v>15</v>
      </c>
      <c r="AM858" s="46">
        <f t="shared" si="216"/>
        <v>10</v>
      </c>
      <c r="AN858" s="11"/>
      <c r="AO858" s="11"/>
      <c r="AP858" s="11" t="str">
        <f>VLOOKUP(A858,[12]当前人员名单!$E:$AE,2,0)</f>
        <v>442000198607277162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</row>
    <row r="859" spans="1:236" s="10" customFormat="1" ht="15.75" customHeight="1" x14ac:dyDescent="0.15">
      <c r="A859" s="53" t="s">
        <v>348</v>
      </c>
      <c r="B859" s="48" t="s">
        <v>13</v>
      </c>
      <c r="C859" s="9">
        <v>40238</v>
      </c>
      <c r="D859" s="9">
        <v>40602</v>
      </c>
      <c r="E859" s="24">
        <v>43100</v>
      </c>
      <c r="F859" s="24">
        <v>43101</v>
      </c>
      <c r="G859" s="24">
        <v>43342</v>
      </c>
      <c r="H859" s="24">
        <v>43465</v>
      </c>
      <c r="I859" s="21">
        <f t="shared" ca="1" si="206"/>
        <v>8.6999999999999993</v>
      </c>
      <c r="J859" s="21">
        <f t="shared" ca="1" si="207"/>
        <v>7.72</v>
      </c>
      <c r="K859" s="21" t="str">
        <f t="shared" ca="1" si="208"/>
        <v>是</v>
      </c>
      <c r="L859" s="21">
        <f t="shared" si="209"/>
        <v>8</v>
      </c>
      <c r="M859" s="29">
        <f t="shared" si="210"/>
        <v>5</v>
      </c>
      <c r="N859" s="29"/>
      <c r="O859" s="30"/>
      <c r="P859" s="24"/>
      <c r="Q859" s="29"/>
      <c r="R859" s="30"/>
      <c r="S859" s="30">
        <f t="shared" si="217"/>
        <v>5</v>
      </c>
      <c r="T859" s="22">
        <f>VLOOKUP(A859,[1]考勤!$B:$M,12,0)</f>
        <v>0</v>
      </c>
      <c r="U859" s="38">
        <f>IFERROR(VLOOKUP(A859,'[2]2017年假台账'!$A:$AN,39,0),"0")-T859</f>
        <v>5</v>
      </c>
      <c r="V859" s="40">
        <f t="shared" si="211"/>
        <v>0</v>
      </c>
      <c r="W859" s="23">
        <f t="shared" si="212"/>
        <v>0</v>
      </c>
      <c r="X859" s="29">
        <f>VLOOKUP(A859,[3]考勤!$B$4:$N$1081,12,0)</f>
        <v>0</v>
      </c>
      <c r="Y859" s="29">
        <f>VLOOKUP(A859,[4]考勤!$B$4:$O$997,12,0)</f>
        <v>5</v>
      </c>
      <c r="Z859" s="29">
        <f>VLOOKUP(A859,[5]考勤!$B$4:$N$989,12,0)</f>
        <v>0</v>
      </c>
      <c r="AA859" s="29">
        <f>VLOOKUP(A859,[6]考勤!$B$4:$N$977,12,0)</f>
        <v>0</v>
      </c>
      <c r="AB859" s="29">
        <f>VLOOKUP(A859,[7]考勤!$B$4:$P$975,12,0)</f>
        <v>0</v>
      </c>
      <c r="AC859" s="29">
        <f>VLOOKUP(A859,[8]考勤!$B$1:$W$958,12,0)</f>
        <v>0</v>
      </c>
      <c r="AD859" s="29">
        <f>VLOOKUP(A859,[9]考勤!$B:$W,12,0)</f>
        <v>0</v>
      </c>
      <c r="AE859" s="29">
        <f>VLOOKUP(A859,[10]考勤!$B:$X,12,0)</f>
        <v>0</v>
      </c>
      <c r="AF859" s="29">
        <f>VLOOKUP(A859,[11]考勤!$B:$Z,12,0)</f>
        <v>0</v>
      </c>
      <c r="AG859" s="29"/>
      <c r="AH859" s="29"/>
      <c r="AI859" s="32"/>
      <c r="AJ859" s="29">
        <f t="shared" si="213"/>
        <v>5</v>
      </c>
      <c r="AK859" s="29">
        <f t="shared" si="214"/>
        <v>0</v>
      </c>
      <c r="AL859" s="22">
        <v>0</v>
      </c>
      <c r="AM859" s="46">
        <v>0</v>
      </c>
      <c r="AN859" s="92" t="s">
        <v>1059</v>
      </c>
      <c r="AO859" s="11"/>
      <c r="AP859" s="11" t="str">
        <f>VLOOKUP(A859,[12]当前人员名单!$E:$AE,2,0)</f>
        <v>441621198811074825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</row>
    <row r="860" spans="1:236" s="10" customFormat="1" ht="15.75" customHeight="1" x14ac:dyDescent="0.15">
      <c r="A860" s="55" t="s">
        <v>349</v>
      </c>
      <c r="B860" s="48" t="s">
        <v>13</v>
      </c>
      <c r="C860" s="9">
        <v>38322</v>
      </c>
      <c r="D860" s="9">
        <v>38331</v>
      </c>
      <c r="E860" s="24">
        <v>43100</v>
      </c>
      <c r="F860" s="24">
        <v>43101</v>
      </c>
      <c r="G860" s="24">
        <v>43342</v>
      </c>
      <c r="H860" s="24">
        <v>43465</v>
      </c>
      <c r="I860" s="21">
        <f t="shared" ca="1" si="206"/>
        <v>14</v>
      </c>
      <c r="J860" s="21">
        <f t="shared" ca="1" si="207"/>
        <v>13.94</v>
      </c>
      <c r="K860" s="21" t="str">
        <f t="shared" ca="1" si="208"/>
        <v>是</v>
      </c>
      <c r="L860" s="21">
        <f t="shared" si="209"/>
        <v>14</v>
      </c>
      <c r="M860" s="29">
        <f t="shared" si="210"/>
        <v>10</v>
      </c>
      <c r="N860" s="29"/>
      <c r="O860" s="30"/>
      <c r="P860" s="24"/>
      <c r="Q860" s="29"/>
      <c r="R860" s="30"/>
      <c r="S860" s="30">
        <f t="shared" si="217"/>
        <v>10</v>
      </c>
      <c r="T860" s="22">
        <f>VLOOKUP(A860,[1]考勤!$B:$M,12,0)</f>
        <v>0</v>
      </c>
      <c r="U860" s="38">
        <f>IFERROR(VLOOKUP(A860,'[2]2017年假台账'!$A:$AN,39,0),"0")-T860</f>
        <v>10</v>
      </c>
      <c r="V860" s="40">
        <f t="shared" si="211"/>
        <v>10</v>
      </c>
      <c r="W860" s="23">
        <f t="shared" si="212"/>
        <v>10</v>
      </c>
      <c r="X860" s="29">
        <f>VLOOKUP(A860,[3]考勤!$B$4:$N$1081,12,0)</f>
        <v>0</v>
      </c>
      <c r="Y860" s="29">
        <f>VLOOKUP(A860,[4]考勤!$B$4:$O$997,12,0)</f>
        <v>0</v>
      </c>
      <c r="Z860" s="29">
        <f>VLOOKUP(A860,[5]考勤!$B$4:$N$989,12,0)</f>
        <v>0</v>
      </c>
      <c r="AA860" s="29">
        <f>VLOOKUP(A860,[6]考勤!$B$4:$N$977,12,0)</f>
        <v>0</v>
      </c>
      <c r="AB860" s="29">
        <f>VLOOKUP(A860,[7]考勤!$B$4:$P$975,12,0)</f>
        <v>0</v>
      </c>
      <c r="AC860" s="29">
        <f>VLOOKUP(A860,[8]考勤!$B$1:$W$958,12,0)</f>
        <v>0</v>
      </c>
      <c r="AD860" s="29">
        <f>VLOOKUP(A860,[9]考勤!$B:$W,12,0)</f>
        <v>0</v>
      </c>
      <c r="AE860" s="29">
        <f>VLOOKUP(A860,[10]考勤!$B:$X,12,0)</f>
        <v>0</v>
      </c>
      <c r="AF860" s="29">
        <f>VLOOKUP(A860,[11]考勤!$B:$Z,12,0)</f>
        <v>0</v>
      </c>
      <c r="AG860" s="29"/>
      <c r="AH860" s="29"/>
      <c r="AI860" s="32"/>
      <c r="AJ860" s="29">
        <f t="shared" si="213"/>
        <v>0</v>
      </c>
      <c r="AK860" s="29">
        <f t="shared" si="214"/>
        <v>0</v>
      </c>
      <c r="AL860" s="22">
        <f t="shared" si="215"/>
        <v>20</v>
      </c>
      <c r="AM860" s="46">
        <f t="shared" si="216"/>
        <v>10</v>
      </c>
      <c r="AN860" s="11"/>
      <c r="AO860" s="11"/>
      <c r="AP860" s="11" t="str">
        <f>VLOOKUP(A860,[12]当前人员名单!$E:$AE,2,0)</f>
        <v>442000198503244251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</row>
    <row r="861" spans="1:236" s="10" customFormat="1" ht="15.75" customHeight="1" x14ac:dyDescent="0.15">
      <c r="A861" s="50" t="s">
        <v>350</v>
      </c>
      <c r="B861" s="48" t="s">
        <v>13</v>
      </c>
      <c r="C861" s="9">
        <v>39722</v>
      </c>
      <c r="D861" s="9">
        <v>40101</v>
      </c>
      <c r="E861" s="24">
        <v>43100</v>
      </c>
      <c r="F861" s="24">
        <v>43101</v>
      </c>
      <c r="G861" s="24">
        <v>43342</v>
      </c>
      <c r="H861" s="24">
        <v>43465</v>
      </c>
      <c r="I861" s="21">
        <f t="shared" ca="1" si="206"/>
        <v>10.1</v>
      </c>
      <c r="J861" s="21">
        <f t="shared" ca="1" si="207"/>
        <v>9.09</v>
      </c>
      <c r="K861" s="21" t="str">
        <f t="shared" ca="1" si="208"/>
        <v>是</v>
      </c>
      <c r="L861" s="21">
        <f t="shared" si="209"/>
        <v>10</v>
      </c>
      <c r="M861" s="29">
        <f t="shared" si="210"/>
        <v>10</v>
      </c>
      <c r="N861" s="29">
        <f>DATEDIF(F861,P861,"d")</f>
        <v>273</v>
      </c>
      <c r="O861" s="30">
        <f>ROUND(N861/365*5,2)</f>
        <v>3.74</v>
      </c>
      <c r="P861" s="24">
        <f>EDATE(C861,120)</f>
        <v>43374</v>
      </c>
      <c r="Q861" s="29">
        <f>DATEDIF(P861,H861,"d")</f>
        <v>91</v>
      </c>
      <c r="R861" s="31">
        <f>ROUND(Q861/365*M861,2)</f>
        <v>2.4900000000000002</v>
      </c>
      <c r="S861" s="30">
        <f>O861+R861</f>
        <v>6.23</v>
      </c>
      <c r="T861" s="22">
        <f>VLOOKUP(A861,[1]考勤!$B:$M,12,0)</f>
        <v>0</v>
      </c>
      <c r="U861" s="38">
        <f>IFERROR(VLOOKUP(A861,'[2]2017年假台账'!$A:$AN,39,0),"0")-T861</f>
        <v>3</v>
      </c>
      <c r="V861" s="40">
        <f t="shared" si="211"/>
        <v>0</v>
      </c>
      <c r="W861" s="23">
        <f t="shared" si="212"/>
        <v>0</v>
      </c>
      <c r="X861" s="29">
        <f>VLOOKUP(A861,[3]考勤!$B$4:$N$1081,12,0)</f>
        <v>0</v>
      </c>
      <c r="Y861" s="29">
        <f>VLOOKUP(A861,[4]考勤!$B$4:$O$997,12,0)</f>
        <v>0</v>
      </c>
      <c r="Z861" s="29">
        <f>VLOOKUP(A861,[5]考勤!$B$4:$N$989,12,0)</f>
        <v>0</v>
      </c>
      <c r="AA861" s="29">
        <f>VLOOKUP(A861,[6]考勤!$B$4:$N$977,12,0)</f>
        <v>0</v>
      </c>
      <c r="AB861" s="29">
        <f>VLOOKUP(A861,[7]考勤!$B$4:$P$975,12,0)</f>
        <v>0</v>
      </c>
      <c r="AC861" s="29">
        <f>VLOOKUP(A861,[8]考勤!$B$1:$W$958,12,0)</f>
        <v>0</v>
      </c>
      <c r="AD861" s="29">
        <f>VLOOKUP(A861,[9]考勤!$B:$W,12,0)</f>
        <v>3</v>
      </c>
      <c r="AE861" s="29">
        <f>VLOOKUP(A861,[10]考勤!$B:$X,12,0)</f>
        <v>0</v>
      </c>
      <c r="AF861" s="29">
        <f>VLOOKUP(A861,[11]考勤!$B:$Z,12,0)</f>
        <v>0</v>
      </c>
      <c r="AG861" s="29"/>
      <c r="AH861" s="29"/>
      <c r="AI861" s="32"/>
      <c r="AJ861" s="29">
        <f t="shared" si="213"/>
        <v>3</v>
      </c>
      <c r="AK861" s="29">
        <f t="shared" si="214"/>
        <v>0</v>
      </c>
      <c r="AL861" s="22">
        <f t="shared" si="215"/>
        <v>6.23</v>
      </c>
      <c r="AM861" s="46">
        <f t="shared" si="216"/>
        <v>6.2</v>
      </c>
      <c r="AN861" s="11"/>
      <c r="AO861" s="11"/>
      <c r="AP861" s="11" t="str">
        <f>VLOOKUP(A861,[12]当前人员名单!$E:$AE,2,0)</f>
        <v>442000198611204652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</row>
    <row r="862" spans="1:236" s="10" customFormat="1" ht="15.75" customHeight="1" x14ac:dyDescent="0.15">
      <c r="A862" s="53" t="s">
        <v>351</v>
      </c>
      <c r="B862" s="48" t="s">
        <v>13</v>
      </c>
      <c r="C862" s="9">
        <v>37653</v>
      </c>
      <c r="D862" s="9">
        <v>40611</v>
      </c>
      <c r="E862" s="24">
        <v>43100</v>
      </c>
      <c r="F862" s="24">
        <v>43101</v>
      </c>
      <c r="G862" s="24">
        <v>43342</v>
      </c>
      <c r="H862" s="24">
        <v>43465</v>
      </c>
      <c r="I862" s="21">
        <f t="shared" ca="1" si="206"/>
        <v>15.8</v>
      </c>
      <c r="J862" s="21">
        <f t="shared" ca="1" si="207"/>
        <v>7.7</v>
      </c>
      <c r="K862" s="21" t="str">
        <f t="shared" ca="1" si="208"/>
        <v>是</v>
      </c>
      <c r="L862" s="21">
        <f t="shared" si="209"/>
        <v>15</v>
      </c>
      <c r="M862" s="29">
        <f t="shared" si="210"/>
        <v>10</v>
      </c>
      <c r="N862" s="29"/>
      <c r="O862" s="30"/>
      <c r="P862" s="24"/>
      <c r="Q862" s="29"/>
      <c r="R862" s="30"/>
      <c r="S862" s="30">
        <f t="shared" ref="S862:S875" si="218">M862</f>
        <v>10</v>
      </c>
      <c r="T862" s="22">
        <f>VLOOKUP(A862,[1]考勤!$B:$M,12,0)</f>
        <v>0</v>
      </c>
      <c r="U862" s="38">
        <f>IFERROR(VLOOKUP(A862,'[2]2017年假台账'!$A:$AN,39,0),"0")-T862</f>
        <v>10</v>
      </c>
      <c r="V862" s="40">
        <f t="shared" si="211"/>
        <v>5</v>
      </c>
      <c r="W862" s="23">
        <f t="shared" si="212"/>
        <v>5</v>
      </c>
      <c r="X862" s="29">
        <f>VLOOKUP(A862,[3]考勤!$B$4:$N$1081,12,0)</f>
        <v>0</v>
      </c>
      <c r="Y862" s="29">
        <f>VLOOKUP(A862,[4]考勤!$B$4:$O$997,12,0)</f>
        <v>0</v>
      </c>
      <c r="Z862" s="29">
        <f>VLOOKUP(A862,[5]考勤!$B$4:$N$989,12,0)</f>
        <v>0</v>
      </c>
      <c r="AA862" s="29">
        <f>VLOOKUP(A862,[6]考勤!$B$4:$N$977,12,0)</f>
        <v>0</v>
      </c>
      <c r="AB862" s="29">
        <f>VLOOKUP(A862,[7]考勤!$B$4:$P$975,12,0)</f>
        <v>0</v>
      </c>
      <c r="AC862" s="29">
        <f>VLOOKUP(A862,[8]考勤!$B$1:$W$958,12,0)</f>
        <v>0</v>
      </c>
      <c r="AD862" s="29">
        <f>VLOOKUP(A862,[9]考勤!$B:$W,12,0)</f>
        <v>0</v>
      </c>
      <c r="AE862" s="29">
        <f>VLOOKUP(A862,[10]考勤!$B:$X,12,0)</f>
        <v>5</v>
      </c>
      <c r="AF862" s="29">
        <f>VLOOKUP(A862,[11]考勤!$B:$Z,12,0)</f>
        <v>0</v>
      </c>
      <c r="AG862" s="29"/>
      <c r="AH862" s="29"/>
      <c r="AI862" s="32"/>
      <c r="AJ862" s="29">
        <f t="shared" si="213"/>
        <v>5</v>
      </c>
      <c r="AK862" s="29">
        <f t="shared" si="214"/>
        <v>0</v>
      </c>
      <c r="AL862" s="22">
        <f t="shared" si="215"/>
        <v>15</v>
      </c>
      <c r="AM862" s="46">
        <f t="shared" si="216"/>
        <v>10</v>
      </c>
      <c r="AN862" s="11"/>
      <c r="AP862" s="11" t="str">
        <f>VLOOKUP(A862,[12]当前人员名单!$E:$AE,2,0)</f>
        <v>442000198012045493</v>
      </c>
    </row>
    <row r="863" spans="1:236" s="10" customFormat="1" ht="15.75" customHeight="1" x14ac:dyDescent="0.15">
      <c r="A863" s="52" t="s">
        <v>352</v>
      </c>
      <c r="B863" s="48" t="s">
        <v>13</v>
      </c>
      <c r="C863" s="9">
        <v>38200</v>
      </c>
      <c r="D863" s="9">
        <v>40753</v>
      </c>
      <c r="E863" s="24">
        <v>43100</v>
      </c>
      <c r="F863" s="24">
        <v>43101</v>
      </c>
      <c r="G863" s="24">
        <v>43342</v>
      </c>
      <c r="H863" s="24">
        <v>43465</v>
      </c>
      <c r="I863" s="21">
        <f t="shared" ca="1" si="206"/>
        <v>14.3</v>
      </c>
      <c r="J863" s="21">
        <f t="shared" ca="1" si="207"/>
        <v>7.31</v>
      </c>
      <c r="K863" s="21" t="str">
        <f t="shared" ca="1" si="208"/>
        <v>是</v>
      </c>
      <c r="L863" s="21">
        <f t="shared" si="209"/>
        <v>14</v>
      </c>
      <c r="M863" s="29">
        <f t="shared" si="210"/>
        <v>10</v>
      </c>
      <c r="N863" s="29"/>
      <c r="O863" s="30"/>
      <c r="P863" s="24"/>
      <c r="Q863" s="29"/>
      <c r="R863" s="30"/>
      <c r="S863" s="30">
        <f t="shared" si="218"/>
        <v>10</v>
      </c>
      <c r="T863" s="22">
        <f>VLOOKUP(A863,[1]考勤!$B:$M,12,0)</f>
        <v>0</v>
      </c>
      <c r="U863" s="38">
        <f>IFERROR(VLOOKUP(A863,'[2]2017年假台账'!$A:$AN,39,0),"0")-T863</f>
        <v>7</v>
      </c>
      <c r="V863" s="40">
        <f t="shared" si="211"/>
        <v>2</v>
      </c>
      <c r="W863" s="23">
        <f t="shared" si="212"/>
        <v>2</v>
      </c>
      <c r="X863" s="29">
        <f>VLOOKUP(A863,[3]考勤!$B$4:$N$1081,12,0)</f>
        <v>1</v>
      </c>
      <c r="Y863" s="29">
        <f>VLOOKUP(A863,[4]考勤!$B$4:$O$997,12,0)</f>
        <v>2</v>
      </c>
      <c r="Z863" s="29">
        <f>VLOOKUP(A863,[5]考勤!$B$4:$N$989,12,0)</f>
        <v>0</v>
      </c>
      <c r="AA863" s="29">
        <f>VLOOKUP(A863,[6]考勤!$B$4:$N$977,12,0)</f>
        <v>0</v>
      </c>
      <c r="AB863" s="29">
        <f>VLOOKUP(A863,[7]考勤!$B$4:$P$975,12,0)</f>
        <v>0</v>
      </c>
      <c r="AC863" s="29">
        <f>VLOOKUP(A863,[8]考勤!$B$1:$W$958,12,0)</f>
        <v>0</v>
      </c>
      <c r="AD863" s="29">
        <f>VLOOKUP(A863,[9]考勤!$B:$W,12,0)</f>
        <v>2</v>
      </c>
      <c r="AE863" s="29">
        <f>VLOOKUP(A863,[10]考勤!$B:$X,12,0)</f>
        <v>0</v>
      </c>
      <c r="AF863" s="29">
        <f>VLOOKUP(A863,[11]考勤!$B:$Z,12,0)</f>
        <v>0</v>
      </c>
      <c r="AG863" s="29"/>
      <c r="AH863" s="29"/>
      <c r="AI863" s="29"/>
      <c r="AJ863" s="29">
        <f t="shared" si="213"/>
        <v>5</v>
      </c>
      <c r="AK863" s="29">
        <f t="shared" si="214"/>
        <v>0</v>
      </c>
      <c r="AL863" s="22">
        <f t="shared" si="215"/>
        <v>12</v>
      </c>
      <c r="AM863" s="46">
        <f t="shared" si="216"/>
        <v>10</v>
      </c>
      <c r="AN863" s="11"/>
      <c r="AP863" s="11" t="str">
        <f>VLOOKUP(A863,[12]当前人员名单!$E:$AE,2,0)</f>
        <v>450821198012102617</v>
      </c>
    </row>
    <row r="864" spans="1:236" s="10" customFormat="1" ht="15.75" customHeight="1" x14ac:dyDescent="0.15">
      <c r="A864" s="50" t="s">
        <v>767</v>
      </c>
      <c r="B864" s="48" t="s">
        <v>13</v>
      </c>
      <c r="C864" s="9">
        <v>40817</v>
      </c>
      <c r="D864" s="9">
        <v>41694</v>
      </c>
      <c r="E864" s="24">
        <v>43100</v>
      </c>
      <c r="F864" s="24">
        <v>43101</v>
      </c>
      <c r="G864" s="24">
        <v>43342</v>
      </c>
      <c r="H864" s="24">
        <v>43465</v>
      </c>
      <c r="I864" s="21">
        <f t="shared" ca="1" si="206"/>
        <v>7.1</v>
      </c>
      <c r="J864" s="21">
        <f t="shared" ca="1" si="207"/>
        <v>4.7300000000000004</v>
      </c>
      <c r="K864" s="21" t="str">
        <f t="shared" ca="1" si="208"/>
        <v>是</v>
      </c>
      <c r="L864" s="21">
        <f t="shared" si="209"/>
        <v>7</v>
      </c>
      <c r="M864" s="29">
        <f t="shared" si="210"/>
        <v>5</v>
      </c>
      <c r="N864" s="29"/>
      <c r="O864" s="30"/>
      <c r="P864" s="24"/>
      <c r="Q864" s="29"/>
      <c r="R864" s="30"/>
      <c r="S864" s="30">
        <f t="shared" si="218"/>
        <v>5</v>
      </c>
      <c r="T864" s="22">
        <f>VLOOKUP(A864,[1]考勤!$B:$M,12,0)</f>
        <v>0</v>
      </c>
      <c r="U864" s="38">
        <f>IFERROR(VLOOKUP(A864,'[2]2017年假台账'!$A:$AN,39,0),"0")-T864</f>
        <v>4</v>
      </c>
      <c r="V864" s="40">
        <f t="shared" si="211"/>
        <v>0</v>
      </c>
      <c r="W864" s="23">
        <f t="shared" si="212"/>
        <v>0</v>
      </c>
      <c r="X864" s="29">
        <f>VLOOKUP(A864,[3]考勤!$B$4:$N$1081,12,0)</f>
        <v>0</v>
      </c>
      <c r="Y864" s="29">
        <f>VLOOKUP(A864,[4]考勤!$B$4:$O$997,12,0)</f>
        <v>0</v>
      </c>
      <c r="Z864" s="29">
        <f>VLOOKUP(A864,[5]考勤!$B$4:$N$989,12,0)</f>
        <v>0</v>
      </c>
      <c r="AA864" s="29">
        <f>VLOOKUP(A864,[6]考勤!$B$4:$N$977,12,0)</f>
        <v>0</v>
      </c>
      <c r="AB864" s="29">
        <f>VLOOKUP(A864,[7]考勤!$B$4:$P$975,12,0)</f>
        <v>0</v>
      </c>
      <c r="AC864" s="29">
        <f>VLOOKUP(A864,[8]考勤!$B$1:$W$958,12,0)</f>
        <v>0</v>
      </c>
      <c r="AD864" s="29">
        <f>VLOOKUP(A864,[9]考勤!$B:$W,12,0)</f>
        <v>4</v>
      </c>
      <c r="AE864" s="29">
        <f>VLOOKUP(A864,[10]考勤!$B:$X,12,0)</f>
        <v>0</v>
      </c>
      <c r="AF864" s="29">
        <f>VLOOKUP(A864,[11]考勤!$B:$Z,12,0)</f>
        <v>0</v>
      </c>
      <c r="AG864" s="29"/>
      <c r="AH864" s="29"/>
      <c r="AI864" s="32"/>
      <c r="AJ864" s="29">
        <f t="shared" si="213"/>
        <v>4</v>
      </c>
      <c r="AK864" s="29">
        <f t="shared" si="214"/>
        <v>0</v>
      </c>
      <c r="AL864" s="22">
        <f t="shared" si="215"/>
        <v>5</v>
      </c>
      <c r="AM864" s="46">
        <f t="shared" si="216"/>
        <v>5</v>
      </c>
      <c r="AN864" s="11"/>
      <c r="AO864" s="11"/>
      <c r="AP864" s="11" t="str">
        <f>VLOOKUP(A864,[12]当前人员名单!$E:$AE,2,0)</f>
        <v>442000199007177154</v>
      </c>
      <c r="AQ864" s="44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</row>
    <row r="865" spans="1:236" s="10" customFormat="1" ht="15.75" customHeight="1" x14ac:dyDescent="0.15">
      <c r="A865" s="53" t="s">
        <v>932</v>
      </c>
      <c r="B865" s="48" t="s">
        <v>804</v>
      </c>
      <c r="C865" s="5">
        <v>41334</v>
      </c>
      <c r="D865" s="5">
        <v>42387</v>
      </c>
      <c r="E865" s="24">
        <v>43100</v>
      </c>
      <c r="F865" s="24">
        <v>43101</v>
      </c>
      <c r="G865" s="24">
        <v>43342</v>
      </c>
      <c r="H865" s="24">
        <v>43465</v>
      </c>
      <c r="I865" s="21">
        <f t="shared" ca="1" si="206"/>
        <v>5.7</v>
      </c>
      <c r="J865" s="21">
        <f t="shared" ca="1" si="207"/>
        <v>2.83</v>
      </c>
      <c r="K865" s="21" t="str">
        <f t="shared" ca="1" si="208"/>
        <v>是</v>
      </c>
      <c r="L865" s="21">
        <f t="shared" si="209"/>
        <v>5</v>
      </c>
      <c r="M865" s="29">
        <f t="shared" si="210"/>
        <v>5</v>
      </c>
      <c r="N865" s="29"/>
      <c r="O865" s="30"/>
      <c r="P865" s="24"/>
      <c r="Q865" s="29"/>
      <c r="R865" s="30"/>
      <c r="S865" s="30">
        <f t="shared" si="218"/>
        <v>5</v>
      </c>
      <c r="T865" s="22">
        <f>VLOOKUP(A865,[1]考勤!$B:$M,12,0)</f>
        <v>0</v>
      </c>
      <c r="U865" s="38">
        <f>IFERROR(VLOOKUP(A865,'[2]2017年假台账'!$A:$AN,39,0),"0")-T865</f>
        <v>4.8</v>
      </c>
      <c r="V865" s="40">
        <f t="shared" si="211"/>
        <v>4.8</v>
      </c>
      <c r="W865" s="23">
        <f t="shared" si="212"/>
        <v>4.8</v>
      </c>
      <c r="X865" s="29">
        <f>VLOOKUP(A865,[3]考勤!$B$4:$N$1081,12,0)</f>
        <v>0</v>
      </c>
      <c r="Y865" s="29">
        <f>VLOOKUP(A865,[4]考勤!$B$4:$O$997,12,0)</f>
        <v>0</v>
      </c>
      <c r="Z865" s="29">
        <f>VLOOKUP(A865,[5]考勤!$B$4:$N$989,12,0)</f>
        <v>0</v>
      </c>
      <c r="AA865" s="29">
        <f>VLOOKUP(A865,[6]考勤!$B$4:$N$977,12,0)</f>
        <v>0</v>
      </c>
      <c r="AB865" s="29">
        <f>VLOOKUP(A865,[7]考勤!$B$4:$P$975,12,0)</f>
        <v>0</v>
      </c>
      <c r="AC865" s="29">
        <f>VLOOKUP(A865,[8]考勤!$B$1:$W$958,12,0)</f>
        <v>0</v>
      </c>
      <c r="AD865" s="29">
        <f>VLOOKUP(A865,[9]考勤!$B:$W,12,0)</f>
        <v>0</v>
      </c>
      <c r="AE865" s="29">
        <f>VLOOKUP(A865,[10]考勤!$B:$X,12,0)</f>
        <v>0</v>
      </c>
      <c r="AF865" s="29">
        <f>VLOOKUP(A865,[11]考勤!$B:$Z,12,0)</f>
        <v>0</v>
      </c>
      <c r="AG865" s="29"/>
      <c r="AH865" s="29"/>
      <c r="AI865" s="29"/>
      <c r="AJ865" s="29">
        <f t="shared" si="213"/>
        <v>0</v>
      </c>
      <c r="AK865" s="29">
        <f t="shared" si="214"/>
        <v>0</v>
      </c>
      <c r="AL865" s="22">
        <f t="shared" si="215"/>
        <v>9.8000000000000007</v>
      </c>
      <c r="AM865" s="46">
        <f t="shared" si="216"/>
        <v>5</v>
      </c>
      <c r="AN865" s="11"/>
      <c r="AP865" s="11" t="str">
        <f>VLOOKUP(A865,[12]当前人员名单!$E:$AE,2,0)</f>
        <v>442000199210127179</v>
      </c>
    </row>
    <row r="866" spans="1:236" s="10" customFormat="1" ht="15.75" customHeight="1" x14ac:dyDescent="0.15">
      <c r="A866" s="62" t="s">
        <v>459</v>
      </c>
      <c r="B866" s="48" t="s">
        <v>13</v>
      </c>
      <c r="C866" s="7">
        <v>38469</v>
      </c>
      <c r="D866" s="7">
        <v>38554</v>
      </c>
      <c r="E866" s="24">
        <v>43100</v>
      </c>
      <c r="F866" s="24">
        <v>43101</v>
      </c>
      <c r="G866" s="24">
        <v>43342</v>
      </c>
      <c r="H866" s="24">
        <v>43465</v>
      </c>
      <c r="I866" s="21">
        <f t="shared" ca="1" si="206"/>
        <v>13.6</v>
      </c>
      <c r="J866" s="21">
        <f t="shared" ca="1" si="207"/>
        <v>13.33</v>
      </c>
      <c r="K866" s="21" t="str">
        <f t="shared" ca="1" si="208"/>
        <v>是</v>
      </c>
      <c r="L866" s="21">
        <f t="shared" si="209"/>
        <v>13</v>
      </c>
      <c r="M866" s="29">
        <f t="shared" si="210"/>
        <v>10</v>
      </c>
      <c r="N866" s="29"/>
      <c r="O866" s="31"/>
      <c r="P866" s="24"/>
      <c r="Q866" s="29"/>
      <c r="R866" s="31"/>
      <c r="S866" s="30">
        <f t="shared" si="218"/>
        <v>10</v>
      </c>
      <c r="T866" s="22">
        <f>VLOOKUP(A866,[1]考勤!$B:$M,12,0)</f>
        <v>0</v>
      </c>
      <c r="U866" s="38">
        <f>IFERROR(VLOOKUP(A866,'[2]2017年假台账'!$A:$AN,39,0),"0")-T866</f>
        <v>10</v>
      </c>
      <c r="V866" s="40">
        <f t="shared" si="211"/>
        <v>5</v>
      </c>
      <c r="W866" s="23">
        <f t="shared" si="212"/>
        <v>5</v>
      </c>
      <c r="X866" s="29">
        <f>VLOOKUP(A866,[3]考勤!$B$4:$N$1081,12,0)</f>
        <v>0</v>
      </c>
      <c r="Y866" s="29">
        <f>VLOOKUP(A866,[4]考勤!$B$4:$O$997,12,0)</f>
        <v>0</v>
      </c>
      <c r="Z866" s="29">
        <f>VLOOKUP(A866,[5]考勤!$B$4:$N$989,12,0)</f>
        <v>0</v>
      </c>
      <c r="AA866" s="29">
        <f>VLOOKUP(A866,[6]考勤!$B$4:$N$977,12,0)</f>
        <v>0</v>
      </c>
      <c r="AB866" s="29">
        <f>VLOOKUP(A866,[7]考勤!$B$4:$P$975,12,0)</f>
        <v>0</v>
      </c>
      <c r="AC866" s="29">
        <f>VLOOKUP(A866,[8]考勤!$B$1:$W$958,12,0)</f>
        <v>0</v>
      </c>
      <c r="AD866" s="29">
        <f>VLOOKUP(A866,[9]考勤!$B:$W,12,0)</f>
        <v>0</v>
      </c>
      <c r="AE866" s="29">
        <f>VLOOKUP(A866,[10]考勤!$B:$X,12,0)</f>
        <v>5</v>
      </c>
      <c r="AF866" s="29">
        <f>VLOOKUP(A866,[11]考勤!$B:$Z,12,0)</f>
        <v>0</v>
      </c>
      <c r="AG866" s="29"/>
      <c r="AH866" s="29"/>
      <c r="AI866" s="29"/>
      <c r="AJ866" s="29">
        <f t="shared" si="213"/>
        <v>5</v>
      </c>
      <c r="AK866" s="29">
        <f t="shared" si="214"/>
        <v>0</v>
      </c>
      <c r="AL866" s="22">
        <f t="shared" si="215"/>
        <v>15</v>
      </c>
      <c r="AM866" s="46">
        <f t="shared" si="216"/>
        <v>10</v>
      </c>
      <c r="AN866" s="11"/>
      <c r="AP866" s="11" t="str">
        <f>VLOOKUP(A866,[12]当前人员名单!$E:$AE,2,0)</f>
        <v>442000198412288152</v>
      </c>
    </row>
    <row r="867" spans="1:236" s="10" customFormat="1" ht="15.75" customHeight="1" x14ac:dyDescent="0.15">
      <c r="A867" s="50" t="s">
        <v>766</v>
      </c>
      <c r="B867" s="48" t="s">
        <v>13</v>
      </c>
      <c r="C867" s="9">
        <v>41647</v>
      </c>
      <c r="D867" s="9">
        <v>41647</v>
      </c>
      <c r="E867" s="24">
        <v>43100</v>
      </c>
      <c r="F867" s="24">
        <v>43101</v>
      </c>
      <c r="G867" s="24">
        <v>43342</v>
      </c>
      <c r="H867" s="24">
        <v>43465</v>
      </c>
      <c r="I867" s="21">
        <f t="shared" ca="1" si="206"/>
        <v>4.9000000000000004</v>
      </c>
      <c r="J867" s="21">
        <f t="shared" ca="1" si="207"/>
        <v>4.8600000000000003</v>
      </c>
      <c r="K867" s="21" t="str">
        <f t="shared" ca="1" si="208"/>
        <v>是</v>
      </c>
      <c r="L867" s="21">
        <f t="shared" si="209"/>
        <v>4</v>
      </c>
      <c r="M867" s="29">
        <f t="shared" si="210"/>
        <v>5</v>
      </c>
      <c r="N867" s="29"/>
      <c r="O867" s="30"/>
      <c r="P867" s="24"/>
      <c r="Q867" s="29"/>
      <c r="R867" s="30"/>
      <c r="S867" s="30">
        <f t="shared" si="218"/>
        <v>5</v>
      </c>
      <c r="T867" s="22">
        <f>VLOOKUP(A867,[1]考勤!$B:$M,12,0)</f>
        <v>0</v>
      </c>
      <c r="U867" s="38">
        <f>IFERROR(VLOOKUP(A867,'[2]2017年假台账'!$A:$AN,39,0),"0")-T867</f>
        <v>5</v>
      </c>
      <c r="V867" s="40">
        <f t="shared" si="211"/>
        <v>0</v>
      </c>
      <c r="W867" s="23">
        <f t="shared" si="212"/>
        <v>0</v>
      </c>
      <c r="X867" s="29">
        <f>VLOOKUP(A867,[3]考勤!$B$4:$N$1081,12,0)</f>
        <v>0</v>
      </c>
      <c r="Y867" s="29">
        <f>VLOOKUP(A867,[4]考勤!$B$4:$O$997,12,0)</f>
        <v>0</v>
      </c>
      <c r="Z867" s="29">
        <f>VLOOKUP(A867,[5]考勤!$B$4:$N$989,12,0)</f>
        <v>0</v>
      </c>
      <c r="AA867" s="29">
        <f>VLOOKUP(A867,[6]考勤!$B$4:$N$977,12,0)</f>
        <v>0</v>
      </c>
      <c r="AB867" s="29">
        <f>VLOOKUP(A867,[7]考勤!$B$4:$P$975,12,0)</f>
        <v>0</v>
      </c>
      <c r="AC867" s="29">
        <f>VLOOKUP(A867,[8]考勤!$B$1:$W$958,12,0)</f>
        <v>0</v>
      </c>
      <c r="AD867" s="29">
        <f>VLOOKUP(A867,[9]考勤!$B:$W,12,0)</f>
        <v>0</v>
      </c>
      <c r="AE867" s="29">
        <f>VLOOKUP(A867,[10]考勤!$B:$X,12,0)</f>
        <v>5</v>
      </c>
      <c r="AF867" s="29">
        <f>VLOOKUP(A867,[11]考勤!$B:$Z,12,0)</f>
        <v>0</v>
      </c>
      <c r="AG867" s="29"/>
      <c r="AH867" s="29"/>
      <c r="AI867" s="32"/>
      <c r="AJ867" s="29">
        <f t="shared" si="213"/>
        <v>5</v>
      </c>
      <c r="AK867" s="29">
        <f t="shared" si="214"/>
        <v>0</v>
      </c>
      <c r="AL867" s="22">
        <f t="shared" si="215"/>
        <v>5</v>
      </c>
      <c r="AM867" s="46">
        <f t="shared" si="216"/>
        <v>5</v>
      </c>
      <c r="AN867" s="11"/>
      <c r="AO867" s="11"/>
      <c r="AP867" s="11" t="str">
        <f>VLOOKUP(A867,[12]当前人员名单!$E:$AE,2,0)</f>
        <v>442000199007177154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</row>
    <row r="868" spans="1:236" s="10" customFormat="1" ht="15.75" customHeight="1" x14ac:dyDescent="0.15">
      <c r="A868" s="50" t="s">
        <v>355</v>
      </c>
      <c r="B868" s="48" t="s">
        <v>976</v>
      </c>
      <c r="C868" s="9">
        <v>39264</v>
      </c>
      <c r="D868" s="9">
        <v>40970</v>
      </c>
      <c r="E868" s="24">
        <v>43100</v>
      </c>
      <c r="F868" s="24">
        <v>43101</v>
      </c>
      <c r="G868" s="24">
        <v>43342</v>
      </c>
      <c r="H868" s="24">
        <v>43465</v>
      </c>
      <c r="I868" s="21">
        <f t="shared" ca="1" si="206"/>
        <v>11.4</v>
      </c>
      <c r="J868" s="21">
        <f t="shared" ca="1" si="207"/>
        <v>6.71</v>
      </c>
      <c r="K868" s="21" t="str">
        <f t="shared" ca="1" si="208"/>
        <v>是</v>
      </c>
      <c r="L868" s="21">
        <f t="shared" si="209"/>
        <v>11</v>
      </c>
      <c r="M868" s="29">
        <f t="shared" si="210"/>
        <v>10</v>
      </c>
      <c r="N868" s="29"/>
      <c r="O868" s="30"/>
      <c r="P868" s="24"/>
      <c r="Q868" s="29"/>
      <c r="R868" s="30"/>
      <c r="S868" s="30">
        <f t="shared" si="218"/>
        <v>10</v>
      </c>
      <c r="T868" s="22">
        <f>VLOOKUP(A868,[1]考勤!$B:$M,12,0)</f>
        <v>0</v>
      </c>
      <c r="U868" s="38">
        <f>IFERROR(VLOOKUP(A868,'[2]2017年假台账'!$A:$AN,39,0),"0")-T868</f>
        <v>5.5</v>
      </c>
      <c r="V868" s="40">
        <f t="shared" si="211"/>
        <v>5.5</v>
      </c>
      <c r="W868" s="23">
        <f t="shared" si="212"/>
        <v>5.5</v>
      </c>
      <c r="X868" s="29">
        <f>VLOOKUP(A868,[3]考勤!$B$4:$N$1081,12,0)</f>
        <v>0</v>
      </c>
      <c r="Y868" s="29">
        <f>VLOOKUP(A868,[4]考勤!$B$4:$O$997,12,0)</f>
        <v>0</v>
      </c>
      <c r="Z868" s="29">
        <f>VLOOKUP(A868,[5]考勤!$B$4:$N$989,12,0)</f>
        <v>0</v>
      </c>
      <c r="AA868" s="29">
        <f>VLOOKUP(A868,[6]考勤!$B$4:$N$977,12,0)</f>
        <v>0</v>
      </c>
      <c r="AB868" s="29">
        <f>VLOOKUP(A868,[7]考勤!$B$4:$P$975,12,0)</f>
        <v>0</v>
      </c>
      <c r="AC868" s="29">
        <f>VLOOKUP(A868,[8]考勤!$B$1:$W$958,12,0)</f>
        <v>0</v>
      </c>
      <c r="AD868" s="29">
        <f>VLOOKUP(A868,[9]考勤!$B:$W,12,0)</f>
        <v>0</v>
      </c>
      <c r="AE868" s="29">
        <f>VLOOKUP(A868,[10]考勤!$B:$X,12,0)</f>
        <v>0</v>
      </c>
      <c r="AF868" s="29">
        <f>VLOOKUP(A868,[11]考勤!$B:$Z,12,0)</f>
        <v>0</v>
      </c>
      <c r="AG868" s="29"/>
      <c r="AH868" s="29"/>
      <c r="AI868" s="32"/>
      <c r="AJ868" s="29">
        <f t="shared" si="213"/>
        <v>0</v>
      </c>
      <c r="AK868" s="29">
        <f t="shared" si="214"/>
        <v>0</v>
      </c>
      <c r="AL868" s="22">
        <f t="shared" si="215"/>
        <v>15.5</v>
      </c>
      <c r="AM868" s="46">
        <f t="shared" si="216"/>
        <v>10</v>
      </c>
      <c r="AN868" s="11"/>
      <c r="AO868" s="11"/>
      <c r="AP868" s="11" t="str">
        <f>VLOOKUP(A868,[12]当前人员名单!$E:$AE,2,0)</f>
        <v>441424198410060017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  <c r="HX868" s="11"/>
      <c r="HY868" s="11"/>
      <c r="HZ868" s="11"/>
      <c r="IA868" s="11"/>
      <c r="IB868" s="11"/>
    </row>
    <row r="869" spans="1:236" s="10" customFormat="1" ht="15.75" customHeight="1" x14ac:dyDescent="0.15">
      <c r="A869" s="56" t="s">
        <v>360</v>
      </c>
      <c r="B869" s="48" t="s">
        <v>976</v>
      </c>
      <c r="C869" s="4">
        <v>41579</v>
      </c>
      <c r="D869" s="4">
        <v>41927</v>
      </c>
      <c r="E869" s="24">
        <v>43100</v>
      </c>
      <c r="F869" s="24">
        <v>43101</v>
      </c>
      <c r="G869" s="24">
        <v>43342</v>
      </c>
      <c r="H869" s="24">
        <v>43465</v>
      </c>
      <c r="I869" s="21">
        <f t="shared" ca="1" si="206"/>
        <v>5</v>
      </c>
      <c r="J869" s="21">
        <f t="shared" ca="1" si="207"/>
        <v>4.09</v>
      </c>
      <c r="K869" s="21" t="str">
        <f t="shared" ca="1" si="208"/>
        <v>是</v>
      </c>
      <c r="L869" s="21">
        <f t="shared" si="209"/>
        <v>5</v>
      </c>
      <c r="M869" s="29">
        <f t="shared" si="210"/>
        <v>5</v>
      </c>
      <c r="N869" s="29"/>
      <c r="O869" s="30"/>
      <c r="P869" s="24"/>
      <c r="Q869" s="29"/>
      <c r="R869" s="30"/>
      <c r="S869" s="30">
        <f t="shared" si="218"/>
        <v>5</v>
      </c>
      <c r="T869" s="22">
        <f>VLOOKUP(A869,[1]考勤!$B:$M,12,0)</f>
        <v>0</v>
      </c>
      <c r="U869" s="38">
        <f>IFERROR(VLOOKUP(A869,'[2]2017年假台账'!$A:$AN,39,0),"0")-T869</f>
        <v>5</v>
      </c>
      <c r="V869" s="40">
        <f t="shared" si="211"/>
        <v>0</v>
      </c>
      <c r="W869" s="23">
        <f t="shared" si="212"/>
        <v>0</v>
      </c>
      <c r="X869" s="29">
        <f>VLOOKUP(A869,[3]考勤!$B$4:$N$1081,12,0)</f>
        <v>0</v>
      </c>
      <c r="Y869" s="29">
        <f>VLOOKUP(A869,[4]考勤!$B$4:$O$997,12,0)</f>
        <v>0</v>
      </c>
      <c r="Z869" s="29">
        <f>VLOOKUP(A869,[5]考勤!$B$4:$N$989,12,0)</f>
        <v>0</v>
      </c>
      <c r="AA869" s="29">
        <f>VLOOKUP(A869,[6]考勤!$B$4:$N$977,12,0)</f>
        <v>0</v>
      </c>
      <c r="AB869" s="29">
        <f>VLOOKUP(A869,[7]考勤!$B$4:$P$975,12,0)</f>
        <v>0</v>
      </c>
      <c r="AC869" s="29">
        <f>VLOOKUP(A869,[8]考勤!$B$1:$W$958,12,0)</f>
        <v>0</v>
      </c>
      <c r="AD869" s="29">
        <f>VLOOKUP(A869,[9]考勤!$B:$W,12,0)</f>
        <v>2</v>
      </c>
      <c r="AE869" s="29">
        <f>VLOOKUP(A869,[10]考勤!$B:$X,12,0)</f>
        <v>3</v>
      </c>
      <c r="AF869" s="29">
        <f>VLOOKUP(A869,[11]考勤!$B:$Z,12,0)</f>
        <v>0</v>
      </c>
      <c r="AG869" s="29"/>
      <c r="AH869" s="29"/>
      <c r="AI869" s="32"/>
      <c r="AJ869" s="29">
        <f t="shared" si="213"/>
        <v>5</v>
      </c>
      <c r="AK869" s="29">
        <f t="shared" si="214"/>
        <v>0</v>
      </c>
      <c r="AL869" s="22">
        <f t="shared" si="215"/>
        <v>5</v>
      </c>
      <c r="AM869" s="46">
        <f t="shared" si="216"/>
        <v>5</v>
      </c>
      <c r="AN869" s="11"/>
      <c r="AO869" s="11"/>
      <c r="AP869" s="11" t="str">
        <f>VLOOKUP(A869,[12]当前人员名单!$E:$AE,2,0)</f>
        <v>442000199002284233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</row>
    <row r="870" spans="1:236" s="10" customFormat="1" ht="15.75" customHeight="1" x14ac:dyDescent="0.15">
      <c r="A870" s="50" t="s">
        <v>303</v>
      </c>
      <c r="B870" s="48" t="s">
        <v>775</v>
      </c>
      <c r="C870" s="8">
        <v>40057</v>
      </c>
      <c r="D870" s="8">
        <v>40611</v>
      </c>
      <c r="E870" s="24">
        <v>43100</v>
      </c>
      <c r="F870" s="24">
        <v>43101</v>
      </c>
      <c r="G870" s="24">
        <v>43342</v>
      </c>
      <c r="H870" s="24">
        <v>43465</v>
      </c>
      <c r="I870" s="21">
        <f t="shared" ca="1" si="206"/>
        <v>9.1999999999999993</v>
      </c>
      <c r="J870" s="21">
        <f t="shared" ca="1" si="207"/>
        <v>7.7</v>
      </c>
      <c r="K870" s="21" t="str">
        <f t="shared" ca="1" si="208"/>
        <v>是</v>
      </c>
      <c r="L870" s="21">
        <f t="shared" si="209"/>
        <v>9</v>
      </c>
      <c r="M870" s="29">
        <f t="shared" si="210"/>
        <v>5</v>
      </c>
      <c r="N870" s="29"/>
      <c r="O870" s="30"/>
      <c r="P870" s="24"/>
      <c r="Q870" s="29"/>
      <c r="R870" s="30"/>
      <c r="S870" s="30">
        <f t="shared" si="218"/>
        <v>5</v>
      </c>
      <c r="T870" s="22">
        <f>VLOOKUP(A870,[1]考勤!$B:$M,12,0)</f>
        <v>0</v>
      </c>
      <c r="U870" s="38">
        <f>IFERROR(VLOOKUP(A870,'[2]2017年假台账'!$A:$AN,39,0),"0")-T870</f>
        <v>5</v>
      </c>
      <c r="V870" s="40">
        <f t="shared" si="211"/>
        <v>0</v>
      </c>
      <c r="W870" s="23">
        <f t="shared" si="212"/>
        <v>0</v>
      </c>
      <c r="X870" s="29">
        <f>VLOOKUP(A870,[3]考勤!$B$4:$N$1081,12,0)</f>
        <v>0</v>
      </c>
      <c r="Y870" s="29">
        <f>VLOOKUP(A870,[4]考勤!$B$4:$O$997,12,0)</f>
        <v>0</v>
      </c>
      <c r="Z870" s="29">
        <f>VLOOKUP(A870,[5]考勤!$B$4:$N$989,12,0)</f>
        <v>0</v>
      </c>
      <c r="AA870" s="29">
        <f>VLOOKUP(A870,[6]考勤!$B$4:$N$977,12,0)</f>
        <v>0</v>
      </c>
      <c r="AB870" s="29">
        <f>VLOOKUP(A870,[7]考勤!$B$4:$P$975,12,0)</f>
        <v>0</v>
      </c>
      <c r="AC870" s="29">
        <f>VLOOKUP(A870,[8]考勤!$B$1:$W$958,12,0)</f>
        <v>0</v>
      </c>
      <c r="AD870" s="29">
        <f>VLOOKUP(A870,[9]考勤!$B:$W,12,0)</f>
        <v>0</v>
      </c>
      <c r="AE870" s="29">
        <f>VLOOKUP(A870,[10]考勤!$B:$X,12,0)</f>
        <v>5</v>
      </c>
      <c r="AF870" s="29">
        <f>VLOOKUP(A870,[11]考勤!$B:$Z,12,0)</f>
        <v>0</v>
      </c>
      <c r="AG870" s="29"/>
      <c r="AH870" s="29"/>
      <c r="AI870" s="32"/>
      <c r="AJ870" s="29">
        <f t="shared" si="213"/>
        <v>5</v>
      </c>
      <c r="AK870" s="29">
        <f t="shared" si="214"/>
        <v>0</v>
      </c>
      <c r="AL870" s="22">
        <f t="shared" si="215"/>
        <v>5</v>
      </c>
      <c r="AM870" s="46">
        <f t="shared" si="216"/>
        <v>5</v>
      </c>
      <c r="AN870" s="11"/>
      <c r="AO870" s="11"/>
      <c r="AP870" s="11" t="str">
        <f>VLOOKUP(A870,[12]当前人员名单!$E:$AE,2,0)</f>
        <v>440923198608260559</v>
      </c>
      <c r="AQ870" s="44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</row>
    <row r="871" spans="1:236" s="10" customFormat="1" ht="15.75" customHeight="1" x14ac:dyDescent="0.15">
      <c r="A871" s="51" t="s">
        <v>322</v>
      </c>
      <c r="B871" s="48" t="s">
        <v>775</v>
      </c>
      <c r="C871" s="9">
        <v>41244</v>
      </c>
      <c r="D871" s="9">
        <v>41771</v>
      </c>
      <c r="E871" s="24">
        <v>43100</v>
      </c>
      <c r="F871" s="24">
        <v>43101</v>
      </c>
      <c r="G871" s="24">
        <v>43342</v>
      </c>
      <c r="H871" s="24">
        <v>43465</v>
      </c>
      <c r="I871" s="21">
        <f t="shared" ca="1" si="206"/>
        <v>6</v>
      </c>
      <c r="J871" s="21">
        <f t="shared" ca="1" si="207"/>
        <v>4.5199999999999996</v>
      </c>
      <c r="K871" s="21" t="str">
        <f t="shared" ca="1" si="208"/>
        <v>是</v>
      </c>
      <c r="L871" s="21">
        <f t="shared" si="209"/>
        <v>6</v>
      </c>
      <c r="M871" s="29">
        <f t="shared" si="210"/>
        <v>5</v>
      </c>
      <c r="N871" s="29"/>
      <c r="O871" s="30"/>
      <c r="P871" s="24"/>
      <c r="Q871" s="29"/>
      <c r="R871" s="30"/>
      <c r="S871" s="30">
        <f t="shared" si="218"/>
        <v>5</v>
      </c>
      <c r="T871" s="22">
        <f>VLOOKUP(A871,[1]考勤!$B:$M,12,0)</f>
        <v>0</v>
      </c>
      <c r="U871" s="38">
        <f>IFERROR(VLOOKUP(A871,'[2]2017年假台账'!$A:$AN,39,0),"0")-T871</f>
        <v>1</v>
      </c>
      <c r="V871" s="40">
        <f t="shared" si="211"/>
        <v>-1</v>
      </c>
      <c r="W871" s="23">
        <f t="shared" si="212"/>
        <v>0</v>
      </c>
      <c r="X871" s="29">
        <f>VLOOKUP(A871,[3]考勤!$B$4:$N$1081,12,0)</f>
        <v>0</v>
      </c>
      <c r="Y871" s="29">
        <f>VLOOKUP(A871,[4]考勤!$B$4:$O$997,12,0)</f>
        <v>2</v>
      </c>
      <c r="Z871" s="29">
        <f>VLOOKUP(A871,[5]考勤!$B$4:$N$989,12,0)</f>
        <v>0</v>
      </c>
      <c r="AA871" s="29">
        <f>VLOOKUP(A871,[6]考勤!$B$4:$N$977,12,0)</f>
        <v>0</v>
      </c>
      <c r="AB871" s="29">
        <f>VLOOKUP(A871,[7]考勤!$B$4:$P$975,12,0)</f>
        <v>0</v>
      </c>
      <c r="AC871" s="29">
        <f>VLOOKUP(A871,[8]考勤!$B$1:$W$958,12,0)</f>
        <v>0</v>
      </c>
      <c r="AD871" s="29">
        <f>VLOOKUP(A871,[9]考勤!$B:$W,12,0)</f>
        <v>0</v>
      </c>
      <c r="AE871" s="29">
        <f>VLOOKUP(A871,[10]考勤!$B:$X,12,0)</f>
        <v>0</v>
      </c>
      <c r="AF871" s="29">
        <f>VLOOKUP(A871,[11]考勤!$B:$Z,12,0)</f>
        <v>0</v>
      </c>
      <c r="AG871" s="29"/>
      <c r="AH871" s="29"/>
      <c r="AI871" s="32"/>
      <c r="AJ871" s="29">
        <f t="shared" si="213"/>
        <v>2</v>
      </c>
      <c r="AK871" s="29">
        <f t="shared" si="214"/>
        <v>0</v>
      </c>
      <c r="AL871" s="22">
        <f t="shared" si="215"/>
        <v>4</v>
      </c>
      <c r="AM871" s="46">
        <f t="shared" si="216"/>
        <v>4</v>
      </c>
      <c r="AN871" s="11"/>
      <c r="AO871" s="11"/>
      <c r="AP871" s="11" t="str">
        <f>VLOOKUP(A871,[12]当前人员名单!$E:$AE,2,0)</f>
        <v>362430198709014873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/>
      <c r="GE871" s="11"/>
      <c r="GF871" s="11"/>
      <c r="GG871" s="11"/>
      <c r="GH871" s="11"/>
      <c r="GI871" s="11"/>
      <c r="GJ871" s="11"/>
      <c r="GK871" s="11"/>
      <c r="GL871" s="11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  <c r="HX871" s="11"/>
      <c r="HY871" s="11"/>
      <c r="HZ871" s="11"/>
      <c r="IA871" s="11"/>
      <c r="IB871" s="11"/>
    </row>
    <row r="872" spans="1:236" s="10" customFormat="1" ht="15.75" customHeight="1" x14ac:dyDescent="0.15">
      <c r="A872" s="62" t="s">
        <v>362</v>
      </c>
      <c r="B872" s="48" t="s">
        <v>775</v>
      </c>
      <c r="C872" s="7">
        <v>40391</v>
      </c>
      <c r="D872" s="7">
        <v>42167</v>
      </c>
      <c r="E872" s="24">
        <v>43100</v>
      </c>
      <c r="F872" s="24">
        <v>43101</v>
      </c>
      <c r="G872" s="24">
        <v>43342</v>
      </c>
      <c r="H872" s="24">
        <v>43465</v>
      </c>
      <c r="I872" s="21">
        <f t="shared" ca="1" si="206"/>
        <v>8.3000000000000007</v>
      </c>
      <c r="J872" s="21">
        <f t="shared" ca="1" si="207"/>
        <v>3.43</v>
      </c>
      <c r="K872" s="21" t="str">
        <f t="shared" ca="1" si="208"/>
        <v>是</v>
      </c>
      <c r="L872" s="21">
        <f t="shared" si="209"/>
        <v>8</v>
      </c>
      <c r="M872" s="29">
        <f t="shared" si="210"/>
        <v>5</v>
      </c>
      <c r="N872" s="29"/>
      <c r="O872" s="30"/>
      <c r="P872" s="24"/>
      <c r="Q872" s="29"/>
      <c r="R872" s="30"/>
      <c r="S872" s="30">
        <f t="shared" si="218"/>
        <v>5</v>
      </c>
      <c r="T872" s="22">
        <f>VLOOKUP(A872,[1]考勤!$B:$M,12,0)</f>
        <v>0</v>
      </c>
      <c r="U872" s="38">
        <f>IFERROR(VLOOKUP(A872,'[2]2017年假台账'!$A:$AN,39,0),"0")-T872</f>
        <v>-0.2</v>
      </c>
      <c r="V872" s="40">
        <f t="shared" si="211"/>
        <v>-3.2</v>
      </c>
      <c r="W872" s="23">
        <f t="shared" si="212"/>
        <v>0</v>
      </c>
      <c r="X872" s="29">
        <f>VLOOKUP(A872,[3]考勤!$B$4:$N$1081,12,0)</f>
        <v>0</v>
      </c>
      <c r="Y872" s="29">
        <f>VLOOKUP(A872,[4]考勤!$B$4:$O$997,12,0)</f>
        <v>3</v>
      </c>
      <c r="Z872" s="29">
        <f>VLOOKUP(A872,[5]考勤!$B$4:$N$989,12,0)</f>
        <v>0</v>
      </c>
      <c r="AA872" s="29">
        <f>VLOOKUP(A872,[6]考勤!$B$4:$N$977,12,0)</f>
        <v>0</v>
      </c>
      <c r="AB872" s="29">
        <f>VLOOKUP(A872,[7]考勤!$B$4:$P$975,12,0)</f>
        <v>0</v>
      </c>
      <c r="AC872" s="29">
        <f>VLOOKUP(A872,[8]考勤!$B$1:$W$958,12,0)</f>
        <v>0</v>
      </c>
      <c r="AD872" s="29">
        <f>VLOOKUP(A872,[9]考勤!$B:$W,12,0)</f>
        <v>0</v>
      </c>
      <c r="AE872" s="29">
        <f>VLOOKUP(A872,[10]考勤!$B:$X,12,0)</f>
        <v>0</v>
      </c>
      <c r="AF872" s="29">
        <f>VLOOKUP(A872,[11]考勤!$B:$Z,12,0)</f>
        <v>0</v>
      </c>
      <c r="AG872" s="29"/>
      <c r="AH872" s="29"/>
      <c r="AI872" s="29"/>
      <c r="AJ872" s="29">
        <f t="shared" si="213"/>
        <v>3</v>
      </c>
      <c r="AK872" s="29">
        <f t="shared" si="214"/>
        <v>0</v>
      </c>
      <c r="AL872" s="22">
        <f t="shared" si="215"/>
        <v>1.7999999999999998</v>
      </c>
      <c r="AM872" s="46">
        <f t="shared" si="216"/>
        <v>1.8</v>
      </c>
      <c r="AN872" s="11"/>
      <c r="AP872" s="11" t="str">
        <f>VLOOKUP(A872,[12]当前人员名单!$E:$AE,2,0)</f>
        <v>360729198910200028</v>
      </c>
    </row>
    <row r="873" spans="1:236" s="10" customFormat="1" ht="15.75" customHeight="1" x14ac:dyDescent="0.15">
      <c r="A873" s="50" t="s">
        <v>686</v>
      </c>
      <c r="B873" s="48" t="s">
        <v>775</v>
      </c>
      <c r="C873" s="8">
        <v>37500</v>
      </c>
      <c r="D873" s="8">
        <v>40361</v>
      </c>
      <c r="E873" s="24">
        <v>43100</v>
      </c>
      <c r="F873" s="24">
        <v>43101</v>
      </c>
      <c r="G873" s="24">
        <v>43342</v>
      </c>
      <c r="H873" s="24">
        <v>43465</v>
      </c>
      <c r="I873" s="21">
        <f t="shared" ca="1" si="206"/>
        <v>16.2</v>
      </c>
      <c r="J873" s="21">
        <f t="shared" ca="1" si="207"/>
        <v>8.3800000000000008</v>
      </c>
      <c r="K873" s="21" t="str">
        <f t="shared" ca="1" si="208"/>
        <v>是</v>
      </c>
      <c r="L873" s="21">
        <f t="shared" si="209"/>
        <v>16</v>
      </c>
      <c r="M873" s="29">
        <f t="shared" si="210"/>
        <v>10</v>
      </c>
      <c r="N873" s="29"/>
      <c r="O873" s="30"/>
      <c r="P873" s="24"/>
      <c r="Q873" s="29"/>
      <c r="R873" s="30"/>
      <c r="S873" s="30">
        <f t="shared" si="218"/>
        <v>10</v>
      </c>
      <c r="T873" s="22">
        <f>VLOOKUP(A873,[1]考勤!$B:$M,12,0)</f>
        <v>0</v>
      </c>
      <c r="U873" s="38">
        <f>IFERROR(VLOOKUP(A873,'[2]2017年假台账'!$A:$AN,39,0),"0")-T873</f>
        <v>10</v>
      </c>
      <c r="V873" s="40">
        <f t="shared" si="211"/>
        <v>1</v>
      </c>
      <c r="W873" s="23">
        <f t="shared" si="212"/>
        <v>1</v>
      </c>
      <c r="X873" s="29">
        <f>VLOOKUP(A873,[3]考勤!$B$4:$N$1081,12,0)</f>
        <v>0</v>
      </c>
      <c r="Y873" s="29">
        <f>VLOOKUP(A873,[4]考勤!$B$4:$O$997,12,0)</f>
        <v>2</v>
      </c>
      <c r="Z873" s="29">
        <f>VLOOKUP(A873,[5]考勤!$B$4:$N$989,12,0)</f>
        <v>1</v>
      </c>
      <c r="AA873" s="29">
        <f>VLOOKUP(A873,[6]考勤!$B$4:$N$977,12,0)</f>
        <v>0</v>
      </c>
      <c r="AB873" s="29">
        <f>VLOOKUP(A873,[7]考勤!$B$4:$P$975,12,0)</f>
        <v>0</v>
      </c>
      <c r="AC873" s="29">
        <f>VLOOKUP(A873,[8]考勤!$B$1:$W$958,12,0)</f>
        <v>0</v>
      </c>
      <c r="AD873" s="29">
        <f>VLOOKUP(A873,[9]考勤!$B:$W,12,0)</f>
        <v>2</v>
      </c>
      <c r="AE873" s="29">
        <f>VLOOKUP(A873,[10]考勤!$B:$X,12,0)</f>
        <v>4</v>
      </c>
      <c r="AF873" s="29">
        <f>VLOOKUP(A873,[11]考勤!$B:$Z,12,0)</f>
        <v>0</v>
      </c>
      <c r="AG873" s="29"/>
      <c r="AH873" s="29"/>
      <c r="AI873" s="32"/>
      <c r="AJ873" s="29">
        <f t="shared" si="213"/>
        <v>9</v>
      </c>
      <c r="AK873" s="29">
        <f t="shared" si="214"/>
        <v>0</v>
      </c>
      <c r="AL873" s="22">
        <f t="shared" si="215"/>
        <v>11</v>
      </c>
      <c r="AM873" s="46">
        <f t="shared" si="216"/>
        <v>10</v>
      </c>
      <c r="AN873" s="11"/>
      <c r="AO873" s="11"/>
      <c r="AP873" s="11" t="str">
        <f>VLOOKUP(A873,[12]当前人员名单!$E:$AE,2,0)</f>
        <v>440923198012144354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</row>
    <row r="874" spans="1:236" s="10" customFormat="1" ht="15.75" customHeight="1" x14ac:dyDescent="0.15">
      <c r="A874" s="50" t="s">
        <v>687</v>
      </c>
      <c r="B874" s="48" t="s">
        <v>775</v>
      </c>
      <c r="C874" s="9">
        <v>41079</v>
      </c>
      <c r="D874" s="9">
        <v>41079</v>
      </c>
      <c r="E874" s="24">
        <v>43100</v>
      </c>
      <c r="F874" s="24">
        <v>43101</v>
      </c>
      <c r="G874" s="24">
        <v>43342</v>
      </c>
      <c r="H874" s="24">
        <v>43465</v>
      </c>
      <c r="I874" s="21">
        <f t="shared" ca="1" si="206"/>
        <v>6.4</v>
      </c>
      <c r="J874" s="21">
        <f t="shared" ca="1" si="207"/>
        <v>6.41</v>
      </c>
      <c r="K874" s="21" t="str">
        <f t="shared" ca="1" si="208"/>
        <v>是</v>
      </c>
      <c r="L874" s="21">
        <f t="shared" si="209"/>
        <v>6</v>
      </c>
      <c r="M874" s="29">
        <f t="shared" si="210"/>
        <v>5</v>
      </c>
      <c r="N874" s="29"/>
      <c r="O874" s="30"/>
      <c r="P874" s="24"/>
      <c r="Q874" s="29"/>
      <c r="R874" s="30"/>
      <c r="S874" s="30">
        <f t="shared" si="218"/>
        <v>5</v>
      </c>
      <c r="T874" s="22">
        <f>VLOOKUP(A874,[1]考勤!$B:$M,12,0)</f>
        <v>0</v>
      </c>
      <c r="U874" s="38">
        <f>IFERROR(VLOOKUP(A874,'[2]2017年假台账'!$A:$AN,39,0),"0")-T874</f>
        <v>1</v>
      </c>
      <c r="V874" s="40">
        <f t="shared" si="211"/>
        <v>-2</v>
      </c>
      <c r="W874" s="23">
        <f t="shared" si="212"/>
        <v>0</v>
      </c>
      <c r="X874" s="29">
        <f>VLOOKUP(A874,[3]考勤!$B$4:$N$1081,12,0)</f>
        <v>0</v>
      </c>
      <c r="Y874" s="29">
        <f>VLOOKUP(A874,[4]考勤!$B$4:$O$997,12,0)</f>
        <v>3</v>
      </c>
      <c r="Z874" s="29">
        <f>VLOOKUP(A874,[5]考勤!$B$4:$N$989,12,0)</f>
        <v>0</v>
      </c>
      <c r="AA874" s="29">
        <f>VLOOKUP(A874,[6]考勤!$B$4:$N$977,12,0)</f>
        <v>0</v>
      </c>
      <c r="AB874" s="29">
        <f>VLOOKUP(A874,[7]考勤!$B$4:$P$975,12,0)</f>
        <v>0</v>
      </c>
      <c r="AC874" s="29">
        <f>VLOOKUP(A874,[8]考勤!$B$1:$W$958,12,0)</f>
        <v>0</v>
      </c>
      <c r="AD874" s="29">
        <f>VLOOKUP(A874,[9]考勤!$B:$W,12,0)</f>
        <v>0</v>
      </c>
      <c r="AE874" s="29">
        <f>VLOOKUP(A874,[10]考勤!$B:$X,12,0)</f>
        <v>0</v>
      </c>
      <c r="AF874" s="29">
        <f>VLOOKUP(A874,[11]考勤!$B:$Z,12,0)</f>
        <v>2</v>
      </c>
      <c r="AG874" s="29"/>
      <c r="AH874" s="29"/>
      <c r="AI874" s="32"/>
      <c r="AJ874" s="29">
        <f t="shared" si="213"/>
        <v>3</v>
      </c>
      <c r="AK874" s="29">
        <f t="shared" si="214"/>
        <v>2</v>
      </c>
      <c r="AL874" s="22">
        <f t="shared" si="215"/>
        <v>3</v>
      </c>
      <c r="AM874" s="46">
        <f t="shared" si="216"/>
        <v>1</v>
      </c>
      <c r="AN874" s="11"/>
      <c r="AO874" s="11"/>
      <c r="AP874" s="11" t="str">
        <f>VLOOKUP(A874,[12]当前人员名单!$E:$AE,2,0)</f>
        <v>445102198811016315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</row>
    <row r="875" spans="1:236" s="10" customFormat="1" ht="15.75" customHeight="1" x14ac:dyDescent="0.15">
      <c r="A875" s="57" t="s">
        <v>934</v>
      </c>
      <c r="B875" s="48" t="s">
        <v>988</v>
      </c>
      <c r="C875" s="8">
        <v>42416</v>
      </c>
      <c r="D875" s="8">
        <v>42416</v>
      </c>
      <c r="E875" s="24">
        <v>43100</v>
      </c>
      <c r="F875" s="24">
        <v>43101</v>
      </c>
      <c r="G875" s="24">
        <v>43342</v>
      </c>
      <c r="H875" s="24">
        <v>43465</v>
      </c>
      <c r="I875" s="21">
        <f t="shared" ca="1" si="206"/>
        <v>2.8</v>
      </c>
      <c r="J875" s="21">
        <f t="shared" ca="1" si="207"/>
        <v>2.75</v>
      </c>
      <c r="K875" s="21" t="str">
        <f t="shared" ca="1" si="208"/>
        <v>是</v>
      </c>
      <c r="L875" s="21">
        <f t="shared" si="209"/>
        <v>2</v>
      </c>
      <c r="M875" s="29">
        <f t="shared" si="210"/>
        <v>5</v>
      </c>
      <c r="N875" s="29"/>
      <c r="O875" s="30"/>
      <c r="P875" s="24"/>
      <c r="Q875" s="29"/>
      <c r="R875" s="30"/>
      <c r="S875" s="30">
        <f t="shared" si="218"/>
        <v>5</v>
      </c>
      <c r="T875" s="22">
        <f>VLOOKUP(A875,[1]考勤!$B:$M,12,0)</f>
        <v>0</v>
      </c>
      <c r="U875" s="38">
        <f>IFERROR(VLOOKUP(A875,'[2]2017年假台账'!$A:$AN,39,0),"0")-T875</f>
        <v>3.4</v>
      </c>
      <c r="V875" s="40">
        <f t="shared" si="211"/>
        <v>3.4</v>
      </c>
      <c r="W875" s="23">
        <f t="shared" si="212"/>
        <v>3.4</v>
      </c>
      <c r="X875" s="29">
        <f>VLOOKUP(A875,[3]考勤!$B$4:$N$1081,12,0)</f>
        <v>0</v>
      </c>
      <c r="Y875" s="29">
        <f>VLOOKUP(A875,[4]考勤!$B$4:$O$997,12,0)</f>
        <v>0</v>
      </c>
      <c r="Z875" s="29">
        <f>VLOOKUP(A875,[5]考勤!$B$4:$N$989,12,0)</f>
        <v>0</v>
      </c>
      <c r="AA875" s="29">
        <f>VLOOKUP(A875,[6]考勤!$B$4:$N$977,12,0)</f>
        <v>0</v>
      </c>
      <c r="AB875" s="29">
        <f>VLOOKUP(A875,[7]考勤!$B$4:$P$975,12,0)</f>
        <v>0</v>
      </c>
      <c r="AC875" s="29">
        <f>VLOOKUP(A875,[8]考勤!$B$1:$W$958,12,0)</f>
        <v>0</v>
      </c>
      <c r="AD875" s="29">
        <f>VLOOKUP(A875,[9]考勤!$B:$W,12,0)</f>
        <v>0</v>
      </c>
      <c r="AE875" s="29">
        <f>VLOOKUP(A875,[10]考勤!$B:$X,12,0)</f>
        <v>0</v>
      </c>
      <c r="AF875" s="29">
        <f>VLOOKUP(A875,[11]考勤!$B:$Z,12,0)</f>
        <v>1</v>
      </c>
      <c r="AG875" s="29"/>
      <c r="AH875" s="29"/>
      <c r="AI875" s="32"/>
      <c r="AJ875" s="29">
        <f t="shared" si="213"/>
        <v>0</v>
      </c>
      <c r="AK875" s="29">
        <f t="shared" si="214"/>
        <v>1</v>
      </c>
      <c r="AL875" s="22">
        <f t="shared" si="215"/>
        <v>8.4</v>
      </c>
      <c r="AM875" s="46">
        <f t="shared" si="216"/>
        <v>4</v>
      </c>
      <c r="AN875" s="11"/>
      <c r="AO875" s="11"/>
      <c r="AP875" s="11" t="str">
        <f>VLOOKUP(A875,[12]当前人员名单!$E:$AE,2,0)</f>
        <v>360732199309126448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</row>
    <row r="876" spans="1:236" s="10" customFormat="1" ht="15.75" customHeight="1" x14ac:dyDescent="0.15">
      <c r="A876" s="50" t="s">
        <v>935</v>
      </c>
      <c r="B876" s="48" t="s">
        <v>775</v>
      </c>
      <c r="C876" s="8">
        <v>38869</v>
      </c>
      <c r="D876" s="8">
        <v>42129</v>
      </c>
      <c r="E876" s="24">
        <v>43100</v>
      </c>
      <c r="F876" s="24">
        <v>43101</v>
      </c>
      <c r="G876" s="24">
        <v>43342</v>
      </c>
      <c r="H876" s="24">
        <v>43465</v>
      </c>
      <c r="I876" s="21">
        <f t="shared" ca="1" si="206"/>
        <v>12.5</v>
      </c>
      <c r="J876" s="21">
        <f t="shared" ca="1" si="207"/>
        <v>3.54</v>
      </c>
      <c r="K876" s="21" t="str">
        <f t="shared" ca="1" si="208"/>
        <v>是</v>
      </c>
      <c r="L876" s="21">
        <f t="shared" si="209"/>
        <v>12</v>
      </c>
      <c r="M876" s="29">
        <f t="shared" si="210"/>
        <v>10</v>
      </c>
      <c r="N876" s="29"/>
      <c r="O876" s="30"/>
      <c r="P876" s="24"/>
      <c r="Q876" s="29"/>
      <c r="R876" s="30"/>
      <c r="S876" s="30">
        <f>M876</f>
        <v>10</v>
      </c>
      <c r="T876" s="22">
        <f>VLOOKUP(A876,[1]考勤!$B:$M,12,0)</f>
        <v>2</v>
      </c>
      <c r="U876" s="38">
        <f>IFERROR(VLOOKUP(A876,'[2]2017年假台账'!$A:$AN,39,0),"0")-T876</f>
        <v>3.5999999999999996</v>
      </c>
      <c r="V876" s="40">
        <f t="shared" si="211"/>
        <v>-1.4000000000000004</v>
      </c>
      <c r="W876" s="23">
        <f t="shared" si="212"/>
        <v>0</v>
      </c>
      <c r="X876" s="29">
        <f>VLOOKUP(A876,[3]考勤!$B$4:$N$1081,12,0)</f>
        <v>0</v>
      </c>
      <c r="Y876" s="29">
        <f>VLOOKUP(A876,[4]考勤!$B$4:$O$997,12,0)</f>
        <v>0</v>
      </c>
      <c r="Z876" s="29">
        <f>VLOOKUP(A876,[5]考勤!$B$4:$N$989,12,0)</f>
        <v>0</v>
      </c>
      <c r="AA876" s="29">
        <f>VLOOKUP(A876,[6]考勤!$B$4:$N$977,12,0)</f>
        <v>0</v>
      </c>
      <c r="AB876" s="29">
        <f>VLOOKUP(A876,[7]考勤!$B$4:$P$975,12,0)</f>
        <v>0</v>
      </c>
      <c r="AC876" s="29">
        <f>VLOOKUP(A876,[8]考勤!$B$1:$W$958,12,0)</f>
        <v>0</v>
      </c>
      <c r="AD876" s="29">
        <f>VLOOKUP(A876,[9]考勤!$B:$W,12,0)</f>
        <v>0</v>
      </c>
      <c r="AE876" s="29">
        <f>VLOOKUP(A876,[10]考勤!$B:$X,12,0)</f>
        <v>5</v>
      </c>
      <c r="AF876" s="29">
        <f>VLOOKUP(A876,[11]考勤!$B:$Z,12,0)</f>
        <v>3</v>
      </c>
      <c r="AG876" s="29"/>
      <c r="AH876" s="29"/>
      <c r="AI876" s="32"/>
      <c r="AJ876" s="29">
        <f t="shared" si="213"/>
        <v>5</v>
      </c>
      <c r="AK876" s="29">
        <f t="shared" si="214"/>
        <v>3</v>
      </c>
      <c r="AL876" s="22">
        <f t="shared" si="215"/>
        <v>8.6</v>
      </c>
      <c r="AM876" s="46">
        <f t="shared" si="216"/>
        <v>5.6</v>
      </c>
      <c r="AN876" s="11"/>
      <c r="AO876" s="11"/>
      <c r="AP876" s="11" t="str">
        <f>VLOOKUP(A876,[12]当前人员名单!$E:$AE,2,0)</f>
        <v>440181198404104247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</row>
    <row r="877" spans="1:236" s="10" customFormat="1" ht="15.75" customHeight="1" x14ac:dyDescent="0.15">
      <c r="A877" s="51" t="s">
        <v>310</v>
      </c>
      <c r="B877" s="48" t="s">
        <v>775</v>
      </c>
      <c r="C877" s="9">
        <v>39539</v>
      </c>
      <c r="D877" s="9">
        <v>40648</v>
      </c>
      <c r="E877" s="24">
        <v>43100</v>
      </c>
      <c r="F877" s="24">
        <v>43101</v>
      </c>
      <c r="G877" s="24">
        <v>43342</v>
      </c>
      <c r="H877" s="24">
        <v>43465</v>
      </c>
      <c r="I877" s="21">
        <f t="shared" ca="1" si="206"/>
        <v>10.6</v>
      </c>
      <c r="J877" s="21">
        <f t="shared" ca="1" si="207"/>
        <v>7.59</v>
      </c>
      <c r="K877" s="21" t="str">
        <f t="shared" ca="1" si="208"/>
        <v>是</v>
      </c>
      <c r="L877" s="21">
        <f t="shared" si="209"/>
        <v>10</v>
      </c>
      <c r="M877" s="29">
        <f t="shared" si="210"/>
        <v>10</v>
      </c>
      <c r="N877" s="29">
        <f>DATEDIF(F877,P877,"d")</f>
        <v>90</v>
      </c>
      <c r="O877" s="30">
        <f>ROUND(N877/365*5,2)</f>
        <v>1.23</v>
      </c>
      <c r="P877" s="24">
        <f>EDATE(C877,120)</f>
        <v>43191</v>
      </c>
      <c r="Q877" s="29">
        <f>DATEDIF(P877,H877,"d")</f>
        <v>274</v>
      </c>
      <c r="R877" s="31">
        <f>ROUND(Q877/365*M877,2)</f>
        <v>7.51</v>
      </c>
      <c r="S877" s="30">
        <f>O877+R877</f>
        <v>8.74</v>
      </c>
      <c r="T877" s="22">
        <f>VLOOKUP(A877,[1]考勤!$B:$M,12,0)</f>
        <v>0</v>
      </c>
      <c r="U877" s="38">
        <f>IFERROR(VLOOKUP(A877,'[2]2017年假台账'!$A:$AN,39,0),"0")-T877</f>
        <v>5</v>
      </c>
      <c r="V877" s="40">
        <f t="shared" si="211"/>
        <v>0</v>
      </c>
      <c r="W877" s="23">
        <f t="shared" si="212"/>
        <v>0</v>
      </c>
      <c r="X877" s="29">
        <f>VLOOKUP(A877,[3]考勤!$B$4:$N$1081,12,0)</f>
        <v>0</v>
      </c>
      <c r="Y877" s="29">
        <f>VLOOKUP(A877,[4]考勤!$B$4:$O$997,12,0)</f>
        <v>0</v>
      </c>
      <c r="Z877" s="29">
        <f>VLOOKUP(A877,[5]考勤!$B$4:$N$989,12,0)</f>
        <v>1</v>
      </c>
      <c r="AA877" s="29">
        <f>VLOOKUP(A877,[6]考勤!$B$4:$N$977,12,0)</f>
        <v>1</v>
      </c>
      <c r="AB877" s="29">
        <f>VLOOKUP(A877,[7]考勤!$B$4:$P$975,12,0)</f>
        <v>0</v>
      </c>
      <c r="AC877" s="29">
        <f>VLOOKUP(A877,[8]考勤!$B$1:$W$958,12,0)</f>
        <v>0</v>
      </c>
      <c r="AD877" s="29">
        <f>VLOOKUP(A877,[9]考勤!$B:$W,12,0)</f>
        <v>1</v>
      </c>
      <c r="AE877" s="29">
        <f>VLOOKUP(A877,[10]考勤!$B:$X,12,0)</f>
        <v>2</v>
      </c>
      <c r="AF877" s="29">
        <f>VLOOKUP(A877,[11]考勤!$B:$Z,12,0)</f>
        <v>0</v>
      </c>
      <c r="AG877" s="29"/>
      <c r="AH877" s="29"/>
      <c r="AI877" s="32"/>
      <c r="AJ877" s="29">
        <f t="shared" si="213"/>
        <v>5</v>
      </c>
      <c r="AK877" s="29">
        <f t="shared" si="214"/>
        <v>0</v>
      </c>
      <c r="AL877" s="22">
        <f t="shared" si="215"/>
        <v>8.74</v>
      </c>
      <c r="AM877" s="46">
        <f t="shared" si="216"/>
        <v>8.6999999999999993</v>
      </c>
      <c r="AN877" s="11"/>
      <c r="AO877" s="11"/>
      <c r="AP877" s="11" t="str">
        <f>VLOOKUP(A877,[12]当前人员名单!$E:$AE,2,0)</f>
        <v>440902198507050411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</row>
    <row r="878" spans="1:236" s="10" customFormat="1" ht="15.75" customHeight="1" x14ac:dyDescent="0.15">
      <c r="A878" s="50" t="s">
        <v>656</v>
      </c>
      <c r="B878" s="48" t="s">
        <v>794</v>
      </c>
      <c r="C878" s="9">
        <v>41415</v>
      </c>
      <c r="D878" s="9">
        <v>41415</v>
      </c>
      <c r="E878" s="24">
        <v>43100</v>
      </c>
      <c r="F878" s="24">
        <v>43101</v>
      </c>
      <c r="G878" s="24">
        <v>43342</v>
      </c>
      <c r="H878" s="24">
        <v>43465</v>
      </c>
      <c r="I878" s="21">
        <f t="shared" ca="1" si="206"/>
        <v>5.5</v>
      </c>
      <c r="J878" s="21">
        <f t="shared" ca="1" si="207"/>
        <v>5.49</v>
      </c>
      <c r="K878" s="21" t="str">
        <f t="shared" ca="1" si="208"/>
        <v>是</v>
      </c>
      <c r="L878" s="21">
        <f t="shared" si="209"/>
        <v>5</v>
      </c>
      <c r="M878" s="29">
        <f t="shared" si="210"/>
        <v>5</v>
      </c>
      <c r="N878" s="29"/>
      <c r="O878" s="30"/>
      <c r="P878" s="24"/>
      <c r="Q878" s="29"/>
      <c r="R878" s="30"/>
      <c r="S878" s="30">
        <f t="shared" ref="S878:S893" si="219">M878</f>
        <v>5</v>
      </c>
      <c r="T878" s="22">
        <f>VLOOKUP(A878,[1]考勤!$B:$M,12,0)</f>
        <v>0</v>
      </c>
      <c r="U878" s="38">
        <f>IFERROR(VLOOKUP(A878,'[2]2017年假台账'!$A:$AN,39,0),"0")-T878</f>
        <v>3</v>
      </c>
      <c r="V878" s="40">
        <f t="shared" si="211"/>
        <v>3</v>
      </c>
      <c r="W878" s="23">
        <f t="shared" si="212"/>
        <v>3</v>
      </c>
      <c r="X878" s="29">
        <f>VLOOKUP(A878,[3]考勤!$B$4:$N$1081,12,0)</f>
        <v>0</v>
      </c>
      <c r="Y878" s="29">
        <f>VLOOKUP(A878,[4]考勤!$B$4:$O$997,12,0)</f>
        <v>0</v>
      </c>
      <c r="Z878" s="29">
        <f>VLOOKUP(A878,[5]考勤!$B$4:$N$989,12,0)</f>
        <v>0</v>
      </c>
      <c r="AA878" s="29">
        <f>VLOOKUP(A878,[6]考勤!$B$4:$N$977,12,0)</f>
        <v>0</v>
      </c>
      <c r="AB878" s="29">
        <f>VLOOKUP(A878,[7]考勤!$B$4:$P$975,12,0)</f>
        <v>0</v>
      </c>
      <c r="AC878" s="29">
        <f>VLOOKUP(A878,[8]考勤!$B$1:$W$958,12,0)</f>
        <v>0</v>
      </c>
      <c r="AD878" s="29">
        <f>VLOOKUP(A878,[9]考勤!$B:$W,12,0)</f>
        <v>0</v>
      </c>
      <c r="AE878" s="29">
        <f>VLOOKUP(A878,[10]考勤!$B:$X,12,0)</f>
        <v>0</v>
      </c>
      <c r="AF878" s="29">
        <f>VLOOKUP(A878,[11]考勤!$B:$Z,12,0)</f>
        <v>4</v>
      </c>
      <c r="AG878" s="29"/>
      <c r="AH878" s="29"/>
      <c r="AI878" s="32"/>
      <c r="AJ878" s="29">
        <f t="shared" si="213"/>
        <v>0</v>
      </c>
      <c r="AK878" s="29">
        <f t="shared" si="214"/>
        <v>4</v>
      </c>
      <c r="AL878" s="22">
        <f t="shared" si="215"/>
        <v>8</v>
      </c>
      <c r="AM878" s="46">
        <f t="shared" si="216"/>
        <v>1</v>
      </c>
      <c r="AN878" s="11"/>
      <c r="AP878" s="11" t="str">
        <f>VLOOKUP(A878,[12]当前人员名单!$E:$AE,2,0)</f>
        <v>440582199109080951</v>
      </c>
    </row>
    <row r="879" spans="1:236" s="10" customFormat="1" ht="15.75" customHeight="1" x14ac:dyDescent="0.15">
      <c r="A879" s="53" t="s">
        <v>768</v>
      </c>
      <c r="B879" s="48" t="s">
        <v>774</v>
      </c>
      <c r="C879" s="9">
        <v>41306</v>
      </c>
      <c r="D879" s="9">
        <v>41696</v>
      </c>
      <c r="E879" s="24">
        <v>43100</v>
      </c>
      <c r="F879" s="24">
        <v>43101</v>
      </c>
      <c r="G879" s="24">
        <v>43342</v>
      </c>
      <c r="H879" s="24">
        <v>43465</v>
      </c>
      <c r="I879" s="21">
        <f t="shared" ca="1" si="206"/>
        <v>5.8</v>
      </c>
      <c r="J879" s="21">
        <f t="shared" ca="1" si="207"/>
        <v>4.72</v>
      </c>
      <c r="K879" s="21" t="str">
        <f t="shared" ca="1" si="208"/>
        <v>是</v>
      </c>
      <c r="L879" s="21">
        <f t="shared" si="209"/>
        <v>5</v>
      </c>
      <c r="M879" s="29">
        <f t="shared" si="210"/>
        <v>5</v>
      </c>
      <c r="N879" s="29"/>
      <c r="O879" s="30"/>
      <c r="P879" s="24"/>
      <c r="Q879" s="29"/>
      <c r="R879" s="30"/>
      <c r="S879" s="30">
        <f t="shared" si="219"/>
        <v>5</v>
      </c>
      <c r="T879" s="22">
        <f>VLOOKUP(A879,[1]考勤!$B:$M,12,0)</f>
        <v>0</v>
      </c>
      <c r="U879" s="38">
        <f>IFERROR(VLOOKUP(A879,'[2]2017年假台账'!$A:$AN,39,0),"0")-T879</f>
        <v>2</v>
      </c>
      <c r="V879" s="40">
        <f t="shared" si="211"/>
        <v>0</v>
      </c>
      <c r="W879" s="23">
        <f t="shared" si="212"/>
        <v>0</v>
      </c>
      <c r="X879" s="29">
        <f>VLOOKUP(A879,[3]考勤!$B$4:$N$1081,12,0)</f>
        <v>0</v>
      </c>
      <c r="Y879" s="29">
        <f>VLOOKUP(A879,[4]考勤!$B$4:$O$997,12,0)</f>
        <v>0</v>
      </c>
      <c r="Z879" s="29">
        <f>VLOOKUP(A879,[5]考勤!$B$4:$N$989,12,0)</f>
        <v>0</v>
      </c>
      <c r="AA879" s="29">
        <f>VLOOKUP(A879,[6]考勤!$B$4:$N$977,12,0)</f>
        <v>0</v>
      </c>
      <c r="AB879" s="29">
        <f>VLOOKUP(A879,[7]考勤!$B$4:$P$975,12,0)</f>
        <v>0</v>
      </c>
      <c r="AC879" s="29">
        <f>VLOOKUP(A879,[8]考勤!$B$1:$W$958,12,0)</f>
        <v>0</v>
      </c>
      <c r="AD879" s="29">
        <f>VLOOKUP(A879,[9]考勤!$B:$W,12,0)</f>
        <v>0</v>
      </c>
      <c r="AE879" s="29">
        <f>VLOOKUP(A879,[10]考勤!$B:$X,12,0)</f>
        <v>2</v>
      </c>
      <c r="AF879" s="29">
        <f>VLOOKUP(A879,[11]考勤!$B:$Z,12,0)</f>
        <v>0</v>
      </c>
      <c r="AG879" s="29"/>
      <c r="AH879" s="29"/>
      <c r="AI879" s="29"/>
      <c r="AJ879" s="29">
        <f t="shared" si="213"/>
        <v>2</v>
      </c>
      <c r="AK879" s="29">
        <f t="shared" si="214"/>
        <v>0</v>
      </c>
      <c r="AL879" s="22">
        <f t="shared" si="215"/>
        <v>5</v>
      </c>
      <c r="AM879" s="46">
        <f t="shared" si="216"/>
        <v>5</v>
      </c>
      <c r="AN879" s="11"/>
      <c r="AP879" s="11" t="str">
        <f>VLOOKUP(A879,[12]当前人员名单!$E:$AE,2,0)</f>
        <v>421023199008092953</v>
      </c>
      <c r="AQ879" s="44"/>
    </row>
    <row r="880" spans="1:236" s="10" customFormat="1" ht="15.75" customHeight="1" x14ac:dyDescent="0.15">
      <c r="A880" s="50" t="s">
        <v>760</v>
      </c>
      <c r="B880" s="48" t="s">
        <v>18</v>
      </c>
      <c r="C880" s="9">
        <v>40483</v>
      </c>
      <c r="D880" s="9">
        <v>41821</v>
      </c>
      <c r="E880" s="24">
        <v>43100</v>
      </c>
      <c r="F880" s="24">
        <v>43101</v>
      </c>
      <c r="G880" s="24">
        <v>43342</v>
      </c>
      <c r="H880" s="24">
        <v>43465</v>
      </c>
      <c r="I880" s="21">
        <f t="shared" ca="1" si="206"/>
        <v>8</v>
      </c>
      <c r="J880" s="21">
        <f t="shared" ca="1" si="207"/>
        <v>4.38</v>
      </c>
      <c r="K880" s="21" t="str">
        <f t="shared" ca="1" si="208"/>
        <v>是</v>
      </c>
      <c r="L880" s="21">
        <f t="shared" si="209"/>
        <v>8</v>
      </c>
      <c r="M880" s="29">
        <f t="shared" si="210"/>
        <v>5</v>
      </c>
      <c r="N880" s="29"/>
      <c r="O880" s="30"/>
      <c r="P880" s="24"/>
      <c r="Q880" s="29"/>
      <c r="R880" s="30"/>
      <c r="S880" s="30">
        <f t="shared" si="219"/>
        <v>5</v>
      </c>
      <c r="T880" s="22">
        <f>VLOOKUP(A880,[1]考勤!$B:$M,12,0)</f>
        <v>3</v>
      </c>
      <c r="U880" s="38">
        <f>IFERROR(VLOOKUP(A880,'[2]2017年假台账'!$A:$AN,39,0),"0")-T880</f>
        <v>2</v>
      </c>
      <c r="V880" s="40">
        <f t="shared" si="211"/>
        <v>0</v>
      </c>
      <c r="W880" s="23">
        <f t="shared" si="212"/>
        <v>0</v>
      </c>
      <c r="X880" s="29">
        <f>VLOOKUP(A880,[3]考勤!$B$4:$N$1081,12,0)</f>
        <v>0</v>
      </c>
      <c r="Y880" s="29">
        <f>VLOOKUP(A880,[4]考勤!$B$4:$O$997,12,0)</f>
        <v>0</v>
      </c>
      <c r="Z880" s="29">
        <f>VLOOKUP(A880,[5]考勤!$B$4:$N$989,12,0)</f>
        <v>0</v>
      </c>
      <c r="AA880" s="29">
        <f>VLOOKUP(A880,[6]考勤!$B$4:$N$977,12,0)</f>
        <v>0</v>
      </c>
      <c r="AB880" s="29">
        <f>VLOOKUP(A880,[7]考勤!$B$4:$P$975,12,0)</f>
        <v>0</v>
      </c>
      <c r="AC880" s="29">
        <f>VLOOKUP(A880,[8]考勤!$B$1:$W$958,12,0)</f>
        <v>0</v>
      </c>
      <c r="AD880" s="29">
        <f>VLOOKUP(A880,[9]考勤!$B:$W,12,0)</f>
        <v>0</v>
      </c>
      <c r="AE880" s="29">
        <f>VLOOKUP(A880,[10]考勤!$B:$X,12,0)</f>
        <v>2</v>
      </c>
      <c r="AF880" s="29">
        <f>VLOOKUP(A880,[11]考勤!$B:$Z,12,0)</f>
        <v>0</v>
      </c>
      <c r="AG880" s="29"/>
      <c r="AH880" s="29"/>
      <c r="AI880" s="32"/>
      <c r="AJ880" s="29">
        <f t="shared" si="213"/>
        <v>2</v>
      </c>
      <c r="AK880" s="29">
        <f t="shared" si="214"/>
        <v>0</v>
      </c>
      <c r="AL880" s="22">
        <f t="shared" si="215"/>
        <v>5</v>
      </c>
      <c r="AM880" s="46">
        <f t="shared" si="216"/>
        <v>5</v>
      </c>
      <c r="AN880" s="11"/>
      <c r="AP880" s="11" t="str">
        <f>VLOOKUP(A880,[12]当前人员名单!$E:$AE,2,0)</f>
        <v>44200019860724765X</v>
      </c>
    </row>
    <row r="881" spans="1:236" s="10" customFormat="1" ht="15.75" customHeight="1" x14ac:dyDescent="0.15">
      <c r="A881" s="57" t="s">
        <v>417</v>
      </c>
      <c r="B881" s="48" t="s">
        <v>21</v>
      </c>
      <c r="C881" s="8">
        <v>34881</v>
      </c>
      <c r="D881" s="8">
        <v>38943</v>
      </c>
      <c r="E881" s="24">
        <v>43100</v>
      </c>
      <c r="F881" s="24">
        <v>43101</v>
      </c>
      <c r="G881" s="24">
        <v>43342</v>
      </c>
      <c r="H881" s="24">
        <v>43465</v>
      </c>
      <c r="I881" s="21">
        <f t="shared" ca="1" si="206"/>
        <v>23.4</v>
      </c>
      <c r="J881" s="21">
        <f t="shared" ca="1" si="207"/>
        <v>12.27</v>
      </c>
      <c r="K881" s="21" t="str">
        <f t="shared" ca="1" si="208"/>
        <v>是</v>
      </c>
      <c r="L881" s="21">
        <f t="shared" si="209"/>
        <v>23</v>
      </c>
      <c r="M881" s="29">
        <f t="shared" si="210"/>
        <v>15</v>
      </c>
      <c r="N881" s="29"/>
      <c r="O881" s="30"/>
      <c r="P881" s="24"/>
      <c r="Q881" s="29"/>
      <c r="R881" s="30"/>
      <c r="S881" s="30">
        <f t="shared" si="219"/>
        <v>15</v>
      </c>
      <c r="T881" s="22">
        <f>VLOOKUP(A881,[1]考勤!$B:$M,12,0)</f>
        <v>0</v>
      </c>
      <c r="U881" s="38">
        <f>IFERROR(VLOOKUP(A881,'[2]2017年假台账'!$A:$AN,39,0),"0")-T881</f>
        <v>15</v>
      </c>
      <c r="V881" s="40">
        <f t="shared" si="211"/>
        <v>1</v>
      </c>
      <c r="W881" s="23">
        <f t="shared" si="212"/>
        <v>1</v>
      </c>
      <c r="X881" s="29">
        <f>VLOOKUP(A881,[3]考勤!$B$4:$N$1081,12,0)</f>
        <v>0</v>
      </c>
      <c r="Y881" s="29">
        <f>VLOOKUP(A881,[4]考勤!$B$4:$O$997,12,0)</f>
        <v>0</v>
      </c>
      <c r="Z881" s="29">
        <f>VLOOKUP(A881,[5]考勤!$B$4:$N$989,12,0)</f>
        <v>0</v>
      </c>
      <c r="AA881" s="29">
        <f>VLOOKUP(A881,[6]考勤!$B$4:$N$977,12,0)</f>
        <v>0</v>
      </c>
      <c r="AB881" s="29">
        <f>VLOOKUP(A881,[7]考勤!$B$4:$P$975,12,0)</f>
        <v>4</v>
      </c>
      <c r="AC881" s="29">
        <f>VLOOKUP(A881,[8]考勤!$B$1:$W$958,12,0)</f>
        <v>0</v>
      </c>
      <c r="AD881" s="29">
        <f>VLOOKUP(A881,[9]考勤!$B:$W,12,0)</f>
        <v>5</v>
      </c>
      <c r="AE881" s="29">
        <f>VLOOKUP(A881,[10]考勤!$B:$X,12,0)</f>
        <v>5</v>
      </c>
      <c r="AF881" s="29">
        <f>VLOOKUP(A881,[11]考勤!$B:$Z,12,0)</f>
        <v>0</v>
      </c>
      <c r="AG881" s="29"/>
      <c r="AH881" s="29"/>
      <c r="AI881" s="32"/>
      <c r="AJ881" s="29">
        <f t="shared" si="213"/>
        <v>14</v>
      </c>
      <c r="AK881" s="29">
        <f t="shared" si="214"/>
        <v>0</v>
      </c>
      <c r="AL881" s="22">
        <f t="shared" si="215"/>
        <v>16</v>
      </c>
      <c r="AM881" s="46">
        <f t="shared" si="216"/>
        <v>15</v>
      </c>
      <c r="AN881" s="11"/>
      <c r="AO881" s="11"/>
      <c r="AP881" s="11" t="str">
        <f>VLOOKUP(A881,[12]当前人员名单!$E:$AE,2,0)</f>
        <v>442000197402010339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/>
      <c r="GE881" s="11"/>
      <c r="GF881" s="11"/>
      <c r="GG881" s="11"/>
      <c r="GH881" s="11"/>
      <c r="GI881" s="11"/>
      <c r="GJ881" s="11"/>
      <c r="GK881" s="11"/>
      <c r="GL881" s="11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  <c r="HX881" s="11"/>
      <c r="HY881" s="11"/>
      <c r="HZ881" s="11"/>
      <c r="IA881" s="11"/>
      <c r="IB881" s="11"/>
    </row>
    <row r="882" spans="1:236" s="10" customFormat="1" ht="15.75" customHeight="1" x14ac:dyDescent="0.15">
      <c r="A882" s="50" t="s">
        <v>418</v>
      </c>
      <c r="B882" s="48" t="s">
        <v>21</v>
      </c>
      <c r="C882" s="9">
        <v>36342</v>
      </c>
      <c r="D882" s="9">
        <v>40504</v>
      </c>
      <c r="E882" s="24">
        <v>43100</v>
      </c>
      <c r="F882" s="24">
        <v>43101</v>
      </c>
      <c r="G882" s="24">
        <v>43342</v>
      </c>
      <c r="H882" s="24">
        <v>43465</v>
      </c>
      <c r="I882" s="21">
        <f t="shared" ca="1" si="206"/>
        <v>19.399999999999999</v>
      </c>
      <c r="J882" s="21">
        <f t="shared" ca="1" si="207"/>
        <v>7.99</v>
      </c>
      <c r="K882" s="21" t="str">
        <f t="shared" ca="1" si="208"/>
        <v>是</v>
      </c>
      <c r="L882" s="21">
        <f t="shared" si="209"/>
        <v>19</v>
      </c>
      <c r="M882" s="29">
        <f t="shared" si="210"/>
        <v>10</v>
      </c>
      <c r="N882" s="29"/>
      <c r="O882" s="31"/>
      <c r="P882" s="24"/>
      <c r="Q882" s="29"/>
      <c r="R882" s="31"/>
      <c r="S882" s="30">
        <f t="shared" si="219"/>
        <v>10</v>
      </c>
      <c r="T882" s="22">
        <f>VLOOKUP(A882,[1]考勤!$B:$M,12,0)</f>
        <v>0</v>
      </c>
      <c r="U882" s="38">
        <f>IFERROR(VLOOKUP(A882,'[2]2017年假台账'!$A:$AN,39,0),"0")-T882</f>
        <v>8</v>
      </c>
      <c r="V882" s="40">
        <f t="shared" si="211"/>
        <v>-5</v>
      </c>
      <c r="W882" s="23">
        <f t="shared" si="212"/>
        <v>0</v>
      </c>
      <c r="X882" s="29">
        <f>VLOOKUP(A882,[3]考勤!$B$4:$N$1081,12,0)</f>
        <v>5</v>
      </c>
      <c r="Y882" s="29">
        <f>VLOOKUP(A882,[4]考勤!$B$4:$O$997,12,0)</f>
        <v>0</v>
      </c>
      <c r="Z882" s="29">
        <f>VLOOKUP(A882,[5]考勤!$B$4:$N$989,12,0)</f>
        <v>0</v>
      </c>
      <c r="AA882" s="29">
        <f>VLOOKUP(A882,[6]考勤!$B$4:$N$977,12,0)</f>
        <v>0</v>
      </c>
      <c r="AB882" s="29">
        <f>VLOOKUP(A882,[7]考勤!$B$4:$P$975,12,0)</f>
        <v>0</v>
      </c>
      <c r="AC882" s="29">
        <f>VLOOKUP(A882,[8]考勤!$B$1:$W$958,12,0)</f>
        <v>0</v>
      </c>
      <c r="AD882" s="29">
        <f>VLOOKUP(A882,[9]考勤!$B:$W,12,0)</f>
        <v>5</v>
      </c>
      <c r="AE882" s="29">
        <f>VLOOKUP(A882,[10]考勤!$B:$X,12,0)</f>
        <v>3</v>
      </c>
      <c r="AF882" s="29">
        <f>VLOOKUP(A882,[11]考勤!$B:$Z,12,0)</f>
        <v>0</v>
      </c>
      <c r="AG882" s="29"/>
      <c r="AH882" s="29"/>
      <c r="AI882" s="32"/>
      <c r="AJ882" s="29">
        <f t="shared" si="213"/>
        <v>13</v>
      </c>
      <c r="AK882" s="29">
        <f t="shared" si="214"/>
        <v>0</v>
      </c>
      <c r="AL882" s="22">
        <f t="shared" si="215"/>
        <v>5</v>
      </c>
      <c r="AM882" s="46">
        <f t="shared" si="216"/>
        <v>5</v>
      </c>
      <c r="AN882" s="11"/>
      <c r="AP882" s="11" t="str">
        <f>VLOOKUP(A882,[12]当前人员名单!$E:$AE,2,0)</f>
        <v>442000197910268395</v>
      </c>
    </row>
    <row r="883" spans="1:236" s="10" customFormat="1" ht="15.75" customHeight="1" x14ac:dyDescent="0.15">
      <c r="A883" s="50" t="s">
        <v>420</v>
      </c>
      <c r="B883" s="48" t="s">
        <v>21</v>
      </c>
      <c r="C883" s="9">
        <v>39388</v>
      </c>
      <c r="D883" s="9">
        <v>39388</v>
      </c>
      <c r="E883" s="24">
        <v>43100</v>
      </c>
      <c r="F883" s="24">
        <v>43101</v>
      </c>
      <c r="G883" s="24">
        <v>43342</v>
      </c>
      <c r="H883" s="24">
        <v>43465</v>
      </c>
      <c r="I883" s="21">
        <f t="shared" ca="1" si="206"/>
        <v>11</v>
      </c>
      <c r="J883" s="21">
        <f t="shared" ca="1" si="207"/>
        <v>11.05</v>
      </c>
      <c r="K883" s="21" t="str">
        <f t="shared" ca="1" si="208"/>
        <v>是</v>
      </c>
      <c r="L883" s="21">
        <f t="shared" si="209"/>
        <v>11</v>
      </c>
      <c r="M883" s="29">
        <f t="shared" si="210"/>
        <v>10</v>
      </c>
      <c r="N883" s="29"/>
      <c r="O883" s="31"/>
      <c r="P883" s="24"/>
      <c r="Q883" s="29"/>
      <c r="R883" s="31"/>
      <c r="S883" s="30">
        <f t="shared" si="219"/>
        <v>10</v>
      </c>
      <c r="T883" s="22">
        <f>VLOOKUP(A883,[1]考勤!$B:$M,12,0)</f>
        <v>0</v>
      </c>
      <c r="U883" s="38">
        <f>IFERROR(VLOOKUP(A883,'[2]2017年假台账'!$A:$AN,39,0),"0")-T883</f>
        <v>4.8</v>
      </c>
      <c r="V883" s="40">
        <f t="shared" si="211"/>
        <v>-4.2</v>
      </c>
      <c r="W883" s="23">
        <f t="shared" si="212"/>
        <v>0</v>
      </c>
      <c r="X883" s="29">
        <f>VLOOKUP(A883,[3]考勤!$B$4:$N$1081,12,0)</f>
        <v>0</v>
      </c>
      <c r="Y883" s="29">
        <f>VLOOKUP(A883,[4]考勤!$B$4:$O$997,12,0)</f>
        <v>0</v>
      </c>
      <c r="Z883" s="29">
        <f>VLOOKUP(A883,[5]考勤!$B$4:$N$989,12,0)</f>
        <v>0</v>
      </c>
      <c r="AA883" s="29">
        <f>VLOOKUP(A883,[6]考勤!$B$4:$N$977,12,0)</f>
        <v>0</v>
      </c>
      <c r="AB883" s="29">
        <f>VLOOKUP(A883,[7]考勤!$B$4:$P$975,12,0)</f>
        <v>0</v>
      </c>
      <c r="AC883" s="29">
        <f>VLOOKUP(A883,[8]考勤!$B$1:$W$958,12,0)</f>
        <v>4</v>
      </c>
      <c r="AD883" s="29">
        <f>VLOOKUP(A883,[9]考勤!$B:$W,12,0)</f>
        <v>0</v>
      </c>
      <c r="AE883" s="29">
        <f>VLOOKUP(A883,[10]考勤!$B:$X,12,0)</f>
        <v>5</v>
      </c>
      <c r="AF883" s="29">
        <f>VLOOKUP(A883,[11]考勤!$B:$Z,12,0)</f>
        <v>0</v>
      </c>
      <c r="AG883" s="29"/>
      <c r="AH883" s="29"/>
      <c r="AI883" s="29"/>
      <c r="AJ883" s="29">
        <f t="shared" si="213"/>
        <v>9</v>
      </c>
      <c r="AK883" s="29">
        <f t="shared" si="214"/>
        <v>0</v>
      </c>
      <c r="AL883" s="22">
        <f t="shared" si="215"/>
        <v>5.8</v>
      </c>
      <c r="AM883" s="46">
        <f t="shared" si="216"/>
        <v>5.8</v>
      </c>
      <c r="AN883" s="11"/>
      <c r="AP883" s="11" t="str">
        <f>VLOOKUP(A883,[12]当前人员名单!$E:$AE,2,0)</f>
        <v>442000197506157650</v>
      </c>
      <c r="AQ883" s="44"/>
    </row>
    <row r="884" spans="1:236" s="10" customFormat="1" ht="15.75" customHeight="1" x14ac:dyDescent="0.15">
      <c r="A884" s="50" t="s">
        <v>936</v>
      </c>
      <c r="B884" s="48" t="s">
        <v>988</v>
      </c>
      <c r="C884" s="9">
        <v>41827</v>
      </c>
      <c r="D884" s="9">
        <v>42499</v>
      </c>
      <c r="E884" s="24">
        <v>43100</v>
      </c>
      <c r="F884" s="24">
        <v>43101</v>
      </c>
      <c r="G884" s="24">
        <v>43342</v>
      </c>
      <c r="H884" s="24">
        <v>43465</v>
      </c>
      <c r="I884" s="21">
        <f t="shared" ca="1" si="206"/>
        <v>4.4000000000000004</v>
      </c>
      <c r="J884" s="21">
        <f t="shared" ca="1" si="207"/>
        <v>2.52</v>
      </c>
      <c r="K884" s="21" t="str">
        <f t="shared" ca="1" si="208"/>
        <v>是</v>
      </c>
      <c r="L884" s="21">
        <f t="shared" si="209"/>
        <v>4</v>
      </c>
      <c r="M884" s="29">
        <f t="shared" si="210"/>
        <v>5</v>
      </c>
      <c r="N884" s="29"/>
      <c r="O884" s="30"/>
      <c r="P884" s="24"/>
      <c r="Q884" s="29"/>
      <c r="R884" s="30"/>
      <c r="S884" s="30">
        <f t="shared" si="219"/>
        <v>5</v>
      </c>
      <c r="T884" s="22">
        <f>VLOOKUP(A884,[1]考勤!$B:$M,12,0)</f>
        <v>0</v>
      </c>
      <c r="U884" s="38">
        <f>IFERROR(VLOOKUP(A884,'[2]2017年假台账'!$A:$AN,39,0),"0")-T884</f>
        <v>0.2</v>
      </c>
      <c r="V884" s="40">
        <f t="shared" si="211"/>
        <v>-0.8</v>
      </c>
      <c r="W884" s="23">
        <f t="shared" si="212"/>
        <v>0</v>
      </c>
      <c r="X884" s="29">
        <f>VLOOKUP(A884,[3]考勤!$B$4:$N$1081,12,0)</f>
        <v>0</v>
      </c>
      <c r="Y884" s="29">
        <f>VLOOKUP(A884,[4]考勤!$B$4:$O$997,12,0)</f>
        <v>0</v>
      </c>
      <c r="Z884" s="29">
        <f>VLOOKUP(A884,[5]考勤!$B$4:$N$989,12,0)</f>
        <v>0</v>
      </c>
      <c r="AA884" s="29">
        <f>VLOOKUP(A884,[6]考勤!$B$4:$N$977,12,0)</f>
        <v>0</v>
      </c>
      <c r="AB884" s="29">
        <f>VLOOKUP(A884,[7]考勤!$B$4:$P$975,12,0)</f>
        <v>0</v>
      </c>
      <c r="AC884" s="29">
        <f>VLOOKUP(A884,[8]考勤!$B$1:$W$958,12,0)</f>
        <v>1</v>
      </c>
      <c r="AD884" s="29">
        <f>VLOOKUP(A884,[9]考勤!$B:$W,12,0)</f>
        <v>0</v>
      </c>
      <c r="AE884" s="29">
        <f>VLOOKUP(A884,[10]考勤!$B:$X,12,0)</f>
        <v>0</v>
      </c>
      <c r="AF884" s="29">
        <f>VLOOKUP(A884,[11]考勤!$B:$Z,12,0)</f>
        <v>3</v>
      </c>
      <c r="AG884" s="29"/>
      <c r="AH884" s="29"/>
      <c r="AI884" s="29"/>
      <c r="AJ884" s="29">
        <f t="shared" si="213"/>
        <v>1</v>
      </c>
      <c r="AK884" s="29">
        <f t="shared" si="214"/>
        <v>3</v>
      </c>
      <c r="AL884" s="22">
        <f t="shared" si="215"/>
        <v>4.2</v>
      </c>
      <c r="AM884" s="46">
        <f t="shared" si="216"/>
        <v>1.2</v>
      </c>
      <c r="AN884" s="11"/>
      <c r="AP884" s="11" t="str">
        <f>VLOOKUP(A884,[12]当前人员名单!$E:$AE,2,0)</f>
        <v>440803199108132968</v>
      </c>
    </row>
    <row r="885" spans="1:236" s="10" customFormat="1" ht="12.75" customHeight="1" x14ac:dyDescent="0.15">
      <c r="A885" s="50" t="s">
        <v>937</v>
      </c>
      <c r="B885" s="48" t="s">
        <v>775</v>
      </c>
      <c r="C885" s="9">
        <v>40848</v>
      </c>
      <c r="D885" s="9">
        <v>42516</v>
      </c>
      <c r="E885" s="24">
        <v>43100</v>
      </c>
      <c r="F885" s="24">
        <v>43101</v>
      </c>
      <c r="G885" s="24">
        <v>43342</v>
      </c>
      <c r="H885" s="24">
        <v>43465</v>
      </c>
      <c r="I885" s="21">
        <f t="shared" ca="1" si="206"/>
        <v>7</v>
      </c>
      <c r="J885" s="21">
        <f t="shared" ca="1" si="207"/>
        <v>2.48</v>
      </c>
      <c r="K885" s="21" t="str">
        <f t="shared" ca="1" si="208"/>
        <v>是</v>
      </c>
      <c r="L885" s="21">
        <f t="shared" si="209"/>
        <v>7</v>
      </c>
      <c r="M885" s="29">
        <f t="shared" si="210"/>
        <v>5</v>
      </c>
      <c r="N885" s="29"/>
      <c r="O885" s="30"/>
      <c r="P885" s="24"/>
      <c r="Q885" s="29"/>
      <c r="R885" s="30"/>
      <c r="S885" s="30">
        <f t="shared" si="219"/>
        <v>5</v>
      </c>
      <c r="T885" s="22">
        <f>VLOOKUP(A885,[1]考勤!$B:$M,12,0)</f>
        <v>0</v>
      </c>
      <c r="U885" s="38">
        <f>IFERROR(VLOOKUP(A885,'[2]2017年假台账'!$A:$AN,39,0),"0")-T885</f>
        <v>0</v>
      </c>
      <c r="V885" s="40">
        <f t="shared" si="211"/>
        <v>-2</v>
      </c>
      <c r="W885" s="23">
        <f t="shared" si="212"/>
        <v>0</v>
      </c>
      <c r="X885" s="29">
        <f>VLOOKUP(A885,[3]考勤!$B$4:$N$1081,12,0)</f>
        <v>0</v>
      </c>
      <c r="Y885" s="29">
        <f>VLOOKUP(A885,[4]考勤!$B$4:$O$997,12,0)</f>
        <v>2</v>
      </c>
      <c r="Z885" s="29">
        <f>VLOOKUP(A885,[5]考勤!$B$4:$N$989,12,0)</f>
        <v>0</v>
      </c>
      <c r="AA885" s="29">
        <f>VLOOKUP(A885,[6]考勤!$B$4:$N$977,12,0)</f>
        <v>0</v>
      </c>
      <c r="AB885" s="29">
        <f>VLOOKUP(A885,[7]考勤!$B$4:$P$975,12,0)</f>
        <v>0</v>
      </c>
      <c r="AC885" s="29">
        <f>VLOOKUP(A885,[8]考勤!$B$1:$W$958,12,0)</f>
        <v>0</v>
      </c>
      <c r="AD885" s="29">
        <f>VLOOKUP(A885,[9]考勤!$B:$W,12,0)</f>
        <v>0</v>
      </c>
      <c r="AE885" s="29">
        <f>VLOOKUP(A885,[10]考勤!$B:$X,12,0)</f>
        <v>0</v>
      </c>
      <c r="AF885" s="29">
        <f>VLOOKUP(A885,[11]考勤!$B:$Z,12,0)</f>
        <v>0</v>
      </c>
      <c r="AG885" s="29"/>
      <c r="AH885" s="29"/>
      <c r="AI885" s="29"/>
      <c r="AJ885" s="29">
        <f t="shared" si="213"/>
        <v>2</v>
      </c>
      <c r="AK885" s="29">
        <f t="shared" si="214"/>
        <v>0</v>
      </c>
      <c r="AL885" s="22">
        <f t="shared" si="215"/>
        <v>3</v>
      </c>
      <c r="AM885" s="46">
        <f t="shared" si="216"/>
        <v>3</v>
      </c>
      <c r="AN885" s="11"/>
      <c r="AP885" s="11" t="str">
        <f>VLOOKUP(A885,[12]当前人员名单!$E:$AE,2,0)</f>
        <v>450821199304082560</v>
      </c>
      <c r="AQ885" s="11"/>
    </row>
    <row r="886" spans="1:236" s="10" customFormat="1" ht="15.75" customHeight="1" x14ac:dyDescent="0.15">
      <c r="A886" s="50" t="s">
        <v>938</v>
      </c>
      <c r="B886" s="48" t="s">
        <v>981</v>
      </c>
      <c r="C886" s="8">
        <v>42557</v>
      </c>
      <c r="D886" s="8">
        <v>42557</v>
      </c>
      <c r="E886" s="24">
        <v>43100</v>
      </c>
      <c r="F886" s="24">
        <v>43101</v>
      </c>
      <c r="G886" s="24">
        <v>43342</v>
      </c>
      <c r="H886" s="24">
        <v>43465</v>
      </c>
      <c r="I886" s="21">
        <f t="shared" ca="1" si="206"/>
        <v>2.4</v>
      </c>
      <c r="J886" s="21">
        <f t="shared" ca="1" si="207"/>
        <v>2.36</v>
      </c>
      <c r="K886" s="21" t="str">
        <f t="shared" ca="1" si="208"/>
        <v>是</v>
      </c>
      <c r="L886" s="21">
        <f t="shared" si="209"/>
        <v>2</v>
      </c>
      <c r="M886" s="29">
        <f t="shared" si="210"/>
        <v>5</v>
      </c>
      <c r="N886" s="29"/>
      <c r="O886" s="30"/>
      <c r="P886" s="24"/>
      <c r="Q886" s="29"/>
      <c r="R886" s="30"/>
      <c r="S886" s="30">
        <f t="shared" si="219"/>
        <v>5</v>
      </c>
      <c r="T886" s="22">
        <f>VLOOKUP(A886,[1]考勤!$B:$M,12,0)</f>
        <v>0</v>
      </c>
      <c r="U886" s="38">
        <f>IFERROR(VLOOKUP(A886,'[2]2017年假台账'!$A:$AN,39,0),"0")-T886</f>
        <v>2.4</v>
      </c>
      <c r="V886" s="40">
        <f t="shared" si="211"/>
        <v>2.4</v>
      </c>
      <c r="W886" s="23">
        <f t="shared" si="212"/>
        <v>2.4</v>
      </c>
      <c r="X886" s="29">
        <f>VLOOKUP(A886,[3]考勤!$B$4:$N$1081,12,0)</f>
        <v>0</v>
      </c>
      <c r="Y886" s="29">
        <f>VLOOKUP(A886,[4]考勤!$B$4:$O$997,12,0)</f>
        <v>0</v>
      </c>
      <c r="Z886" s="29">
        <f>VLOOKUP(A886,[5]考勤!$B$4:$N$989,12,0)</f>
        <v>0</v>
      </c>
      <c r="AA886" s="29">
        <f>VLOOKUP(A886,[6]考勤!$B$4:$N$977,12,0)</f>
        <v>0</v>
      </c>
      <c r="AB886" s="29">
        <f>VLOOKUP(A886,[7]考勤!$B$4:$P$975,12,0)</f>
        <v>0</v>
      </c>
      <c r="AC886" s="29">
        <f>VLOOKUP(A886,[8]考勤!$B$1:$W$958,12,0)</f>
        <v>0</v>
      </c>
      <c r="AD886" s="29">
        <f>VLOOKUP(A886,[9]考勤!$B:$W,12,0)</f>
        <v>0</v>
      </c>
      <c r="AE886" s="29">
        <f>VLOOKUP(A886,[10]考勤!$B:$X,12,0)</f>
        <v>0</v>
      </c>
      <c r="AF886" s="29">
        <f>VLOOKUP(A886,[11]考勤!$B:$Z,12,0)</f>
        <v>0</v>
      </c>
      <c r="AG886" s="29"/>
      <c r="AH886" s="29"/>
      <c r="AI886" s="29"/>
      <c r="AJ886" s="29">
        <f t="shared" si="213"/>
        <v>0</v>
      </c>
      <c r="AK886" s="29">
        <f t="shared" si="214"/>
        <v>0</v>
      </c>
      <c r="AL886" s="22">
        <f t="shared" si="215"/>
        <v>7.4</v>
      </c>
      <c r="AM886" s="46">
        <f t="shared" si="216"/>
        <v>5</v>
      </c>
      <c r="AN886" s="11"/>
      <c r="AO886" s="11"/>
      <c r="AP886" s="11" t="str">
        <f>VLOOKUP(A886,[12]当前人员名单!$E:$AE,2,0)</f>
        <v>441621199506063219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</row>
    <row r="887" spans="1:236" s="10" customFormat="1" ht="15.75" customHeight="1" x14ac:dyDescent="0.15">
      <c r="A887" s="50" t="s">
        <v>939</v>
      </c>
      <c r="B887" s="48" t="s">
        <v>18</v>
      </c>
      <c r="C887" s="9">
        <v>42576</v>
      </c>
      <c r="D887" s="9">
        <v>42576</v>
      </c>
      <c r="E887" s="24">
        <v>43100</v>
      </c>
      <c r="F887" s="24">
        <v>43101</v>
      </c>
      <c r="G887" s="24">
        <v>43342</v>
      </c>
      <c r="H887" s="24">
        <v>43465</v>
      </c>
      <c r="I887" s="21">
        <f t="shared" ca="1" si="206"/>
        <v>2.2999999999999998</v>
      </c>
      <c r="J887" s="21">
        <f t="shared" ca="1" si="207"/>
        <v>2.31</v>
      </c>
      <c r="K887" s="21" t="str">
        <f t="shared" ca="1" si="208"/>
        <v>是</v>
      </c>
      <c r="L887" s="21">
        <f t="shared" si="209"/>
        <v>2</v>
      </c>
      <c r="M887" s="29">
        <f t="shared" si="210"/>
        <v>5</v>
      </c>
      <c r="N887" s="29"/>
      <c r="O887" s="30"/>
      <c r="P887" s="24"/>
      <c r="Q887" s="29"/>
      <c r="R887" s="30"/>
      <c r="S887" s="30">
        <f t="shared" si="219"/>
        <v>5</v>
      </c>
      <c r="T887" s="22">
        <f>VLOOKUP(A887,[1]考勤!$B:$M,12,0)</f>
        <v>0</v>
      </c>
      <c r="U887" s="38">
        <f>IFERROR(VLOOKUP(A887,'[2]2017年假台账'!$A:$AN,39,0),"0")-T887</f>
        <v>2.2000000000000002</v>
      </c>
      <c r="V887" s="40">
        <f t="shared" si="211"/>
        <v>-3.8</v>
      </c>
      <c r="W887" s="23">
        <f t="shared" si="212"/>
        <v>0</v>
      </c>
      <c r="X887" s="29">
        <f>VLOOKUP(A887,[3]考勤!$B$4:$N$1081,12,0)</f>
        <v>0</v>
      </c>
      <c r="Y887" s="29">
        <f>VLOOKUP(A887,[4]考勤!$B$4:$O$997,12,0)</f>
        <v>0</v>
      </c>
      <c r="Z887" s="29">
        <f>VLOOKUP(A887,[5]考勤!$B$4:$N$989,12,0)</f>
        <v>0</v>
      </c>
      <c r="AA887" s="29">
        <f>VLOOKUP(A887,[6]考勤!$B$4:$N$977,12,0)</f>
        <v>0</v>
      </c>
      <c r="AB887" s="29">
        <f>VLOOKUP(A887,[7]考勤!$B$4:$P$975,12,0)</f>
        <v>3</v>
      </c>
      <c r="AC887" s="29">
        <f>VLOOKUP(A887,[8]考勤!$B$1:$W$958,12,0)</f>
        <v>3</v>
      </c>
      <c r="AD887" s="29">
        <f>VLOOKUP(A887,[9]考勤!$B:$W,12,0)</f>
        <v>0</v>
      </c>
      <c r="AE887" s="29">
        <f>VLOOKUP(A887,[10]考勤!$B:$X,12,0)</f>
        <v>0</v>
      </c>
      <c r="AF887" s="29">
        <f>VLOOKUP(A887,[11]考勤!$B:$Z,12,0)</f>
        <v>0</v>
      </c>
      <c r="AG887" s="29"/>
      <c r="AH887" s="29"/>
      <c r="AI887" s="29"/>
      <c r="AJ887" s="29">
        <f t="shared" si="213"/>
        <v>6</v>
      </c>
      <c r="AK887" s="29">
        <f t="shared" si="214"/>
        <v>0</v>
      </c>
      <c r="AL887" s="22">
        <f t="shared" si="215"/>
        <v>1.2000000000000002</v>
      </c>
      <c r="AM887" s="46">
        <f t="shared" si="216"/>
        <v>1.2</v>
      </c>
      <c r="AN887" s="11"/>
      <c r="AP887" s="11" t="str">
        <f>VLOOKUP(A887,[12]当前人员名单!$E:$AE,2,0)</f>
        <v>440782199210110335</v>
      </c>
    </row>
    <row r="888" spans="1:236" s="10" customFormat="1" ht="15.75" customHeight="1" x14ac:dyDescent="0.15">
      <c r="A888" s="50" t="s">
        <v>940</v>
      </c>
      <c r="B888" s="48" t="s">
        <v>21</v>
      </c>
      <c r="C888" s="9">
        <v>40148</v>
      </c>
      <c r="D888" s="9">
        <v>42607</v>
      </c>
      <c r="E888" s="24">
        <v>43100</v>
      </c>
      <c r="F888" s="24">
        <v>43101</v>
      </c>
      <c r="G888" s="24">
        <v>43342</v>
      </c>
      <c r="H888" s="24">
        <v>43465</v>
      </c>
      <c r="I888" s="21">
        <f t="shared" ca="1" si="206"/>
        <v>9</v>
      </c>
      <c r="J888" s="21">
        <f t="shared" ca="1" si="207"/>
        <v>2.23</v>
      </c>
      <c r="K888" s="21" t="str">
        <f t="shared" ca="1" si="208"/>
        <v>是</v>
      </c>
      <c r="L888" s="21">
        <f t="shared" si="209"/>
        <v>9</v>
      </c>
      <c r="M888" s="29">
        <f t="shared" si="210"/>
        <v>5</v>
      </c>
      <c r="N888" s="29"/>
      <c r="O888" s="30"/>
      <c r="P888" s="24"/>
      <c r="Q888" s="29"/>
      <c r="R888" s="30"/>
      <c r="S888" s="30">
        <f t="shared" si="219"/>
        <v>5</v>
      </c>
      <c r="T888" s="22">
        <f>VLOOKUP(A888,[1]考勤!$B:$M,12,0)</f>
        <v>0</v>
      </c>
      <c r="U888" s="38">
        <f>IFERROR(VLOOKUP(A888,'[2]2017年假台账'!$A:$AN,39,0),"0")-T888</f>
        <v>-0.3</v>
      </c>
      <c r="V888" s="40">
        <f t="shared" si="211"/>
        <v>-0.3</v>
      </c>
      <c r="W888" s="23">
        <f t="shared" si="212"/>
        <v>0</v>
      </c>
      <c r="X888" s="29">
        <f>VLOOKUP(A888,[3]考勤!$B$4:$N$1081,12,0)</f>
        <v>0</v>
      </c>
      <c r="Y888" s="29">
        <f>VLOOKUP(A888,[4]考勤!$B$4:$O$997,12,0)</f>
        <v>0</v>
      </c>
      <c r="Z888" s="29">
        <f>VLOOKUP(A888,[5]考勤!$B$4:$N$989,12,0)</f>
        <v>0</v>
      </c>
      <c r="AA888" s="29">
        <f>VLOOKUP(A888,[6]考勤!$B$4:$N$977,12,0)</f>
        <v>0</v>
      </c>
      <c r="AB888" s="29">
        <f>VLOOKUP(A888,[7]考勤!$B$4:$P$975,12,0)</f>
        <v>0</v>
      </c>
      <c r="AC888" s="29">
        <f>VLOOKUP(A888,[8]考勤!$B$1:$W$958,12,0)</f>
        <v>0</v>
      </c>
      <c r="AD888" s="29">
        <f>VLOOKUP(A888,[9]考勤!$B:$W,12,0)</f>
        <v>0</v>
      </c>
      <c r="AE888" s="29">
        <f>VLOOKUP(A888,[10]考勤!$B:$X,12,0)</f>
        <v>0</v>
      </c>
      <c r="AF888" s="29">
        <f>VLOOKUP(A888,[11]考勤!$B:$Z,12,0)</f>
        <v>0</v>
      </c>
      <c r="AG888" s="29"/>
      <c r="AH888" s="29"/>
      <c r="AI888" s="29"/>
      <c r="AJ888" s="29">
        <f t="shared" si="213"/>
        <v>0</v>
      </c>
      <c r="AK888" s="29">
        <f t="shared" si="214"/>
        <v>0</v>
      </c>
      <c r="AL888" s="22">
        <f t="shared" si="215"/>
        <v>4.7</v>
      </c>
      <c r="AM888" s="46">
        <f t="shared" si="216"/>
        <v>4.7</v>
      </c>
      <c r="AN888" s="11"/>
      <c r="AP888" s="11" t="str">
        <f>VLOOKUP(A888,[12]当前人员名单!$E:$AE,2,0)</f>
        <v>442000199203177354</v>
      </c>
      <c r="AQ888" s="11"/>
    </row>
    <row r="889" spans="1:236" s="10" customFormat="1" ht="15.75" customHeight="1" x14ac:dyDescent="0.15">
      <c r="A889" s="50" t="s">
        <v>941</v>
      </c>
      <c r="B889" s="48" t="s">
        <v>14</v>
      </c>
      <c r="C889" s="9">
        <v>42618</v>
      </c>
      <c r="D889" s="9">
        <v>42618</v>
      </c>
      <c r="E889" s="24">
        <v>43100</v>
      </c>
      <c r="F889" s="24">
        <v>43101</v>
      </c>
      <c r="G889" s="24">
        <v>43342</v>
      </c>
      <c r="H889" s="24">
        <v>43465</v>
      </c>
      <c r="I889" s="21">
        <f t="shared" ca="1" si="206"/>
        <v>2.2000000000000002</v>
      </c>
      <c r="J889" s="21">
        <f t="shared" ca="1" si="207"/>
        <v>2.2000000000000002</v>
      </c>
      <c r="K889" s="21" t="str">
        <f t="shared" ca="1" si="208"/>
        <v>是</v>
      </c>
      <c r="L889" s="21">
        <f t="shared" si="209"/>
        <v>2</v>
      </c>
      <c r="M889" s="29">
        <f t="shared" si="210"/>
        <v>5</v>
      </c>
      <c r="N889" s="29"/>
      <c r="O889" s="30"/>
      <c r="P889" s="24"/>
      <c r="Q889" s="29"/>
      <c r="R889" s="30"/>
      <c r="S889" s="30">
        <f t="shared" si="219"/>
        <v>5</v>
      </c>
      <c r="T889" s="22">
        <f>VLOOKUP(A889,[1]考勤!$B:$M,12,0)</f>
        <v>0</v>
      </c>
      <c r="U889" s="38">
        <f>IFERROR(VLOOKUP(A889,'[2]2017年假台账'!$A:$AN,39,0),"0")-T889</f>
        <v>1.6</v>
      </c>
      <c r="V889" s="40">
        <f t="shared" si="211"/>
        <v>1.6</v>
      </c>
      <c r="W889" s="23">
        <f t="shared" si="212"/>
        <v>1.6</v>
      </c>
      <c r="X889" s="29">
        <f>VLOOKUP(A889,[3]考勤!$B$4:$N$1081,12,0)</f>
        <v>0</v>
      </c>
      <c r="Y889" s="29">
        <f>VLOOKUP(A889,[4]考勤!$B$4:$O$997,12,0)</f>
        <v>0</v>
      </c>
      <c r="Z889" s="29">
        <f>VLOOKUP(A889,[5]考勤!$B$4:$N$989,12,0)</f>
        <v>0</v>
      </c>
      <c r="AA889" s="29">
        <f>VLOOKUP(A889,[6]考勤!$B$4:$N$977,12,0)</f>
        <v>0</v>
      </c>
      <c r="AB889" s="29">
        <f>VLOOKUP(A889,[7]考勤!$B$4:$P$975,12,0)</f>
        <v>0</v>
      </c>
      <c r="AC889" s="29">
        <f>VLOOKUP(A889,[8]考勤!$B$1:$W$958,12,0)</f>
        <v>0</v>
      </c>
      <c r="AD889" s="29">
        <f>VLOOKUP(A889,[9]考勤!$B:$W,12,0)</f>
        <v>0</v>
      </c>
      <c r="AE889" s="29">
        <f>VLOOKUP(A889,[10]考勤!$B:$X,12,0)</f>
        <v>0</v>
      </c>
      <c r="AF889" s="29">
        <f>VLOOKUP(A889,[11]考勤!$B:$Z,12,0)</f>
        <v>2</v>
      </c>
      <c r="AG889" s="29"/>
      <c r="AH889" s="29"/>
      <c r="AI889" s="29"/>
      <c r="AJ889" s="29">
        <f t="shared" si="213"/>
        <v>0</v>
      </c>
      <c r="AK889" s="29">
        <f t="shared" si="214"/>
        <v>2</v>
      </c>
      <c r="AL889" s="22">
        <f t="shared" si="215"/>
        <v>6.6</v>
      </c>
      <c r="AM889" s="46">
        <f t="shared" si="216"/>
        <v>3</v>
      </c>
      <c r="AN889" s="11"/>
      <c r="AP889" s="11" t="str">
        <f>VLOOKUP(A889,[12]当前人员名单!$E:$AE,2,0)</f>
        <v>442000199210021278</v>
      </c>
    </row>
    <row r="890" spans="1:236" s="10" customFormat="1" ht="15.75" customHeight="1" x14ac:dyDescent="0.15">
      <c r="A890" s="52" t="s">
        <v>942</v>
      </c>
      <c r="B890" s="48" t="s">
        <v>14</v>
      </c>
      <c r="C890" s="9">
        <v>42689</v>
      </c>
      <c r="D890" s="9">
        <v>42689</v>
      </c>
      <c r="E890" s="24">
        <v>43100</v>
      </c>
      <c r="F890" s="24">
        <v>43101</v>
      </c>
      <c r="G890" s="24">
        <v>43342</v>
      </c>
      <c r="H890" s="24">
        <v>43465</v>
      </c>
      <c r="I890" s="21">
        <f t="shared" ca="1" si="206"/>
        <v>2</v>
      </c>
      <c r="J890" s="21">
        <f t="shared" ca="1" si="207"/>
        <v>2</v>
      </c>
      <c r="K890" s="21" t="str">
        <f t="shared" ca="1" si="208"/>
        <v>是</v>
      </c>
      <c r="L890" s="21">
        <f t="shared" si="209"/>
        <v>2</v>
      </c>
      <c r="M890" s="29">
        <f t="shared" si="210"/>
        <v>5</v>
      </c>
      <c r="N890" s="29"/>
      <c r="O890" s="30"/>
      <c r="P890" s="24"/>
      <c r="Q890" s="29"/>
      <c r="R890" s="30"/>
      <c r="S890" s="30">
        <f t="shared" si="219"/>
        <v>5</v>
      </c>
      <c r="T890" s="22">
        <f>VLOOKUP(A890,[1]考勤!$B:$M,12,0)</f>
        <v>0</v>
      </c>
      <c r="U890" s="38">
        <f>IFERROR(VLOOKUP(A890,'[2]2017年假台账'!$A:$AN,39,0),"0")-T890</f>
        <v>0.6</v>
      </c>
      <c r="V890" s="40">
        <f t="shared" si="211"/>
        <v>0.6</v>
      </c>
      <c r="W890" s="23">
        <f t="shared" si="212"/>
        <v>0.6</v>
      </c>
      <c r="X890" s="29">
        <f>VLOOKUP(A890,[3]考勤!$B$4:$N$1081,12,0)</f>
        <v>0</v>
      </c>
      <c r="Y890" s="29">
        <f>VLOOKUP(A890,[4]考勤!$B$4:$O$997,12,0)</f>
        <v>0</v>
      </c>
      <c r="Z890" s="29">
        <f>VLOOKUP(A890,[5]考勤!$B$4:$N$989,12,0)</f>
        <v>0</v>
      </c>
      <c r="AA890" s="29">
        <f>VLOOKUP(A890,[6]考勤!$B$4:$N$977,12,0)</f>
        <v>0</v>
      </c>
      <c r="AB890" s="29">
        <f>VLOOKUP(A890,[7]考勤!$B$4:$P$975,12,0)</f>
        <v>0</v>
      </c>
      <c r="AC890" s="29">
        <f>VLOOKUP(A890,[8]考勤!$B$1:$W$958,12,0)</f>
        <v>0</v>
      </c>
      <c r="AD890" s="29">
        <f>VLOOKUP(A890,[9]考勤!$B:$W,12,0)</f>
        <v>0</v>
      </c>
      <c r="AE890" s="29">
        <f>VLOOKUP(A890,[10]考勤!$B:$X,12,0)</f>
        <v>0</v>
      </c>
      <c r="AF890" s="29">
        <f>VLOOKUP(A890,[11]考勤!$B:$Z,12,0)</f>
        <v>0</v>
      </c>
      <c r="AG890" s="29"/>
      <c r="AH890" s="29"/>
      <c r="AI890" s="29"/>
      <c r="AJ890" s="29">
        <f t="shared" si="213"/>
        <v>0</v>
      </c>
      <c r="AK890" s="29">
        <f t="shared" si="214"/>
        <v>0</v>
      </c>
      <c r="AL890" s="22">
        <f t="shared" si="215"/>
        <v>5.6</v>
      </c>
      <c r="AM890" s="46">
        <f t="shared" si="216"/>
        <v>5</v>
      </c>
      <c r="AN890" s="11"/>
      <c r="AP890" s="11" t="str">
        <f>VLOOKUP(A890,[12]当前人员名单!$E:$AE,2,0)</f>
        <v>442000199407311279</v>
      </c>
    </row>
    <row r="891" spans="1:236" s="10" customFormat="1" ht="15.75" customHeight="1" x14ac:dyDescent="0.15">
      <c r="A891" s="50" t="s">
        <v>943</v>
      </c>
      <c r="B891" s="48" t="s">
        <v>16</v>
      </c>
      <c r="C891" s="9">
        <v>41671</v>
      </c>
      <c r="D891" s="9">
        <v>42697</v>
      </c>
      <c r="E891" s="24">
        <v>43100</v>
      </c>
      <c r="F891" s="24">
        <v>43101</v>
      </c>
      <c r="G891" s="24">
        <v>43342</v>
      </c>
      <c r="H891" s="24">
        <v>43465</v>
      </c>
      <c r="I891" s="21">
        <f t="shared" ca="1" si="206"/>
        <v>4.8</v>
      </c>
      <c r="J891" s="21">
        <f t="shared" ca="1" si="207"/>
        <v>1.98</v>
      </c>
      <c r="K891" s="21" t="str">
        <f t="shared" ca="1" si="208"/>
        <v>是</v>
      </c>
      <c r="L891" s="21">
        <f t="shared" si="209"/>
        <v>4</v>
      </c>
      <c r="M891" s="29">
        <f t="shared" si="210"/>
        <v>5</v>
      </c>
      <c r="N891" s="29"/>
      <c r="O891" s="30"/>
      <c r="P891" s="24"/>
      <c r="Q891" s="29"/>
      <c r="R891" s="30"/>
      <c r="S891" s="30">
        <f t="shared" si="219"/>
        <v>5</v>
      </c>
      <c r="T891" s="22">
        <f>VLOOKUP(A891,[1]考勤!$B:$M,12,0)</f>
        <v>0</v>
      </c>
      <c r="U891" s="38">
        <f>IFERROR(VLOOKUP(A891,'[2]2017年假台账'!$A:$AN,39,0),"0")-T891</f>
        <v>0.5</v>
      </c>
      <c r="V891" s="40">
        <f t="shared" si="211"/>
        <v>-4.5</v>
      </c>
      <c r="W891" s="23">
        <f t="shared" si="212"/>
        <v>0</v>
      </c>
      <c r="X891" s="29">
        <f>VLOOKUP(A891,[3]考勤!$B$4:$N$1081,12,0)</f>
        <v>0</v>
      </c>
      <c r="Y891" s="29">
        <f>VLOOKUP(A891,[4]考勤!$B$4:$O$997,12,0)</f>
        <v>0</v>
      </c>
      <c r="Z891" s="29">
        <f>VLOOKUP(A891,[5]考勤!$B$4:$N$989,12,0)</f>
        <v>1</v>
      </c>
      <c r="AA891" s="29">
        <f>VLOOKUP(A891,[6]考勤!$B$4:$N$977,12,0)</f>
        <v>0</v>
      </c>
      <c r="AB891" s="29">
        <f>VLOOKUP(A891,[7]考勤!$B$4:$P$975,12,0)</f>
        <v>0</v>
      </c>
      <c r="AC891" s="29">
        <f>VLOOKUP(A891,[8]考勤!$B$1:$W$958,12,0)</f>
        <v>0</v>
      </c>
      <c r="AD891" s="29">
        <f>VLOOKUP(A891,[9]考勤!$B:$W,12,0)</f>
        <v>3</v>
      </c>
      <c r="AE891" s="29">
        <f>VLOOKUP(A891,[10]考勤!$B:$X,12,0)</f>
        <v>1</v>
      </c>
      <c r="AF891" s="29">
        <f>VLOOKUP(A891,[11]考勤!$B:$Z,12,0)</f>
        <v>0</v>
      </c>
      <c r="AG891" s="29"/>
      <c r="AH891" s="29"/>
      <c r="AI891" s="29"/>
      <c r="AJ891" s="29">
        <f t="shared" si="213"/>
        <v>5</v>
      </c>
      <c r="AK891" s="29">
        <f t="shared" si="214"/>
        <v>0</v>
      </c>
      <c r="AL891" s="22">
        <f t="shared" si="215"/>
        <v>0.5</v>
      </c>
      <c r="AM891" s="46">
        <f t="shared" si="216"/>
        <v>0.5</v>
      </c>
      <c r="AN891" s="11"/>
      <c r="AO891" s="11"/>
      <c r="AP891" s="11" t="str">
        <f>VLOOKUP(A891,[12]当前人员名单!$E:$AE,2,0)</f>
        <v>442000199202040858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</row>
    <row r="892" spans="1:236" s="10" customFormat="1" ht="15.75" customHeight="1" x14ac:dyDescent="0.15">
      <c r="A892" s="50" t="s">
        <v>944</v>
      </c>
      <c r="B892" s="48" t="s">
        <v>15</v>
      </c>
      <c r="C892" s="8">
        <v>42706</v>
      </c>
      <c r="D892" s="8">
        <v>42706</v>
      </c>
      <c r="E892" s="24">
        <v>43100</v>
      </c>
      <c r="F892" s="24">
        <v>43101</v>
      </c>
      <c r="G892" s="24">
        <v>43342</v>
      </c>
      <c r="H892" s="24">
        <v>43465</v>
      </c>
      <c r="I892" s="21">
        <f t="shared" ca="1" si="206"/>
        <v>2</v>
      </c>
      <c r="J892" s="21">
        <f t="shared" ca="1" si="207"/>
        <v>1.96</v>
      </c>
      <c r="K892" s="21" t="str">
        <f t="shared" ca="1" si="208"/>
        <v>是</v>
      </c>
      <c r="L892" s="21">
        <f t="shared" si="209"/>
        <v>2</v>
      </c>
      <c r="M892" s="29">
        <f t="shared" si="210"/>
        <v>5</v>
      </c>
      <c r="N892" s="29"/>
      <c r="O892" s="30"/>
      <c r="P892" s="24"/>
      <c r="Q892" s="29"/>
      <c r="R892" s="30"/>
      <c r="S892" s="30">
        <f t="shared" si="219"/>
        <v>5</v>
      </c>
      <c r="T892" s="22">
        <f>VLOOKUP(A892,[1]考勤!$B:$M,12,0)</f>
        <v>0</v>
      </c>
      <c r="U892" s="38">
        <f>IFERROR(VLOOKUP(A892,'[2]2017年假台账'!$A:$AN,39,0),"0")-T892</f>
        <v>0.4</v>
      </c>
      <c r="V892" s="40">
        <f t="shared" si="211"/>
        <v>0.4</v>
      </c>
      <c r="W892" s="23">
        <f t="shared" si="212"/>
        <v>0.4</v>
      </c>
      <c r="X892" s="29">
        <f>VLOOKUP(A892,[3]考勤!$B$4:$N$1081,12,0)</f>
        <v>0</v>
      </c>
      <c r="Y892" s="29">
        <f>VLOOKUP(A892,[4]考勤!$B$4:$O$997,12,0)</f>
        <v>0</v>
      </c>
      <c r="Z892" s="29">
        <f>VLOOKUP(A892,[5]考勤!$B$4:$N$989,12,0)</f>
        <v>0</v>
      </c>
      <c r="AA892" s="29">
        <f>VLOOKUP(A892,[6]考勤!$B$4:$N$977,12,0)</f>
        <v>0</v>
      </c>
      <c r="AB892" s="29">
        <f>VLOOKUP(A892,[7]考勤!$B$4:$P$975,12,0)</f>
        <v>0</v>
      </c>
      <c r="AC892" s="29">
        <f>VLOOKUP(A892,[8]考勤!$B$1:$W$958,12,0)</f>
        <v>0</v>
      </c>
      <c r="AD892" s="29">
        <f>VLOOKUP(A892,[9]考勤!$B:$W,12,0)</f>
        <v>0</v>
      </c>
      <c r="AE892" s="29">
        <f>VLOOKUP(A892,[10]考勤!$B:$X,12,0)</f>
        <v>0</v>
      </c>
      <c r="AF892" s="29">
        <f>VLOOKUP(A892,[11]考勤!$B:$Z,12,0)</f>
        <v>0</v>
      </c>
      <c r="AG892" s="29"/>
      <c r="AH892" s="29"/>
      <c r="AI892" s="32"/>
      <c r="AJ892" s="29">
        <f t="shared" si="213"/>
        <v>0</v>
      </c>
      <c r="AK892" s="29">
        <f t="shared" si="214"/>
        <v>0</v>
      </c>
      <c r="AL892" s="22">
        <f t="shared" si="215"/>
        <v>5.4</v>
      </c>
      <c r="AM892" s="46">
        <f t="shared" si="216"/>
        <v>5</v>
      </c>
      <c r="AN892" s="11"/>
      <c r="AO892" s="11"/>
      <c r="AP892" s="11" t="str">
        <f>VLOOKUP(A892,[12]当前人员名单!$E:$AE,2,0)</f>
        <v>362203199011013523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</row>
    <row r="893" spans="1:236" s="10" customFormat="1" ht="15.75" customHeight="1" x14ac:dyDescent="0.15">
      <c r="A893" s="50" t="s">
        <v>945</v>
      </c>
      <c r="B893" s="48" t="s">
        <v>794</v>
      </c>
      <c r="C893" s="9">
        <v>42186</v>
      </c>
      <c r="D893" s="9">
        <v>42709</v>
      </c>
      <c r="E893" s="24">
        <v>43100</v>
      </c>
      <c r="F893" s="24">
        <v>43101</v>
      </c>
      <c r="G893" s="24">
        <v>43342</v>
      </c>
      <c r="H893" s="24">
        <v>43465</v>
      </c>
      <c r="I893" s="21">
        <f t="shared" ca="1" si="206"/>
        <v>3.4</v>
      </c>
      <c r="J893" s="21">
        <f t="shared" ca="1" si="207"/>
        <v>1.95</v>
      </c>
      <c r="K893" s="21" t="str">
        <f t="shared" ca="1" si="208"/>
        <v>是</v>
      </c>
      <c r="L893" s="21">
        <f t="shared" si="209"/>
        <v>3</v>
      </c>
      <c r="M893" s="29">
        <f t="shared" si="210"/>
        <v>5</v>
      </c>
      <c r="N893" s="29"/>
      <c r="O893" s="30"/>
      <c r="P893" s="24"/>
      <c r="Q893" s="29"/>
      <c r="R893" s="30"/>
      <c r="S893" s="30">
        <f t="shared" si="219"/>
        <v>5</v>
      </c>
      <c r="T893" s="22">
        <f>VLOOKUP(A893,[1]考勤!$B:$M,12,0)</f>
        <v>0</v>
      </c>
      <c r="U893" s="38">
        <f>IFERROR(VLOOKUP(A893,'[2]2017年假台账'!$A:$AN,39,0),"0")-T893</f>
        <v>0.4</v>
      </c>
      <c r="V893" s="40">
        <f t="shared" si="211"/>
        <v>-4.5999999999999996</v>
      </c>
      <c r="W893" s="23">
        <f t="shared" si="212"/>
        <v>0</v>
      </c>
      <c r="X893" s="29">
        <f>VLOOKUP(A893,[3]考勤!$B$4:$N$1081,12,0)</f>
        <v>0</v>
      </c>
      <c r="Y893" s="29">
        <f>VLOOKUP(A893,[4]考勤!$B$4:$O$997,12,0)</f>
        <v>2</v>
      </c>
      <c r="Z893" s="29">
        <f>VLOOKUP(A893,[5]考勤!$B$4:$N$989,12,0)</f>
        <v>0</v>
      </c>
      <c r="AA893" s="29">
        <f>VLOOKUP(A893,[6]考勤!$B$4:$N$977,12,0)</f>
        <v>0</v>
      </c>
      <c r="AB893" s="29">
        <f>VLOOKUP(A893,[7]考勤!$B$4:$P$975,12,0)</f>
        <v>0</v>
      </c>
      <c r="AC893" s="29">
        <f>VLOOKUP(A893,[8]考勤!$B$1:$W$958,12,0)</f>
        <v>3</v>
      </c>
      <c r="AD893" s="29">
        <f>VLOOKUP(A893,[9]考勤!$B:$W,12,0)</f>
        <v>0</v>
      </c>
      <c r="AE893" s="29">
        <f>VLOOKUP(A893,[10]考勤!$B:$X,12,0)</f>
        <v>0</v>
      </c>
      <c r="AF893" s="29">
        <f>VLOOKUP(A893,[11]考勤!$B:$Z,12,0)</f>
        <v>0</v>
      </c>
      <c r="AG893" s="29"/>
      <c r="AH893" s="29"/>
      <c r="AI893" s="29"/>
      <c r="AJ893" s="29">
        <f t="shared" si="213"/>
        <v>5</v>
      </c>
      <c r="AK893" s="29">
        <f t="shared" si="214"/>
        <v>0</v>
      </c>
      <c r="AL893" s="22">
        <f t="shared" si="215"/>
        <v>0.40000000000000036</v>
      </c>
      <c r="AM893" s="46">
        <f t="shared" si="216"/>
        <v>0.4</v>
      </c>
      <c r="AN893" s="11"/>
      <c r="AO893" s="11"/>
      <c r="AP893" s="11" t="str">
        <f>VLOOKUP(A893,[12]当前人员名单!$E:$AE,2,0)</f>
        <v>469028199004062155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</row>
    <row r="894" spans="1:236" s="10" customFormat="1" ht="15.75" customHeight="1" x14ac:dyDescent="0.15">
      <c r="A894" s="66" t="s">
        <v>968</v>
      </c>
      <c r="B894" s="48" t="s">
        <v>21</v>
      </c>
      <c r="C894" s="9">
        <v>38718</v>
      </c>
      <c r="D894" s="9">
        <v>42859</v>
      </c>
      <c r="E894" s="24">
        <v>43100</v>
      </c>
      <c r="F894" s="24">
        <v>43101</v>
      </c>
      <c r="G894" s="24">
        <v>43342</v>
      </c>
      <c r="H894" s="24">
        <v>43465</v>
      </c>
      <c r="I894" s="21">
        <f t="shared" ca="1" si="206"/>
        <v>12.9</v>
      </c>
      <c r="J894" s="21">
        <f t="shared" ca="1" si="207"/>
        <v>1.54</v>
      </c>
      <c r="K894" s="21" t="str">
        <f t="shared" ca="1" si="208"/>
        <v>是</v>
      </c>
      <c r="L894" s="21">
        <f t="shared" si="209"/>
        <v>12</v>
      </c>
      <c r="M894" s="29">
        <f t="shared" si="210"/>
        <v>10</v>
      </c>
      <c r="N894" s="29">
        <f>DATEDIF(F894,P894,"d")</f>
        <v>123</v>
      </c>
      <c r="O894" s="30">
        <f>ROUND(N894/365*0,2)</f>
        <v>0</v>
      </c>
      <c r="P894" s="24">
        <f>EDATE(D894,12)</f>
        <v>43224</v>
      </c>
      <c r="Q894" s="29">
        <f>DATEDIF(P894,H894,"d")</f>
        <v>241</v>
      </c>
      <c r="R894" s="30">
        <f>ROUND(Q894/365*M894,2)</f>
        <v>6.6</v>
      </c>
      <c r="S894" s="30">
        <f>O894+R894</f>
        <v>6.6</v>
      </c>
      <c r="T894" s="22">
        <f>VLOOKUP(A894,[1]考勤!$B:$M,12,0)</f>
        <v>0</v>
      </c>
      <c r="U894" s="38">
        <f>IFERROR(VLOOKUP(A894,'[2]2017年假台账'!$A:$AN,39,0),"0")-T894</f>
        <v>0</v>
      </c>
      <c r="V894" s="40">
        <f t="shared" si="211"/>
        <v>0</v>
      </c>
      <c r="W894" s="23">
        <f t="shared" si="212"/>
        <v>0</v>
      </c>
      <c r="X894" s="29">
        <f>VLOOKUP(A894,[3]考勤!$B$4:$N$1081,12,0)</f>
        <v>0</v>
      </c>
      <c r="Y894" s="29">
        <f>VLOOKUP(A894,[4]考勤!$B$4:$O$997,12,0)</f>
        <v>0</v>
      </c>
      <c r="Z894" s="29">
        <f>VLOOKUP(A894,[5]考勤!$B$4:$N$989,12,0)</f>
        <v>0</v>
      </c>
      <c r="AA894" s="29">
        <f>VLOOKUP(A894,[6]考勤!$B$4:$N$977,12,0)</f>
        <v>0</v>
      </c>
      <c r="AB894" s="29">
        <f>VLOOKUP(A894,[7]考勤!$B$4:$P$975,12,0)</f>
        <v>0</v>
      </c>
      <c r="AC894" s="29">
        <f>VLOOKUP(A894,[8]考勤!$B$1:$W$958,12,0)</f>
        <v>0</v>
      </c>
      <c r="AD894" s="29">
        <f>VLOOKUP(A894,[9]考勤!$B:$W,12,0)</f>
        <v>0</v>
      </c>
      <c r="AE894" s="29">
        <f>VLOOKUP(A894,[10]考勤!$B:$X,12,0)</f>
        <v>0</v>
      </c>
      <c r="AF894" s="29">
        <f>VLOOKUP(A894,[11]考勤!$B:$Z,12,0)</f>
        <v>0</v>
      </c>
      <c r="AG894" s="29"/>
      <c r="AH894" s="29"/>
      <c r="AI894" s="29"/>
      <c r="AJ894" s="29">
        <f t="shared" si="213"/>
        <v>0</v>
      </c>
      <c r="AK894" s="29">
        <f t="shared" si="214"/>
        <v>0</v>
      </c>
      <c r="AL894" s="22">
        <f t="shared" si="215"/>
        <v>6.6</v>
      </c>
      <c r="AM894" s="46">
        <f t="shared" si="216"/>
        <v>6.6</v>
      </c>
      <c r="AN894" s="11"/>
      <c r="AO894" s="11"/>
      <c r="AP894" s="11" t="str">
        <f>VLOOKUP(A894,[12]当前人员名单!$E:$AE,2,0)</f>
        <v>442000198109080850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</row>
    <row r="895" spans="1:236" s="10" customFormat="1" ht="15.75" customHeight="1" x14ac:dyDescent="0.15">
      <c r="A895" s="67" t="s">
        <v>969</v>
      </c>
      <c r="B895" s="48" t="s">
        <v>18</v>
      </c>
      <c r="C895" s="9">
        <v>38749</v>
      </c>
      <c r="D895" s="9">
        <v>42921</v>
      </c>
      <c r="E895" s="24">
        <v>43100</v>
      </c>
      <c r="F895" s="24">
        <v>43101</v>
      </c>
      <c r="G895" s="24">
        <v>43342</v>
      </c>
      <c r="H895" s="24">
        <v>43465</v>
      </c>
      <c r="I895" s="21">
        <f ca="1">ROUND((TODAY()-C895)/365,1)</f>
        <v>12.8</v>
      </c>
      <c r="J895" s="21">
        <f ca="1">ROUND((TODAY()-D895)/365,2)</f>
        <v>1.37</v>
      </c>
      <c r="K895" s="21" t="str">
        <f ca="1">IF(J895&gt;=1,"是","否")</f>
        <v>是</v>
      </c>
      <c r="L895" s="21">
        <f>DATEDIF(C895,H895,"Y")</f>
        <v>12</v>
      </c>
      <c r="M895" s="29">
        <f>IF(L895&gt;=20,15,IF(L895&gt;=10,10,IF(L895&gt;=1,5,0)))</f>
        <v>10</v>
      </c>
      <c r="N895" s="29">
        <f>DATEDIF(F895,P895,"d")</f>
        <v>185</v>
      </c>
      <c r="O895" s="30">
        <f>ROUND(N895/365*0,2)</f>
        <v>0</v>
      </c>
      <c r="P895" s="24">
        <f>EDATE(D895,12)</f>
        <v>43286</v>
      </c>
      <c r="Q895" s="29">
        <f>DATEDIF(P895,H895,"d")</f>
        <v>179</v>
      </c>
      <c r="R895" s="30">
        <f>ROUND(Q895/365*M895,2)</f>
        <v>4.9000000000000004</v>
      </c>
      <c r="S895" s="30">
        <f>O895+R895</f>
        <v>4.9000000000000004</v>
      </c>
      <c r="T895" s="22">
        <f>VLOOKUP(A895,[1]考勤!$B:$M,12,0)</f>
        <v>0</v>
      </c>
      <c r="U895" s="38">
        <f>IFERROR(VLOOKUP(A895,'[2]2017年假台账'!$A:$AN,39,0),"0")-T895</f>
        <v>0</v>
      </c>
      <c r="V895" s="40">
        <f>U895-AJ895</f>
        <v>0</v>
      </c>
      <c r="W895" s="23">
        <f>IF(V895&gt;=0,V895,0)</f>
        <v>0</v>
      </c>
      <c r="X895" s="29">
        <f>VLOOKUP(A895,[3]考勤!$B$4:$N$1081,12,0)</f>
        <v>0</v>
      </c>
      <c r="Y895" s="29">
        <f>VLOOKUP(A895,[4]考勤!$B$4:$O$997,12,0)</f>
        <v>0</v>
      </c>
      <c r="Z895" s="29">
        <f>VLOOKUP(A895,[5]考勤!$B$4:$N$989,12,0)</f>
        <v>0</v>
      </c>
      <c r="AA895" s="29">
        <f>VLOOKUP(A895,[6]考勤!$B$4:$N$977,12,0)</f>
        <v>0</v>
      </c>
      <c r="AB895" s="29">
        <f>VLOOKUP(A895,[7]考勤!$B$4:$P$975,12,0)</f>
        <v>0</v>
      </c>
      <c r="AC895" s="29">
        <f>VLOOKUP(A895,[8]考勤!$B$1:$W$958,12,0)</f>
        <v>0</v>
      </c>
      <c r="AD895" s="29">
        <f>VLOOKUP(A895,[9]考勤!$B:$W,12,0)</f>
        <v>0</v>
      </c>
      <c r="AE895" s="29">
        <f>VLOOKUP(A895,[10]考勤!$B:$X,12,0)</f>
        <v>0</v>
      </c>
      <c r="AF895" s="29">
        <f>VLOOKUP(A895,[11]考勤!$B:$Z,12,0)</f>
        <v>0</v>
      </c>
      <c r="AG895" s="29"/>
      <c r="AH895" s="29"/>
      <c r="AI895" s="29"/>
      <c r="AJ895" s="29">
        <f>SUM(X895:AE895)</f>
        <v>0</v>
      </c>
      <c r="AK895" s="29">
        <f>SUM(AF895:AI895)</f>
        <v>0</v>
      </c>
      <c r="AL895" s="22">
        <f>S895+V895+AN895</f>
        <v>4.9000000000000004</v>
      </c>
      <c r="AM895" s="46">
        <f>ROUND(S895+U895-AJ895-AK895-W895+AN895,1)</f>
        <v>4.9000000000000004</v>
      </c>
      <c r="AN895" s="11"/>
      <c r="AO895" s="11"/>
      <c r="AP895" s="11" t="str">
        <f>VLOOKUP(A895,[12]当前人员名单!$E:$AE,2,0)</f>
        <v>445224198201060929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</row>
    <row r="896" spans="1:236" s="10" customFormat="1" ht="15.75" customHeight="1" x14ac:dyDescent="0.15">
      <c r="A896" s="67" t="s">
        <v>1032</v>
      </c>
      <c r="B896" s="48" t="s">
        <v>1033</v>
      </c>
      <c r="C896" s="9">
        <v>40087</v>
      </c>
      <c r="D896" s="9">
        <v>40148</v>
      </c>
      <c r="E896" s="24">
        <v>43100</v>
      </c>
      <c r="F896" s="24">
        <v>43101</v>
      </c>
      <c r="G896" s="24">
        <v>43342</v>
      </c>
      <c r="H896" s="24">
        <v>43465</v>
      </c>
      <c r="I896" s="21">
        <f ca="1">ROUND((TODAY()-C896)/365,1)</f>
        <v>9.1</v>
      </c>
      <c r="J896" s="21">
        <f ca="1">ROUND((TODAY()-D896)/365,2)</f>
        <v>8.9600000000000009</v>
      </c>
      <c r="K896" s="21" t="str">
        <f ca="1">IF(J896&gt;=1,"是","否")</f>
        <v>是</v>
      </c>
      <c r="L896" s="21">
        <f>DATEDIF(C896,H896,"Y")</f>
        <v>9</v>
      </c>
      <c r="M896" s="29">
        <f>IF(L896&gt;=20,15,IF(L896&gt;=10,10,IF(L896&gt;=1,5,0)))</f>
        <v>5</v>
      </c>
      <c r="N896" s="29"/>
      <c r="O896" s="30"/>
      <c r="P896" s="24"/>
      <c r="Q896" s="29"/>
      <c r="R896" s="30"/>
      <c r="S896" s="30">
        <f>M896</f>
        <v>5</v>
      </c>
      <c r="T896" s="22">
        <v>0</v>
      </c>
      <c r="U896" s="38">
        <v>2</v>
      </c>
      <c r="V896" s="40">
        <f>U896-AJ896</f>
        <v>-2</v>
      </c>
      <c r="W896" s="23">
        <f>IF(V896&gt;=0,V896,0)</f>
        <v>0</v>
      </c>
      <c r="X896" s="29">
        <v>0</v>
      </c>
      <c r="Y896" s="29">
        <f>VLOOKUP(A896,[4]考勤!$B$4:$O$997,12,0)</f>
        <v>4</v>
      </c>
      <c r="Z896" s="29">
        <f>VLOOKUP(A896,[5]考勤!$B$4:$N$989,12,0)</f>
        <v>0</v>
      </c>
      <c r="AA896" s="29">
        <f>VLOOKUP(A896,[6]考勤!$B$4:$N$977,12,0)</f>
        <v>0</v>
      </c>
      <c r="AB896" s="29">
        <f>VLOOKUP(A896,[7]考勤!$B$4:$P$975,12,0)</f>
        <v>0</v>
      </c>
      <c r="AC896" s="29">
        <f>VLOOKUP(A896,[8]考勤!$B$1:$W$958,12,0)</f>
        <v>0</v>
      </c>
      <c r="AD896" s="29">
        <f>VLOOKUP(A896,[9]考勤!$B:$W,12,0)</f>
        <v>0</v>
      </c>
      <c r="AE896" s="29">
        <f>VLOOKUP(A896,[10]考勤!$B:$X,12,0)</f>
        <v>0</v>
      </c>
      <c r="AF896" s="29">
        <f>VLOOKUP(A896,[11]考勤!$B:$Z,12,0)</f>
        <v>0</v>
      </c>
      <c r="AG896" s="29"/>
      <c r="AH896" s="29"/>
      <c r="AI896" s="29"/>
      <c r="AJ896" s="29">
        <f>SUM(X896:AE896)</f>
        <v>4</v>
      </c>
      <c r="AK896" s="29">
        <f>SUM(AF896:AI896)</f>
        <v>0</v>
      </c>
      <c r="AL896" s="22">
        <f>S896+V896+AN896</f>
        <v>3</v>
      </c>
      <c r="AM896" s="46">
        <f>ROUND(S896+U896-AJ896-AK896-W896+AN896,1)</f>
        <v>3</v>
      </c>
      <c r="AN896" s="11"/>
      <c r="AO896" s="11"/>
      <c r="AP896" s="11" t="str">
        <f>VLOOKUP(A896,[12]当前人员名单!$E:$AE,2,0)</f>
        <v>44088219870506882X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</row>
    <row r="897" spans="1:236" s="10" customFormat="1" ht="15.75" customHeight="1" x14ac:dyDescent="0.15">
      <c r="A897" s="67" t="s">
        <v>1037</v>
      </c>
      <c r="B897" s="48" t="s">
        <v>1038</v>
      </c>
      <c r="C897" s="9">
        <v>34547</v>
      </c>
      <c r="D897" s="9">
        <v>43132</v>
      </c>
      <c r="E897" s="24">
        <v>43100</v>
      </c>
      <c r="F897" s="24">
        <v>43101</v>
      </c>
      <c r="G897" s="24">
        <v>43342</v>
      </c>
      <c r="H897" s="24">
        <v>43465</v>
      </c>
      <c r="I897" s="21">
        <f t="shared" ref="I897:I908" ca="1" si="220">ROUND((TODAY()-C897)/365,1)</f>
        <v>24.3</v>
      </c>
      <c r="J897" s="21">
        <f t="shared" ref="J897:J908" ca="1" si="221">ROUND((TODAY()-D897)/365,2)</f>
        <v>0.79</v>
      </c>
      <c r="K897" s="21" t="str">
        <f t="shared" ref="K897:K908" ca="1" si="222">IF(J897&gt;=1,"是","否")</f>
        <v>否</v>
      </c>
      <c r="L897" s="21">
        <f t="shared" ref="L897:L908" si="223">DATEDIF(C897,H897,"Y")</f>
        <v>24</v>
      </c>
      <c r="M897" s="29">
        <f>IF(L897&gt;=20,15,IF(L897&gt;=10,10,IF(L897&gt;=1,5,0)))</f>
        <v>15</v>
      </c>
      <c r="N897" s="29"/>
      <c r="O897" s="30"/>
      <c r="P897" s="24"/>
      <c r="Q897" s="29"/>
      <c r="R897" s="30"/>
      <c r="S897" s="30">
        <f t="shared" ref="S897:S908" si="224">M897</f>
        <v>15</v>
      </c>
      <c r="T897" s="22">
        <v>0</v>
      </c>
      <c r="U897" s="38"/>
      <c r="V897" s="40">
        <f t="shared" ref="V897:V908" si="225">U897-AJ897</f>
        <v>0</v>
      </c>
      <c r="W897" s="23">
        <f t="shared" ref="W897:W909" si="226">IF(V897&gt;=0,V897,0)</f>
        <v>0</v>
      </c>
      <c r="X897" s="29"/>
      <c r="Y897" s="29">
        <f>VLOOKUP(A897,[4]考勤!$B$4:$O$997,12,0)</f>
        <v>0</v>
      </c>
      <c r="Z897" s="29">
        <f>VLOOKUP(A897,[5]考勤!$B$4:$N$989,12,0)</f>
        <v>0</v>
      </c>
      <c r="AA897" s="29">
        <f>VLOOKUP(A897,[6]考勤!$B$4:$N$977,12,0)</f>
        <v>0</v>
      </c>
      <c r="AB897" s="29">
        <f>VLOOKUP(A897,[7]考勤!$B$4:$P$975,12,0)</f>
        <v>0</v>
      </c>
      <c r="AC897" s="29">
        <f>VLOOKUP(A897,[8]考勤!$B$1:$W$958,12,0)</f>
        <v>0</v>
      </c>
      <c r="AD897" s="29">
        <f>VLOOKUP(A897,[9]考勤!$B:$W,12,0)</f>
        <v>0</v>
      </c>
      <c r="AE897" s="29">
        <f>VLOOKUP(A897,[10]考勤!$B:$X,12,0)</f>
        <v>0</v>
      </c>
      <c r="AF897" s="29">
        <f>VLOOKUP(A897,[11]考勤!$B:$Z,12,0)</f>
        <v>0</v>
      </c>
      <c r="AG897" s="29"/>
      <c r="AH897" s="29"/>
      <c r="AI897" s="29"/>
      <c r="AJ897" s="29">
        <f t="shared" ref="AJ897:AJ908" si="227">SUM(X897:AE897)</f>
        <v>0</v>
      </c>
      <c r="AK897" s="29">
        <f t="shared" ref="AK897:AK908" si="228">SUM(AF897:AI897)</f>
        <v>0</v>
      </c>
      <c r="AL897" s="22">
        <f t="shared" ref="AL897:AL909" si="229">S897+V897+AN897</f>
        <v>15</v>
      </c>
      <c r="AM897" s="46">
        <f t="shared" ref="AM897:AM909" si="230">ROUND(S897+U897-AJ897-AK897-W897+AN897,1)</f>
        <v>15</v>
      </c>
      <c r="AN897" s="11"/>
      <c r="AO897" s="11"/>
      <c r="AP897" s="11" t="str">
        <f>VLOOKUP(A897,[12]当前人员名单!$E:$AE,2,0)</f>
        <v>450322197310096512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  <c r="GA897" s="11"/>
      <c r="GB897" s="11"/>
      <c r="GC897" s="11"/>
      <c r="GD897" s="11"/>
      <c r="GE897" s="11"/>
      <c r="GF897" s="11"/>
      <c r="GG897" s="11"/>
      <c r="GH897" s="11"/>
      <c r="GI897" s="11"/>
      <c r="GJ897" s="11"/>
      <c r="GK897" s="11"/>
      <c r="GL897" s="11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  <c r="HX897" s="11"/>
      <c r="HY897" s="11"/>
      <c r="HZ897" s="11"/>
      <c r="IA897" s="11"/>
      <c r="IB897" s="11"/>
    </row>
    <row r="898" spans="1:236" s="10" customFormat="1" ht="15.75" customHeight="1" x14ac:dyDescent="0.15">
      <c r="A898" s="67" t="s">
        <v>1039</v>
      </c>
      <c r="B898" s="48" t="s">
        <v>1040</v>
      </c>
      <c r="C898" s="9">
        <v>40878</v>
      </c>
      <c r="D898" s="9">
        <v>43133</v>
      </c>
      <c r="E898" s="24">
        <v>43100</v>
      </c>
      <c r="F898" s="24">
        <v>43101</v>
      </c>
      <c r="G898" s="24">
        <v>43342</v>
      </c>
      <c r="H898" s="24">
        <v>43465</v>
      </c>
      <c r="I898" s="21">
        <f t="shared" ca="1" si="220"/>
        <v>7</v>
      </c>
      <c r="J898" s="21">
        <f t="shared" ca="1" si="221"/>
        <v>0.79</v>
      </c>
      <c r="K898" s="21" t="str">
        <f t="shared" ca="1" si="222"/>
        <v>否</v>
      </c>
      <c r="L898" s="21">
        <f t="shared" si="223"/>
        <v>7</v>
      </c>
      <c r="M898" s="29"/>
      <c r="N898" s="29"/>
      <c r="O898" s="30"/>
      <c r="P898" s="24"/>
      <c r="Q898" s="29"/>
      <c r="R898" s="30"/>
      <c r="S898" s="30">
        <f t="shared" si="224"/>
        <v>0</v>
      </c>
      <c r="T898" s="22">
        <v>0</v>
      </c>
      <c r="U898" s="38"/>
      <c r="V898" s="40">
        <f t="shared" si="225"/>
        <v>0</v>
      </c>
      <c r="W898" s="23">
        <f t="shared" si="226"/>
        <v>0</v>
      </c>
      <c r="X898" s="29"/>
      <c r="Y898" s="29">
        <f>VLOOKUP(A898,[4]考勤!$B$4:$O$997,12,0)</f>
        <v>0</v>
      </c>
      <c r="Z898" s="29">
        <f>VLOOKUP(A898,[5]考勤!$B$4:$N$989,12,0)</f>
        <v>0</v>
      </c>
      <c r="AA898" s="29">
        <f>VLOOKUP(A898,[6]考勤!$B$4:$N$977,12,0)</f>
        <v>0</v>
      </c>
      <c r="AB898" s="29">
        <f>VLOOKUP(A898,[7]考勤!$B$4:$P$975,12,0)</f>
        <v>0</v>
      </c>
      <c r="AC898" s="29">
        <f>VLOOKUP(A898,[8]考勤!$B$1:$W$958,12,0)</f>
        <v>0</v>
      </c>
      <c r="AD898" s="29">
        <f>VLOOKUP(A898,[9]考勤!$B:$W,12,0)</f>
        <v>0</v>
      </c>
      <c r="AE898" s="29">
        <f>VLOOKUP(A898,[10]考勤!$B:$X,12,0)</f>
        <v>0</v>
      </c>
      <c r="AF898" s="29">
        <f>VLOOKUP(A898,[11]考勤!$B:$Z,12,0)</f>
        <v>0</v>
      </c>
      <c r="AG898" s="29"/>
      <c r="AH898" s="29"/>
      <c r="AI898" s="29"/>
      <c r="AJ898" s="29">
        <f t="shared" si="227"/>
        <v>0</v>
      </c>
      <c r="AK898" s="29">
        <f t="shared" si="228"/>
        <v>0</v>
      </c>
      <c r="AL898" s="22">
        <f t="shared" si="229"/>
        <v>0</v>
      </c>
      <c r="AM898" s="46">
        <f t="shared" si="230"/>
        <v>0</v>
      </c>
      <c r="AN898" s="11"/>
      <c r="AO898" s="11"/>
      <c r="AP898" s="11" t="str">
        <f>VLOOKUP(A898,[12]当前人员名单!$E:$AE,2,0)</f>
        <v>44200019890915095X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</row>
    <row r="899" spans="1:236" s="10" customFormat="1" ht="15.75" customHeight="1" x14ac:dyDescent="0.15">
      <c r="A899" s="67" t="s">
        <v>1042</v>
      </c>
      <c r="B899" s="48" t="s">
        <v>1043</v>
      </c>
      <c r="C899" s="9">
        <v>40374</v>
      </c>
      <c r="D899" s="9">
        <v>43160</v>
      </c>
      <c r="E899" s="24">
        <v>43100</v>
      </c>
      <c r="F899" s="24">
        <v>43101</v>
      </c>
      <c r="G899" s="24">
        <v>43342</v>
      </c>
      <c r="H899" s="24">
        <v>43465</v>
      </c>
      <c r="I899" s="21">
        <f t="shared" ca="1" si="220"/>
        <v>8.3000000000000007</v>
      </c>
      <c r="J899" s="21">
        <f t="shared" ca="1" si="221"/>
        <v>0.71</v>
      </c>
      <c r="K899" s="21" t="str">
        <f ca="1">IF(J899&gt;=1,"是","否")</f>
        <v>否</v>
      </c>
      <c r="L899" s="21">
        <f t="shared" si="223"/>
        <v>8</v>
      </c>
      <c r="M899" s="29"/>
      <c r="N899" s="29"/>
      <c r="O899" s="30"/>
      <c r="P899" s="24"/>
      <c r="Q899" s="29"/>
      <c r="R899" s="30"/>
      <c r="S899" s="30">
        <f t="shared" si="224"/>
        <v>0</v>
      </c>
      <c r="T899" s="22">
        <v>0</v>
      </c>
      <c r="U899" s="38"/>
      <c r="V899" s="40">
        <f t="shared" si="225"/>
        <v>0</v>
      </c>
      <c r="W899" s="23">
        <f t="shared" si="226"/>
        <v>0</v>
      </c>
      <c r="X899" s="29"/>
      <c r="Y899" s="29"/>
      <c r="Z899" s="29">
        <f>VLOOKUP(A899,[5]考勤!$B$4:$N$989,12,0)</f>
        <v>0</v>
      </c>
      <c r="AA899" s="29">
        <f>VLOOKUP(A899,[6]考勤!$B$4:$N$977,12,0)</f>
        <v>0</v>
      </c>
      <c r="AB899" s="29">
        <f>VLOOKUP(A899,[7]考勤!$B$4:$P$975,12,0)</f>
        <v>0</v>
      </c>
      <c r="AC899" s="29">
        <f>VLOOKUP(A899,[8]考勤!$B$1:$W$958,12,0)</f>
        <v>0</v>
      </c>
      <c r="AD899" s="29">
        <f>VLOOKUP(A899,[9]考勤!$B:$W,12,0)</f>
        <v>0</v>
      </c>
      <c r="AE899" s="29">
        <f>VLOOKUP(A899,[10]考勤!$B:$X,12,0)</f>
        <v>0</v>
      </c>
      <c r="AF899" s="29">
        <f>VLOOKUP(A899,[11]考勤!$B:$Z,12,0)</f>
        <v>0</v>
      </c>
      <c r="AG899" s="29"/>
      <c r="AH899" s="29"/>
      <c r="AI899" s="29"/>
      <c r="AJ899" s="29">
        <f t="shared" si="227"/>
        <v>0</v>
      </c>
      <c r="AK899" s="29">
        <f t="shared" si="228"/>
        <v>0</v>
      </c>
      <c r="AL899" s="22">
        <f t="shared" si="229"/>
        <v>0</v>
      </c>
      <c r="AM899" s="46">
        <f t="shared" si="230"/>
        <v>0</v>
      </c>
      <c r="AN899" s="11"/>
      <c r="AO899" s="11"/>
      <c r="AP899" s="11" t="str">
        <f>VLOOKUP(A899,[12]当前人员名单!$E:$AE,2,0)</f>
        <v>360313198712200016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/>
      <c r="GE899" s="11"/>
      <c r="GF899" s="11"/>
      <c r="GG899" s="11"/>
      <c r="GH899" s="11"/>
      <c r="GI899" s="11"/>
      <c r="GJ899" s="11"/>
      <c r="GK899" s="11"/>
      <c r="GL899" s="11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  <c r="HX899" s="11"/>
      <c r="HY899" s="11"/>
      <c r="HZ899" s="11"/>
      <c r="IA899" s="11"/>
      <c r="IB899" s="11"/>
    </row>
    <row r="900" spans="1:236" s="10" customFormat="1" ht="15.75" customHeight="1" x14ac:dyDescent="0.15">
      <c r="A900" s="67" t="s">
        <v>1044</v>
      </c>
      <c r="B900" s="48" t="s">
        <v>1043</v>
      </c>
      <c r="C900" s="9">
        <v>39630</v>
      </c>
      <c r="D900" s="9">
        <v>43161</v>
      </c>
      <c r="E900" s="24">
        <v>43100</v>
      </c>
      <c r="F900" s="24">
        <v>43101</v>
      </c>
      <c r="G900" s="24">
        <v>43342</v>
      </c>
      <c r="H900" s="24">
        <v>43465</v>
      </c>
      <c r="I900" s="21">
        <f t="shared" ca="1" si="220"/>
        <v>10.4</v>
      </c>
      <c r="J900" s="21">
        <f t="shared" ca="1" si="221"/>
        <v>0.71</v>
      </c>
      <c r="K900" s="21" t="str">
        <f t="shared" ca="1" si="222"/>
        <v>否</v>
      </c>
      <c r="L900" s="21">
        <f t="shared" si="223"/>
        <v>10</v>
      </c>
      <c r="M900" s="29"/>
      <c r="N900" s="29"/>
      <c r="O900" s="30"/>
      <c r="P900" s="24"/>
      <c r="Q900" s="29"/>
      <c r="R900" s="30"/>
      <c r="S900" s="30">
        <f t="shared" si="224"/>
        <v>0</v>
      </c>
      <c r="T900" s="22">
        <v>0</v>
      </c>
      <c r="U900" s="38"/>
      <c r="V900" s="40">
        <f t="shared" si="225"/>
        <v>0</v>
      </c>
      <c r="W900" s="23">
        <f t="shared" si="226"/>
        <v>0</v>
      </c>
      <c r="X900" s="29"/>
      <c r="Y900" s="29"/>
      <c r="Z900" s="29">
        <f>VLOOKUP(A900,[5]考勤!$B$4:$N$989,12,0)</f>
        <v>0</v>
      </c>
      <c r="AA900" s="29">
        <f>VLOOKUP(A900,[6]考勤!$B$4:$N$977,12,0)</f>
        <v>0</v>
      </c>
      <c r="AB900" s="29">
        <f>VLOOKUP(A900,[7]考勤!$B$4:$P$975,12,0)</f>
        <v>0</v>
      </c>
      <c r="AC900" s="29">
        <f>VLOOKUP(A900,[8]考勤!$B$1:$W$958,12,0)</f>
        <v>0</v>
      </c>
      <c r="AD900" s="29">
        <f>VLOOKUP(A900,[9]考勤!$B:$W,12,0)</f>
        <v>0</v>
      </c>
      <c r="AE900" s="29">
        <f>VLOOKUP(A900,[10]考勤!$B:$X,12,0)</f>
        <v>0</v>
      </c>
      <c r="AF900" s="29">
        <f>VLOOKUP(A900,[11]考勤!$B:$Z,12,0)</f>
        <v>0</v>
      </c>
      <c r="AG900" s="29"/>
      <c r="AH900" s="29"/>
      <c r="AI900" s="29"/>
      <c r="AJ900" s="29">
        <f t="shared" si="227"/>
        <v>0</v>
      </c>
      <c r="AK900" s="29">
        <f t="shared" si="228"/>
        <v>0</v>
      </c>
      <c r="AL900" s="22">
        <f t="shared" si="229"/>
        <v>0</v>
      </c>
      <c r="AM900" s="46">
        <f t="shared" si="230"/>
        <v>0</v>
      </c>
      <c r="AN900" s="11"/>
      <c r="AO900" s="11"/>
      <c r="AP900" s="11" t="str">
        <f>VLOOKUP(A900,[12]当前人员名单!$E:$AE,2,0)</f>
        <v>44088119841201723X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</row>
    <row r="901" spans="1:236" s="10" customFormat="1" ht="15.75" customHeight="1" x14ac:dyDescent="0.15">
      <c r="A901" s="67" t="s">
        <v>1045</v>
      </c>
      <c r="B901" s="48" t="s">
        <v>1046</v>
      </c>
      <c r="C901" s="9">
        <v>43172</v>
      </c>
      <c r="D901" s="9">
        <v>43172</v>
      </c>
      <c r="E901" s="24">
        <v>43100</v>
      </c>
      <c r="F901" s="24">
        <v>43101</v>
      </c>
      <c r="G901" s="24">
        <v>43342</v>
      </c>
      <c r="H901" s="24">
        <v>43465</v>
      </c>
      <c r="I901" s="21">
        <f t="shared" ca="1" si="220"/>
        <v>0.7</v>
      </c>
      <c r="J901" s="21">
        <f t="shared" ca="1" si="221"/>
        <v>0.68</v>
      </c>
      <c r="K901" s="21" t="str">
        <f t="shared" ca="1" si="222"/>
        <v>否</v>
      </c>
      <c r="L901" s="21">
        <f t="shared" si="223"/>
        <v>0</v>
      </c>
      <c r="M901" s="29"/>
      <c r="N901" s="29"/>
      <c r="O901" s="30"/>
      <c r="P901" s="24"/>
      <c r="Q901" s="29"/>
      <c r="R901" s="30"/>
      <c r="S901" s="30">
        <f t="shared" si="224"/>
        <v>0</v>
      </c>
      <c r="T901" s="22">
        <v>0</v>
      </c>
      <c r="U901" s="38"/>
      <c r="V901" s="40">
        <f t="shared" si="225"/>
        <v>0</v>
      </c>
      <c r="W901" s="23">
        <f t="shared" si="226"/>
        <v>0</v>
      </c>
      <c r="X901" s="29"/>
      <c r="Y901" s="29"/>
      <c r="Z901" s="29">
        <f>VLOOKUP(A901,[5]考勤!$B$4:$N$989,12,0)</f>
        <v>0</v>
      </c>
      <c r="AA901" s="29">
        <f>VLOOKUP(A901,[6]考勤!$B$4:$N$977,12,0)</f>
        <v>0</v>
      </c>
      <c r="AB901" s="29">
        <f>VLOOKUP(A901,[7]考勤!$B$4:$P$975,12,0)</f>
        <v>0</v>
      </c>
      <c r="AC901" s="29">
        <f>VLOOKUP(A901,[8]考勤!$B$1:$W$958,12,0)</f>
        <v>0</v>
      </c>
      <c r="AD901" s="29">
        <f>VLOOKUP(A901,[9]考勤!$B:$W,12,0)</f>
        <v>0</v>
      </c>
      <c r="AE901" s="29">
        <f>VLOOKUP(A901,[10]考勤!$B:$X,12,0)</f>
        <v>0</v>
      </c>
      <c r="AF901" s="29">
        <f>VLOOKUP(A901,[11]考勤!$B:$Z,12,0)</f>
        <v>0</v>
      </c>
      <c r="AG901" s="29"/>
      <c r="AH901" s="29"/>
      <c r="AI901" s="29"/>
      <c r="AJ901" s="29">
        <f t="shared" si="227"/>
        <v>0</v>
      </c>
      <c r="AK901" s="29">
        <f t="shared" si="228"/>
        <v>0</v>
      </c>
      <c r="AL901" s="22">
        <f t="shared" si="229"/>
        <v>0</v>
      </c>
      <c r="AM901" s="46">
        <f t="shared" si="230"/>
        <v>0</v>
      </c>
      <c r="AN901" s="11"/>
      <c r="AO901" s="11"/>
      <c r="AP901" s="11" t="str">
        <f>VLOOKUP(A901,[12]当前人员名单!$E:$AE,2,0)</f>
        <v>44042119971103807X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</row>
    <row r="902" spans="1:236" s="10" customFormat="1" ht="15.75" customHeight="1" x14ac:dyDescent="0.15">
      <c r="A902" s="67" t="s">
        <v>1047</v>
      </c>
      <c r="B902" s="48" t="s">
        <v>1048</v>
      </c>
      <c r="C902" s="9">
        <v>43173</v>
      </c>
      <c r="D902" s="9">
        <v>43173</v>
      </c>
      <c r="E902" s="24">
        <v>43100</v>
      </c>
      <c r="F902" s="24">
        <v>43101</v>
      </c>
      <c r="G902" s="24">
        <v>43342</v>
      </c>
      <c r="H902" s="24">
        <v>43465</v>
      </c>
      <c r="I902" s="21">
        <f t="shared" ca="1" si="220"/>
        <v>0.7</v>
      </c>
      <c r="J902" s="21">
        <f t="shared" ca="1" si="221"/>
        <v>0.68</v>
      </c>
      <c r="K902" s="21" t="str">
        <f t="shared" ca="1" si="222"/>
        <v>否</v>
      </c>
      <c r="L902" s="21">
        <f t="shared" si="223"/>
        <v>0</v>
      </c>
      <c r="M902" s="29"/>
      <c r="N902" s="29"/>
      <c r="O902" s="30"/>
      <c r="P902" s="24"/>
      <c r="Q902" s="29"/>
      <c r="R902" s="30"/>
      <c r="S902" s="30">
        <f t="shared" si="224"/>
        <v>0</v>
      </c>
      <c r="T902" s="22">
        <v>0</v>
      </c>
      <c r="U902" s="38"/>
      <c r="V902" s="40">
        <f t="shared" si="225"/>
        <v>0</v>
      </c>
      <c r="W902" s="23">
        <f t="shared" si="226"/>
        <v>0</v>
      </c>
      <c r="X902" s="29"/>
      <c r="Y902" s="29"/>
      <c r="Z902" s="29">
        <f>VLOOKUP(A902,[5]考勤!$B$4:$N$989,12,0)</f>
        <v>0</v>
      </c>
      <c r="AA902" s="29">
        <f>VLOOKUP(A902,[6]考勤!$B$4:$N$977,12,0)</f>
        <v>0</v>
      </c>
      <c r="AB902" s="29">
        <f>VLOOKUP(A902,[7]考勤!$B$4:$P$975,12,0)</f>
        <v>0</v>
      </c>
      <c r="AC902" s="29">
        <f>VLOOKUP(A902,[8]考勤!$B$1:$W$958,12,0)</f>
        <v>0</v>
      </c>
      <c r="AD902" s="29">
        <f>VLOOKUP(A902,[9]考勤!$B:$W,12,0)</f>
        <v>0</v>
      </c>
      <c r="AE902" s="29">
        <f>VLOOKUP(A902,[10]考勤!$B:$X,12,0)</f>
        <v>0</v>
      </c>
      <c r="AF902" s="29">
        <f>VLOOKUP(A902,[11]考勤!$B:$Z,12,0)</f>
        <v>0</v>
      </c>
      <c r="AG902" s="29"/>
      <c r="AH902" s="29"/>
      <c r="AI902" s="29"/>
      <c r="AJ902" s="29">
        <f t="shared" si="227"/>
        <v>0</v>
      </c>
      <c r="AK902" s="29">
        <f t="shared" si="228"/>
        <v>0</v>
      </c>
      <c r="AL902" s="22">
        <f t="shared" si="229"/>
        <v>0</v>
      </c>
      <c r="AM902" s="46">
        <f t="shared" si="230"/>
        <v>0</v>
      </c>
      <c r="AN902" s="11"/>
      <c r="AO902" s="11"/>
      <c r="AP902" s="11" t="str">
        <f>VLOOKUP(A902,[12]当前人员名单!$E:$AE,2,0)</f>
        <v>442000199610160648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  <c r="GA902" s="11"/>
      <c r="GB902" s="11"/>
      <c r="GC902" s="11"/>
      <c r="GD902" s="11"/>
      <c r="GE902" s="11"/>
      <c r="GF902" s="11"/>
      <c r="GG902" s="11"/>
      <c r="GH902" s="11"/>
      <c r="GI902" s="11"/>
      <c r="GJ902" s="11"/>
      <c r="GK902" s="11"/>
      <c r="GL902" s="11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  <c r="HX902" s="11"/>
      <c r="HY902" s="11"/>
      <c r="HZ902" s="11"/>
      <c r="IA902" s="11"/>
      <c r="IB902" s="11"/>
    </row>
    <row r="903" spans="1:236" s="10" customFormat="1" ht="15.75" customHeight="1" x14ac:dyDescent="0.15">
      <c r="A903" s="67" t="s">
        <v>1049</v>
      </c>
      <c r="B903" s="48" t="s">
        <v>1050</v>
      </c>
      <c r="C903" s="9">
        <v>41183</v>
      </c>
      <c r="D903" s="9">
        <v>43173</v>
      </c>
      <c r="E903" s="24">
        <v>43100</v>
      </c>
      <c r="F903" s="24">
        <v>43101</v>
      </c>
      <c r="G903" s="24">
        <v>43342</v>
      </c>
      <c r="H903" s="24">
        <v>43465</v>
      </c>
      <c r="I903" s="21">
        <f t="shared" ca="1" si="220"/>
        <v>6.1</v>
      </c>
      <c r="J903" s="21">
        <f t="shared" ca="1" si="221"/>
        <v>0.68</v>
      </c>
      <c r="K903" s="21" t="str">
        <f t="shared" ca="1" si="222"/>
        <v>否</v>
      </c>
      <c r="L903" s="21">
        <f t="shared" si="223"/>
        <v>6</v>
      </c>
      <c r="M903" s="29"/>
      <c r="N903" s="29"/>
      <c r="O903" s="30"/>
      <c r="P903" s="24"/>
      <c r="Q903" s="29"/>
      <c r="R903" s="30"/>
      <c r="S903" s="30">
        <f t="shared" si="224"/>
        <v>0</v>
      </c>
      <c r="T903" s="22">
        <v>0</v>
      </c>
      <c r="U903" s="38"/>
      <c r="V903" s="40">
        <f t="shared" si="225"/>
        <v>0</v>
      </c>
      <c r="W903" s="23">
        <f t="shared" si="226"/>
        <v>0</v>
      </c>
      <c r="X903" s="29"/>
      <c r="Y903" s="29"/>
      <c r="Z903" s="29">
        <f>VLOOKUP(A903,[5]考勤!$B$4:$N$989,12,0)</f>
        <v>0</v>
      </c>
      <c r="AA903" s="29">
        <f>VLOOKUP(A903,[6]考勤!$B$4:$N$977,12,0)</f>
        <v>0</v>
      </c>
      <c r="AB903" s="29">
        <f>VLOOKUP(A903,[7]考勤!$B$4:$P$975,12,0)</f>
        <v>0</v>
      </c>
      <c r="AC903" s="29">
        <f>VLOOKUP(A903,[8]考勤!$B$1:$W$958,12,0)</f>
        <v>0</v>
      </c>
      <c r="AD903" s="29">
        <f>VLOOKUP(A903,[9]考勤!$B:$W,12,0)</f>
        <v>0</v>
      </c>
      <c r="AE903" s="29">
        <f>VLOOKUP(A903,[10]考勤!$B:$X,12,0)</f>
        <v>0</v>
      </c>
      <c r="AF903" s="29">
        <f>VLOOKUP(A903,[11]考勤!$B:$Z,12,0)</f>
        <v>0</v>
      </c>
      <c r="AG903" s="29"/>
      <c r="AH903" s="29"/>
      <c r="AI903" s="29"/>
      <c r="AJ903" s="29">
        <f t="shared" si="227"/>
        <v>0</v>
      </c>
      <c r="AK903" s="29">
        <f t="shared" si="228"/>
        <v>0</v>
      </c>
      <c r="AL903" s="22">
        <f t="shared" si="229"/>
        <v>0</v>
      </c>
      <c r="AM903" s="46">
        <f t="shared" si="230"/>
        <v>0</v>
      </c>
      <c r="AN903" s="11"/>
      <c r="AO903" s="11"/>
      <c r="AP903" s="11" t="str">
        <f>VLOOKUP(A903,[12]当前人员名单!$E:$AE,2,0)</f>
        <v>442000199303072955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  <c r="GA903" s="11"/>
      <c r="GB903" s="11"/>
      <c r="GC903" s="11"/>
      <c r="GD903" s="11"/>
      <c r="GE903" s="11"/>
      <c r="GF903" s="11"/>
      <c r="GG903" s="11"/>
      <c r="GH903" s="11"/>
      <c r="GI903" s="11"/>
      <c r="GJ903" s="11"/>
      <c r="GK903" s="11"/>
      <c r="GL903" s="11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  <c r="HX903" s="11"/>
      <c r="HY903" s="11"/>
      <c r="HZ903" s="11"/>
      <c r="IA903" s="11"/>
      <c r="IB903" s="11"/>
    </row>
    <row r="904" spans="1:236" s="10" customFormat="1" ht="15.75" customHeight="1" x14ac:dyDescent="0.15">
      <c r="A904" s="67" t="s">
        <v>1051</v>
      </c>
      <c r="B904" s="48" t="s">
        <v>1052</v>
      </c>
      <c r="C904" s="9">
        <v>41821</v>
      </c>
      <c r="D904" s="9">
        <v>43172</v>
      </c>
      <c r="E904" s="24">
        <v>43100</v>
      </c>
      <c r="F904" s="24">
        <v>43101</v>
      </c>
      <c r="G904" s="24">
        <v>43342</v>
      </c>
      <c r="H904" s="24">
        <v>43465</v>
      </c>
      <c r="I904" s="21">
        <f t="shared" ca="1" si="220"/>
        <v>4.4000000000000004</v>
      </c>
      <c r="J904" s="21">
        <f t="shared" ca="1" si="221"/>
        <v>0.68</v>
      </c>
      <c r="K904" s="21" t="str">
        <f t="shared" ca="1" si="222"/>
        <v>否</v>
      </c>
      <c r="L904" s="21">
        <f t="shared" si="223"/>
        <v>4</v>
      </c>
      <c r="M904" s="29"/>
      <c r="N904" s="29"/>
      <c r="O904" s="30"/>
      <c r="P904" s="24"/>
      <c r="Q904" s="29"/>
      <c r="R904" s="30"/>
      <c r="S904" s="30">
        <f t="shared" si="224"/>
        <v>0</v>
      </c>
      <c r="T904" s="22">
        <v>0</v>
      </c>
      <c r="U904" s="38"/>
      <c r="V904" s="40">
        <f t="shared" si="225"/>
        <v>0</v>
      </c>
      <c r="W904" s="23">
        <f t="shared" si="226"/>
        <v>0</v>
      </c>
      <c r="X904" s="29"/>
      <c r="Y904" s="29"/>
      <c r="Z904" s="29">
        <f>VLOOKUP(A904,[5]考勤!$B$4:$N$989,12,0)</f>
        <v>0</v>
      </c>
      <c r="AA904" s="29">
        <f>VLOOKUP(A904,[6]考勤!$B$4:$N$977,12,0)</f>
        <v>0</v>
      </c>
      <c r="AB904" s="29">
        <f>VLOOKUP(A904,[7]考勤!$B$4:$P$975,12,0)</f>
        <v>0</v>
      </c>
      <c r="AC904" s="29">
        <f>VLOOKUP(A904,[8]考勤!$B$1:$W$958,12,0)</f>
        <v>0</v>
      </c>
      <c r="AD904" s="29">
        <f>VLOOKUP(A904,[9]考勤!$B:$W,12,0)</f>
        <v>0</v>
      </c>
      <c r="AE904" s="29">
        <f>VLOOKUP(A904,[10]考勤!$B:$X,12,0)</f>
        <v>0</v>
      </c>
      <c r="AF904" s="29">
        <f>VLOOKUP(A904,[11]考勤!$B:$Z,12,0)</f>
        <v>0</v>
      </c>
      <c r="AG904" s="29"/>
      <c r="AH904" s="29"/>
      <c r="AI904" s="29"/>
      <c r="AJ904" s="29">
        <f t="shared" si="227"/>
        <v>0</v>
      </c>
      <c r="AK904" s="29">
        <f t="shared" si="228"/>
        <v>0</v>
      </c>
      <c r="AL904" s="22">
        <f t="shared" si="229"/>
        <v>0</v>
      </c>
      <c r="AM904" s="46">
        <f t="shared" si="230"/>
        <v>0</v>
      </c>
      <c r="AN904" s="11"/>
      <c r="AO904" s="11"/>
      <c r="AP904" s="11" t="str">
        <f>VLOOKUP(A904,[12]当前人员名单!$E:$AE,2,0)</f>
        <v>442000198905048376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  <c r="GA904" s="11"/>
      <c r="GB904" s="11"/>
      <c r="GC904" s="11"/>
      <c r="GD904" s="11"/>
      <c r="GE904" s="11"/>
      <c r="GF904" s="11"/>
      <c r="GG904" s="11"/>
      <c r="GH904" s="11"/>
      <c r="GI904" s="11"/>
      <c r="GJ904" s="11"/>
      <c r="GK904" s="11"/>
      <c r="GL904" s="11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  <c r="HX904" s="11"/>
      <c r="HY904" s="11"/>
      <c r="HZ904" s="11"/>
      <c r="IA904" s="11"/>
      <c r="IB904" s="11"/>
    </row>
    <row r="905" spans="1:236" s="10" customFormat="1" ht="15.75" customHeight="1" x14ac:dyDescent="0.15">
      <c r="A905" s="67" t="s">
        <v>1053</v>
      </c>
      <c r="B905" s="48" t="s">
        <v>1054</v>
      </c>
      <c r="C905" s="9">
        <v>36342</v>
      </c>
      <c r="D905" s="9">
        <v>37816</v>
      </c>
      <c r="E905" s="24">
        <v>43100</v>
      </c>
      <c r="F905" s="24">
        <v>43101</v>
      </c>
      <c r="G905" s="24">
        <v>43342</v>
      </c>
      <c r="H905" s="24">
        <v>43465</v>
      </c>
      <c r="I905" s="21">
        <f t="shared" ca="1" si="220"/>
        <v>19.399999999999999</v>
      </c>
      <c r="J905" s="21">
        <f t="shared" ca="1" si="221"/>
        <v>15.35</v>
      </c>
      <c r="K905" s="21" t="str">
        <f ca="1">IF(J905&gt;=1,"是","否")</f>
        <v>是</v>
      </c>
      <c r="L905" s="21">
        <f t="shared" si="223"/>
        <v>19</v>
      </c>
      <c r="M905" s="29">
        <f>IF(L905&gt;=20,15,IF(L905&gt;=10,10,IF(L905&gt;=1,5,0)))</f>
        <v>10</v>
      </c>
      <c r="N905" s="29"/>
      <c r="O905" s="30"/>
      <c r="P905" s="24"/>
      <c r="Q905" s="29"/>
      <c r="R905" s="30"/>
      <c r="S905" s="30">
        <f t="shared" si="224"/>
        <v>10</v>
      </c>
      <c r="T905" s="22">
        <v>0</v>
      </c>
      <c r="U905" s="38"/>
      <c r="V905" s="40">
        <f t="shared" si="225"/>
        <v>0</v>
      </c>
      <c r="W905" s="23">
        <f t="shared" si="226"/>
        <v>0</v>
      </c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>
        <f t="shared" si="227"/>
        <v>0</v>
      </c>
      <c r="AK905" s="29">
        <f t="shared" si="228"/>
        <v>0</v>
      </c>
      <c r="AL905" s="22">
        <f t="shared" si="229"/>
        <v>10</v>
      </c>
      <c r="AM905" s="46">
        <f t="shared" si="230"/>
        <v>10</v>
      </c>
      <c r="AN905" s="11"/>
      <c r="AO905" s="11"/>
      <c r="AP905" s="11" t="str">
        <f>VLOOKUP(A905,[12]当前人员名单!$E:$AE,2,0)</f>
        <v>422201197506250015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  <c r="GA905" s="11"/>
      <c r="GB905" s="11"/>
      <c r="GC905" s="11"/>
      <c r="GD905" s="11"/>
      <c r="GE905" s="11"/>
      <c r="GF905" s="11"/>
      <c r="GG905" s="11"/>
      <c r="GH905" s="11"/>
      <c r="GI905" s="11"/>
      <c r="GJ905" s="11"/>
      <c r="GK905" s="11"/>
      <c r="GL905" s="11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  <c r="HX905" s="11"/>
      <c r="HY905" s="11"/>
      <c r="HZ905" s="11"/>
      <c r="IA905" s="11"/>
      <c r="IB905" s="11"/>
    </row>
    <row r="906" spans="1:236" s="10" customFormat="1" ht="15.75" customHeight="1" x14ac:dyDescent="0.15">
      <c r="A906" s="67" t="s">
        <v>1055</v>
      </c>
      <c r="B906" s="48" t="s">
        <v>1041</v>
      </c>
      <c r="C906" s="9">
        <v>42095</v>
      </c>
      <c r="D906" s="9">
        <v>43209</v>
      </c>
      <c r="E906" s="24">
        <v>43100</v>
      </c>
      <c r="F906" s="24">
        <v>43101</v>
      </c>
      <c r="G906" s="24">
        <v>43342</v>
      </c>
      <c r="H906" s="24">
        <v>43465</v>
      </c>
      <c r="I906" s="21">
        <f t="shared" ca="1" si="220"/>
        <v>3.6</v>
      </c>
      <c r="J906" s="21">
        <f t="shared" ca="1" si="221"/>
        <v>0.57999999999999996</v>
      </c>
      <c r="K906" s="21" t="str">
        <f t="shared" ca="1" si="222"/>
        <v>否</v>
      </c>
      <c r="L906" s="21">
        <f t="shared" si="223"/>
        <v>3</v>
      </c>
      <c r="M906" s="29"/>
      <c r="N906" s="29"/>
      <c r="O906" s="30"/>
      <c r="P906" s="24"/>
      <c r="Q906" s="29"/>
      <c r="R906" s="30"/>
      <c r="S906" s="30">
        <f t="shared" si="224"/>
        <v>0</v>
      </c>
      <c r="T906" s="22">
        <v>0</v>
      </c>
      <c r="U906" s="38"/>
      <c r="V906" s="40">
        <f t="shared" si="225"/>
        <v>0</v>
      </c>
      <c r="W906" s="23">
        <f t="shared" si="226"/>
        <v>0</v>
      </c>
      <c r="X906" s="29"/>
      <c r="Y906" s="29"/>
      <c r="Z906" s="29"/>
      <c r="AA906" s="29">
        <f>VLOOKUP(A906,[6]考勤!$B$4:$N$977,12,0)</f>
        <v>0</v>
      </c>
      <c r="AB906" s="29">
        <f>VLOOKUP(A906,[7]考勤!$B$4:$P$975,12,0)</f>
        <v>0</v>
      </c>
      <c r="AC906" s="29">
        <f>VLOOKUP(A906,[8]考勤!$B$1:$W$958,12,0)</f>
        <v>0</v>
      </c>
      <c r="AD906" s="29">
        <f>VLOOKUP(A906,[9]考勤!$B:$W,12,0)</f>
        <v>0</v>
      </c>
      <c r="AE906" s="29">
        <f>VLOOKUP(A906,[10]考勤!$B:$X,12,0)</f>
        <v>0</v>
      </c>
      <c r="AF906" s="29">
        <f>VLOOKUP(A906,[11]考勤!$B:$Z,12,0)</f>
        <v>0</v>
      </c>
      <c r="AG906" s="29"/>
      <c r="AH906" s="29"/>
      <c r="AI906" s="29"/>
      <c r="AJ906" s="29">
        <f t="shared" si="227"/>
        <v>0</v>
      </c>
      <c r="AK906" s="29">
        <f t="shared" si="228"/>
        <v>0</v>
      </c>
      <c r="AL906" s="22">
        <f t="shared" si="229"/>
        <v>0</v>
      </c>
      <c r="AM906" s="46">
        <f t="shared" si="230"/>
        <v>0</v>
      </c>
      <c r="AN906" s="11"/>
      <c r="AO906" s="11"/>
      <c r="AP906" s="11" t="str">
        <f>VLOOKUP(A906,[12]当前人员名单!$E:$AE,2,0)</f>
        <v>622727199202283544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</row>
    <row r="907" spans="1:236" s="10" customFormat="1" ht="15.75" customHeight="1" x14ac:dyDescent="0.15">
      <c r="A907" s="67" t="s">
        <v>1056</v>
      </c>
      <c r="B907" s="48" t="s">
        <v>1057</v>
      </c>
      <c r="C907" s="9">
        <v>42188</v>
      </c>
      <c r="D907" s="9">
        <v>42188</v>
      </c>
      <c r="E907" s="24">
        <v>43100</v>
      </c>
      <c r="F907" s="24">
        <v>43101</v>
      </c>
      <c r="G907" s="24">
        <v>43342</v>
      </c>
      <c r="H907" s="24">
        <v>43465</v>
      </c>
      <c r="I907" s="21">
        <f t="shared" ca="1" si="220"/>
        <v>3.4</v>
      </c>
      <c r="J907" s="21">
        <f t="shared" ca="1" si="221"/>
        <v>3.38</v>
      </c>
      <c r="K907" s="21" t="str">
        <f t="shared" ca="1" si="222"/>
        <v>是</v>
      </c>
      <c r="L907" s="21">
        <f t="shared" si="223"/>
        <v>3</v>
      </c>
      <c r="M907" s="29">
        <f>IF(L907&gt;=20,15,IF(L907&gt;=10,10,IF(L907&gt;=1,5,0)))</f>
        <v>5</v>
      </c>
      <c r="N907" s="29"/>
      <c r="O907" s="30"/>
      <c r="P907" s="24"/>
      <c r="Q907" s="29"/>
      <c r="R907" s="30"/>
      <c r="S907" s="30">
        <f t="shared" si="224"/>
        <v>5</v>
      </c>
      <c r="T907" s="22">
        <v>0</v>
      </c>
      <c r="U907" s="38"/>
      <c r="V907" s="40">
        <f t="shared" si="225"/>
        <v>0</v>
      </c>
      <c r="W907" s="23">
        <f t="shared" si="226"/>
        <v>0</v>
      </c>
      <c r="X907" s="29"/>
      <c r="Y907" s="29"/>
      <c r="Z907" s="29"/>
      <c r="AA907" s="29"/>
      <c r="AB907" s="29">
        <f>VLOOKUP(A907,[7]考勤!$B$4:$P$975,12,0)</f>
        <v>0</v>
      </c>
      <c r="AC907" s="29">
        <f>VLOOKUP(A907,[8]考勤!$B$1:$W$958,12,0)</f>
        <v>0</v>
      </c>
      <c r="AD907" s="29">
        <f>VLOOKUP(A907,[9]考勤!$B:$W,12,0)</f>
        <v>0</v>
      </c>
      <c r="AE907" s="29">
        <f>VLOOKUP(A907,[10]考勤!$B:$X,12,0)</f>
        <v>0</v>
      </c>
      <c r="AF907" s="29">
        <f>VLOOKUP(A907,[11]考勤!$B:$Z,12,0)</f>
        <v>0</v>
      </c>
      <c r="AG907" s="29"/>
      <c r="AH907" s="29"/>
      <c r="AI907" s="29"/>
      <c r="AJ907" s="29">
        <f t="shared" si="227"/>
        <v>0</v>
      </c>
      <c r="AK907" s="29">
        <f t="shared" si="228"/>
        <v>0</v>
      </c>
      <c r="AL907" s="22">
        <f t="shared" si="229"/>
        <v>5</v>
      </c>
      <c r="AM907" s="46">
        <f t="shared" si="230"/>
        <v>5</v>
      </c>
      <c r="AN907" s="11"/>
      <c r="AO907" s="11"/>
      <c r="AP907" s="11" t="str">
        <f>VLOOKUP(A907,[12]当前人员名单!$E:$AE,2,0)</f>
        <v>420117198805010829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  <c r="GA907" s="11"/>
      <c r="GB907" s="11"/>
      <c r="GC907" s="11"/>
      <c r="GD907" s="11"/>
      <c r="GE907" s="11"/>
      <c r="GF907" s="11"/>
      <c r="GG907" s="11"/>
      <c r="GH907" s="11"/>
      <c r="GI907" s="11"/>
      <c r="GJ907" s="11"/>
      <c r="GK907" s="11"/>
      <c r="GL907" s="11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  <c r="HX907" s="11"/>
      <c r="HY907" s="11"/>
      <c r="HZ907" s="11"/>
      <c r="IA907" s="11"/>
      <c r="IB907" s="11"/>
    </row>
    <row r="908" spans="1:236" s="10" customFormat="1" ht="15.75" customHeight="1" x14ac:dyDescent="0.15">
      <c r="A908" s="67" t="s">
        <v>1058</v>
      </c>
      <c r="B908" s="48" t="s">
        <v>1041</v>
      </c>
      <c r="C908" s="9">
        <v>42156</v>
      </c>
      <c r="D908" s="9">
        <v>43248</v>
      </c>
      <c r="E908" s="24">
        <v>43100</v>
      </c>
      <c r="F908" s="24">
        <v>43101</v>
      </c>
      <c r="G908" s="24">
        <v>43342</v>
      </c>
      <c r="H908" s="24">
        <v>43465</v>
      </c>
      <c r="I908" s="21">
        <f t="shared" ca="1" si="220"/>
        <v>3.5</v>
      </c>
      <c r="J908" s="21">
        <f t="shared" ca="1" si="221"/>
        <v>0.47</v>
      </c>
      <c r="K908" s="21" t="str">
        <f t="shared" ca="1" si="222"/>
        <v>否</v>
      </c>
      <c r="L908" s="21">
        <f t="shared" si="223"/>
        <v>3</v>
      </c>
      <c r="M908" s="29"/>
      <c r="N908" s="29"/>
      <c r="O908" s="30"/>
      <c r="P908" s="24"/>
      <c r="Q908" s="29"/>
      <c r="R908" s="30"/>
      <c r="S908" s="30">
        <f t="shared" si="224"/>
        <v>0</v>
      </c>
      <c r="T908" s="22">
        <v>0</v>
      </c>
      <c r="U908" s="38"/>
      <c r="V908" s="40">
        <f t="shared" si="225"/>
        <v>0</v>
      </c>
      <c r="W908" s="23">
        <f t="shared" si="226"/>
        <v>0</v>
      </c>
      <c r="X908" s="29"/>
      <c r="Y908" s="29"/>
      <c r="Z908" s="29"/>
      <c r="AA908" s="29"/>
      <c r="AB908" s="29">
        <f>VLOOKUP(A908,[7]考勤!$B$4:$P$975,12,0)</f>
        <v>0</v>
      </c>
      <c r="AC908" s="29">
        <f>VLOOKUP(A908,[8]考勤!$B$1:$W$958,12,0)</f>
        <v>0</v>
      </c>
      <c r="AD908" s="29">
        <f>VLOOKUP(A908,[9]考勤!$B:$W,12,0)</f>
        <v>0</v>
      </c>
      <c r="AE908" s="29">
        <f>VLOOKUP(A908,[10]考勤!$B:$X,12,0)</f>
        <v>0</v>
      </c>
      <c r="AF908" s="29">
        <f>VLOOKUP(A908,[11]考勤!$B:$Z,12,0)</f>
        <v>0</v>
      </c>
      <c r="AG908" s="29"/>
      <c r="AH908" s="29"/>
      <c r="AI908" s="29"/>
      <c r="AJ908" s="29">
        <f t="shared" si="227"/>
        <v>0</v>
      </c>
      <c r="AK908" s="29">
        <f t="shared" si="228"/>
        <v>0</v>
      </c>
      <c r="AL908" s="22">
        <f t="shared" si="229"/>
        <v>0</v>
      </c>
      <c r="AM908" s="46">
        <f t="shared" si="230"/>
        <v>0</v>
      </c>
      <c r="AN908" s="11"/>
      <c r="AO908" s="11"/>
      <c r="AP908" s="11" t="str">
        <f>VLOOKUP(A908,[12]当前人员名单!$E:$AE,2,0)</f>
        <v>442000199311103299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  <c r="GA908" s="11"/>
      <c r="GB908" s="11"/>
      <c r="GC908" s="11"/>
      <c r="GD908" s="11"/>
      <c r="GE908" s="11"/>
      <c r="GF908" s="11"/>
      <c r="GG908" s="11"/>
      <c r="GH908" s="11"/>
      <c r="GI908" s="11"/>
      <c r="GJ908" s="11"/>
      <c r="GK908" s="11"/>
      <c r="GL908" s="11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  <c r="HX908" s="11"/>
      <c r="HY908" s="11"/>
      <c r="HZ908" s="11"/>
      <c r="IA908" s="11"/>
      <c r="IB908" s="11"/>
    </row>
    <row r="909" spans="1:236" s="10" customFormat="1" ht="15.75" customHeight="1" x14ac:dyDescent="0.15">
      <c r="A909" s="53" t="s">
        <v>259</v>
      </c>
      <c r="B909" s="48" t="s">
        <v>26</v>
      </c>
      <c r="C909" s="9">
        <v>40360</v>
      </c>
      <c r="D909" s="9">
        <v>40360</v>
      </c>
      <c r="E909" s="24">
        <v>43100</v>
      </c>
      <c r="F909" s="24">
        <v>43101</v>
      </c>
      <c r="G909" s="24">
        <v>43342</v>
      </c>
      <c r="H909" s="24">
        <v>43465</v>
      </c>
      <c r="I909" s="21">
        <v>7.6</v>
      </c>
      <c r="J909" s="21">
        <v>7.61</v>
      </c>
      <c r="K909" s="21" t="s">
        <v>1034</v>
      </c>
      <c r="L909" s="21">
        <v>8</v>
      </c>
      <c r="M909" s="29">
        <v>5</v>
      </c>
      <c r="N909" s="29"/>
      <c r="O909" s="30"/>
      <c r="P909" s="24"/>
      <c r="Q909" s="29"/>
      <c r="R909" s="30"/>
      <c r="S909" s="30">
        <v>5</v>
      </c>
      <c r="T909" s="22">
        <v>0</v>
      </c>
      <c r="U909" s="38">
        <v>7</v>
      </c>
      <c r="V909" s="40">
        <v>7</v>
      </c>
      <c r="W909" s="23">
        <f t="shared" si="226"/>
        <v>7</v>
      </c>
      <c r="X909" s="29"/>
      <c r="Y909" s="29"/>
      <c r="Z909" s="29"/>
      <c r="AA909" s="29"/>
      <c r="AB909" s="29"/>
      <c r="AC909" s="29">
        <f>VLOOKUP(A909,[8]考勤!$B$1:$W$958,12,0)</f>
        <v>1</v>
      </c>
      <c r="AD909" s="29">
        <f>VLOOKUP(A909,[9]考勤!$B:$W,12,0)</f>
        <v>1</v>
      </c>
      <c r="AE909" s="29">
        <f>VLOOKUP(A909,[10]考勤!$B:$X,12,0)</f>
        <v>0</v>
      </c>
      <c r="AF909" s="29">
        <f>VLOOKUP(A909,[11]考勤!$B:$Z,12,0)</f>
        <v>0</v>
      </c>
      <c r="AG909" s="29"/>
      <c r="AH909" s="29"/>
      <c r="AI909" s="29"/>
      <c r="AJ909" s="29">
        <f>SUM(X909:AE909)</f>
        <v>2</v>
      </c>
      <c r="AK909" s="29">
        <f>SUM(AF909:AI909)</f>
        <v>0</v>
      </c>
      <c r="AL909" s="22">
        <f t="shared" si="229"/>
        <v>12</v>
      </c>
      <c r="AM909" s="46">
        <f t="shared" si="230"/>
        <v>3</v>
      </c>
      <c r="AN909" s="11"/>
      <c r="AP909" s="11" t="str">
        <f>VLOOKUP(A909,[12]当前人员名单!$E:$AE,2,0)</f>
        <v>442000198707162055</v>
      </c>
    </row>
  </sheetData>
  <autoFilter ref="A3:IB909"/>
  <mergeCells count="31">
    <mergeCell ref="AP1:AP3"/>
    <mergeCell ref="AL1:AM1"/>
    <mergeCell ref="AL2:AL3"/>
    <mergeCell ref="T2:T3"/>
    <mergeCell ref="AM2:AM3"/>
    <mergeCell ref="V2:V3"/>
    <mergeCell ref="W2:W3"/>
    <mergeCell ref="AJ2:AJ3"/>
    <mergeCell ref="AO1:AO3"/>
    <mergeCell ref="AN1:AN3"/>
    <mergeCell ref="P2:R2"/>
    <mergeCell ref="M1:S1"/>
    <mergeCell ref="AK2:AK3"/>
    <mergeCell ref="X1:AI1"/>
    <mergeCell ref="J1:J3"/>
    <mergeCell ref="L1:L3"/>
    <mergeCell ref="AJ1:AK1"/>
    <mergeCell ref="U2:U3"/>
    <mergeCell ref="T1:W1"/>
    <mergeCell ref="M2:M3"/>
    <mergeCell ref="S2:S3"/>
    <mergeCell ref="A1:A3"/>
    <mergeCell ref="C1:C3"/>
    <mergeCell ref="D1:D3"/>
    <mergeCell ref="E1:E3"/>
    <mergeCell ref="K1:K3"/>
    <mergeCell ref="F1:F3"/>
    <mergeCell ref="B1:B3"/>
    <mergeCell ref="G1:G3"/>
    <mergeCell ref="H1:H3"/>
    <mergeCell ref="I1:I3"/>
  </mergeCells>
  <phoneticPr fontId="28" type="noConversion"/>
  <conditionalFormatting sqref="A1">
    <cfRule type="duplicateValues" dxfId="1" priority="27"/>
  </conditionalFormatting>
  <pageMargins left="0.75" right="0.75" top="1" bottom="1" header="0.51111111111111107" footer="0.51111111111111107"/>
  <pageSetup paperSize="9" firstPageNumber="4294963191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sqref="A1:M4"/>
    </sheetView>
  </sheetViews>
  <sheetFormatPr baseColWidth="10" defaultColWidth="8.83203125" defaultRowHeight="17.25" customHeight="1" x14ac:dyDescent="0.15"/>
  <cols>
    <col min="1" max="9" width="8.83203125" style="77"/>
    <col min="10" max="10" width="10" style="77" customWidth="1"/>
    <col min="11" max="16384" width="8.83203125" style="77"/>
  </cols>
  <sheetData>
    <row r="1" spans="1:13" ht="17.25" customHeight="1" x14ac:dyDescent="0.15">
      <c r="A1" s="77" t="s">
        <v>1025</v>
      </c>
      <c r="J1" s="77" t="s">
        <v>1024</v>
      </c>
      <c r="M1" s="77" t="s">
        <v>1030</v>
      </c>
    </row>
    <row r="2" spans="1:13" ht="17.25" customHeight="1" x14ac:dyDescent="0.15">
      <c r="A2" s="77" t="s">
        <v>1019</v>
      </c>
      <c r="J2" s="77" t="s">
        <v>1026</v>
      </c>
      <c r="K2" s="77" t="s">
        <v>1027</v>
      </c>
    </row>
    <row r="3" spans="1:13" ht="17.25" customHeight="1" x14ac:dyDescent="0.15">
      <c r="A3" s="77" t="s">
        <v>1020</v>
      </c>
      <c r="J3" s="77" t="s">
        <v>1028</v>
      </c>
      <c r="K3" s="77" t="s">
        <v>1029</v>
      </c>
    </row>
    <row r="4" spans="1:13" ht="17.25" customHeight="1" x14ac:dyDescent="0.15">
      <c r="J4" s="77" t="s">
        <v>658</v>
      </c>
      <c r="K4" s="77" t="s">
        <v>1035</v>
      </c>
    </row>
  </sheetData>
  <phoneticPr fontId="2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C7" sqref="C7"/>
    </sheetView>
  </sheetViews>
  <sheetFormatPr baseColWidth="10" defaultColWidth="8.83203125" defaultRowHeight="15.75" customHeight="1" x14ac:dyDescent="0.15"/>
  <cols>
    <col min="1" max="2" width="8.83203125" style="72"/>
    <col min="6" max="6" width="12.1640625" bestFit="1" customWidth="1"/>
  </cols>
  <sheetData>
    <row r="1" spans="1:6" ht="15.75" customHeight="1" x14ac:dyDescent="0.15">
      <c r="A1" s="68" t="s">
        <v>1011</v>
      </c>
      <c r="B1" s="68" t="s">
        <v>1012</v>
      </c>
      <c r="C1" s="68" t="s">
        <v>1013</v>
      </c>
      <c r="E1" s="76" t="s">
        <v>1014</v>
      </c>
      <c r="F1" s="76" t="s">
        <v>1017</v>
      </c>
    </row>
    <row r="2" spans="1:6" ht="15.75" customHeight="1" x14ac:dyDescent="0.15">
      <c r="A2" s="68">
        <v>201706</v>
      </c>
      <c r="B2" s="68" t="s">
        <v>367</v>
      </c>
      <c r="C2" s="68">
        <v>2</v>
      </c>
      <c r="E2" s="78" t="s">
        <v>1018</v>
      </c>
      <c r="F2" s="76">
        <v>88</v>
      </c>
    </row>
    <row r="3" spans="1:6" ht="15.75" customHeight="1" x14ac:dyDescent="0.15">
      <c r="A3" s="68">
        <v>201705</v>
      </c>
      <c r="B3" s="68" t="s">
        <v>422</v>
      </c>
      <c r="C3" s="68">
        <v>21</v>
      </c>
      <c r="E3" s="76" t="s">
        <v>886</v>
      </c>
      <c r="F3" s="76">
        <v>72</v>
      </c>
    </row>
    <row r="4" spans="1:6" ht="15.75" customHeight="1" x14ac:dyDescent="0.15">
      <c r="A4" s="68">
        <v>201704</v>
      </c>
      <c r="B4" s="70" t="s">
        <v>110</v>
      </c>
      <c r="C4" s="68">
        <v>9</v>
      </c>
      <c r="E4" s="76" t="s">
        <v>480</v>
      </c>
      <c r="F4" s="76">
        <v>62</v>
      </c>
    </row>
    <row r="5" spans="1:6" ht="15.75" customHeight="1" x14ac:dyDescent="0.15">
      <c r="A5" s="68">
        <v>201704</v>
      </c>
      <c r="B5" s="68" t="s">
        <v>222</v>
      </c>
      <c r="C5" s="68">
        <v>5</v>
      </c>
      <c r="E5" s="76" t="s">
        <v>63</v>
      </c>
      <c r="F5" s="76">
        <v>34</v>
      </c>
    </row>
    <row r="6" spans="1:6" ht="15.75" customHeight="1" x14ac:dyDescent="0.15">
      <c r="A6" s="68">
        <v>201701</v>
      </c>
      <c r="B6" s="68" t="s">
        <v>733</v>
      </c>
      <c r="C6" s="68">
        <v>5</v>
      </c>
      <c r="E6" s="76" t="s">
        <v>914</v>
      </c>
      <c r="F6" s="76">
        <v>31</v>
      </c>
    </row>
    <row r="7" spans="1:6" ht="15.75" customHeight="1" x14ac:dyDescent="0.15">
      <c r="A7" s="68">
        <v>201701</v>
      </c>
      <c r="B7" s="68" t="s">
        <v>214</v>
      </c>
      <c r="C7" s="68">
        <v>19</v>
      </c>
      <c r="E7" s="76" t="s">
        <v>367</v>
      </c>
      <c r="F7" s="76">
        <v>30</v>
      </c>
    </row>
    <row r="8" spans="1:6" ht="15.75" customHeight="1" x14ac:dyDescent="0.15">
      <c r="A8" s="68">
        <v>201705</v>
      </c>
      <c r="B8" s="68" t="s">
        <v>601</v>
      </c>
      <c r="C8" s="68">
        <v>7</v>
      </c>
      <c r="E8" s="76" t="s">
        <v>214</v>
      </c>
      <c r="F8" s="76">
        <v>28</v>
      </c>
    </row>
    <row r="9" spans="1:6" ht="15.75" customHeight="1" x14ac:dyDescent="0.15">
      <c r="A9" s="69">
        <v>201703</v>
      </c>
      <c r="B9" s="69" t="s">
        <v>493</v>
      </c>
      <c r="C9" s="69">
        <v>22</v>
      </c>
      <c r="E9" s="76" t="s">
        <v>1007</v>
      </c>
      <c r="F9" s="76">
        <v>26</v>
      </c>
    </row>
    <row r="10" spans="1:6" ht="15.75" customHeight="1" x14ac:dyDescent="0.15">
      <c r="A10" s="68">
        <v>201704</v>
      </c>
      <c r="B10" s="68" t="s">
        <v>733</v>
      </c>
      <c r="C10" s="68">
        <v>5</v>
      </c>
      <c r="E10" s="76" t="s">
        <v>493</v>
      </c>
      <c r="F10" s="76">
        <v>26</v>
      </c>
    </row>
    <row r="11" spans="1:6" ht="15.75" customHeight="1" x14ac:dyDescent="0.15">
      <c r="A11" s="69">
        <v>201702</v>
      </c>
      <c r="B11" s="69" t="s">
        <v>162</v>
      </c>
      <c r="C11" s="69">
        <v>1</v>
      </c>
      <c r="E11" s="76" t="s">
        <v>723</v>
      </c>
      <c r="F11" s="76">
        <v>22</v>
      </c>
    </row>
    <row r="12" spans="1:6" ht="15.75" customHeight="1" x14ac:dyDescent="0.15">
      <c r="A12" s="68">
        <v>201701</v>
      </c>
      <c r="B12" s="68" t="s">
        <v>1007</v>
      </c>
      <c r="C12" s="68">
        <v>26</v>
      </c>
      <c r="E12" s="76" t="s">
        <v>538</v>
      </c>
      <c r="F12" s="76">
        <v>21</v>
      </c>
    </row>
    <row r="13" spans="1:6" ht="15.75" customHeight="1" x14ac:dyDescent="0.15">
      <c r="A13" s="68">
        <v>201704</v>
      </c>
      <c r="B13" s="68" t="s">
        <v>480</v>
      </c>
      <c r="C13" s="68">
        <v>19</v>
      </c>
      <c r="E13" s="76" t="s">
        <v>110</v>
      </c>
      <c r="F13" s="76">
        <v>19</v>
      </c>
    </row>
    <row r="14" spans="1:6" ht="15.75" customHeight="1" x14ac:dyDescent="0.15">
      <c r="A14" s="68">
        <v>201706</v>
      </c>
      <c r="B14" s="68" t="s">
        <v>914</v>
      </c>
      <c r="C14" s="68">
        <v>22</v>
      </c>
      <c r="E14" s="76" t="s">
        <v>601</v>
      </c>
      <c r="F14" s="76">
        <v>12</v>
      </c>
    </row>
    <row r="15" spans="1:6" ht="15.75" customHeight="1" x14ac:dyDescent="0.15">
      <c r="A15" s="69">
        <v>201703</v>
      </c>
      <c r="B15" s="69" t="s">
        <v>110</v>
      </c>
      <c r="C15" s="69">
        <v>10</v>
      </c>
      <c r="E15" s="76" t="s">
        <v>945</v>
      </c>
      <c r="F15" s="76">
        <v>11</v>
      </c>
    </row>
    <row r="16" spans="1:6" ht="15.75" customHeight="1" x14ac:dyDescent="0.15">
      <c r="A16" s="68">
        <v>201704</v>
      </c>
      <c r="B16" s="68" t="s">
        <v>422</v>
      </c>
      <c r="C16" s="68">
        <v>19</v>
      </c>
      <c r="E16" s="76" t="s">
        <v>179</v>
      </c>
      <c r="F16" s="76">
        <v>11</v>
      </c>
    </row>
    <row r="17" spans="1:6" ht="15.75" customHeight="1" x14ac:dyDescent="0.15">
      <c r="A17" s="69">
        <v>201703</v>
      </c>
      <c r="B17" s="69" t="s">
        <v>422</v>
      </c>
      <c r="C17" s="69">
        <v>15</v>
      </c>
      <c r="E17" s="76" t="s">
        <v>912</v>
      </c>
      <c r="F17" s="76">
        <v>10</v>
      </c>
    </row>
    <row r="18" spans="1:6" ht="15.75" customHeight="1" x14ac:dyDescent="0.15">
      <c r="A18" s="68">
        <v>201705</v>
      </c>
      <c r="B18" s="68" t="s">
        <v>538</v>
      </c>
      <c r="C18" s="68">
        <v>18</v>
      </c>
      <c r="E18" s="76" t="s">
        <v>733</v>
      </c>
      <c r="F18" s="76">
        <v>10</v>
      </c>
    </row>
    <row r="19" spans="1:6" ht="15.75" customHeight="1" x14ac:dyDescent="0.15">
      <c r="A19" s="68">
        <v>201705</v>
      </c>
      <c r="B19" s="68" t="s">
        <v>615</v>
      </c>
      <c r="C19" s="68">
        <v>3</v>
      </c>
      <c r="E19" s="76" t="s">
        <v>125</v>
      </c>
      <c r="F19" s="76">
        <v>10</v>
      </c>
    </row>
    <row r="20" spans="1:6" ht="15.75" customHeight="1" x14ac:dyDescent="0.15">
      <c r="A20" s="68">
        <v>201701</v>
      </c>
      <c r="B20" s="68" t="s">
        <v>63</v>
      </c>
      <c r="C20" s="68">
        <v>19</v>
      </c>
      <c r="E20" s="76" t="s">
        <v>700</v>
      </c>
      <c r="F20" s="76">
        <v>9</v>
      </c>
    </row>
    <row r="21" spans="1:6" ht="15.75" customHeight="1" x14ac:dyDescent="0.15">
      <c r="A21" s="68">
        <v>201704</v>
      </c>
      <c r="B21" s="68" t="s">
        <v>367</v>
      </c>
      <c r="C21" s="68">
        <v>6</v>
      </c>
      <c r="E21" s="76" t="s">
        <v>920</v>
      </c>
      <c r="F21" s="76">
        <v>9</v>
      </c>
    </row>
    <row r="22" spans="1:6" ht="15.75" customHeight="1" x14ac:dyDescent="0.15">
      <c r="A22" s="69">
        <v>201702</v>
      </c>
      <c r="B22" s="69" t="s">
        <v>422</v>
      </c>
      <c r="C22" s="69">
        <v>1</v>
      </c>
      <c r="E22" s="76" t="s">
        <v>438</v>
      </c>
      <c r="F22" s="76">
        <v>6</v>
      </c>
    </row>
    <row r="23" spans="1:6" ht="15.75" customHeight="1" x14ac:dyDescent="0.15">
      <c r="A23" s="68">
        <v>201704</v>
      </c>
      <c r="B23" s="68" t="s">
        <v>493</v>
      </c>
      <c r="C23" s="68">
        <v>4</v>
      </c>
      <c r="E23" s="76" t="s">
        <v>222</v>
      </c>
      <c r="F23" s="76">
        <v>6</v>
      </c>
    </row>
    <row r="24" spans="1:6" ht="15.75" customHeight="1" x14ac:dyDescent="0.15">
      <c r="A24" s="68">
        <v>201705</v>
      </c>
      <c r="B24" s="68" t="s">
        <v>886</v>
      </c>
      <c r="C24" s="68">
        <v>21</v>
      </c>
      <c r="E24" s="76" t="s">
        <v>884</v>
      </c>
      <c r="F24" s="76">
        <v>6</v>
      </c>
    </row>
    <row r="25" spans="1:6" ht="15.75" customHeight="1" x14ac:dyDescent="0.15">
      <c r="A25" s="68">
        <v>201705</v>
      </c>
      <c r="B25" s="68" t="s">
        <v>1008</v>
      </c>
      <c r="C25" s="68">
        <v>4</v>
      </c>
      <c r="E25" s="76" t="s">
        <v>1009</v>
      </c>
      <c r="F25" s="76">
        <v>5</v>
      </c>
    </row>
    <row r="26" spans="1:6" ht="15.75" customHeight="1" x14ac:dyDescent="0.15">
      <c r="A26" s="69">
        <v>201702</v>
      </c>
      <c r="B26" s="69" t="s">
        <v>214</v>
      </c>
      <c r="C26" s="69">
        <v>9</v>
      </c>
      <c r="E26" s="76" t="s">
        <v>364</v>
      </c>
      <c r="F26" s="76">
        <v>4</v>
      </c>
    </row>
    <row r="27" spans="1:6" ht="15.75" customHeight="1" x14ac:dyDescent="0.15">
      <c r="A27" s="68">
        <v>201704</v>
      </c>
      <c r="B27" s="68" t="s">
        <v>601</v>
      </c>
      <c r="C27" s="68">
        <v>5</v>
      </c>
      <c r="E27" s="76" t="s">
        <v>903</v>
      </c>
      <c r="F27" s="76">
        <v>4</v>
      </c>
    </row>
    <row r="28" spans="1:6" ht="15.75" customHeight="1" x14ac:dyDescent="0.15">
      <c r="A28" s="68">
        <v>201705</v>
      </c>
      <c r="B28" s="68" t="s">
        <v>914</v>
      </c>
      <c r="C28" s="68">
        <v>9</v>
      </c>
      <c r="E28" s="76" t="s">
        <v>615</v>
      </c>
      <c r="F28" s="76">
        <v>4</v>
      </c>
    </row>
    <row r="29" spans="1:6" ht="15.75" customHeight="1" x14ac:dyDescent="0.15">
      <c r="A29" s="68">
        <v>201706</v>
      </c>
      <c r="B29" s="68" t="s">
        <v>613</v>
      </c>
      <c r="C29" s="68">
        <v>0.5</v>
      </c>
      <c r="E29" s="76" t="s">
        <v>1008</v>
      </c>
      <c r="F29" s="76">
        <v>4</v>
      </c>
    </row>
    <row r="30" spans="1:6" ht="15.75" customHeight="1" x14ac:dyDescent="0.15">
      <c r="A30" s="68">
        <v>201701</v>
      </c>
      <c r="B30" s="68" t="s">
        <v>700</v>
      </c>
      <c r="C30" s="68">
        <v>9</v>
      </c>
      <c r="E30" s="76" t="s">
        <v>685</v>
      </c>
      <c r="F30" s="76">
        <v>3</v>
      </c>
    </row>
    <row r="31" spans="1:6" ht="15.75" customHeight="1" x14ac:dyDescent="0.15">
      <c r="A31" s="68">
        <v>201701</v>
      </c>
      <c r="B31" s="68" t="s">
        <v>615</v>
      </c>
      <c r="C31" s="68">
        <v>1</v>
      </c>
      <c r="E31" s="76" t="s">
        <v>301</v>
      </c>
      <c r="F31" s="76">
        <v>2</v>
      </c>
    </row>
    <row r="32" spans="1:6" ht="15.75" customHeight="1" x14ac:dyDescent="0.15">
      <c r="A32" s="68">
        <v>201701</v>
      </c>
      <c r="B32" s="68" t="s">
        <v>301</v>
      </c>
      <c r="C32" s="68">
        <v>2</v>
      </c>
      <c r="E32" s="76" t="s">
        <v>638</v>
      </c>
      <c r="F32" s="76">
        <v>2</v>
      </c>
    </row>
    <row r="33" spans="1:6" ht="15.75" customHeight="1" x14ac:dyDescent="0.15">
      <c r="A33" s="69">
        <v>201702</v>
      </c>
      <c r="B33" s="69" t="s">
        <v>912</v>
      </c>
      <c r="C33" s="69">
        <v>10</v>
      </c>
      <c r="E33" s="76" t="s">
        <v>814</v>
      </c>
      <c r="F33" s="76">
        <v>2</v>
      </c>
    </row>
    <row r="34" spans="1:6" ht="15.75" customHeight="1" x14ac:dyDescent="0.15">
      <c r="A34" s="68">
        <v>201705</v>
      </c>
      <c r="B34" s="68" t="s">
        <v>367</v>
      </c>
      <c r="C34" s="68">
        <v>21</v>
      </c>
      <c r="E34" s="76" t="s">
        <v>203</v>
      </c>
      <c r="F34" s="76">
        <v>2</v>
      </c>
    </row>
    <row r="35" spans="1:6" ht="15.75" customHeight="1" x14ac:dyDescent="0.15">
      <c r="A35" s="69">
        <v>201702</v>
      </c>
      <c r="B35" s="69" t="s">
        <v>364</v>
      </c>
      <c r="C35" s="69">
        <v>4</v>
      </c>
      <c r="E35" s="76" t="s">
        <v>1010</v>
      </c>
      <c r="F35" s="76">
        <v>1</v>
      </c>
    </row>
    <row r="36" spans="1:6" ht="15.75" customHeight="1" x14ac:dyDescent="0.15">
      <c r="A36" s="69">
        <v>201703</v>
      </c>
      <c r="B36" s="69" t="s">
        <v>884</v>
      </c>
      <c r="C36" s="69">
        <v>6</v>
      </c>
      <c r="E36" s="76" t="s">
        <v>162</v>
      </c>
      <c r="F36" s="76">
        <v>1</v>
      </c>
    </row>
    <row r="37" spans="1:6" ht="15.75" customHeight="1" x14ac:dyDescent="0.15">
      <c r="A37" s="68">
        <v>201706</v>
      </c>
      <c r="B37" s="68" t="s">
        <v>422</v>
      </c>
      <c r="C37" s="68">
        <v>9</v>
      </c>
      <c r="E37" s="76" t="s">
        <v>607</v>
      </c>
      <c r="F37" s="76">
        <v>1</v>
      </c>
    </row>
    <row r="38" spans="1:6" ht="15.75" customHeight="1" x14ac:dyDescent="0.15">
      <c r="A38" s="68">
        <v>201705</v>
      </c>
      <c r="B38" s="68" t="s">
        <v>480</v>
      </c>
      <c r="C38" s="68">
        <v>21</v>
      </c>
      <c r="E38" s="76" t="s">
        <v>613</v>
      </c>
      <c r="F38" s="76">
        <v>0.5</v>
      </c>
    </row>
    <row r="39" spans="1:6" ht="15.75" customHeight="1" x14ac:dyDescent="0.15">
      <c r="A39" s="68">
        <v>201706</v>
      </c>
      <c r="B39" s="68" t="s">
        <v>1009</v>
      </c>
      <c r="C39" s="68">
        <v>5</v>
      </c>
      <c r="E39" s="76"/>
      <c r="F39" s="76"/>
    </row>
    <row r="40" spans="1:6" ht="15.75" customHeight="1" x14ac:dyDescent="0.15">
      <c r="A40" s="68">
        <v>201706</v>
      </c>
      <c r="B40" s="68" t="s">
        <v>685</v>
      </c>
      <c r="C40" s="68">
        <v>3</v>
      </c>
      <c r="E40" s="76"/>
      <c r="F40" s="76"/>
    </row>
    <row r="41" spans="1:6" ht="15.75" customHeight="1" x14ac:dyDescent="0.15">
      <c r="A41" s="68">
        <v>201706</v>
      </c>
      <c r="B41" s="68" t="s">
        <v>886</v>
      </c>
      <c r="C41" s="68">
        <v>30</v>
      </c>
    </row>
    <row r="42" spans="1:6" ht="15.75" customHeight="1" x14ac:dyDescent="0.15">
      <c r="A42" s="68">
        <v>201706</v>
      </c>
      <c r="B42" s="68" t="s">
        <v>480</v>
      </c>
      <c r="C42" s="68">
        <v>22</v>
      </c>
    </row>
    <row r="43" spans="1:6" ht="15.75" customHeight="1" x14ac:dyDescent="0.15">
      <c r="A43" s="68">
        <v>201707</v>
      </c>
      <c r="B43" s="68" t="s">
        <v>886</v>
      </c>
      <c r="C43" s="68">
        <v>21</v>
      </c>
    </row>
    <row r="44" spans="1:6" ht="15.75" customHeight="1" x14ac:dyDescent="0.15">
      <c r="A44" s="68">
        <v>201707</v>
      </c>
      <c r="B44" s="68" t="s">
        <v>1010</v>
      </c>
      <c r="C44" s="68">
        <v>1</v>
      </c>
    </row>
    <row r="45" spans="1:6" ht="15.75" customHeight="1" x14ac:dyDescent="0.15">
      <c r="A45" s="68">
        <v>201707</v>
      </c>
      <c r="B45" s="68" t="s">
        <v>422</v>
      </c>
      <c r="C45" s="68">
        <v>5</v>
      </c>
    </row>
    <row r="46" spans="1:6" ht="15.75" customHeight="1" x14ac:dyDescent="0.15">
      <c r="A46" s="68">
        <v>201707</v>
      </c>
      <c r="B46" s="68" t="s">
        <v>814</v>
      </c>
      <c r="C46" s="68">
        <v>2</v>
      </c>
    </row>
    <row r="47" spans="1:6" ht="15.75" customHeight="1" x14ac:dyDescent="0.15">
      <c r="A47" s="68">
        <v>201707</v>
      </c>
      <c r="B47" s="68" t="s">
        <v>920</v>
      </c>
      <c r="C47" s="68">
        <v>9</v>
      </c>
    </row>
    <row r="48" spans="1:6" ht="15.75" customHeight="1" x14ac:dyDescent="0.15">
      <c r="A48" s="68">
        <v>201707</v>
      </c>
      <c r="B48" s="68" t="s">
        <v>638</v>
      </c>
      <c r="C48" s="68">
        <v>2</v>
      </c>
    </row>
    <row r="49" spans="1:3" ht="15.75" customHeight="1" x14ac:dyDescent="0.15">
      <c r="A49" s="68">
        <v>201707</v>
      </c>
      <c r="B49" s="68" t="s">
        <v>179</v>
      </c>
      <c r="C49" s="68">
        <v>7</v>
      </c>
    </row>
    <row r="50" spans="1:3" ht="15.75" customHeight="1" x14ac:dyDescent="0.15">
      <c r="A50" s="68">
        <v>201708</v>
      </c>
      <c r="B50" s="68" t="s">
        <v>422</v>
      </c>
      <c r="C50" s="68">
        <v>18</v>
      </c>
    </row>
    <row r="51" spans="1:3" ht="15.75" customHeight="1" x14ac:dyDescent="0.15">
      <c r="A51" s="68">
        <v>201708</v>
      </c>
      <c r="B51" s="68" t="s">
        <v>179</v>
      </c>
      <c r="C51" s="68">
        <v>4</v>
      </c>
    </row>
    <row r="52" spans="1:3" ht="15.75" customHeight="1" x14ac:dyDescent="0.15">
      <c r="A52" s="68">
        <v>201708</v>
      </c>
      <c r="B52" s="68" t="s">
        <v>903</v>
      </c>
      <c r="C52" s="68">
        <v>4</v>
      </c>
    </row>
    <row r="53" spans="1:3" ht="15.75" customHeight="1" x14ac:dyDescent="0.15">
      <c r="A53" s="68">
        <v>201708</v>
      </c>
      <c r="B53" s="68" t="s">
        <v>222</v>
      </c>
      <c r="C53" s="68">
        <v>1</v>
      </c>
    </row>
    <row r="54" spans="1:3" ht="15.75" customHeight="1" x14ac:dyDescent="0.15">
      <c r="A54" s="68">
        <v>201709</v>
      </c>
      <c r="B54" s="68" t="s">
        <v>723</v>
      </c>
      <c r="C54" s="74">
        <v>7</v>
      </c>
    </row>
    <row r="55" spans="1:3" ht="15.75" customHeight="1" x14ac:dyDescent="0.15">
      <c r="A55" s="68">
        <v>201709</v>
      </c>
      <c r="B55" s="68" t="s">
        <v>367</v>
      </c>
      <c r="C55" s="74">
        <v>1</v>
      </c>
    </row>
    <row r="56" spans="1:3" ht="15.75" customHeight="1" x14ac:dyDescent="0.15">
      <c r="A56" s="68">
        <v>201709</v>
      </c>
      <c r="B56" s="68" t="s">
        <v>203</v>
      </c>
      <c r="C56" s="74">
        <v>2</v>
      </c>
    </row>
    <row r="57" spans="1:3" ht="15.75" customHeight="1" x14ac:dyDescent="0.15">
      <c r="A57" s="68">
        <v>201709</v>
      </c>
      <c r="B57" s="68" t="s">
        <v>538</v>
      </c>
      <c r="C57" s="74">
        <v>3</v>
      </c>
    </row>
    <row r="58" spans="1:3" ht="15.75" customHeight="1" x14ac:dyDescent="0.15">
      <c r="A58" s="68">
        <v>201709</v>
      </c>
      <c r="B58" s="68" t="s">
        <v>607</v>
      </c>
      <c r="C58" s="74">
        <v>1</v>
      </c>
    </row>
    <row r="59" spans="1:3" ht="15.75" customHeight="1" x14ac:dyDescent="0.15">
      <c r="A59" s="71">
        <v>201710</v>
      </c>
      <c r="B59" s="68" t="s">
        <v>125</v>
      </c>
      <c r="C59" s="68">
        <v>10</v>
      </c>
    </row>
    <row r="60" spans="1:3" ht="15.75" customHeight="1" x14ac:dyDescent="0.15">
      <c r="A60" s="71">
        <v>201710</v>
      </c>
      <c r="B60" s="68" t="s">
        <v>723</v>
      </c>
      <c r="C60" s="68">
        <v>15</v>
      </c>
    </row>
    <row r="61" spans="1:3" ht="15.75" customHeight="1" x14ac:dyDescent="0.15">
      <c r="A61" s="71">
        <v>201710</v>
      </c>
      <c r="B61" s="68" t="s">
        <v>945</v>
      </c>
      <c r="C61" s="68">
        <v>11</v>
      </c>
    </row>
    <row r="62" spans="1:3" ht="15.75" customHeight="1" x14ac:dyDescent="0.15">
      <c r="A62" s="71">
        <v>201710</v>
      </c>
      <c r="B62" s="68" t="s">
        <v>438</v>
      </c>
      <c r="C62" s="68">
        <v>6</v>
      </c>
    </row>
    <row r="63" spans="1:3" ht="15.75" customHeight="1" x14ac:dyDescent="0.15">
      <c r="A63" s="71">
        <v>201710</v>
      </c>
      <c r="B63" s="68" t="s">
        <v>63</v>
      </c>
      <c r="C63" s="68">
        <v>15</v>
      </c>
    </row>
  </sheetData>
  <autoFilter ref="A1:H63"/>
  <phoneticPr fontId="4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opLeftCell="A9" workbookViewId="0">
      <selection sqref="A1:B40"/>
    </sheetView>
  </sheetViews>
  <sheetFormatPr baseColWidth="10" defaultColWidth="8.83203125" defaultRowHeight="14" x14ac:dyDescent="0.15"/>
  <cols>
    <col min="1" max="1" width="9.6640625" bestFit="1" customWidth="1"/>
    <col min="2" max="2" width="13.1640625" bestFit="1" customWidth="1"/>
  </cols>
  <sheetData>
    <row r="1" spans="1:2" x14ac:dyDescent="0.15">
      <c r="A1" s="73" t="s">
        <v>1014</v>
      </c>
      <c r="B1" t="s">
        <v>1017</v>
      </c>
    </row>
    <row r="2" spans="1:2" x14ac:dyDescent="0.15">
      <c r="A2" s="76" t="s">
        <v>538</v>
      </c>
      <c r="B2" s="75">
        <v>21</v>
      </c>
    </row>
    <row r="3" spans="1:2" x14ac:dyDescent="0.15">
      <c r="A3" s="76" t="s">
        <v>685</v>
      </c>
      <c r="B3" s="75">
        <v>3</v>
      </c>
    </row>
    <row r="4" spans="1:2" x14ac:dyDescent="0.15">
      <c r="A4" s="76" t="s">
        <v>367</v>
      </c>
      <c r="B4" s="75">
        <v>30</v>
      </c>
    </row>
    <row r="5" spans="1:2" x14ac:dyDescent="0.15">
      <c r="A5" s="76" t="s">
        <v>301</v>
      </c>
      <c r="B5" s="75">
        <v>2</v>
      </c>
    </row>
    <row r="6" spans="1:2" x14ac:dyDescent="0.15">
      <c r="A6" s="76" t="s">
        <v>914</v>
      </c>
      <c r="B6" s="75">
        <v>31</v>
      </c>
    </row>
    <row r="7" spans="1:2" x14ac:dyDescent="0.15">
      <c r="A7" s="76" t="s">
        <v>638</v>
      </c>
      <c r="B7" s="75">
        <v>2</v>
      </c>
    </row>
    <row r="8" spans="1:2" x14ac:dyDescent="0.15">
      <c r="A8" s="76" t="s">
        <v>700</v>
      </c>
      <c r="B8" s="75">
        <v>9</v>
      </c>
    </row>
    <row r="9" spans="1:2" x14ac:dyDescent="0.15">
      <c r="A9" s="76" t="s">
        <v>814</v>
      </c>
      <c r="B9" s="75">
        <v>2</v>
      </c>
    </row>
    <row r="10" spans="1:2" x14ac:dyDescent="0.15">
      <c r="A10" s="76" t="s">
        <v>1010</v>
      </c>
      <c r="B10" s="75">
        <v>1</v>
      </c>
    </row>
    <row r="11" spans="1:2" x14ac:dyDescent="0.15">
      <c r="A11" s="76" t="s">
        <v>438</v>
      </c>
      <c r="B11" s="75">
        <v>6</v>
      </c>
    </row>
    <row r="12" spans="1:2" x14ac:dyDescent="0.15">
      <c r="A12" s="76" t="s">
        <v>364</v>
      </c>
      <c r="B12" s="75">
        <v>4</v>
      </c>
    </row>
    <row r="13" spans="1:2" x14ac:dyDescent="0.15">
      <c r="A13" s="76" t="s">
        <v>723</v>
      </c>
      <c r="B13" s="75">
        <v>22</v>
      </c>
    </row>
    <row r="14" spans="1:2" x14ac:dyDescent="0.15">
      <c r="A14" s="76" t="s">
        <v>162</v>
      </c>
      <c r="B14" s="75">
        <v>1</v>
      </c>
    </row>
    <row r="15" spans="1:2" x14ac:dyDescent="0.15">
      <c r="A15" s="76" t="s">
        <v>945</v>
      </c>
      <c r="B15" s="75">
        <v>11</v>
      </c>
    </row>
    <row r="16" spans="1:2" x14ac:dyDescent="0.15">
      <c r="A16" s="76" t="s">
        <v>1007</v>
      </c>
      <c r="B16" s="75">
        <v>26</v>
      </c>
    </row>
    <row r="17" spans="1:2" x14ac:dyDescent="0.15">
      <c r="A17" s="76" t="s">
        <v>912</v>
      </c>
      <c r="B17" s="75">
        <v>10</v>
      </c>
    </row>
    <row r="18" spans="1:2" x14ac:dyDescent="0.15">
      <c r="A18" s="76" t="s">
        <v>480</v>
      </c>
      <c r="B18" s="75">
        <v>62</v>
      </c>
    </row>
    <row r="19" spans="1:2" x14ac:dyDescent="0.15">
      <c r="A19" s="76" t="s">
        <v>222</v>
      </c>
      <c r="B19" s="75">
        <v>6</v>
      </c>
    </row>
    <row r="20" spans="1:2" x14ac:dyDescent="0.15">
      <c r="A20" s="76" t="s">
        <v>179</v>
      </c>
      <c r="B20" s="75">
        <v>11</v>
      </c>
    </row>
    <row r="21" spans="1:2" x14ac:dyDescent="0.15">
      <c r="A21" s="76" t="s">
        <v>63</v>
      </c>
      <c r="B21" s="75">
        <v>34</v>
      </c>
    </row>
    <row r="22" spans="1:2" x14ac:dyDescent="0.15">
      <c r="A22" s="76" t="s">
        <v>903</v>
      </c>
      <c r="B22" s="75">
        <v>4</v>
      </c>
    </row>
    <row r="23" spans="1:2" x14ac:dyDescent="0.15">
      <c r="A23" s="76" t="s">
        <v>920</v>
      </c>
      <c r="B23" s="75">
        <v>9</v>
      </c>
    </row>
    <row r="24" spans="1:2" x14ac:dyDescent="0.15">
      <c r="A24" s="76" t="s">
        <v>493</v>
      </c>
      <c r="B24" s="75">
        <v>26</v>
      </c>
    </row>
    <row r="25" spans="1:2" x14ac:dyDescent="0.15">
      <c r="A25" s="76" t="s">
        <v>110</v>
      </c>
      <c r="B25" s="75">
        <v>19</v>
      </c>
    </row>
    <row r="26" spans="1:2" x14ac:dyDescent="0.15">
      <c r="A26" s="76" t="s">
        <v>884</v>
      </c>
      <c r="B26" s="75">
        <v>6</v>
      </c>
    </row>
    <row r="27" spans="1:2" x14ac:dyDescent="0.15">
      <c r="A27" s="76" t="s">
        <v>733</v>
      </c>
      <c r="B27" s="75">
        <v>10</v>
      </c>
    </row>
    <row r="28" spans="1:2" x14ac:dyDescent="0.15">
      <c r="A28" s="76" t="s">
        <v>886</v>
      </c>
      <c r="B28" s="75">
        <v>72</v>
      </c>
    </row>
    <row r="29" spans="1:2" x14ac:dyDescent="0.15">
      <c r="A29" s="76" t="s">
        <v>125</v>
      </c>
      <c r="B29" s="75">
        <v>10</v>
      </c>
    </row>
    <row r="30" spans="1:2" x14ac:dyDescent="0.15">
      <c r="A30" s="76" t="s">
        <v>214</v>
      </c>
      <c r="B30" s="75">
        <v>28</v>
      </c>
    </row>
    <row r="31" spans="1:2" x14ac:dyDescent="0.15">
      <c r="A31" s="76" t="s">
        <v>203</v>
      </c>
      <c r="B31" s="75">
        <v>2</v>
      </c>
    </row>
    <row r="32" spans="1:2" x14ac:dyDescent="0.15">
      <c r="A32" s="76" t="s">
        <v>1009</v>
      </c>
      <c r="B32" s="75">
        <v>5</v>
      </c>
    </row>
    <row r="33" spans="1:2" x14ac:dyDescent="0.15">
      <c r="A33" s="76" t="s">
        <v>615</v>
      </c>
      <c r="B33" s="75">
        <v>4</v>
      </c>
    </row>
    <row r="34" spans="1:2" x14ac:dyDescent="0.15">
      <c r="A34" s="76" t="s">
        <v>613</v>
      </c>
      <c r="B34" s="75">
        <v>0.5</v>
      </c>
    </row>
    <row r="35" spans="1:2" x14ac:dyDescent="0.15">
      <c r="A35" s="76" t="s">
        <v>601</v>
      </c>
      <c r="B35" s="75">
        <v>12</v>
      </c>
    </row>
    <row r="36" spans="1:2" x14ac:dyDescent="0.15">
      <c r="A36" s="76" t="s">
        <v>607</v>
      </c>
      <c r="B36" s="75">
        <v>1</v>
      </c>
    </row>
    <row r="37" spans="1:2" x14ac:dyDescent="0.15">
      <c r="A37" s="76" t="s">
        <v>1008</v>
      </c>
      <c r="B37" s="75">
        <v>4</v>
      </c>
    </row>
    <row r="38" spans="1:2" x14ac:dyDescent="0.15">
      <c r="A38" s="76" t="s">
        <v>422</v>
      </c>
      <c r="B38" s="75">
        <v>88</v>
      </c>
    </row>
    <row r="39" spans="1:2" x14ac:dyDescent="0.15">
      <c r="A39" s="76" t="s">
        <v>1015</v>
      </c>
      <c r="B39" s="75"/>
    </row>
    <row r="40" spans="1:2" x14ac:dyDescent="0.15">
      <c r="A40" s="76" t="s">
        <v>1016</v>
      </c>
      <c r="B40" s="75">
        <v>594.5</v>
      </c>
    </row>
  </sheetData>
  <phoneticPr fontId="2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E8" sqref="E8"/>
    </sheetView>
  </sheetViews>
  <sheetFormatPr baseColWidth="10" defaultColWidth="8.83203125" defaultRowHeight="14" x14ac:dyDescent="0.15"/>
  <cols>
    <col min="2" max="2" width="12.5" customWidth="1"/>
    <col min="3" max="3" width="14.1640625" customWidth="1"/>
  </cols>
  <sheetData>
    <row r="1" spans="1:8" x14ac:dyDescent="0.15">
      <c r="A1" t="s">
        <v>438</v>
      </c>
      <c r="B1" s="88">
        <v>43111</v>
      </c>
      <c r="C1" s="88">
        <v>43117</v>
      </c>
      <c r="D1">
        <v>5</v>
      </c>
      <c r="H1" s="89" t="s">
        <v>1031</v>
      </c>
    </row>
  </sheetData>
  <phoneticPr fontId="2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7"/>
  <sheetViews>
    <sheetView workbookViewId="0">
      <selection activeCell="F8" sqref="F8"/>
    </sheetView>
  </sheetViews>
  <sheetFormatPr baseColWidth="10" defaultColWidth="8.83203125" defaultRowHeight="14" x14ac:dyDescent="0.15"/>
  <sheetData>
    <row r="1" spans="1:236" s="14" customFormat="1" ht="13.5" customHeight="1" x14ac:dyDescent="0.15">
      <c r="A1" s="96" t="s">
        <v>20</v>
      </c>
      <c r="B1" s="101" t="s">
        <v>30</v>
      </c>
      <c r="C1" s="97" t="s">
        <v>0</v>
      </c>
      <c r="D1" s="97" t="s">
        <v>1</v>
      </c>
      <c r="E1" s="98" t="s">
        <v>946</v>
      </c>
      <c r="F1" s="100">
        <v>43101</v>
      </c>
      <c r="G1" s="100">
        <v>43313</v>
      </c>
      <c r="H1" s="98" t="s">
        <v>956</v>
      </c>
      <c r="I1" s="99" t="s">
        <v>2</v>
      </c>
      <c r="J1" s="99" t="s">
        <v>3</v>
      </c>
      <c r="K1" s="99" t="s">
        <v>4</v>
      </c>
      <c r="L1" s="107" t="s">
        <v>996</v>
      </c>
      <c r="M1" s="104" t="s">
        <v>955</v>
      </c>
      <c r="N1" s="104"/>
      <c r="O1" s="105"/>
      <c r="P1" s="104"/>
      <c r="Q1" s="104"/>
      <c r="R1" s="105"/>
      <c r="S1" s="104"/>
      <c r="T1" s="109" t="s">
        <v>998</v>
      </c>
      <c r="U1" s="109"/>
      <c r="V1" s="109"/>
      <c r="W1" s="109"/>
      <c r="X1" s="106" t="s">
        <v>1002</v>
      </c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 t="s">
        <v>5</v>
      </c>
      <c r="AK1" s="106"/>
      <c r="AL1" s="112" t="s">
        <v>947</v>
      </c>
      <c r="AM1" s="113"/>
      <c r="AN1" s="120" t="s">
        <v>949</v>
      </c>
      <c r="AO1" s="121"/>
      <c r="AP1" s="121"/>
      <c r="AQ1" s="4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</row>
    <row r="2" spans="1:236" s="13" customFormat="1" ht="11.25" customHeight="1" x14ac:dyDescent="0.15">
      <c r="A2" s="96"/>
      <c r="B2" s="101"/>
      <c r="C2" s="97"/>
      <c r="D2" s="97"/>
      <c r="E2" s="98"/>
      <c r="F2" s="100"/>
      <c r="G2" s="100"/>
      <c r="H2" s="98"/>
      <c r="I2" s="99"/>
      <c r="J2" s="99"/>
      <c r="K2" s="99"/>
      <c r="L2" s="107"/>
      <c r="M2" s="110" t="s">
        <v>10</v>
      </c>
      <c r="N2" s="91"/>
      <c r="O2" s="27"/>
      <c r="P2" s="102" t="s">
        <v>6</v>
      </c>
      <c r="Q2" s="102"/>
      <c r="R2" s="103"/>
      <c r="S2" s="106" t="s">
        <v>1021</v>
      </c>
      <c r="T2" s="115" t="s">
        <v>997</v>
      </c>
      <c r="U2" s="108" t="s">
        <v>999</v>
      </c>
      <c r="V2" s="117" t="s">
        <v>1000</v>
      </c>
      <c r="W2" s="118" t="s">
        <v>1001</v>
      </c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106" t="s">
        <v>1003</v>
      </c>
      <c r="AK2" s="106" t="s">
        <v>1004</v>
      </c>
      <c r="AL2" s="114" t="s">
        <v>1005</v>
      </c>
      <c r="AM2" s="116" t="s">
        <v>1006</v>
      </c>
      <c r="AN2" s="120"/>
      <c r="AO2" s="111"/>
      <c r="AP2" s="111"/>
      <c r="AQ2" s="4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</row>
    <row r="3" spans="1:236" s="15" customFormat="1" ht="40.5" customHeight="1" x14ac:dyDescent="0.15">
      <c r="A3" s="96"/>
      <c r="B3" s="101"/>
      <c r="C3" s="97"/>
      <c r="D3" s="97"/>
      <c r="E3" s="98"/>
      <c r="F3" s="100"/>
      <c r="G3" s="100"/>
      <c r="H3" s="98"/>
      <c r="I3" s="99"/>
      <c r="J3" s="99"/>
      <c r="K3" s="99"/>
      <c r="L3" s="107"/>
      <c r="M3" s="110"/>
      <c r="N3" s="91" t="s">
        <v>11</v>
      </c>
      <c r="O3" s="27" t="s">
        <v>12</v>
      </c>
      <c r="P3" s="90" t="s">
        <v>7</v>
      </c>
      <c r="Q3" s="91" t="s">
        <v>8</v>
      </c>
      <c r="R3" s="27" t="s">
        <v>9</v>
      </c>
      <c r="S3" s="106"/>
      <c r="T3" s="115"/>
      <c r="U3" s="108"/>
      <c r="V3" s="117"/>
      <c r="W3" s="119"/>
      <c r="X3" s="91">
        <v>1</v>
      </c>
      <c r="Y3" s="91">
        <v>2</v>
      </c>
      <c r="Z3" s="91">
        <v>3</v>
      </c>
      <c r="AA3" s="91">
        <v>4</v>
      </c>
      <c r="AB3" s="91">
        <v>5</v>
      </c>
      <c r="AC3" s="91">
        <v>6</v>
      </c>
      <c r="AD3" s="91">
        <v>7</v>
      </c>
      <c r="AE3" s="91">
        <v>8</v>
      </c>
      <c r="AF3" s="91">
        <v>9</v>
      </c>
      <c r="AG3" s="91">
        <v>10</v>
      </c>
      <c r="AH3" s="91">
        <v>11</v>
      </c>
      <c r="AI3" s="91">
        <v>12</v>
      </c>
      <c r="AJ3" s="106"/>
      <c r="AK3" s="106"/>
      <c r="AL3" s="114"/>
      <c r="AM3" s="116"/>
      <c r="AN3" s="120"/>
      <c r="AO3" s="111"/>
      <c r="AP3" s="111"/>
      <c r="AQ3" s="43"/>
    </row>
    <row r="4" spans="1:236" s="10" customFormat="1" ht="15.75" customHeight="1" x14ac:dyDescent="0.15">
      <c r="A4" s="53" t="s">
        <v>34</v>
      </c>
      <c r="B4" s="48" t="s">
        <v>26</v>
      </c>
      <c r="C4" s="4">
        <v>37438</v>
      </c>
      <c r="D4" s="4">
        <v>37438</v>
      </c>
      <c r="E4" s="24">
        <v>43100</v>
      </c>
      <c r="F4" s="24">
        <v>43101</v>
      </c>
      <c r="G4" s="24">
        <v>43342</v>
      </c>
      <c r="H4" s="24">
        <v>43465</v>
      </c>
      <c r="I4" s="21">
        <v>15.6</v>
      </c>
      <c r="J4" s="21">
        <v>15.61</v>
      </c>
      <c r="K4" s="21" t="s">
        <v>1034</v>
      </c>
      <c r="L4" s="21">
        <v>16</v>
      </c>
      <c r="M4" s="29">
        <v>10</v>
      </c>
      <c r="N4" s="29"/>
      <c r="O4" s="30"/>
      <c r="P4" s="24"/>
      <c r="Q4" s="29"/>
      <c r="R4" s="30"/>
      <c r="S4" s="30">
        <v>10</v>
      </c>
      <c r="T4" s="22">
        <v>0</v>
      </c>
      <c r="U4" s="38">
        <v>10</v>
      </c>
      <c r="V4" s="40">
        <v>10</v>
      </c>
      <c r="W4" s="23">
        <v>10</v>
      </c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>
        <v>0</v>
      </c>
      <c r="AK4" s="29">
        <v>0</v>
      </c>
      <c r="AL4" s="22">
        <v>20</v>
      </c>
      <c r="AM4" s="46">
        <v>10</v>
      </c>
      <c r="AN4" s="11"/>
      <c r="AP4" s="11"/>
    </row>
    <row r="5" spans="1:236" s="10" customFormat="1" ht="15.75" customHeight="1" x14ac:dyDescent="0.15">
      <c r="A5" s="54" t="s">
        <v>68</v>
      </c>
      <c r="B5" s="48" t="s">
        <v>26</v>
      </c>
      <c r="C5" s="3">
        <v>37073</v>
      </c>
      <c r="D5" s="3">
        <v>37665</v>
      </c>
      <c r="E5" s="24">
        <v>43100</v>
      </c>
      <c r="F5" s="24">
        <v>43101</v>
      </c>
      <c r="G5" s="24">
        <v>43342</v>
      </c>
      <c r="H5" s="24">
        <v>43465</v>
      </c>
      <c r="I5" s="21">
        <v>16.600000000000001</v>
      </c>
      <c r="J5" s="21">
        <v>14.99</v>
      </c>
      <c r="K5" s="21" t="s">
        <v>1034</v>
      </c>
      <c r="L5" s="21">
        <v>17</v>
      </c>
      <c r="M5" s="29">
        <v>10</v>
      </c>
      <c r="N5" s="29"/>
      <c r="O5" s="30"/>
      <c r="P5" s="24"/>
      <c r="Q5" s="29"/>
      <c r="R5" s="30"/>
      <c r="S5" s="30">
        <v>10</v>
      </c>
      <c r="T5" s="22">
        <v>0</v>
      </c>
      <c r="U5" s="38">
        <v>9</v>
      </c>
      <c r="V5" s="40">
        <v>9</v>
      </c>
      <c r="W5" s="23">
        <v>9</v>
      </c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>
        <v>0</v>
      </c>
      <c r="AK5" s="29">
        <v>0</v>
      </c>
      <c r="AL5" s="22">
        <v>19</v>
      </c>
      <c r="AM5" s="46">
        <v>10</v>
      </c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</row>
    <row r="6" spans="1:236" s="10" customFormat="1" ht="15.75" customHeight="1" x14ac:dyDescent="0.15">
      <c r="A6" s="53" t="s">
        <v>140</v>
      </c>
      <c r="B6" s="48" t="s">
        <v>26</v>
      </c>
      <c r="C6" s="3" t="s">
        <v>779</v>
      </c>
      <c r="D6" s="3">
        <v>41822</v>
      </c>
      <c r="E6" s="24">
        <v>43100</v>
      </c>
      <c r="F6" s="24">
        <v>43101</v>
      </c>
      <c r="G6" s="24">
        <v>43342</v>
      </c>
      <c r="H6" s="24">
        <v>43465</v>
      </c>
      <c r="I6" s="21">
        <v>3.6</v>
      </c>
      <c r="J6" s="21">
        <v>3.6</v>
      </c>
      <c r="K6" s="21" t="s">
        <v>1034</v>
      </c>
      <c r="L6" s="21">
        <v>4</v>
      </c>
      <c r="M6" s="29">
        <v>5</v>
      </c>
      <c r="N6" s="29"/>
      <c r="O6" s="30"/>
      <c r="P6" s="24"/>
      <c r="Q6" s="29"/>
      <c r="R6" s="30"/>
      <c r="S6" s="30">
        <v>5</v>
      </c>
      <c r="T6" s="22">
        <v>0</v>
      </c>
      <c r="U6" s="38">
        <v>2</v>
      </c>
      <c r="V6" s="40">
        <v>2</v>
      </c>
      <c r="W6" s="23">
        <v>2</v>
      </c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>
        <v>0</v>
      </c>
      <c r="AK6" s="29">
        <v>0</v>
      </c>
      <c r="AL6" s="22">
        <v>7</v>
      </c>
      <c r="AM6" s="46">
        <v>5</v>
      </c>
      <c r="AN6" s="11"/>
      <c r="AP6" s="11"/>
    </row>
    <row r="7" spans="1:236" s="10" customFormat="1" ht="15.75" customHeight="1" x14ac:dyDescent="0.15">
      <c r="A7" s="53" t="s">
        <v>806</v>
      </c>
      <c r="B7" s="48" t="s">
        <v>26</v>
      </c>
      <c r="C7" s="9">
        <v>42191</v>
      </c>
      <c r="D7" s="9">
        <v>42191</v>
      </c>
      <c r="E7" s="24">
        <v>43100</v>
      </c>
      <c r="F7" s="24">
        <v>43101</v>
      </c>
      <c r="G7" s="24">
        <v>43342</v>
      </c>
      <c r="H7" s="24">
        <v>43465</v>
      </c>
      <c r="I7" s="21">
        <v>2.6</v>
      </c>
      <c r="J7" s="21">
        <v>2.59</v>
      </c>
      <c r="K7" s="21" t="s">
        <v>1034</v>
      </c>
      <c r="L7" s="21">
        <v>3</v>
      </c>
      <c r="M7" s="29">
        <v>5</v>
      </c>
      <c r="N7" s="29"/>
      <c r="O7" s="30"/>
      <c r="P7" s="24"/>
      <c r="Q7" s="29"/>
      <c r="R7" s="30"/>
      <c r="S7" s="30">
        <v>5</v>
      </c>
      <c r="T7" s="22">
        <v>0</v>
      </c>
      <c r="U7" s="38">
        <v>4</v>
      </c>
      <c r="V7" s="40">
        <v>4</v>
      </c>
      <c r="W7" s="23">
        <v>4</v>
      </c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32"/>
      <c r="AJ7" s="29">
        <v>0</v>
      </c>
      <c r="AK7" s="29">
        <v>0</v>
      </c>
      <c r="AL7" s="22">
        <v>9</v>
      </c>
      <c r="AM7" s="46">
        <v>5</v>
      </c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</row>
    <row r="8" spans="1:236" s="10" customFormat="1" ht="15.75" customHeight="1" x14ac:dyDescent="0.15">
      <c r="A8" s="53" t="s">
        <v>257</v>
      </c>
      <c r="B8" s="48" t="s">
        <v>26</v>
      </c>
      <c r="C8" s="9">
        <v>39995</v>
      </c>
      <c r="D8" s="9">
        <v>41022</v>
      </c>
      <c r="E8" s="24">
        <v>43100</v>
      </c>
      <c r="F8" s="24">
        <v>43101</v>
      </c>
      <c r="G8" s="24">
        <v>43342</v>
      </c>
      <c r="H8" s="24">
        <v>43465</v>
      </c>
      <c r="I8" s="21">
        <v>8.6</v>
      </c>
      <c r="J8" s="21">
        <v>5.79</v>
      </c>
      <c r="K8" s="21" t="s">
        <v>1034</v>
      </c>
      <c r="L8" s="21">
        <v>9</v>
      </c>
      <c r="M8" s="29">
        <v>5</v>
      </c>
      <c r="N8" s="29"/>
      <c r="O8" s="30"/>
      <c r="P8" s="24"/>
      <c r="Q8" s="29"/>
      <c r="R8" s="30"/>
      <c r="S8" s="30">
        <v>5</v>
      </c>
      <c r="T8" s="22">
        <v>0</v>
      </c>
      <c r="U8" s="38">
        <v>5</v>
      </c>
      <c r="V8" s="40">
        <v>5</v>
      </c>
      <c r="W8" s="23">
        <v>5</v>
      </c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32"/>
      <c r="AJ8" s="29">
        <v>0</v>
      </c>
      <c r="AK8" s="29">
        <v>0</v>
      </c>
      <c r="AL8" s="22">
        <v>10</v>
      </c>
      <c r="AM8" s="46">
        <v>5</v>
      </c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</row>
    <row r="9" spans="1:236" s="10" customFormat="1" ht="15.75" customHeight="1" x14ac:dyDescent="0.15">
      <c r="A9" s="53" t="s">
        <v>181</v>
      </c>
      <c r="B9" s="48" t="s">
        <v>26</v>
      </c>
      <c r="C9" s="9">
        <v>37348</v>
      </c>
      <c r="D9" s="9">
        <v>37653</v>
      </c>
      <c r="E9" s="24">
        <v>43100</v>
      </c>
      <c r="F9" s="24">
        <v>43101</v>
      </c>
      <c r="G9" s="24">
        <v>43342</v>
      </c>
      <c r="H9" s="24">
        <v>43465</v>
      </c>
      <c r="I9" s="21">
        <v>15.9</v>
      </c>
      <c r="J9" s="21">
        <v>15.02</v>
      </c>
      <c r="K9" s="21" t="s">
        <v>1034</v>
      </c>
      <c r="L9" s="21">
        <v>16</v>
      </c>
      <c r="M9" s="29">
        <v>10</v>
      </c>
      <c r="N9" s="29"/>
      <c r="O9" s="30"/>
      <c r="P9" s="24"/>
      <c r="Q9" s="29"/>
      <c r="R9" s="30"/>
      <c r="S9" s="30">
        <v>10</v>
      </c>
      <c r="T9" s="22">
        <v>0</v>
      </c>
      <c r="U9" s="38">
        <v>13</v>
      </c>
      <c r="V9" s="40">
        <v>13</v>
      </c>
      <c r="W9" s="23">
        <v>13</v>
      </c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32"/>
      <c r="AJ9" s="29">
        <v>0</v>
      </c>
      <c r="AK9" s="29">
        <v>0</v>
      </c>
      <c r="AL9" s="22">
        <v>23</v>
      </c>
      <c r="AM9" s="46">
        <v>10</v>
      </c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</row>
    <row r="10" spans="1:236" s="10" customFormat="1" ht="15.75" customHeight="1" x14ac:dyDescent="0.15">
      <c r="A10" s="53" t="s">
        <v>180</v>
      </c>
      <c r="B10" s="48" t="s">
        <v>26</v>
      </c>
      <c r="C10" s="9">
        <v>40725</v>
      </c>
      <c r="D10" s="9">
        <v>40725</v>
      </c>
      <c r="E10" s="24">
        <v>43100</v>
      </c>
      <c r="F10" s="24">
        <v>43101</v>
      </c>
      <c r="G10" s="24">
        <v>43342</v>
      </c>
      <c r="H10" s="24">
        <v>43465</v>
      </c>
      <c r="I10" s="21">
        <v>6.6</v>
      </c>
      <c r="J10" s="21">
        <v>6.61</v>
      </c>
      <c r="K10" s="21" t="s">
        <v>1034</v>
      </c>
      <c r="L10" s="21">
        <v>7</v>
      </c>
      <c r="M10" s="29">
        <v>5</v>
      </c>
      <c r="N10" s="29"/>
      <c r="O10" s="30"/>
      <c r="P10" s="24"/>
      <c r="Q10" s="29"/>
      <c r="R10" s="30"/>
      <c r="S10" s="30">
        <v>5</v>
      </c>
      <c r="T10" s="22">
        <v>0</v>
      </c>
      <c r="U10" s="38">
        <v>7</v>
      </c>
      <c r="V10" s="40">
        <v>7</v>
      </c>
      <c r="W10" s="23">
        <v>7</v>
      </c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32"/>
      <c r="AJ10" s="29">
        <v>0</v>
      </c>
      <c r="AK10" s="29">
        <v>0</v>
      </c>
      <c r="AL10" s="22">
        <v>12</v>
      </c>
      <c r="AM10" s="46">
        <v>5</v>
      </c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</row>
    <row r="11" spans="1:236" s="10" customFormat="1" ht="15.75" customHeight="1" x14ac:dyDescent="0.15">
      <c r="A11" s="53" t="s">
        <v>179</v>
      </c>
      <c r="B11" s="48" t="s">
        <v>26</v>
      </c>
      <c r="C11" s="5">
        <v>39630</v>
      </c>
      <c r="D11" s="5">
        <v>39630</v>
      </c>
      <c r="E11" s="24">
        <v>43100</v>
      </c>
      <c r="F11" s="24">
        <v>43101</v>
      </c>
      <c r="G11" s="24">
        <v>43342</v>
      </c>
      <c r="H11" s="24">
        <v>43465</v>
      </c>
      <c r="I11" s="21">
        <v>9.6</v>
      </c>
      <c r="J11" s="21">
        <v>9.61</v>
      </c>
      <c r="K11" s="21" t="s">
        <v>1034</v>
      </c>
      <c r="L11" s="21">
        <v>10</v>
      </c>
      <c r="M11" s="29">
        <v>10</v>
      </c>
      <c r="N11" s="29">
        <v>181</v>
      </c>
      <c r="O11" s="30">
        <v>2.48</v>
      </c>
      <c r="P11" s="24">
        <v>43282</v>
      </c>
      <c r="Q11" s="29">
        <v>183</v>
      </c>
      <c r="R11" s="31">
        <v>5.01</v>
      </c>
      <c r="S11" s="30">
        <v>7.49</v>
      </c>
      <c r="T11" s="22">
        <v>0</v>
      </c>
      <c r="U11" s="38">
        <v>4</v>
      </c>
      <c r="V11" s="40">
        <v>4</v>
      </c>
      <c r="W11" s="23">
        <v>4</v>
      </c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>
        <v>0</v>
      </c>
      <c r="AK11" s="29">
        <v>0</v>
      </c>
      <c r="AL11" s="22">
        <v>11.49</v>
      </c>
      <c r="AM11" s="46">
        <v>7.5</v>
      </c>
      <c r="AN11" s="11"/>
      <c r="AP11" s="11"/>
    </row>
    <row r="12" spans="1:236" s="10" customFormat="1" ht="15.75" customHeight="1" x14ac:dyDescent="0.15">
      <c r="A12" s="53" t="s">
        <v>182</v>
      </c>
      <c r="B12" s="48" t="s">
        <v>26</v>
      </c>
      <c r="C12" s="9">
        <v>40360</v>
      </c>
      <c r="D12" s="9">
        <v>40392</v>
      </c>
      <c r="E12" s="24">
        <v>43100</v>
      </c>
      <c r="F12" s="24">
        <v>43101</v>
      </c>
      <c r="G12" s="24">
        <v>43342</v>
      </c>
      <c r="H12" s="24">
        <v>43465</v>
      </c>
      <c r="I12" s="21">
        <v>7.6</v>
      </c>
      <c r="J12" s="21">
        <v>7.52</v>
      </c>
      <c r="K12" s="21" t="s">
        <v>1034</v>
      </c>
      <c r="L12" s="21">
        <v>8</v>
      </c>
      <c r="M12" s="29">
        <v>5</v>
      </c>
      <c r="N12" s="29"/>
      <c r="O12" s="30"/>
      <c r="P12" s="24"/>
      <c r="Q12" s="29"/>
      <c r="R12" s="30"/>
      <c r="S12" s="30">
        <v>5</v>
      </c>
      <c r="T12" s="22">
        <v>0</v>
      </c>
      <c r="U12" s="38">
        <v>8</v>
      </c>
      <c r="V12" s="40">
        <v>8</v>
      </c>
      <c r="W12" s="23">
        <v>8</v>
      </c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32"/>
      <c r="AJ12" s="29">
        <v>0</v>
      </c>
      <c r="AK12" s="29">
        <v>0</v>
      </c>
      <c r="AL12" s="22">
        <v>13</v>
      </c>
      <c r="AM12" s="46">
        <v>5</v>
      </c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</row>
    <row r="13" spans="1:236" s="10" customFormat="1" ht="15.75" customHeight="1" x14ac:dyDescent="0.15">
      <c r="A13" s="53" t="s">
        <v>259</v>
      </c>
      <c r="B13" s="48" t="s">
        <v>26</v>
      </c>
      <c r="C13" s="9">
        <v>40360</v>
      </c>
      <c r="D13" s="9">
        <v>40360</v>
      </c>
      <c r="E13" s="24">
        <v>43100</v>
      </c>
      <c r="F13" s="24">
        <v>43101</v>
      </c>
      <c r="G13" s="24">
        <v>43342</v>
      </c>
      <c r="H13" s="24">
        <v>43465</v>
      </c>
      <c r="I13" s="21">
        <v>7.6</v>
      </c>
      <c r="J13" s="21">
        <v>7.61</v>
      </c>
      <c r="K13" s="21" t="s">
        <v>1034</v>
      </c>
      <c r="L13" s="21">
        <v>8</v>
      </c>
      <c r="M13" s="29">
        <v>5</v>
      </c>
      <c r="N13" s="29"/>
      <c r="O13" s="30"/>
      <c r="P13" s="24"/>
      <c r="Q13" s="29"/>
      <c r="R13" s="30"/>
      <c r="S13" s="30">
        <v>5</v>
      </c>
      <c r="T13" s="22">
        <v>0</v>
      </c>
      <c r="U13" s="38">
        <v>7</v>
      </c>
      <c r="V13" s="40">
        <v>7</v>
      </c>
      <c r="W13" s="23">
        <v>7</v>
      </c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>
        <v>0</v>
      </c>
      <c r="AK13" s="29">
        <v>0</v>
      </c>
      <c r="AL13" s="22">
        <v>12</v>
      </c>
      <c r="AM13" s="46">
        <v>5</v>
      </c>
      <c r="AN13" s="11"/>
      <c r="AP13" s="11"/>
    </row>
    <row r="14" spans="1:236" s="10" customFormat="1" ht="15.75" customHeight="1" x14ac:dyDescent="0.15">
      <c r="A14" s="53" t="s">
        <v>84</v>
      </c>
      <c r="B14" s="48" t="s">
        <v>26</v>
      </c>
      <c r="C14" s="3">
        <v>38899</v>
      </c>
      <c r="D14" s="3">
        <v>39539</v>
      </c>
      <c r="E14" s="24">
        <v>43100</v>
      </c>
      <c r="F14" s="24">
        <v>43101</v>
      </c>
      <c r="G14" s="24">
        <v>43342</v>
      </c>
      <c r="H14" s="24">
        <v>43465</v>
      </c>
      <c r="I14" s="21">
        <v>11.6</v>
      </c>
      <c r="J14" s="21">
        <v>9.85</v>
      </c>
      <c r="K14" s="21" t="s">
        <v>1034</v>
      </c>
      <c r="L14" s="21">
        <v>12</v>
      </c>
      <c r="M14" s="29">
        <v>10</v>
      </c>
      <c r="N14" s="29"/>
      <c r="O14" s="30"/>
      <c r="P14" s="24"/>
      <c r="Q14" s="29"/>
      <c r="R14" s="30"/>
      <c r="S14" s="30">
        <v>10</v>
      </c>
      <c r="T14" s="22">
        <v>0</v>
      </c>
      <c r="U14" s="38">
        <v>9.5</v>
      </c>
      <c r="V14" s="40">
        <v>9.5</v>
      </c>
      <c r="W14" s="23">
        <v>9.5</v>
      </c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>
        <v>0</v>
      </c>
      <c r="AK14" s="29">
        <v>0</v>
      </c>
      <c r="AL14" s="22">
        <v>19.5</v>
      </c>
      <c r="AM14" s="46">
        <v>10</v>
      </c>
      <c r="AN14" s="11"/>
      <c r="AP14" s="11"/>
      <c r="AQ14" s="44"/>
    </row>
    <row r="15" spans="1:236" s="10" customFormat="1" ht="15.75" customHeight="1" x14ac:dyDescent="0.15">
      <c r="A15" s="54" t="s">
        <v>634</v>
      </c>
      <c r="B15" s="48" t="s">
        <v>26</v>
      </c>
      <c r="C15" s="3">
        <v>37803</v>
      </c>
      <c r="D15" s="3">
        <v>38118</v>
      </c>
      <c r="E15" s="24">
        <v>43100</v>
      </c>
      <c r="F15" s="24">
        <v>43101</v>
      </c>
      <c r="G15" s="24">
        <v>43342</v>
      </c>
      <c r="H15" s="24">
        <v>43465</v>
      </c>
      <c r="I15" s="21">
        <v>14.6</v>
      </c>
      <c r="J15" s="21">
        <v>13.75</v>
      </c>
      <c r="K15" s="21" t="s">
        <v>1034</v>
      </c>
      <c r="L15" s="21">
        <v>15</v>
      </c>
      <c r="M15" s="29">
        <v>10</v>
      </c>
      <c r="N15" s="29"/>
      <c r="O15" s="30"/>
      <c r="P15" s="24"/>
      <c r="Q15" s="29"/>
      <c r="R15" s="30"/>
      <c r="S15" s="30">
        <v>10</v>
      </c>
      <c r="T15" s="22">
        <v>0</v>
      </c>
      <c r="U15" s="38">
        <v>10</v>
      </c>
      <c r="V15" s="40">
        <v>10</v>
      </c>
      <c r="W15" s="23">
        <v>10</v>
      </c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32"/>
      <c r="AJ15" s="29">
        <v>0</v>
      </c>
      <c r="AK15" s="29">
        <v>0</v>
      </c>
      <c r="AL15" s="22">
        <v>20</v>
      </c>
      <c r="AM15" s="46">
        <v>10</v>
      </c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</row>
    <row r="16" spans="1:236" s="10" customFormat="1" ht="15.75" customHeight="1" x14ac:dyDescent="0.15">
      <c r="A16" s="62" t="s">
        <v>470</v>
      </c>
      <c r="B16" s="48" t="s">
        <v>26</v>
      </c>
      <c r="C16" s="7">
        <v>41487</v>
      </c>
      <c r="D16" s="7">
        <v>41487</v>
      </c>
      <c r="E16" s="24">
        <v>43100</v>
      </c>
      <c r="F16" s="24">
        <v>43101</v>
      </c>
      <c r="G16" s="24">
        <v>43342</v>
      </c>
      <c r="H16" s="24">
        <v>43465</v>
      </c>
      <c r="I16" s="21">
        <v>4.5</v>
      </c>
      <c r="J16" s="21">
        <v>4.5199999999999996</v>
      </c>
      <c r="K16" s="21" t="s">
        <v>1034</v>
      </c>
      <c r="L16" s="21">
        <v>5</v>
      </c>
      <c r="M16" s="29">
        <v>5</v>
      </c>
      <c r="N16" s="29"/>
      <c r="O16" s="30"/>
      <c r="P16" s="24"/>
      <c r="Q16" s="29"/>
      <c r="R16" s="30"/>
      <c r="S16" s="30">
        <v>5</v>
      </c>
      <c r="T16" s="22">
        <v>0</v>
      </c>
      <c r="U16" s="38">
        <v>5</v>
      </c>
      <c r="V16" s="40">
        <v>5</v>
      </c>
      <c r="W16" s="23">
        <v>5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>
        <v>0</v>
      </c>
      <c r="AK16" s="29">
        <v>0</v>
      </c>
      <c r="AL16" s="22">
        <v>10</v>
      </c>
      <c r="AM16" s="46">
        <v>5</v>
      </c>
      <c r="AN16" s="11"/>
      <c r="AP16" s="11"/>
    </row>
    <row r="17" spans="1:236" s="10" customFormat="1" ht="15.75" customHeight="1" x14ac:dyDescent="0.15">
      <c r="A17" s="50" t="s">
        <v>933</v>
      </c>
      <c r="B17" s="48" t="s">
        <v>26</v>
      </c>
      <c r="C17" s="8">
        <v>42360</v>
      </c>
      <c r="D17" s="8">
        <v>42360</v>
      </c>
      <c r="E17" s="24">
        <v>43100</v>
      </c>
      <c r="F17" s="24">
        <v>43101</v>
      </c>
      <c r="G17" s="24">
        <v>43342</v>
      </c>
      <c r="H17" s="24">
        <v>43465</v>
      </c>
      <c r="I17" s="21">
        <v>2.1</v>
      </c>
      <c r="J17" s="21">
        <v>2.13</v>
      </c>
      <c r="K17" s="21" t="s">
        <v>1034</v>
      </c>
      <c r="L17" s="21">
        <v>3</v>
      </c>
      <c r="M17" s="29">
        <v>5</v>
      </c>
      <c r="N17" s="29"/>
      <c r="O17" s="30"/>
      <c r="P17" s="24"/>
      <c r="Q17" s="29"/>
      <c r="R17" s="30"/>
      <c r="S17" s="30">
        <v>5</v>
      </c>
      <c r="T17" s="22">
        <v>0</v>
      </c>
      <c r="U17" s="38">
        <v>0.1</v>
      </c>
      <c r="V17" s="40">
        <v>0.1</v>
      </c>
      <c r="W17" s="23">
        <v>0.1</v>
      </c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32"/>
      <c r="AJ17" s="29">
        <v>0</v>
      </c>
      <c r="AK17" s="29">
        <v>0</v>
      </c>
      <c r="AL17" s="22">
        <v>5.0999999999999996</v>
      </c>
      <c r="AM17" s="46">
        <v>5</v>
      </c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</row>
  </sheetData>
  <mergeCells count="31">
    <mergeCell ref="F1:F3"/>
    <mergeCell ref="A1:A3"/>
    <mergeCell ref="B1:B3"/>
    <mergeCell ref="C1:C3"/>
    <mergeCell ref="D1:D3"/>
    <mergeCell ref="E1:E3"/>
    <mergeCell ref="AK2:AK3"/>
    <mergeCell ref="AL2:AL3"/>
    <mergeCell ref="AM2:AM3"/>
    <mergeCell ref="G1:G3"/>
    <mergeCell ref="H1:H3"/>
    <mergeCell ref="I1:I3"/>
    <mergeCell ref="J1:J3"/>
    <mergeCell ref="K1:K3"/>
    <mergeCell ref="L1:L3"/>
    <mergeCell ref="AO1:AO3"/>
    <mergeCell ref="AP1:AP3"/>
    <mergeCell ref="M2:M3"/>
    <mergeCell ref="P2:R2"/>
    <mergeCell ref="S2:S3"/>
    <mergeCell ref="T2:T3"/>
    <mergeCell ref="U2:U3"/>
    <mergeCell ref="V2:V3"/>
    <mergeCell ref="W2:W3"/>
    <mergeCell ref="AJ2:AJ3"/>
    <mergeCell ref="M1:S1"/>
    <mergeCell ref="T1:W1"/>
    <mergeCell ref="X1:AI1"/>
    <mergeCell ref="AJ1:AK1"/>
    <mergeCell ref="AL1:AM1"/>
    <mergeCell ref="AN1:AN3"/>
  </mergeCells>
  <phoneticPr fontId="26" type="noConversion"/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Macintosh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2018年假台账</vt:lpstr>
      <vt:lpstr>备注</vt:lpstr>
      <vt:lpstr>Sheet1</vt:lpstr>
      <vt:lpstr>Sheet2</vt:lpstr>
      <vt:lpstr>事假病假</vt:lpstr>
      <vt:lpstr>系统集成人员</vt:lpstr>
    </vt:vector>
  </TitlesOfParts>
  <Company>unicom</Company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yanglifang</dc:creator>
  <cp:lastModifiedBy>Microsoft Office User</cp:lastModifiedBy>
  <cp:revision/>
  <cp:lastPrinted>2012-06-05T03:02:12Z</cp:lastPrinted>
  <dcterms:created xsi:type="dcterms:W3CDTF">2011-12-15T05:06:06Z</dcterms:created>
  <dcterms:modified xsi:type="dcterms:W3CDTF">2018-11-16T07:09:57Z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2052-8.1.0.3089</vt:lpwstr>
  </property>
</Properties>
</file>